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M:\Рассылка\Web-site NBKR\до 25\rus\"/>
    </mc:Choice>
  </mc:AlternateContent>
  <bookViews>
    <workbookView xWindow="0" yWindow="0" windowWidth="10050" windowHeight="4755" tabRatio="907"/>
  </bookViews>
  <sheets>
    <sheet name="1.общ.депозиты" sheetId="4" r:id="rId1"/>
    <sheet name="2.общ.по срокам" sheetId="5" r:id="rId2"/>
    <sheet name="3.физ-всего" sheetId="11" r:id="rId3"/>
    <sheet name="4.юрид-всего" sheetId="8" r:id="rId4"/>
    <sheet name="5.нерез-всего" sheetId="28" r:id="rId5"/>
    <sheet name="6.по срокам в нацвал" sheetId="6" r:id="rId6"/>
    <sheet name="7.физ-в нацвал" sheetId="12" r:id="rId7"/>
    <sheet name="8.юрид-в нацвал" sheetId="9" r:id="rId8"/>
    <sheet name="9.нерез-в нацвал" sheetId="29" r:id="rId9"/>
    <sheet name="10.по срокам в инвал" sheetId="7" r:id="rId10"/>
    <sheet name="11.физ-в инвал" sheetId="13" r:id="rId11"/>
    <sheet name="12.юрид-в инвал" sheetId="10" r:id="rId12"/>
    <sheet name="13.нерез-в инвал" sheetId="30" r:id="rId13"/>
  </sheets>
  <definedNames>
    <definedName name="_xlnm._FilterDatabase" localSheetId="0" hidden="1">'1.общ.депозиты'!$A$170:$G$170</definedName>
    <definedName name="_xlnm.Print_Area" localSheetId="0">'1.общ.депозиты'!$A$1:$G$150</definedName>
    <definedName name="_xlnm.Print_Area" localSheetId="9">'10.по срокам в инвал'!$A$1:$R$150</definedName>
    <definedName name="_xlnm.Print_Area" localSheetId="10">'11.физ-в инвал'!$A$5:$R$150</definedName>
    <definedName name="_xlnm.Print_Area" localSheetId="11">'12.юрид-в инвал'!$A$1:$R$150</definedName>
    <definedName name="_xlnm.Print_Area" localSheetId="12">'13.нерез-в инвал'!$A$1:$R$7</definedName>
    <definedName name="_xlnm.Print_Area" localSheetId="1">'2.общ.по срокам'!$A$1:$R$150</definedName>
    <definedName name="_xlnm.Print_Area" localSheetId="2">'3.физ-всего'!$A$1:$Q$150</definedName>
    <definedName name="_xlnm.Print_Area" localSheetId="3">'4.юрид-всего'!$A$1:$R$155</definedName>
    <definedName name="_xlnm.Print_Area" localSheetId="4">'5.нерез-всего'!$A$1:$R$7</definedName>
    <definedName name="_xlnm.Print_Area" localSheetId="5">'6.по срокам в нацвал'!$A$1:$R$150</definedName>
    <definedName name="_xlnm.Print_Area" localSheetId="6">'7.физ-в нацвал'!$A$1:$R$150</definedName>
    <definedName name="_xlnm.Print_Area" localSheetId="7">'8.юрид-в нацвал'!$A$1:$R$150</definedName>
    <definedName name="_xlnm.Print_Area" localSheetId="8">'9.нерез-в нацвал'!$A$1:$R$7</definedName>
  </definedNames>
  <calcPr calcId="162913"/>
</workbook>
</file>

<file path=xl/calcChain.xml><?xml version="1.0" encoding="utf-8"?>
<calcChain xmlns="http://schemas.openxmlformats.org/spreadsheetml/2006/main">
  <c r="R343" i="8" l="1"/>
  <c r="S343" i="8"/>
  <c r="S356" i="11"/>
  <c r="R356" i="11"/>
  <c r="Q356" i="11"/>
  <c r="P356" i="11"/>
  <c r="O356" i="11"/>
  <c r="N356" i="11"/>
  <c r="M356" i="11"/>
  <c r="L356" i="11"/>
  <c r="K356" i="11"/>
  <c r="J356" i="11"/>
  <c r="I356" i="11"/>
  <c r="H356" i="11"/>
  <c r="E356" i="11"/>
  <c r="D356" i="11"/>
  <c r="S355" i="11"/>
  <c r="R355" i="11"/>
  <c r="Q355" i="11"/>
  <c r="P355" i="11"/>
  <c r="O355" i="11"/>
  <c r="N355" i="11"/>
  <c r="M355" i="11"/>
  <c r="L355" i="11"/>
  <c r="K355" i="11"/>
  <c r="J355" i="11"/>
  <c r="I355" i="11"/>
  <c r="H355" i="11"/>
  <c r="E355" i="11"/>
  <c r="D355" i="11"/>
  <c r="S354" i="11"/>
  <c r="R354" i="11"/>
  <c r="Q354" i="11"/>
  <c r="P354" i="11"/>
  <c r="O354" i="11"/>
  <c r="N354" i="11"/>
  <c r="M354" i="11"/>
  <c r="L354" i="11"/>
  <c r="K354" i="11"/>
  <c r="J354" i="11"/>
  <c r="I354" i="11"/>
  <c r="H354" i="11"/>
  <c r="E354" i="11"/>
  <c r="D354" i="11"/>
  <c r="S353" i="11"/>
  <c r="R353" i="11"/>
  <c r="Q353" i="11"/>
  <c r="P353" i="11"/>
  <c r="O353" i="11"/>
  <c r="N353" i="11"/>
  <c r="M353" i="11"/>
  <c r="L353" i="11"/>
  <c r="K353" i="11"/>
  <c r="J353" i="11"/>
  <c r="I353" i="11"/>
  <c r="H353" i="11"/>
  <c r="E353" i="11"/>
  <c r="D353" i="11"/>
  <c r="S352" i="11"/>
  <c r="R352" i="11"/>
  <c r="Q352" i="11"/>
  <c r="P352" i="11"/>
  <c r="O352" i="11"/>
  <c r="N352" i="11"/>
  <c r="M352" i="11"/>
  <c r="L352" i="11"/>
  <c r="K352" i="11"/>
  <c r="J352" i="11"/>
  <c r="I352" i="11"/>
  <c r="H352" i="11"/>
  <c r="E352" i="11"/>
  <c r="D352" i="11"/>
  <c r="S351" i="11"/>
  <c r="R351" i="11"/>
  <c r="Q351" i="11"/>
  <c r="P351" i="11"/>
  <c r="O351" i="11"/>
  <c r="N351" i="11"/>
  <c r="M351" i="11"/>
  <c r="L351" i="11"/>
  <c r="K351" i="11"/>
  <c r="J351" i="11"/>
  <c r="I351" i="11"/>
  <c r="H351" i="11"/>
  <c r="E351" i="11"/>
  <c r="D351" i="11"/>
  <c r="S350" i="11"/>
  <c r="R350" i="11"/>
  <c r="Q350" i="11"/>
  <c r="P350" i="11"/>
  <c r="O350" i="11"/>
  <c r="N350" i="11"/>
  <c r="M350" i="11"/>
  <c r="L350" i="11"/>
  <c r="K350" i="11"/>
  <c r="J350" i="11"/>
  <c r="I350" i="11"/>
  <c r="H350" i="11"/>
  <c r="E350" i="11"/>
  <c r="D350" i="11"/>
  <c r="S349" i="11"/>
  <c r="R349" i="11"/>
  <c r="Q349" i="11"/>
  <c r="P349" i="11"/>
  <c r="O349" i="11"/>
  <c r="N349" i="11"/>
  <c r="M349" i="11"/>
  <c r="L349" i="11"/>
  <c r="K349" i="11"/>
  <c r="J349" i="11"/>
  <c r="I349" i="11"/>
  <c r="H349" i="11"/>
  <c r="E349" i="11"/>
  <c r="D349" i="11"/>
  <c r="S348" i="11"/>
  <c r="R348" i="11"/>
  <c r="Q348" i="11"/>
  <c r="P348" i="11"/>
  <c r="O348" i="11"/>
  <c r="N348" i="11"/>
  <c r="M348" i="11"/>
  <c r="L348" i="11"/>
  <c r="K348" i="11"/>
  <c r="J348" i="11"/>
  <c r="I348" i="11"/>
  <c r="H348" i="11"/>
  <c r="E348" i="11"/>
  <c r="D348" i="11"/>
  <c r="S347" i="11"/>
  <c r="R347" i="11"/>
  <c r="Q347" i="11"/>
  <c r="P347" i="11"/>
  <c r="O347" i="11"/>
  <c r="N347" i="11"/>
  <c r="M347" i="11"/>
  <c r="L347" i="11"/>
  <c r="K347" i="11"/>
  <c r="J347" i="11"/>
  <c r="I347" i="11"/>
  <c r="H347" i="11"/>
  <c r="E347" i="11"/>
  <c r="D347" i="11"/>
  <c r="S346" i="11"/>
  <c r="R346" i="11"/>
  <c r="Q346" i="11"/>
  <c r="P346" i="11"/>
  <c r="O346" i="11"/>
  <c r="N346" i="11"/>
  <c r="M346" i="11"/>
  <c r="L346" i="11"/>
  <c r="K346" i="11"/>
  <c r="J346" i="11"/>
  <c r="F346" i="11" s="1"/>
  <c r="I346" i="11"/>
  <c r="H346" i="11"/>
  <c r="E346" i="11"/>
  <c r="D346" i="11"/>
  <c r="S345" i="11"/>
  <c r="R345" i="11"/>
  <c r="Q345" i="11"/>
  <c r="P345" i="11"/>
  <c r="O345" i="11"/>
  <c r="N345" i="11"/>
  <c r="M345" i="11"/>
  <c r="L345" i="11"/>
  <c r="K345" i="11"/>
  <c r="J345" i="11"/>
  <c r="I345" i="11"/>
  <c r="H345" i="11"/>
  <c r="E345" i="11"/>
  <c r="D345" i="11"/>
  <c r="Q356" i="8"/>
  <c r="P356" i="8"/>
  <c r="O356" i="8"/>
  <c r="N356" i="8"/>
  <c r="M356" i="8"/>
  <c r="L356" i="8"/>
  <c r="K356" i="8"/>
  <c r="J356" i="8"/>
  <c r="I356" i="8"/>
  <c r="H356" i="8"/>
  <c r="E356" i="8"/>
  <c r="D356" i="8"/>
  <c r="Q355" i="8"/>
  <c r="P355" i="8"/>
  <c r="O355" i="8"/>
  <c r="N355" i="8"/>
  <c r="M355" i="8"/>
  <c r="L355" i="8"/>
  <c r="K355" i="8"/>
  <c r="J355" i="8"/>
  <c r="I355" i="8"/>
  <c r="H355" i="8"/>
  <c r="E355" i="8"/>
  <c r="D355" i="8"/>
  <c r="Q354" i="8"/>
  <c r="P354" i="8"/>
  <c r="O354" i="8"/>
  <c r="N354" i="8"/>
  <c r="M354" i="8"/>
  <c r="L354" i="8"/>
  <c r="K354" i="8"/>
  <c r="J354" i="8"/>
  <c r="I354" i="8"/>
  <c r="H354" i="8"/>
  <c r="E354" i="8"/>
  <c r="D354" i="8"/>
  <c r="S353" i="8"/>
  <c r="R353" i="8"/>
  <c r="Q353" i="8"/>
  <c r="P353" i="8"/>
  <c r="O353" i="8"/>
  <c r="N353" i="8"/>
  <c r="M353" i="8"/>
  <c r="L353" i="8"/>
  <c r="K353" i="8"/>
  <c r="J353" i="8"/>
  <c r="I353" i="8"/>
  <c r="H353" i="8"/>
  <c r="E353" i="8"/>
  <c r="D353" i="8"/>
  <c r="Q352" i="8"/>
  <c r="P352" i="8"/>
  <c r="O352" i="8"/>
  <c r="N352" i="8"/>
  <c r="M352" i="8"/>
  <c r="L352" i="8"/>
  <c r="K352" i="8"/>
  <c r="J352" i="8"/>
  <c r="I352" i="8"/>
  <c r="H352" i="8"/>
  <c r="E352" i="8"/>
  <c r="D352" i="8"/>
  <c r="Q351" i="8"/>
  <c r="P351" i="8"/>
  <c r="O351" i="8"/>
  <c r="N351" i="8"/>
  <c r="M351" i="8"/>
  <c r="L351" i="8"/>
  <c r="K351" i="8"/>
  <c r="J351" i="8"/>
  <c r="I351" i="8"/>
  <c r="H351" i="8"/>
  <c r="E351" i="8"/>
  <c r="D351" i="8"/>
  <c r="S350" i="8"/>
  <c r="R350" i="8"/>
  <c r="Q350" i="8"/>
  <c r="P350" i="8"/>
  <c r="O350" i="8"/>
  <c r="N350" i="8"/>
  <c r="M350" i="8"/>
  <c r="L350" i="8"/>
  <c r="K350" i="8"/>
  <c r="J350" i="8"/>
  <c r="I350" i="8"/>
  <c r="H350" i="8"/>
  <c r="E350" i="8"/>
  <c r="D350" i="8"/>
  <c r="Q349" i="8"/>
  <c r="P349" i="8"/>
  <c r="O349" i="8"/>
  <c r="N349" i="8"/>
  <c r="M349" i="8"/>
  <c r="L349" i="8"/>
  <c r="K349" i="8"/>
  <c r="J349" i="8"/>
  <c r="I349" i="8"/>
  <c r="H349" i="8"/>
  <c r="E349" i="8"/>
  <c r="D349" i="8"/>
  <c r="Q348" i="8"/>
  <c r="P348" i="8"/>
  <c r="O348" i="8"/>
  <c r="N348" i="8"/>
  <c r="M348" i="8"/>
  <c r="L348" i="8"/>
  <c r="K348" i="8"/>
  <c r="J348" i="8"/>
  <c r="I348" i="8"/>
  <c r="H348" i="8"/>
  <c r="E348" i="8"/>
  <c r="D348" i="8"/>
  <c r="Q347" i="8"/>
  <c r="P347" i="8"/>
  <c r="O347" i="8"/>
  <c r="N347" i="8"/>
  <c r="M347" i="8"/>
  <c r="L347" i="8"/>
  <c r="K347" i="8"/>
  <c r="J347" i="8"/>
  <c r="I347" i="8"/>
  <c r="H347" i="8"/>
  <c r="E347" i="8"/>
  <c r="D347" i="8"/>
  <c r="Q346" i="8"/>
  <c r="P346" i="8"/>
  <c r="O346" i="8"/>
  <c r="N346" i="8"/>
  <c r="M346" i="8"/>
  <c r="L346" i="8"/>
  <c r="K346" i="8"/>
  <c r="J346" i="8"/>
  <c r="I346" i="8"/>
  <c r="H346" i="8"/>
  <c r="E346" i="8"/>
  <c r="D346" i="8"/>
  <c r="Q345" i="8"/>
  <c r="P345" i="8"/>
  <c r="O345" i="8"/>
  <c r="N345" i="8"/>
  <c r="M345" i="8"/>
  <c r="L345" i="8"/>
  <c r="K345" i="8"/>
  <c r="J345" i="8"/>
  <c r="I345" i="8"/>
  <c r="H345" i="8"/>
  <c r="E345" i="8"/>
  <c r="D345" i="8"/>
  <c r="S188" i="28"/>
  <c r="R188" i="28"/>
  <c r="Q188" i="28"/>
  <c r="P188" i="28"/>
  <c r="O188" i="28"/>
  <c r="N188" i="28"/>
  <c r="M188" i="28"/>
  <c r="L188" i="28"/>
  <c r="K188" i="28"/>
  <c r="J188" i="28"/>
  <c r="I188" i="28"/>
  <c r="H188" i="28"/>
  <c r="E188" i="28"/>
  <c r="D188" i="28"/>
  <c r="S187" i="28"/>
  <c r="R187" i="28"/>
  <c r="Q187" i="28"/>
  <c r="P187" i="28"/>
  <c r="O187" i="28"/>
  <c r="N187" i="28"/>
  <c r="M187" i="28"/>
  <c r="L187" i="28"/>
  <c r="K187" i="28"/>
  <c r="J187" i="28"/>
  <c r="I187" i="28"/>
  <c r="H187" i="28"/>
  <c r="E187" i="28"/>
  <c r="D187" i="28"/>
  <c r="S186" i="28"/>
  <c r="R186" i="28"/>
  <c r="Q186" i="28"/>
  <c r="P186" i="28"/>
  <c r="O186" i="28"/>
  <c r="N186" i="28"/>
  <c r="M186" i="28"/>
  <c r="L186" i="28"/>
  <c r="K186" i="28"/>
  <c r="J186" i="28"/>
  <c r="I186" i="28"/>
  <c r="H186" i="28"/>
  <c r="E186" i="28"/>
  <c r="D186" i="28"/>
  <c r="S185" i="28"/>
  <c r="R185" i="28"/>
  <c r="Q185" i="28"/>
  <c r="P185" i="28"/>
  <c r="O185" i="28"/>
  <c r="N185" i="28"/>
  <c r="M185" i="28"/>
  <c r="L185" i="28"/>
  <c r="K185" i="28"/>
  <c r="J185" i="28"/>
  <c r="I185" i="28"/>
  <c r="H185" i="28"/>
  <c r="E185" i="28"/>
  <c r="D185" i="28"/>
  <c r="S184" i="28"/>
  <c r="R184" i="28"/>
  <c r="Q184" i="28"/>
  <c r="P184" i="28"/>
  <c r="O184" i="28"/>
  <c r="N184" i="28"/>
  <c r="M184" i="28"/>
  <c r="L184" i="28"/>
  <c r="K184" i="28"/>
  <c r="J184" i="28"/>
  <c r="I184" i="28"/>
  <c r="H184" i="28"/>
  <c r="E184" i="28"/>
  <c r="D184" i="28"/>
  <c r="S183" i="28"/>
  <c r="R183" i="28"/>
  <c r="Q183" i="28"/>
  <c r="P183" i="28"/>
  <c r="O183" i="28"/>
  <c r="N183" i="28"/>
  <c r="M183" i="28"/>
  <c r="L183" i="28"/>
  <c r="K183" i="28"/>
  <c r="J183" i="28"/>
  <c r="I183" i="28"/>
  <c r="H183" i="28"/>
  <c r="E183" i="28"/>
  <c r="D183" i="28"/>
  <c r="S182" i="28"/>
  <c r="R182" i="28"/>
  <c r="Q182" i="28"/>
  <c r="P182" i="28"/>
  <c r="O182" i="28"/>
  <c r="N182" i="28"/>
  <c r="M182" i="28"/>
  <c r="L182" i="28"/>
  <c r="K182" i="28"/>
  <c r="J182" i="28"/>
  <c r="I182" i="28"/>
  <c r="H182" i="28"/>
  <c r="E182" i="28"/>
  <c r="D182" i="28"/>
  <c r="S181" i="28"/>
  <c r="R181" i="28"/>
  <c r="Q181" i="28"/>
  <c r="P181" i="28"/>
  <c r="O181" i="28"/>
  <c r="N181" i="28"/>
  <c r="M181" i="28"/>
  <c r="L181" i="28"/>
  <c r="K181" i="28"/>
  <c r="J181" i="28"/>
  <c r="I181" i="28"/>
  <c r="H181" i="28"/>
  <c r="E181" i="28"/>
  <c r="D181" i="28"/>
  <c r="S180" i="28"/>
  <c r="R180" i="28"/>
  <c r="Q180" i="28"/>
  <c r="P180" i="28"/>
  <c r="O180" i="28"/>
  <c r="N180" i="28"/>
  <c r="M180" i="28"/>
  <c r="L180" i="28"/>
  <c r="K180" i="28"/>
  <c r="J180" i="28"/>
  <c r="I180" i="28"/>
  <c r="H180" i="28"/>
  <c r="E180" i="28"/>
  <c r="D180" i="28"/>
  <c r="S179" i="28"/>
  <c r="R179" i="28"/>
  <c r="Q179" i="28"/>
  <c r="P179" i="28"/>
  <c r="O179" i="28"/>
  <c r="N179" i="28"/>
  <c r="M179" i="28"/>
  <c r="L179" i="28"/>
  <c r="K179" i="28"/>
  <c r="J179" i="28"/>
  <c r="I179" i="28"/>
  <c r="H179" i="28"/>
  <c r="E179" i="28"/>
  <c r="D179" i="28"/>
  <c r="S178" i="28"/>
  <c r="R178" i="28"/>
  <c r="Q178" i="28"/>
  <c r="P178" i="28"/>
  <c r="O178" i="28"/>
  <c r="N178" i="28"/>
  <c r="M178" i="28"/>
  <c r="L178" i="28"/>
  <c r="K178" i="28"/>
  <c r="J178" i="28"/>
  <c r="I178" i="28"/>
  <c r="H178" i="28"/>
  <c r="E178" i="28"/>
  <c r="D178" i="28"/>
  <c r="S177" i="28"/>
  <c r="R177" i="28"/>
  <c r="R345" i="5" s="1"/>
  <c r="Q177" i="28"/>
  <c r="P177" i="28"/>
  <c r="O177" i="28"/>
  <c r="N177" i="28"/>
  <c r="M177" i="28"/>
  <c r="L177" i="28"/>
  <c r="K177" i="28"/>
  <c r="J177" i="28"/>
  <c r="I177" i="28"/>
  <c r="H177" i="28"/>
  <c r="E177" i="28"/>
  <c r="D177" i="28"/>
  <c r="S356" i="6"/>
  <c r="R356" i="6"/>
  <c r="Q356" i="6"/>
  <c r="P356" i="6"/>
  <c r="O356" i="6"/>
  <c r="N356" i="6"/>
  <c r="M356" i="6"/>
  <c r="L356" i="6"/>
  <c r="K356" i="6"/>
  <c r="J356" i="6"/>
  <c r="I356" i="6"/>
  <c r="H356" i="6"/>
  <c r="E356" i="6"/>
  <c r="D356" i="6"/>
  <c r="S355" i="6"/>
  <c r="R355" i="6"/>
  <c r="Q355" i="6"/>
  <c r="P355" i="6"/>
  <c r="O355" i="6"/>
  <c r="N355" i="6"/>
  <c r="M355" i="6"/>
  <c r="L355" i="6"/>
  <c r="K355" i="6"/>
  <c r="J355" i="6"/>
  <c r="I355" i="6"/>
  <c r="H355" i="6"/>
  <c r="E355" i="6"/>
  <c r="D355" i="6"/>
  <c r="S354" i="6"/>
  <c r="R354" i="6"/>
  <c r="Q354" i="6"/>
  <c r="P354" i="6"/>
  <c r="O354" i="6"/>
  <c r="N354" i="6"/>
  <c r="M354" i="6"/>
  <c r="L354" i="6"/>
  <c r="K354" i="6"/>
  <c r="J354" i="6"/>
  <c r="I354" i="6"/>
  <c r="H354" i="6"/>
  <c r="E354" i="6"/>
  <c r="D354" i="6"/>
  <c r="S353" i="6"/>
  <c r="R353" i="6"/>
  <c r="Q353" i="6"/>
  <c r="P353" i="6"/>
  <c r="O353" i="6"/>
  <c r="N353" i="6"/>
  <c r="M353" i="6"/>
  <c r="L353" i="6"/>
  <c r="K353" i="6"/>
  <c r="J353" i="6"/>
  <c r="I353" i="6"/>
  <c r="H353" i="6"/>
  <c r="E353" i="6"/>
  <c r="D353" i="6"/>
  <c r="S352" i="6"/>
  <c r="R352" i="6"/>
  <c r="Q352" i="6"/>
  <c r="P352" i="6"/>
  <c r="O352" i="6"/>
  <c r="N352" i="6"/>
  <c r="M352" i="6"/>
  <c r="L352" i="6"/>
  <c r="K352" i="6"/>
  <c r="J352" i="6"/>
  <c r="I352" i="6"/>
  <c r="H352" i="6"/>
  <c r="E352" i="6"/>
  <c r="D352" i="6"/>
  <c r="S351" i="6"/>
  <c r="R351" i="6"/>
  <c r="Q351" i="6"/>
  <c r="P351" i="6"/>
  <c r="O351" i="6"/>
  <c r="N351" i="6"/>
  <c r="M351" i="6"/>
  <c r="L351" i="6"/>
  <c r="K351" i="6"/>
  <c r="J351" i="6"/>
  <c r="I351" i="6"/>
  <c r="H351" i="6"/>
  <c r="E351" i="6"/>
  <c r="D351" i="6"/>
  <c r="S350" i="6"/>
  <c r="R350" i="6"/>
  <c r="Q350" i="6"/>
  <c r="P350" i="6"/>
  <c r="O350" i="6"/>
  <c r="N350" i="6"/>
  <c r="M350" i="6"/>
  <c r="L350" i="6"/>
  <c r="K350" i="6"/>
  <c r="J350" i="6"/>
  <c r="I350" i="6"/>
  <c r="H350" i="6"/>
  <c r="E350" i="6"/>
  <c r="D350" i="6"/>
  <c r="S349" i="6"/>
  <c r="R349" i="6"/>
  <c r="Q349" i="6"/>
  <c r="P349" i="6"/>
  <c r="O349" i="6"/>
  <c r="N349" i="6"/>
  <c r="M349" i="6"/>
  <c r="L349" i="6"/>
  <c r="K349" i="6"/>
  <c r="J349" i="6"/>
  <c r="I349" i="6"/>
  <c r="H349" i="6"/>
  <c r="E349" i="6"/>
  <c r="D349" i="6"/>
  <c r="S348" i="6"/>
  <c r="R348" i="6"/>
  <c r="Q348" i="6"/>
  <c r="P348" i="6"/>
  <c r="O348" i="6"/>
  <c r="N348" i="6"/>
  <c r="M348" i="6"/>
  <c r="L348" i="6"/>
  <c r="K348" i="6"/>
  <c r="J348" i="6"/>
  <c r="I348" i="6"/>
  <c r="H348" i="6"/>
  <c r="E348" i="6"/>
  <c r="D348" i="6"/>
  <c r="S347" i="6"/>
  <c r="R347" i="6"/>
  <c r="Q347" i="6"/>
  <c r="P347" i="6"/>
  <c r="O347" i="6"/>
  <c r="N347" i="6"/>
  <c r="M347" i="6"/>
  <c r="L347" i="6"/>
  <c r="K347" i="6"/>
  <c r="J347" i="6"/>
  <c r="I347" i="6"/>
  <c r="H347" i="6"/>
  <c r="E347" i="6"/>
  <c r="D347" i="6"/>
  <c r="S346" i="6"/>
  <c r="R346" i="6"/>
  <c r="Q346" i="6"/>
  <c r="P346" i="6"/>
  <c r="O346" i="6"/>
  <c r="N346" i="6"/>
  <c r="M346" i="6"/>
  <c r="L346" i="6"/>
  <c r="K346" i="6"/>
  <c r="J346" i="6"/>
  <c r="I346" i="6"/>
  <c r="H346" i="6"/>
  <c r="E346" i="6"/>
  <c r="D346" i="6"/>
  <c r="S345" i="6"/>
  <c r="R345" i="6"/>
  <c r="Q345" i="6"/>
  <c r="P345" i="6"/>
  <c r="O345" i="6"/>
  <c r="N345" i="6"/>
  <c r="M345" i="6"/>
  <c r="L345" i="6"/>
  <c r="K345" i="6"/>
  <c r="J345" i="6"/>
  <c r="I345" i="6"/>
  <c r="H345" i="6"/>
  <c r="E345" i="6"/>
  <c r="D345" i="6"/>
  <c r="G356" i="12"/>
  <c r="F356" i="12"/>
  <c r="C356" i="12"/>
  <c r="B356" i="12"/>
  <c r="G355" i="12"/>
  <c r="F355" i="12"/>
  <c r="C355" i="12"/>
  <c r="B355" i="12"/>
  <c r="G354" i="12"/>
  <c r="F354" i="12"/>
  <c r="C354" i="12"/>
  <c r="B354" i="12"/>
  <c r="G353" i="12"/>
  <c r="F353" i="12"/>
  <c r="C353" i="12"/>
  <c r="B353" i="12"/>
  <c r="G352" i="12"/>
  <c r="F352" i="12"/>
  <c r="C352" i="12"/>
  <c r="B352" i="12"/>
  <c r="G351" i="12"/>
  <c r="F351" i="12"/>
  <c r="C351" i="12"/>
  <c r="B351" i="12"/>
  <c r="G350" i="12"/>
  <c r="F350" i="12"/>
  <c r="C350" i="12"/>
  <c r="B350" i="12"/>
  <c r="G349" i="12"/>
  <c r="F349" i="12"/>
  <c r="C349" i="12"/>
  <c r="B349" i="12"/>
  <c r="G348" i="12"/>
  <c r="F348" i="12"/>
  <c r="C348" i="12"/>
  <c r="B348" i="12"/>
  <c r="G347" i="12"/>
  <c r="F347" i="12"/>
  <c r="C347" i="12"/>
  <c r="B347" i="12"/>
  <c r="G346" i="12"/>
  <c r="F346" i="12"/>
  <c r="C346" i="12"/>
  <c r="B346" i="12"/>
  <c r="G345" i="12"/>
  <c r="F345" i="12"/>
  <c r="C345" i="12"/>
  <c r="B345" i="12"/>
  <c r="G356" i="9"/>
  <c r="F356" i="9"/>
  <c r="C356" i="9"/>
  <c r="B356" i="9"/>
  <c r="G355" i="9"/>
  <c r="F355" i="9"/>
  <c r="C355" i="9"/>
  <c r="B355" i="9"/>
  <c r="G354" i="9"/>
  <c r="F354" i="9"/>
  <c r="C354" i="9"/>
  <c r="B354" i="9"/>
  <c r="G353" i="9"/>
  <c r="F353" i="9"/>
  <c r="C353" i="9"/>
  <c r="B353" i="9"/>
  <c r="G352" i="9"/>
  <c r="F352" i="9"/>
  <c r="C352" i="9"/>
  <c r="B352" i="9"/>
  <c r="G351" i="9"/>
  <c r="F351" i="9"/>
  <c r="C351" i="9"/>
  <c r="B351" i="9"/>
  <c r="G350" i="9"/>
  <c r="F350" i="9"/>
  <c r="C350" i="9"/>
  <c r="B350" i="9"/>
  <c r="G349" i="9"/>
  <c r="F349" i="9"/>
  <c r="C349" i="9"/>
  <c r="B349" i="9"/>
  <c r="G348" i="9"/>
  <c r="F348" i="9"/>
  <c r="C348" i="9"/>
  <c r="B348" i="9"/>
  <c r="G347" i="9"/>
  <c r="F347" i="9"/>
  <c r="C347" i="9"/>
  <c r="B347" i="9"/>
  <c r="G346" i="9"/>
  <c r="F346" i="9"/>
  <c r="C346" i="9"/>
  <c r="B346" i="9"/>
  <c r="G345" i="9"/>
  <c r="F345" i="9"/>
  <c r="C345" i="9"/>
  <c r="B345" i="9"/>
  <c r="G188" i="29"/>
  <c r="F188" i="29"/>
  <c r="C188" i="29"/>
  <c r="B188" i="29"/>
  <c r="B356" i="6" s="1"/>
  <c r="D356" i="4" s="1"/>
  <c r="G187" i="29"/>
  <c r="F187" i="29"/>
  <c r="C187" i="29"/>
  <c r="B187" i="29"/>
  <c r="B355" i="6" s="1"/>
  <c r="D355" i="4" s="1"/>
  <c r="G186" i="29"/>
  <c r="F186" i="29"/>
  <c r="C186" i="29"/>
  <c r="B186" i="29"/>
  <c r="G185" i="29"/>
  <c r="F185" i="29"/>
  <c r="C185" i="29"/>
  <c r="B185" i="29"/>
  <c r="G184" i="29"/>
  <c r="F184" i="29"/>
  <c r="C184" i="29"/>
  <c r="B184" i="29"/>
  <c r="G183" i="29"/>
  <c r="F183" i="29"/>
  <c r="C183" i="29"/>
  <c r="B183" i="29"/>
  <c r="G182" i="29"/>
  <c r="F182" i="29"/>
  <c r="C182" i="29"/>
  <c r="B182" i="29"/>
  <c r="G181" i="29"/>
  <c r="F181" i="29"/>
  <c r="C181" i="29"/>
  <c r="B181" i="29"/>
  <c r="G180" i="29"/>
  <c r="F180" i="29"/>
  <c r="C180" i="29"/>
  <c r="B180" i="29"/>
  <c r="G179" i="29"/>
  <c r="F179" i="29"/>
  <c r="C179" i="29"/>
  <c r="B179" i="29"/>
  <c r="G178" i="29"/>
  <c r="F178" i="29"/>
  <c r="C178" i="29"/>
  <c r="B178" i="29"/>
  <c r="G177" i="29"/>
  <c r="F177" i="29"/>
  <c r="C177" i="29"/>
  <c r="B177" i="29"/>
  <c r="S356" i="7"/>
  <c r="R356" i="7"/>
  <c r="Q356" i="7"/>
  <c r="P356" i="7"/>
  <c r="O356" i="7"/>
  <c r="N356" i="7"/>
  <c r="M356" i="7"/>
  <c r="L356" i="7"/>
  <c r="K356" i="7"/>
  <c r="J356" i="7"/>
  <c r="I356" i="7"/>
  <c r="H356" i="7"/>
  <c r="E356" i="7"/>
  <c r="D356" i="7"/>
  <c r="S355" i="7"/>
  <c r="R355" i="7"/>
  <c r="Q355" i="7"/>
  <c r="P355" i="7"/>
  <c r="O355" i="7"/>
  <c r="N355" i="7"/>
  <c r="M355" i="7"/>
  <c r="L355" i="7"/>
  <c r="K355" i="7"/>
  <c r="J355" i="7"/>
  <c r="I355" i="7"/>
  <c r="H355" i="7"/>
  <c r="E355" i="7"/>
  <c r="D355" i="7"/>
  <c r="S354" i="7"/>
  <c r="R354" i="7"/>
  <c r="Q354" i="7"/>
  <c r="P354" i="7"/>
  <c r="O354" i="7"/>
  <c r="N354" i="7"/>
  <c r="M354" i="7"/>
  <c r="L354" i="7"/>
  <c r="K354" i="7"/>
  <c r="J354" i="7"/>
  <c r="I354" i="7"/>
  <c r="H354" i="7"/>
  <c r="E354" i="7"/>
  <c r="D354" i="7"/>
  <c r="S353" i="7"/>
  <c r="R353" i="7"/>
  <c r="Q353" i="7"/>
  <c r="P353" i="7"/>
  <c r="O353" i="7"/>
  <c r="N353" i="7"/>
  <c r="M353" i="7"/>
  <c r="L353" i="7"/>
  <c r="K353" i="7"/>
  <c r="J353" i="7"/>
  <c r="I353" i="7"/>
  <c r="H353" i="7"/>
  <c r="E353" i="7"/>
  <c r="D353" i="7"/>
  <c r="S352" i="7"/>
  <c r="R352" i="7"/>
  <c r="Q352" i="7"/>
  <c r="P352" i="7"/>
  <c r="O352" i="7"/>
  <c r="N352" i="7"/>
  <c r="M352" i="7"/>
  <c r="L352" i="7"/>
  <c r="K352" i="7"/>
  <c r="J352" i="7"/>
  <c r="I352" i="7"/>
  <c r="H352" i="7"/>
  <c r="E352" i="7"/>
  <c r="D352" i="7"/>
  <c r="S351" i="7"/>
  <c r="R351" i="7"/>
  <c r="Q351" i="7"/>
  <c r="P351" i="7"/>
  <c r="O351" i="7"/>
  <c r="N351" i="7"/>
  <c r="M351" i="7"/>
  <c r="L351" i="7"/>
  <c r="K351" i="7"/>
  <c r="J351" i="7"/>
  <c r="I351" i="7"/>
  <c r="H351" i="7"/>
  <c r="E351" i="7"/>
  <c r="D351" i="7"/>
  <c r="S350" i="7"/>
  <c r="R350" i="7"/>
  <c r="Q350" i="7"/>
  <c r="P350" i="7"/>
  <c r="O350" i="7"/>
  <c r="N350" i="7"/>
  <c r="M350" i="7"/>
  <c r="L350" i="7"/>
  <c r="K350" i="7"/>
  <c r="J350" i="7"/>
  <c r="I350" i="7"/>
  <c r="H350" i="7"/>
  <c r="E350" i="7"/>
  <c r="D350" i="7"/>
  <c r="S349" i="7"/>
  <c r="R349" i="7"/>
  <c r="Q349" i="7"/>
  <c r="P349" i="7"/>
  <c r="O349" i="7"/>
  <c r="N349" i="7"/>
  <c r="M349" i="7"/>
  <c r="L349" i="7"/>
  <c r="K349" i="7"/>
  <c r="J349" i="7"/>
  <c r="I349" i="7"/>
  <c r="H349" i="7"/>
  <c r="E349" i="7"/>
  <c r="D349" i="7"/>
  <c r="S348" i="7"/>
  <c r="R348" i="7"/>
  <c r="Q348" i="7"/>
  <c r="P348" i="7"/>
  <c r="O348" i="7"/>
  <c r="N348" i="7"/>
  <c r="M348" i="7"/>
  <c r="L348" i="7"/>
  <c r="K348" i="7"/>
  <c r="J348" i="7"/>
  <c r="I348" i="7"/>
  <c r="H348" i="7"/>
  <c r="E348" i="7"/>
  <c r="D348" i="7"/>
  <c r="S347" i="7"/>
  <c r="R347" i="7"/>
  <c r="Q347" i="7"/>
  <c r="P347" i="7"/>
  <c r="O347" i="7"/>
  <c r="N347" i="7"/>
  <c r="M347" i="7"/>
  <c r="L347" i="7"/>
  <c r="K347" i="7"/>
  <c r="J347" i="7"/>
  <c r="I347" i="7"/>
  <c r="H347" i="7"/>
  <c r="E347" i="7"/>
  <c r="D347" i="7"/>
  <c r="S346" i="7"/>
  <c r="R346" i="7"/>
  <c r="Q346" i="7"/>
  <c r="P346" i="7"/>
  <c r="O346" i="7"/>
  <c r="N346" i="7"/>
  <c r="M346" i="7"/>
  <c r="L346" i="7"/>
  <c r="K346" i="7"/>
  <c r="J346" i="7"/>
  <c r="I346" i="7"/>
  <c r="H346" i="7"/>
  <c r="E346" i="7"/>
  <c r="D346" i="7"/>
  <c r="S345" i="7"/>
  <c r="R345" i="7"/>
  <c r="Q345" i="7"/>
  <c r="P345" i="7"/>
  <c r="O345" i="7"/>
  <c r="N345" i="7"/>
  <c r="M345" i="7"/>
  <c r="L345" i="7"/>
  <c r="K345" i="7"/>
  <c r="J345" i="7"/>
  <c r="I345" i="7"/>
  <c r="H345" i="7"/>
  <c r="E345" i="7"/>
  <c r="D345" i="7"/>
  <c r="G356" i="13"/>
  <c r="F356" i="13"/>
  <c r="C356" i="13"/>
  <c r="B356" i="13"/>
  <c r="G355" i="13"/>
  <c r="F355" i="13"/>
  <c r="C355" i="13"/>
  <c r="B355" i="13"/>
  <c r="G354" i="13"/>
  <c r="F354" i="13"/>
  <c r="C354" i="13"/>
  <c r="B354" i="13"/>
  <c r="G353" i="13"/>
  <c r="F353" i="13"/>
  <c r="C353" i="13"/>
  <c r="B353" i="13"/>
  <c r="G352" i="13"/>
  <c r="F352" i="13"/>
  <c r="C352" i="13"/>
  <c r="B352" i="13"/>
  <c r="G351" i="13"/>
  <c r="F351" i="13"/>
  <c r="C351" i="13"/>
  <c r="B351" i="13"/>
  <c r="G350" i="13"/>
  <c r="F350" i="13"/>
  <c r="C350" i="13"/>
  <c r="B350" i="13"/>
  <c r="G349" i="13"/>
  <c r="F349" i="13"/>
  <c r="C349" i="13"/>
  <c r="B349" i="13"/>
  <c r="G348" i="13"/>
  <c r="F348" i="13"/>
  <c r="C348" i="13"/>
  <c r="B348" i="13"/>
  <c r="G347" i="13"/>
  <c r="F347" i="13"/>
  <c r="C347" i="13"/>
  <c r="B347" i="13"/>
  <c r="G346" i="13"/>
  <c r="F346" i="13"/>
  <c r="C346" i="13"/>
  <c r="B346" i="13"/>
  <c r="G345" i="13"/>
  <c r="F345" i="13"/>
  <c r="C345" i="13"/>
  <c r="B345" i="13"/>
  <c r="G356" i="10"/>
  <c r="F356" i="10"/>
  <c r="C356" i="10"/>
  <c r="B356" i="10"/>
  <c r="B356" i="8" s="1"/>
  <c r="G355" i="10"/>
  <c r="F355" i="10"/>
  <c r="C355" i="10"/>
  <c r="B355" i="10"/>
  <c r="B355" i="8" s="1"/>
  <c r="G354" i="10"/>
  <c r="F354" i="10"/>
  <c r="C354" i="10"/>
  <c r="B354" i="10"/>
  <c r="B354" i="8" s="1"/>
  <c r="G353" i="10"/>
  <c r="F353" i="10"/>
  <c r="C353" i="10"/>
  <c r="B353" i="10"/>
  <c r="G352" i="10"/>
  <c r="F352" i="10"/>
  <c r="C352" i="10"/>
  <c r="B352" i="10"/>
  <c r="B352" i="8" s="1"/>
  <c r="G351" i="10"/>
  <c r="F351" i="10"/>
  <c r="C351" i="10"/>
  <c r="B351" i="10"/>
  <c r="G350" i="10"/>
  <c r="F350" i="10"/>
  <c r="C350" i="10"/>
  <c r="B350" i="10"/>
  <c r="G349" i="10"/>
  <c r="F349" i="10"/>
  <c r="C349" i="10"/>
  <c r="B349" i="10"/>
  <c r="G348" i="10"/>
  <c r="F348" i="10"/>
  <c r="C348" i="10"/>
  <c r="B348" i="10"/>
  <c r="G347" i="10"/>
  <c r="F347" i="10"/>
  <c r="C347" i="10"/>
  <c r="B347" i="10"/>
  <c r="G346" i="10"/>
  <c r="F346" i="10"/>
  <c r="C346" i="10"/>
  <c r="B346" i="10"/>
  <c r="G345" i="10"/>
  <c r="F345" i="10"/>
  <c r="C345" i="10"/>
  <c r="B345" i="10"/>
  <c r="B345" i="8" s="1"/>
  <c r="F177" i="30"/>
  <c r="G177" i="30"/>
  <c r="F178" i="30"/>
  <c r="G178" i="30"/>
  <c r="F179" i="30"/>
  <c r="G179" i="30"/>
  <c r="F180" i="30"/>
  <c r="G180" i="30"/>
  <c r="F181" i="30"/>
  <c r="G181" i="30"/>
  <c r="F182" i="30"/>
  <c r="G182" i="30"/>
  <c r="F183" i="30"/>
  <c r="G183" i="30"/>
  <c r="F184" i="30"/>
  <c r="G184" i="30"/>
  <c r="F185" i="30"/>
  <c r="G185" i="30"/>
  <c r="F186" i="30"/>
  <c r="G186" i="30"/>
  <c r="F187" i="30"/>
  <c r="G187" i="30"/>
  <c r="F188" i="30"/>
  <c r="G188" i="30"/>
  <c r="C188" i="30"/>
  <c r="B188" i="30"/>
  <c r="B188" i="28" s="1"/>
  <c r="C187" i="30"/>
  <c r="B187" i="30"/>
  <c r="B187" i="28" s="1"/>
  <c r="C186" i="30"/>
  <c r="B186" i="30"/>
  <c r="C185" i="30"/>
  <c r="B185" i="30"/>
  <c r="B353" i="7" s="1"/>
  <c r="F353" i="4" s="1"/>
  <c r="C184" i="30"/>
  <c r="B184" i="30"/>
  <c r="C183" i="30"/>
  <c r="B183" i="30"/>
  <c r="B183" i="28" s="1"/>
  <c r="C182" i="30"/>
  <c r="B182" i="30"/>
  <c r="C181" i="30"/>
  <c r="B181" i="30"/>
  <c r="C180" i="30"/>
  <c r="B180" i="30"/>
  <c r="C179" i="30"/>
  <c r="B179" i="30"/>
  <c r="C178" i="30"/>
  <c r="B178" i="30"/>
  <c r="C177" i="30"/>
  <c r="B177" i="30"/>
  <c r="B184" i="28" l="1"/>
  <c r="F181" i="28"/>
  <c r="F349" i="11"/>
  <c r="F354" i="11"/>
  <c r="L351" i="5"/>
  <c r="P351" i="5"/>
  <c r="C356" i="8"/>
  <c r="C186" i="28"/>
  <c r="F350" i="6"/>
  <c r="F354" i="6"/>
  <c r="K353" i="5"/>
  <c r="O353" i="5"/>
  <c r="F178" i="28"/>
  <c r="B346" i="8"/>
  <c r="F350" i="11"/>
  <c r="G352" i="11"/>
  <c r="F356" i="6"/>
  <c r="C346" i="11"/>
  <c r="F346" i="6"/>
  <c r="F348" i="6"/>
  <c r="S356" i="5"/>
  <c r="C352" i="8"/>
  <c r="F349" i="6"/>
  <c r="C354" i="8"/>
  <c r="S353" i="5"/>
  <c r="H354" i="5"/>
  <c r="L354" i="5"/>
  <c r="P354" i="5"/>
  <c r="G350" i="6"/>
  <c r="F351" i="8"/>
  <c r="F353" i="8"/>
  <c r="C346" i="8"/>
  <c r="C346" i="6"/>
  <c r="E346" i="4" s="1"/>
  <c r="C347" i="6"/>
  <c r="E347" i="4" s="1"/>
  <c r="C348" i="6"/>
  <c r="E348" i="4" s="1"/>
  <c r="C349" i="6"/>
  <c r="E349" i="4" s="1"/>
  <c r="C350" i="6"/>
  <c r="E350" i="4" s="1"/>
  <c r="C351" i="6"/>
  <c r="E351" i="4" s="1"/>
  <c r="C352" i="6"/>
  <c r="E352" i="4" s="1"/>
  <c r="C353" i="6"/>
  <c r="E353" i="4" s="1"/>
  <c r="C354" i="6"/>
  <c r="E354" i="4" s="1"/>
  <c r="G349" i="6"/>
  <c r="G353" i="6"/>
  <c r="G346" i="8"/>
  <c r="G352" i="6"/>
  <c r="I351" i="5"/>
  <c r="C182" i="28"/>
  <c r="F345" i="6"/>
  <c r="B346" i="6"/>
  <c r="D346" i="4" s="1"/>
  <c r="B351" i="6"/>
  <c r="D351" i="4" s="1"/>
  <c r="G351" i="6"/>
  <c r="B352" i="6"/>
  <c r="D352" i="4" s="1"/>
  <c r="F352" i="6"/>
  <c r="C355" i="6"/>
  <c r="E355" i="4" s="1"/>
  <c r="C356" i="6"/>
  <c r="E356" i="4" s="1"/>
  <c r="B347" i="6"/>
  <c r="D347" i="4" s="1"/>
  <c r="F347" i="6"/>
  <c r="B348" i="6"/>
  <c r="D348" i="4" s="1"/>
  <c r="G348" i="6"/>
  <c r="G354" i="6"/>
  <c r="G186" i="28"/>
  <c r="C181" i="28"/>
  <c r="C345" i="6"/>
  <c r="E345" i="4" s="1"/>
  <c r="G346" i="6"/>
  <c r="G347" i="6"/>
  <c r="B349" i="6"/>
  <c r="D349" i="4" s="1"/>
  <c r="B350" i="6"/>
  <c r="D350" i="4" s="1"/>
  <c r="B353" i="6"/>
  <c r="D353" i="4" s="1"/>
  <c r="B354" i="6"/>
  <c r="D354" i="4" s="1"/>
  <c r="G356" i="6"/>
  <c r="F188" i="28"/>
  <c r="G355" i="6"/>
  <c r="G356" i="11"/>
  <c r="C347" i="11"/>
  <c r="C348" i="11"/>
  <c r="C349" i="11"/>
  <c r="C350" i="11"/>
  <c r="C351" i="11"/>
  <c r="C352" i="11"/>
  <c r="C353" i="11"/>
  <c r="C354" i="11"/>
  <c r="C355" i="11"/>
  <c r="C356" i="11"/>
  <c r="G350" i="11"/>
  <c r="F353" i="11"/>
  <c r="G354" i="11"/>
  <c r="G348" i="11"/>
  <c r="B349" i="11"/>
  <c r="B350" i="11"/>
  <c r="B353" i="11"/>
  <c r="B354" i="11"/>
  <c r="E351" i="5"/>
  <c r="S351" i="5"/>
  <c r="B346" i="11"/>
  <c r="G346" i="11"/>
  <c r="G349" i="11"/>
  <c r="G353" i="11"/>
  <c r="C345" i="11"/>
  <c r="F347" i="7"/>
  <c r="F349" i="7"/>
  <c r="F351" i="7"/>
  <c r="F353" i="7"/>
  <c r="F355" i="7"/>
  <c r="E346" i="5"/>
  <c r="B347" i="11"/>
  <c r="F347" i="11"/>
  <c r="B348" i="11"/>
  <c r="F348" i="11"/>
  <c r="B351" i="11"/>
  <c r="F351" i="11"/>
  <c r="B352" i="11"/>
  <c r="F352" i="11"/>
  <c r="B355" i="11"/>
  <c r="F355" i="11"/>
  <c r="B356" i="11"/>
  <c r="B356" i="5" s="1"/>
  <c r="B356" i="4" s="1"/>
  <c r="F356" i="11"/>
  <c r="K346" i="5"/>
  <c r="O346" i="5"/>
  <c r="S346" i="5"/>
  <c r="L349" i="5"/>
  <c r="P349" i="5"/>
  <c r="L353" i="5"/>
  <c r="P353" i="5"/>
  <c r="G347" i="11"/>
  <c r="G351" i="11"/>
  <c r="G355" i="11"/>
  <c r="C347" i="8"/>
  <c r="C348" i="8"/>
  <c r="C349" i="8"/>
  <c r="C350" i="8"/>
  <c r="C351" i="8"/>
  <c r="C353" i="8"/>
  <c r="E355" i="5"/>
  <c r="K355" i="5"/>
  <c r="G348" i="8"/>
  <c r="L347" i="5"/>
  <c r="P347" i="5"/>
  <c r="K350" i="5"/>
  <c r="O350" i="5"/>
  <c r="S350" i="5"/>
  <c r="B348" i="8"/>
  <c r="G350" i="8"/>
  <c r="B351" i="8"/>
  <c r="F352" i="8"/>
  <c r="B348" i="7"/>
  <c r="F348" i="4" s="1"/>
  <c r="K356" i="5"/>
  <c r="O356" i="5"/>
  <c r="B350" i="8"/>
  <c r="B347" i="8"/>
  <c r="G347" i="8"/>
  <c r="B349" i="8"/>
  <c r="G349" i="8"/>
  <c r="G352" i="8"/>
  <c r="B353" i="8"/>
  <c r="C355" i="8"/>
  <c r="C347" i="7"/>
  <c r="G347" i="4" s="1"/>
  <c r="G346" i="7"/>
  <c r="H346" i="5"/>
  <c r="L346" i="5"/>
  <c r="P346" i="5"/>
  <c r="H348" i="5"/>
  <c r="L348" i="5"/>
  <c r="P348" i="5"/>
  <c r="H350" i="5"/>
  <c r="L350" i="5"/>
  <c r="P350" i="5"/>
  <c r="K351" i="5"/>
  <c r="O351" i="5"/>
  <c r="H352" i="5"/>
  <c r="L352" i="5"/>
  <c r="P352" i="5"/>
  <c r="E353" i="5"/>
  <c r="G351" i="8"/>
  <c r="G354" i="8"/>
  <c r="G356" i="8"/>
  <c r="C346" i="7"/>
  <c r="G346" i="4" s="1"/>
  <c r="G353" i="8"/>
  <c r="G355" i="8"/>
  <c r="F179" i="28"/>
  <c r="E348" i="5"/>
  <c r="K348" i="5"/>
  <c r="O348" i="5"/>
  <c r="S348" i="5"/>
  <c r="E350" i="5"/>
  <c r="G184" i="28"/>
  <c r="O355" i="5"/>
  <c r="S355" i="5"/>
  <c r="G179" i="28"/>
  <c r="E352" i="5"/>
  <c r="K352" i="5"/>
  <c r="O352" i="5"/>
  <c r="S352" i="5"/>
  <c r="I353" i="5"/>
  <c r="E354" i="5"/>
  <c r="I356" i="5"/>
  <c r="M356" i="5"/>
  <c r="Q356" i="5"/>
  <c r="G353" i="7"/>
  <c r="E347" i="5"/>
  <c r="K347" i="5"/>
  <c r="O347" i="5"/>
  <c r="S347" i="5"/>
  <c r="E349" i="5"/>
  <c r="K349" i="5"/>
  <c r="O349" i="5"/>
  <c r="S349" i="5"/>
  <c r="F182" i="28"/>
  <c r="G182" i="28"/>
  <c r="K354" i="5"/>
  <c r="O354" i="5"/>
  <c r="S354" i="5"/>
  <c r="I355" i="5"/>
  <c r="M355" i="5"/>
  <c r="Q355" i="5"/>
  <c r="E356" i="5"/>
  <c r="G188" i="28"/>
  <c r="B355" i="5"/>
  <c r="B355" i="4" s="1"/>
  <c r="G347" i="7"/>
  <c r="C348" i="7"/>
  <c r="G348" i="4" s="1"/>
  <c r="C349" i="7"/>
  <c r="G349" i="4" s="1"/>
  <c r="G349" i="7"/>
  <c r="C350" i="7"/>
  <c r="G350" i="4" s="1"/>
  <c r="C351" i="7"/>
  <c r="G351" i="4" s="1"/>
  <c r="G351" i="7"/>
  <c r="C352" i="7"/>
  <c r="G352" i="4" s="1"/>
  <c r="C353" i="7"/>
  <c r="G353" i="4" s="1"/>
  <c r="B354" i="7"/>
  <c r="F354" i="4" s="1"/>
  <c r="G354" i="7"/>
  <c r="B355" i="7"/>
  <c r="F355" i="4" s="1"/>
  <c r="B356" i="7"/>
  <c r="F356" i="4" s="1"/>
  <c r="G356" i="7"/>
  <c r="B178" i="28"/>
  <c r="G178" i="28"/>
  <c r="C183" i="28"/>
  <c r="C184" i="28"/>
  <c r="C187" i="28"/>
  <c r="C188" i="28"/>
  <c r="I346" i="5"/>
  <c r="M346" i="5"/>
  <c r="Q346" i="5"/>
  <c r="I347" i="5"/>
  <c r="M347" i="5"/>
  <c r="Q347" i="5"/>
  <c r="I348" i="5"/>
  <c r="M348" i="5"/>
  <c r="Q348" i="5"/>
  <c r="I349" i="5"/>
  <c r="M349" i="5"/>
  <c r="Q349" i="5"/>
  <c r="I350" i="5"/>
  <c r="M350" i="5"/>
  <c r="Q350" i="5"/>
  <c r="M351" i="5"/>
  <c r="Q351" i="5"/>
  <c r="I352" i="5"/>
  <c r="M352" i="5"/>
  <c r="Q352" i="5"/>
  <c r="M353" i="5"/>
  <c r="Q353" i="5"/>
  <c r="I354" i="5"/>
  <c r="M354" i="5"/>
  <c r="Q354" i="5"/>
  <c r="H355" i="5"/>
  <c r="L355" i="5"/>
  <c r="P355" i="5"/>
  <c r="H356" i="5"/>
  <c r="L356" i="5"/>
  <c r="P356" i="5"/>
  <c r="C354" i="7"/>
  <c r="G354" i="4" s="1"/>
  <c r="C355" i="7"/>
  <c r="G355" i="4" s="1"/>
  <c r="G355" i="7"/>
  <c r="C356" i="7"/>
  <c r="G356" i="4" s="1"/>
  <c r="C178" i="28"/>
  <c r="B179" i="28"/>
  <c r="B180" i="28"/>
  <c r="F180" i="28"/>
  <c r="G180" i="28"/>
  <c r="B185" i="28"/>
  <c r="G185" i="28"/>
  <c r="B186" i="28"/>
  <c r="F186" i="28"/>
  <c r="D346" i="5"/>
  <c r="J346" i="5"/>
  <c r="N346" i="5"/>
  <c r="R346" i="5"/>
  <c r="D347" i="5"/>
  <c r="J347" i="5"/>
  <c r="N347" i="5"/>
  <c r="R347" i="5"/>
  <c r="D348" i="5"/>
  <c r="J348" i="5"/>
  <c r="N348" i="5"/>
  <c r="R348" i="5"/>
  <c r="D349" i="5"/>
  <c r="J349" i="5"/>
  <c r="N349" i="5"/>
  <c r="R349" i="5"/>
  <c r="D350" i="5"/>
  <c r="J350" i="5"/>
  <c r="N350" i="5"/>
  <c r="R350" i="5"/>
  <c r="D351" i="5"/>
  <c r="J351" i="5"/>
  <c r="N351" i="5"/>
  <c r="R351" i="5"/>
  <c r="D352" i="5"/>
  <c r="J352" i="5"/>
  <c r="N352" i="5"/>
  <c r="R352" i="5"/>
  <c r="D353" i="5"/>
  <c r="J353" i="5"/>
  <c r="N353" i="5"/>
  <c r="R353" i="5"/>
  <c r="D354" i="5"/>
  <c r="J354" i="5"/>
  <c r="N354" i="5"/>
  <c r="R354" i="5"/>
  <c r="D355" i="5"/>
  <c r="B346" i="7"/>
  <c r="F346" i="4" s="1"/>
  <c r="B347" i="7"/>
  <c r="F347" i="4" s="1"/>
  <c r="C179" i="28"/>
  <c r="C180" i="28"/>
  <c r="B181" i="28"/>
  <c r="B182" i="28"/>
  <c r="C185" i="28"/>
  <c r="J355" i="5"/>
  <c r="N355" i="5"/>
  <c r="R355" i="5"/>
  <c r="D356" i="5"/>
  <c r="J356" i="5"/>
  <c r="N356" i="5"/>
  <c r="R356" i="5"/>
  <c r="G348" i="7"/>
  <c r="B349" i="7"/>
  <c r="F349" i="4" s="1"/>
  <c r="B350" i="7"/>
  <c r="F350" i="4" s="1"/>
  <c r="G350" i="7"/>
  <c r="B351" i="7"/>
  <c r="F351" i="4" s="1"/>
  <c r="B352" i="7"/>
  <c r="F352" i="4" s="1"/>
  <c r="G352" i="7"/>
  <c r="G181" i="28"/>
  <c r="G183" i="28"/>
  <c r="F184" i="28"/>
  <c r="G187" i="28"/>
  <c r="H347" i="5"/>
  <c r="H349" i="5"/>
  <c r="H351" i="5"/>
  <c r="H353" i="5"/>
  <c r="H345" i="5"/>
  <c r="M345" i="5"/>
  <c r="Q345" i="5"/>
  <c r="D345" i="5"/>
  <c r="G345" i="6"/>
  <c r="B345" i="6"/>
  <c r="D345" i="4" s="1"/>
  <c r="F345" i="11"/>
  <c r="G345" i="11"/>
  <c r="B345" i="11"/>
  <c r="F345" i="7"/>
  <c r="J345" i="5"/>
  <c r="N345" i="5"/>
  <c r="G345" i="8"/>
  <c r="C345" i="8"/>
  <c r="O345" i="5"/>
  <c r="L345" i="5"/>
  <c r="P345" i="5"/>
  <c r="K345" i="5"/>
  <c r="F177" i="28"/>
  <c r="I345" i="5"/>
  <c r="S345" i="5"/>
  <c r="C177" i="28"/>
  <c r="G345" i="7"/>
  <c r="G177" i="28"/>
  <c r="C345" i="7"/>
  <c r="G345" i="4" s="1"/>
  <c r="E345" i="5"/>
  <c r="B177" i="28"/>
  <c r="B345" i="7"/>
  <c r="F345" i="4" s="1"/>
  <c r="F345" i="8"/>
  <c r="F346" i="8"/>
  <c r="F347" i="8"/>
  <c r="F348" i="8"/>
  <c r="F349" i="8"/>
  <c r="F350" i="8"/>
  <c r="F354" i="8"/>
  <c r="F355" i="8"/>
  <c r="F356" i="8"/>
  <c r="F183" i="28"/>
  <c r="F185" i="28"/>
  <c r="F187" i="28"/>
  <c r="F351" i="6"/>
  <c r="F353" i="6"/>
  <c r="F355" i="6"/>
  <c r="F346" i="7"/>
  <c r="F348" i="7"/>
  <c r="F350" i="7"/>
  <c r="F352" i="7"/>
  <c r="F354" i="7"/>
  <c r="F356" i="7"/>
  <c r="S344" i="11"/>
  <c r="R344" i="11"/>
  <c r="Q344" i="11"/>
  <c r="P344" i="11"/>
  <c r="O344" i="11"/>
  <c r="N344" i="11"/>
  <c r="M344" i="11"/>
  <c r="L344" i="11"/>
  <c r="K344" i="11"/>
  <c r="J344" i="11"/>
  <c r="I344" i="11"/>
  <c r="H344" i="11"/>
  <c r="E344" i="11"/>
  <c r="D344" i="11"/>
  <c r="Q344" i="8"/>
  <c r="P344" i="8"/>
  <c r="O344" i="8"/>
  <c r="N344" i="8"/>
  <c r="M344" i="8"/>
  <c r="L344" i="8"/>
  <c r="K344" i="8"/>
  <c r="J344" i="8"/>
  <c r="I344" i="8"/>
  <c r="H344" i="8"/>
  <c r="E344" i="8"/>
  <c r="D344" i="8"/>
  <c r="S176" i="28"/>
  <c r="R176" i="28"/>
  <c r="Q176" i="28"/>
  <c r="P176" i="28"/>
  <c r="O176" i="28"/>
  <c r="N176" i="28"/>
  <c r="M176" i="28"/>
  <c r="L176" i="28"/>
  <c r="K176" i="28"/>
  <c r="J176" i="28"/>
  <c r="I176" i="28"/>
  <c r="H176" i="28"/>
  <c r="E176" i="28"/>
  <c r="D176" i="28"/>
  <c r="S344" i="6"/>
  <c r="R344" i="6"/>
  <c r="Q344" i="6"/>
  <c r="P344" i="6"/>
  <c r="O344" i="6"/>
  <c r="N344" i="6"/>
  <c r="M344" i="6"/>
  <c r="L344" i="6"/>
  <c r="K344" i="6"/>
  <c r="J344" i="6"/>
  <c r="I344" i="6"/>
  <c r="H344" i="6"/>
  <c r="E344" i="6"/>
  <c r="D344" i="6"/>
  <c r="G344" i="12"/>
  <c r="F344" i="12"/>
  <c r="C344" i="12"/>
  <c r="B344" i="12"/>
  <c r="G344" i="9"/>
  <c r="F344" i="9"/>
  <c r="C344" i="9"/>
  <c r="B344" i="9"/>
  <c r="G176" i="29"/>
  <c r="F176" i="29"/>
  <c r="C176" i="29"/>
  <c r="B176" i="29"/>
  <c r="S344" i="7"/>
  <c r="R344" i="7"/>
  <c r="Q344" i="7"/>
  <c r="P344" i="7"/>
  <c r="O344" i="7"/>
  <c r="N344" i="7"/>
  <c r="M344" i="7"/>
  <c r="L344" i="7"/>
  <c r="K344" i="7"/>
  <c r="J344" i="7"/>
  <c r="I344" i="7"/>
  <c r="H344" i="7"/>
  <c r="E344" i="7"/>
  <c r="D344" i="7"/>
  <c r="G344" i="13"/>
  <c r="F344" i="13"/>
  <c r="C344" i="13"/>
  <c r="B344" i="13"/>
  <c r="G344" i="10"/>
  <c r="F344" i="10"/>
  <c r="C344" i="10"/>
  <c r="B344" i="10"/>
  <c r="G176" i="30"/>
  <c r="F176" i="30"/>
  <c r="C176" i="30"/>
  <c r="B176" i="30"/>
  <c r="B352" i="5" l="1"/>
  <c r="B352" i="4" s="1"/>
  <c r="B351" i="5"/>
  <c r="B351" i="4" s="1"/>
  <c r="C352" i="5"/>
  <c r="C352" i="4" s="1"/>
  <c r="C355" i="5"/>
  <c r="C355" i="4" s="1"/>
  <c r="C351" i="5"/>
  <c r="C351" i="4" s="1"/>
  <c r="F346" i="5"/>
  <c r="F354" i="5"/>
  <c r="C356" i="5"/>
  <c r="C356" i="4" s="1"/>
  <c r="G346" i="5"/>
  <c r="F350" i="5"/>
  <c r="F348" i="5"/>
  <c r="F356" i="5"/>
  <c r="G352" i="5"/>
  <c r="F352" i="5"/>
  <c r="G354" i="5"/>
  <c r="G348" i="5"/>
  <c r="G350" i="5"/>
  <c r="B354" i="5"/>
  <c r="B354" i="4" s="1"/>
  <c r="C354" i="5"/>
  <c r="C354" i="4" s="1"/>
  <c r="F353" i="5"/>
  <c r="F351" i="5"/>
  <c r="B348" i="5"/>
  <c r="B348" i="4" s="1"/>
  <c r="C348" i="5"/>
  <c r="C348" i="4" s="1"/>
  <c r="G355" i="5"/>
  <c r="F355" i="5"/>
  <c r="G349" i="5"/>
  <c r="G351" i="5"/>
  <c r="B353" i="5"/>
  <c r="B353" i="4" s="1"/>
  <c r="C353" i="5"/>
  <c r="C353" i="4" s="1"/>
  <c r="B347" i="5"/>
  <c r="B347" i="4" s="1"/>
  <c r="C347" i="5"/>
  <c r="C347" i="4" s="1"/>
  <c r="G356" i="5"/>
  <c r="B350" i="5"/>
  <c r="B350" i="4" s="1"/>
  <c r="C350" i="5"/>
  <c r="C350" i="4" s="1"/>
  <c r="B346" i="5"/>
  <c r="B346" i="4" s="1"/>
  <c r="C346" i="5"/>
  <c r="C346" i="4" s="1"/>
  <c r="G353" i="5"/>
  <c r="B349" i="5"/>
  <c r="B349" i="4" s="1"/>
  <c r="C349" i="5"/>
  <c r="C349" i="4" s="1"/>
  <c r="F349" i="5"/>
  <c r="F347" i="5"/>
  <c r="G347" i="5"/>
  <c r="F345" i="5"/>
  <c r="G345" i="5"/>
  <c r="C345" i="5"/>
  <c r="C345" i="4" s="1"/>
  <c r="B345" i="5"/>
  <c r="B345" i="4" s="1"/>
  <c r="C344" i="6"/>
  <c r="E344" i="4" s="1"/>
  <c r="B344" i="8"/>
  <c r="G176" i="28"/>
  <c r="B344" i="6"/>
  <c r="D344" i="4" s="1"/>
  <c r="F176" i="28"/>
  <c r="C176" i="28"/>
  <c r="N344" i="5"/>
  <c r="S344" i="5"/>
  <c r="G344" i="6"/>
  <c r="B176" i="28"/>
  <c r="C344" i="11"/>
  <c r="E344" i="5"/>
  <c r="D344" i="5"/>
  <c r="B344" i="11"/>
  <c r="G344" i="7"/>
  <c r="R344" i="5"/>
  <c r="K344" i="5"/>
  <c r="G344" i="11"/>
  <c r="M344" i="5"/>
  <c r="Q344" i="5"/>
  <c r="J344" i="5"/>
  <c r="F344" i="7"/>
  <c r="O344" i="5"/>
  <c r="G344" i="8"/>
  <c r="H344" i="5"/>
  <c r="L344" i="5"/>
  <c r="P344" i="5"/>
  <c r="C344" i="8"/>
  <c r="I344" i="5"/>
  <c r="B344" i="7"/>
  <c r="F344" i="4" s="1"/>
  <c r="C344" i="7"/>
  <c r="G344" i="4" s="1"/>
  <c r="F344" i="11"/>
  <c r="F344" i="8"/>
  <c r="F344" i="6"/>
  <c r="S343" i="11"/>
  <c r="R343" i="11"/>
  <c r="Q343" i="11"/>
  <c r="P343" i="11"/>
  <c r="O343" i="11"/>
  <c r="N343" i="11"/>
  <c r="M343" i="11"/>
  <c r="L343" i="11"/>
  <c r="K343" i="11"/>
  <c r="J343" i="11"/>
  <c r="I343" i="11"/>
  <c r="H343" i="11"/>
  <c r="E343" i="11"/>
  <c r="D343" i="11"/>
  <c r="Q343" i="8"/>
  <c r="P343" i="8"/>
  <c r="O343" i="8"/>
  <c r="N343" i="8"/>
  <c r="M343" i="8"/>
  <c r="L343" i="8"/>
  <c r="K343" i="8"/>
  <c r="J343" i="8"/>
  <c r="I343" i="8"/>
  <c r="H343" i="8"/>
  <c r="E343" i="8"/>
  <c r="D343" i="8"/>
  <c r="S175" i="28"/>
  <c r="R175" i="28"/>
  <c r="Q175" i="28"/>
  <c r="P175" i="28"/>
  <c r="O175" i="28"/>
  <c r="N175" i="28"/>
  <c r="M175" i="28"/>
  <c r="L175" i="28"/>
  <c r="K175" i="28"/>
  <c r="J175" i="28"/>
  <c r="I175" i="28"/>
  <c r="H175" i="28"/>
  <c r="E175" i="28"/>
  <c r="D175" i="28"/>
  <c r="S343" i="6"/>
  <c r="R343" i="6"/>
  <c r="Q343" i="6"/>
  <c r="P343" i="6"/>
  <c r="O343" i="6"/>
  <c r="N343" i="6"/>
  <c r="M343" i="6"/>
  <c r="L343" i="6"/>
  <c r="K343" i="6"/>
  <c r="J343" i="6"/>
  <c r="I343" i="6"/>
  <c r="H343" i="6"/>
  <c r="E343" i="6"/>
  <c r="D343" i="6"/>
  <c r="B342" i="12"/>
  <c r="C342" i="12"/>
  <c r="F342" i="12"/>
  <c r="G342" i="12"/>
  <c r="B343" i="12"/>
  <c r="C343" i="12"/>
  <c r="F343" i="12"/>
  <c r="G343" i="12"/>
  <c r="R342" i="6"/>
  <c r="S342" i="6"/>
  <c r="G343" i="9"/>
  <c r="F343" i="9"/>
  <c r="C343" i="9"/>
  <c r="B343" i="9"/>
  <c r="G175" i="29"/>
  <c r="F175" i="29"/>
  <c r="C175" i="29"/>
  <c r="B175" i="29"/>
  <c r="S343" i="7"/>
  <c r="R343" i="7"/>
  <c r="Q343" i="7"/>
  <c r="P343" i="7"/>
  <c r="O343" i="7"/>
  <c r="N343" i="7"/>
  <c r="M343" i="7"/>
  <c r="L343" i="7"/>
  <c r="K343" i="7"/>
  <c r="J343" i="7"/>
  <c r="I343" i="7"/>
  <c r="H343" i="7"/>
  <c r="E343" i="7"/>
  <c r="D343" i="7"/>
  <c r="G343" i="13"/>
  <c r="F343" i="13"/>
  <c r="C343" i="13"/>
  <c r="B343" i="13"/>
  <c r="G343" i="10"/>
  <c r="F343" i="10"/>
  <c r="C343" i="10"/>
  <c r="B343" i="10"/>
  <c r="G175" i="30"/>
  <c r="F175" i="30"/>
  <c r="C175" i="30"/>
  <c r="B175" i="30"/>
  <c r="B344" i="5" l="1"/>
  <c r="B344" i="4" s="1"/>
  <c r="B343" i="11"/>
  <c r="C344" i="5"/>
  <c r="C344" i="4" s="1"/>
  <c r="F344" i="5"/>
  <c r="G344" i="5"/>
  <c r="G343" i="11"/>
  <c r="F343" i="8"/>
  <c r="B343" i="6"/>
  <c r="D343" i="4" s="1"/>
  <c r="C343" i="8"/>
  <c r="G343" i="6"/>
  <c r="C343" i="6"/>
  <c r="E343" i="4" s="1"/>
  <c r="G175" i="28"/>
  <c r="B175" i="28"/>
  <c r="F343" i="11"/>
  <c r="C343" i="11"/>
  <c r="K343" i="5"/>
  <c r="O343" i="5"/>
  <c r="S343" i="5"/>
  <c r="E343" i="5"/>
  <c r="F343" i="7"/>
  <c r="L343" i="5"/>
  <c r="P343" i="5"/>
  <c r="G343" i="8"/>
  <c r="B343" i="8"/>
  <c r="Q343" i="5"/>
  <c r="G343" i="7"/>
  <c r="J343" i="5"/>
  <c r="N343" i="5"/>
  <c r="R343" i="5"/>
  <c r="M343" i="5"/>
  <c r="H343" i="5"/>
  <c r="I343" i="5"/>
  <c r="C343" i="7"/>
  <c r="G343" i="4" s="1"/>
  <c r="D343" i="5"/>
  <c r="C175" i="28"/>
  <c r="B343" i="7"/>
  <c r="F343" i="4" s="1"/>
  <c r="F175" i="28"/>
  <c r="F343" i="6"/>
  <c r="R341" i="8"/>
  <c r="S341" i="8"/>
  <c r="R338" i="8"/>
  <c r="S338" i="8"/>
  <c r="D169" i="28"/>
  <c r="E169" i="28"/>
  <c r="H169" i="28"/>
  <c r="I169" i="28"/>
  <c r="J169" i="28"/>
  <c r="K169" i="28"/>
  <c r="L169" i="28"/>
  <c r="M169" i="28"/>
  <c r="N169" i="28"/>
  <c r="O169" i="28"/>
  <c r="P169" i="28"/>
  <c r="Q169" i="28"/>
  <c r="R169" i="28"/>
  <c r="S169" i="28"/>
  <c r="D170" i="28"/>
  <c r="E170" i="28"/>
  <c r="H170" i="28"/>
  <c r="I170" i="28"/>
  <c r="J170" i="28"/>
  <c r="K170" i="28"/>
  <c r="L170" i="28"/>
  <c r="M170" i="28"/>
  <c r="N170" i="28"/>
  <c r="O170" i="28"/>
  <c r="P170" i="28"/>
  <c r="Q170" i="28"/>
  <c r="R170" i="28"/>
  <c r="S170" i="28"/>
  <c r="D171" i="28"/>
  <c r="E171" i="28"/>
  <c r="H171" i="28"/>
  <c r="I171" i="28"/>
  <c r="J171" i="28"/>
  <c r="K171" i="28"/>
  <c r="L171" i="28"/>
  <c r="M171" i="28"/>
  <c r="N171" i="28"/>
  <c r="O171" i="28"/>
  <c r="P171" i="28"/>
  <c r="Q171" i="28"/>
  <c r="R171" i="28"/>
  <c r="S171" i="28"/>
  <c r="D172" i="28"/>
  <c r="E172" i="28"/>
  <c r="H172" i="28"/>
  <c r="I172" i="28"/>
  <c r="J172" i="28"/>
  <c r="K172" i="28"/>
  <c r="L172" i="28"/>
  <c r="M172" i="28"/>
  <c r="N172" i="28"/>
  <c r="O172" i="28"/>
  <c r="P172" i="28"/>
  <c r="Q172" i="28"/>
  <c r="R172" i="28"/>
  <c r="S172" i="28"/>
  <c r="D173" i="28"/>
  <c r="E173" i="28"/>
  <c r="H173" i="28"/>
  <c r="I173" i="28"/>
  <c r="J173" i="28"/>
  <c r="K173" i="28"/>
  <c r="L173" i="28"/>
  <c r="M173" i="28"/>
  <c r="N173" i="28"/>
  <c r="O173" i="28"/>
  <c r="P173" i="28"/>
  <c r="Q173" i="28"/>
  <c r="R173" i="28"/>
  <c r="S173" i="28"/>
  <c r="D174" i="28"/>
  <c r="E174" i="28"/>
  <c r="H174" i="28"/>
  <c r="I174" i="28"/>
  <c r="J174" i="28"/>
  <c r="K174" i="28"/>
  <c r="L174" i="28"/>
  <c r="M174" i="28"/>
  <c r="N174" i="28"/>
  <c r="O174" i="28"/>
  <c r="P174" i="28"/>
  <c r="Q174" i="28"/>
  <c r="R174" i="28"/>
  <c r="S174" i="28"/>
  <c r="D338" i="6"/>
  <c r="E338" i="6"/>
  <c r="H338" i="6"/>
  <c r="I338" i="6"/>
  <c r="J338" i="6"/>
  <c r="K338" i="6"/>
  <c r="L338" i="6"/>
  <c r="M338" i="6"/>
  <c r="N338" i="6"/>
  <c r="O338" i="6"/>
  <c r="P338" i="6"/>
  <c r="Q338" i="6"/>
  <c r="R338" i="6"/>
  <c r="S338" i="6"/>
  <c r="D339" i="6"/>
  <c r="E339" i="6"/>
  <c r="H339" i="6"/>
  <c r="I339" i="6"/>
  <c r="J339" i="6"/>
  <c r="K339" i="6"/>
  <c r="L339" i="6"/>
  <c r="M339" i="6"/>
  <c r="N339" i="6"/>
  <c r="O339" i="6"/>
  <c r="P339" i="6"/>
  <c r="Q339" i="6"/>
  <c r="R339" i="6"/>
  <c r="S339" i="6"/>
  <c r="D340" i="6"/>
  <c r="E340" i="6"/>
  <c r="H340" i="6"/>
  <c r="I340" i="6"/>
  <c r="J340" i="6"/>
  <c r="K340" i="6"/>
  <c r="L340" i="6"/>
  <c r="M340" i="6"/>
  <c r="N340" i="6"/>
  <c r="O340" i="6"/>
  <c r="P340" i="6"/>
  <c r="Q340" i="6"/>
  <c r="R340" i="6"/>
  <c r="S340" i="6"/>
  <c r="D341" i="6"/>
  <c r="E341" i="6"/>
  <c r="H341" i="6"/>
  <c r="I341" i="6"/>
  <c r="J341" i="6"/>
  <c r="K341" i="6"/>
  <c r="L341" i="6"/>
  <c r="M341" i="6"/>
  <c r="N341" i="6"/>
  <c r="O341" i="6"/>
  <c r="P341" i="6"/>
  <c r="Q341" i="6"/>
  <c r="R341" i="6"/>
  <c r="S341" i="6"/>
  <c r="D342" i="6"/>
  <c r="E342" i="6"/>
  <c r="H342" i="6"/>
  <c r="I342" i="6"/>
  <c r="J342" i="6"/>
  <c r="K342" i="6"/>
  <c r="L342" i="6"/>
  <c r="M342" i="6"/>
  <c r="N342" i="6"/>
  <c r="O342" i="6"/>
  <c r="P342" i="6"/>
  <c r="Q342" i="6"/>
  <c r="D338" i="7"/>
  <c r="E338" i="7"/>
  <c r="H338" i="7"/>
  <c r="I338" i="7"/>
  <c r="J338" i="7"/>
  <c r="K338" i="7"/>
  <c r="L338" i="7"/>
  <c r="M338" i="7"/>
  <c r="N338" i="7"/>
  <c r="O338" i="7"/>
  <c r="P338" i="7"/>
  <c r="Q338" i="7"/>
  <c r="R338" i="7"/>
  <c r="S338" i="7"/>
  <c r="D339" i="7"/>
  <c r="E339" i="7"/>
  <c r="H339" i="7"/>
  <c r="I339" i="7"/>
  <c r="J339" i="7"/>
  <c r="K339" i="7"/>
  <c r="L339" i="7"/>
  <c r="M339" i="7"/>
  <c r="N339" i="7"/>
  <c r="O339" i="7"/>
  <c r="P339" i="7"/>
  <c r="Q339" i="7"/>
  <c r="R339" i="7"/>
  <c r="S339" i="7"/>
  <c r="D340" i="7"/>
  <c r="E340" i="7"/>
  <c r="H340" i="7"/>
  <c r="I340" i="7"/>
  <c r="J340" i="7"/>
  <c r="K340" i="7"/>
  <c r="L340" i="7"/>
  <c r="M340" i="7"/>
  <c r="N340" i="7"/>
  <c r="O340" i="7"/>
  <c r="P340" i="7"/>
  <c r="Q340" i="7"/>
  <c r="R340" i="7"/>
  <c r="S340" i="7"/>
  <c r="D341" i="7"/>
  <c r="E341" i="7"/>
  <c r="H341" i="7"/>
  <c r="I341" i="7"/>
  <c r="J341" i="7"/>
  <c r="K341" i="7"/>
  <c r="L341" i="7"/>
  <c r="M341" i="7"/>
  <c r="N341" i="7"/>
  <c r="O341" i="7"/>
  <c r="P341" i="7"/>
  <c r="Q341" i="7"/>
  <c r="R341" i="7"/>
  <c r="S341" i="7"/>
  <c r="D342" i="7"/>
  <c r="E342" i="7"/>
  <c r="H342" i="7"/>
  <c r="I342" i="7"/>
  <c r="J342" i="7"/>
  <c r="K342" i="7"/>
  <c r="L342" i="7"/>
  <c r="M342" i="7"/>
  <c r="N342" i="7"/>
  <c r="O342" i="7"/>
  <c r="P342" i="7"/>
  <c r="Q342" i="7"/>
  <c r="R342" i="7"/>
  <c r="S342" i="7"/>
  <c r="B343" i="5" l="1"/>
  <c r="B343" i="4" s="1"/>
  <c r="C343" i="5"/>
  <c r="C343" i="4" s="1"/>
  <c r="F343" i="5"/>
  <c r="G343" i="5"/>
  <c r="G170" i="28"/>
  <c r="F339" i="6"/>
  <c r="F170" i="28"/>
  <c r="G338" i="6"/>
  <c r="G339" i="6"/>
  <c r="F338" i="6"/>
  <c r="G339" i="7"/>
  <c r="F339" i="7"/>
  <c r="F338" i="7"/>
  <c r="F171" i="28"/>
  <c r="F169" i="28"/>
  <c r="G341" i="6"/>
  <c r="F341" i="6"/>
  <c r="G342" i="6"/>
  <c r="G340" i="6"/>
  <c r="G172" i="28"/>
  <c r="F342" i="6"/>
  <c r="F340" i="6"/>
  <c r="G341" i="7"/>
  <c r="G174" i="28"/>
  <c r="F341" i="7"/>
  <c r="F174" i="28"/>
  <c r="F172" i="28"/>
  <c r="F342" i="7"/>
  <c r="F340" i="7"/>
  <c r="F173" i="28"/>
  <c r="G173" i="28"/>
  <c r="G171" i="28"/>
  <c r="G169" i="28"/>
  <c r="G342" i="7"/>
  <c r="G338" i="7"/>
  <c r="G340" i="7"/>
  <c r="S342" i="11"/>
  <c r="R342" i="11"/>
  <c r="Q342" i="11"/>
  <c r="P342" i="11"/>
  <c r="O342" i="11"/>
  <c r="N342" i="11"/>
  <c r="M342" i="11"/>
  <c r="L342" i="11"/>
  <c r="K342" i="11"/>
  <c r="J342" i="11"/>
  <c r="I342" i="11"/>
  <c r="H342" i="11"/>
  <c r="E342" i="11"/>
  <c r="D342" i="11"/>
  <c r="Q342" i="8"/>
  <c r="P342" i="8"/>
  <c r="P342" i="5" s="1"/>
  <c r="O342" i="8"/>
  <c r="N342" i="8"/>
  <c r="N342" i="5" s="1"/>
  <c r="M342" i="8"/>
  <c r="L342" i="8"/>
  <c r="K342" i="8"/>
  <c r="J342" i="8"/>
  <c r="J342" i="5" s="1"/>
  <c r="I342" i="8"/>
  <c r="H342" i="8"/>
  <c r="E342" i="8"/>
  <c r="D342" i="8"/>
  <c r="G342" i="9"/>
  <c r="F342" i="9"/>
  <c r="C342" i="9"/>
  <c r="B342" i="9"/>
  <c r="G174" i="29"/>
  <c r="F174" i="29"/>
  <c r="C174" i="29"/>
  <c r="B174" i="29"/>
  <c r="G342" i="13"/>
  <c r="F342" i="13"/>
  <c r="C342" i="13"/>
  <c r="B342" i="13"/>
  <c r="G342" i="10"/>
  <c r="F342" i="10"/>
  <c r="C342" i="10"/>
  <c r="B342" i="10"/>
  <c r="G174" i="30"/>
  <c r="F174" i="30"/>
  <c r="C174" i="30"/>
  <c r="B174" i="30"/>
  <c r="S342" i="5" l="1"/>
  <c r="E342" i="5"/>
  <c r="C342" i="6"/>
  <c r="E342" i="4" s="1"/>
  <c r="C342" i="11"/>
  <c r="G342" i="8"/>
  <c r="M342" i="5"/>
  <c r="B342" i="6"/>
  <c r="D342" i="4" s="1"/>
  <c r="B342" i="11"/>
  <c r="G342" i="11"/>
  <c r="R342" i="5"/>
  <c r="D342" i="5"/>
  <c r="C342" i="8"/>
  <c r="L342" i="5"/>
  <c r="K342" i="5"/>
  <c r="O342" i="5"/>
  <c r="B342" i="8"/>
  <c r="I342" i="5"/>
  <c r="Q342" i="5"/>
  <c r="H342" i="5"/>
  <c r="B174" i="28"/>
  <c r="B342" i="7"/>
  <c r="F342" i="4" s="1"/>
  <c r="C342" i="7"/>
  <c r="G342" i="4" s="1"/>
  <c r="C174" i="28"/>
  <c r="F342" i="11"/>
  <c r="F342" i="8"/>
  <c r="S341" i="11"/>
  <c r="R341" i="11"/>
  <c r="Q341" i="11"/>
  <c r="P341" i="11"/>
  <c r="O341" i="11"/>
  <c r="N341" i="11"/>
  <c r="M341" i="11"/>
  <c r="L341" i="11"/>
  <c r="K341" i="11"/>
  <c r="J341" i="11"/>
  <c r="I341" i="11"/>
  <c r="H341" i="11"/>
  <c r="E341" i="11"/>
  <c r="D341" i="11"/>
  <c r="Q341" i="8"/>
  <c r="P341" i="8"/>
  <c r="O341" i="8"/>
  <c r="N341" i="8"/>
  <c r="M341" i="8"/>
  <c r="L341" i="8"/>
  <c r="K341" i="8"/>
  <c r="J341" i="8"/>
  <c r="I341" i="8"/>
  <c r="H341" i="8"/>
  <c r="E341" i="8"/>
  <c r="D341" i="8"/>
  <c r="G341" i="12"/>
  <c r="F341" i="12"/>
  <c r="C341" i="12"/>
  <c r="B341" i="12"/>
  <c r="G341" i="9"/>
  <c r="F341" i="9"/>
  <c r="C341" i="9"/>
  <c r="B341" i="9"/>
  <c r="G173" i="29"/>
  <c r="F173" i="29"/>
  <c r="C173" i="29"/>
  <c r="B173" i="29"/>
  <c r="G341" i="13"/>
  <c r="F341" i="13"/>
  <c r="C341" i="13"/>
  <c r="B341" i="13"/>
  <c r="G341" i="10"/>
  <c r="F341" i="10"/>
  <c r="C341" i="10"/>
  <c r="B341" i="10"/>
  <c r="B341" i="8" s="1"/>
  <c r="G173" i="30"/>
  <c r="F173" i="30"/>
  <c r="C173" i="30"/>
  <c r="B173" i="30"/>
  <c r="B341" i="6" l="1"/>
  <c r="D341" i="4" s="1"/>
  <c r="C341" i="6"/>
  <c r="E341" i="4" s="1"/>
  <c r="F342" i="5"/>
  <c r="G342" i="5"/>
  <c r="B173" i="28"/>
  <c r="B341" i="7"/>
  <c r="F341" i="4" s="1"/>
  <c r="C173" i="28"/>
  <c r="C341" i="7"/>
  <c r="G341" i="4" s="1"/>
  <c r="B342" i="5"/>
  <c r="B342" i="4" s="1"/>
  <c r="C342" i="5"/>
  <c r="C342" i="4" s="1"/>
  <c r="G341" i="11"/>
  <c r="D341" i="5"/>
  <c r="E341" i="5"/>
  <c r="I341" i="5"/>
  <c r="M341" i="5"/>
  <c r="Q341" i="5"/>
  <c r="N341" i="5"/>
  <c r="R341" i="5"/>
  <c r="F341" i="11"/>
  <c r="C341" i="11"/>
  <c r="B341" i="11"/>
  <c r="G341" i="8"/>
  <c r="C341" i="8"/>
  <c r="K341" i="5"/>
  <c r="O341" i="5"/>
  <c r="S341" i="5"/>
  <c r="J341" i="5"/>
  <c r="H341" i="5"/>
  <c r="L341" i="5"/>
  <c r="P341" i="5"/>
  <c r="F341" i="8"/>
  <c r="S340" i="11"/>
  <c r="R340" i="11"/>
  <c r="Q340" i="11"/>
  <c r="P340" i="11"/>
  <c r="O340" i="11"/>
  <c r="N340" i="11"/>
  <c r="M340" i="11"/>
  <c r="L340" i="11"/>
  <c r="K340" i="11"/>
  <c r="J340" i="11"/>
  <c r="I340" i="11"/>
  <c r="H340" i="11"/>
  <c r="E340" i="11"/>
  <c r="D340" i="11"/>
  <c r="Q340" i="8"/>
  <c r="P340" i="8"/>
  <c r="O340" i="8"/>
  <c r="N340" i="8"/>
  <c r="M340" i="8"/>
  <c r="L340" i="8"/>
  <c r="K340" i="8"/>
  <c r="J340" i="8"/>
  <c r="I340" i="8"/>
  <c r="H340" i="8"/>
  <c r="E340" i="8"/>
  <c r="D340" i="8"/>
  <c r="F341" i="5" l="1"/>
  <c r="G341" i="5"/>
  <c r="C341" i="5"/>
  <c r="C341" i="4" s="1"/>
  <c r="B341" i="5"/>
  <c r="B341" i="4" s="1"/>
  <c r="F340" i="11"/>
  <c r="S340" i="5"/>
  <c r="G340" i="8"/>
  <c r="F340" i="8"/>
  <c r="G340" i="11"/>
  <c r="I340" i="5"/>
  <c r="M340" i="5"/>
  <c r="Q340" i="5"/>
  <c r="K340" i="5"/>
  <c r="O340" i="5"/>
  <c r="D340" i="5"/>
  <c r="E340" i="5"/>
  <c r="J340" i="5"/>
  <c r="N340" i="5"/>
  <c r="R340" i="5"/>
  <c r="H340" i="5"/>
  <c r="L340" i="5"/>
  <c r="P340" i="5"/>
  <c r="G172" i="29"/>
  <c r="F172" i="29"/>
  <c r="C172" i="29"/>
  <c r="B172" i="29"/>
  <c r="G340" i="12"/>
  <c r="F340" i="12"/>
  <c r="C340" i="12"/>
  <c r="B340" i="12"/>
  <c r="G340" i="9"/>
  <c r="F340" i="9"/>
  <c r="C340" i="9"/>
  <c r="B340" i="9"/>
  <c r="B339" i="13"/>
  <c r="C339" i="13"/>
  <c r="F339" i="13"/>
  <c r="G339" i="13"/>
  <c r="B340" i="13"/>
  <c r="C340" i="13"/>
  <c r="F340" i="13"/>
  <c r="G340" i="13"/>
  <c r="G340" i="10"/>
  <c r="F340" i="10"/>
  <c r="C340" i="10"/>
  <c r="B340" i="10"/>
  <c r="G172" i="30"/>
  <c r="F172" i="30"/>
  <c r="C172" i="30"/>
  <c r="B172" i="30"/>
  <c r="C340" i="6" l="1"/>
  <c r="E340" i="4" s="1"/>
  <c r="B340" i="6"/>
  <c r="D340" i="4" s="1"/>
  <c r="B172" i="28"/>
  <c r="B340" i="7"/>
  <c r="F340" i="4" s="1"/>
  <c r="C172" i="28"/>
  <c r="C340" i="7"/>
  <c r="G340" i="4" s="1"/>
  <c r="C340" i="11"/>
  <c r="B340" i="11"/>
  <c r="C340" i="8"/>
  <c r="B340" i="8"/>
  <c r="F340" i="5"/>
  <c r="G340" i="5"/>
  <c r="S339" i="11"/>
  <c r="R339" i="11"/>
  <c r="Q339" i="11"/>
  <c r="P339" i="11"/>
  <c r="O339" i="11"/>
  <c r="N339" i="11"/>
  <c r="M339" i="11"/>
  <c r="L339" i="11"/>
  <c r="K339" i="11"/>
  <c r="J339" i="11"/>
  <c r="I339" i="11"/>
  <c r="H339" i="11"/>
  <c r="E339" i="11"/>
  <c r="D339" i="11"/>
  <c r="Q339" i="8"/>
  <c r="P339" i="8"/>
  <c r="O339" i="8"/>
  <c r="N339" i="8"/>
  <c r="M339" i="8"/>
  <c r="L339" i="8"/>
  <c r="K339" i="8"/>
  <c r="J339" i="8"/>
  <c r="I339" i="8"/>
  <c r="H339" i="8"/>
  <c r="E339" i="8"/>
  <c r="D339" i="8"/>
  <c r="G339" i="12"/>
  <c r="F339" i="12"/>
  <c r="C339" i="12"/>
  <c r="B339" i="12"/>
  <c r="G339" i="9"/>
  <c r="F339" i="9"/>
  <c r="C339" i="9"/>
  <c r="B339" i="9"/>
  <c r="G171" i="29"/>
  <c r="F171" i="29"/>
  <c r="C171" i="29"/>
  <c r="B171" i="29"/>
  <c r="G339" i="10"/>
  <c r="F339" i="10"/>
  <c r="C339" i="10"/>
  <c r="B339" i="10"/>
  <c r="G171" i="30"/>
  <c r="F171" i="30"/>
  <c r="C171" i="30"/>
  <c r="B171" i="30"/>
  <c r="B339" i="6" l="1"/>
  <c r="D339" i="4" s="1"/>
  <c r="C339" i="6"/>
  <c r="E339" i="4" s="1"/>
  <c r="C339" i="7"/>
  <c r="G339" i="4" s="1"/>
  <c r="B171" i="28"/>
  <c r="C171" i="28"/>
  <c r="B339" i="7"/>
  <c r="F339" i="4" s="1"/>
  <c r="C340" i="5"/>
  <c r="C340" i="4" s="1"/>
  <c r="B340" i="5"/>
  <c r="B340" i="4" s="1"/>
  <c r="G339" i="8"/>
  <c r="D339" i="5"/>
  <c r="F339" i="11"/>
  <c r="C339" i="11"/>
  <c r="C339" i="8"/>
  <c r="N339" i="5"/>
  <c r="R339" i="5"/>
  <c r="G339" i="11"/>
  <c r="B339" i="11"/>
  <c r="O339" i="5"/>
  <c r="S339" i="5"/>
  <c r="F339" i="8"/>
  <c r="I339" i="5"/>
  <c r="M339" i="5"/>
  <c r="Q339" i="5"/>
  <c r="J339" i="5"/>
  <c r="B339" i="8"/>
  <c r="E339" i="5"/>
  <c r="K339" i="5"/>
  <c r="H339" i="5"/>
  <c r="L339" i="5"/>
  <c r="P339" i="5"/>
  <c r="R331" i="11"/>
  <c r="S331" i="11"/>
  <c r="R332" i="11"/>
  <c r="S332" i="11"/>
  <c r="R333" i="11"/>
  <c r="S333" i="11"/>
  <c r="R334" i="11"/>
  <c r="S334" i="11"/>
  <c r="R335" i="11"/>
  <c r="S335" i="11"/>
  <c r="R336" i="11"/>
  <c r="S336" i="11"/>
  <c r="R337" i="11"/>
  <c r="S337" i="11"/>
  <c r="R338" i="11"/>
  <c r="S338" i="11"/>
  <c r="R168" i="28"/>
  <c r="S168" i="28"/>
  <c r="R335" i="6"/>
  <c r="S335" i="6"/>
  <c r="R336" i="6"/>
  <c r="S336" i="6"/>
  <c r="R337" i="6"/>
  <c r="S337" i="6"/>
  <c r="R329" i="8"/>
  <c r="S329" i="8"/>
  <c r="R332" i="8"/>
  <c r="S332" i="8"/>
  <c r="R337" i="5" l="1"/>
  <c r="B339" i="5"/>
  <c r="B339" i="4" s="1"/>
  <c r="C339" i="5"/>
  <c r="C339" i="4" s="1"/>
  <c r="G339" i="5"/>
  <c r="F339" i="5"/>
  <c r="S336" i="5"/>
  <c r="R336" i="5"/>
  <c r="R338" i="5"/>
  <c r="S338" i="5"/>
  <c r="S337" i="5"/>
  <c r="Q338" i="11"/>
  <c r="P338" i="11"/>
  <c r="O338" i="11"/>
  <c r="N338" i="11"/>
  <c r="M338" i="11"/>
  <c r="L338" i="11"/>
  <c r="K338" i="11"/>
  <c r="J338" i="11"/>
  <c r="I338" i="11"/>
  <c r="H338" i="11"/>
  <c r="E338" i="11"/>
  <c r="D338" i="11"/>
  <c r="Q338" i="8"/>
  <c r="P338" i="8"/>
  <c r="O338" i="8"/>
  <c r="N338" i="8"/>
  <c r="M338" i="8"/>
  <c r="L338" i="8"/>
  <c r="K338" i="8"/>
  <c r="J338" i="8"/>
  <c r="I338" i="8"/>
  <c r="H338" i="8"/>
  <c r="E338" i="8"/>
  <c r="D338" i="8"/>
  <c r="G338" i="12"/>
  <c r="F338" i="12"/>
  <c r="C338" i="12"/>
  <c r="B338" i="12"/>
  <c r="G338" i="9"/>
  <c r="F338" i="9"/>
  <c r="C338" i="9"/>
  <c r="B338" i="9"/>
  <c r="G170" i="29"/>
  <c r="F170" i="29"/>
  <c r="C170" i="29"/>
  <c r="B170" i="29"/>
  <c r="G338" i="13"/>
  <c r="F338" i="13"/>
  <c r="C338" i="13"/>
  <c r="B338" i="13"/>
  <c r="G338" i="10"/>
  <c r="F338" i="10"/>
  <c r="C338" i="10"/>
  <c r="B338" i="10"/>
  <c r="G170" i="30"/>
  <c r="F170" i="30"/>
  <c r="C170" i="30"/>
  <c r="B170" i="30"/>
  <c r="B338" i="6" l="1"/>
  <c r="C338" i="6"/>
  <c r="E338" i="4" s="1"/>
  <c r="C338" i="7"/>
  <c r="G338" i="4" s="1"/>
  <c r="C170" i="28"/>
  <c r="B170" i="28"/>
  <c r="B338" i="7"/>
  <c r="F338" i="4" s="1"/>
  <c r="G338" i="8"/>
  <c r="F338" i="8"/>
  <c r="I338" i="5"/>
  <c r="M338" i="5"/>
  <c r="Q338" i="5"/>
  <c r="C338" i="11"/>
  <c r="D338" i="4"/>
  <c r="C338" i="8"/>
  <c r="J338" i="5"/>
  <c r="N338" i="5"/>
  <c r="O338" i="5"/>
  <c r="G338" i="11"/>
  <c r="E338" i="5"/>
  <c r="B338" i="11"/>
  <c r="B338" i="8"/>
  <c r="K338" i="5"/>
  <c r="H338" i="5"/>
  <c r="L338" i="5"/>
  <c r="P338" i="5"/>
  <c r="D338" i="5"/>
  <c r="F338" i="11"/>
  <c r="Q337" i="11"/>
  <c r="P337" i="11"/>
  <c r="O337" i="11"/>
  <c r="N337" i="11"/>
  <c r="M337" i="11"/>
  <c r="L337" i="11"/>
  <c r="K337" i="11"/>
  <c r="J337" i="11"/>
  <c r="I337" i="11"/>
  <c r="H337" i="11"/>
  <c r="E337" i="11"/>
  <c r="D337" i="11"/>
  <c r="Q337" i="8"/>
  <c r="P337" i="8"/>
  <c r="O337" i="8"/>
  <c r="N337" i="8"/>
  <c r="M337" i="8"/>
  <c r="L337" i="8"/>
  <c r="K337" i="8"/>
  <c r="J337" i="8"/>
  <c r="I337" i="8"/>
  <c r="H337" i="8"/>
  <c r="E337" i="8"/>
  <c r="D337" i="8"/>
  <c r="Q337" i="6"/>
  <c r="P337" i="6"/>
  <c r="O337" i="6"/>
  <c r="N337" i="6"/>
  <c r="M337" i="6"/>
  <c r="L337" i="6"/>
  <c r="K337" i="6"/>
  <c r="J337" i="6"/>
  <c r="I337" i="6"/>
  <c r="H337" i="6"/>
  <c r="E337" i="6"/>
  <c r="D337" i="6"/>
  <c r="G337" i="12"/>
  <c r="F337" i="12"/>
  <c r="C337" i="12"/>
  <c r="B337" i="12"/>
  <c r="G337" i="9"/>
  <c r="F337" i="9"/>
  <c r="C337" i="9"/>
  <c r="B337" i="9"/>
  <c r="G169" i="29"/>
  <c r="F169" i="29"/>
  <c r="C169" i="29"/>
  <c r="B169" i="29"/>
  <c r="S337" i="7"/>
  <c r="R337" i="7"/>
  <c r="Q337" i="7"/>
  <c r="P337" i="7"/>
  <c r="O337" i="7"/>
  <c r="N337" i="7"/>
  <c r="M337" i="7"/>
  <c r="L337" i="7"/>
  <c r="K337" i="7"/>
  <c r="J337" i="7"/>
  <c r="I337" i="7"/>
  <c r="H337" i="7"/>
  <c r="E337" i="7"/>
  <c r="D337" i="7"/>
  <c r="G337" i="13"/>
  <c r="F337" i="13"/>
  <c r="C337" i="13"/>
  <c r="B337" i="13"/>
  <c r="G337" i="10"/>
  <c r="F337" i="10"/>
  <c r="C337" i="10"/>
  <c r="B337" i="10"/>
  <c r="G169" i="30"/>
  <c r="F169" i="30"/>
  <c r="C169" i="30"/>
  <c r="B169" i="30"/>
  <c r="C169" i="28" l="1"/>
  <c r="B169" i="28"/>
  <c r="G338" i="5"/>
  <c r="F338" i="5"/>
  <c r="C338" i="5"/>
  <c r="C338" i="4" s="1"/>
  <c r="B338" i="5"/>
  <c r="B338" i="4" s="1"/>
  <c r="F337" i="7"/>
  <c r="C337" i="11"/>
  <c r="F337" i="6"/>
  <c r="C337" i="6"/>
  <c r="E337" i="4" s="1"/>
  <c r="C337" i="8"/>
  <c r="G337" i="6"/>
  <c r="B337" i="6"/>
  <c r="D337" i="4" s="1"/>
  <c r="I337" i="5"/>
  <c r="M337" i="5"/>
  <c r="Q337" i="5"/>
  <c r="G337" i="11"/>
  <c r="B337" i="11"/>
  <c r="K337" i="5"/>
  <c r="O337" i="5"/>
  <c r="G337" i="8"/>
  <c r="G337" i="7"/>
  <c r="B337" i="8"/>
  <c r="E337" i="5"/>
  <c r="J337" i="5"/>
  <c r="N337" i="5"/>
  <c r="H337" i="5"/>
  <c r="L337" i="5"/>
  <c r="P337" i="5"/>
  <c r="D337" i="5"/>
  <c r="B337" i="7"/>
  <c r="F337" i="4" s="1"/>
  <c r="C337" i="7"/>
  <c r="G337" i="4" s="1"/>
  <c r="F337" i="11"/>
  <c r="F337" i="8"/>
  <c r="Q336" i="11"/>
  <c r="P336" i="11"/>
  <c r="O336" i="11"/>
  <c r="N336" i="11"/>
  <c r="M336" i="11"/>
  <c r="L336" i="11"/>
  <c r="K336" i="11"/>
  <c r="J336" i="11"/>
  <c r="I336" i="11"/>
  <c r="H336" i="11"/>
  <c r="E336" i="11"/>
  <c r="D336" i="11"/>
  <c r="Q336" i="8"/>
  <c r="P336" i="8"/>
  <c r="O336" i="8"/>
  <c r="N336" i="8"/>
  <c r="M336" i="8"/>
  <c r="L336" i="8"/>
  <c r="K336" i="8"/>
  <c r="J336" i="8"/>
  <c r="I336" i="8"/>
  <c r="H336" i="8"/>
  <c r="E336" i="8"/>
  <c r="D336" i="8"/>
  <c r="Q168" i="28"/>
  <c r="P168" i="28"/>
  <c r="O168" i="28"/>
  <c r="N168" i="28"/>
  <c r="M168" i="28"/>
  <c r="L168" i="28"/>
  <c r="K168" i="28"/>
  <c r="J168" i="28"/>
  <c r="I168" i="28"/>
  <c r="H168" i="28"/>
  <c r="E168" i="28"/>
  <c r="D168" i="28"/>
  <c r="Q336" i="6"/>
  <c r="P336" i="6"/>
  <c r="O336" i="6"/>
  <c r="N336" i="6"/>
  <c r="M336" i="6"/>
  <c r="L336" i="6"/>
  <c r="K336" i="6"/>
  <c r="J336" i="6"/>
  <c r="I336" i="6"/>
  <c r="H336" i="6"/>
  <c r="E336" i="6"/>
  <c r="D336" i="6"/>
  <c r="G336" i="12"/>
  <c r="F336" i="12"/>
  <c r="C336" i="12"/>
  <c r="B336" i="12"/>
  <c r="G336" i="9"/>
  <c r="F336" i="9"/>
  <c r="C336" i="9"/>
  <c r="B336" i="9"/>
  <c r="G168" i="29"/>
  <c r="F168" i="29"/>
  <c r="C168" i="29"/>
  <c r="B168" i="29"/>
  <c r="S336" i="7"/>
  <c r="R336" i="7"/>
  <c r="Q336" i="7"/>
  <c r="P336" i="7"/>
  <c r="O336" i="7"/>
  <c r="N336" i="7"/>
  <c r="M336" i="7"/>
  <c r="L336" i="7"/>
  <c r="K336" i="7"/>
  <c r="J336" i="7"/>
  <c r="I336" i="7"/>
  <c r="H336" i="7"/>
  <c r="E336" i="7"/>
  <c r="D336" i="7"/>
  <c r="G336" i="13"/>
  <c r="F336" i="13"/>
  <c r="C336" i="13"/>
  <c r="B336" i="13"/>
  <c r="G336" i="10"/>
  <c r="F336" i="10"/>
  <c r="C336" i="10"/>
  <c r="B336" i="10"/>
  <c r="G168" i="30"/>
  <c r="F168" i="30"/>
  <c r="C168" i="30"/>
  <c r="B168" i="30"/>
  <c r="B337" i="5" l="1"/>
  <c r="B337" i="4" s="1"/>
  <c r="B336" i="6"/>
  <c r="D336" i="4" s="1"/>
  <c r="F336" i="6"/>
  <c r="F337" i="5"/>
  <c r="C337" i="5"/>
  <c r="C337" i="4" s="1"/>
  <c r="G337" i="5"/>
  <c r="C336" i="11"/>
  <c r="B336" i="8"/>
  <c r="N336" i="5"/>
  <c r="F336" i="8"/>
  <c r="C336" i="6"/>
  <c r="E336" i="4" s="1"/>
  <c r="G336" i="6"/>
  <c r="B336" i="11"/>
  <c r="G336" i="11"/>
  <c r="E336" i="5"/>
  <c r="C336" i="8"/>
  <c r="G336" i="8"/>
  <c r="B336" i="7"/>
  <c r="F336" i="4" s="1"/>
  <c r="I336" i="5"/>
  <c r="M336" i="5"/>
  <c r="Q336" i="5"/>
  <c r="D336" i="5"/>
  <c r="C336" i="7"/>
  <c r="G336" i="4" s="1"/>
  <c r="F336" i="7"/>
  <c r="G168" i="28"/>
  <c r="J336" i="5"/>
  <c r="G336" i="7"/>
  <c r="B168" i="28"/>
  <c r="F168" i="28"/>
  <c r="K336" i="5"/>
  <c r="O336" i="5"/>
  <c r="C168" i="28"/>
  <c r="H336" i="5"/>
  <c r="L336" i="5"/>
  <c r="P336" i="5"/>
  <c r="F336" i="11"/>
  <c r="Q335" i="11"/>
  <c r="P335" i="11"/>
  <c r="O335" i="11"/>
  <c r="N335" i="11"/>
  <c r="M335" i="11"/>
  <c r="L335" i="11"/>
  <c r="K335" i="11"/>
  <c r="J335" i="11"/>
  <c r="I335" i="11"/>
  <c r="H335" i="11"/>
  <c r="E335" i="11"/>
  <c r="D335" i="11"/>
  <c r="Q335" i="8"/>
  <c r="P335" i="8"/>
  <c r="O335" i="8"/>
  <c r="N335" i="8"/>
  <c r="M335" i="8"/>
  <c r="L335" i="8"/>
  <c r="K335" i="8"/>
  <c r="J335" i="8"/>
  <c r="I335" i="8"/>
  <c r="H335" i="8"/>
  <c r="E335" i="8"/>
  <c r="D335" i="8"/>
  <c r="S167" i="28"/>
  <c r="R167" i="28"/>
  <c r="Q167" i="28"/>
  <c r="P167" i="28"/>
  <c r="O167" i="28"/>
  <c r="N167" i="28"/>
  <c r="M167" i="28"/>
  <c r="L167" i="28"/>
  <c r="K167" i="28"/>
  <c r="J167" i="28"/>
  <c r="I167" i="28"/>
  <c r="H167" i="28"/>
  <c r="E167" i="28"/>
  <c r="D167" i="28"/>
  <c r="Q335" i="6"/>
  <c r="P335" i="6"/>
  <c r="O335" i="6"/>
  <c r="N335" i="6"/>
  <c r="M335" i="6"/>
  <c r="L335" i="6"/>
  <c r="K335" i="6"/>
  <c r="J335" i="6"/>
  <c r="I335" i="6"/>
  <c r="H335" i="6"/>
  <c r="E335" i="6"/>
  <c r="D335" i="6"/>
  <c r="G335" i="12"/>
  <c r="F335" i="12"/>
  <c r="C335" i="12"/>
  <c r="B335" i="12"/>
  <c r="G335" i="9"/>
  <c r="F335" i="9"/>
  <c r="C335" i="9"/>
  <c r="B335" i="9"/>
  <c r="G167" i="29"/>
  <c r="F167" i="29"/>
  <c r="C167" i="29"/>
  <c r="B167" i="29"/>
  <c r="S335" i="7"/>
  <c r="R335" i="7"/>
  <c r="Q335" i="7"/>
  <c r="P335" i="7"/>
  <c r="O335" i="7"/>
  <c r="N335" i="7"/>
  <c r="M335" i="7"/>
  <c r="L335" i="7"/>
  <c r="K335" i="7"/>
  <c r="J335" i="7"/>
  <c r="I335" i="7"/>
  <c r="H335" i="7"/>
  <c r="E335" i="7"/>
  <c r="D335" i="7"/>
  <c r="G335" i="13"/>
  <c r="F335" i="13"/>
  <c r="C335" i="13"/>
  <c r="B335" i="13"/>
  <c r="G335" i="10"/>
  <c r="F335" i="10"/>
  <c r="C335" i="10"/>
  <c r="B335" i="10"/>
  <c r="G167" i="30"/>
  <c r="F167" i="30"/>
  <c r="C167" i="30"/>
  <c r="B167" i="30"/>
  <c r="R335" i="5" l="1"/>
  <c r="S335" i="5"/>
  <c r="F335" i="6"/>
  <c r="F336" i="5"/>
  <c r="F335" i="7"/>
  <c r="C336" i="5"/>
  <c r="C336" i="4" s="1"/>
  <c r="B336" i="5"/>
  <c r="B336" i="4" s="1"/>
  <c r="G336" i="5"/>
  <c r="F335" i="11"/>
  <c r="F167" i="28"/>
  <c r="C335" i="11"/>
  <c r="K335" i="5"/>
  <c r="O335" i="5"/>
  <c r="G335" i="11"/>
  <c r="B335" i="6"/>
  <c r="D335" i="4" s="1"/>
  <c r="M335" i="5"/>
  <c r="C335" i="8"/>
  <c r="Q335" i="5"/>
  <c r="C335" i="6"/>
  <c r="E335" i="4" s="1"/>
  <c r="G167" i="28"/>
  <c r="G335" i="6"/>
  <c r="E335" i="5"/>
  <c r="B335" i="11"/>
  <c r="B335" i="8"/>
  <c r="C335" i="7"/>
  <c r="G335" i="4" s="1"/>
  <c r="D335" i="5"/>
  <c r="B167" i="28"/>
  <c r="J335" i="5"/>
  <c r="N335" i="5"/>
  <c r="G335" i="7"/>
  <c r="C167" i="28"/>
  <c r="B335" i="7"/>
  <c r="F335" i="4" s="1"/>
  <c r="H335" i="5"/>
  <c r="L335" i="5"/>
  <c r="P335" i="5"/>
  <c r="I335" i="5"/>
  <c r="G335" i="8"/>
  <c r="F335" i="8"/>
  <c r="Q334" i="11"/>
  <c r="P334" i="11"/>
  <c r="O334" i="11"/>
  <c r="N334" i="11"/>
  <c r="M334" i="11"/>
  <c r="L334" i="11"/>
  <c r="K334" i="11"/>
  <c r="J334" i="11"/>
  <c r="I334" i="11"/>
  <c r="H334" i="11"/>
  <c r="E334" i="11"/>
  <c r="D334" i="11"/>
  <c r="Q333" i="11"/>
  <c r="P333" i="11"/>
  <c r="O333" i="11"/>
  <c r="N333" i="11"/>
  <c r="M333" i="11"/>
  <c r="L333" i="11"/>
  <c r="K333" i="11"/>
  <c r="J333" i="11"/>
  <c r="I333" i="11"/>
  <c r="H333" i="11"/>
  <c r="E333" i="11"/>
  <c r="D333" i="11"/>
  <c r="Q332" i="11"/>
  <c r="P332" i="11"/>
  <c r="O332" i="11"/>
  <c r="N332" i="11"/>
  <c r="M332" i="11"/>
  <c r="L332" i="11"/>
  <c r="K332" i="11"/>
  <c r="J332" i="11"/>
  <c r="I332" i="11"/>
  <c r="H332" i="11"/>
  <c r="E332" i="11"/>
  <c r="D332" i="11"/>
  <c r="Q334" i="8"/>
  <c r="P334" i="8"/>
  <c r="O334" i="8"/>
  <c r="N334" i="8"/>
  <c r="M334" i="8"/>
  <c r="L334" i="8"/>
  <c r="K334" i="8"/>
  <c r="J334" i="8"/>
  <c r="I334" i="8"/>
  <c r="H334" i="8"/>
  <c r="E334" i="8"/>
  <c r="D334" i="8"/>
  <c r="Q333" i="8"/>
  <c r="P333" i="8"/>
  <c r="O333" i="8"/>
  <c r="N333" i="8"/>
  <c r="M333" i="8"/>
  <c r="L333" i="8"/>
  <c r="K333" i="8"/>
  <c r="J333" i="8"/>
  <c r="I333" i="8"/>
  <c r="H333" i="8"/>
  <c r="E333" i="8"/>
  <c r="D333" i="8"/>
  <c r="Q332" i="8"/>
  <c r="P332" i="8"/>
  <c r="O332" i="8"/>
  <c r="N332" i="8"/>
  <c r="M332" i="8"/>
  <c r="L332" i="8"/>
  <c r="K332" i="8"/>
  <c r="J332" i="8"/>
  <c r="I332" i="8"/>
  <c r="H332" i="8"/>
  <c r="E332" i="8"/>
  <c r="D332" i="8"/>
  <c r="S166" i="28"/>
  <c r="R166" i="28"/>
  <c r="Q166" i="28"/>
  <c r="P166" i="28"/>
  <c r="O166" i="28"/>
  <c r="N166" i="28"/>
  <c r="M166" i="28"/>
  <c r="L166" i="28"/>
  <c r="K166" i="28"/>
  <c r="J166" i="28"/>
  <c r="I166" i="28"/>
  <c r="H166" i="28"/>
  <c r="E166" i="28"/>
  <c r="D166" i="28"/>
  <c r="S165" i="28"/>
  <c r="R165" i="28"/>
  <c r="Q165" i="28"/>
  <c r="P165" i="28"/>
  <c r="O165" i="28"/>
  <c r="N165" i="28"/>
  <c r="M165" i="28"/>
  <c r="L165" i="28"/>
  <c r="K165" i="28"/>
  <c r="J165" i="28"/>
  <c r="I165" i="28"/>
  <c r="H165" i="28"/>
  <c r="E165" i="28"/>
  <c r="D165" i="28"/>
  <c r="S164" i="28"/>
  <c r="R164" i="28"/>
  <c r="Q164" i="28"/>
  <c r="P164" i="28"/>
  <c r="O164" i="28"/>
  <c r="N164" i="28"/>
  <c r="M164" i="28"/>
  <c r="L164" i="28"/>
  <c r="K164" i="28"/>
  <c r="J164" i="28"/>
  <c r="I164" i="28"/>
  <c r="H164" i="28"/>
  <c r="E164" i="28"/>
  <c r="D164" i="28"/>
  <c r="S334" i="6"/>
  <c r="R334" i="6"/>
  <c r="Q334" i="6"/>
  <c r="P334" i="6"/>
  <c r="O334" i="6"/>
  <c r="N334" i="6"/>
  <c r="M334" i="6"/>
  <c r="L334" i="6"/>
  <c r="K334" i="6"/>
  <c r="J334" i="6"/>
  <c r="I334" i="6"/>
  <c r="H334" i="6"/>
  <c r="E334" i="6"/>
  <c r="D334" i="6"/>
  <c r="S333" i="6"/>
  <c r="R333" i="6"/>
  <c r="Q333" i="6"/>
  <c r="P333" i="6"/>
  <c r="O333" i="6"/>
  <c r="N333" i="6"/>
  <c r="M333" i="6"/>
  <c r="L333" i="6"/>
  <c r="K333" i="6"/>
  <c r="J333" i="6"/>
  <c r="I333" i="6"/>
  <c r="H333" i="6"/>
  <c r="E333" i="6"/>
  <c r="D333" i="6"/>
  <c r="S332" i="6"/>
  <c r="R332" i="6"/>
  <c r="Q332" i="6"/>
  <c r="P332" i="6"/>
  <c r="O332" i="6"/>
  <c r="N332" i="6"/>
  <c r="M332" i="6"/>
  <c r="L332" i="6"/>
  <c r="K332" i="6"/>
  <c r="J332" i="6"/>
  <c r="I332" i="6"/>
  <c r="H332" i="6"/>
  <c r="E332" i="6"/>
  <c r="D332" i="6"/>
  <c r="G334" i="12"/>
  <c r="F334" i="12"/>
  <c r="C334" i="12"/>
  <c r="B334" i="12"/>
  <c r="G333" i="12"/>
  <c r="F333" i="12"/>
  <c r="C333" i="12"/>
  <c r="B333" i="12"/>
  <c r="G332" i="12"/>
  <c r="F332" i="12"/>
  <c r="C332" i="12"/>
  <c r="B332" i="12"/>
  <c r="G334" i="9"/>
  <c r="F334" i="9"/>
  <c r="C334" i="9"/>
  <c r="B334" i="9"/>
  <c r="G166" i="29"/>
  <c r="F166" i="29"/>
  <c r="C166" i="29"/>
  <c r="B166" i="29"/>
  <c r="S334" i="7"/>
  <c r="R334" i="7"/>
  <c r="Q334" i="7"/>
  <c r="P334" i="7"/>
  <c r="O334" i="7"/>
  <c r="N334" i="7"/>
  <c r="M334" i="7"/>
  <c r="L334" i="7"/>
  <c r="K334" i="7"/>
  <c r="J334" i="7"/>
  <c r="I334" i="7"/>
  <c r="H334" i="7"/>
  <c r="E334" i="7"/>
  <c r="D334" i="7"/>
  <c r="G334" i="13"/>
  <c r="F334" i="13"/>
  <c r="C334" i="13"/>
  <c r="B334" i="13"/>
  <c r="F334" i="10"/>
  <c r="G334" i="10"/>
  <c r="C334" i="10"/>
  <c r="B334" i="10"/>
  <c r="G166" i="30"/>
  <c r="F166" i="30"/>
  <c r="C166" i="30"/>
  <c r="B166" i="30"/>
  <c r="F335" i="5" l="1"/>
  <c r="G335" i="5"/>
  <c r="C335" i="5"/>
  <c r="C335" i="4" s="1"/>
  <c r="B335" i="5"/>
  <c r="B335" i="4" s="1"/>
  <c r="J333" i="5"/>
  <c r="R333" i="5"/>
  <c r="F332" i="11"/>
  <c r="G332" i="6"/>
  <c r="I332" i="5"/>
  <c r="M332" i="5"/>
  <c r="Q332" i="5"/>
  <c r="G334" i="7"/>
  <c r="B166" i="28"/>
  <c r="C334" i="7"/>
  <c r="G334" i="4" s="1"/>
  <c r="C334" i="8"/>
  <c r="B334" i="7"/>
  <c r="F334" i="4" s="1"/>
  <c r="F334" i="7"/>
  <c r="C334" i="11"/>
  <c r="G166" i="28"/>
  <c r="K334" i="5"/>
  <c r="Q334" i="5"/>
  <c r="S334" i="5"/>
  <c r="C166" i="28"/>
  <c r="M334" i="5"/>
  <c r="G334" i="6"/>
  <c r="I334" i="5"/>
  <c r="O334" i="5"/>
  <c r="G334" i="8"/>
  <c r="J334" i="5"/>
  <c r="P334" i="5"/>
  <c r="B334" i="8"/>
  <c r="E334" i="5"/>
  <c r="G333" i="6"/>
  <c r="B334" i="6"/>
  <c r="D334" i="4" s="1"/>
  <c r="L334" i="5"/>
  <c r="R334" i="5"/>
  <c r="F334" i="6"/>
  <c r="N333" i="5"/>
  <c r="H334" i="5"/>
  <c r="N334" i="5"/>
  <c r="F334" i="11"/>
  <c r="C334" i="6"/>
  <c r="E334" i="4" s="1"/>
  <c r="B334" i="11"/>
  <c r="D334" i="5"/>
  <c r="F332" i="6"/>
  <c r="D333" i="5"/>
  <c r="G333" i="11"/>
  <c r="J332" i="5"/>
  <c r="N332" i="5"/>
  <c r="S332" i="5"/>
  <c r="I333" i="5"/>
  <c r="M333" i="5"/>
  <c r="Q333" i="5"/>
  <c r="G332" i="11"/>
  <c r="E333" i="5"/>
  <c r="G332" i="8"/>
  <c r="G333" i="8"/>
  <c r="F332" i="8"/>
  <c r="E332" i="5"/>
  <c r="H332" i="5"/>
  <c r="L332" i="5"/>
  <c r="P332" i="5"/>
  <c r="K333" i="5"/>
  <c r="O333" i="5"/>
  <c r="S333" i="5"/>
  <c r="H333" i="5"/>
  <c r="L333" i="5"/>
  <c r="P333" i="5"/>
  <c r="R332" i="5"/>
  <c r="G164" i="28"/>
  <c r="F164" i="28"/>
  <c r="G165" i="28"/>
  <c r="K332" i="5"/>
  <c r="O332" i="5"/>
  <c r="D332" i="5"/>
  <c r="G334" i="11"/>
  <c r="F333" i="11"/>
  <c r="F333" i="8"/>
  <c r="F334" i="8"/>
  <c r="F166" i="28"/>
  <c r="F165" i="28"/>
  <c r="F333" i="6"/>
  <c r="D333" i="7"/>
  <c r="E333" i="7"/>
  <c r="H333" i="7"/>
  <c r="I333" i="7"/>
  <c r="J333" i="7"/>
  <c r="K333" i="7"/>
  <c r="L333" i="7"/>
  <c r="M333" i="7"/>
  <c r="N333" i="7"/>
  <c r="O333" i="7"/>
  <c r="P333" i="7"/>
  <c r="Q333" i="7"/>
  <c r="R333" i="7"/>
  <c r="S333" i="7"/>
  <c r="G334" i="5" l="1"/>
  <c r="F334" i="5"/>
  <c r="C334" i="5"/>
  <c r="C334" i="4" s="1"/>
  <c r="B334" i="5"/>
  <c r="B334" i="4" s="1"/>
  <c r="G333" i="5"/>
  <c r="F332" i="5"/>
  <c r="F333" i="5"/>
  <c r="G332" i="5"/>
  <c r="G333" i="7"/>
  <c r="F333" i="7"/>
  <c r="B165" i="30" l="1"/>
  <c r="C165" i="30"/>
  <c r="F165" i="30"/>
  <c r="G165" i="30"/>
  <c r="B333" i="10"/>
  <c r="C333" i="10"/>
  <c r="F333" i="10"/>
  <c r="G333" i="10"/>
  <c r="B333" i="13"/>
  <c r="C333" i="13"/>
  <c r="F333" i="13"/>
  <c r="G333" i="13"/>
  <c r="B165" i="29"/>
  <c r="C165" i="29"/>
  <c r="F165" i="29"/>
  <c r="G165" i="29"/>
  <c r="B333" i="9"/>
  <c r="C333" i="9"/>
  <c r="F333" i="9"/>
  <c r="G333" i="9"/>
  <c r="B320" i="12"/>
  <c r="C333" i="6" l="1"/>
  <c r="E333" i="4" s="1"/>
  <c r="B333" i="6"/>
  <c r="D333" i="4" s="1"/>
  <c r="C333" i="11"/>
  <c r="B333" i="11"/>
  <c r="B333" i="8"/>
  <c r="C333" i="8"/>
  <c r="B165" i="28"/>
  <c r="C165" i="28"/>
  <c r="C333" i="7"/>
  <c r="G333" i="4" s="1"/>
  <c r="B333" i="7"/>
  <c r="F333" i="4" s="1"/>
  <c r="F163" i="30"/>
  <c r="G163" i="30"/>
  <c r="G331" i="10"/>
  <c r="F331" i="10"/>
  <c r="G331" i="13"/>
  <c r="F331" i="13"/>
  <c r="G163" i="29"/>
  <c r="F163" i="29"/>
  <c r="G331" i="9"/>
  <c r="F331" i="9"/>
  <c r="G331" i="12"/>
  <c r="F331" i="12"/>
  <c r="C333" i="5" l="1"/>
  <c r="C333" i="4" s="1"/>
  <c r="B333" i="5"/>
  <c r="B333" i="4" s="1"/>
  <c r="G162" i="30"/>
  <c r="F162" i="30"/>
  <c r="G330" i="10" l="1"/>
  <c r="F330" i="10"/>
  <c r="G330" i="13"/>
  <c r="F330" i="13"/>
  <c r="G162" i="29"/>
  <c r="F162" i="29"/>
  <c r="G330" i="9"/>
  <c r="F330" i="9"/>
  <c r="G330" i="12"/>
  <c r="F330" i="12"/>
  <c r="G161" i="30" l="1"/>
  <c r="F161" i="30"/>
  <c r="G329" i="10"/>
  <c r="F329" i="10"/>
  <c r="G329" i="13"/>
  <c r="F329" i="13"/>
  <c r="G161" i="29"/>
  <c r="F161" i="29"/>
  <c r="G329" i="9"/>
  <c r="F329" i="9"/>
  <c r="G329" i="12"/>
  <c r="F329" i="12"/>
  <c r="G160" i="30" l="1"/>
  <c r="F160" i="30"/>
  <c r="G328" i="10"/>
  <c r="F328" i="10"/>
  <c r="G328" i="13"/>
  <c r="F328" i="13"/>
  <c r="G160" i="29"/>
  <c r="F160" i="29"/>
  <c r="G328" i="9"/>
  <c r="F328" i="9"/>
  <c r="G328" i="12"/>
  <c r="F328" i="12"/>
  <c r="G159" i="30" l="1"/>
  <c r="F159" i="30"/>
  <c r="G327" i="10"/>
  <c r="F327" i="10"/>
  <c r="G327" i="13"/>
  <c r="F327" i="13"/>
  <c r="G159" i="29"/>
  <c r="F159" i="29"/>
  <c r="G327" i="9"/>
  <c r="F327" i="9"/>
  <c r="G327" i="12"/>
  <c r="F327" i="12"/>
  <c r="G158" i="30" l="1"/>
  <c r="F158" i="30"/>
  <c r="G326" i="10"/>
  <c r="F326" i="10"/>
  <c r="G326" i="13"/>
  <c r="F326" i="13"/>
  <c r="G158" i="29"/>
  <c r="F158" i="29"/>
  <c r="G326" i="9"/>
  <c r="F326" i="9"/>
  <c r="G326" i="12"/>
  <c r="F326" i="12"/>
  <c r="G157" i="30" l="1"/>
  <c r="F157" i="30"/>
  <c r="G325" i="10"/>
  <c r="F325" i="10"/>
  <c r="G325" i="13"/>
  <c r="F325" i="13"/>
  <c r="G157" i="29"/>
  <c r="F157" i="29"/>
  <c r="G325" i="9"/>
  <c r="F325" i="9"/>
  <c r="G325" i="12"/>
  <c r="F325" i="12"/>
  <c r="G156" i="30" l="1"/>
  <c r="F156" i="30"/>
  <c r="G324" i="10"/>
  <c r="F324" i="10"/>
  <c r="G324" i="13"/>
  <c r="F324" i="13"/>
  <c r="G156" i="29"/>
  <c r="F156" i="29"/>
  <c r="G324" i="9"/>
  <c r="F324" i="9"/>
  <c r="G324" i="12"/>
  <c r="F324" i="12"/>
  <c r="G155" i="30" l="1"/>
  <c r="F155" i="30"/>
  <c r="G154" i="30"/>
  <c r="F154" i="30"/>
  <c r="G153" i="30"/>
  <c r="F153" i="30"/>
  <c r="G323" i="10"/>
  <c r="F323" i="10"/>
  <c r="G322" i="10"/>
  <c r="F322" i="10"/>
  <c r="G321" i="10"/>
  <c r="F321" i="10"/>
  <c r="G323" i="13"/>
  <c r="F323" i="13"/>
  <c r="G322" i="13"/>
  <c r="F322" i="13"/>
  <c r="G321" i="13"/>
  <c r="F321" i="13"/>
  <c r="G155" i="29"/>
  <c r="F155" i="29"/>
  <c r="G154" i="29"/>
  <c r="F154" i="29"/>
  <c r="G153" i="29"/>
  <c r="F153" i="29"/>
  <c r="G323" i="9"/>
  <c r="F323" i="9"/>
  <c r="G322" i="9"/>
  <c r="F322" i="9"/>
  <c r="G321" i="9"/>
  <c r="F321" i="9"/>
  <c r="G323" i="12"/>
  <c r="F323" i="12"/>
  <c r="G322" i="12"/>
  <c r="F322" i="12"/>
  <c r="G321" i="12"/>
  <c r="F321" i="12"/>
  <c r="S332" i="7" l="1"/>
  <c r="R332" i="7"/>
  <c r="Q332" i="7"/>
  <c r="P332" i="7"/>
  <c r="O332" i="7"/>
  <c r="N332" i="7"/>
  <c r="M332" i="7"/>
  <c r="L332" i="7"/>
  <c r="K332" i="7"/>
  <c r="J332" i="7"/>
  <c r="I332" i="7"/>
  <c r="H332" i="7"/>
  <c r="E332" i="7"/>
  <c r="D332" i="7"/>
  <c r="S331" i="7"/>
  <c r="R331" i="7"/>
  <c r="Q331" i="7"/>
  <c r="P331" i="7"/>
  <c r="O331" i="7"/>
  <c r="N331" i="7"/>
  <c r="M331" i="7"/>
  <c r="L331" i="7"/>
  <c r="K331" i="7"/>
  <c r="J331" i="7"/>
  <c r="I331" i="7"/>
  <c r="H331" i="7"/>
  <c r="E331" i="7"/>
  <c r="D331" i="7"/>
  <c r="S330" i="7"/>
  <c r="R330" i="7"/>
  <c r="Q330" i="7"/>
  <c r="P330" i="7"/>
  <c r="O330" i="7"/>
  <c r="N330" i="7"/>
  <c r="M330" i="7"/>
  <c r="L330" i="7"/>
  <c r="K330" i="7"/>
  <c r="J330" i="7"/>
  <c r="I330" i="7"/>
  <c r="H330" i="7"/>
  <c r="E330" i="7"/>
  <c r="D330" i="7"/>
  <c r="S329" i="7"/>
  <c r="R329" i="7"/>
  <c r="Q329" i="7"/>
  <c r="P329" i="7"/>
  <c r="O329" i="7"/>
  <c r="N329" i="7"/>
  <c r="M329" i="7"/>
  <c r="L329" i="7"/>
  <c r="K329" i="7"/>
  <c r="J329" i="7"/>
  <c r="I329" i="7"/>
  <c r="H329" i="7"/>
  <c r="E329" i="7"/>
  <c r="D329" i="7"/>
  <c r="S328" i="7"/>
  <c r="R328" i="7"/>
  <c r="Q328" i="7"/>
  <c r="P328" i="7"/>
  <c r="O328" i="7"/>
  <c r="N328" i="7"/>
  <c r="M328" i="7"/>
  <c r="L328" i="7"/>
  <c r="K328" i="7"/>
  <c r="J328" i="7"/>
  <c r="I328" i="7"/>
  <c r="H328" i="7"/>
  <c r="E328" i="7"/>
  <c r="D328" i="7"/>
  <c r="S327" i="7"/>
  <c r="R327" i="7"/>
  <c r="Q327" i="7"/>
  <c r="P327" i="7"/>
  <c r="O327" i="7"/>
  <c r="N327" i="7"/>
  <c r="M327" i="7"/>
  <c r="L327" i="7"/>
  <c r="K327" i="7"/>
  <c r="J327" i="7"/>
  <c r="I327" i="7"/>
  <c r="H327" i="7"/>
  <c r="E327" i="7"/>
  <c r="D327" i="7"/>
  <c r="S326" i="7"/>
  <c r="R326" i="7"/>
  <c r="Q326" i="7"/>
  <c r="P326" i="7"/>
  <c r="O326" i="7"/>
  <c r="N326" i="7"/>
  <c r="M326" i="7"/>
  <c r="L326" i="7"/>
  <c r="K326" i="7"/>
  <c r="J326" i="7"/>
  <c r="I326" i="7"/>
  <c r="H326" i="7"/>
  <c r="E326" i="7"/>
  <c r="D326" i="7"/>
  <c r="S325" i="7"/>
  <c r="R325" i="7"/>
  <c r="Q325" i="7"/>
  <c r="P325" i="7"/>
  <c r="O325" i="7"/>
  <c r="N325" i="7"/>
  <c r="M325" i="7"/>
  <c r="L325" i="7"/>
  <c r="K325" i="7"/>
  <c r="J325" i="7"/>
  <c r="I325" i="7"/>
  <c r="H325" i="7"/>
  <c r="E325" i="7"/>
  <c r="D325" i="7"/>
  <c r="S324" i="7"/>
  <c r="R324" i="7"/>
  <c r="Q324" i="7"/>
  <c r="P324" i="7"/>
  <c r="O324" i="7"/>
  <c r="N324" i="7"/>
  <c r="M324" i="7"/>
  <c r="L324" i="7"/>
  <c r="K324" i="7"/>
  <c r="J324" i="7"/>
  <c r="I324" i="7"/>
  <c r="H324" i="7"/>
  <c r="E324" i="7"/>
  <c r="D324" i="7"/>
  <c r="S323" i="7"/>
  <c r="R323" i="7"/>
  <c r="Q323" i="7"/>
  <c r="P323" i="7"/>
  <c r="O323" i="7"/>
  <c r="N323" i="7"/>
  <c r="M323" i="7"/>
  <c r="L323" i="7"/>
  <c r="K323" i="7"/>
  <c r="J323" i="7"/>
  <c r="I323" i="7"/>
  <c r="H323" i="7"/>
  <c r="E323" i="7"/>
  <c r="D323" i="7"/>
  <c r="S322" i="7"/>
  <c r="R322" i="7"/>
  <c r="Q322" i="7"/>
  <c r="P322" i="7"/>
  <c r="O322" i="7"/>
  <c r="N322" i="7"/>
  <c r="M322" i="7"/>
  <c r="L322" i="7"/>
  <c r="K322" i="7"/>
  <c r="J322" i="7"/>
  <c r="I322" i="7"/>
  <c r="H322" i="7"/>
  <c r="E322" i="7"/>
  <c r="D322" i="7"/>
  <c r="S321" i="7"/>
  <c r="R321" i="7"/>
  <c r="Q321" i="7"/>
  <c r="P321" i="7"/>
  <c r="O321" i="7"/>
  <c r="N321" i="7"/>
  <c r="M321" i="7"/>
  <c r="L321" i="7"/>
  <c r="K321" i="7"/>
  <c r="J321" i="7"/>
  <c r="I321" i="7"/>
  <c r="H321" i="7"/>
  <c r="E321" i="7"/>
  <c r="D321" i="7"/>
  <c r="S331" i="6"/>
  <c r="R331" i="6"/>
  <c r="Q331" i="6"/>
  <c r="P331" i="6"/>
  <c r="O331" i="6"/>
  <c r="N331" i="6"/>
  <c r="M331" i="6"/>
  <c r="L331" i="6"/>
  <c r="K331" i="6"/>
  <c r="J331" i="6"/>
  <c r="I331" i="6"/>
  <c r="H331" i="6"/>
  <c r="E331" i="6"/>
  <c r="D331" i="6"/>
  <c r="S330" i="6"/>
  <c r="R330" i="6"/>
  <c r="Q330" i="6"/>
  <c r="P330" i="6"/>
  <c r="O330" i="6"/>
  <c r="N330" i="6"/>
  <c r="M330" i="6"/>
  <c r="L330" i="6"/>
  <c r="K330" i="6"/>
  <c r="J330" i="6"/>
  <c r="I330" i="6"/>
  <c r="H330" i="6"/>
  <c r="E330" i="6"/>
  <c r="D330" i="6"/>
  <c r="S329" i="6"/>
  <c r="R329" i="6"/>
  <c r="Q329" i="6"/>
  <c r="P329" i="6"/>
  <c r="O329" i="6"/>
  <c r="N329" i="6"/>
  <c r="M329" i="6"/>
  <c r="L329" i="6"/>
  <c r="K329" i="6"/>
  <c r="J329" i="6"/>
  <c r="I329" i="6"/>
  <c r="H329" i="6"/>
  <c r="E329" i="6"/>
  <c r="D329" i="6"/>
  <c r="S328" i="6"/>
  <c r="R328" i="6"/>
  <c r="Q328" i="6"/>
  <c r="P328" i="6"/>
  <c r="O328" i="6"/>
  <c r="N328" i="6"/>
  <c r="M328" i="6"/>
  <c r="L328" i="6"/>
  <c r="K328" i="6"/>
  <c r="J328" i="6"/>
  <c r="I328" i="6"/>
  <c r="H328" i="6"/>
  <c r="E328" i="6"/>
  <c r="D328" i="6"/>
  <c r="S327" i="6"/>
  <c r="R327" i="6"/>
  <c r="Q327" i="6"/>
  <c r="P327" i="6"/>
  <c r="O327" i="6"/>
  <c r="N327" i="6"/>
  <c r="M327" i="6"/>
  <c r="L327" i="6"/>
  <c r="K327" i="6"/>
  <c r="J327" i="6"/>
  <c r="I327" i="6"/>
  <c r="H327" i="6"/>
  <c r="E327" i="6"/>
  <c r="D327" i="6"/>
  <c r="S326" i="6"/>
  <c r="R326" i="6"/>
  <c r="Q326" i="6"/>
  <c r="P326" i="6"/>
  <c r="O326" i="6"/>
  <c r="N326" i="6"/>
  <c r="M326" i="6"/>
  <c r="L326" i="6"/>
  <c r="K326" i="6"/>
  <c r="J326" i="6"/>
  <c r="I326" i="6"/>
  <c r="H326" i="6"/>
  <c r="E326" i="6"/>
  <c r="D326" i="6"/>
  <c r="S325" i="6"/>
  <c r="R325" i="6"/>
  <c r="Q325" i="6"/>
  <c r="P325" i="6"/>
  <c r="O325" i="6"/>
  <c r="N325" i="6"/>
  <c r="M325" i="6"/>
  <c r="L325" i="6"/>
  <c r="K325" i="6"/>
  <c r="J325" i="6"/>
  <c r="I325" i="6"/>
  <c r="H325" i="6"/>
  <c r="E325" i="6"/>
  <c r="D325" i="6"/>
  <c r="S324" i="6"/>
  <c r="R324" i="6"/>
  <c r="Q324" i="6"/>
  <c r="P324" i="6"/>
  <c r="O324" i="6"/>
  <c r="N324" i="6"/>
  <c r="M324" i="6"/>
  <c r="L324" i="6"/>
  <c r="K324" i="6"/>
  <c r="J324" i="6"/>
  <c r="I324" i="6"/>
  <c r="H324" i="6"/>
  <c r="E324" i="6"/>
  <c r="D324" i="6"/>
  <c r="S323" i="6"/>
  <c r="R323" i="6"/>
  <c r="Q323" i="6"/>
  <c r="P323" i="6"/>
  <c r="O323" i="6"/>
  <c r="N323" i="6"/>
  <c r="M323" i="6"/>
  <c r="L323" i="6"/>
  <c r="K323" i="6"/>
  <c r="J323" i="6"/>
  <c r="I323" i="6"/>
  <c r="H323" i="6"/>
  <c r="E323" i="6"/>
  <c r="D323" i="6"/>
  <c r="S322" i="6"/>
  <c r="R322" i="6"/>
  <c r="Q322" i="6"/>
  <c r="P322" i="6"/>
  <c r="O322" i="6"/>
  <c r="N322" i="6"/>
  <c r="M322" i="6"/>
  <c r="L322" i="6"/>
  <c r="K322" i="6"/>
  <c r="J322" i="6"/>
  <c r="I322" i="6"/>
  <c r="H322" i="6"/>
  <c r="E322" i="6"/>
  <c r="D322" i="6"/>
  <c r="S321" i="6"/>
  <c r="R321" i="6"/>
  <c r="Q321" i="6"/>
  <c r="P321" i="6"/>
  <c r="O321" i="6"/>
  <c r="N321" i="6"/>
  <c r="M321" i="6"/>
  <c r="L321" i="6"/>
  <c r="K321" i="6"/>
  <c r="J321" i="6"/>
  <c r="I321" i="6"/>
  <c r="H321" i="6"/>
  <c r="E321" i="6"/>
  <c r="D321" i="6"/>
  <c r="S163" i="28"/>
  <c r="R163" i="28"/>
  <c r="Q163" i="28"/>
  <c r="P163" i="28"/>
  <c r="O163" i="28"/>
  <c r="N163" i="28"/>
  <c r="M163" i="28"/>
  <c r="L163" i="28"/>
  <c r="K163" i="28"/>
  <c r="J163" i="28"/>
  <c r="I163" i="28"/>
  <c r="H163" i="28"/>
  <c r="E163" i="28"/>
  <c r="D163" i="28"/>
  <c r="S162" i="28"/>
  <c r="R162" i="28"/>
  <c r="Q162" i="28"/>
  <c r="P162" i="28"/>
  <c r="O162" i="28"/>
  <c r="N162" i="28"/>
  <c r="M162" i="28"/>
  <c r="L162" i="28"/>
  <c r="K162" i="28"/>
  <c r="J162" i="28"/>
  <c r="I162" i="28"/>
  <c r="H162" i="28"/>
  <c r="E162" i="28"/>
  <c r="D162" i="28"/>
  <c r="S161" i="28"/>
  <c r="R161" i="28"/>
  <c r="Q161" i="28"/>
  <c r="P161" i="28"/>
  <c r="O161" i="28"/>
  <c r="N161" i="28"/>
  <c r="M161" i="28"/>
  <c r="L161" i="28"/>
  <c r="K161" i="28"/>
  <c r="J161" i="28"/>
  <c r="I161" i="28"/>
  <c r="H161" i="28"/>
  <c r="E161" i="28"/>
  <c r="D161" i="28"/>
  <c r="S160" i="28"/>
  <c r="R160" i="28"/>
  <c r="Q160" i="28"/>
  <c r="P160" i="28"/>
  <c r="O160" i="28"/>
  <c r="N160" i="28"/>
  <c r="M160" i="28"/>
  <c r="L160" i="28"/>
  <c r="K160" i="28"/>
  <c r="J160" i="28"/>
  <c r="I160" i="28"/>
  <c r="H160" i="28"/>
  <c r="E160" i="28"/>
  <c r="D160" i="28"/>
  <c r="S159" i="28"/>
  <c r="R159" i="28"/>
  <c r="Q159" i="28"/>
  <c r="P159" i="28"/>
  <c r="O159" i="28"/>
  <c r="N159" i="28"/>
  <c r="M159" i="28"/>
  <c r="L159" i="28"/>
  <c r="K159" i="28"/>
  <c r="J159" i="28"/>
  <c r="I159" i="28"/>
  <c r="H159" i="28"/>
  <c r="E159" i="28"/>
  <c r="D159" i="28"/>
  <c r="S158" i="28"/>
  <c r="R158" i="28"/>
  <c r="Q158" i="28"/>
  <c r="P158" i="28"/>
  <c r="O158" i="28"/>
  <c r="N158" i="28"/>
  <c r="M158" i="28"/>
  <c r="L158" i="28"/>
  <c r="K158" i="28"/>
  <c r="J158" i="28"/>
  <c r="I158" i="28"/>
  <c r="H158" i="28"/>
  <c r="E158" i="28"/>
  <c r="D158" i="28"/>
  <c r="S157" i="28"/>
  <c r="R157" i="28"/>
  <c r="Q157" i="28"/>
  <c r="P157" i="28"/>
  <c r="O157" i="28"/>
  <c r="N157" i="28"/>
  <c r="M157" i="28"/>
  <c r="L157" i="28"/>
  <c r="K157" i="28"/>
  <c r="J157" i="28"/>
  <c r="I157" i="28"/>
  <c r="H157" i="28"/>
  <c r="E157" i="28"/>
  <c r="D157" i="28"/>
  <c r="S156" i="28"/>
  <c r="R156" i="28"/>
  <c r="Q156" i="28"/>
  <c r="P156" i="28"/>
  <c r="O156" i="28"/>
  <c r="N156" i="28"/>
  <c r="M156" i="28"/>
  <c r="L156" i="28"/>
  <c r="K156" i="28"/>
  <c r="J156" i="28"/>
  <c r="I156" i="28"/>
  <c r="H156" i="28"/>
  <c r="E156" i="28"/>
  <c r="D156" i="28"/>
  <c r="S155" i="28"/>
  <c r="R155" i="28"/>
  <c r="Q155" i="28"/>
  <c r="P155" i="28"/>
  <c r="O155" i="28"/>
  <c r="N155" i="28"/>
  <c r="M155" i="28"/>
  <c r="L155" i="28"/>
  <c r="K155" i="28"/>
  <c r="J155" i="28"/>
  <c r="I155" i="28"/>
  <c r="H155" i="28"/>
  <c r="E155" i="28"/>
  <c r="D155" i="28"/>
  <c r="S154" i="28"/>
  <c r="R154" i="28"/>
  <c r="Q154" i="28"/>
  <c r="P154" i="28"/>
  <c r="O154" i="28"/>
  <c r="N154" i="28"/>
  <c r="M154" i="28"/>
  <c r="L154" i="28"/>
  <c r="K154" i="28"/>
  <c r="J154" i="28"/>
  <c r="I154" i="28"/>
  <c r="H154" i="28"/>
  <c r="E154" i="28"/>
  <c r="D154" i="28"/>
  <c r="S153" i="28"/>
  <c r="R153" i="28"/>
  <c r="Q153" i="28"/>
  <c r="P153" i="28"/>
  <c r="O153" i="28"/>
  <c r="N153" i="28"/>
  <c r="M153" i="28"/>
  <c r="L153" i="28"/>
  <c r="K153" i="28"/>
  <c r="J153" i="28"/>
  <c r="I153" i="28"/>
  <c r="H153" i="28"/>
  <c r="E153" i="28"/>
  <c r="D153" i="28"/>
  <c r="S321" i="8"/>
  <c r="R321" i="8"/>
  <c r="Q331" i="8"/>
  <c r="P331" i="8"/>
  <c r="O331" i="8"/>
  <c r="N331" i="8"/>
  <c r="M331" i="8"/>
  <c r="L331" i="8"/>
  <c r="K331" i="8"/>
  <c r="J331" i="8"/>
  <c r="I331" i="8"/>
  <c r="H331" i="8"/>
  <c r="E331" i="8"/>
  <c r="D331" i="8"/>
  <c r="Q330" i="8"/>
  <c r="P330" i="8"/>
  <c r="O330" i="8"/>
  <c r="N330" i="8"/>
  <c r="M330" i="8"/>
  <c r="L330" i="8"/>
  <c r="K330" i="8"/>
  <c r="J330" i="8"/>
  <c r="I330" i="8"/>
  <c r="H330" i="8"/>
  <c r="E330" i="8"/>
  <c r="D330" i="8"/>
  <c r="Q329" i="8"/>
  <c r="P329" i="8"/>
  <c r="O329" i="8"/>
  <c r="N329" i="8"/>
  <c r="M329" i="8"/>
  <c r="L329" i="8"/>
  <c r="K329" i="8"/>
  <c r="J329" i="8"/>
  <c r="I329" i="8"/>
  <c r="H329" i="8"/>
  <c r="E329" i="8"/>
  <c r="D329" i="8"/>
  <c r="Q328" i="8"/>
  <c r="P328" i="8"/>
  <c r="O328" i="8"/>
  <c r="N328" i="8"/>
  <c r="M328" i="8"/>
  <c r="L328" i="8"/>
  <c r="K328" i="8"/>
  <c r="J328" i="8"/>
  <c r="I328" i="8"/>
  <c r="H328" i="8"/>
  <c r="E328" i="8"/>
  <c r="D328" i="8"/>
  <c r="Q327" i="8"/>
  <c r="P327" i="8"/>
  <c r="O327" i="8"/>
  <c r="N327" i="8"/>
  <c r="M327" i="8"/>
  <c r="L327" i="8"/>
  <c r="K327" i="8"/>
  <c r="J327" i="8"/>
  <c r="I327" i="8"/>
  <c r="H327" i="8"/>
  <c r="E327" i="8"/>
  <c r="D327" i="8"/>
  <c r="Q326" i="8"/>
  <c r="P326" i="8"/>
  <c r="O326" i="8"/>
  <c r="N326" i="8"/>
  <c r="M326" i="8"/>
  <c r="L326" i="8"/>
  <c r="K326" i="8"/>
  <c r="J326" i="8"/>
  <c r="I326" i="8"/>
  <c r="H326" i="8"/>
  <c r="E326" i="8"/>
  <c r="D326" i="8"/>
  <c r="Q325" i="8"/>
  <c r="P325" i="8"/>
  <c r="O325" i="8"/>
  <c r="N325" i="8"/>
  <c r="M325" i="8"/>
  <c r="L325" i="8"/>
  <c r="K325" i="8"/>
  <c r="J325" i="8"/>
  <c r="I325" i="8"/>
  <c r="H325" i="8"/>
  <c r="E325" i="8"/>
  <c r="D325" i="8"/>
  <c r="Q324" i="8"/>
  <c r="P324" i="8"/>
  <c r="O324" i="8"/>
  <c r="N324" i="8"/>
  <c r="M324" i="8"/>
  <c r="L324" i="8"/>
  <c r="K324" i="8"/>
  <c r="J324" i="8"/>
  <c r="I324" i="8"/>
  <c r="H324" i="8"/>
  <c r="E324" i="8"/>
  <c r="D324" i="8"/>
  <c r="Q323" i="8"/>
  <c r="P323" i="8"/>
  <c r="O323" i="8"/>
  <c r="N323" i="8"/>
  <c r="M323" i="8"/>
  <c r="L323" i="8"/>
  <c r="K323" i="8"/>
  <c r="J323" i="8"/>
  <c r="I323" i="8"/>
  <c r="H323" i="8"/>
  <c r="E323" i="8"/>
  <c r="D323" i="8"/>
  <c r="Q322" i="8"/>
  <c r="P322" i="8"/>
  <c r="O322" i="8"/>
  <c r="N322" i="8"/>
  <c r="M322" i="8"/>
  <c r="L322" i="8"/>
  <c r="K322" i="8"/>
  <c r="J322" i="8"/>
  <c r="I322" i="8"/>
  <c r="H322" i="8"/>
  <c r="E322" i="8"/>
  <c r="D322" i="8"/>
  <c r="Q321" i="8"/>
  <c r="P321" i="8"/>
  <c r="O321" i="8"/>
  <c r="N321" i="8"/>
  <c r="M321" i="8"/>
  <c r="L321" i="8"/>
  <c r="K321" i="8"/>
  <c r="J321" i="8"/>
  <c r="I321" i="8"/>
  <c r="H321" i="8"/>
  <c r="E321" i="8"/>
  <c r="D321" i="8"/>
  <c r="Q331" i="11"/>
  <c r="P331" i="11"/>
  <c r="O331" i="11"/>
  <c r="N331" i="11"/>
  <c r="M331" i="11"/>
  <c r="L331" i="11"/>
  <c r="K331" i="11"/>
  <c r="J331" i="11"/>
  <c r="I331" i="11"/>
  <c r="H331" i="11"/>
  <c r="E331" i="11"/>
  <c r="D331" i="11"/>
  <c r="S330" i="11"/>
  <c r="R330" i="11"/>
  <c r="Q330" i="11"/>
  <c r="P330" i="11"/>
  <c r="O330" i="11"/>
  <c r="N330" i="11"/>
  <c r="M330" i="11"/>
  <c r="L330" i="11"/>
  <c r="K330" i="11"/>
  <c r="J330" i="11"/>
  <c r="I330" i="11"/>
  <c r="H330" i="11"/>
  <c r="E330" i="11"/>
  <c r="D330" i="11"/>
  <c r="S329" i="11"/>
  <c r="R329" i="11"/>
  <c r="Q329" i="11"/>
  <c r="P329" i="11"/>
  <c r="O329" i="11"/>
  <c r="N329" i="11"/>
  <c r="M329" i="11"/>
  <c r="L329" i="11"/>
  <c r="K329" i="11"/>
  <c r="J329" i="11"/>
  <c r="I329" i="11"/>
  <c r="H329" i="11"/>
  <c r="E329" i="11"/>
  <c r="D329" i="11"/>
  <c r="S328" i="11"/>
  <c r="R328" i="11"/>
  <c r="Q328" i="11"/>
  <c r="P328" i="11"/>
  <c r="O328" i="11"/>
  <c r="N328" i="11"/>
  <c r="M328" i="11"/>
  <c r="L328" i="11"/>
  <c r="K328" i="11"/>
  <c r="J328" i="11"/>
  <c r="I328" i="11"/>
  <c r="H328" i="11"/>
  <c r="E328" i="11"/>
  <c r="D328" i="11"/>
  <c r="S327" i="11"/>
  <c r="R327" i="11"/>
  <c r="Q327" i="11"/>
  <c r="P327" i="11"/>
  <c r="O327" i="11"/>
  <c r="N327" i="11"/>
  <c r="M327" i="11"/>
  <c r="L327" i="11"/>
  <c r="K327" i="11"/>
  <c r="J327" i="11"/>
  <c r="I327" i="11"/>
  <c r="H327" i="11"/>
  <c r="E327" i="11"/>
  <c r="D327" i="11"/>
  <c r="S326" i="11"/>
  <c r="R326" i="11"/>
  <c r="Q326" i="11"/>
  <c r="P326" i="11"/>
  <c r="O326" i="11"/>
  <c r="N326" i="11"/>
  <c r="M326" i="11"/>
  <c r="L326" i="11"/>
  <c r="K326" i="11"/>
  <c r="J326" i="11"/>
  <c r="I326" i="11"/>
  <c r="H326" i="11"/>
  <c r="E326" i="11"/>
  <c r="D326" i="11"/>
  <c r="S325" i="11"/>
  <c r="R325" i="11"/>
  <c r="Q325" i="11"/>
  <c r="P325" i="11"/>
  <c r="O325" i="11"/>
  <c r="N325" i="11"/>
  <c r="M325" i="11"/>
  <c r="L325" i="11"/>
  <c r="K325" i="11"/>
  <c r="J325" i="11"/>
  <c r="I325" i="11"/>
  <c r="H325" i="11"/>
  <c r="E325" i="11"/>
  <c r="D325" i="11"/>
  <c r="S324" i="11"/>
  <c r="R324" i="11"/>
  <c r="Q324" i="11"/>
  <c r="P324" i="11"/>
  <c r="O324" i="11"/>
  <c r="N324" i="11"/>
  <c r="M324" i="11"/>
  <c r="L324" i="11"/>
  <c r="K324" i="11"/>
  <c r="J324" i="11"/>
  <c r="I324" i="11"/>
  <c r="H324" i="11"/>
  <c r="E324" i="11"/>
  <c r="D324" i="11"/>
  <c r="S323" i="11"/>
  <c r="R323" i="11"/>
  <c r="Q323" i="11"/>
  <c r="P323" i="11"/>
  <c r="O323" i="11"/>
  <c r="N323" i="11"/>
  <c r="M323" i="11"/>
  <c r="L323" i="11"/>
  <c r="K323" i="11"/>
  <c r="J323" i="11"/>
  <c r="I323" i="11"/>
  <c r="H323" i="11"/>
  <c r="E323" i="11"/>
  <c r="D323" i="11"/>
  <c r="S322" i="11"/>
  <c r="R322" i="11"/>
  <c r="Q322" i="11"/>
  <c r="P322" i="11"/>
  <c r="O322" i="11"/>
  <c r="N322" i="11"/>
  <c r="M322" i="11"/>
  <c r="L322" i="11"/>
  <c r="K322" i="11"/>
  <c r="J322" i="11"/>
  <c r="I322" i="11"/>
  <c r="H322" i="11"/>
  <c r="E322" i="11"/>
  <c r="D322" i="11"/>
  <c r="S321" i="11"/>
  <c r="R321" i="11"/>
  <c r="Q321" i="11"/>
  <c r="P321" i="11"/>
  <c r="O321" i="11"/>
  <c r="N321" i="11"/>
  <c r="M321" i="11"/>
  <c r="L321" i="11"/>
  <c r="K321" i="11"/>
  <c r="J321" i="11"/>
  <c r="I321" i="11"/>
  <c r="H321" i="11"/>
  <c r="E321" i="11"/>
  <c r="D321" i="11"/>
  <c r="H327" i="5" l="1"/>
  <c r="P329" i="5"/>
  <c r="L331" i="5"/>
  <c r="P323" i="5"/>
  <c r="P321" i="5"/>
  <c r="L323" i="5"/>
  <c r="D331" i="5"/>
  <c r="S322" i="5"/>
  <c r="M325" i="5"/>
  <c r="F327" i="11"/>
  <c r="P325" i="5"/>
  <c r="H323" i="5"/>
  <c r="H325" i="5"/>
  <c r="L325" i="5"/>
  <c r="L327" i="5"/>
  <c r="P327" i="5"/>
  <c r="H330" i="5"/>
  <c r="F331" i="8"/>
  <c r="F153" i="28"/>
  <c r="F157" i="28"/>
  <c r="F325" i="7"/>
  <c r="G327" i="7"/>
  <c r="G332" i="7"/>
  <c r="F324" i="8"/>
  <c r="F321" i="11"/>
  <c r="D321" i="5"/>
  <c r="F329" i="6"/>
  <c r="H321" i="5"/>
  <c r="L321" i="5"/>
  <c r="E325" i="5"/>
  <c r="S330" i="5"/>
  <c r="F331" i="11"/>
  <c r="F327" i="6"/>
  <c r="K330" i="5"/>
  <c r="F327" i="8"/>
  <c r="F330" i="8"/>
  <c r="G331" i="6"/>
  <c r="F322" i="8"/>
  <c r="G327" i="6"/>
  <c r="F159" i="28"/>
  <c r="G163" i="28"/>
  <c r="G322" i="6"/>
  <c r="G324" i="6"/>
  <c r="G326" i="6"/>
  <c r="G329" i="6"/>
  <c r="G328" i="6"/>
  <c r="E329" i="5"/>
  <c r="G155" i="28"/>
  <c r="G323" i="6"/>
  <c r="G325" i="6"/>
  <c r="G330" i="6"/>
  <c r="F331" i="6"/>
  <c r="E331" i="5"/>
  <c r="G322" i="11"/>
  <c r="G323" i="11"/>
  <c r="G324" i="11"/>
  <c r="G325" i="11"/>
  <c r="G326" i="11"/>
  <c r="P326" i="5"/>
  <c r="H329" i="5"/>
  <c r="L329" i="5"/>
  <c r="R328" i="5"/>
  <c r="R330" i="5"/>
  <c r="O322" i="5"/>
  <c r="K324" i="5"/>
  <c r="K326" i="5"/>
  <c r="M331" i="5"/>
  <c r="P331" i="5"/>
  <c r="D329" i="5"/>
  <c r="G327" i="11"/>
  <c r="G328" i="11"/>
  <c r="G329" i="11"/>
  <c r="G330" i="11"/>
  <c r="G331" i="11"/>
  <c r="D322" i="5"/>
  <c r="J324" i="5"/>
  <c r="J326" i="5"/>
  <c r="E327" i="5"/>
  <c r="J328" i="5"/>
  <c r="O328" i="5"/>
  <c r="J330" i="5"/>
  <c r="O330" i="5"/>
  <c r="F328" i="8"/>
  <c r="S328" i="5"/>
  <c r="M323" i="5"/>
  <c r="M327" i="5"/>
  <c r="M329" i="5"/>
  <c r="F323" i="7"/>
  <c r="K328" i="5"/>
  <c r="I323" i="5"/>
  <c r="Q323" i="5"/>
  <c r="O324" i="5"/>
  <c r="O326" i="5"/>
  <c r="G331" i="8"/>
  <c r="F329" i="8"/>
  <c r="E323" i="5"/>
  <c r="D325" i="5"/>
  <c r="L326" i="5"/>
  <c r="D327" i="5"/>
  <c r="L328" i="5"/>
  <c r="P328" i="5"/>
  <c r="L330" i="5"/>
  <c r="P330" i="5"/>
  <c r="F329" i="7"/>
  <c r="F331" i="7"/>
  <c r="R322" i="5"/>
  <c r="R324" i="5"/>
  <c r="S326" i="5"/>
  <c r="F323" i="8"/>
  <c r="G328" i="8"/>
  <c r="G324" i="7"/>
  <c r="N322" i="5"/>
  <c r="D323" i="5"/>
  <c r="R326" i="5"/>
  <c r="I325" i="5"/>
  <c r="Q325" i="5"/>
  <c r="I331" i="5"/>
  <c r="Q331" i="5"/>
  <c r="F161" i="28"/>
  <c r="G326" i="7"/>
  <c r="F327" i="7"/>
  <c r="G329" i="7"/>
  <c r="I327" i="5"/>
  <c r="Q327" i="5"/>
  <c r="G154" i="28"/>
  <c r="G156" i="28"/>
  <c r="M324" i="5"/>
  <c r="Q324" i="5"/>
  <c r="G158" i="28"/>
  <c r="G323" i="7"/>
  <c r="G328" i="7"/>
  <c r="G331" i="7"/>
  <c r="H331" i="5"/>
  <c r="M328" i="5"/>
  <c r="Q328" i="5"/>
  <c r="M330" i="5"/>
  <c r="Q330" i="5"/>
  <c r="K322" i="5"/>
  <c r="I329" i="5"/>
  <c r="Q329" i="5"/>
  <c r="S324" i="5"/>
  <c r="G159" i="28"/>
  <c r="G160" i="28"/>
  <c r="G161" i="28"/>
  <c r="G162" i="28"/>
  <c r="F163" i="28"/>
  <c r="G322" i="7"/>
  <c r="G325" i="7"/>
  <c r="G330" i="7"/>
  <c r="F321" i="8"/>
  <c r="E321" i="5"/>
  <c r="G321" i="7"/>
  <c r="F321" i="7"/>
  <c r="N321" i="5"/>
  <c r="Q321" i="5"/>
  <c r="F321" i="6"/>
  <c r="G321" i="11"/>
  <c r="I321" i="5"/>
  <c r="M321" i="5"/>
  <c r="J321" i="5"/>
  <c r="R321" i="5"/>
  <c r="F322" i="7"/>
  <c r="F324" i="7"/>
  <c r="F326" i="7"/>
  <c r="F328" i="7"/>
  <c r="F330" i="7"/>
  <c r="F332" i="7"/>
  <c r="F323" i="6"/>
  <c r="G321" i="6"/>
  <c r="F322" i="6"/>
  <c r="F324" i="6"/>
  <c r="F326" i="6"/>
  <c r="F328" i="6"/>
  <c r="F330" i="6"/>
  <c r="F325" i="6"/>
  <c r="F155" i="28"/>
  <c r="H326" i="5"/>
  <c r="O321" i="5"/>
  <c r="E322" i="5"/>
  <c r="O323" i="5"/>
  <c r="E324" i="5"/>
  <c r="S325" i="5"/>
  <c r="G153" i="28"/>
  <c r="G157" i="28"/>
  <c r="F154" i="28"/>
  <c r="F156" i="28"/>
  <c r="F158" i="28"/>
  <c r="F160" i="28"/>
  <c r="F162" i="28"/>
  <c r="S321" i="5"/>
  <c r="K323" i="5"/>
  <c r="S323" i="5"/>
  <c r="K325" i="5"/>
  <c r="O325" i="5"/>
  <c r="E326" i="5"/>
  <c r="H328" i="5"/>
  <c r="L324" i="5"/>
  <c r="P324" i="5"/>
  <c r="S331" i="5"/>
  <c r="I324" i="5"/>
  <c r="S327" i="5"/>
  <c r="S329" i="5"/>
  <c r="G322" i="8"/>
  <c r="F325" i="8"/>
  <c r="G326" i="8"/>
  <c r="G330" i="8"/>
  <c r="J322" i="5"/>
  <c r="N324" i="5"/>
  <c r="N330" i="5"/>
  <c r="K327" i="5"/>
  <c r="O327" i="5"/>
  <c r="E328" i="5"/>
  <c r="K329" i="5"/>
  <c r="O329" i="5"/>
  <c r="E330" i="5"/>
  <c r="G321" i="8"/>
  <c r="G323" i="8"/>
  <c r="G324" i="8"/>
  <c r="G325" i="8"/>
  <c r="G327" i="8"/>
  <c r="G329" i="8"/>
  <c r="F326" i="8"/>
  <c r="N326" i="5"/>
  <c r="N328" i="5"/>
  <c r="M322" i="5"/>
  <c r="Q322" i="5"/>
  <c r="M326" i="5"/>
  <c r="Q326" i="5"/>
  <c r="K331" i="5"/>
  <c r="O331" i="5"/>
  <c r="F329" i="11"/>
  <c r="K321" i="5"/>
  <c r="J323" i="5"/>
  <c r="N323" i="5"/>
  <c r="R323" i="5"/>
  <c r="D324" i="5"/>
  <c r="I326" i="5"/>
  <c r="I328" i="5"/>
  <c r="I330" i="5"/>
  <c r="F323" i="11"/>
  <c r="F325" i="11"/>
  <c r="H322" i="5"/>
  <c r="L322" i="5"/>
  <c r="P322" i="5"/>
  <c r="J325" i="5"/>
  <c r="N325" i="5"/>
  <c r="R325" i="5"/>
  <c r="D326" i="5"/>
  <c r="J327" i="5"/>
  <c r="N327" i="5"/>
  <c r="R327" i="5"/>
  <c r="D328" i="5"/>
  <c r="J329" i="5"/>
  <c r="N329" i="5"/>
  <c r="R329" i="5"/>
  <c r="D330" i="5"/>
  <c r="J331" i="5"/>
  <c r="N331" i="5"/>
  <c r="R331" i="5"/>
  <c r="F322" i="11"/>
  <c r="F324" i="11"/>
  <c r="F326" i="11"/>
  <c r="F328" i="11"/>
  <c r="F330" i="11"/>
  <c r="I322" i="5"/>
  <c r="H324" i="5"/>
  <c r="G164" i="30"/>
  <c r="F164" i="30"/>
  <c r="C164" i="30"/>
  <c r="B164" i="30"/>
  <c r="C163" i="30"/>
  <c r="B163" i="30"/>
  <c r="C162" i="30"/>
  <c r="B162" i="30"/>
  <c r="C161" i="30"/>
  <c r="B161" i="30"/>
  <c r="C160" i="30"/>
  <c r="B160" i="30"/>
  <c r="C159" i="30"/>
  <c r="B159" i="30"/>
  <c r="C158" i="30"/>
  <c r="B158" i="30"/>
  <c r="C157" i="30"/>
  <c r="B157" i="30"/>
  <c r="C156" i="30"/>
  <c r="B156" i="30"/>
  <c r="C155" i="30"/>
  <c r="B155" i="30"/>
  <c r="C154" i="30"/>
  <c r="B154" i="30"/>
  <c r="C153" i="30"/>
  <c r="B153" i="30"/>
  <c r="G332" i="10"/>
  <c r="F332" i="10"/>
  <c r="C332" i="10"/>
  <c r="B332" i="10"/>
  <c r="C331" i="10"/>
  <c r="B331" i="10"/>
  <c r="C330" i="10"/>
  <c r="B330" i="10"/>
  <c r="C329" i="10"/>
  <c r="B329" i="10"/>
  <c r="C328" i="10"/>
  <c r="B328" i="10"/>
  <c r="C327" i="10"/>
  <c r="B327" i="10"/>
  <c r="C326" i="10"/>
  <c r="B326" i="10"/>
  <c r="C325" i="10"/>
  <c r="B325" i="10"/>
  <c r="C324" i="10"/>
  <c r="B324" i="10"/>
  <c r="C323" i="10"/>
  <c r="B323" i="10"/>
  <c r="C322" i="10"/>
  <c r="B322" i="10"/>
  <c r="C321" i="10"/>
  <c r="B321" i="10"/>
  <c r="G332" i="13"/>
  <c r="F332" i="13"/>
  <c r="C332" i="13"/>
  <c r="B332" i="13"/>
  <c r="C331" i="13"/>
  <c r="B331" i="13"/>
  <c r="C330" i="13"/>
  <c r="B330" i="13"/>
  <c r="C329" i="13"/>
  <c r="B329" i="13"/>
  <c r="C328" i="13"/>
  <c r="B328" i="13"/>
  <c r="C327" i="13"/>
  <c r="B327" i="13"/>
  <c r="C326" i="13"/>
  <c r="B326" i="13"/>
  <c r="C325" i="13"/>
  <c r="B325" i="13"/>
  <c r="C324" i="13"/>
  <c r="B324" i="13"/>
  <c r="C323" i="13"/>
  <c r="B323" i="13"/>
  <c r="C322" i="13"/>
  <c r="B322" i="13"/>
  <c r="C321" i="13"/>
  <c r="B321" i="13"/>
  <c r="G164" i="29"/>
  <c r="F164" i="29"/>
  <c r="C164" i="29"/>
  <c r="B164" i="29"/>
  <c r="C163" i="29"/>
  <c r="B163" i="29"/>
  <c r="C162" i="29"/>
  <c r="B162" i="29"/>
  <c r="C161" i="29"/>
  <c r="B161" i="29"/>
  <c r="C160" i="29"/>
  <c r="B160" i="29"/>
  <c r="C159" i="29"/>
  <c r="B159" i="29"/>
  <c r="C158" i="29"/>
  <c r="B158" i="29"/>
  <c r="C157" i="29"/>
  <c r="B157" i="29"/>
  <c r="C156" i="29"/>
  <c r="B156" i="29"/>
  <c r="C155" i="29"/>
  <c r="B155" i="29"/>
  <c r="C154" i="29"/>
  <c r="B154" i="29"/>
  <c r="C153" i="29"/>
  <c r="B153" i="29"/>
  <c r="G332" i="9"/>
  <c r="F332" i="9"/>
  <c r="C332" i="9"/>
  <c r="B332" i="9"/>
  <c r="C331" i="9"/>
  <c r="B331" i="9"/>
  <c r="C330" i="9"/>
  <c r="B330" i="9"/>
  <c r="C329" i="9"/>
  <c r="B329" i="9"/>
  <c r="C328" i="9"/>
  <c r="B328" i="9"/>
  <c r="C327" i="9"/>
  <c r="B327" i="9"/>
  <c r="C326" i="9"/>
  <c r="B326" i="9"/>
  <c r="C325" i="9"/>
  <c r="B325" i="9"/>
  <c r="C324" i="9"/>
  <c r="B324" i="9"/>
  <c r="C323" i="9"/>
  <c r="B323" i="9"/>
  <c r="C322" i="9"/>
  <c r="B322" i="9"/>
  <c r="C321" i="9"/>
  <c r="B321" i="9"/>
  <c r="C331" i="12"/>
  <c r="B331" i="12"/>
  <c r="C330" i="12"/>
  <c r="B330" i="12"/>
  <c r="C329" i="12"/>
  <c r="B329" i="12"/>
  <c r="C328" i="12"/>
  <c r="B328" i="12"/>
  <c r="C327" i="12"/>
  <c r="B327" i="12"/>
  <c r="C326" i="12"/>
  <c r="B326" i="12"/>
  <c r="C325" i="12"/>
  <c r="B325" i="12"/>
  <c r="C324" i="12"/>
  <c r="B324" i="12"/>
  <c r="C323" i="12"/>
  <c r="B323" i="12"/>
  <c r="C322" i="12"/>
  <c r="B322" i="12"/>
  <c r="C321" i="12"/>
  <c r="B321" i="12"/>
  <c r="B332" i="6" l="1"/>
  <c r="D332" i="4" s="1"/>
  <c r="C332" i="6"/>
  <c r="E332" i="4" s="1"/>
  <c r="C332" i="11"/>
  <c r="B332" i="11"/>
  <c r="C332" i="8"/>
  <c r="B332" i="8"/>
  <c r="B164" i="28"/>
  <c r="C164" i="28"/>
  <c r="C322" i="6"/>
  <c r="E322" i="4" s="1"/>
  <c r="B322" i="6"/>
  <c r="D322" i="4" s="1"/>
  <c r="C323" i="6"/>
  <c r="E323" i="4" s="1"/>
  <c r="B323" i="6"/>
  <c r="D323" i="4" s="1"/>
  <c r="C324" i="6"/>
  <c r="E324" i="4" s="1"/>
  <c r="B324" i="6"/>
  <c r="D324" i="4" s="1"/>
  <c r="C325" i="6"/>
  <c r="E325" i="4" s="1"/>
  <c r="B325" i="6"/>
  <c r="D325" i="4" s="1"/>
  <c r="C326" i="6"/>
  <c r="E326" i="4" s="1"/>
  <c r="B326" i="6"/>
  <c r="D326" i="4" s="1"/>
  <c r="C327" i="6"/>
  <c r="E327" i="4" s="1"/>
  <c r="B327" i="6"/>
  <c r="D327" i="4" s="1"/>
  <c r="C328" i="6"/>
  <c r="E328" i="4" s="1"/>
  <c r="B328" i="6"/>
  <c r="D328" i="4" s="1"/>
  <c r="C329" i="6"/>
  <c r="E329" i="4" s="1"/>
  <c r="B329" i="6"/>
  <c r="D329" i="4" s="1"/>
  <c r="B330" i="6"/>
  <c r="D330" i="4" s="1"/>
  <c r="C330" i="6"/>
  <c r="E330" i="4" s="1"/>
  <c r="B331" i="6"/>
  <c r="D331" i="4" s="1"/>
  <c r="C331" i="6"/>
  <c r="E331" i="4" s="1"/>
  <c r="F330" i="5"/>
  <c r="C322" i="11"/>
  <c r="B322" i="11"/>
  <c r="C323" i="11"/>
  <c r="B323" i="11"/>
  <c r="C324" i="11"/>
  <c r="B324" i="11"/>
  <c r="C325" i="11"/>
  <c r="B325" i="11"/>
  <c r="C326" i="11"/>
  <c r="B326" i="11"/>
  <c r="C327" i="11"/>
  <c r="B327" i="11"/>
  <c r="C328" i="11"/>
  <c r="B328" i="11"/>
  <c r="C329" i="11"/>
  <c r="B329" i="11"/>
  <c r="C330" i="11"/>
  <c r="B330" i="11"/>
  <c r="C331" i="11"/>
  <c r="B331" i="11"/>
  <c r="C322" i="8"/>
  <c r="B322" i="8"/>
  <c r="C323" i="8"/>
  <c r="B323" i="8"/>
  <c r="B324" i="8"/>
  <c r="C324" i="8"/>
  <c r="C325" i="8"/>
  <c r="B325" i="8"/>
  <c r="B326" i="8"/>
  <c r="C326" i="8"/>
  <c r="C327" i="8"/>
  <c r="B327" i="8"/>
  <c r="C328" i="8"/>
  <c r="B328" i="8"/>
  <c r="B329" i="8"/>
  <c r="C329" i="8"/>
  <c r="C330" i="8"/>
  <c r="B330" i="8"/>
  <c r="C331" i="8"/>
  <c r="B331" i="8"/>
  <c r="F328" i="5"/>
  <c r="B322" i="7"/>
  <c r="F322" i="4" s="1"/>
  <c r="C154" i="28"/>
  <c r="B154" i="28"/>
  <c r="C322" i="7"/>
  <c r="G322" i="4" s="1"/>
  <c r="C157" i="28"/>
  <c r="B157" i="28"/>
  <c r="B325" i="7"/>
  <c r="F325" i="4" s="1"/>
  <c r="C325" i="7"/>
  <c r="G325" i="4" s="1"/>
  <c r="C328" i="7"/>
  <c r="G328" i="4" s="1"/>
  <c r="B160" i="28"/>
  <c r="B328" i="7"/>
  <c r="F328" i="4" s="1"/>
  <c r="C160" i="28"/>
  <c r="B330" i="7"/>
  <c r="F330" i="4" s="1"/>
  <c r="B162" i="28"/>
  <c r="C330" i="7"/>
  <c r="G330" i="4" s="1"/>
  <c r="C162" i="28"/>
  <c r="F326" i="5"/>
  <c r="B323" i="7"/>
  <c r="F323" i="4" s="1"/>
  <c r="C155" i="28"/>
  <c r="B155" i="28"/>
  <c r="C323" i="7"/>
  <c r="G323" i="4" s="1"/>
  <c r="C158" i="28"/>
  <c r="C326" i="7"/>
  <c r="G326" i="4" s="1"/>
  <c r="B158" i="28"/>
  <c r="B326" i="7"/>
  <c r="F326" i="4" s="1"/>
  <c r="C329" i="7"/>
  <c r="G329" i="4" s="1"/>
  <c r="B161" i="28"/>
  <c r="B329" i="7"/>
  <c r="F329" i="4" s="1"/>
  <c r="C161" i="28"/>
  <c r="B331" i="7"/>
  <c r="F331" i="4" s="1"/>
  <c r="B163" i="28"/>
  <c r="C331" i="7"/>
  <c r="G331" i="4" s="1"/>
  <c r="C163" i="28"/>
  <c r="G328" i="5"/>
  <c r="C156" i="28"/>
  <c r="B156" i="28"/>
  <c r="B324" i="7"/>
  <c r="F324" i="4" s="1"/>
  <c r="C324" i="7"/>
  <c r="G324" i="4" s="1"/>
  <c r="C159" i="28"/>
  <c r="C327" i="7"/>
  <c r="G327" i="4" s="1"/>
  <c r="B159" i="28"/>
  <c r="B327" i="7"/>
  <c r="F327" i="4" s="1"/>
  <c r="C332" i="7"/>
  <c r="G332" i="4" s="1"/>
  <c r="B332" i="7"/>
  <c r="F332" i="4" s="1"/>
  <c r="G326" i="5"/>
  <c r="C321" i="7"/>
  <c r="G321" i="4" s="1"/>
  <c r="B321" i="7"/>
  <c r="F321" i="4" s="1"/>
  <c r="C153" i="28"/>
  <c r="B153" i="28"/>
  <c r="G321" i="5"/>
  <c r="C321" i="8"/>
  <c r="B321" i="8"/>
  <c r="F321" i="5"/>
  <c r="B321" i="6"/>
  <c r="D321" i="4" s="1"/>
  <c r="B321" i="11"/>
  <c r="C321" i="11"/>
  <c r="C321" i="6"/>
  <c r="E321" i="4" s="1"/>
  <c r="F324" i="5"/>
  <c r="F323" i="5"/>
  <c r="G331" i="5"/>
  <c r="G329" i="5"/>
  <c r="F327" i="5"/>
  <c r="F325" i="5"/>
  <c r="G330" i="5"/>
  <c r="F331" i="5"/>
  <c r="G324" i="5"/>
  <c r="F322" i="5"/>
  <c r="G322" i="5"/>
  <c r="G325" i="5"/>
  <c r="F329" i="5"/>
  <c r="G323" i="5"/>
  <c r="G327" i="5"/>
  <c r="G152" i="30"/>
  <c r="F152" i="30"/>
  <c r="G320" i="10"/>
  <c r="F320" i="10"/>
  <c r="G320" i="13"/>
  <c r="F320" i="13"/>
  <c r="G152" i="29"/>
  <c r="F152" i="29"/>
  <c r="G320" i="9"/>
  <c r="F320" i="9"/>
  <c r="G320" i="12"/>
  <c r="F320" i="12"/>
  <c r="B332" i="5" l="1"/>
  <c r="B332" i="4" s="1"/>
  <c r="C332" i="5"/>
  <c r="C332" i="4" s="1"/>
  <c r="B331" i="5"/>
  <c r="B331" i="4" s="1"/>
  <c r="C331" i="5"/>
  <c r="C331" i="4" s="1"/>
  <c r="B329" i="5"/>
  <c r="B329" i="4" s="1"/>
  <c r="C329" i="5"/>
  <c r="C329" i="4" s="1"/>
  <c r="C322" i="5"/>
  <c r="C322" i="4" s="1"/>
  <c r="B322" i="5"/>
  <c r="B322" i="4" s="1"/>
  <c r="C326" i="5"/>
  <c r="C326" i="4" s="1"/>
  <c r="B326" i="5"/>
  <c r="B326" i="4" s="1"/>
  <c r="B323" i="5"/>
  <c r="B323" i="4" s="1"/>
  <c r="C323" i="5"/>
  <c r="C323" i="4" s="1"/>
  <c r="B330" i="5"/>
  <c r="B330" i="4" s="1"/>
  <c r="C330" i="5"/>
  <c r="C330" i="4" s="1"/>
  <c r="C328" i="5"/>
  <c r="C328" i="4" s="1"/>
  <c r="B328" i="5"/>
  <c r="B328" i="4" s="1"/>
  <c r="B325" i="5"/>
  <c r="B325" i="4" s="1"/>
  <c r="C325" i="5"/>
  <c r="C325" i="4" s="1"/>
  <c r="B324" i="5"/>
  <c r="B324" i="4" s="1"/>
  <c r="C324" i="5"/>
  <c r="C324" i="4" s="1"/>
  <c r="B327" i="5"/>
  <c r="B327" i="4" s="1"/>
  <c r="C327" i="5"/>
  <c r="C327" i="4" s="1"/>
  <c r="B321" i="5"/>
  <c r="B321" i="4" s="1"/>
  <c r="C321" i="5"/>
  <c r="C321" i="4" s="1"/>
  <c r="G151" i="30"/>
  <c r="F151" i="30"/>
  <c r="G319" i="10"/>
  <c r="F319" i="10"/>
  <c r="G319" i="13"/>
  <c r="F319" i="13"/>
  <c r="G151" i="29"/>
  <c r="F151" i="29"/>
  <c r="G319" i="9"/>
  <c r="F319" i="9"/>
  <c r="G319" i="12"/>
  <c r="F319" i="12"/>
  <c r="G150" i="30" l="1"/>
  <c r="F150" i="30"/>
  <c r="G318" i="10"/>
  <c r="F318" i="10"/>
  <c r="G318" i="13"/>
  <c r="F318" i="13"/>
  <c r="G150" i="29"/>
  <c r="F150" i="29"/>
  <c r="G318" i="9"/>
  <c r="F318" i="9"/>
  <c r="G318" i="12"/>
  <c r="F318" i="12"/>
  <c r="G149" i="30" l="1"/>
  <c r="F149" i="30"/>
  <c r="G317" i="10"/>
  <c r="F317" i="10"/>
  <c r="G317" i="13"/>
  <c r="F317" i="13"/>
  <c r="G149" i="29"/>
  <c r="F149" i="29"/>
  <c r="G317" i="9"/>
  <c r="F317" i="9"/>
  <c r="G317" i="12"/>
  <c r="F317" i="12"/>
  <c r="G148" i="30" l="1"/>
  <c r="F148" i="30"/>
  <c r="G316" i="10"/>
  <c r="F316" i="10"/>
  <c r="G316" i="13"/>
  <c r="F316" i="13"/>
  <c r="G148" i="29"/>
  <c r="F148" i="29"/>
  <c r="G316" i="9"/>
  <c r="F316" i="9"/>
  <c r="G316" i="12"/>
  <c r="F316" i="12"/>
  <c r="F147" i="30" l="1"/>
  <c r="G147" i="30"/>
  <c r="F315" i="10"/>
  <c r="G315" i="10"/>
  <c r="F315" i="13"/>
  <c r="G315" i="13"/>
  <c r="F147" i="29"/>
  <c r="G147" i="29"/>
  <c r="F315" i="9"/>
  <c r="G315" i="9"/>
  <c r="F315" i="12"/>
  <c r="G315" i="12"/>
  <c r="G146" i="30" l="1"/>
  <c r="F146" i="30"/>
  <c r="G314" i="10"/>
  <c r="F314" i="10"/>
  <c r="G314" i="13"/>
  <c r="F314" i="13"/>
  <c r="G146" i="29"/>
  <c r="F146" i="29"/>
  <c r="G314" i="9"/>
  <c r="F314" i="9"/>
  <c r="G314" i="12"/>
  <c r="F314" i="12"/>
  <c r="F145" i="30" l="1"/>
  <c r="G145" i="30"/>
  <c r="F313" i="10"/>
  <c r="G313" i="10"/>
  <c r="F313" i="13"/>
  <c r="G313" i="13"/>
  <c r="G145" i="29"/>
  <c r="F145" i="29"/>
  <c r="F144" i="29"/>
  <c r="G313" i="9"/>
  <c r="F313" i="9"/>
  <c r="G313" i="12"/>
  <c r="F313" i="12"/>
  <c r="C313" i="12" l="1"/>
  <c r="B313" i="12"/>
  <c r="F144" i="30" l="1"/>
  <c r="G144" i="30"/>
  <c r="F312" i="10"/>
  <c r="G312" i="10"/>
  <c r="F312" i="13"/>
  <c r="G312" i="13"/>
  <c r="G144" i="29"/>
  <c r="F312" i="9"/>
  <c r="G312" i="9"/>
  <c r="F312" i="12"/>
  <c r="G312" i="12"/>
  <c r="G143" i="30" l="1"/>
  <c r="F143" i="30"/>
  <c r="G142" i="30"/>
  <c r="F142" i="30"/>
  <c r="G311" i="10"/>
  <c r="F311" i="10"/>
  <c r="G310" i="10"/>
  <c r="F310" i="10"/>
  <c r="G311" i="13"/>
  <c r="F311" i="13"/>
  <c r="G310" i="13"/>
  <c r="F310" i="13"/>
  <c r="G143" i="29"/>
  <c r="F143" i="29"/>
  <c r="G142" i="29"/>
  <c r="F142" i="29"/>
  <c r="G311" i="9"/>
  <c r="F311" i="9"/>
  <c r="G310" i="9"/>
  <c r="F310" i="9"/>
  <c r="G311" i="12"/>
  <c r="F311" i="12"/>
  <c r="G310" i="12"/>
  <c r="F310" i="12"/>
  <c r="G141" i="30" l="1"/>
  <c r="F141" i="30"/>
  <c r="G309" i="10"/>
  <c r="F309" i="10"/>
  <c r="G309" i="13"/>
  <c r="F309" i="13"/>
  <c r="G141" i="29"/>
  <c r="F141" i="29"/>
  <c r="G309" i="9"/>
  <c r="F309" i="9"/>
  <c r="G309" i="12"/>
  <c r="F309" i="12"/>
  <c r="S320" i="11" l="1"/>
  <c r="R320" i="11"/>
  <c r="Q320" i="11"/>
  <c r="P320" i="11"/>
  <c r="O320" i="11"/>
  <c r="N320" i="11"/>
  <c r="M320" i="11"/>
  <c r="L320" i="11"/>
  <c r="K320" i="11"/>
  <c r="J320" i="11"/>
  <c r="I320" i="11"/>
  <c r="H320" i="11"/>
  <c r="E320" i="11"/>
  <c r="D320" i="11"/>
  <c r="S319" i="11"/>
  <c r="R319" i="11"/>
  <c r="Q319" i="11"/>
  <c r="P319" i="11"/>
  <c r="O319" i="11"/>
  <c r="N319" i="11"/>
  <c r="M319" i="11"/>
  <c r="L319" i="11"/>
  <c r="K319" i="11"/>
  <c r="J319" i="11"/>
  <c r="I319" i="11"/>
  <c r="H319" i="11"/>
  <c r="E319" i="11"/>
  <c r="D319" i="11"/>
  <c r="S318" i="11"/>
  <c r="R318" i="11"/>
  <c r="Q318" i="11"/>
  <c r="P318" i="11"/>
  <c r="O318" i="11"/>
  <c r="N318" i="11"/>
  <c r="M318" i="11"/>
  <c r="L318" i="11"/>
  <c r="K318" i="11"/>
  <c r="J318" i="11"/>
  <c r="I318" i="11"/>
  <c r="H318" i="11"/>
  <c r="E318" i="11"/>
  <c r="D318" i="11"/>
  <c r="S317" i="11"/>
  <c r="R317" i="11"/>
  <c r="Q317" i="11"/>
  <c r="P317" i="11"/>
  <c r="O317" i="11"/>
  <c r="N317" i="11"/>
  <c r="M317" i="11"/>
  <c r="L317" i="11"/>
  <c r="K317" i="11"/>
  <c r="J317" i="11"/>
  <c r="I317" i="11"/>
  <c r="H317" i="11"/>
  <c r="E317" i="11"/>
  <c r="D317" i="11"/>
  <c r="S316" i="11"/>
  <c r="R316" i="11"/>
  <c r="Q316" i="11"/>
  <c r="P316" i="11"/>
  <c r="O316" i="11"/>
  <c r="N316" i="11"/>
  <c r="M316" i="11"/>
  <c r="L316" i="11"/>
  <c r="K316" i="11"/>
  <c r="J316" i="11"/>
  <c r="I316" i="11"/>
  <c r="H316" i="11"/>
  <c r="E316" i="11"/>
  <c r="D316" i="11"/>
  <c r="S315" i="11"/>
  <c r="R315" i="11"/>
  <c r="Q315" i="11"/>
  <c r="P315" i="11"/>
  <c r="O315" i="11"/>
  <c r="N315" i="11"/>
  <c r="M315" i="11"/>
  <c r="L315" i="11"/>
  <c r="K315" i="11"/>
  <c r="J315" i="11"/>
  <c r="I315" i="11"/>
  <c r="H315" i="11"/>
  <c r="E315" i="11"/>
  <c r="D315" i="11"/>
  <c r="S314" i="11"/>
  <c r="R314" i="11"/>
  <c r="Q314" i="11"/>
  <c r="P314" i="11"/>
  <c r="O314" i="11"/>
  <c r="N314" i="11"/>
  <c r="M314" i="11"/>
  <c r="L314" i="11"/>
  <c r="K314" i="11"/>
  <c r="J314" i="11"/>
  <c r="I314" i="11"/>
  <c r="H314" i="11"/>
  <c r="E314" i="11"/>
  <c r="D314" i="11"/>
  <c r="S313" i="11"/>
  <c r="R313" i="11"/>
  <c r="Q313" i="11"/>
  <c r="P313" i="11"/>
  <c r="O313" i="11"/>
  <c r="N313" i="11"/>
  <c r="M313" i="11"/>
  <c r="L313" i="11"/>
  <c r="K313" i="11"/>
  <c r="J313" i="11"/>
  <c r="I313" i="11"/>
  <c r="H313" i="11"/>
  <c r="E313" i="11"/>
  <c r="D313" i="11"/>
  <c r="S312" i="11"/>
  <c r="R312" i="11"/>
  <c r="Q312" i="11"/>
  <c r="P312" i="11"/>
  <c r="O312" i="11"/>
  <c r="N312" i="11"/>
  <c r="M312" i="11"/>
  <c r="L312" i="11"/>
  <c r="K312" i="11"/>
  <c r="J312" i="11"/>
  <c r="I312" i="11"/>
  <c r="H312" i="11"/>
  <c r="E312" i="11"/>
  <c r="D312" i="11"/>
  <c r="S311" i="11"/>
  <c r="R311" i="11"/>
  <c r="Q311" i="11"/>
  <c r="P311" i="11"/>
  <c r="O311" i="11"/>
  <c r="N311" i="11"/>
  <c r="M311" i="11"/>
  <c r="L311" i="11"/>
  <c r="K311" i="11"/>
  <c r="J311" i="11"/>
  <c r="I311" i="11"/>
  <c r="H311" i="11"/>
  <c r="E311" i="11"/>
  <c r="D311" i="11"/>
  <c r="S310" i="11"/>
  <c r="R310" i="11"/>
  <c r="Q310" i="11"/>
  <c r="P310" i="11"/>
  <c r="O310" i="11"/>
  <c r="N310" i="11"/>
  <c r="M310" i="11"/>
  <c r="L310" i="11"/>
  <c r="K310" i="11"/>
  <c r="J310" i="11"/>
  <c r="I310" i="11"/>
  <c r="H310" i="11"/>
  <c r="E310" i="11"/>
  <c r="D310" i="11"/>
  <c r="S309" i="11"/>
  <c r="R309" i="11"/>
  <c r="Q309" i="11"/>
  <c r="P309" i="11"/>
  <c r="O309" i="11"/>
  <c r="N309" i="11"/>
  <c r="M309" i="11"/>
  <c r="L309" i="11"/>
  <c r="K309" i="11"/>
  <c r="J309" i="11"/>
  <c r="I309" i="11"/>
  <c r="H309" i="11"/>
  <c r="E309" i="11"/>
  <c r="D309" i="11"/>
  <c r="Q320" i="8"/>
  <c r="P320" i="8"/>
  <c r="O320" i="8"/>
  <c r="N320" i="8"/>
  <c r="M320" i="8"/>
  <c r="L320" i="8"/>
  <c r="K320" i="8"/>
  <c r="J320" i="8"/>
  <c r="I320" i="8"/>
  <c r="H320" i="8"/>
  <c r="E320" i="8"/>
  <c r="D320" i="8"/>
  <c r="Q319" i="8"/>
  <c r="P319" i="8"/>
  <c r="O319" i="8"/>
  <c r="N319" i="8"/>
  <c r="M319" i="8"/>
  <c r="L319" i="8"/>
  <c r="K319" i="8"/>
  <c r="J319" i="8"/>
  <c r="I319" i="8"/>
  <c r="H319" i="8"/>
  <c r="E319" i="8"/>
  <c r="D319" i="8"/>
  <c r="S318" i="8"/>
  <c r="R318" i="8"/>
  <c r="Q318" i="8"/>
  <c r="P318" i="8"/>
  <c r="O318" i="8"/>
  <c r="N318" i="8"/>
  <c r="M318" i="8"/>
  <c r="L318" i="8"/>
  <c r="K318" i="8"/>
  <c r="J318" i="8"/>
  <c r="I318" i="8"/>
  <c r="H318" i="8"/>
  <c r="E318" i="8"/>
  <c r="D318" i="8"/>
  <c r="Q317" i="8"/>
  <c r="P317" i="8"/>
  <c r="O317" i="8"/>
  <c r="N317" i="8"/>
  <c r="M317" i="8"/>
  <c r="L317" i="8"/>
  <c r="K317" i="8"/>
  <c r="J317" i="8"/>
  <c r="I317" i="8"/>
  <c r="H317" i="8"/>
  <c r="E317" i="8"/>
  <c r="D317" i="8"/>
  <c r="S316" i="8"/>
  <c r="R316" i="8"/>
  <c r="Q316" i="8"/>
  <c r="P316" i="8"/>
  <c r="O316" i="8"/>
  <c r="N316" i="8"/>
  <c r="M316" i="8"/>
  <c r="L316" i="8"/>
  <c r="K316" i="8"/>
  <c r="J316" i="8"/>
  <c r="I316" i="8"/>
  <c r="H316" i="8"/>
  <c r="E316" i="8"/>
  <c r="D316" i="8"/>
  <c r="Q315" i="8"/>
  <c r="P315" i="8"/>
  <c r="O315" i="8"/>
  <c r="N315" i="8"/>
  <c r="M315" i="8"/>
  <c r="L315" i="8"/>
  <c r="K315" i="8"/>
  <c r="J315" i="8"/>
  <c r="I315" i="8"/>
  <c r="H315" i="8"/>
  <c r="E315" i="8"/>
  <c r="D315" i="8"/>
  <c r="Q314" i="8"/>
  <c r="P314" i="8"/>
  <c r="O314" i="8"/>
  <c r="N314" i="8"/>
  <c r="M314" i="8"/>
  <c r="L314" i="8"/>
  <c r="K314" i="8"/>
  <c r="J314" i="8"/>
  <c r="I314" i="8"/>
  <c r="H314" i="8"/>
  <c r="E314" i="8"/>
  <c r="D314" i="8"/>
  <c r="Q313" i="8"/>
  <c r="P313" i="8"/>
  <c r="O313" i="8"/>
  <c r="N313" i="8"/>
  <c r="M313" i="8"/>
  <c r="L313" i="8"/>
  <c r="K313" i="8"/>
  <c r="J313" i="8"/>
  <c r="I313" i="8"/>
  <c r="H313" i="8"/>
  <c r="E313" i="8"/>
  <c r="D313" i="8"/>
  <c r="Q312" i="8"/>
  <c r="P312" i="8"/>
  <c r="O312" i="8"/>
  <c r="N312" i="8"/>
  <c r="M312" i="8"/>
  <c r="L312" i="8"/>
  <c r="K312" i="8"/>
  <c r="J312" i="8"/>
  <c r="I312" i="8"/>
  <c r="H312" i="8"/>
  <c r="E312" i="8"/>
  <c r="D312" i="8"/>
  <c r="Q311" i="8"/>
  <c r="P311" i="8"/>
  <c r="O311" i="8"/>
  <c r="N311" i="8"/>
  <c r="M311" i="8"/>
  <c r="L311" i="8"/>
  <c r="K311" i="8"/>
  <c r="J311" i="8"/>
  <c r="I311" i="8"/>
  <c r="H311" i="8"/>
  <c r="E311" i="8"/>
  <c r="D311" i="8"/>
  <c r="Q310" i="8"/>
  <c r="P310" i="8"/>
  <c r="O310" i="8"/>
  <c r="N310" i="8"/>
  <c r="M310" i="8"/>
  <c r="L310" i="8"/>
  <c r="K310" i="8"/>
  <c r="J310" i="8"/>
  <c r="I310" i="8"/>
  <c r="H310" i="8"/>
  <c r="E310" i="8"/>
  <c r="D310" i="8"/>
  <c r="Q309" i="8"/>
  <c r="P309" i="8"/>
  <c r="O309" i="8"/>
  <c r="N309" i="8"/>
  <c r="M309" i="8"/>
  <c r="L309" i="8"/>
  <c r="K309" i="8"/>
  <c r="J309" i="8"/>
  <c r="I309" i="8"/>
  <c r="H309" i="8"/>
  <c r="E309" i="8"/>
  <c r="D309" i="8"/>
  <c r="S152" i="28"/>
  <c r="R152" i="28"/>
  <c r="Q152" i="28"/>
  <c r="P152" i="28"/>
  <c r="O152" i="28"/>
  <c r="N152" i="28"/>
  <c r="M152" i="28"/>
  <c r="L152" i="28"/>
  <c r="K152" i="28"/>
  <c r="J152" i="28"/>
  <c r="I152" i="28"/>
  <c r="H152" i="28"/>
  <c r="E152" i="28"/>
  <c r="D152" i="28"/>
  <c r="S151" i="28"/>
  <c r="R151" i="28"/>
  <c r="Q151" i="28"/>
  <c r="P151" i="28"/>
  <c r="O151" i="28"/>
  <c r="N151" i="28"/>
  <c r="M151" i="28"/>
  <c r="L151" i="28"/>
  <c r="K151" i="28"/>
  <c r="J151" i="28"/>
  <c r="I151" i="28"/>
  <c r="H151" i="28"/>
  <c r="E151" i="28"/>
  <c r="D151" i="28"/>
  <c r="S150" i="28"/>
  <c r="R150" i="28"/>
  <c r="Q150" i="28"/>
  <c r="P150" i="28"/>
  <c r="O150" i="28"/>
  <c r="N150" i="28"/>
  <c r="M150" i="28"/>
  <c r="L150" i="28"/>
  <c r="K150" i="28"/>
  <c r="J150" i="28"/>
  <c r="I150" i="28"/>
  <c r="H150" i="28"/>
  <c r="E150" i="28"/>
  <c r="D150" i="28"/>
  <c r="S149" i="28"/>
  <c r="R149" i="28"/>
  <c r="Q149" i="28"/>
  <c r="P149" i="28"/>
  <c r="O149" i="28"/>
  <c r="N149" i="28"/>
  <c r="M149" i="28"/>
  <c r="L149" i="28"/>
  <c r="K149" i="28"/>
  <c r="J149" i="28"/>
  <c r="I149" i="28"/>
  <c r="H149" i="28"/>
  <c r="E149" i="28"/>
  <c r="D149" i="28"/>
  <c r="S148" i="28"/>
  <c r="R148" i="28"/>
  <c r="Q148" i="28"/>
  <c r="P148" i="28"/>
  <c r="O148" i="28"/>
  <c r="N148" i="28"/>
  <c r="M148" i="28"/>
  <c r="L148" i="28"/>
  <c r="K148" i="28"/>
  <c r="J148" i="28"/>
  <c r="I148" i="28"/>
  <c r="H148" i="28"/>
  <c r="E148" i="28"/>
  <c r="D148" i="28"/>
  <c r="S147" i="28"/>
  <c r="R147" i="28"/>
  <c r="Q147" i="28"/>
  <c r="P147" i="28"/>
  <c r="O147" i="28"/>
  <c r="N147" i="28"/>
  <c r="M147" i="28"/>
  <c r="L147" i="28"/>
  <c r="K147" i="28"/>
  <c r="J147" i="28"/>
  <c r="I147" i="28"/>
  <c r="H147" i="28"/>
  <c r="E147" i="28"/>
  <c r="D147" i="28"/>
  <c r="S146" i="28"/>
  <c r="R146" i="28"/>
  <c r="Q146" i="28"/>
  <c r="P146" i="28"/>
  <c r="O146" i="28"/>
  <c r="N146" i="28"/>
  <c r="M146" i="28"/>
  <c r="L146" i="28"/>
  <c r="K146" i="28"/>
  <c r="J146" i="28"/>
  <c r="I146" i="28"/>
  <c r="H146" i="28"/>
  <c r="E146" i="28"/>
  <c r="D146" i="28"/>
  <c r="S145" i="28"/>
  <c r="R145" i="28"/>
  <c r="Q145" i="28"/>
  <c r="P145" i="28"/>
  <c r="O145" i="28"/>
  <c r="N145" i="28"/>
  <c r="M145" i="28"/>
  <c r="L145" i="28"/>
  <c r="K145" i="28"/>
  <c r="J145" i="28"/>
  <c r="I145" i="28"/>
  <c r="H145" i="28"/>
  <c r="E145" i="28"/>
  <c r="D145" i="28"/>
  <c r="S144" i="28"/>
  <c r="R144" i="28"/>
  <c r="Q144" i="28"/>
  <c r="P144" i="28"/>
  <c r="O144" i="28"/>
  <c r="N144" i="28"/>
  <c r="M144" i="28"/>
  <c r="L144" i="28"/>
  <c r="K144" i="28"/>
  <c r="J144" i="28"/>
  <c r="I144" i="28"/>
  <c r="H144" i="28"/>
  <c r="E144" i="28"/>
  <c r="D144" i="28"/>
  <c r="S143" i="28"/>
  <c r="R143" i="28"/>
  <c r="Q143" i="28"/>
  <c r="P143" i="28"/>
  <c r="O143" i="28"/>
  <c r="N143" i="28"/>
  <c r="M143" i="28"/>
  <c r="L143" i="28"/>
  <c r="K143" i="28"/>
  <c r="J143" i="28"/>
  <c r="I143" i="28"/>
  <c r="H143" i="28"/>
  <c r="E143" i="28"/>
  <c r="D143" i="28"/>
  <c r="S142" i="28"/>
  <c r="R142" i="28"/>
  <c r="Q142" i="28"/>
  <c r="P142" i="28"/>
  <c r="O142" i="28"/>
  <c r="N142" i="28"/>
  <c r="M142" i="28"/>
  <c r="L142" i="28"/>
  <c r="K142" i="28"/>
  <c r="J142" i="28"/>
  <c r="I142" i="28"/>
  <c r="H142" i="28"/>
  <c r="E142" i="28"/>
  <c r="D142" i="28"/>
  <c r="S141" i="28"/>
  <c r="R141" i="28"/>
  <c r="Q141" i="28"/>
  <c r="P141" i="28"/>
  <c r="O141" i="28"/>
  <c r="N141" i="28"/>
  <c r="M141" i="28"/>
  <c r="L141" i="28"/>
  <c r="K141" i="28"/>
  <c r="J141" i="28"/>
  <c r="I141" i="28"/>
  <c r="H141" i="28"/>
  <c r="E141" i="28"/>
  <c r="D141" i="28"/>
  <c r="S320" i="6"/>
  <c r="R320" i="6"/>
  <c r="Q320" i="6"/>
  <c r="P320" i="6"/>
  <c r="O320" i="6"/>
  <c r="N320" i="6"/>
  <c r="M320" i="6"/>
  <c r="L320" i="6"/>
  <c r="K320" i="6"/>
  <c r="J320" i="6"/>
  <c r="I320" i="6"/>
  <c r="H320" i="6"/>
  <c r="E320" i="6"/>
  <c r="D320" i="6"/>
  <c r="S319" i="6"/>
  <c r="R319" i="6"/>
  <c r="Q319" i="6"/>
  <c r="P319" i="6"/>
  <c r="O319" i="6"/>
  <c r="N319" i="6"/>
  <c r="M319" i="6"/>
  <c r="L319" i="6"/>
  <c r="K319" i="6"/>
  <c r="J319" i="6"/>
  <c r="I319" i="6"/>
  <c r="H319" i="6"/>
  <c r="E319" i="6"/>
  <c r="D319" i="6"/>
  <c r="S318" i="6"/>
  <c r="R318" i="6"/>
  <c r="Q318" i="6"/>
  <c r="P318" i="6"/>
  <c r="O318" i="6"/>
  <c r="N318" i="6"/>
  <c r="M318" i="6"/>
  <c r="L318" i="6"/>
  <c r="K318" i="6"/>
  <c r="J318" i="6"/>
  <c r="I318" i="6"/>
  <c r="H318" i="6"/>
  <c r="E318" i="6"/>
  <c r="D318" i="6"/>
  <c r="S317" i="6"/>
  <c r="R317" i="6"/>
  <c r="Q317" i="6"/>
  <c r="P317" i="6"/>
  <c r="O317" i="6"/>
  <c r="N317" i="6"/>
  <c r="M317" i="6"/>
  <c r="L317" i="6"/>
  <c r="K317" i="6"/>
  <c r="J317" i="6"/>
  <c r="I317" i="6"/>
  <c r="H317" i="6"/>
  <c r="E317" i="6"/>
  <c r="D317" i="6"/>
  <c r="S316" i="6"/>
  <c r="R316" i="6"/>
  <c r="Q316" i="6"/>
  <c r="P316" i="6"/>
  <c r="O316" i="6"/>
  <c r="N316" i="6"/>
  <c r="M316" i="6"/>
  <c r="L316" i="6"/>
  <c r="K316" i="6"/>
  <c r="J316" i="6"/>
  <c r="I316" i="6"/>
  <c r="H316" i="6"/>
  <c r="E316" i="6"/>
  <c r="D316" i="6"/>
  <c r="S315" i="6"/>
  <c r="R315" i="6"/>
  <c r="Q315" i="6"/>
  <c r="P315" i="6"/>
  <c r="O315" i="6"/>
  <c r="N315" i="6"/>
  <c r="M315" i="6"/>
  <c r="L315" i="6"/>
  <c r="K315" i="6"/>
  <c r="J315" i="6"/>
  <c r="I315" i="6"/>
  <c r="H315" i="6"/>
  <c r="E315" i="6"/>
  <c r="D315" i="6"/>
  <c r="S314" i="6"/>
  <c r="R314" i="6"/>
  <c r="Q314" i="6"/>
  <c r="P314" i="6"/>
  <c r="O314" i="6"/>
  <c r="N314" i="6"/>
  <c r="M314" i="6"/>
  <c r="L314" i="6"/>
  <c r="K314" i="6"/>
  <c r="J314" i="6"/>
  <c r="I314" i="6"/>
  <c r="H314" i="6"/>
  <c r="E314" i="6"/>
  <c r="D314" i="6"/>
  <c r="S313" i="6"/>
  <c r="R313" i="6"/>
  <c r="Q313" i="6"/>
  <c r="P313" i="6"/>
  <c r="O313" i="6"/>
  <c r="N313" i="6"/>
  <c r="M313" i="6"/>
  <c r="L313" i="6"/>
  <c r="K313" i="6"/>
  <c r="J313" i="6"/>
  <c r="I313" i="6"/>
  <c r="H313" i="6"/>
  <c r="E313" i="6"/>
  <c r="D313" i="6"/>
  <c r="S312" i="6"/>
  <c r="R312" i="6"/>
  <c r="Q312" i="6"/>
  <c r="P312" i="6"/>
  <c r="O312" i="6"/>
  <c r="N312" i="6"/>
  <c r="M312" i="6"/>
  <c r="L312" i="6"/>
  <c r="K312" i="6"/>
  <c r="J312" i="6"/>
  <c r="I312" i="6"/>
  <c r="H312" i="6"/>
  <c r="E312" i="6"/>
  <c r="D312" i="6"/>
  <c r="S311" i="6"/>
  <c r="R311" i="6"/>
  <c r="Q311" i="6"/>
  <c r="P311" i="6"/>
  <c r="O311" i="6"/>
  <c r="N311" i="6"/>
  <c r="M311" i="6"/>
  <c r="L311" i="6"/>
  <c r="K311" i="6"/>
  <c r="J311" i="6"/>
  <c r="I311" i="6"/>
  <c r="H311" i="6"/>
  <c r="E311" i="6"/>
  <c r="D311" i="6"/>
  <c r="S310" i="6"/>
  <c r="R310" i="6"/>
  <c r="Q310" i="6"/>
  <c r="P310" i="6"/>
  <c r="O310" i="6"/>
  <c r="N310" i="6"/>
  <c r="M310" i="6"/>
  <c r="L310" i="6"/>
  <c r="K310" i="6"/>
  <c r="J310" i="6"/>
  <c r="I310" i="6"/>
  <c r="H310" i="6"/>
  <c r="E310" i="6"/>
  <c r="D310" i="6"/>
  <c r="S309" i="6"/>
  <c r="R309" i="6"/>
  <c r="Q309" i="6"/>
  <c r="P309" i="6"/>
  <c r="O309" i="6"/>
  <c r="N309" i="6"/>
  <c r="M309" i="6"/>
  <c r="L309" i="6"/>
  <c r="K309" i="6"/>
  <c r="J309" i="6"/>
  <c r="I309" i="6"/>
  <c r="H309" i="6"/>
  <c r="E309" i="6"/>
  <c r="D309" i="6"/>
  <c r="C320" i="12"/>
  <c r="C319" i="12"/>
  <c r="B319" i="12"/>
  <c r="C318" i="12"/>
  <c r="B318" i="12"/>
  <c r="C317" i="12"/>
  <c r="B317" i="12"/>
  <c r="C316" i="12"/>
  <c r="B316" i="12"/>
  <c r="C315" i="12"/>
  <c r="B315" i="12"/>
  <c r="C314" i="12"/>
  <c r="B314" i="12"/>
  <c r="C312" i="12"/>
  <c r="B312" i="12"/>
  <c r="C311" i="12"/>
  <c r="B311" i="12"/>
  <c r="C310" i="12"/>
  <c r="B310" i="12"/>
  <c r="C309" i="12"/>
  <c r="B309" i="12"/>
  <c r="C320" i="9"/>
  <c r="B320" i="9"/>
  <c r="C319" i="9"/>
  <c r="B319" i="9"/>
  <c r="C318" i="9"/>
  <c r="B318" i="9"/>
  <c r="C317" i="9"/>
  <c r="B317" i="9"/>
  <c r="C316" i="9"/>
  <c r="B316" i="9"/>
  <c r="C315" i="9"/>
  <c r="B315" i="9"/>
  <c r="C314" i="9"/>
  <c r="B314" i="9"/>
  <c r="C313" i="9"/>
  <c r="B313" i="9"/>
  <c r="C312" i="9"/>
  <c r="B312" i="9"/>
  <c r="C311" i="9"/>
  <c r="B311" i="9"/>
  <c r="C310" i="9"/>
  <c r="B310" i="9"/>
  <c r="C309" i="9"/>
  <c r="B309" i="9"/>
  <c r="C152" i="29"/>
  <c r="B152" i="29"/>
  <c r="C151" i="29"/>
  <c r="B151" i="29"/>
  <c r="C150" i="29"/>
  <c r="B150" i="29"/>
  <c r="C149" i="29"/>
  <c r="B149" i="29"/>
  <c r="C148" i="29"/>
  <c r="B148" i="29"/>
  <c r="C147" i="29"/>
  <c r="B147" i="29"/>
  <c r="C146" i="29"/>
  <c r="B146" i="29"/>
  <c r="C145" i="29"/>
  <c r="B145" i="29"/>
  <c r="C144" i="29"/>
  <c r="B144" i="29"/>
  <c r="C143" i="29"/>
  <c r="B143" i="29"/>
  <c r="C142" i="29"/>
  <c r="B142" i="29"/>
  <c r="C141" i="29"/>
  <c r="B141" i="29"/>
  <c r="S320" i="7"/>
  <c r="R320" i="7"/>
  <c r="Q320" i="7"/>
  <c r="P320" i="7"/>
  <c r="O320" i="7"/>
  <c r="N320" i="7"/>
  <c r="M320" i="7"/>
  <c r="L320" i="7"/>
  <c r="K320" i="7"/>
  <c r="J320" i="7"/>
  <c r="I320" i="7"/>
  <c r="H320" i="7"/>
  <c r="E320" i="7"/>
  <c r="D320" i="7"/>
  <c r="S319" i="7"/>
  <c r="R319" i="7"/>
  <c r="Q319" i="7"/>
  <c r="P319" i="7"/>
  <c r="O319" i="7"/>
  <c r="N319" i="7"/>
  <c r="M319" i="7"/>
  <c r="L319" i="7"/>
  <c r="K319" i="7"/>
  <c r="J319" i="7"/>
  <c r="I319" i="7"/>
  <c r="H319" i="7"/>
  <c r="E319" i="7"/>
  <c r="D319" i="7"/>
  <c r="S318" i="7"/>
  <c r="R318" i="7"/>
  <c r="Q318" i="7"/>
  <c r="P318" i="7"/>
  <c r="O318" i="7"/>
  <c r="N318" i="7"/>
  <c r="M318" i="7"/>
  <c r="L318" i="7"/>
  <c r="K318" i="7"/>
  <c r="J318" i="7"/>
  <c r="I318" i="7"/>
  <c r="H318" i="7"/>
  <c r="E318" i="7"/>
  <c r="D318" i="7"/>
  <c r="S317" i="7"/>
  <c r="R317" i="7"/>
  <c r="Q317" i="7"/>
  <c r="P317" i="7"/>
  <c r="O317" i="7"/>
  <c r="N317" i="7"/>
  <c r="M317" i="7"/>
  <c r="L317" i="7"/>
  <c r="K317" i="7"/>
  <c r="J317" i="7"/>
  <c r="I317" i="7"/>
  <c r="H317" i="7"/>
  <c r="E317" i="7"/>
  <c r="D317" i="7"/>
  <c r="S316" i="7"/>
  <c r="R316" i="7"/>
  <c r="Q316" i="7"/>
  <c r="P316" i="7"/>
  <c r="O316" i="7"/>
  <c r="N316" i="7"/>
  <c r="M316" i="7"/>
  <c r="L316" i="7"/>
  <c r="K316" i="7"/>
  <c r="J316" i="7"/>
  <c r="I316" i="7"/>
  <c r="H316" i="7"/>
  <c r="E316" i="7"/>
  <c r="D316" i="7"/>
  <c r="S315" i="7"/>
  <c r="R315" i="7"/>
  <c r="Q315" i="7"/>
  <c r="P315" i="7"/>
  <c r="O315" i="7"/>
  <c r="N315" i="7"/>
  <c r="M315" i="7"/>
  <c r="L315" i="7"/>
  <c r="K315" i="7"/>
  <c r="J315" i="7"/>
  <c r="I315" i="7"/>
  <c r="H315" i="7"/>
  <c r="E315" i="7"/>
  <c r="D315" i="7"/>
  <c r="S314" i="7"/>
  <c r="R314" i="7"/>
  <c r="Q314" i="7"/>
  <c r="P314" i="7"/>
  <c r="O314" i="7"/>
  <c r="N314" i="7"/>
  <c r="M314" i="7"/>
  <c r="L314" i="7"/>
  <c r="K314" i="7"/>
  <c r="J314" i="7"/>
  <c r="I314" i="7"/>
  <c r="H314" i="7"/>
  <c r="E314" i="7"/>
  <c r="D314" i="7"/>
  <c r="S313" i="7"/>
  <c r="R313" i="7"/>
  <c r="Q313" i="7"/>
  <c r="P313" i="7"/>
  <c r="O313" i="7"/>
  <c r="N313" i="7"/>
  <c r="M313" i="7"/>
  <c r="L313" i="7"/>
  <c r="K313" i="7"/>
  <c r="J313" i="7"/>
  <c r="I313" i="7"/>
  <c r="H313" i="7"/>
  <c r="E313" i="7"/>
  <c r="D313" i="7"/>
  <c r="S312" i="7"/>
  <c r="R312" i="7"/>
  <c r="Q312" i="7"/>
  <c r="P312" i="7"/>
  <c r="O312" i="7"/>
  <c r="N312" i="7"/>
  <c r="M312" i="7"/>
  <c r="L312" i="7"/>
  <c r="K312" i="7"/>
  <c r="J312" i="7"/>
  <c r="I312" i="7"/>
  <c r="H312" i="7"/>
  <c r="E312" i="7"/>
  <c r="D312" i="7"/>
  <c r="S311" i="7"/>
  <c r="R311" i="7"/>
  <c r="Q311" i="7"/>
  <c r="P311" i="7"/>
  <c r="O311" i="7"/>
  <c r="N311" i="7"/>
  <c r="M311" i="7"/>
  <c r="L311" i="7"/>
  <c r="K311" i="7"/>
  <c r="J311" i="7"/>
  <c r="I311" i="7"/>
  <c r="H311" i="7"/>
  <c r="E311" i="7"/>
  <c r="D311" i="7"/>
  <c r="S310" i="7"/>
  <c r="R310" i="7"/>
  <c r="Q310" i="7"/>
  <c r="P310" i="7"/>
  <c r="O310" i="7"/>
  <c r="N310" i="7"/>
  <c r="M310" i="7"/>
  <c r="L310" i="7"/>
  <c r="K310" i="7"/>
  <c r="J310" i="7"/>
  <c r="I310" i="7"/>
  <c r="H310" i="7"/>
  <c r="E310" i="7"/>
  <c r="D310" i="7"/>
  <c r="S309" i="7"/>
  <c r="R309" i="7"/>
  <c r="Q309" i="7"/>
  <c r="P309" i="7"/>
  <c r="O309" i="7"/>
  <c r="N309" i="7"/>
  <c r="M309" i="7"/>
  <c r="L309" i="7"/>
  <c r="K309" i="7"/>
  <c r="J309" i="7"/>
  <c r="I309" i="7"/>
  <c r="H309" i="7"/>
  <c r="E309" i="7"/>
  <c r="D309" i="7"/>
  <c r="C320" i="13"/>
  <c r="B320" i="13"/>
  <c r="C319" i="13"/>
  <c r="B319" i="13"/>
  <c r="C318" i="13"/>
  <c r="B318" i="13"/>
  <c r="C317" i="13"/>
  <c r="B317" i="13"/>
  <c r="C316" i="13"/>
  <c r="B316" i="13"/>
  <c r="C315" i="13"/>
  <c r="B315" i="13"/>
  <c r="C314" i="13"/>
  <c r="B314" i="13"/>
  <c r="C313" i="13"/>
  <c r="B313" i="13"/>
  <c r="C312" i="13"/>
  <c r="B312" i="13"/>
  <c r="C311" i="13"/>
  <c r="B311" i="13"/>
  <c r="C310" i="13"/>
  <c r="B310" i="13"/>
  <c r="C309" i="13"/>
  <c r="B309" i="13"/>
  <c r="C320" i="10"/>
  <c r="B320" i="10"/>
  <c r="C319" i="10"/>
  <c r="B319" i="10"/>
  <c r="C318" i="10"/>
  <c r="B318" i="10"/>
  <c r="C317" i="10"/>
  <c r="B317" i="10"/>
  <c r="C316" i="10"/>
  <c r="B316" i="10"/>
  <c r="C315" i="10"/>
  <c r="B315" i="10"/>
  <c r="C314" i="10"/>
  <c r="B314" i="10"/>
  <c r="C313" i="10"/>
  <c r="B313" i="10"/>
  <c r="C312" i="10"/>
  <c r="B312" i="10"/>
  <c r="C311" i="10"/>
  <c r="B311" i="10"/>
  <c r="C310" i="10"/>
  <c r="B310" i="10"/>
  <c r="C309" i="10"/>
  <c r="B309" i="10"/>
  <c r="C152" i="30"/>
  <c r="B152" i="30"/>
  <c r="C151" i="30"/>
  <c r="B151" i="30"/>
  <c r="C150" i="30"/>
  <c r="B150" i="30"/>
  <c r="C149" i="30"/>
  <c r="B149" i="30"/>
  <c r="C148" i="30"/>
  <c r="B148" i="30"/>
  <c r="C147" i="30"/>
  <c r="B147" i="30"/>
  <c r="C146" i="30"/>
  <c r="B146" i="30"/>
  <c r="C145" i="30"/>
  <c r="B145" i="30"/>
  <c r="C144" i="30"/>
  <c r="B144" i="30"/>
  <c r="C143" i="30"/>
  <c r="B143" i="30"/>
  <c r="C142" i="30"/>
  <c r="B142" i="30"/>
  <c r="C141" i="30"/>
  <c r="B141" i="30"/>
  <c r="B141" i="28" l="1"/>
  <c r="F315" i="7"/>
  <c r="F151" i="28"/>
  <c r="B316" i="8"/>
  <c r="B317" i="8"/>
  <c r="B310" i="7"/>
  <c r="F310" i="4" s="1"/>
  <c r="B311" i="7"/>
  <c r="F311" i="4" s="1"/>
  <c r="B312" i="7"/>
  <c r="F312" i="4" s="1"/>
  <c r="B313" i="7"/>
  <c r="F313" i="4" s="1"/>
  <c r="B314" i="7"/>
  <c r="F314" i="4" s="1"/>
  <c r="B315" i="7"/>
  <c r="F315" i="4" s="1"/>
  <c r="B148" i="28"/>
  <c r="B310" i="11"/>
  <c r="B314" i="11"/>
  <c r="B318" i="11"/>
  <c r="B150" i="28"/>
  <c r="B149" i="28"/>
  <c r="B151" i="28"/>
  <c r="F147" i="28"/>
  <c r="F141" i="28"/>
  <c r="G312" i="8"/>
  <c r="F315" i="8"/>
  <c r="G319" i="8"/>
  <c r="B311" i="11"/>
  <c r="B313" i="11"/>
  <c r="B316" i="11"/>
  <c r="B312" i="11"/>
  <c r="B315" i="11"/>
  <c r="B319" i="11"/>
  <c r="P318" i="5"/>
  <c r="B142" i="28"/>
  <c r="B143" i="28"/>
  <c r="B144" i="28"/>
  <c r="B145" i="28"/>
  <c r="B146" i="28"/>
  <c r="B147" i="28"/>
  <c r="C148" i="28"/>
  <c r="C149" i="28"/>
  <c r="C150" i="28"/>
  <c r="C151" i="28"/>
  <c r="C152" i="28"/>
  <c r="G150" i="28"/>
  <c r="P310" i="5"/>
  <c r="C142" i="28"/>
  <c r="C143" i="28"/>
  <c r="C144" i="28"/>
  <c r="C145" i="28"/>
  <c r="C146" i="28"/>
  <c r="C147" i="28"/>
  <c r="G148" i="28"/>
  <c r="P319" i="5"/>
  <c r="F316" i="8"/>
  <c r="P311" i="5"/>
  <c r="G312" i="7"/>
  <c r="G319" i="7"/>
  <c r="C311" i="8"/>
  <c r="B313" i="8"/>
  <c r="C314" i="8"/>
  <c r="B315" i="8"/>
  <c r="C317" i="8"/>
  <c r="C318" i="8"/>
  <c r="B319" i="8"/>
  <c r="B320" i="8"/>
  <c r="B310" i="8"/>
  <c r="F317" i="8"/>
  <c r="F319" i="8"/>
  <c r="C310" i="8"/>
  <c r="C312" i="8"/>
  <c r="C313" i="8"/>
  <c r="C315" i="8"/>
  <c r="C316" i="8"/>
  <c r="C319" i="8"/>
  <c r="C320" i="8"/>
  <c r="B312" i="8"/>
  <c r="F312" i="8"/>
  <c r="G313" i="8"/>
  <c r="G318" i="8"/>
  <c r="C310" i="7"/>
  <c r="G310" i="4" s="1"/>
  <c r="C314" i="7"/>
  <c r="G314" i="4" s="1"/>
  <c r="C317" i="7"/>
  <c r="G317" i="4" s="1"/>
  <c r="C318" i="7"/>
  <c r="G318" i="4" s="1"/>
  <c r="C320" i="7"/>
  <c r="G320" i="4" s="1"/>
  <c r="G310" i="7"/>
  <c r="G314" i="7"/>
  <c r="G314" i="8"/>
  <c r="G316" i="8"/>
  <c r="C311" i="7"/>
  <c r="G311" i="4" s="1"/>
  <c r="C312" i="7"/>
  <c r="G312" i="4" s="1"/>
  <c r="C313" i="7"/>
  <c r="G313" i="4" s="1"/>
  <c r="C315" i="7"/>
  <c r="G315" i="4" s="1"/>
  <c r="B316" i="7"/>
  <c r="F316" i="4" s="1"/>
  <c r="G316" i="7"/>
  <c r="B317" i="7"/>
  <c r="F317" i="4" s="1"/>
  <c r="B318" i="7"/>
  <c r="F318" i="4" s="1"/>
  <c r="G318" i="7"/>
  <c r="B319" i="7"/>
  <c r="F319" i="4" s="1"/>
  <c r="F319" i="7"/>
  <c r="B317" i="11"/>
  <c r="G311" i="7"/>
  <c r="G313" i="7"/>
  <c r="C316" i="7"/>
  <c r="G316" i="4" s="1"/>
  <c r="C319" i="7"/>
  <c r="G319" i="4" s="1"/>
  <c r="B320" i="7"/>
  <c r="F320" i="4" s="1"/>
  <c r="G320" i="7"/>
  <c r="B320" i="11"/>
  <c r="G315" i="7"/>
  <c r="G317" i="7"/>
  <c r="B310" i="6"/>
  <c r="D310" i="4" s="1"/>
  <c r="F143" i="28"/>
  <c r="F145" i="28"/>
  <c r="B152" i="28"/>
  <c r="G152" i="28"/>
  <c r="P315" i="5"/>
  <c r="G147" i="28"/>
  <c r="F149" i="28"/>
  <c r="P314" i="5"/>
  <c r="E312" i="5"/>
  <c r="H314" i="5"/>
  <c r="E316" i="5"/>
  <c r="H318" i="5"/>
  <c r="E320" i="5"/>
  <c r="K320" i="5"/>
  <c r="O320" i="5"/>
  <c r="S320" i="5"/>
  <c r="B311" i="6"/>
  <c r="D311" i="4" s="1"/>
  <c r="G142" i="28"/>
  <c r="G144" i="28"/>
  <c r="G146" i="28"/>
  <c r="G151" i="28"/>
  <c r="K315" i="5"/>
  <c r="S315" i="5"/>
  <c r="H317" i="5"/>
  <c r="M317" i="5"/>
  <c r="Q317" i="5"/>
  <c r="H310" i="5"/>
  <c r="M310" i="5"/>
  <c r="Q310" i="5"/>
  <c r="K312" i="5"/>
  <c r="S312" i="5"/>
  <c r="M314" i="5"/>
  <c r="Q314" i="5"/>
  <c r="K316" i="5"/>
  <c r="S316" i="5"/>
  <c r="M318" i="5"/>
  <c r="G315" i="8"/>
  <c r="F311" i="8"/>
  <c r="O311" i="5"/>
  <c r="I313" i="5"/>
  <c r="M313" i="5"/>
  <c r="E315" i="5"/>
  <c r="B311" i="8"/>
  <c r="B314" i="8"/>
  <c r="B318" i="8"/>
  <c r="G320" i="8"/>
  <c r="E310" i="5"/>
  <c r="K310" i="5"/>
  <c r="O310" i="5"/>
  <c r="S310" i="5"/>
  <c r="H312" i="5"/>
  <c r="M312" i="5"/>
  <c r="Q312" i="5"/>
  <c r="E314" i="5"/>
  <c r="K314" i="5"/>
  <c r="O314" i="5"/>
  <c r="S314" i="5"/>
  <c r="M316" i="5"/>
  <c r="Q316" i="5"/>
  <c r="E318" i="5"/>
  <c r="K318" i="5"/>
  <c r="O318" i="5"/>
  <c r="S318" i="5"/>
  <c r="M320" i="5"/>
  <c r="Q320" i="5"/>
  <c r="O312" i="5"/>
  <c r="O316" i="5"/>
  <c r="Q318" i="5"/>
  <c r="G310" i="8"/>
  <c r="E311" i="5"/>
  <c r="S311" i="5"/>
  <c r="Q313" i="5"/>
  <c r="E319" i="5"/>
  <c r="K319" i="5"/>
  <c r="S319" i="5"/>
  <c r="G313" i="6"/>
  <c r="F315" i="6"/>
  <c r="F317" i="6"/>
  <c r="G319" i="6"/>
  <c r="G311" i="8"/>
  <c r="F314" i="8"/>
  <c r="G317" i="8"/>
  <c r="F318" i="8"/>
  <c r="F320" i="8"/>
  <c r="F310" i="8"/>
  <c r="I311" i="5"/>
  <c r="M311" i="5"/>
  <c r="Q311" i="5"/>
  <c r="E313" i="5"/>
  <c r="O313" i="5"/>
  <c r="S313" i="5"/>
  <c r="I315" i="5"/>
  <c r="M315" i="5"/>
  <c r="Q315" i="5"/>
  <c r="E317" i="5"/>
  <c r="O317" i="5"/>
  <c r="S317" i="5"/>
  <c r="M319" i="5"/>
  <c r="Q319" i="5"/>
  <c r="G316" i="11"/>
  <c r="I316" i="5"/>
  <c r="G320" i="11"/>
  <c r="I320" i="5"/>
  <c r="G311" i="6"/>
  <c r="F311" i="6"/>
  <c r="G319" i="11"/>
  <c r="I319" i="5"/>
  <c r="H311" i="5"/>
  <c r="H313" i="5"/>
  <c r="H315" i="5"/>
  <c r="H316" i="5"/>
  <c r="H319" i="5"/>
  <c r="H320" i="5"/>
  <c r="G312" i="11"/>
  <c r="I312" i="5"/>
  <c r="G310" i="11"/>
  <c r="I310" i="5"/>
  <c r="G314" i="11"/>
  <c r="I314" i="5"/>
  <c r="G318" i="11"/>
  <c r="I318" i="5"/>
  <c r="L310" i="5"/>
  <c r="L311" i="5"/>
  <c r="L312" i="5"/>
  <c r="L313" i="5"/>
  <c r="L314" i="5"/>
  <c r="L315" i="5"/>
  <c r="L316" i="5"/>
  <c r="L317" i="5"/>
  <c r="L318" i="5"/>
  <c r="L319" i="5"/>
  <c r="L320" i="5"/>
  <c r="C310" i="6"/>
  <c r="E310" i="4" s="1"/>
  <c r="C311" i="6"/>
  <c r="E311" i="4" s="1"/>
  <c r="C312" i="6"/>
  <c r="E312" i="4" s="1"/>
  <c r="C313" i="6"/>
  <c r="E313" i="4" s="1"/>
  <c r="C314" i="6"/>
  <c r="E314" i="4" s="1"/>
  <c r="C315" i="6"/>
  <c r="E315" i="4" s="1"/>
  <c r="C316" i="6"/>
  <c r="E316" i="4" s="1"/>
  <c r="C317" i="6"/>
  <c r="E317" i="4" s="1"/>
  <c r="C318" i="6"/>
  <c r="E318" i="4" s="1"/>
  <c r="C319" i="6"/>
  <c r="E319" i="4" s="1"/>
  <c r="C320" i="6"/>
  <c r="E320" i="4" s="1"/>
  <c r="G317" i="11"/>
  <c r="I317" i="5"/>
  <c r="P312" i="5"/>
  <c r="P313" i="5"/>
  <c r="P316" i="5"/>
  <c r="P317" i="5"/>
  <c r="P320" i="5"/>
  <c r="G310" i="6"/>
  <c r="C311" i="11"/>
  <c r="G313" i="11"/>
  <c r="G315" i="11"/>
  <c r="C316" i="11"/>
  <c r="C317" i="11"/>
  <c r="C318" i="11"/>
  <c r="C319" i="11"/>
  <c r="C310" i="11"/>
  <c r="G311" i="11"/>
  <c r="C312" i="11"/>
  <c r="C313" i="11"/>
  <c r="C314" i="11"/>
  <c r="C315" i="11"/>
  <c r="C320" i="11"/>
  <c r="B312" i="6"/>
  <c r="D312" i="4" s="1"/>
  <c r="G312" i="6"/>
  <c r="B313" i="6"/>
  <c r="D313" i="4" s="1"/>
  <c r="B314" i="6"/>
  <c r="D314" i="4" s="1"/>
  <c r="G314" i="6"/>
  <c r="B315" i="6"/>
  <c r="D315" i="4" s="1"/>
  <c r="B316" i="6"/>
  <c r="D316" i="4" s="1"/>
  <c r="G316" i="6"/>
  <c r="B317" i="6"/>
  <c r="D317" i="4" s="1"/>
  <c r="B318" i="6"/>
  <c r="D318" i="4" s="1"/>
  <c r="G318" i="6"/>
  <c r="B319" i="6"/>
  <c r="D319" i="4" s="1"/>
  <c r="B320" i="6"/>
  <c r="D320" i="4" s="1"/>
  <c r="G320" i="6"/>
  <c r="F311" i="11"/>
  <c r="F313" i="11"/>
  <c r="F315" i="11"/>
  <c r="F317" i="11"/>
  <c r="F319" i="11"/>
  <c r="D310" i="5"/>
  <c r="J310" i="5"/>
  <c r="N310" i="5"/>
  <c r="R310" i="5"/>
  <c r="D311" i="5"/>
  <c r="J311" i="5"/>
  <c r="N311" i="5"/>
  <c r="R311" i="5"/>
  <c r="D312" i="5"/>
  <c r="J312" i="5"/>
  <c r="N312" i="5"/>
  <c r="R312" i="5"/>
  <c r="D313" i="5"/>
  <c r="J313" i="5"/>
  <c r="N313" i="5"/>
  <c r="R313" i="5"/>
  <c r="D314" i="5"/>
  <c r="J314" i="5"/>
  <c r="N314" i="5"/>
  <c r="R314" i="5"/>
  <c r="D315" i="5"/>
  <c r="J315" i="5"/>
  <c r="N315" i="5"/>
  <c r="R315" i="5"/>
  <c r="D316" i="5"/>
  <c r="J316" i="5"/>
  <c r="N316" i="5"/>
  <c r="R316" i="5"/>
  <c r="D317" i="5"/>
  <c r="J317" i="5"/>
  <c r="N317" i="5"/>
  <c r="R317" i="5"/>
  <c r="D318" i="5"/>
  <c r="J318" i="5"/>
  <c r="N318" i="5"/>
  <c r="R318" i="5"/>
  <c r="D319" i="5"/>
  <c r="J319" i="5"/>
  <c r="N319" i="5"/>
  <c r="R319" i="5"/>
  <c r="D320" i="5"/>
  <c r="J320" i="5"/>
  <c r="N320" i="5"/>
  <c r="R320" i="5"/>
  <c r="K311" i="5"/>
  <c r="K313" i="5"/>
  <c r="O315" i="5"/>
  <c r="K317" i="5"/>
  <c r="O319" i="5"/>
  <c r="C141" i="28"/>
  <c r="C309" i="7"/>
  <c r="G309" i="4" s="1"/>
  <c r="C309" i="8"/>
  <c r="H309" i="5"/>
  <c r="L309" i="5"/>
  <c r="P309" i="5"/>
  <c r="I309" i="5"/>
  <c r="M309" i="5"/>
  <c r="Q309" i="5"/>
  <c r="G309" i="7"/>
  <c r="B309" i="7"/>
  <c r="F309" i="4" s="1"/>
  <c r="B309" i="11"/>
  <c r="C309" i="11"/>
  <c r="G141" i="28"/>
  <c r="B309" i="6"/>
  <c r="D309" i="4" s="1"/>
  <c r="B309" i="8"/>
  <c r="E309" i="5"/>
  <c r="K309" i="5"/>
  <c r="O309" i="5"/>
  <c r="R309" i="5"/>
  <c r="C309" i="6"/>
  <c r="E309" i="4" s="1"/>
  <c r="D309" i="5"/>
  <c r="N309" i="5"/>
  <c r="G309" i="6"/>
  <c r="S309" i="5"/>
  <c r="G309" i="11"/>
  <c r="J309" i="5"/>
  <c r="F309" i="11"/>
  <c r="F310" i="11"/>
  <c r="F312" i="11"/>
  <c r="F314" i="11"/>
  <c r="F316" i="11"/>
  <c r="F318" i="11"/>
  <c r="F320" i="11"/>
  <c r="G309" i="8"/>
  <c r="F309" i="8"/>
  <c r="F313" i="8"/>
  <c r="G143" i="28"/>
  <c r="G145" i="28"/>
  <c r="G149" i="28"/>
  <c r="F142" i="28"/>
  <c r="F144" i="28"/>
  <c r="F146" i="28"/>
  <c r="F148" i="28"/>
  <c r="F150" i="28"/>
  <c r="F152" i="28"/>
  <c r="F309" i="6"/>
  <c r="F319" i="6"/>
  <c r="G315" i="6"/>
  <c r="G317" i="6"/>
  <c r="F310" i="6"/>
  <c r="F312" i="6"/>
  <c r="F314" i="6"/>
  <c r="F316" i="6"/>
  <c r="F318" i="6"/>
  <c r="F320" i="6"/>
  <c r="F313" i="6"/>
  <c r="F310" i="7"/>
  <c r="F312" i="7"/>
  <c r="F314" i="7"/>
  <c r="F316" i="7"/>
  <c r="F318" i="7"/>
  <c r="F320" i="7"/>
  <c r="F309" i="7"/>
  <c r="F311" i="7"/>
  <c r="F313" i="7"/>
  <c r="F317" i="7"/>
  <c r="G140" i="30"/>
  <c r="F140" i="30"/>
  <c r="G308" i="10"/>
  <c r="F308" i="10"/>
  <c r="G308" i="13"/>
  <c r="F308" i="13"/>
  <c r="G140" i="29"/>
  <c r="F140" i="29"/>
  <c r="G308" i="9"/>
  <c r="F308" i="9"/>
  <c r="G308" i="12"/>
  <c r="F308" i="12"/>
  <c r="B317" i="5" l="1"/>
  <c r="B317" i="4" s="1"/>
  <c r="B316" i="5"/>
  <c r="B316" i="4" s="1"/>
  <c r="B319" i="5"/>
  <c r="B319" i="4" s="1"/>
  <c r="B318" i="5"/>
  <c r="B318" i="4" s="1"/>
  <c r="C316" i="5"/>
  <c r="C316" i="4" s="1"/>
  <c r="C315" i="5"/>
  <c r="C315" i="4" s="1"/>
  <c r="C311" i="5"/>
  <c r="C311" i="4" s="1"/>
  <c r="B315" i="5"/>
  <c r="B315" i="4" s="1"/>
  <c r="B311" i="5"/>
  <c r="B311" i="4" s="1"/>
  <c r="C314" i="5"/>
  <c r="C314" i="4" s="1"/>
  <c r="B314" i="5"/>
  <c r="B314" i="4" s="1"/>
  <c r="B310" i="5"/>
  <c r="B310" i="4" s="1"/>
  <c r="C310" i="5"/>
  <c r="C310" i="4" s="1"/>
  <c r="B312" i="5"/>
  <c r="B312" i="4" s="1"/>
  <c r="C319" i="5"/>
  <c r="C319" i="4" s="1"/>
  <c r="B313" i="5"/>
  <c r="B313" i="4" s="1"/>
  <c r="B309" i="5"/>
  <c r="B309" i="4" s="1"/>
  <c r="C309" i="5"/>
  <c r="C309" i="4" s="1"/>
  <c r="C313" i="5"/>
  <c r="C313" i="4" s="1"/>
  <c r="C320" i="5"/>
  <c r="C320" i="4" s="1"/>
  <c r="C312" i="5"/>
  <c r="C312" i="4" s="1"/>
  <c r="B320" i="5"/>
  <c r="B320" i="4" s="1"/>
  <c r="F318" i="5"/>
  <c r="C317" i="5"/>
  <c r="C317" i="4" s="1"/>
  <c r="G316" i="5"/>
  <c r="G320" i="5"/>
  <c r="G312" i="5"/>
  <c r="F314" i="5"/>
  <c r="G311" i="5"/>
  <c r="F310" i="5"/>
  <c r="F315" i="5"/>
  <c r="G310" i="5"/>
  <c r="F320" i="5"/>
  <c r="G317" i="5"/>
  <c r="G314" i="5"/>
  <c r="F317" i="5"/>
  <c r="G313" i="5"/>
  <c r="F312" i="5"/>
  <c r="G315" i="5"/>
  <c r="G319" i="5"/>
  <c r="C318" i="5"/>
  <c r="C318" i="4" s="1"/>
  <c r="G318" i="5"/>
  <c r="F316" i="5"/>
  <c r="F313" i="5"/>
  <c r="F319" i="5"/>
  <c r="F311" i="5"/>
  <c r="F309" i="5"/>
  <c r="G309" i="5"/>
  <c r="G139" i="30"/>
  <c r="F139" i="30"/>
  <c r="G307" i="10"/>
  <c r="F307" i="10"/>
  <c r="G307" i="13"/>
  <c r="F307" i="13"/>
  <c r="G139" i="29"/>
  <c r="F139" i="29"/>
  <c r="G307" i="9"/>
  <c r="F307" i="9"/>
  <c r="G307" i="12"/>
  <c r="F307" i="12"/>
  <c r="G138" i="30" l="1"/>
  <c r="F138" i="30"/>
  <c r="G306" i="10"/>
  <c r="F306" i="10"/>
  <c r="G306" i="13"/>
  <c r="F306" i="13"/>
  <c r="G138" i="29"/>
  <c r="F138" i="29"/>
  <c r="G306" i="9"/>
  <c r="F306" i="9"/>
  <c r="G306" i="12"/>
  <c r="F306" i="12"/>
  <c r="F135" i="30" l="1"/>
  <c r="G135" i="30"/>
  <c r="F136" i="30"/>
  <c r="G136" i="30"/>
  <c r="F137" i="30"/>
  <c r="G137" i="30"/>
  <c r="F303" i="10"/>
  <c r="G303" i="10"/>
  <c r="F304" i="10"/>
  <c r="G304" i="10"/>
  <c r="F305" i="10"/>
  <c r="G305" i="10"/>
  <c r="F303" i="13"/>
  <c r="G303" i="13"/>
  <c r="F304" i="13"/>
  <c r="G304" i="13"/>
  <c r="F305" i="13"/>
  <c r="G305" i="13"/>
  <c r="F135" i="29"/>
  <c r="G135" i="29"/>
  <c r="F136" i="29"/>
  <c r="G136" i="29"/>
  <c r="F137" i="29"/>
  <c r="G137" i="29"/>
  <c r="F303" i="9"/>
  <c r="G303" i="9"/>
  <c r="F304" i="9"/>
  <c r="G304" i="9"/>
  <c r="F305" i="9"/>
  <c r="G305" i="9"/>
  <c r="F303" i="12"/>
  <c r="G303" i="12"/>
  <c r="F304" i="12"/>
  <c r="G304" i="12"/>
  <c r="F305" i="12"/>
  <c r="G305" i="12"/>
  <c r="G134" i="30" l="1"/>
  <c r="F134" i="30"/>
  <c r="G302" i="10"/>
  <c r="F302" i="10"/>
  <c r="G302" i="13"/>
  <c r="F302" i="13"/>
  <c r="G134" i="29"/>
  <c r="F134" i="29"/>
  <c r="G302" i="9"/>
  <c r="F302" i="9"/>
  <c r="G302" i="12"/>
  <c r="F302" i="12"/>
  <c r="G133" i="30" l="1"/>
  <c r="F133" i="30"/>
  <c r="G301" i="10"/>
  <c r="F301" i="10"/>
  <c r="G301" i="13"/>
  <c r="F301" i="13"/>
  <c r="G133" i="29"/>
  <c r="F133" i="29"/>
  <c r="G301" i="9"/>
  <c r="F301" i="9"/>
  <c r="G301" i="12"/>
  <c r="F301" i="12"/>
  <c r="G132" i="30" l="1"/>
  <c r="F132" i="30"/>
  <c r="G300" i="10"/>
  <c r="F300" i="10"/>
  <c r="G300" i="13"/>
  <c r="F300" i="13"/>
  <c r="G132" i="29"/>
  <c r="F132" i="29"/>
  <c r="G300" i="9"/>
  <c r="F300" i="9"/>
  <c r="G300" i="12"/>
  <c r="F300" i="12"/>
  <c r="G131" i="30" l="1"/>
  <c r="F131" i="30"/>
  <c r="G130" i="30"/>
  <c r="F130" i="30"/>
  <c r="G299" i="10"/>
  <c r="F299" i="10"/>
  <c r="G298" i="10"/>
  <c r="F298" i="10"/>
  <c r="G299" i="13"/>
  <c r="F299" i="13"/>
  <c r="G298" i="13"/>
  <c r="F298" i="13"/>
  <c r="F297" i="10"/>
  <c r="G297" i="10"/>
  <c r="G131" i="29"/>
  <c r="F131" i="29"/>
  <c r="G299" i="9"/>
  <c r="F299" i="9"/>
  <c r="G299" i="12"/>
  <c r="F299" i="12"/>
  <c r="G130" i="29" l="1"/>
  <c r="F130" i="29"/>
  <c r="G298" i="9"/>
  <c r="F298" i="9"/>
  <c r="G298" i="12"/>
  <c r="F298" i="12"/>
  <c r="G297" i="12" l="1"/>
  <c r="F297" i="12"/>
  <c r="G129" i="30"/>
  <c r="F129" i="30"/>
  <c r="G297" i="13"/>
  <c r="F297" i="13"/>
  <c r="G129" i="29"/>
  <c r="F129" i="29"/>
  <c r="G297" i="9"/>
  <c r="F297" i="9"/>
  <c r="I297" i="8" l="1"/>
  <c r="H297" i="8"/>
  <c r="S308" i="11"/>
  <c r="R308" i="11"/>
  <c r="Q308" i="11"/>
  <c r="P308" i="11"/>
  <c r="O308" i="11"/>
  <c r="N308" i="11"/>
  <c r="M308" i="11"/>
  <c r="L308" i="11"/>
  <c r="K308" i="11"/>
  <c r="J308" i="11"/>
  <c r="I308" i="11"/>
  <c r="H308" i="11"/>
  <c r="E308" i="11"/>
  <c r="D308" i="11"/>
  <c r="S307" i="11"/>
  <c r="R307" i="11"/>
  <c r="Q307" i="11"/>
  <c r="P307" i="11"/>
  <c r="O307" i="11"/>
  <c r="N307" i="11"/>
  <c r="M307" i="11"/>
  <c r="L307" i="11"/>
  <c r="K307" i="11"/>
  <c r="J307" i="11"/>
  <c r="I307" i="11"/>
  <c r="H307" i="11"/>
  <c r="E307" i="11"/>
  <c r="D307" i="11"/>
  <c r="S306" i="11"/>
  <c r="R306" i="11"/>
  <c r="Q306" i="11"/>
  <c r="P306" i="11"/>
  <c r="O306" i="11"/>
  <c r="N306" i="11"/>
  <c r="M306" i="11"/>
  <c r="L306" i="11"/>
  <c r="K306" i="11"/>
  <c r="J306" i="11"/>
  <c r="I306" i="11"/>
  <c r="H306" i="11"/>
  <c r="E306" i="11"/>
  <c r="D306" i="11"/>
  <c r="S305" i="11"/>
  <c r="R305" i="11"/>
  <c r="Q305" i="11"/>
  <c r="P305" i="11"/>
  <c r="O305" i="11"/>
  <c r="N305" i="11"/>
  <c r="M305" i="11"/>
  <c r="L305" i="11"/>
  <c r="K305" i="11"/>
  <c r="J305" i="11"/>
  <c r="I305" i="11"/>
  <c r="H305" i="11"/>
  <c r="E305" i="11"/>
  <c r="D305" i="11"/>
  <c r="S304" i="11"/>
  <c r="R304" i="11"/>
  <c r="Q304" i="11"/>
  <c r="P304" i="11"/>
  <c r="O304" i="11"/>
  <c r="N304" i="11"/>
  <c r="M304" i="11"/>
  <c r="L304" i="11"/>
  <c r="K304" i="11"/>
  <c r="J304" i="11"/>
  <c r="I304" i="11"/>
  <c r="H304" i="11"/>
  <c r="E304" i="11"/>
  <c r="D304" i="11"/>
  <c r="S303" i="11"/>
  <c r="R303" i="11"/>
  <c r="Q303" i="11"/>
  <c r="P303" i="11"/>
  <c r="O303" i="11"/>
  <c r="N303" i="11"/>
  <c r="M303" i="11"/>
  <c r="L303" i="11"/>
  <c r="K303" i="11"/>
  <c r="J303" i="11"/>
  <c r="I303" i="11"/>
  <c r="H303" i="11"/>
  <c r="E303" i="11"/>
  <c r="D303" i="11"/>
  <c r="S302" i="11"/>
  <c r="R302" i="11"/>
  <c r="Q302" i="11"/>
  <c r="P302" i="11"/>
  <c r="O302" i="11"/>
  <c r="N302" i="11"/>
  <c r="M302" i="11"/>
  <c r="L302" i="11"/>
  <c r="K302" i="11"/>
  <c r="J302" i="11"/>
  <c r="I302" i="11"/>
  <c r="H302" i="11"/>
  <c r="E302" i="11"/>
  <c r="D302" i="11"/>
  <c r="S301" i="11"/>
  <c r="R301" i="11"/>
  <c r="Q301" i="11"/>
  <c r="P301" i="11"/>
  <c r="O301" i="11"/>
  <c r="N301" i="11"/>
  <c r="M301" i="11"/>
  <c r="L301" i="11"/>
  <c r="K301" i="11"/>
  <c r="J301" i="11"/>
  <c r="I301" i="11"/>
  <c r="H301" i="11"/>
  <c r="E301" i="11"/>
  <c r="D301" i="11"/>
  <c r="S300" i="11"/>
  <c r="R300" i="11"/>
  <c r="Q300" i="11"/>
  <c r="P300" i="11"/>
  <c r="O300" i="11"/>
  <c r="N300" i="11"/>
  <c r="M300" i="11"/>
  <c r="L300" i="11"/>
  <c r="K300" i="11"/>
  <c r="J300" i="11"/>
  <c r="I300" i="11"/>
  <c r="H300" i="11"/>
  <c r="E300" i="11"/>
  <c r="D300" i="11"/>
  <c r="S299" i="11"/>
  <c r="R299" i="11"/>
  <c r="Q299" i="11"/>
  <c r="P299" i="11"/>
  <c r="O299" i="11"/>
  <c r="N299" i="11"/>
  <c r="M299" i="11"/>
  <c r="L299" i="11"/>
  <c r="K299" i="11"/>
  <c r="J299" i="11"/>
  <c r="I299" i="11"/>
  <c r="H299" i="11"/>
  <c r="E299" i="11"/>
  <c r="D299" i="11"/>
  <c r="S298" i="11"/>
  <c r="R298" i="11"/>
  <c r="Q298" i="11"/>
  <c r="P298" i="11"/>
  <c r="O298" i="11"/>
  <c r="N298" i="11"/>
  <c r="M298" i="11"/>
  <c r="L298" i="11"/>
  <c r="K298" i="11"/>
  <c r="J298" i="11"/>
  <c r="I298" i="11"/>
  <c r="H298" i="11"/>
  <c r="E298" i="11"/>
  <c r="D298" i="11"/>
  <c r="S297" i="11"/>
  <c r="R297" i="11"/>
  <c r="Q297" i="11"/>
  <c r="P297" i="11"/>
  <c r="O297" i="11"/>
  <c r="N297" i="11"/>
  <c r="M297" i="11"/>
  <c r="L297" i="11"/>
  <c r="K297" i="11"/>
  <c r="J297" i="11"/>
  <c r="I297" i="11"/>
  <c r="H297" i="11"/>
  <c r="E297" i="11"/>
  <c r="D297" i="11"/>
  <c r="S308" i="8"/>
  <c r="R308" i="8"/>
  <c r="S307" i="8"/>
  <c r="R307" i="8"/>
  <c r="S306" i="8"/>
  <c r="R306" i="8"/>
  <c r="S305" i="8"/>
  <c r="R305" i="8"/>
  <c r="S304" i="8"/>
  <c r="R304" i="8"/>
  <c r="S303" i="8"/>
  <c r="R303" i="8"/>
  <c r="S302" i="8"/>
  <c r="R302" i="8"/>
  <c r="S299" i="8"/>
  <c r="R299" i="8"/>
  <c r="Q308" i="8"/>
  <c r="P308" i="8"/>
  <c r="O308" i="8"/>
  <c r="N308" i="8"/>
  <c r="M308" i="8"/>
  <c r="L308" i="8"/>
  <c r="K308" i="8"/>
  <c r="J308" i="8"/>
  <c r="I308" i="8"/>
  <c r="H308" i="8"/>
  <c r="E308" i="8"/>
  <c r="D308" i="8"/>
  <c r="Q307" i="8"/>
  <c r="P307" i="8"/>
  <c r="O307" i="8"/>
  <c r="N307" i="8"/>
  <c r="M307" i="8"/>
  <c r="L307" i="8"/>
  <c r="K307" i="8"/>
  <c r="J307" i="8"/>
  <c r="I307" i="8"/>
  <c r="H307" i="8"/>
  <c r="E307" i="8"/>
  <c r="D307" i="8"/>
  <c r="Q306" i="8"/>
  <c r="P306" i="8"/>
  <c r="O306" i="8"/>
  <c r="N306" i="8"/>
  <c r="M306" i="8"/>
  <c r="L306" i="8"/>
  <c r="K306" i="8"/>
  <c r="J306" i="8"/>
  <c r="I306" i="8"/>
  <c r="H306" i="8"/>
  <c r="E306" i="8"/>
  <c r="D306" i="8"/>
  <c r="Q305" i="8"/>
  <c r="P305" i="8"/>
  <c r="O305" i="8"/>
  <c r="N305" i="8"/>
  <c r="M305" i="8"/>
  <c r="L305" i="8"/>
  <c r="K305" i="8"/>
  <c r="J305" i="8"/>
  <c r="I305" i="8"/>
  <c r="H305" i="8"/>
  <c r="E305" i="8"/>
  <c r="D305" i="8"/>
  <c r="Q304" i="8"/>
  <c r="P304" i="8"/>
  <c r="O304" i="8"/>
  <c r="N304" i="8"/>
  <c r="M304" i="8"/>
  <c r="L304" i="8"/>
  <c r="K304" i="8"/>
  <c r="J304" i="8"/>
  <c r="I304" i="8"/>
  <c r="H304" i="8"/>
  <c r="E304" i="8"/>
  <c r="D304" i="8"/>
  <c r="Q303" i="8"/>
  <c r="P303" i="8"/>
  <c r="O303" i="8"/>
  <c r="N303" i="8"/>
  <c r="M303" i="8"/>
  <c r="L303" i="8"/>
  <c r="K303" i="8"/>
  <c r="J303" i="8"/>
  <c r="I303" i="8"/>
  <c r="H303" i="8"/>
  <c r="E303" i="8"/>
  <c r="D303" i="8"/>
  <c r="Q302" i="8"/>
  <c r="P302" i="8"/>
  <c r="O302" i="8"/>
  <c r="N302" i="8"/>
  <c r="M302" i="8"/>
  <c r="L302" i="8"/>
  <c r="K302" i="8"/>
  <c r="J302" i="8"/>
  <c r="I302" i="8"/>
  <c r="H302" i="8"/>
  <c r="E302" i="8"/>
  <c r="D302" i="8"/>
  <c r="Q301" i="8"/>
  <c r="P301" i="8"/>
  <c r="O301" i="8"/>
  <c r="N301" i="8"/>
  <c r="M301" i="8"/>
  <c r="L301" i="8"/>
  <c r="K301" i="8"/>
  <c r="J301" i="8"/>
  <c r="I301" i="8"/>
  <c r="H301" i="8"/>
  <c r="E301" i="8"/>
  <c r="D301" i="8"/>
  <c r="Q300" i="8"/>
  <c r="P300" i="8"/>
  <c r="O300" i="8"/>
  <c r="N300" i="8"/>
  <c r="M300" i="8"/>
  <c r="L300" i="8"/>
  <c r="K300" i="8"/>
  <c r="J300" i="8"/>
  <c r="I300" i="8"/>
  <c r="H300" i="8"/>
  <c r="E300" i="8"/>
  <c r="D300" i="8"/>
  <c r="Q299" i="8"/>
  <c r="P299" i="8"/>
  <c r="O299" i="8"/>
  <c r="N299" i="8"/>
  <c r="M299" i="8"/>
  <c r="L299" i="8"/>
  <c r="K299" i="8"/>
  <c r="J299" i="8"/>
  <c r="I299" i="8"/>
  <c r="H299" i="8"/>
  <c r="E299" i="8"/>
  <c r="D299" i="8"/>
  <c r="Q298" i="8"/>
  <c r="P298" i="8"/>
  <c r="O298" i="8"/>
  <c r="N298" i="8"/>
  <c r="M298" i="8"/>
  <c r="L298" i="8"/>
  <c r="K298" i="8"/>
  <c r="J298" i="8"/>
  <c r="I298" i="8"/>
  <c r="H298" i="8"/>
  <c r="E298" i="8"/>
  <c r="D298" i="8"/>
  <c r="Q297" i="8"/>
  <c r="P297" i="8"/>
  <c r="O297" i="8"/>
  <c r="N297" i="8"/>
  <c r="M297" i="8"/>
  <c r="L297" i="8"/>
  <c r="K297" i="8"/>
  <c r="J297" i="8"/>
  <c r="E297" i="8"/>
  <c r="D297" i="8"/>
  <c r="S140" i="28"/>
  <c r="R140" i="28"/>
  <c r="Q140" i="28"/>
  <c r="P140" i="28"/>
  <c r="O140" i="28"/>
  <c r="N140" i="28"/>
  <c r="M140" i="28"/>
  <c r="L140" i="28"/>
  <c r="K140" i="28"/>
  <c r="J140" i="28"/>
  <c r="I140" i="28"/>
  <c r="H140" i="28"/>
  <c r="E140" i="28"/>
  <c r="D140" i="28"/>
  <c r="S139" i="28"/>
  <c r="R139" i="28"/>
  <c r="Q139" i="28"/>
  <c r="P139" i="28"/>
  <c r="O139" i="28"/>
  <c r="N139" i="28"/>
  <c r="M139" i="28"/>
  <c r="L139" i="28"/>
  <c r="K139" i="28"/>
  <c r="J139" i="28"/>
  <c r="I139" i="28"/>
  <c r="H139" i="28"/>
  <c r="E139" i="28"/>
  <c r="D139" i="28"/>
  <c r="S138" i="28"/>
  <c r="R138" i="28"/>
  <c r="Q138" i="28"/>
  <c r="P138" i="28"/>
  <c r="O138" i="28"/>
  <c r="N138" i="28"/>
  <c r="M138" i="28"/>
  <c r="L138" i="28"/>
  <c r="K138" i="28"/>
  <c r="J138" i="28"/>
  <c r="I138" i="28"/>
  <c r="H138" i="28"/>
  <c r="E138" i="28"/>
  <c r="D138" i="28"/>
  <c r="S137" i="28"/>
  <c r="R137" i="28"/>
  <c r="Q137" i="28"/>
  <c r="P137" i="28"/>
  <c r="O137" i="28"/>
  <c r="N137" i="28"/>
  <c r="M137" i="28"/>
  <c r="L137" i="28"/>
  <c r="K137" i="28"/>
  <c r="J137" i="28"/>
  <c r="I137" i="28"/>
  <c r="H137" i="28"/>
  <c r="E137" i="28"/>
  <c r="D137" i="28"/>
  <c r="S136" i="28"/>
  <c r="R136" i="28"/>
  <c r="Q136" i="28"/>
  <c r="P136" i="28"/>
  <c r="O136" i="28"/>
  <c r="N136" i="28"/>
  <c r="M136" i="28"/>
  <c r="L136" i="28"/>
  <c r="K136" i="28"/>
  <c r="J136" i="28"/>
  <c r="I136" i="28"/>
  <c r="H136" i="28"/>
  <c r="E136" i="28"/>
  <c r="D136" i="28"/>
  <c r="S135" i="28"/>
  <c r="R135" i="28"/>
  <c r="Q135" i="28"/>
  <c r="P135" i="28"/>
  <c r="O135" i="28"/>
  <c r="N135" i="28"/>
  <c r="M135" i="28"/>
  <c r="L135" i="28"/>
  <c r="K135" i="28"/>
  <c r="J135" i="28"/>
  <c r="I135" i="28"/>
  <c r="H135" i="28"/>
  <c r="E135" i="28"/>
  <c r="D135" i="28"/>
  <c r="S134" i="28"/>
  <c r="R134" i="28"/>
  <c r="Q134" i="28"/>
  <c r="P134" i="28"/>
  <c r="O134" i="28"/>
  <c r="N134" i="28"/>
  <c r="M134" i="28"/>
  <c r="L134" i="28"/>
  <c r="K134" i="28"/>
  <c r="J134" i="28"/>
  <c r="I134" i="28"/>
  <c r="H134" i="28"/>
  <c r="E134" i="28"/>
  <c r="D134" i="28"/>
  <c r="S133" i="28"/>
  <c r="R133" i="28"/>
  <c r="Q133" i="28"/>
  <c r="P133" i="28"/>
  <c r="O133" i="28"/>
  <c r="N133" i="28"/>
  <c r="M133" i="28"/>
  <c r="L133" i="28"/>
  <c r="K133" i="28"/>
  <c r="J133" i="28"/>
  <c r="I133" i="28"/>
  <c r="H133" i="28"/>
  <c r="E133" i="28"/>
  <c r="D133" i="28"/>
  <c r="S132" i="28"/>
  <c r="R132" i="28"/>
  <c r="Q132" i="28"/>
  <c r="P132" i="28"/>
  <c r="O132" i="28"/>
  <c r="N132" i="28"/>
  <c r="M132" i="28"/>
  <c r="L132" i="28"/>
  <c r="K132" i="28"/>
  <c r="J132" i="28"/>
  <c r="I132" i="28"/>
  <c r="H132" i="28"/>
  <c r="E132" i="28"/>
  <c r="D132" i="28"/>
  <c r="S131" i="28"/>
  <c r="R131" i="28"/>
  <c r="Q131" i="28"/>
  <c r="P131" i="28"/>
  <c r="O131" i="28"/>
  <c r="N131" i="28"/>
  <c r="M131" i="28"/>
  <c r="L131" i="28"/>
  <c r="K131" i="28"/>
  <c r="J131" i="28"/>
  <c r="I131" i="28"/>
  <c r="H131" i="28"/>
  <c r="E131" i="28"/>
  <c r="D131" i="28"/>
  <c r="S130" i="28"/>
  <c r="R130" i="28"/>
  <c r="Q130" i="28"/>
  <c r="P130" i="28"/>
  <c r="O130" i="28"/>
  <c r="N130" i="28"/>
  <c r="M130" i="28"/>
  <c r="L130" i="28"/>
  <c r="K130" i="28"/>
  <c r="J130" i="28"/>
  <c r="I130" i="28"/>
  <c r="H130" i="28"/>
  <c r="E130" i="28"/>
  <c r="D130" i="28"/>
  <c r="S129" i="28"/>
  <c r="R129" i="28"/>
  <c r="Q129" i="28"/>
  <c r="P129" i="28"/>
  <c r="O129" i="28"/>
  <c r="N129" i="28"/>
  <c r="M129" i="28"/>
  <c r="L129" i="28"/>
  <c r="K129" i="28"/>
  <c r="J129" i="28"/>
  <c r="I129" i="28"/>
  <c r="H129" i="28"/>
  <c r="E129" i="28"/>
  <c r="D129" i="28"/>
  <c r="S308" i="6"/>
  <c r="R308" i="6"/>
  <c r="Q308" i="6"/>
  <c r="P308" i="6"/>
  <c r="O308" i="6"/>
  <c r="N308" i="6"/>
  <c r="M308" i="6"/>
  <c r="L308" i="6"/>
  <c r="K308" i="6"/>
  <c r="J308" i="6"/>
  <c r="I308" i="6"/>
  <c r="H308" i="6"/>
  <c r="E308" i="6"/>
  <c r="D308" i="6"/>
  <c r="S307" i="6"/>
  <c r="R307" i="6"/>
  <c r="Q307" i="6"/>
  <c r="P307" i="6"/>
  <c r="O307" i="6"/>
  <c r="N307" i="6"/>
  <c r="M307" i="6"/>
  <c r="L307" i="6"/>
  <c r="K307" i="6"/>
  <c r="J307" i="6"/>
  <c r="I307" i="6"/>
  <c r="H307" i="6"/>
  <c r="E307" i="6"/>
  <c r="D307" i="6"/>
  <c r="S306" i="6"/>
  <c r="R306" i="6"/>
  <c r="Q306" i="6"/>
  <c r="P306" i="6"/>
  <c r="O306" i="6"/>
  <c r="N306" i="6"/>
  <c r="M306" i="6"/>
  <c r="L306" i="6"/>
  <c r="K306" i="6"/>
  <c r="J306" i="6"/>
  <c r="I306" i="6"/>
  <c r="H306" i="6"/>
  <c r="E306" i="6"/>
  <c r="D306" i="6"/>
  <c r="S305" i="6"/>
  <c r="R305" i="6"/>
  <c r="Q305" i="6"/>
  <c r="P305" i="6"/>
  <c r="O305" i="6"/>
  <c r="N305" i="6"/>
  <c r="M305" i="6"/>
  <c r="L305" i="6"/>
  <c r="K305" i="6"/>
  <c r="J305" i="6"/>
  <c r="I305" i="6"/>
  <c r="H305" i="6"/>
  <c r="E305" i="6"/>
  <c r="D305" i="6"/>
  <c r="S304" i="6"/>
  <c r="R304" i="6"/>
  <c r="Q304" i="6"/>
  <c r="P304" i="6"/>
  <c r="O304" i="6"/>
  <c r="N304" i="6"/>
  <c r="M304" i="6"/>
  <c r="L304" i="6"/>
  <c r="K304" i="6"/>
  <c r="J304" i="6"/>
  <c r="I304" i="6"/>
  <c r="H304" i="6"/>
  <c r="E304" i="6"/>
  <c r="D304" i="6"/>
  <c r="S303" i="6"/>
  <c r="R303" i="6"/>
  <c r="Q303" i="6"/>
  <c r="P303" i="6"/>
  <c r="O303" i="6"/>
  <c r="N303" i="6"/>
  <c r="M303" i="6"/>
  <c r="L303" i="6"/>
  <c r="K303" i="6"/>
  <c r="J303" i="6"/>
  <c r="I303" i="6"/>
  <c r="H303" i="6"/>
  <c r="E303" i="6"/>
  <c r="D303" i="6"/>
  <c r="S302" i="6"/>
  <c r="R302" i="6"/>
  <c r="Q302" i="6"/>
  <c r="P302" i="6"/>
  <c r="O302" i="6"/>
  <c r="N302" i="6"/>
  <c r="M302" i="6"/>
  <c r="L302" i="6"/>
  <c r="K302" i="6"/>
  <c r="J302" i="6"/>
  <c r="I302" i="6"/>
  <c r="H302" i="6"/>
  <c r="E302" i="6"/>
  <c r="D302" i="6"/>
  <c r="S301" i="6"/>
  <c r="R301" i="6"/>
  <c r="Q301" i="6"/>
  <c r="P301" i="6"/>
  <c r="O301" i="6"/>
  <c r="N301" i="6"/>
  <c r="M301" i="6"/>
  <c r="L301" i="6"/>
  <c r="K301" i="6"/>
  <c r="J301" i="6"/>
  <c r="I301" i="6"/>
  <c r="H301" i="6"/>
  <c r="E301" i="6"/>
  <c r="D301" i="6"/>
  <c r="S300" i="6"/>
  <c r="R300" i="6"/>
  <c r="Q300" i="6"/>
  <c r="P300" i="6"/>
  <c r="O300" i="6"/>
  <c r="N300" i="6"/>
  <c r="M300" i="6"/>
  <c r="L300" i="6"/>
  <c r="K300" i="6"/>
  <c r="J300" i="6"/>
  <c r="I300" i="6"/>
  <c r="H300" i="6"/>
  <c r="E300" i="6"/>
  <c r="D300" i="6"/>
  <c r="S299" i="6"/>
  <c r="R299" i="6"/>
  <c r="Q299" i="6"/>
  <c r="P299" i="6"/>
  <c r="O299" i="6"/>
  <c r="N299" i="6"/>
  <c r="M299" i="6"/>
  <c r="L299" i="6"/>
  <c r="K299" i="6"/>
  <c r="J299" i="6"/>
  <c r="I299" i="6"/>
  <c r="H299" i="6"/>
  <c r="E299" i="6"/>
  <c r="D299" i="6"/>
  <c r="S298" i="6"/>
  <c r="R298" i="6"/>
  <c r="Q298" i="6"/>
  <c r="P298" i="6"/>
  <c r="O298" i="6"/>
  <c r="N298" i="6"/>
  <c r="M298" i="6"/>
  <c r="L298" i="6"/>
  <c r="K298" i="6"/>
  <c r="J298" i="6"/>
  <c r="I298" i="6"/>
  <c r="H298" i="6"/>
  <c r="E298" i="6"/>
  <c r="D298" i="6"/>
  <c r="S297" i="6"/>
  <c r="R297" i="6"/>
  <c r="Q297" i="6"/>
  <c r="P297" i="6"/>
  <c r="O297" i="6"/>
  <c r="N297" i="6"/>
  <c r="M297" i="6"/>
  <c r="L297" i="6"/>
  <c r="K297" i="6"/>
  <c r="J297" i="6"/>
  <c r="I297" i="6"/>
  <c r="H297" i="6"/>
  <c r="E297" i="6"/>
  <c r="D297" i="6"/>
  <c r="C308" i="12"/>
  <c r="B308" i="12"/>
  <c r="C307" i="12"/>
  <c r="B307" i="12"/>
  <c r="C306" i="12"/>
  <c r="B306" i="12"/>
  <c r="C305" i="12"/>
  <c r="B305" i="12"/>
  <c r="C304" i="12"/>
  <c r="B304" i="12"/>
  <c r="C303" i="12"/>
  <c r="B303" i="12"/>
  <c r="C302" i="12"/>
  <c r="B302" i="12"/>
  <c r="C301" i="12"/>
  <c r="B301" i="12"/>
  <c r="C300" i="12"/>
  <c r="B300" i="12"/>
  <c r="C299" i="12"/>
  <c r="B299" i="12"/>
  <c r="C298" i="12"/>
  <c r="B298" i="12"/>
  <c r="C297" i="12"/>
  <c r="B297" i="12"/>
  <c r="C308" i="9"/>
  <c r="B308" i="9"/>
  <c r="C307" i="9"/>
  <c r="B307" i="9"/>
  <c r="C306" i="9"/>
  <c r="B306" i="9"/>
  <c r="C305" i="9"/>
  <c r="B305" i="9"/>
  <c r="C304" i="9"/>
  <c r="B304" i="9"/>
  <c r="C303" i="9"/>
  <c r="B303" i="9"/>
  <c r="C302" i="9"/>
  <c r="B302" i="9"/>
  <c r="C301" i="9"/>
  <c r="B301" i="9"/>
  <c r="C300" i="9"/>
  <c r="B300" i="9"/>
  <c r="C299" i="9"/>
  <c r="B299" i="9"/>
  <c r="C298" i="9"/>
  <c r="B298" i="9"/>
  <c r="C297" i="9"/>
  <c r="B297" i="9"/>
  <c r="C140" i="29"/>
  <c r="B140" i="29"/>
  <c r="C139" i="29"/>
  <c r="B139" i="29"/>
  <c r="C138" i="29"/>
  <c r="B138" i="29"/>
  <c r="C137" i="29"/>
  <c r="B137" i="29"/>
  <c r="C136" i="29"/>
  <c r="B136" i="29"/>
  <c r="C135" i="29"/>
  <c r="B135" i="29"/>
  <c r="C134" i="29"/>
  <c r="B134" i="29"/>
  <c r="C133" i="29"/>
  <c r="B133" i="29"/>
  <c r="C132" i="29"/>
  <c r="B132" i="29"/>
  <c r="C131" i="29"/>
  <c r="B131" i="29"/>
  <c r="C130" i="29"/>
  <c r="B130" i="29"/>
  <c r="C129" i="29"/>
  <c r="B129" i="29"/>
  <c r="S308" i="7"/>
  <c r="R308" i="7"/>
  <c r="Q308" i="7"/>
  <c r="P308" i="7"/>
  <c r="O308" i="7"/>
  <c r="N308" i="7"/>
  <c r="M308" i="7"/>
  <c r="L308" i="7"/>
  <c r="K308" i="7"/>
  <c r="J308" i="7"/>
  <c r="I308" i="7"/>
  <c r="H308" i="7"/>
  <c r="E308" i="7"/>
  <c r="D308" i="7"/>
  <c r="S307" i="7"/>
  <c r="R307" i="7"/>
  <c r="Q307" i="7"/>
  <c r="P307" i="7"/>
  <c r="O307" i="7"/>
  <c r="N307" i="7"/>
  <c r="M307" i="7"/>
  <c r="L307" i="7"/>
  <c r="K307" i="7"/>
  <c r="J307" i="7"/>
  <c r="I307" i="7"/>
  <c r="H307" i="7"/>
  <c r="E307" i="7"/>
  <c r="D307" i="7"/>
  <c r="S306" i="7"/>
  <c r="R306" i="7"/>
  <c r="Q306" i="7"/>
  <c r="P306" i="7"/>
  <c r="O306" i="7"/>
  <c r="N306" i="7"/>
  <c r="M306" i="7"/>
  <c r="L306" i="7"/>
  <c r="K306" i="7"/>
  <c r="J306" i="7"/>
  <c r="I306" i="7"/>
  <c r="H306" i="7"/>
  <c r="E306" i="7"/>
  <c r="D306" i="7"/>
  <c r="S305" i="7"/>
  <c r="R305" i="7"/>
  <c r="Q305" i="7"/>
  <c r="P305" i="7"/>
  <c r="O305" i="7"/>
  <c r="N305" i="7"/>
  <c r="M305" i="7"/>
  <c r="L305" i="7"/>
  <c r="K305" i="7"/>
  <c r="J305" i="7"/>
  <c r="I305" i="7"/>
  <c r="H305" i="7"/>
  <c r="E305" i="7"/>
  <c r="D305" i="7"/>
  <c r="S304" i="7"/>
  <c r="R304" i="7"/>
  <c r="Q304" i="7"/>
  <c r="P304" i="7"/>
  <c r="O304" i="7"/>
  <c r="N304" i="7"/>
  <c r="M304" i="7"/>
  <c r="L304" i="7"/>
  <c r="K304" i="7"/>
  <c r="J304" i="7"/>
  <c r="I304" i="7"/>
  <c r="H304" i="7"/>
  <c r="E304" i="7"/>
  <c r="D304" i="7"/>
  <c r="S303" i="7"/>
  <c r="R303" i="7"/>
  <c r="Q303" i="7"/>
  <c r="P303" i="7"/>
  <c r="O303" i="7"/>
  <c r="N303" i="7"/>
  <c r="M303" i="7"/>
  <c r="L303" i="7"/>
  <c r="K303" i="7"/>
  <c r="J303" i="7"/>
  <c r="I303" i="7"/>
  <c r="H303" i="7"/>
  <c r="E303" i="7"/>
  <c r="D303" i="7"/>
  <c r="S302" i="7"/>
  <c r="R302" i="7"/>
  <c r="Q302" i="7"/>
  <c r="P302" i="7"/>
  <c r="O302" i="7"/>
  <c r="N302" i="7"/>
  <c r="M302" i="7"/>
  <c r="L302" i="7"/>
  <c r="K302" i="7"/>
  <c r="J302" i="7"/>
  <c r="I302" i="7"/>
  <c r="H302" i="7"/>
  <c r="E302" i="7"/>
  <c r="D302" i="7"/>
  <c r="S301" i="7"/>
  <c r="R301" i="7"/>
  <c r="Q301" i="7"/>
  <c r="P301" i="7"/>
  <c r="O301" i="7"/>
  <c r="N301" i="7"/>
  <c r="M301" i="7"/>
  <c r="L301" i="7"/>
  <c r="K301" i="7"/>
  <c r="J301" i="7"/>
  <c r="I301" i="7"/>
  <c r="H301" i="7"/>
  <c r="E301" i="7"/>
  <c r="D301" i="7"/>
  <c r="S300" i="7"/>
  <c r="R300" i="7"/>
  <c r="Q300" i="7"/>
  <c r="P300" i="7"/>
  <c r="O300" i="7"/>
  <c r="N300" i="7"/>
  <c r="M300" i="7"/>
  <c r="L300" i="7"/>
  <c r="K300" i="7"/>
  <c r="J300" i="7"/>
  <c r="I300" i="7"/>
  <c r="H300" i="7"/>
  <c r="E300" i="7"/>
  <c r="D300" i="7"/>
  <c r="S299" i="7"/>
  <c r="R299" i="7"/>
  <c r="Q299" i="7"/>
  <c r="P299" i="7"/>
  <c r="O299" i="7"/>
  <c r="N299" i="7"/>
  <c r="M299" i="7"/>
  <c r="L299" i="7"/>
  <c r="K299" i="7"/>
  <c r="J299" i="7"/>
  <c r="I299" i="7"/>
  <c r="H299" i="7"/>
  <c r="E299" i="7"/>
  <c r="D299" i="7"/>
  <c r="S298" i="7"/>
  <c r="R298" i="7"/>
  <c r="Q298" i="7"/>
  <c r="P298" i="7"/>
  <c r="O298" i="7"/>
  <c r="N298" i="7"/>
  <c r="M298" i="7"/>
  <c r="L298" i="7"/>
  <c r="K298" i="7"/>
  <c r="J298" i="7"/>
  <c r="I298" i="7"/>
  <c r="H298" i="7"/>
  <c r="E298" i="7"/>
  <c r="D298" i="7"/>
  <c r="S297" i="7"/>
  <c r="R297" i="7"/>
  <c r="Q297" i="7"/>
  <c r="P297" i="7"/>
  <c r="O297" i="7"/>
  <c r="N297" i="7"/>
  <c r="M297" i="7"/>
  <c r="L297" i="7"/>
  <c r="K297" i="7"/>
  <c r="J297" i="7"/>
  <c r="I297" i="7"/>
  <c r="H297" i="7"/>
  <c r="E297" i="7"/>
  <c r="D297" i="7"/>
  <c r="C308" i="13"/>
  <c r="B308" i="13"/>
  <c r="C307" i="13"/>
  <c r="B307" i="13"/>
  <c r="C306" i="13"/>
  <c r="B306" i="13"/>
  <c r="C305" i="13"/>
  <c r="B305" i="13"/>
  <c r="C304" i="13"/>
  <c r="B304" i="13"/>
  <c r="C303" i="13"/>
  <c r="B303" i="13"/>
  <c r="C302" i="13"/>
  <c r="B302" i="13"/>
  <c r="C301" i="13"/>
  <c r="B301" i="13"/>
  <c r="C300" i="13"/>
  <c r="B300" i="13"/>
  <c r="C299" i="13"/>
  <c r="B299" i="13"/>
  <c r="C298" i="13"/>
  <c r="B298" i="13"/>
  <c r="C297" i="13"/>
  <c r="B297" i="13"/>
  <c r="C308" i="10"/>
  <c r="B308" i="10"/>
  <c r="C307" i="10"/>
  <c r="B307" i="10"/>
  <c r="C306" i="10"/>
  <c r="B306" i="10"/>
  <c r="C305" i="10"/>
  <c r="B305" i="10"/>
  <c r="C304" i="10"/>
  <c r="B304" i="10"/>
  <c r="C303" i="10"/>
  <c r="B303" i="10"/>
  <c r="C302" i="10"/>
  <c r="B302" i="10"/>
  <c r="B302" i="8" s="1"/>
  <c r="C301" i="10"/>
  <c r="B301" i="10"/>
  <c r="C300" i="10"/>
  <c r="B300" i="10"/>
  <c r="C299" i="10"/>
  <c r="B299" i="10"/>
  <c r="C298" i="10"/>
  <c r="B298" i="10"/>
  <c r="C297" i="10"/>
  <c r="B297" i="1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C133" i="30"/>
  <c r="B133" i="30"/>
  <c r="C132" i="30"/>
  <c r="B132" i="30"/>
  <c r="C131" i="30"/>
  <c r="B131" i="30"/>
  <c r="C130" i="30"/>
  <c r="B130" i="30"/>
  <c r="C129" i="30"/>
  <c r="B129" i="30"/>
  <c r="B134" i="28" l="1"/>
  <c r="B138" i="28"/>
  <c r="F299" i="6"/>
  <c r="B132" i="28"/>
  <c r="B133" i="28"/>
  <c r="B131" i="28"/>
  <c r="B130" i="28"/>
  <c r="B298" i="6"/>
  <c r="D298" i="4" s="1"/>
  <c r="C130" i="28"/>
  <c r="B298" i="8"/>
  <c r="F298" i="6"/>
  <c r="J298" i="5"/>
  <c r="O298" i="5"/>
  <c r="F139" i="28"/>
  <c r="F133" i="28"/>
  <c r="C131" i="28"/>
  <c r="C132" i="28"/>
  <c r="C133" i="28"/>
  <c r="C298" i="7"/>
  <c r="G298" i="4" s="1"/>
  <c r="B298" i="7"/>
  <c r="F298" i="4" s="1"/>
  <c r="B303" i="7"/>
  <c r="F303" i="4" s="1"/>
  <c r="B305" i="7"/>
  <c r="F305" i="4" s="1"/>
  <c r="B308" i="7"/>
  <c r="F308" i="4" s="1"/>
  <c r="G130" i="28"/>
  <c r="B300" i="8"/>
  <c r="B301" i="8"/>
  <c r="B303" i="8"/>
  <c r="B305" i="8"/>
  <c r="B307" i="8"/>
  <c r="C299" i="7"/>
  <c r="G299" i="4" s="1"/>
  <c r="C301" i="7"/>
  <c r="G301" i="4" s="1"/>
  <c r="C306" i="7"/>
  <c r="G306" i="4" s="1"/>
  <c r="C307" i="7"/>
  <c r="G307" i="4" s="1"/>
  <c r="C300" i="7"/>
  <c r="G300" i="4" s="1"/>
  <c r="C302" i="7"/>
  <c r="G302" i="4" s="1"/>
  <c r="C304" i="7"/>
  <c r="G304" i="4" s="1"/>
  <c r="G298" i="8"/>
  <c r="F298" i="7"/>
  <c r="F301" i="7"/>
  <c r="F305" i="7"/>
  <c r="C298" i="8"/>
  <c r="C300" i="8"/>
  <c r="C301" i="8"/>
  <c r="C303" i="8"/>
  <c r="C305" i="8"/>
  <c r="C307" i="8"/>
  <c r="F300" i="8"/>
  <c r="B299" i="7"/>
  <c r="F299" i="4" s="1"/>
  <c r="F307" i="7"/>
  <c r="F307" i="11"/>
  <c r="B300" i="7"/>
  <c r="F300" i="4" s="1"/>
  <c r="G300" i="7"/>
  <c r="B301" i="7"/>
  <c r="F301" i="4" s="1"/>
  <c r="C308" i="7"/>
  <c r="G308" i="4" s="1"/>
  <c r="G299" i="7"/>
  <c r="G301" i="7"/>
  <c r="B302" i="7"/>
  <c r="F302" i="4" s="1"/>
  <c r="G303" i="7"/>
  <c r="B304" i="7"/>
  <c r="F304" i="4" s="1"/>
  <c r="B299" i="11"/>
  <c r="B301" i="11"/>
  <c r="B302" i="11"/>
  <c r="B308" i="11"/>
  <c r="B298" i="11"/>
  <c r="F299" i="7"/>
  <c r="C303" i="7"/>
  <c r="G303" i="4" s="1"/>
  <c r="C305" i="7"/>
  <c r="G305" i="4" s="1"/>
  <c r="G305" i="7"/>
  <c r="B306" i="7"/>
  <c r="F306" i="4" s="1"/>
  <c r="G306" i="7"/>
  <c r="B307" i="7"/>
  <c r="F307" i="4" s="1"/>
  <c r="G302" i="7"/>
  <c r="G304" i="7"/>
  <c r="B300" i="11"/>
  <c r="B303" i="11"/>
  <c r="B305" i="11"/>
  <c r="G298" i="7"/>
  <c r="F303" i="7"/>
  <c r="G307" i="7"/>
  <c r="G308" i="7"/>
  <c r="C134" i="28"/>
  <c r="C135" i="28"/>
  <c r="C136" i="28"/>
  <c r="C137" i="28"/>
  <c r="C138" i="28"/>
  <c r="C139" i="28"/>
  <c r="C140" i="28"/>
  <c r="B137" i="28"/>
  <c r="B136" i="28"/>
  <c r="L302" i="5"/>
  <c r="G132" i="28"/>
  <c r="B135" i="28"/>
  <c r="B139" i="28"/>
  <c r="J301" i="5"/>
  <c r="G136" i="28"/>
  <c r="G138" i="28"/>
  <c r="G131" i="28"/>
  <c r="F131" i="28"/>
  <c r="G133" i="28"/>
  <c r="G135" i="28"/>
  <c r="G137" i="28"/>
  <c r="B140" i="28"/>
  <c r="G140" i="28"/>
  <c r="J303" i="5"/>
  <c r="J304" i="5"/>
  <c r="N306" i="5"/>
  <c r="J307" i="5"/>
  <c r="K308" i="5"/>
  <c r="M308" i="5"/>
  <c r="Q308" i="5"/>
  <c r="G134" i="28"/>
  <c r="F135" i="28"/>
  <c r="F137" i="28"/>
  <c r="G139" i="28"/>
  <c r="P298" i="5"/>
  <c r="P300" i="5"/>
  <c r="E298" i="5"/>
  <c r="K298" i="5"/>
  <c r="N298" i="5"/>
  <c r="C299" i="8"/>
  <c r="C302" i="8"/>
  <c r="C304" i="8"/>
  <c r="C306" i="8"/>
  <c r="C308" i="8"/>
  <c r="F305" i="6"/>
  <c r="B304" i="8"/>
  <c r="H299" i="5"/>
  <c r="L299" i="5"/>
  <c r="P299" i="5"/>
  <c r="E300" i="5"/>
  <c r="J300" i="5"/>
  <c r="N300" i="5"/>
  <c r="N302" i="5"/>
  <c r="L303" i="5"/>
  <c r="P303" i="5"/>
  <c r="N304" i="5"/>
  <c r="D306" i="5"/>
  <c r="K307" i="5"/>
  <c r="O307" i="5"/>
  <c r="B306" i="8"/>
  <c r="N307" i="5"/>
  <c r="B302" i="5"/>
  <c r="B302" i="4" s="1"/>
  <c r="B304" i="6"/>
  <c r="D304" i="4" s="1"/>
  <c r="B306" i="6"/>
  <c r="D306" i="4" s="1"/>
  <c r="B307" i="6"/>
  <c r="D307" i="4" s="1"/>
  <c r="F306" i="8"/>
  <c r="S298" i="5"/>
  <c r="S300" i="5"/>
  <c r="M301" i="5"/>
  <c r="E302" i="5"/>
  <c r="S302" i="5"/>
  <c r="I305" i="5"/>
  <c r="Q305" i="5"/>
  <c r="C298" i="6"/>
  <c r="E298" i="4" s="1"/>
  <c r="F304" i="6"/>
  <c r="B299" i="8"/>
  <c r="B308" i="8"/>
  <c r="G308" i="8"/>
  <c r="F305" i="8"/>
  <c r="E306" i="5"/>
  <c r="S306" i="5"/>
  <c r="E308" i="5"/>
  <c r="J308" i="5"/>
  <c r="N308" i="5"/>
  <c r="S308" i="5"/>
  <c r="F308" i="8"/>
  <c r="G300" i="8"/>
  <c r="G302" i="8"/>
  <c r="G304" i="8"/>
  <c r="I301" i="5"/>
  <c r="Q301" i="5"/>
  <c r="K302" i="5"/>
  <c r="M305" i="5"/>
  <c r="K306" i="5"/>
  <c r="O306" i="5"/>
  <c r="R306" i="5"/>
  <c r="F297" i="6"/>
  <c r="G305" i="8"/>
  <c r="M298" i="5"/>
  <c r="Q298" i="5"/>
  <c r="E299" i="5"/>
  <c r="J299" i="5"/>
  <c r="N299" i="5"/>
  <c r="S299" i="5"/>
  <c r="H300" i="5"/>
  <c r="L300" i="5"/>
  <c r="E301" i="5"/>
  <c r="N301" i="5"/>
  <c r="S301" i="5"/>
  <c r="H302" i="5"/>
  <c r="M302" i="5"/>
  <c r="Q302" i="5"/>
  <c r="E303" i="5"/>
  <c r="N303" i="5"/>
  <c r="S303" i="5"/>
  <c r="L304" i="5"/>
  <c r="P304" i="5"/>
  <c r="E305" i="5"/>
  <c r="K305" i="5"/>
  <c r="O305" i="5"/>
  <c r="R305" i="5"/>
  <c r="D307" i="5"/>
  <c r="B304" i="11"/>
  <c r="D302" i="5"/>
  <c r="J305" i="5"/>
  <c r="C300" i="11"/>
  <c r="C301" i="11"/>
  <c r="C302" i="11"/>
  <c r="C303" i="6"/>
  <c r="E303" i="4" s="1"/>
  <c r="C304" i="6"/>
  <c r="E304" i="4" s="1"/>
  <c r="C305" i="6"/>
  <c r="E305" i="4" s="1"/>
  <c r="C306" i="6"/>
  <c r="E306" i="4" s="1"/>
  <c r="C307" i="11"/>
  <c r="B299" i="6"/>
  <c r="D299" i="4" s="1"/>
  <c r="B308" i="6"/>
  <c r="D308" i="4" s="1"/>
  <c r="E304" i="5"/>
  <c r="K304" i="5"/>
  <c r="S304" i="5"/>
  <c r="S305" i="5"/>
  <c r="M306" i="5"/>
  <c r="Q306" i="5"/>
  <c r="B307" i="11"/>
  <c r="I307" i="5"/>
  <c r="M307" i="5"/>
  <c r="Q307" i="5"/>
  <c r="L301" i="5"/>
  <c r="O302" i="5"/>
  <c r="O303" i="5"/>
  <c r="O304" i="5"/>
  <c r="O308" i="5"/>
  <c r="B300" i="6"/>
  <c r="D300" i="4" s="1"/>
  <c r="B305" i="6"/>
  <c r="D305" i="4" s="1"/>
  <c r="G300" i="6"/>
  <c r="G301" i="6"/>
  <c r="G306" i="6"/>
  <c r="F308" i="6"/>
  <c r="B306" i="11"/>
  <c r="D301" i="5"/>
  <c r="P301" i="5"/>
  <c r="J302" i="5"/>
  <c r="P302" i="5"/>
  <c r="N305" i="5"/>
  <c r="J306" i="5"/>
  <c r="D308" i="5"/>
  <c r="G304" i="6"/>
  <c r="K301" i="5"/>
  <c r="O301" i="5"/>
  <c r="E307" i="5"/>
  <c r="S307" i="5"/>
  <c r="O299" i="5"/>
  <c r="H301" i="5"/>
  <c r="C302" i="6"/>
  <c r="E302" i="4" s="1"/>
  <c r="C304" i="11"/>
  <c r="C305" i="11"/>
  <c r="G306" i="11"/>
  <c r="I306" i="5"/>
  <c r="G308" i="11"/>
  <c r="I308" i="5"/>
  <c r="G298" i="6"/>
  <c r="C301" i="6"/>
  <c r="E301" i="4" s="1"/>
  <c r="G299" i="11"/>
  <c r="G303" i="11"/>
  <c r="C306" i="11"/>
  <c r="D298" i="5"/>
  <c r="D299" i="5"/>
  <c r="K299" i="5"/>
  <c r="D300" i="5"/>
  <c r="K300" i="5"/>
  <c r="D303" i="5"/>
  <c r="K303" i="5"/>
  <c r="D304" i="5"/>
  <c r="D305" i="5"/>
  <c r="P305" i="5"/>
  <c r="P306" i="5"/>
  <c r="P307" i="5"/>
  <c r="P308" i="5"/>
  <c r="C297" i="11"/>
  <c r="G302" i="6"/>
  <c r="F307" i="6"/>
  <c r="G308" i="6"/>
  <c r="F299" i="11"/>
  <c r="M300" i="5"/>
  <c r="Q300" i="5"/>
  <c r="L298" i="5"/>
  <c r="R298" i="5"/>
  <c r="R299" i="5"/>
  <c r="R300" i="5"/>
  <c r="R301" i="5"/>
  <c r="R302" i="5"/>
  <c r="R303" i="5"/>
  <c r="R304" i="5"/>
  <c r="L305" i="5"/>
  <c r="L306" i="5"/>
  <c r="L307" i="5"/>
  <c r="R307" i="5"/>
  <c r="L308" i="5"/>
  <c r="R308" i="5"/>
  <c r="C303" i="11"/>
  <c r="O300" i="5"/>
  <c r="C298" i="11"/>
  <c r="C299" i="11"/>
  <c r="C307" i="6"/>
  <c r="E307" i="4" s="1"/>
  <c r="C308" i="11"/>
  <c r="G303" i="6"/>
  <c r="G305" i="6"/>
  <c r="F306" i="6"/>
  <c r="G298" i="11"/>
  <c r="I298" i="5"/>
  <c r="I299" i="5"/>
  <c r="M299" i="5"/>
  <c r="Q299" i="5"/>
  <c r="G301" i="11"/>
  <c r="I303" i="5"/>
  <c r="F303" i="11"/>
  <c r="M303" i="5"/>
  <c r="Q303" i="5"/>
  <c r="G304" i="11"/>
  <c r="I304" i="5"/>
  <c r="M304" i="5"/>
  <c r="Q304" i="5"/>
  <c r="F305" i="11"/>
  <c r="G307" i="11"/>
  <c r="H298" i="5"/>
  <c r="H303" i="5"/>
  <c r="H304" i="5"/>
  <c r="H305" i="5"/>
  <c r="H306" i="5"/>
  <c r="H307" i="5"/>
  <c r="H308" i="5"/>
  <c r="C299" i="6"/>
  <c r="E299" i="4" s="1"/>
  <c r="G299" i="6"/>
  <c r="C300" i="6"/>
  <c r="E300" i="4" s="1"/>
  <c r="F300" i="6"/>
  <c r="B301" i="6"/>
  <c r="D301" i="4" s="1"/>
  <c r="F301" i="6"/>
  <c r="B302" i="6"/>
  <c r="D302" i="4" s="1"/>
  <c r="F302" i="6"/>
  <c r="B303" i="6"/>
  <c r="D303" i="4" s="1"/>
  <c r="F303" i="6"/>
  <c r="G307" i="6"/>
  <c r="C308" i="6"/>
  <c r="E308" i="4" s="1"/>
  <c r="G300" i="11"/>
  <c r="G302" i="11"/>
  <c r="G305" i="11"/>
  <c r="I300" i="5"/>
  <c r="I302" i="5"/>
  <c r="B297" i="7"/>
  <c r="F297" i="4" s="1"/>
  <c r="B129" i="28"/>
  <c r="F129" i="28"/>
  <c r="C297" i="7"/>
  <c r="G297" i="4" s="1"/>
  <c r="G297" i="7"/>
  <c r="F297" i="7"/>
  <c r="B297" i="11"/>
  <c r="G129" i="28"/>
  <c r="B297" i="6"/>
  <c r="D297" i="4" s="1"/>
  <c r="I297" i="5"/>
  <c r="C129" i="28"/>
  <c r="B297" i="8"/>
  <c r="G297" i="8"/>
  <c r="E297" i="5"/>
  <c r="O297" i="5"/>
  <c r="S297" i="5"/>
  <c r="M297" i="5"/>
  <c r="C297" i="8"/>
  <c r="Q297" i="5"/>
  <c r="P297" i="5"/>
  <c r="C297" i="6"/>
  <c r="E297" i="4" s="1"/>
  <c r="G297" i="6"/>
  <c r="G297" i="11"/>
  <c r="D297" i="5"/>
  <c r="J297" i="5"/>
  <c r="N297" i="5"/>
  <c r="R297" i="5"/>
  <c r="L297" i="5"/>
  <c r="F297" i="11"/>
  <c r="K297" i="5"/>
  <c r="H297" i="5"/>
  <c r="F298" i="11"/>
  <c r="F300" i="11"/>
  <c r="F302" i="11"/>
  <c r="F304" i="11"/>
  <c r="F306" i="11"/>
  <c r="F308" i="11"/>
  <c r="F301" i="11"/>
  <c r="G307" i="8"/>
  <c r="G299" i="8"/>
  <c r="G301" i="8"/>
  <c r="G303" i="8"/>
  <c r="G306" i="8"/>
  <c r="F307" i="8"/>
  <c r="F297" i="8"/>
  <c r="F298" i="8"/>
  <c r="F299" i="8"/>
  <c r="F301" i="8"/>
  <c r="F302" i="8"/>
  <c r="F303" i="8"/>
  <c r="F304" i="8"/>
  <c r="F130" i="28"/>
  <c r="F132" i="28"/>
  <c r="F134" i="28"/>
  <c r="F136" i="28"/>
  <c r="F138" i="28"/>
  <c r="F140" i="28"/>
  <c r="F300" i="7"/>
  <c r="F302" i="7"/>
  <c r="F304" i="7"/>
  <c r="F306" i="7"/>
  <c r="F308" i="7"/>
  <c r="G128" i="30"/>
  <c r="F128" i="30"/>
  <c r="G296" i="10"/>
  <c r="F296" i="10"/>
  <c r="G296" i="13"/>
  <c r="F296" i="13"/>
  <c r="G128" i="29"/>
  <c r="F128" i="29"/>
  <c r="G296" i="9"/>
  <c r="F296" i="9"/>
  <c r="G296" i="12"/>
  <c r="F296" i="12"/>
  <c r="B305" i="5" l="1"/>
  <c r="B305" i="4" s="1"/>
  <c r="B301" i="5"/>
  <c r="B301" i="4" s="1"/>
  <c r="B298" i="5"/>
  <c r="B298" i="4" s="1"/>
  <c r="B303" i="5"/>
  <c r="B303" i="4" s="1"/>
  <c r="C301" i="5"/>
  <c r="C301" i="4" s="1"/>
  <c r="C303" i="5"/>
  <c r="C303" i="4" s="1"/>
  <c r="C298" i="5"/>
  <c r="C298" i="4" s="1"/>
  <c r="B306" i="5"/>
  <c r="B306" i="4" s="1"/>
  <c r="B300" i="5"/>
  <c r="B300" i="4" s="1"/>
  <c r="C300" i="5"/>
  <c r="C300" i="4" s="1"/>
  <c r="B304" i="5"/>
  <c r="B304" i="4" s="1"/>
  <c r="B297" i="5"/>
  <c r="B297" i="4" s="1"/>
  <c r="C299" i="5"/>
  <c r="C299" i="4" s="1"/>
  <c r="B299" i="5"/>
  <c r="B299" i="4" s="1"/>
  <c r="C302" i="5"/>
  <c r="C302" i="4" s="1"/>
  <c r="C307" i="5"/>
  <c r="C307" i="4" s="1"/>
  <c r="C304" i="5"/>
  <c r="C304" i="4" s="1"/>
  <c r="C305" i="5"/>
  <c r="C305" i="4" s="1"/>
  <c r="C308" i="5"/>
  <c r="C308" i="4" s="1"/>
  <c r="G298" i="5"/>
  <c r="B308" i="5"/>
  <c r="B308" i="4" s="1"/>
  <c r="F305" i="5"/>
  <c r="F304" i="5"/>
  <c r="F300" i="5"/>
  <c r="C306" i="5"/>
  <c r="C306" i="4" s="1"/>
  <c r="F301" i="5"/>
  <c r="G299" i="5"/>
  <c r="F298" i="5"/>
  <c r="F302" i="5"/>
  <c r="F299" i="5"/>
  <c r="G301" i="5"/>
  <c r="G308" i="5"/>
  <c r="G304" i="5"/>
  <c r="F303" i="5"/>
  <c r="G303" i="5"/>
  <c r="B307" i="5"/>
  <c r="B307" i="4" s="1"/>
  <c r="G305" i="5"/>
  <c r="G307" i="5"/>
  <c r="G302" i="5"/>
  <c r="F306" i="5"/>
  <c r="G300" i="5"/>
  <c r="F308" i="5"/>
  <c r="F307" i="5"/>
  <c r="G306" i="5"/>
  <c r="C297" i="5"/>
  <c r="C297" i="4" s="1"/>
  <c r="F297" i="5"/>
  <c r="G297" i="5"/>
  <c r="G127" i="30"/>
  <c r="F127" i="30"/>
  <c r="G295" i="10"/>
  <c r="F295" i="10"/>
  <c r="G295" i="13"/>
  <c r="F295" i="13"/>
  <c r="G127" i="29"/>
  <c r="F127" i="29"/>
  <c r="G295" i="9"/>
  <c r="F295" i="9"/>
  <c r="G295" i="12"/>
  <c r="F295" i="12"/>
  <c r="G126" i="30" l="1"/>
  <c r="F126" i="30"/>
  <c r="F294" i="10"/>
  <c r="G294" i="10"/>
  <c r="G294" i="13"/>
  <c r="F294" i="13"/>
  <c r="G126" i="29"/>
  <c r="F126" i="29"/>
  <c r="G294" i="9"/>
  <c r="F294" i="9"/>
  <c r="G294" i="12"/>
  <c r="F294" i="12"/>
  <c r="G125" i="30" l="1"/>
  <c r="F125" i="30"/>
  <c r="G293" i="10"/>
  <c r="F293" i="10"/>
  <c r="G293" i="13"/>
  <c r="F293" i="13"/>
  <c r="G125" i="29"/>
  <c r="F125" i="29"/>
  <c r="G293" i="9"/>
  <c r="F293" i="9"/>
  <c r="G293" i="12"/>
  <c r="F293" i="12"/>
  <c r="G124" i="30" l="1"/>
  <c r="F124" i="30"/>
  <c r="G292" i="10"/>
  <c r="F292" i="10"/>
  <c r="G292" i="13"/>
  <c r="F292" i="13"/>
  <c r="G124" i="29"/>
  <c r="F124" i="29"/>
  <c r="G292" i="9"/>
  <c r="F292" i="9"/>
  <c r="G292" i="12"/>
  <c r="F292" i="12"/>
  <c r="G123" i="30" l="1"/>
  <c r="F123" i="30"/>
  <c r="G291" i="10"/>
  <c r="F291" i="10"/>
  <c r="G291" i="13"/>
  <c r="F291" i="13"/>
  <c r="G123" i="29"/>
  <c r="F123" i="29"/>
  <c r="G291" i="9"/>
  <c r="F291" i="9"/>
  <c r="G291" i="12"/>
  <c r="F291" i="12"/>
  <c r="G122" i="30" l="1"/>
  <c r="F122" i="30"/>
  <c r="G290" i="10"/>
  <c r="F290" i="10"/>
  <c r="G290" i="13"/>
  <c r="F290" i="13"/>
  <c r="G122" i="29"/>
  <c r="F122" i="29"/>
  <c r="G290" i="9"/>
  <c r="F290" i="9"/>
  <c r="G290" i="12"/>
  <c r="F290" i="12"/>
  <c r="F289" i="9" l="1"/>
  <c r="G289" i="9"/>
  <c r="F121" i="30" l="1"/>
  <c r="G121" i="30"/>
  <c r="F289" i="10"/>
  <c r="G289" i="10"/>
  <c r="F289" i="13"/>
  <c r="G289" i="13"/>
  <c r="F121" i="29"/>
  <c r="G121" i="29"/>
  <c r="F289" i="12"/>
  <c r="G289" i="12"/>
  <c r="G288" i="12" l="1"/>
  <c r="F288" i="12"/>
  <c r="G287" i="12"/>
  <c r="F287" i="12"/>
  <c r="G288" i="9"/>
  <c r="F288" i="9"/>
  <c r="G120" i="29"/>
  <c r="F120" i="29"/>
  <c r="G288" i="13"/>
  <c r="F288" i="13"/>
  <c r="G288" i="10"/>
  <c r="F288" i="10"/>
  <c r="G120" i="30"/>
  <c r="F120" i="30"/>
  <c r="G119" i="30"/>
  <c r="F119" i="30"/>
  <c r="G118" i="30"/>
  <c r="F118" i="30"/>
  <c r="G117" i="30"/>
  <c r="F117" i="30"/>
  <c r="G116" i="30"/>
  <c r="F116" i="30"/>
  <c r="G115" i="30"/>
  <c r="F115" i="30"/>
  <c r="G114" i="30"/>
  <c r="F114" i="30"/>
  <c r="G113" i="30"/>
  <c r="F113" i="30"/>
  <c r="G112" i="30"/>
  <c r="F112" i="30"/>
  <c r="G285" i="12" l="1"/>
  <c r="F285" i="12"/>
  <c r="G285" i="9"/>
  <c r="F285" i="9"/>
  <c r="G117" i="29"/>
  <c r="F117" i="29"/>
  <c r="G285" i="13"/>
  <c r="F285" i="13"/>
  <c r="G285" i="10"/>
  <c r="F285" i="10"/>
  <c r="G287" i="9"/>
  <c r="F287" i="9"/>
  <c r="G119" i="29"/>
  <c r="F119" i="29"/>
  <c r="G287" i="13"/>
  <c r="F287" i="13"/>
  <c r="G287" i="10"/>
  <c r="F287" i="10"/>
  <c r="G286" i="10" l="1"/>
  <c r="F286" i="10"/>
  <c r="G286" i="13"/>
  <c r="F286" i="13"/>
  <c r="G118" i="29"/>
  <c r="F118" i="29"/>
  <c r="G286" i="9"/>
  <c r="F286" i="9"/>
  <c r="G286" i="12"/>
  <c r="F286" i="12"/>
  <c r="F284" i="12"/>
  <c r="B285" i="12"/>
  <c r="G284" i="9" l="1"/>
  <c r="F284" i="9"/>
  <c r="G111" i="30"/>
  <c r="F111" i="30"/>
  <c r="G110" i="30"/>
  <c r="F110" i="30"/>
  <c r="G284" i="10"/>
  <c r="F284" i="10"/>
  <c r="G283" i="10"/>
  <c r="F283" i="10"/>
  <c r="G282" i="10"/>
  <c r="F282" i="10"/>
  <c r="G281" i="10"/>
  <c r="F281" i="10"/>
  <c r="G280" i="10"/>
  <c r="F280" i="10"/>
  <c r="G279" i="10"/>
  <c r="F279" i="10"/>
  <c r="G278" i="10"/>
  <c r="F278" i="10"/>
  <c r="G284" i="13"/>
  <c r="F284" i="13"/>
  <c r="G283" i="13"/>
  <c r="F283" i="13"/>
  <c r="G282" i="13"/>
  <c r="F282" i="13"/>
  <c r="G281" i="13"/>
  <c r="F281" i="13"/>
  <c r="G280" i="13"/>
  <c r="F280" i="13"/>
  <c r="G279" i="13"/>
  <c r="F279" i="13"/>
  <c r="G278" i="13"/>
  <c r="F278" i="13"/>
  <c r="G116" i="29"/>
  <c r="F116" i="29"/>
  <c r="G115" i="29"/>
  <c r="F115" i="29"/>
  <c r="G114" i="29"/>
  <c r="F114" i="29"/>
  <c r="G113" i="29"/>
  <c r="F113" i="29"/>
  <c r="G112" i="29"/>
  <c r="F112" i="29"/>
  <c r="G111" i="29"/>
  <c r="F111" i="29"/>
  <c r="G283" i="9"/>
  <c r="F283" i="9"/>
  <c r="G282" i="9"/>
  <c r="F282" i="9"/>
  <c r="G281" i="9"/>
  <c r="F281" i="9"/>
  <c r="G280" i="9"/>
  <c r="F280" i="9"/>
  <c r="G279" i="9"/>
  <c r="F279" i="9"/>
  <c r="G284" i="12"/>
  <c r="G283" i="12"/>
  <c r="F283" i="12"/>
  <c r="G282" i="12"/>
  <c r="F282" i="12"/>
  <c r="G281" i="12"/>
  <c r="F281" i="12"/>
  <c r="G280" i="12"/>
  <c r="F280" i="12"/>
  <c r="G279" i="12"/>
  <c r="F279" i="12"/>
  <c r="S296" i="11" l="1"/>
  <c r="R296" i="11"/>
  <c r="Q296" i="11"/>
  <c r="P296" i="11"/>
  <c r="O296" i="11"/>
  <c r="N296" i="11"/>
  <c r="M296" i="11"/>
  <c r="L296" i="11"/>
  <c r="K296" i="11"/>
  <c r="J296" i="11"/>
  <c r="I296" i="11"/>
  <c r="H296" i="11"/>
  <c r="E296" i="11"/>
  <c r="D296" i="11"/>
  <c r="S295" i="11"/>
  <c r="R295" i="11"/>
  <c r="Q295" i="11"/>
  <c r="P295" i="11"/>
  <c r="O295" i="11"/>
  <c r="N295" i="11"/>
  <c r="M295" i="11"/>
  <c r="L295" i="11"/>
  <c r="K295" i="11"/>
  <c r="J295" i="11"/>
  <c r="I295" i="11"/>
  <c r="H295" i="11"/>
  <c r="E295" i="11"/>
  <c r="D295" i="11"/>
  <c r="S294" i="11"/>
  <c r="R294" i="11"/>
  <c r="Q294" i="11"/>
  <c r="P294" i="11"/>
  <c r="O294" i="11"/>
  <c r="N294" i="11"/>
  <c r="M294" i="11"/>
  <c r="L294" i="11"/>
  <c r="K294" i="11"/>
  <c r="J294" i="11"/>
  <c r="I294" i="11"/>
  <c r="H294" i="11"/>
  <c r="E294" i="11"/>
  <c r="D294" i="11"/>
  <c r="S293" i="11"/>
  <c r="R293" i="11"/>
  <c r="Q293" i="11"/>
  <c r="P293" i="11"/>
  <c r="O293" i="11"/>
  <c r="N293" i="11"/>
  <c r="M293" i="11"/>
  <c r="L293" i="11"/>
  <c r="K293" i="11"/>
  <c r="J293" i="11"/>
  <c r="I293" i="11"/>
  <c r="H293" i="11"/>
  <c r="E293" i="11"/>
  <c r="D293" i="11"/>
  <c r="S292" i="11"/>
  <c r="R292" i="11"/>
  <c r="Q292" i="11"/>
  <c r="P292" i="11"/>
  <c r="O292" i="11"/>
  <c r="N292" i="11"/>
  <c r="M292" i="11"/>
  <c r="L292" i="11"/>
  <c r="K292" i="11"/>
  <c r="J292" i="11"/>
  <c r="I292" i="11"/>
  <c r="H292" i="11"/>
  <c r="E292" i="11"/>
  <c r="D292" i="11"/>
  <c r="S291" i="11"/>
  <c r="R291" i="11"/>
  <c r="Q291" i="11"/>
  <c r="P291" i="11"/>
  <c r="O291" i="11"/>
  <c r="N291" i="11"/>
  <c r="M291" i="11"/>
  <c r="L291" i="11"/>
  <c r="K291" i="11"/>
  <c r="J291" i="11"/>
  <c r="I291" i="11"/>
  <c r="H291" i="11"/>
  <c r="E291" i="11"/>
  <c r="D291" i="11"/>
  <c r="S290" i="11"/>
  <c r="R290" i="11"/>
  <c r="Q290" i="11"/>
  <c r="P290" i="11"/>
  <c r="O290" i="11"/>
  <c r="N290" i="11"/>
  <c r="M290" i="11"/>
  <c r="L290" i="11"/>
  <c r="K290" i="11"/>
  <c r="J290" i="11"/>
  <c r="I290" i="11"/>
  <c r="H290" i="11"/>
  <c r="E290" i="11"/>
  <c r="D290" i="11"/>
  <c r="S289" i="11"/>
  <c r="R289" i="11"/>
  <c r="Q289" i="11"/>
  <c r="P289" i="11"/>
  <c r="O289" i="11"/>
  <c r="N289" i="11"/>
  <c r="M289" i="11"/>
  <c r="L289" i="11"/>
  <c r="K289" i="11"/>
  <c r="J289" i="11"/>
  <c r="I289" i="11"/>
  <c r="H289" i="11"/>
  <c r="E289" i="11"/>
  <c r="D289" i="11"/>
  <c r="S288" i="11"/>
  <c r="R288" i="11"/>
  <c r="Q288" i="11"/>
  <c r="P288" i="11"/>
  <c r="O288" i="11"/>
  <c r="N288" i="11"/>
  <c r="M288" i="11"/>
  <c r="L288" i="11"/>
  <c r="K288" i="11"/>
  <c r="J288" i="11"/>
  <c r="I288" i="11"/>
  <c r="H288" i="11"/>
  <c r="E288" i="11"/>
  <c r="D288" i="11"/>
  <c r="S287" i="11"/>
  <c r="R287" i="11"/>
  <c r="Q287" i="11"/>
  <c r="P287" i="11"/>
  <c r="O287" i="11"/>
  <c r="N287" i="11"/>
  <c r="M287" i="11"/>
  <c r="L287" i="11"/>
  <c r="K287" i="11"/>
  <c r="J287" i="11"/>
  <c r="I287" i="11"/>
  <c r="H287" i="11"/>
  <c r="E287" i="11"/>
  <c r="D287" i="11"/>
  <c r="S286" i="11"/>
  <c r="R286" i="11"/>
  <c r="Q286" i="11"/>
  <c r="P286" i="11"/>
  <c r="O286" i="11"/>
  <c r="N286" i="11"/>
  <c r="M286" i="11"/>
  <c r="L286" i="11"/>
  <c r="K286" i="11"/>
  <c r="J286" i="11"/>
  <c r="I286" i="11"/>
  <c r="H286" i="11"/>
  <c r="E286" i="11"/>
  <c r="D286" i="11"/>
  <c r="S285" i="11"/>
  <c r="R285" i="11"/>
  <c r="Q285" i="11"/>
  <c r="P285" i="11"/>
  <c r="O285" i="11"/>
  <c r="N285" i="11"/>
  <c r="M285" i="11"/>
  <c r="L285" i="11"/>
  <c r="K285" i="11"/>
  <c r="J285" i="11"/>
  <c r="I285" i="11"/>
  <c r="H285" i="11"/>
  <c r="E285" i="11"/>
  <c r="D285" i="11"/>
  <c r="I295" i="8"/>
  <c r="H295" i="8"/>
  <c r="I294" i="8"/>
  <c r="H294" i="8"/>
  <c r="S292" i="8"/>
  <c r="R292" i="8"/>
  <c r="S288" i="8"/>
  <c r="R288" i="8"/>
  <c r="S287" i="8"/>
  <c r="R287" i="8"/>
  <c r="Q296" i="8"/>
  <c r="P296" i="8"/>
  <c r="O296" i="8"/>
  <c r="N296" i="8"/>
  <c r="M296" i="8"/>
  <c r="L296" i="8"/>
  <c r="K296" i="8"/>
  <c r="J296" i="8"/>
  <c r="I296" i="8"/>
  <c r="H296" i="8"/>
  <c r="E296" i="8"/>
  <c r="D296" i="8"/>
  <c r="Q295" i="8"/>
  <c r="P295" i="8"/>
  <c r="O295" i="8"/>
  <c r="N295" i="8"/>
  <c r="M295" i="8"/>
  <c r="L295" i="8"/>
  <c r="K295" i="8"/>
  <c r="J295" i="8"/>
  <c r="E295" i="8"/>
  <c r="D295" i="8"/>
  <c r="Q294" i="8"/>
  <c r="P294" i="8"/>
  <c r="O294" i="8"/>
  <c r="N294" i="8"/>
  <c r="M294" i="8"/>
  <c r="L294" i="8"/>
  <c r="K294" i="8"/>
  <c r="J294" i="8"/>
  <c r="E294" i="8"/>
  <c r="D294" i="8"/>
  <c r="Q293" i="8"/>
  <c r="P293" i="8"/>
  <c r="O293" i="8"/>
  <c r="N293" i="8"/>
  <c r="M293" i="8"/>
  <c r="L293" i="8"/>
  <c r="K293" i="8"/>
  <c r="J293" i="8"/>
  <c r="I293" i="8"/>
  <c r="H293" i="8"/>
  <c r="E293" i="8"/>
  <c r="D293" i="8"/>
  <c r="Q292" i="8"/>
  <c r="P292" i="8"/>
  <c r="O292" i="8"/>
  <c r="N292" i="8"/>
  <c r="M292" i="8"/>
  <c r="L292" i="8"/>
  <c r="K292" i="8"/>
  <c r="J292" i="8"/>
  <c r="I292" i="8"/>
  <c r="H292" i="8"/>
  <c r="E292" i="8"/>
  <c r="D292" i="8"/>
  <c r="Q291" i="8"/>
  <c r="P291" i="8"/>
  <c r="O291" i="8"/>
  <c r="N291" i="8"/>
  <c r="M291" i="8"/>
  <c r="L291" i="8"/>
  <c r="K291" i="8"/>
  <c r="J291" i="8"/>
  <c r="I291" i="8"/>
  <c r="H291" i="8"/>
  <c r="E291" i="8"/>
  <c r="D291" i="8"/>
  <c r="Q290" i="8"/>
  <c r="P290" i="8"/>
  <c r="O290" i="8"/>
  <c r="N290" i="8"/>
  <c r="M290" i="8"/>
  <c r="L290" i="8"/>
  <c r="K290" i="8"/>
  <c r="J290" i="8"/>
  <c r="I290" i="8"/>
  <c r="H290" i="8"/>
  <c r="E290" i="8"/>
  <c r="D290" i="8"/>
  <c r="Q289" i="8"/>
  <c r="P289" i="8"/>
  <c r="O289" i="8"/>
  <c r="N289" i="8"/>
  <c r="M289" i="8"/>
  <c r="L289" i="8"/>
  <c r="K289" i="8"/>
  <c r="J289" i="8"/>
  <c r="I289" i="8"/>
  <c r="H289" i="8"/>
  <c r="E289" i="8"/>
  <c r="D289" i="8"/>
  <c r="Q288" i="8"/>
  <c r="P288" i="8"/>
  <c r="O288" i="8"/>
  <c r="N288" i="8"/>
  <c r="M288" i="8"/>
  <c r="L288" i="8"/>
  <c r="K288" i="8"/>
  <c r="J288" i="8"/>
  <c r="I288" i="8"/>
  <c r="H288" i="8"/>
  <c r="E288" i="8"/>
  <c r="D288" i="8"/>
  <c r="Q287" i="8"/>
  <c r="P287" i="8"/>
  <c r="O287" i="8"/>
  <c r="N287" i="8"/>
  <c r="M287" i="8"/>
  <c r="L287" i="8"/>
  <c r="K287" i="8"/>
  <c r="J287" i="8"/>
  <c r="I287" i="8"/>
  <c r="H287" i="8"/>
  <c r="E287" i="8"/>
  <c r="D287" i="8"/>
  <c r="Q286" i="8"/>
  <c r="P286" i="8"/>
  <c r="O286" i="8"/>
  <c r="N286" i="8"/>
  <c r="M286" i="8"/>
  <c r="L286" i="8"/>
  <c r="K286" i="8"/>
  <c r="J286" i="8"/>
  <c r="I286" i="8"/>
  <c r="H286" i="8"/>
  <c r="E286" i="8"/>
  <c r="D286" i="8"/>
  <c r="S285" i="8"/>
  <c r="R285" i="8"/>
  <c r="Q285" i="8"/>
  <c r="P285" i="8"/>
  <c r="O285" i="8"/>
  <c r="N285" i="8"/>
  <c r="M285" i="8"/>
  <c r="L285" i="8"/>
  <c r="K285" i="8"/>
  <c r="J285" i="8"/>
  <c r="E285" i="8"/>
  <c r="D285" i="8"/>
  <c r="S128" i="28"/>
  <c r="R128" i="28"/>
  <c r="Q128" i="28"/>
  <c r="P128" i="28"/>
  <c r="O128" i="28"/>
  <c r="N128" i="28"/>
  <c r="M128" i="28"/>
  <c r="L128" i="28"/>
  <c r="K128" i="28"/>
  <c r="J128" i="28"/>
  <c r="I128" i="28"/>
  <c r="H128" i="28"/>
  <c r="E128" i="28"/>
  <c r="D128" i="28"/>
  <c r="S127" i="28"/>
  <c r="R127" i="28"/>
  <c r="Q127" i="28"/>
  <c r="P127" i="28"/>
  <c r="O127" i="28"/>
  <c r="N127" i="28"/>
  <c r="M127" i="28"/>
  <c r="L127" i="28"/>
  <c r="K127" i="28"/>
  <c r="J127" i="28"/>
  <c r="I127" i="28"/>
  <c r="H127" i="28"/>
  <c r="E127" i="28"/>
  <c r="D127" i="28"/>
  <c r="S126" i="28"/>
  <c r="R126" i="28"/>
  <c r="Q126" i="28"/>
  <c r="P126" i="28"/>
  <c r="O126" i="28"/>
  <c r="N126" i="28"/>
  <c r="M126" i="28"/>
  <c r="L126" i="28"/>
  <c r="K126" i="28"/>
  <c r="J126" i="28"/>
  <c r="I126" i="28"/>
  <c r="H126" i="28"/>
  <c r="E126" i="28"/>
  <c r="D126" i="28"/>
  <c r="S125" i="28"/>
  <c r="R125" i="28"/>
  <c r="Q125" i="28"/>
  <c r="P125" i="28"/>
  <c r="O125" i="28"/>
  <c r="N125" i="28"/>
  <c r="M125" i="28"/>
  <c r="L125" i="28"/>
  <c r="K125" i="28"/>
  <c r="J125" i="28"/>
  <c r="I125" i="28"/>
  <c r="H125" i="28"/>
  <c r="E125" i="28"/>
  <c r="D125" i="28"/>
  <c r="S124" i="28"/>
  <c r="R124" i="28"/>
  <c r="Q124" i="28"/>
  <c r="P124" i="28"/>
  <c r="O124" i="28"/>
  <c r="N124" i="28"/>
  <c r="M124" i="28"/>
  <c r="L124" i="28"/>
  <c r="K124" i="28"/>
  <c r="J124" i="28"/>
  <c r="I124" i="28"/>
  <c r="H124" i="28"/>
  <c r="E124" i="28"/>
  <c r="D124" i="28"/>
  <c r="S123" i="28"/>
  <c r="R123" i="28"/>
  <c r="Q123" i="28"/>
  <c r="P123" i="28"/>
  <c r="O123" i="28"/>
  <c r="N123" i="28"/>
  <c r="M123" i="28"/>
  <c r="L123" i="28"/>
  <c r="K123" i="28"/>
  <c r="J123" i="28"/>
  <c r="I123" i="28"/>
  <c r="H123" i="28"/>
  <c r="E123" i="28"/>
  <c r="D123" i="28"/>
  <c r="S122" i="28"/>
  <c r="R122" i="28"/>
  <c r="Q122" i="28"/>
  <c r="P122" i="28"/>
  <c r="O122" i="28"/>
  <c r="N122" i="28"/>
  <c r="M122" i="28"/>
  <c r="L122" i="28"/>
  <c r="K122" i="28"/>
  <c r="J122" i="28"/>
  <c r="I122" i="28"/>
  <c r="H122" i="28"/>
  <c r="E122" i="28"/>
  <c r="D122" i="28"/>
  <c r="S121" i="28"/>
  <c r="R121" i="28"/>
  <c r="Q121" i="28"/>
  <c r="P121" i="28"/>
  <c r="O121" i="28"/>
  <c r="N121" i="28"/>
  <c r="M121" i="28"/>
  <c r="L121" i="28"/>
  <c r="K121" i="28"/>
  <c r="J121" i="28"/>
  <c r="I121" i="28"/>
  <c r="H121" i="28"/>
  <c r="E121" i="28"/>
  <c r="D121" i="28"/>
  <c r="S120" i="28"/>
  <c r="R120" i="28"/>
  <c r="Q120" i="28"/>
  <c r="P120" i="28"/>
  <c r="O120" i="28"/>
  <c r="N120" i="28"/>
  <c r="M120" i="28"/>
  <c r="L120" i="28"/>
  <c r="K120" i="28"/>
  <c r="J120" i="28"/>
  <c r="I120" i="28"/>
  <c r="H120" i="28"/>
  <c r="E120" i="28"/>
  <c r="D120" i="28"/>
  <c r="S119" i="28"/>
  <c r="R119" i="28"/>
  <c r="Q119" i="28"/>
  <c r="P119" i="28"/>
  <c r="O119" i="28"/>
  <c r="N119" i="28"/>
  <c r="M119" i="28"/>
  <c r="L119" i="28"/>
  <c r="K119" i="28"/>
  <c r="J119" i="28"/>
  <c r="I119" i="28"/>
  <c r="H119" i="28"/>
  <c r="E119" i="28"/>
  <c r="D119" i="28"/>
  <c r="S118" i="28"/>
  <c r="R118" i="28"/>
  <c r="Q118" i="28"/>
  <c r="P118" i="28"/>
  <c r="O118" i="28"/>
  <c r="N118" i="28"/>
  <c r="M118" i="28"/>
  <c r="L118" i="28"/>
  <c r="K118" i="28"/>
  <c r="J118" i="28"/>
  <c r="I118" i="28"/>
  <c r="H118" i="28"/>
  <c r="E118" i="28"/>
  <c r="D118" i="28"/>
  <c r="S117" i="28"/>
  <c r="R117" i="28"/>
  <c r="Q117" i="28"/>
  <c r="P117" i="28"/>
  <c r="O117" i="28"/>
  <c r="N117" i="28"/>
  <c r="M117" i="28"/>
  <c r="L117" i="28"/>
  <c r="K117" i="28"/>
  <c r="J117" i="28"/>
  <c r="I117" i="28"/>
  <c r="H117" i="28"/>
  <c r="E117" i="28"/>
  <c r="D117" i="28"/>
  <c r="S296" i="6"/>
  <c r="R296" i="6"/>
  <c r="Q296" i="6"/>
  <c r="P296" i="6"/>
  <c r="O296" i="6"/>
  <c r="N296" i="6"/>
  <c r="M296" i="6"/>
  <c r="L296" i="6"/>
  <c r="K296" i="6"/>
  <c r="J296" i="6"/>
  <c r="I296" i="6"/>
  <c r="H296" i="6"/>
  <c r="E296" i="6"/>
  <c r="D296" i="6"/>
  <c r="S295" i="6"/>
  <c r="R295" i="6"/>
  <c r="Q295" i="6"/>
  <c r="P295" i="6"/>
  <c r="O295" i="6"/>
  <c r="N295" i="6"/>
  <c r="M295" i="6"/>
  <c r="L295" i="6"/>
  <c r="K295" i="6"/>
  <c r="J295" i="6"/>
  <c r="I295" i="6"/>
  <c r="H295" i="6"/>
  <c r="E295" i="6"/>
  <c r="D295" i="6"/>
  <c r="S294" i="6"/>
  <c r="R294" i="6"/>
  <c r="Q294" i="6"/>
  <c r="P294" i="6"/>
  <c r="O294" i="6"/>
  <c r="N294" i="6"/>
  <c r="M294" i="6"/>
  <c r="L294" i="6"/>
  <c r="K294" i="6"/>
  <c r="J294" i="6"/>
  <c r="I294" i="6"/>
  <c r="H294" i="6"/>
  <c r="E294" i="6"/>
  <c r="D294" i="6"/>
  <c r="S293" i="6"/>
  <c r="R293" i="6"/>
  <c r="Q293" i="6"/>
  <c r="P293" i="6"/>
  <c r="O293" i="6"/>
  <c r="N293" i="6"/>
  <c r="M293" i="6"/>
  <c r="L293" i="6"/>
  <c r="K293" i="6"/>
  <c r="J293" i="6"/>
  <c r="I293" i="6"/>
  <c r="H293" i="6"/>
  <c r="E293" i="6"/>
  <c r="D293" i="6"/>
  <c r="S292" i="6"/>
  <c r="R292" i="6"/>
  <c r="Q292" i="6"/>
  <c r="P292" i="6"/>
  <c r="O292" i="6"/>
  <c r="N292" i="6"/>
  <c r="M292" i="6"/>
  <c r="L292" i="6"/>
  <c r="K292" i="6"/>
  <c r="J292" i="6"/>
  <c r="I292" i="6"/>
  <c r="H292" i="6"/>
  <c r="E292" i="6"/>
  <c r="D292" i="6"/>
  <c r="S291" i="6"/>
  <c r="R291" i="6"/>
  <c r="Q291" i="6"/>
  <c r="P291" i="6"/>
  <c r="O291" i="6"/>
  <c r="N291" i="6"/>
  <c r="M291" i="6"/>
  <c r="L291" i="6"/>
  <c r="K291" i="6"/>
  <c r="J291" i="6"/>
  <c r="I291" i="6"/>
  <c r="H291" i="6"/>
  <c r="E291" i="6"/>
  <c r="D291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E290" i="6"/>
  <c r="D290" i="6"/>
  <c r="S289" i="6"/>
  <c r="R289" i="6"/>
  <c r="Q289" i="6"/>
  <c r="P289" i="6"/>
  <c r="O289" i="6"/>
  <c r="N289" i="6"/>
  <c r="M289" i="6"/>
  <c r="L289" i="6"/>
  <c r="K289" i="6"/>
  <c r="J289" i="6"/>
  <c r="I289" i="6"/>
  <c r="H289" i="6"/>
  <c r="E289" i="6"/>
  <c r="D289" i="6"/>
  <c r="S288" i="6"/>
  <c r="R288" i="6"/>
  <c r="Q288" i="6"/>
  <c r="P288" i="6"/>
  <c r="O288" i="6"/>
  <c r="N288" i="6"/>
  <c r="M288" i="6"/>
  <c r="L288" i="6"/>
  <c r="K288" i="6"/>
  <c r="J288" i="6"/>
  <c r="I288" i="6"/>
  <c r="H288" i="6"/>
  <c r="E288" i="6"/>
  <c r="D288" i="6"/>
  <c r="S287" i="6"/>
  <c r="R287" i="6"/>
  <c r="Q287" i="6"/>
  <c r="P287" i="6"/>
  <c r="O287" i="6"/>
  <c r="N287" i="6"/>
  <c r="M287" i="6"/>
  <c r="L287" i="6"/>
  <c r="K287" i="6"/>
  <c r="J287" i="6"/>
  <c r="I287" i="6"/>
  <c r="H287" i="6"/>
  <c r="E287" i="6"/>
  <c r="D287" i="6"/>
  <c r="S286" i="6"/>
  <c r="R286" i="6"/>
  <c r="Q286" i="6"/>
  <c r="P286" i="6"/>
  <c r="O286" i="6"/>
  <c r="N286" i="6"/>
  <c r="M286" i="6"/>
  <c r="L286" i="6"/>
  <c r="K286" i="6"/>
  <c r="J286" i="6"/>
  <c r="I286" i="6"/>
  <c r="H286" i="6"/>
  <c r="E286" i="6"/>
  <c r="D286" i="6"/>
  <c r="S285" i="6"/>
  <c r="R285" i="6"/>
  <c r="Q285" i="6"/>
  <c r="P285" i="6"/>
  <c r="O285" i="6"/>
  <c r="N285" i="6"/>
  <c r="M285" i="6"/>
  <c r="L285" i="6"/>
  <c r="K285" i="6"/>
  <c r="J285" i="6"/>
  <c r="I285" i="6"/>
  <c r="H285" i="6"/>
  <c r="E285" i="6"/>
  <c r="D285" i="6"/>
  <c r="S296" i="7"/>
  <c r="R296" i="7"/>
  <c r="Q296" i="7"/>
  <c r="P296" i="7"/>
  <c r="O296" i="7"/>
  <c r="N296" i="7"/>
  <c r="M296" i="7"/>
  <c r="L296" i="7"/>
  <c r="K296" i="7"/>
  <c r="J296" i="7"/>
  <c r="I296" i="7"/>
  <c r="H296" i="7"/>
  <c r="E296" i="7"/>
  <c r="D296" i="7"/>
  <c r="S295" i="7"/>
  <c r="R295" i="7"/>
  <c r="Q295" i="7"/>
  <c r="P295" i="7"/>
  <c r="O295" i="7"/>
  <c r="N295" i="7"/>
  <c r="M295" i="7"/>
  <c r="L295" i="7"/>
  <c r="K295" i="7"/>
  <c r="J295" i="7"/>
  <c r="I295" i="7"/>
  <c r="H295" i="7"/>
  <c r="E295" i="7"/>
  <c r="D295" i="7"/>
  <c r="S294" i="7"/>
  <c r="R294" i="7"/>
  <c r="Q294" i="7"/>
  <c r="P294" i="7"/>
  <c r="O294" i="7"/>
  <c r="N294" i="7"/>
  <c r="M294" i="7"/>
  <c r="L294" i="7"/>
  <c r="K294" i="7"/>
  <c r="J294" i="7"/>
  <c r="I294" i="7"/>
  <c r="H294" i="7"/>
  <c r="E294" i="7"/>
  <c r="D294" i="7"/>
  <c r="S293" i="7"/>
  <c r="R293" i="7"/>
  <c r="Q293" i="7"/>
  <c r="P293" i="7"/>
  <c r="O293" i="7"/>
  <c r="N293" i="7"/>
  <c r="M293" i="7"/>
  <c r="L293" i="7"/>
  <c r="K293" i="7"/>
  <c r="J293" i="7"/>
  <c r="I293" i="7"/>
  <c r="H293" i="7"/>
  <c r="E293" i="7"/>
  <c r="D293" i="7"/>
  <c r="S292" i="7"/>
  <c r="R292" i="7"/>
  <c r="Q292" i="7"/>
  <c r="P292" i="7"/>
  <c r="O292" i="7"/>
  <c r="N292" i="7"/>
  <c r="M292" i="7"/>
  <c r="L292" i="7"/>
  <c r="K292" i="7"/>
  <c r="J292" i="7"/>
  <c r="I292" i="7"/>
  <c r="H292" i="7"/>
  <c r="E292" i="7"/>
  <c r="D292" i="7"/>
  <c r="S291" i="7"/>
  <c r="R291" i="7"/>
  <c r="Q291" i="7"/>
  <c r="P291" i="7"/>
  <c r="O291" i="7"/>
  <c r="N291" i="7"/>
  <c r="M291" i="7"/>
  <c r="L291" i="7"/>
  <c r="K291" i="7"/>
  <c r="J291" i="7"/>
  <c r="I291" i="7"/>
  <c r="H291" i="7"/>
  <c r="E291" i="7"/>
  <c r="D291" i="7"/>
  <c r="S290" i="7"/>
  <c r="R290" i="7"/>
  <c r="Q290" i="7"/>
  <c r="P290" i="7"/>
  <c r="O290" i="7"/>
  <c r="N290" i="7"/>
  <c r="M290" i="7"/>
  <c r="L290" i="7"/>
  <c r="K290" i="7"/>
  <c r="J290" i="7"/>
  <c r="I290" i="7"/>
  <c r="H290" i="7"/>
  <c r="E290" i="7"/>
  <c r="D290" i="7"/>
  <c r="S289" i="7"/>
  <c r="R289" i="7"/>
  <c r="Q289" i="7"/>
  <c r="P289" i="7"/>
  <c r="O289" i="7"/>
  <c r="N289" i="7"/>
  <c r="M289" i="7"/>
  <c r="L289" i="7"/>
  <c r="K289" i="7"/>
  <c r="J289" i="7"/>
  <c r="I289" i="7"/>
  <c r="H289" i="7"/>
  <c r="E289" i="7"/>
  <c r="D289" i="7"/>
  <c r="S288" i="7"/>
  <c r="R288" i="7"/>
  <c r="Q288" i="7"/>
  <c r="P288" i="7"/>
  <c r="O288" i="7"/>
  <c r="N288" i="7"/>
  <c r="M288" i="7"/>
  <c r="L288" i="7"/>
  <c r="K288" i="7"/>
  <c r="J288" i="7"/>
  <c r="I288" i="7"/>
  <c r="H288" i="7"/>
  <c r="E288" i="7"/>
  <c r="D288" i="7"/>
  <c r="S287" i="7"/>
  <c r="R287" i="7"/>
  <c r="Q287" i="7"/>
  <c r="P287" i="7"/>
  <c r="O287" i="7"/>
  <c r="N287" i="7"/>
  <c r="M287" i="7"/>
  <c r="L287" i="7"/>
  <c r="K287" i="7"/>
  <c r="J287" i="7"/>
  <c r="I287" i="7"/>
  <c r="H287" i="7"/>
  <c r="E287" i="7"/>
  <c r="D287" i="7"/>
  <c r="S286" i="7"/>
  <c r="R286" i="7"/>
  <c r="Q286" i="7"/>
  <c r="P286" i="7"/>
  <c r="O286" i="7"/>
  <c r="N286" i="7"/>
  <c r="M286" i="7"/>
  <c r="L286" i="7"/>
  <c r="K286" i="7"/>
  <c r="J286" i="7"/>
  <c r="I286" i="7"/>
  <c r="H286" i="7"/>
  <c r="E286" i="7"/>
  <c r="D286" i="7"/>
  <c r="S285" i="7"/>
  <c r="R285" i="7"/>
  <c r="Q285" i="7"/>
  <c r="P285" i="7"/>
  <c r="O285" i="7"/>
  <c r="N285" i="7"/>
  <c r="M285" i="7"/>
  <c r="L285" i="7"/>
  <c r="K285" i="7"/>
  <c r="J285" i="7"/>
  <c r="I285" i="7"/>
  <c r="H285" i="7"/>
  <c r="E285" i="7"/>
  <c r="D285" i="7"/>
  <c r="B128" i="30"/>
  <c r="C128" i="30"/>
  <c r="C127" i="30"/>
  <c r="B127" i="30"/>
  <c r="C126" i="30"/>
  <c r="B126" i="30"/>
  <c r="C125" i="30"/>
  <c r="B125" i="30"/>
  <c r="C124" i="30"/>
  <c r="B124" i="30"/>
  <c r="C123" i="30"/>
  <c r="B123" i="30"/>
  <c r="C122" i="30"/>
  <c r="B122" i="30"/>
  <c r="C121" i="30"/>
  <c r="B121" i="30"/>
  <c r="C120" i="30"/>
  <c r="B120" i="30"/>
  <c r="C119" i="30"/>
  <c r="B119" i="30"/>
  <c r="C118" i="30"/>
  <c r="B118" i="30"/>
  <c r="C117" i="30"/>
  <c r="B117" i="30"/>
  <c r="C296" i="10"/>
  <c r="B296" i="10"/>
  <c r="C295" i="10"/>
  <c r="B295" i="10"/>
  <c r="C294" i="10"/>
  <c r="B294" i="10"/>
  <c r="C293" i="10"/>
  <c r="B293" i="10"/>
  <c r="C292" i="10"/>
  <c r="B292" i="10"/>
  <c r="C291" i="10"/>
  <c r="B291" i="10"/>
  <c r="C290" i="10"/>
  <c r="B290" i="10"/>
  <c r="C289" i="10"/>
  <c r="B289" i="10"/>
  <c r="C288" i="10"/>
  <c r="B288" i="10"/>
  <c r="C287" i="10"/>
  <c r="B287" i="10"/>
  <c r="C286" i="10"/>
  <c r="B286" i="10"/>
  <c r="C285" i="10"/>
  <c r="B285" i="10"/>
  <c r="C296" i="13"/>
  <c r="B296" i="13"/>
  <c r="C295" i="13"/>
  <c r="B295" i="13"/>
  <c r="C294" i="13"/>
  <c r="B294" i="13"/>
  <c r="C293" i="13"/>
  <c r="B293" i="13"/>
  <c r="C292" i="13"/>
  <c r="B292" i="13"/>
  <c r="C291" i="13"/>
  <c r="B291" i="13"/>
  <c r="C290" i="13"/>
  <c r="B290" i="13"/>
  <c r="C289" i="13"/>
  <c r="B289" i="13"/>
  <c r="C288" i="13"/>
  <c r="B288" i="13"/>
  <c r="C287" i="13"/>
  <c r="B287" i="13"/>
  <c r="C286" i="13"/>
  <c r="B286" i="13"/>
  <c r="C285" i="13"/>
  <c r="B285" i="13"/>
  <c r="C128" i="29"/>
  <c r="B128" i="29"/>
  <c r="C127" i="29"/>
  <c r="B127" i="29"/>
  <c r="C126" i="29"/>
  <c r="B126" i="29"/>
  <c r="C125" i="29"/>
  <c r="B125" i="29"/>
  <c r="C124" i="29"/>
  <c r="B124" i="29"/>
  <c r="C123" i="29"/>
  <c r="B123" i="29"/>
  <c r="C122" i="29"/>
  <c r="B122" i="29"/>
  <c r="C121" i="29"/>
  <c r="B121" i="29"/>
  <c r="C120" i="29"/>
  <c r="B120" i="29"/>
  <c r="C119" i="29"/>
  <c r="B119" i="29"/>
  <c r="C118" i="29"/>
  <c r="B118" i="29"/>
  <c r="B118" i="28" s="1"/>
  <c r="C117" i="29"/>
  <c r="B117" i="29"/>
  <c r="C296" i="9"/>
  <c r="B296" i="9"/>
  <c r="C295" i="9"/>
  <c r="B295" i="9"/>
  <c r="C294" i="9"/>
  <c r="B294" i="9"/>
  <c r="C293" i="9"/>
  <c r="B293" i="9"/>
  <c r="C292" i="9"/>
  <c r="B292" i="9"/>
  <c r="C291" i="9"/>
  <c r="B291" i="9"/>
  <c r="C290" i="9"/>
  <c r="B290" i="9"/>
  <c r="C289" i="9"/>
  <c r="B289" i="9"/>
  <c r="C288" i="9"/>
  <c r="B288" i="9"/>
  <c r="C287" i="9"/>
  <c r="B287" i="9"/>
  <c r="C286" i="9"/>
  <c r="B286" i="9"/>
  <c r="C285" i="9"/>
  <c r="B285" i="9"/>
  <c r="C296" i="12"/>
  <c r="B296" i="12"/>
  <c r="C295" i="12"/>
  <c r="B295" i="12"/>
  <c r="C294" i="12"/>
  <c r="B294" i="12"/>
  <c r="C293" i="12"/>
  <c r="B293" i="12"/>
  <c r="C292" i="12"/>
  <c r="B292" i="12"/>
  <c r="C291" i="12"/>
  <c r="B291" i="12"/>
  <c r="C290" i="12"/>
  <c r="B290" i="12"/>
  <c r="C289" i="12"/>
  <c r="B289" i="12"/>
  <c r="C288" i="12"/>
  <c r="B288" i="12"/>
  <c r="C287" i="12"/>
  <c r="B287" i="12"/>
  <c r="C286" i="12"/>
  <c r="B286" i="12"/>
  <c r="C285" i="12"/>
  <c r="B285" i="11"/>
  <c r="B127" i="28" l="1"/>
  <c r="B289" i="8"/>
  <c r="B121" i="28"/>
  <c r="B295" i="8"/>
  <c r="F285" i="7"/>
  <c r="C128" i="28"/>
  <c r="F295" i="7"/>
  <c r="B294" i="8"/>
  <c r="C294" i="7"/>
  <c r="G294" i="4" s="1"/>
  <c r="C285" i="8"/>
  <c r="B296" i="8"/>
  <c r="F295" i="11"/>
  <c r="C296" i="7"/>
  <c r="G296" i="4" s="1"/>
  <c r="F122" i="28"/>
  <c r="G126" i="28"/>
  <c r="C119" i="28"/>
  <c r="C120" i="28"/>
  <c r="C123" i="28"/>
  <c r="C124" i="28"/>
  <c r="C125" i="28"/>
  <c r="C126" i="28"/>
  <c r="G128" i="28"/>
  <c r="G120" i="28"/>
  <c r="B128" i="28"/>
  <c r="F293" i="6"/>
  <c r="F119" i="28"/>
  <c r="F292" i="8"/>
  <c r="B287" i="8"/>
  <c r="B291" i="8"/>
  <c r="C295" i="8"/>
  <c r="R288" i="5"/>
  <c r="R290" i="5"/>
  <c r="I293" i="5"/>
  <c r="M293" i="5"/>
  <c r="Q293" i="5"/>
  <c r="J294" i="5"/>
  <c r="N294" i="5"/>
  <c r="R294" i="5"/>
  <c r="C294" i="8"/>
  <c r="K287" i="5"/>
  <c r="F289" i="11"/>
  <c r="C290" i="6"/>
  <c r="E290" i="4" s="1"/>
  <c r="B295" i="6"/>
  <c r="D295" i="4" s="1"/>
  <c r="K289" i="5"/>
  <c r="K291" i="5"/>
  <c r="B117" i="28"/>
  <c r="D285" i="5"/>
  <c r="N285" i="5"/>
  <c r="R285" i="5"/>
  <c r="F117" i="28"/>
  <c r="G117" i="28"/>
  <c r="C117" i="28"/>
  <c r="C285" i="7"/>
  <c r="G285" i="4" s="1"/>
  <c r="G285" i="8"/>
  <c r="I285" i="5"/>
  <c r="M285" i="5"/>
  <c r="Q285" i="5"/>
  <c r="G285" i="7"/>
  <c r="B285" i="7"/>
  <c r="F285" i="4" s="1"/>
  <c r="B285" i="8"/>
  <c r="F285" i="8"/>
  <c r="F285" i="6"/>
  <c r="E285" i="5"/>
  <c r="K285" i="5"/>
  <c r="O285" i="5"/>
  <c r="S285" i="5"/>
  <c r="J285" i="5"/>
  <c r="B285" i="6"/>
  <c r="D285" i="4" s="1"/>
  <c r="C285" i="11"/>
  <c r="C285" i="6"/>
  <c r="E285" i="4" s="1"/>
  <c r="G285" i="11"/>
  <c r="H285" i="5"/>
  <c r="L285" i="5"/>
  <c r="P285" i="5"/>
  <c r="F285" i="11"/>
  <c r="G118" i="28"/>
  <c r="F121" i="28"/>
  <c r="F123" i="28"/>
  <c r="C295" i="7"/>
  <c r="G295" i="4" s="1"/>
  <c r="F118" i="28"/>
  <c r="F120" i="28"/>
  <c r="G122" i="28"/>
  <c r="F127" i="28"/>
  <c r="K288" i="5"/>
  <c r="O288" i="5"/>
  <c r="B296" i="7"/>
  <c r="F296" i="4" s="1"/>
  <c r="G290" i="8"/>
  <c r="C286" i="8"/>
  <c r="C287" i="8"/>
  <c r="C288" i="8"/>
  <c r="C289" i="8"/>
  <c r="C290" i="8"/>
  <c r="C291" i="8"/>
  <c r="C292" i="8"/>
  <c r="C293" i="8"/>
  <c r="F287" i="7"/>
  <c r="F289" i="7"/>
  <c r="F291" i="7"/>
  <c r="F293" i="7"/>
  <c r="N295" i="5"/>
  <c r="R295" i="5"/>
  <c r="C286" i="7"/>
  <c r="G286" i="4" s="1"/>
  <c r="C287" i="7"/>
  <c r="G287" i="4" s="1"/>
  <c r="C288" i="7"/>
  <c r="G288" i="4" s="1"/>
  <c r="C289" i="7"/>
  <c r="G289" i="4" s="1"/>
  <c r="C290" i="7"/>
  <c r="G290" i="4" s="1"/>
  <c r="C291" i="7"/>
  <c r="G291" i="4" s="1"/>
  <c r="C292" i="7"/>
  <c r="G292" i="4" s="1"/>
  <c r="C293" i="7"/>
  <c r="G293" i="4" s="1"/>
  <c r="B286" i="7"/>
  <c r="F286" i="4" s="1"/>
  <c r="B287" i="7"/>
  <c r="F287" i="4" s="1"/>
  <c r="G286" i="7"/>
  <c r="C296" i="11"/>
  <c r="B288" i="7"/>
  <c r="F288" i="4" s="1"/>
  <c r="G288" i="7"/>
  <c r="B289" i="7"/>
  <c r="F289" i="4" s="1"/>
  <c r="B290" i="7"/>
  <c r="F290" i="4" s="1"/>
  <c r="G290" i="7"/>
  <c r="B291" i="7"/>
  <c r="F291" i="4" s="1"/>
  <c r="B292" i="7"/>
  <c r="F292" i="4" s="1"/>
  <c r="G292" i="7"/>
  <c r="B293" i="7"/>
  <c r="F293" i="4" s="1"/>
  <c r="B294" i="7"/>
  <c r="F294" i="4" s="1"/>
  <c r="G294" i="7"/>
  <c r="B295" i="7"/>
  <c r="F295" i="4" s="1"/>
  <c r="K292" i="5"/>
  <c r="G290" i="11"/>
  <c r="G292" i="11"/>
  <c r="G294" i="11"/>
  <c r="B295" i="11"/>
  <c r="C295" i="11"/>
  <c r="G287" i="7"/>
  <c r="G289" i="7"/>
  <c r="G291" i="7"/>
  <c r="G293" i="7"/>
  <c r="G295" i="7"/>
  <c r="G296" i="7"/>
  <c r="F128" i="28"/>
  <c r="E288" i="5"/>
  <c r="K293" i="5"/>
  <c r="R292" i="5"/>
  <c r="B119" i="28"/>
  <c r="B120" i="28"/>
  <c r="G121" i="28"/>
  <c r="C122" i="28"/>
  <c r="B123" i="28"/>
  <c r="B124" i="28"/>
  <c r="G124" i="28"/>
  <c r="C127" i="28"/>
  <c r="G127" i="28"/>
  <c r="E289" i="5"/>
  <c r="O289" i="5"/>
  <c r="E290" i="5"/>
  <c r="O290" i="5"/>
  <c r="S288" i="5"/>
  <c r="S292" i="5"/>
  <c r="S294" i="5"/>
  <c r="C118" i="28"/>
  <c r="C121" i="28"/>
  <c r="B122" i="28"/>
  <c r="E294" i="5"/>
  <c r="J292" i="5"/>
  <c r="D294" i="5"/>
  <c r="G294" i="6"/>
  <c r="G119" i="28"/>
  <c r="G123" i="28"/>
  <c r="F124" i="28"/>
  <c r="B125" i="28"/>
  <c r="F125" i="28"/>
  <c r="B126" i="28"/>
  <c r="F126" i="28"/>
  <c r="E291" i="5"/>
  <c r="O291" i="5"/>
  <c r="E292" i="5"/>
  <c r="O294" i="5"/>
  <c r="O287" i="5"/>
  <c r="N292" i="5"/>
  <c r="G125" i="28"/>
  <c r="O292" i="5"/>
  <c r="E293" i="5"/>
  <c r="O293" i="5"/>
  <c r="K294" i="5"/>
  <c r="E295" i="5"/>
  <c r="S287" i="5"/>
  <c r="S289" i="5"/>
  <c r="S291" i="5"/>
  <c r="S293" i="5"/>
  <c r="Q289" i="5"/>
  <c r="N290" i="5"/>
  <c r="Q291" i="5"/>
  <c r="Q296" i="5"/>
  <c r="K290" i="5"/>
  <c r="C287" i="6"/>
  <c r="E287" i="4" s="1"/>
  <c r="G287" i="6"/>
  <c r="G289" i="6"/>
  <c r="B294" i="6"/>
  <c r="D294" i="4" s="1"/>
  <c r="B293" i="8"/>
  <c r="G294" i="8"/>
  <c r="G296" i="8"/>
  <c r="F290" i="8"/>
  <c r="F296" i="8"/>
  <c r="K295" i="5"/>
  <c r="O295" i="5"/>
  <c r="S295" i="5"/>
  <c r="C296" i="8"/>
  <c r="J288" i="5"/>
  <c r="M289" i="5"/>
  <c r="J290" i="5"/>
  <c r="I291" i="5"/>
  <c r="D292" i="5"/>
  <c r="M296" i="5"/>
  <c r="C286" i="6"/>
  <c r="E286" i="4" s="1"/>
  <c r="F287" i="6"/>
  <c r="F289" i="6"/>
  <c r="G291" i="6"/>
  <c r="G296" i="6"/>
  <c r="B286" i="8"/>
  <c r="G286" i="8"/>
  <c r="B288" i="8"/>
  <c r="B290" i="8"/>
  <c r="G291" i="8"/>
  <c r="B292" i="8"/>
  <c r="H286" i="5"/>
  <c r="M286" i="5"/>
  <c r="Q286" i="5"/>
  <c r="N287" i="5"/>
  <c r="R287" i="5"/>
  <c r="Q288" i="5"/>
  <c r="D289" i="5"/>
  <c r="N289" i="5"/>
  <c r="R289" i="5"/>
  <c r="M290" i="5"/>
  <c r="Q290" i="5"/>
  <c r="D291" i="5"/>
  <c r="N291" i="5"/>
  <c r="R291" i="5"/>
  <c r="M292" i="5"/>
  <c r="Q292" i="5"/>
  <c r="D293" i="5"/>
  <c r="N293" i="5"/>
  <c r="R293" i="5"/>
  <c r="M294" i="5"/>
  <c r="Q294" i="5"/>
  <c r="I295" i="5"/>
  <c r="M295" i="5"/>
  <c r="Q295" i="5"/>
  <c r="D296" i="5"/>
  <c r="J296" i="5"/>
  <c r="N296" i="5"/>
  <c r="R296" i="5"/>
  <c r="S290" i="5"/>
  <c r="D288" i="5"/>
  <c r="N288" i="5"/>
  <c r="D290" i="5"/>
  <c r="M291" i="5"/>
  <c r="F291" i="6"/>
  <c r="B296" i="6"/>
  <c r="D296" i="4" s="1"/>
  <c r="F293" i="8"/>
  <c r="D295" i="5"/>
  <c r="E296" i="5"/>
  <c r="K296" i="5"/>
  <c r="O296" i="5"/>
  <c r="S296" i="5"/>
  <c r="C286" i="11"/>
  <c r="B286" i="6"/>
  <c r="D286" i="4" s="1"/>
  <c r="B286" i="11"/>
  <c r="C287" i="11"/>
  <c r="B287" i="6"/>
  <c r="D287" i="4" s="1"/>
  <c r="B287" i="11"/>
  <c r="B288" i="11"/>
  <c r="B288" i="6"/>
  <c r="D288" i="4" s="1"/>
  <c r="B289" i="11"/>
  <c r="B289" i="6"/>
  <c r="D289" i="4" s="1"/>
  <c r="C289" i="11"/>
  <c r="B290" i="6"/>
  <c r="D290" i="4" s="1"/>
  <c r="B290" i="11"/>
  <c r="C290" i="11"/>
  <c r="B291" i="6"/>
  <c r="D291" i="4" s="1"/>
  <c r="B291" i="11"/>
  <c r="C291" i="11"/>
  <c r="B292" i="6"/>
  <c r="D292" i="4" s="1"/>
  <c r="B292" i="11"/>
  <c r="C292" i="11"/>
  <c r="B293" i="6"/>
  <c r="D293" i="4" s="1"/>
  <c r="C293" i="11"/>
  <c r="B293" i="11"/>
  <c r="C294" i="11"/>
  <c r="C294" i="6"/>
  <c r="E294" i="4" s="1"/>
  <c r="B294" i="11"/>
  <c r="C289" i="6"/>
  <c r="E289" i="4" s="1"/>
  <c r="C293" i="6"/>
  <c r="E293" i="4" s="1"/>
  <c r="D287" i="5"/>
  <c r="E287" i="5"/>
  <c r="C288" i="6"/>
  <c r="E288" i="4" s="1"/>
  <c r="C292" i="6"/>
  <c r="E292" i="4" s="1"/>
  <c r="I288" i="5"/>
  <c r="M288" i="5"/>
  <c r="C291" i="6"/>
  <c r="E291" i="4" s="1"/>
  <c r="D286" i="5"/>
  <c r="E286" i="5"/>
  <c r="J286" i="5"/>
  <c r="K286" i="5"/>
  <c r="N286" i="5"/>
  <c r="O286" i="5"/>
  <c r="R286" i="5"/>
  <c r="S286" i="5"/>
  <c r="I287" i="5"/>
  <c r="M287" i="5"/>
  <c r="Q287" i="5"/>
  <c r="C288" i="11"/>
  <c r="G293" i="6"/>
  <c r="C295" i="6"/>
  <c r="E295" i="4" s="1"/>
  <c r="G295" i="6"/>
  <c r="C296" i="6"/>
  <c r="E296" i="4" s="1"/>
  <c r="G287" i="11"/>
  <c r="B296" i="11"/>
  <c r="G296" i="11"/>
  <c r="L286" i="5"/>
  <c r="P286" i="5"/>
  <c r="H287" i="5"/>
  <c r="L287" i="5"/>
  <c r="P287" i="5"/>
  <c r="H288" i="5"/>
  <c r="L288" i="5"/>
  <c r="P288" i="5"/>
  <c r="H289" i="5"/>
  <c r="L289" i="5"/>
  <c r="P289" i="5"/>
  <c r="H290" i="5"/>
  <c r="L290" i="5"/>
  <c r="P290" i="5"/>
  <c r="H291" i="5"/>
  <c r="L291" i="5"/>
  <c r="P291" i="5"/>
  <c r="H292" i="5"/>
  <c r="L292" i="5"/>
  <c r="P292" i="5"/>
  <c r="H293" i="5"/>
  <c r="L293" i="5"/>
  <c r="P293" i="5"/>
  <c r="H294" i="5"/>
  <c r="L294" i="5"/>
  <c r="P294" i="5"/>
  <c r="H295" i="5"/>
  <c r="L295" i="5"/>
  <c r="P295" i="5"/>
  <c r="H296" i="5"/>
  <c r="L296" i="5"/>
  <c r="P296" i="5"/>
  <c r="F295" i="6"/>
  <c r="G286" i="11"/>
  <c r="F287" i="11"/>
  <c r="G289" i="11"/>
  <c r="F291" i="11"/>
  <c r="G293" i="11"/>
  <c r="I286" i="5"/>
  <c r="I289" i="5"/>
  <c r="I290" i="5"/>
  <c r="I292" i="5"/>
  <c r="I294" i="5"/>
  <c r="I296" i="5"/>
  <c r="G286" i="6"/>
  <c r="G288" i="6"/>
  <c r="G290" i="6"/>
  <c r="G292" i="6"/>
  <c r="G288" i="11"/>
  <c r="G295" i="11"/>
  <c r="J287" i="5"/>
  <c r="J289" i="5"/>
  <c r="J291" i="5"/>
  <c r="J293" i="5"/>
  <c r="J295" i="5"/>
  <c r="F293" i="11"/>
  <c r="G291" i="11"/>
  <c r="F286" i="11"/>
  <c r="F288" i="11"/>
  <c r="F290" i="11"/>
  <c r="F292" i="11"/>
  <c r="F294" i="11"/>
  <c r="F296" i="11"/>
  <c r="F295" i="8"/>
  <c r="G287" i="8"/>
  <c r="G295" i="8"/>
  <c r="G293" i="8"/>
  <c r="G288" i="8"/>
  <c r="F289" i="8"/>
  <c r="G292" i="8"/>
  <c r="F291" i="8"/>
  <c r="F294" i="8"/>
  <c r="G289" i="8"/>
  <c r="F286" i="8"/>
  <c r="F287" i="8"/>
  <c r="F288" i="8"/>
  <c r="G285" i="6"/>
  <c r="F286" i="6"/>
  <c r="F288" i="6"/>
  <c r="F290" i="6"/>
  <c r="F292" i="6"/>
  <c r="F294" i="6"/>
  <c r="F296" i="6"/>
  <c r="F286" i="7"/>
  <c r="F288" i="7"/>
  <c r="F290" i="7"/>
  <c r="F292" i="7"/>
  <c r="F294" i="7"/>
  <c r="F296" i="7"/>
  <c r="B295" i="5" l="1"/>
  <c r="B295" i="4" s="1"/>
  <c r="C295" i="5"/>
  <c r="C295" i="4" s="1"/>
  <c r="B285" i="5"/>
  <c r="B285" i="4" s="1"/>
  <c r="F285" i="5"/>
  <c r="G285" i="5"/>
  <c r="C285" i="5"/>
  <c r="C285" i="4" s="1"/>
  <c r="F291" i="5"/>
  <c r="F287" i="5"/>
  <c r="G296" i="5"/>
  <c r="F295" i="5"/>
  <c r="G294" i="5"/>
  <c r="G293" i="5"/>
  <c r="F290" i="5"/>
  <c r="G291" i="5"/>
  <c r="F286" i="5"/>
  <c r="G287" i="5"/>
  <c r="G289" i="5"/>
  <c r="G286" i="5"/>
  <c r="F294" i="5"/>
  <c r="F296" i="5"/>
  <c r="G290" i="5"/>
  <c r="G295" i="5"/>
  <c r="G292" i="5"/>
  <c r="F289" i="5"/>
  <c r="F288" i="5"/>
  <c r="C290" i="5"/>
  <c r="C290" i="4" s="1"/>
  <c r="B290" i="5"/>
  <c r="B290" i="4" s="1"/>
  <c r="C289" i="5"/>
  <c r="C289" i="4" s="1"/>
  <c r="B289" i="5"/>
  <c r="B289" i="4" s="1"/>
  <c r="F292" i="5"/>
  <c r="G288" i="5"/>
  <c r="C291" i="5"/>
  <c r="C291" i="4" s="1"/>
  <c r="B291" i="5"/>
  <c r="B291" i="4" s="1"/>
  <c r="C293" i="5"/>
  <c r="C293" i="4" s="1"/>
  <c r="B293" i="5"/>
  <c r="B293" i="4" s="1"/>
  <c r="C292" i="5"/>
  <c r="C292" i="4" s="1"/>
  <c r="B292" i="5"/>
  <c r="B292" i="4" s="1"/>
  <c r="C288" i="5"/>
  <c r="C288" i="4" s="1"/>
  <c r="B288" i="5"/>
  <c r="B288" i="4" s="1"/>
  <c r="C286" i="5"/>
  <c r="C286" i="4" s="1"/>
  <c r="B286" i="5"/>
  <c r="B286" i="4" s="1"/>
  <c r="F293" i="5"/>
  <c r="C296" i="5"/>
  <c r="C296" i="4" s="1"/>
  <c r="B296" i="5"/>
  <c r="B296" i="4" s="1"/>
  <c r="C294" i="5"/>
  <c r="C294" i="4" s="1"/>
  <c r="B294" i="5"/>
  <c r="B294" i="4" s="1"/>
  <c r="C287" i="5"/>
  <c r="C287" i="4" s="1"/>
  <c r="B287" i="5"/>
  <c r="B287" i="4" s="1"/>
  <c r="F108" i="30" l="1"/>
  <c r="G108" i="30"/>
  <c r="F109" i="30"/>
  <c r="G109" i="30"/>
  <c r="F276" i="10"/>
  <c r="G276" i="10"/>
  <c r="F277" i="10"/>
  <c r="G277" i="10"/>
  <c r="F276" i="13"/>
  <c r="G276" i="13"/>
  <c r="F277" i="13"/>
  <c r="G277" i="13"/>
  <c r="F108" i="29"/>
  <c r="G108" i="29"/>
  <c r="F109" i="29"/>
  <c r="G109" i="29"/>
  <c r="F110" i="29"/>
  <c r="G110" i="29"/>
  <c r="F276" i="9"/>
  <c r="G276" i="9"/>
  <c r="F277" i="9"/>
  <c r="G277" i="9"/>
  <c r="F278" i="9"/>
  <c r="G278" i="9"/>
  <c r="F276" i="12"/>
  <c r="G276" i="12"/>
  <c r="F277" i="12"/>
  <c r="G277" i="12"/>
  <c r="F278" i="12"/>
  <c r="G278" i="12"/>
  <c r="B109" i="30" l="1"/>
  <c r="C109" i="30"/>
  <c r="B277" i="10"/>
  <c r="C277" i="10"/>
  <c r="B109" i="29"/>
  <c r="C109" i="29"/>
  <c r="B277" i="9"/>
  <c r="C277" i="9"/>
  <c r="D254" i="11" l="1"/>
  <c r="E254" i="11"/>
  <c r="H254" i="11"/>
  <c r="I254" i="11"/>
  <c r="J254" i="11"/>
  <c r="K254" i="11"/>
  <c r="L254" i="11"/>
  <c r="M254" i="11"/>
  <c r="N254" i="11"/>
  <c r="O254" i="11"/>
  <c r="P254" i="11"/>
  <c r="Q254" i="11"/>
  <c r="R254" i="11"/>
  <c r="S254" i="11"/>
  <c r="D255" i="11"/>
  <c r="E255" i="11"/>
  <c r="H255" i="11"/>
  <c r="I255" i="11"/>
  <c r="J255" i="11"/>
  <c r="K255" i="11"/>
  <c r="L255" i="11"/>
  <c r="M255" i="11"/>
  <c r="N255" i="11"/>
  <c r="O255" i="11"/>
  <c r="P255" i="11"/>
  <c r="Q255" i="11"/>
  <c r="R255" i="11"/>
  <c r="S255" i="11"/>
  <c r="D256" i="11"/>
  <c r="E256" i="11"/>
  <c r="H256" i="11"/>
  <c r="I256" i="11"/>
  <c r="J256" i="11"/>
  <c r="K256" i="11"/>
  <c r="L256" i="11"/>
  <c r="M256" i="11"/>
  <c r="N256" i="11"/>
  <c r="O256" i="11"/>
  <c r="P256" i="11"/>
  <c r="Q256" i="11"/>
  <c r="R256" i="11"/>
  <c r="S256" i="11"/>
  <c r="D257" i="11"/>
  <c r="E257" i="11"/>
  <c r="H257" i="11"/>
  <c r="I257" i="11"/>
  <c r="J257" i="11"/>
  <c r="K257" i="11"/>
  <c r="L257" i="11"/>
  <c r="M257" i="11"/>
  <c r="N257" i="11"/>
  <c r="O257" i="11"/>
  <c r="P257" i="11"/>
  <c r="Q257" i="11"/>
  <c r="R257" i="11"/>
  <c r="S257" i="11"/>
  <c r="D258" i="11"/>
  <c r="E258" i="11"/>
  <c r="H258" i="11"/>
  <c r="I258" i="11"/>
  <c r="J258" i="11"/>
  <c r="K258" i="11"/>
  <c r="L258" i="11"/>
  <c r="M258" i="11"/>
  <c r="N258" i="11"/>
  <c r="O258" i="11"/>
  <c r="P258" i="11"/>
  <c r="Q258" i="11"/>
  <c r="R258" i="11"/>
  <c r="S258" i="11"/>
  <c r="D259" i="11"/>
  <c r="E259" i="11"/>
  <c r="H259" i="11"/>
  <c r="I259" i="11"/>
  <c r="J259" i="11"/>
  <c r="K259" i="11"/>
  <c r="L259" i="11"/>
  <c r="M259" i="11"/>
  <c r="N259" i="11"/>
  <c r="O259" i="11"/>
  <c r="P259" i="11"/>
  <c r="Q259" i="11"/>
  <c r="R259" i="11"/>
  <c r="S259" i="11"/>
  <c r="D260" i="11"/>
  <c r="E260" i="11"/>
  <c r="H260" i="11"/>
  <c r="I260" i="11"/>
  <c r="J260" i="11"/>
  <c r="K260" i="11"/>
  <c r="L260" i="11"/>
  <c r="M260" i="11"/>
  <c r="N260" i="11"/>
  <c r="O260" i="11"/>
  <c r="P260" i="11"/>
  <c r="Q260" i="11"/>
  <c r="R260" i="11"/>
  <c r="S260" i="11"/>
  <c r="D261" i="11"/>
  <c r="E261" i="11"/>
  <c r="H261" i="11"/>
  <c r="I261" i="11"/>
  <c r="J261" i="11"/>
  <c r="K261" i="11"/>
  <c r="L261" i="11"/>
  <c r="M261" i="11"/>
  <c r="N261" i="11"/>
  <c r="O261" i="11"/>
  <c r="P261" i="11"/>
  <c r="Q261" i="11"/>
  <c r="R261" i="11"/>
  <c r="S261" i="11"/>
  <c r="D262" i="11"/>
  <c r="E262" i="11"/>
  <c r="H262" i="11"/>
  <c r="I262" i="11"/>
  <c r="J262" i="11"/>
  <c r="K262" i="11"/>
  <c r="L262" i="11"/>
  <c r="M262" i="11"/>
  <c r="N262" i="11"/>
  <c r="O262" i="11"/>
  <c r="P262" i="11"/>
  <c r="Q262" i="11"/>
  <c r="R262" i="11"/>
  <c r="S262" i="11"/>
  <c r="D263" i="11"/>
  <c r="E263" i="11"/>
  <c r="H263" i="11"/>
  <c r="I263" i="11"/>
  <c r="J263" i="11"/>
  <c r="K263" i="11"/>
  <c r="L263" i="11"/>
  <c r="M263" i="11"/>
  <c r="N263" i="11"/>
  <c r="O263" i="11"/>
  <c r="P263" i="11"/>
  <c r="Q263" i="11"/>
  <c r="R263" i="11"/>
  <c r="S263" i="11"/>
  <c r="D264" i="11"/>
  <c r="E264" i="11"/>
  <c r="H264" i="11"/>
  <c r="I264" i="11"/>
  <c r="J264" i="11"/>
  <c r="K264" i="11"/>
  <c r="L264" i="11"/>
  <c r="M264" i="11"/>
  <c r="N264" i="11"/>
  <c r="O264" i="11"/>
  <c r="P264" i="11"/>
  <c r="Q264" i="11"/>
  <c r="R264" i="11"/>
  <c r="S264" i="11"/>
  <c r="D265" i="11"/>
  <c r="E265" i="11"/>
  <c r="H265" i="11"/>
  <c r="I265" i="11"/>
  <c r="J265" i="11"/>
  <c r="K265" i="11"/>
  <c r="L265" i="11"/>
  <c r="M265" i="11"/>
  <c r="N265" i="11"/>
  <c r="O265" i="11"/>
  <c r="P265" i="11"/>
  <c r="Q265" i="11"/>
  <c r="R265" i="11"/>
  <c r="S265" i="11"/>
  <c r="D266" i="11"/>
  <c r="E266" i="11"/>
  <c r="H266" i="11"/>
  <c r="I266" i="11"/>
  <c r="J266" i="11"/>
  <c r="K266" i="11"/>
  <c r="L266" i="11"/>
  <c r="M266" i="11"/>
  <c r="N266" i="11"/>
  <c r="O266" i="11"/>
  <c r="P266" i="11"/>
  <c r="Q266" i="11"/>
  <c r="R266" i="11"/>
  <c r="S266" i="11"/>
  <c r="D267" i="11"/>
  <c r="E267" i="11"/>
  <c r="H267" i="11"/>
  <c r="I267" i="11"/>
  <c r="J267" i="11"/>
  <c r="K267" i="11"/>
  <c r="L267" i="11"/>
  <c r="M267" i="11"/>
  <c r="N267" i="11"/>
  <c r="O267" i="11"/>
  <c r="P267" i="11"/>
  <c r="Q267" i="11"/>
  <c r="R267" i="11"/>
  <c r="S267" i="11"/>
  <c r="D268" i="11"/>
  <c r="E268" i="11"/>
  <c r="H268" i="11"/>
  <c r="I268" i="11"/>
  <c r="J268" i="11"/>
  <c r="K268" i="11"/>
  <c r="L268" i="11"/>
  <c r="M268" i="11"/>
  <c r="N268" i="11"/>
  <c r="O268" i="11"/>
  <c r="P268" i="11"/>
  <c r="Q268" i="11"/>
  <c r="R268" i="11"/>
  <c r="S268" i="11"/>
  <c r="D269" i="11"/>
  <c r="E269" i="11"/>
  <c r="H269" i="11"/>
  <c r="I269" i="11"/>
  <c r="J269" i="11"/>
  <c r="K269" i="11"/>
  <c r="L269" i="11"/>
  <c r="M269" i="11"/>
  <c r="N269" i="11"/>
  <c r="O269" i="11"/>
  <c r="P269" i="11"/>
  <c r="Q269" i="11"/>
  <c r="R269" i="11"/>
  <c r="S269" i="11"/>
  <c r="D270" i="11"/>
  <c r="E270" i="11"/>
  <c r="H270" i="11"/>
  <c r="I270" i="11"/>
  <c r="J270" i="11"/>
  <c r="K270" i="11"/>
  <c r="L270" i="11"/>
  <c r="M270" i="11"/>
  <c r="N270" i="11"/>
  <c r="O270" i="11"/>
  <c r="P270" i="11"/>
  <c r="Q270" i="11"/>
  <c r="R270" i="11"/>
  <c r="S270" i="11"/>
  <c r="D271" i="11"/>
  <c r="E271" i="11"/>
  <c r="H271" i="11"/>
  <c r="I271" i="11"/>
  <c r="J271" i="11"/>
  <c r="K271" i="11"/>
  <c r="L271" i="11"/>
  <c r="M271" i="11"/>
  <c r="N271" i="11"/>
  <c r="O271" i="11"/>
  <c r="P271" i="11"/>
  <c r="Q271" i="11"/>
  <c r="R271" i="11"/>
  <c r="S271" i="11"/>
  <c r="D272" i="11"/>
  <c r="E272" i="11"/>
  <c r="H272" i="11"/>
  <c r="I272" i="11"/>
  <c r="J272" i="11"/>
  <c r="K272" i="11"/>
  <c r="L272" i="11"/>
  <c r="M272" i="11"/>
  <c r="N272" i="11"/>
  <c r="O272" i="11"/>
  <c r="P272" i="11"/>
  <c r="Q272" i="11"/>
  <c r="R272" i="11"/>
  <c r="S272" i="11"/>
  <c r="D273" i="11"/>
  <c r="E273" i="11"/>
  <c r="H273" i="11"/>
  <c r="I273" i="11"/>
  <c r="J273" i="11"/>
  <c r="K273" i="11"/>
  <c r="L273" i="11"/>
  <c r="M273" i="11"/>
  <c r="N273" i="11"/>
  <c r="O273" i="11"/>
  <c r="P273" i="11"/>
  <c r="Q273" i="11"/>
  <c r="R273" i="11"/>
  <c r="S273" i="11"/>
  <c r="D274" i="11"/>
  <c r="E274" i="11"/>
  <c r="H274" i="11"/>
  <c r="I274" i="11"/>
  <c r="J274" i="11"/>
  <c r="K274" i="11"/>
  <c r="L274" i="11"/>
  <c r="M274" i="11"/>
  <c r="N274" i="11"/>
  <c r="O274" i="11"/>
  <c r="P274" i="11"/>
  <c r="Q274" i="11"/>
  <c r="R274" i="11"/>
  <c r="S274" i="11"/>
  <c r="D275" i="11"/>
  <c r="E275" i="11"/>
  <c r="H275" i="11"/>
  <c r="I275" i="11"/>
  <c r="J275" i="11"/>
  <c r="K275" i="11"/>
  <c r="L275" i="11"/>
  <c r="M275" i="11"/>
  <c r="N275" i="11"/>
  <c r="O275" i="11"/>
  <c r="P275" i="11"/>
  <c r="Q275" i="11"/>
  <c r="R275" i="11"/>
  <c r="S275" i="11"/>
  <c r="D276" i="11"/>
  <c r="E276" i="11"/>
  <c r="H276" i="11"/>
  <c r="I276" i="11"/>
  <c r="J276" i="11"/>
  <c r="K276" i="11"/>
  <c r="L276" i="11"/>
  <c r="M276" i="11"/>
  <c r="N276" i="11"/>
  <c r="O276" i="11"/>
  <c r="P276" i="11"/>
  <c r="Q276" i="11"/>
  <c r="R276" i="11"/>
  <c r="S276" i="11"/>
  <c r="D277" i="11"/>
  <c r="E277" i="11"/>
  <c r="H277" i="11"/>
  <c r="I277" i="11"/>
  <c r="J277" i="11"/>
  <c r="K277" i="11"/>
  <c r="L277" i="11"/>
  <c r="M277" i="11"/>
  <c r="N277" i="11"/>
  <c r="O277" i="11"/>
  <c r="P277" i="11"/>
  <c r="Q277" i="11"/>
  <c r="R277" i="11"/>
  <c r="S277" i="11"/>
  <c r="D278" i="11"/>
  <c r="E278" i="11"/>
  <c r="H278" i="11"/>
  <c r="I278" i="11"/>
  <c r="J278" i="11"/>
  <c r="K278" i="11"/>
  <c r="L278" i="11"/>
  <c r="M278" i="11"/>
  <c r="N278" i="11"/>
  <c r="O278" i="11"/>
  <c r="P278" i="11"/>
  <c r="Q278" i="11"/>
  <c r="R278" i="11"/>
  <c r="S278" i="11"/>
  <c r="D279" i="11"/>
  <c r="E279" i="11"/>
  <c r="H279" i="11"/>
  <c r="I279" i="11"/>
  <c r="J279" i="11"/>
  <c r="K279" i="11"/>
  <c r="L279" i="11"/>
  <c r="M279" i="11"/>
  <c r="N279" i="11"/>
  <c r="O279" i="11"/>
  <c r="P279" i="11"/>
  <c r="Q279" i="11"/>
  <c r="R279" i="11"/>
  <c r="S279" i="11"/>
  <c r="D280" i="11"/>
  <c r="E280" i="11"/>
  <c r="H280" i="11"/>
  <c r="I280" i="11"/>
  <c r="J280" i="11"/>
  <c r="K280" i="11"/>
  <c r="L280" i="11"/>
  <c r="M280" i="11"/>
  <c r="N280" i="11"/>
  <c r="O280" i="11"/>
  <c r="P280" i="11"/>
  <c r="Q280" i="11"/>
  <c r="R280" i="11"/>
  <c r="S280" i="11"/>
  <c r="D281" i="11"/>
  <c r="E281" i="11"/>
  <c r="H281" i="11"/>
  <c r="I281" i="11"/>
  <c r="J281" i="11"/>
  <c r="K281" i="11"/>
  <c r="L281" i="11"/>
  <c r="M281" i="11"/>
  <c r="N281" i="11"/>
  <c r="O281" i="11"/>
  <c r="P281" i="11"/>
  <c r="Q281" i="11"/>
  <c r="R281" i="11"/>
  <c r="S281" i="11"/>
  <c r="D282" i="11"/>
  <c r="E282" i="11"/>
  <c r="H282" i="11"/>
  <c r="I282" i="11"/>
  <c r="J282" i="11"/>
  <c r="K282" i="11"/>
  <c r="L282" i="11"/>
  <c r="M282" i="11"/>
  <c r="N282" i="11"/>
  <c r="O282" i="11"/>
  <c r="P282" i="11"/>
  <c r="Q282" i="11"/>
  <c r="R282" i="11"/>
  <c r="S282" i="11"/>
  <c r="D283" i="11"/>
  <c r="E283" i="11"/>
  <c r="H283" i="11"/>
  <c r="I283" i="11"/>
  <c r="J283" i="11"/>
  <c r="K283" i="11"/>
  <c r="L283" i="11"/>
  <c r="M283" i="11"/>
  <c r="N283" i="11"/>
  <c r="O283" i="11"/>
  <c r="P283" i="11"/>
  <c r="Q283" i="11"/>
  <c r="R283" i="11"/>
  <c r="S283" i="11"/>
  <c r="D284" i="11"/>
  <c r="E284" i="11"/>
  <c r="H284" i="11"/>
  <c r="I284" i="11"/>
  <c r="J284" i="11"/>
  <c r="K284" i="11"/>
  <c r="L284" i="11"/>
  <c r="M284" i="11"/>
  <c r="N284" i="11"/>
  <c r="O284" i="11"/>
  <c r="P284" i="11"/>
  <c r="Q284" i="11"/>
  <c r="R284" i="11"/>
  <c r="S284" i="11"/>
  <c r="D253" i="8"/>
  <c r="E253" i="8"/>
  <c r="H253" i="8"/>
  <c r="I253" i="8"/>
  <c r="J253" i="8"/>
  <c r="K253" i="8"/>
  <c r="L253" i="8"/>
  <c r="M253" i="8"/>
  <c r="N253" i="8"/>
  <c r="O253" i="8"/>
  <c r="P253" i="8"/>
  <c r="Q253" i="8"/>
  <c r="D254" i="8"/>
  <c r="E254" i="8"/>
  <c r="H254" i="8"/>
  <c r="I254" i="8"/>
  <c r="J254" i="8"/>
  <c r="K254" i="8"/>
  <c r="L254" i="8"/>
  <c r="M254" i="8"/>
  <c r="N254" i="8"/>
  <c r="O254" i="8"/>
  <c r="P254" i="8"/>
  <c r="Q254" i="8"/>
  <c r="D255" i="8"/>
  <c r="E255" i="8"/>
  <c r="H255" i="8"/>
  <c r="I255" i="8"/>
  <c r="J255" i="8"/>
  <c r="K255" i="8"/>
  <c r="L255" i="8"/>
  <c r="M255" i="8"/>
  <c r="N255" i="8"/>
  <c r="O255" i="8"/>
  <c r="P255" i="8"/>
  <c r="Q255" i="8"/>
  <c r="D256" i="8"/>
  <c r="E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D257" i="8"/>
  <c r="E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D258" i="8"/>
  <c r="E258" i="8"/>
  <c r="H258" i="8"/>
  <c r="I258" i="8"/>
  <c r="J258" i="8"/>
  <c r="K258" i="8"/>
  <c r="L258" i="8"/>
  <c r="M258" i="8"/>
  <c r="N258" i="8"/>
  <c r="O258" i="8"/>
  <c r="P258" i="8"/>
  <c r="Q258" i="8"/>
  <c r="D259" i="8"/>
  <c r="E259" i="8"/>
  <c r="J259" i="8"/>
  <c r="K259" i="8"/>
  <c r="L259" i="8"/>
  <c r="M259" i="8"/>
  <c r="N259" i="8"/>
  <c r="O259" i="8"/>
  <c r="P259" i="8"/>
  <c r="Q259" i="8"/>
  <c r="D260" i="8"/>
  <c r="E260" i="8"/>
  <c r="H260" i="8"/>
  <c r="I260" i="8"/>
  <c r="J260" i="8"/>
  <c r="K260" i="8"/>
  <c r="L260" i="8"/>
  <c r="M260" i="8"/>
  <c r="N260" i="8"/>
  <c r="O260" i="8"/>
  <c r="P260" i="8"/>
  <c r="Q260" i="8"/>
  <c r="D261" i="8"/>
  <c r="E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D262" i="8"/>
  <c r="E262" i="8"/>
  <c r="H262" i="8"/>
  <c r="I262" i="8"/>
  <c r="J262" i="8"/>
  <c r="K262" i="8"/>
  <c r="L262" i="8"/>
  <c r="M262" i="8"/>
  <c r="N262" i="8"/>
  <c r="O262" i="8"/>
  <c r="P262" i="8"/>
  <c r="Q262" i="8"/>
  <c r="D263" i="8"/>
  <c r="E263" i="8"/>
  <c r="H263" i="8"/>
  <c r="I263" i="8"/>
  <c r="J263" i="8"/>
  <c r="K263" i="8"/>
  <c r="L263" i="8"/>
  <c r="M263" i="8"/>
  <c r="N263" i="8"/>
  <c r="O263" i="8"/>
  <c r="P263" i="8"/>
  <c r="Q263" i="8"/>
  <c r="D264" i="8"/>
  <c r="E264" i="8"/>
  <c r="H264" i="8"/>
  <c r="I264" i="8"/>
  <c r="J264" i="8"/>
  <c r="K264" i="8"/>
  <c r="L264" i="8"/>
  <c r="M264" i="8"/>
  <c r="N264" i="8"/>
  <c r="O264" i="8"/>
  <c r="P264" i="8"/>
  <c r="Q264" i="8"/>
  <c r="D265" i="8"/>
  <c r="E265" i="8"/>
  <c r="H265" i="8"/>
  <c r="I265" i="8"/>
  <c r="J265" i="8"/>
  <c r="K265" i="8"/>
  <c r="L265" i="8"/>
  <c r="M265" i="8"/>
  <c r="N265" i="8"/>
  <c r="O265" i="8"/>
  <c r="P265" i="8"/>
  <c r="Q265" i="8"/>
  <c r="D266" i="8"/>
  <c r="E266" i="8"/>
  <c r="H266" i="8"/>
  <c r="I266" i="8"/>
  <c r="J266" i="8"/>
  <c r="K266" i="8"/>
  <c r="L266" i="8"/>
  <c r="M266" i="8"/>
  <c r="N266" i="8"/>
  <c r="O266" i="8"/>
  <c r="P266" i="8"/>
  <c r="Q266" i="8"/>
  <c r="D267" i="8"/>
  <c r="E267" i="8"/>
  <c r="H267" i="8"/>
  <c r="I267" i="8"/>
  <c r="J267" i="8"/>
  <c r="K267" i="8"/>
  <c r="L267" i="8"/>
  <c r="M267" i="8"/>
  <c r="N267" i="8"/>
  <c r="O267" i="8"/>
  <c r="P267" i="8"/>
  <c r="Q267" i="8"/>
  <c r="D268" i="8"/>
  <c r="E268" i="8"/>
  <c r="H268" i="8"/>
  <c r="I268" i="8"/>
  <c r="J268" i="8"/>
  <c r="K268" i="8"/>
  <c r="L268" i="8"/>
  <c r="M268" i="8"/>
  <c r="N268" i="8"/>
  <c r="O268" i="8"/>
  <c r="P268" i="8"/>
  <c r="Q268" i="8"/>
  <c r="D269" i="8"/>
  <c r="E269" i="8"/>
  <c r="H269" i="8"/>
  <c r="I269" i="8"/>
  <c r="J269" i="8"/>
  <c r="K269" i="8"/>
  <c r="L269" i="8"/>
  <c r="M269" i="8"/>
  <c r="N269" i="8"/>
  <c r="O269" i="8"/>
  <c r="P269" i="8"/>
  <c r="Q269" i="8"/>
  <c r="D270" i="8"/>
  <c r="E270" i="8"/>
  <c r="H270" i="8"/>
  <c r="I270" i="8"/>
  <c r="J270" i="8"/>
  <c r="K270" i="8"/>
  <c r="L270" i="8"/>
  <c r="M270" i="8"/>
  <c r="N270" i="8"/>
  <c r="O270" i="8"/>
  <c r="P270" i="8"/>
  <c r="Q270" i="8"/>
  <c r="D271" i="8"/>
  <c r="E271" i="8"/>
  <c r="H271" i="8"/>
  <c r="I271" i="8"/>
  <c r="J271" i="8"/>
  <c r="K271" i="8"/>
  <c r="L271" i="8"/>
  <c r="M271" i="8"/>
  <c r="N271" i="8"/>
  <c r="O271" i="8"/>
  <c r="P271" i="8"/>
  <c r="Q271" i="8"/>
  <c r="D272" i="8"/>
  <c r="E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D273" i="8"/>
  <c r="E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D274" i="8"/>
  <c r="E274" i="8"/>
  <c r="H274" i="8"/>
  <c r="I274" i="8"/>
  <c r="J274" i="8"/>
  <c r="K274" i="8"/>
  <c r="L274" i="8"/>
  <c r="M274" i="8"/>
  <c r="N274" i="8"/>
  <c r="O274" i="8"/>
  <c r="P274" i="8"/>
  <c r="Q274" i="8"/>
  <c r="D275" i="8"/>
  <c r="E275" i="8"/>
  <c r="H275" i="8"/>
  <c r="I275" i="8"/>
  <c r="J275" i="8"/>
  <c r="K275" i="8"/>
  <c r="L275" i="8"/>
  <c r="M275" i="8"/>
  <c r="N275" i="8"/>
  <c r="O275" i="8"/>
  <c r="P275" i="8"/>
  <c r="Q275" i="8"/>
  <c r="D276" i="8"/>
  <c r="E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D277" i="8"/>
  <c r="E277" i="8"/>
  <c r="H277" i="8"/>
  <c r="I277" i="8"/>
  <c r="J277" i="8"/>
  <c r="K277" i="8"/>
  <c r="L277" i="8"/>
  <c r="M277" i="8"/>
  <c r="N277" i="8"/>
  <c r="O277" i="8"/>
  <c r="P277" i="8"/>
  <c r="Q277" i="8"/>
  <c r="D278" i="8"/>
  <c r="E278" i="8"/>
  <c r="H278" i="8"/>
  <c r="I278" i="8"/>
  <c r="J278" i="8"/>
  <c r="K278" i="8"/>
  <c r="L278" i="8"/>
  <c r="M278" i="8"/>
  <c r="N278" i="8"/>
  <c r="O278" i="8"/>
  <c r="P278" i="8"/>
  <c r="Q278" i="8"/>
  <c r="D279" i="8"/>
  <c r="E279" i="8"/>
  <c r="H279" i="8"/>
  <c r="I279" i="8"/>
  <c r="J279" i="8"/>
  <c r="K279" i="8"/>
  <c r="L279" i="8"/>
  <c r="M279" i="8"/>
  <c r="N279" i="8"/>
  <c r="O279" i="8"/>
  <c r="P279" i="8"/>
  <c r="Q279" i="8"/>
  <c r="D280" i="8"/>
  <c r="E280" i="8"/>
  <c r="H280" i="8"/>
  <c r="I280" i="8"/>
  <c r="J280" i="8"/>
  <c r="K280" i="8"/>
  <c r="L280" i="8"/>
  <c r="M280" i="8"/>
  <c r="N280" i="8"/>
  <c r="O280" i="8"/>
  <c r="P280" i="8"/>
  <c r="Q280" i="8"/>
  <c r="D281" i="8"/>
  <c r="E281" i="8"/>
  <c r="H281" i="8"/>
  <c r="I281" i="8"/>
  <c r="J281" i="8"/>
  <c r="K281" i="8"/>
  <c r="L281" i="8"/>
  <c r="M281" i="8"/>
  <c r="N281" i="8"/>
  <c r="O281" i="8"/>
  <c r="P281" i="8"/>
  <c r="Q281" i="8"/>
  <c r="D282" i="8"/>
  <c r="E282" i="8"/>
  <c r="J282" i="8"/>
  <c r="K282" i="8"/>
  <c r="L282" i="8"/>
  <c r="M282" i="8"/>
  <c r="N282" i="8"/>
  <c r="O282" i="8"/>
  <c r="P282" i="8"/>
  <c r="Q282" i="8"/>
  <c r="R282" i="8"/>
  <c r="S282" i="8"/>
  <c r="D283" i="8"/>
  <c r="E283" i="8"/>
  <c r="J283" i="8"/>
  <c r="K283" i="8"/>
  <c r="L283" i="8"/>
  <c r="M283" i="8"/>
  <c r="N283" i="8"/>
  <c r="O283" i="8"/>
  <c r="P283" i="8"/>
  <c r="Q283" i="8"/>
  <c r="R283" i="8"/>
  <c r="S283" i="8"/>
  <c r="D284" i="8"/>
  <c r="E284" i="8"/>
  <c r="H284" i="8"/>
  <c r="I284" i="8"/>
  <c r="J284" i="8"/>
  <c r="K284" i="8"/>
  <c r="L284" i="8"/>
  <c r="M284" i="8"/>
  <c r="N284" i="8"/>
  <c r="O284" i="8"/>
  <c r="P284" i="8"/>
  <c r="Q284" i="8"/>
  <c r="D91" i="28"/>
  <c r="E91" i="28"/>
  <c r="H91" i="28"/>
  <c r="I91" i="28"/>
  <c r="J91" i="28"/>
  <c r="K91" i="28"/>
  <c r="L91" i="28"/>
  <c r="M91" i="28"/>
  <c r="N91" i="28"/>
  <c r="O91" i="28"/>
  <c r="P91" i="28"/>
  <c r="Q91" i="28"/>
  <c r="R91" i="28"/>
  <c r="S91" i="28"/>
  <c r="D92" i="28"/>
  <c r="E92" i="28"/>
  <c r="H92" i="28"/>
  <c r="I92" i="28"/>
  <c r="J92" i="28"/>
  <c r="K92" i="28"/>
  <c r="L92" i="28"/>
  <c r="M92" i="28"/>
  <c r="N92" i="28"/>
  <c r="O92" i="28"/>
  <c r="P92" i="28"/>
  <c r="Q92" i="28"/>
  <c r="R92" i="28"/>
  <c r="S92" i="28"/>
  <c r="D93" i="28"/>
  <c r="E93" i="28"/>
  <c r="H93" i="28"/>
  <c r="I93" i="28"/>
  <c r="J93" i="28"/>
  <c r="K93" i="28"/>
  <c r="L93" i="28"/>
  <c r="M93" i="28"/>
  <c r="N93" i="28"/>
  <c r="O93" i="28"/>
  <c r="P93" i="28"/>
  <c r="Q93" i="28"/>
  <c r="R93" i="28"/>
  <c r="S93" i="28"/>
  <c r="D94" i="28"/>
  <c r="E94" i="28"/>
  <c r="H94" i="28"/>
  <c r="I94" i="28"/>
  <c r="J94" i="28"/>
  <c r="K94" i="28"/>
  <c r="L94" i="28"/>
  <c r="M94" i="28"/>
  <c r="N94" i="28"/>
  <c r="O94" i="28"/>
  <c r="P94" i="28"/>
  <c r="Q94" i="28"/>
  <c r="R94" i="28"/>
  <c r="S94" i="28"/>
  <c r="D95" i="28"/>
  <c r="E95" i="28"/>
  <c r="H95" i="28"/>
  <c r="I95" i="28"/>
  <c r="J95" i="28"/>
  <c r="K95" i="28"/>
  <c r="L95" i="28"/>
  <c r="M95" i="28"/>
  <c r="N95" i="28"/>
  <c r="O95" i="28"/>
  <c r="P95" i="28"/>
  <c r="Q95" i="28"/>
  <c r="R95" i="28"/>
  <c r="S95" i="28"/>
  <c r="D96" i="28"/>
  <c r="E96" i="28"/>
  <c r="H96" i="28"/>
  <c r="I96" i="28"/>
  <c r="J96" i="28"/>
  <c r="K96" i="28"/>
  <c r="L96" i="28"/>
  <c r="M96" i="28"/>
  <c r="N96" i="28"/>
  <c r="O96" i="28"/>
  <c r="P96" i="28"/>
  <c r="Q96" i="28"/>
  <c r="R96" i="28"/>
  <c r="S96" i="28"/>
  <c r="D97" i="28"/>
  <c r="E97" i="28"/>
  <c r="H97" i="28"/>
  <c r="I97" i="28"/>
  <c r="J97" i="28"/>
  <c r="K97" i="28"/>
  <c r="L97" i="28"/>
  <c r="M97" i="28"/>
  <c r="N97" i="28"/>
  <c r="O97" i="28"/>
  <c r="P97" i="28"/>
  <c r="Q97" i="28"/>
  <c r="R97" i="28"/>
  <c r="S97" i="28"/>
  <c r="D98" i="28"/>
  <c r="E98" i="28"/>
  <c r="H98" i="28"/>
  <c r="I98" i="28"/>
  <c r="J98" i="28"/>
  <c r="K98" i="28"/>
  <c r="L98" i="28"/>
  <c r="M98" i="28"/>
  <c r="N98" i="28"/>
  <c r="O98" i="28"/>
  <c r="P98" i="28"/>
  <c r="Q98" i="28"/>
  <c r="R98" i="28"/>
  <c r="S98" i="28"/>
  <c r="D99" i="28"/>
  <c r="E99" i="28"/>
  <c r="H99" i="28"/>
  <c r="I99" i="28"/>
  <c r="J99" i="28"/>
  <c r="K99" i="28"/>
  <c r="L99" i="28"/>
  <c r="M99" i="28"/>
  <c r="N99" i="28"/>
  <c r="O99" i="28"/>
  <c r="P99" i="28"/>
  <c r="Q99" i="28"/>
  <c r="R99" i="28"/>
  <c r="S99" i="28"/>
  <c r="D100" i="28"/>
  <c r="E100" i="28"/>
  <c r="H100" i="28"/>
  <c r="I100" i="28"/>
  <c r="J100" i="28"/>
  <c r="K100" i="28"/>
  <c r="L100" i="28"/>
  <c r="M100" i="28"/>
  <c r="N100" i="28"/>
  <c r="O100" i="28"/>
  <c r="P100" i="28"/>
  <c r="Q100" i="28"/>
  <c r="R100" i="28"/>
  <c r="S100" i="28"/>
  <c r="D101" i="28"/>
  <c r="E101" i="28"/>
  <c r="H101" i="28"/>
  <c r="I101" i="28"/>
  <c r="J101" i="28"/>
  <c r="K101" i="28"/>
  <c r="L101" i="28"/>
  <c r="M101" i="28"/>
  <c r="N101" i="28"/>
  <c r="O101" i="28"/>
  <c r="P101" i="28"/>
  <c r="Q101" i="28"/>
  <c r="R101" i="28"/>
  <c r="S101" i="28"/>
  <c r="D102" i="28"/>
  <c r="E102" i="28"/>
  <c r="H102" i="28"/>
  <c r="I102" i="28"/>
  <c r="J102" i="28"/>
  <c r="K102" i="28"/>
  <c r="L102" i="28"/>
  <c r="M102" i="28"/>
  <c r="N102" i="28"/>
  <c r="O102" i="28"/>
  <c r="P102" i="28"/>
  <c r="Q102" i="28"/>
  <c r="R102" i="28"/>
  <c r="S102" i="28"/>
  <c r="D103" i="28"/>
  <c r="E103" i="28"/>
  <c r="H103" i="28"/>
  <c r="I103" i="28"/>
  <c r="J103" i="28"/>
  <c r="K103" i="28"/>
  <c r="L103" i="28"/>
  <c r="M103" i="28"/>
  <c r="N103" i="28"/>
  <c r="O103" i="28"/>
  <c r="P103" i="28"/>
  <c r="Q103" i="28"/>
  <c r="R103" i="28"/>
  <c r="S103" i="28"/>
  <c r="D104" i="28"/>
  <c r="E104" i="28"/>
  <c r="H104" i="28"/>
  <c r="I104" i="28"/>
  <c r="J104" i="28"/>
  <c r="K104" i="28"/>
  <c r="L104" i="28"/>
  <c r="M104" i="28"/>
  <c r="N104" i="28"/>
  <c r="O104" i="28"/>
  <c r="P104" i="28"/>
  <c r="Q104" i="28"/>
  <c r="R104" i="28"/>
  <c r="S104" i="28"/>
  <c r="D105" i="28"/>
  <c r="E105" i="28"/>
  <c r="H105" i="28"/>
  <c r="I105" i="28"/>
  <c r="J105" i="28"/>
  <c r="K105" i="28"/>
  <c r="L105" i="28"/>
  <c r="M105" i="28"/>
  <c r="N105" i="28"/>
  <c r="O105" i="28"/>
  <c r="P105" i="28"/>
  <c r="Q105" i="28"/>
  <c r="R105" i="28"/>
  <c r="S105" i="28"/>
  <c r="D106" i="28"/>
  <c r="E106" i="28"/>
  <c r="H106" i="28"/>
  <c r="I106" i="28"/>
  <c r="J106" i="28"/>
  <c r="K106" i="28"/>
  <c r="L106" i="28"/>
  <c r="M106" i="28"/>
  <c r="N106" i="28"/>
  <c r="O106" i="28"/>
  <c r="P106" i="28"/>
  <c r="Q106" i="28"/>
  <c r="R106" i="28"/>
  <c r="S106" i="28"/>
  <c r="D107" i="28"/>
  <c r="E107" i="28"/>
  <c r="H107" i="28"/>
  <c r="I107" i="28"/>
  <c r="J107" i="28"/>
  <c r="K107" i="28"/>
  <c r="L107" i="28"/>
  <c r="M107" i="28"/>
  <c r="N107" i="28"/>
  <c r="O107" i="28"/>
  <c r="P107" i="28"/>
  <c r="Q107" i="28"/>
  <c r="R107" i="28"/>
  <c r="S107" i="28"/>
  <c r="D108" i="28"/>
  <c r="E108" i="28"/>
  <c r="H108" i="28"/>
  <c r="I108" i="28"/>
  <c r="J108" i="28"/>
  <c r="K108" i="28"/>
  <c r="L108" i="28"/>
  <c r="M108" i="28"/>
  <c r="N108" i="28"/>
  <c r="O108" i="28"/>
  <c r="P108" i="28"/>
  <c r="Q108" i="28"/>
  <c r="R108" i="28"/>
  <c r="S108" i="28"/>
  <c r="D109" i="28"/>
  <c r="E109" i="28"/>
  <c r="H109" i="28"/>
  <c r="I109" i="28"/>
  <c r="J109" i="28"/>
  <c r="K109" i="28"/>
  <c r="L109" i="28"/>
  <c r="M109" i="28"/>
  <c r="N109" i="28"/>
  <c r="O109" i="28"/>
  <c r="P109" i="28"/>
  <c r="Q109" i="28"/>
  <c r="R109" i="28"/>
  <c r="S109" i="28"/>
  <c r="D110" i="28"/>
  <c r="E110" i="28"/>
  <c r="H110" i="28"/>
  <c r="I110" i="28"/>
  <c r="J110" i="28"/>
  <c r="K110" i="28"/>
  <c r="L110" i="28"/>
  <c r="M110" i="28"/>
  <c r="N110" i="28"/>
  <c r="O110" i="28"/>
  <c r="P110" i="28"/>
  <c r="Q110" i="28"/>
  <c r="R110" i="28"/>
  <c r="S110" i="28"/>
  <c r="D111" i="28"/>
  <c r="E111" i="28"/>
  <c r="H111" i="28"/>
  <c r="I111" i="28"/>
  <c r="J111" i="28"/>
  <c r="K111" i="28"/>
  <c r="L111" i="28"/>
  <c r="M111" i="28"/>
  <c r="N111" i="28"/>
  <c r="O111" i="28"/>
  <c r="P111" i="28"/>
  <c r="Q111" i="28"/>
  <c r="R111" i="28"/>
  <c r="S111" i="28"/>
  <c r="D112" i="28"/>
  <c r="E112" i="28"/>
  <c r="H112" i="28"/>
  <c r="I112" i="28"/>
  <c r="J112" i="28"/>
  <c r="K112" i="28"/>
  <c r="L112" i="28"/>
  <c r="M112" i="28"/>
  <c r="N112" i="28"/>
  <c r="O112" i="28"/>
  <c r="P112" i="28"/>
  <c r="Q112" i="28"/>
  <c r="R112" i="28"/>
  <c r="S112" i="28"/>
  <c r="D113" i="28"/>
  <c r="E113" i="28"/>
  <c r="H113" i="28"/>
  <c r="I113" i="28"/>
  <c r="J113" i="28"/>
  <c r="K113" i="28"/>
  <c r="L113" i="28"/>
  <c r="M113" i="28"/>
  <c r="N113" i="28"/>
  <c r="O113" i="28"/>
  <c r="P113" i="28"/>
  <c r="Q113" i="28"/>
  <c r="R113" i="28"/>
  <c r="S113" i="28"/>
  <c r="D114" i="28"/>
  <c r="E114" i="28"/>
  <c r="H114" i="28"/>
  <c r="I114" i="28"/>
  <c r="J114" i="28"/>
  <c r="K114" i="28"/>
  <c r="L114" i="28"/>
  <c r="M114" i="28"/>
  <c r="N114" i="28"/>
  <c r="O114" i="28"/>
  <c r="P114" i="28"/>
  <c r="Q114" i="28"/>
  <c r="R114" i="28"/>
  <c r="S114" i="28"/>
  <c r="D115" i="28"/>
  <c r="E115" i="28"/>
  <c r="H115" i="28"/>
  <c r="I115" i="28"/>
  <c r="J115" i="28"/>
  <c r="K115" i="28"/>
  <c r="L115" i="28"/>
  <c r="M115" i="28"/>
  <c r="N115" i="28"/>
  <c r="O115" i="28"/>
  <c r="P115" i="28"/>
  <c r="Q115" i="28"/>
  <c r="R115" i="28"/>
  <c r="S115" i="28"/>
  <c r="D116" i="28"/>
  <c r="E116" i="28"/>
  <c r="H116" i="28"/>
  <c r="I116" i="28"/>
  <c r="J116" i="28"/>
  <c r="K116" i="28"/>
  <c r="L116" i="28"/>
  <c r="M116" i="28"/>
  <c r="N116" i="28"/>
  <c r="O116" i="28"/>
  <c r="P116" i="28"/>
  <c r="Q116" i="28"/>
  <c r="R116" i="28"/>
  <c r="S116" i="28"/>
  <c r="D257" i="6"/>
  <c r="E257" i="6"/>
  <c r="H257" i="6"/>
  <c r="I257" i="6"/>
  <c r="J257" i="6"/>
  <c r="K257" i="6"/>
  <c r="L257" i="6"/>
  <c r="M257" i="6"/>
  <c r="N257" i="6"/>
  <c r="O257" i="6"/>
  <c r="P257" i="6"/>
  <c r="Q257" i="6"/>
  <c r="R257" i="6"/>
  <c r="S257" i="6"/>
  <c r="D258" i="6"/>
  <c r="E258" i="6"/>
  <c r="H258" i="6"/>
  <c r="I258" i="6"/>
  <c r="J258" i="6"/>
  <c r="K258" i="6"/>
  <c r="L258" i="6"/>
  <c r="M258" i="6"/>
  <c r="N258" i="6"/>
  <c r="O258" i="6"/>
  <c r="P258" i="6"/>
  <c r="Q258" i="6"/>
  <c r="R258" i="6"/>
  <c r="S258" i="6"/>
  <c r="D259" i="6"/>
  <c r="E259" i="6"/>
  <c r="H259" i="6"/>
  <c r="I259" i="6"/>
  <c r="J259" i="6"/>
  <c r="K259" i="6"/>
  <c r="L259" i="6"/>
  <c r="M259" i="6"/>
  <c r="N259" i="6"/>
  <c r="O259" i="6"/>
  <c r="P259" i="6"/>
  <c r="Q259" i="6"/>
  <c r="R259" i="6"/>
  <c r="S259" i="6"/>
  <c r="D260" i="6"/>
  <c r="E260" i="6"/>
  <c r="H260" i="6"/>
  <c r="I260" i="6"/>
  <c r="J260" i="6"/>
  <c r="K260" i="6"/>
  <c r="L260" i="6"/>
  <c r="M260" i="6"/>
  <c r="N260" i="6"/>
  <c r="O260" i="6"/>
  <c r="P260" i="6"/>
  <c r="Q260" i="6"/>
  <c r="R260" i="6"/>
  <c r="S260" i="6"/>
  <c r="D261" i="6"/>
  <c r="E261" i="6"/>
  <c r="H261" i="6"/>
  <c r="I261" i="6"/>
  <c r="J261" i="6"/>
  <c r="K261" i="6"/>
  <c r="L261" i="6"/>
  <c r="M261" i="6"/>
  <c r="N261" i="6"/>
  <c r="O261" i="6"/>
  <c r="P261" i="6"/>
  <c r="Q261" i="6"/>
  <c r="R261" i="6"/>
  <c r="S261" i="6"/>
  <c r="D262" i="6"/>
  <c r="E262" i="6"/>
  <c r="H262" i="6"/>
  <c r="I262" i="6"/>
  <c r="J262" i="6"/>
  <c r="K262" i="6"/>
  <c r="L262" i="6"/>
  <c r="M262" i="6"/>
  <c r="N262" i="6"/>
  <c r="O262" i="6"/>
  <c r="P262" i="6"/>
  <c r="Q262" i="6"/>
  <c r="R262" i="6"/>
  <c r="S262" i="6"/>
  <c r="D263" i="6"/>
  <c r="E263" i="6"/>
  <c r="H263" i="6"/>
  <c r="I263" i="6"/>
  <c r="J263" i="6"/>
  <c r="K263" i="6"/>
  <c r="L263" i="6"/>
  <c r="M263" i="6"/>
  <c r="N263" i="6"/>
  <c r="O263" i="6"/>
  <c r="P263" i="6"/>
  <c r="Q263" i="6"/>
  <c r="R263" i="6"/>
  <c r="S263" i="6"/>
  <c r="D264" i="6"/>
  <c r="E264" i="6"/>
  <c r="H264" i="6"/>
  <c r="I264" i="6"/>
  <c r="J264" i="6"/>
  <c r="K264" i="6"/>
  <c r="L264" i="6"/>
  <c r="M264" i="6"/>
  <c r="N264" i="6"/>
  <c r="O264" i="6"/>
  <c r="P264" i="6"/>
  <c r="Q264" i="6"/>
  <c r="R264" i="6"/>
  <c r="S264" i="6"/>
  <c r="D265" i="6"/>
  <c r="E265" i="6"/>
  <c r="H265" i="6"/>
  <c r="I265" i="6"/>
  <c r="J265" i="6"/>
  <c r="K265" i="6"/>
  <c r="L265" i="6"/>
  <c r="M265" i="6"/>
  <c r="N265" i="6"/>
  <c r="O265" i="6"/>
  <c r="P265" i="6"/>
  <c r="Q265" i="6"/>
  <c r="R265" i="6"/>
  <c r="S265" i="6"/>
  <c r="D266" i="6"/>
  <c r="E266" i="6"/>
  <c r="H266" i="6"/>
  <c r="I266" i="6"/>
  <c r="J266" i="6"/>
  <c r="K266" i="6"/>
  <c r="L266" i="6"/>
  <c r="M266" i="6"/>
  <c r="N266" i="6"/>
  <c r="O266" i="6"/>
  <c r="P266" i="6"/>
  <c r="Q266" i="6"/>
  <c r="R266" i="6"/>
  <c r="S266" i="6"/>
  <c r="D267" i="6"/>
  <c r="E267" i="6"/>
  <c r="H267" i="6"/>
  <c r="I267" i="6"/>
  <c r="J267" i="6"/>
  <c r="K267" i="6"/>
  <c r="L267" i="6"/>
  <c r="M267" i="6"/>
  <c r="N267" i="6"/>
  <c r="O267" i="6"/>
  <c r="P267" i="6"/>
  <c r="Q267" i="6"/>
  <c r="R267" i="6"/>
  <c r="S267" i="6"/>
  <c r="D268" i="6"/>
  <c r="E268" i="6"/>
  <c r="H268" i="6"/>
  <c r="I268" i="6"/>
  <c r="J268" i="6"/>
  <c r="K268" i="6"/>
  <c r="L268" i="6"/>
  <c r="M268" i="6"/>
  <c r="N268" i="6"/>
  <c r="O268" i="6"/>
  <c r="P268" i="6"/>
  <c r="Q268" i="6"/>
  <c r="R268" i="6"/>
  <c r="S268" i="6"/>
  <c r="D269" i="6"/>
  <c r="E269" i="6"/>
  <c r="H269" i="6"/>
  <c r="I269" i="6"/>
  <c r="J269" i="6"/>
  <c r="K269" i="6"/>
  <c r="L269" i="6"/>
  <c r="M269" i="6"/>
  <c r="N269" i="6"/>
  <c r="O269" i="6"/>
  <c r="P269" i="6"/>
  <c r="Q269" i="6"/>
  <c r="R269" i="6"/>
  <c r="S269" i="6"/>
  <c r="D270" i="6"/>
  <c r="E270" i="6"/>
  <c r="H270" i="6"/>
  <c r="I270" i="6"/>
  <c r="J270" i="6"/>
  <c r="K270" i="6"/>
  <c r="L270" i="6"/>
  <c r="M270" i="6"/>
  <c r="N270" i="6"/>
  <c r="O270" i="6"/>
  <c r="P270" i="6"/>
  <c r="Q270" i="6"/>
  <c r="R270" i="6"/>
  <c r="S270" i="6"/>
  <c r="D271" i="6"/>
  <c r="E271" i="6"/>
  <c r="H271" i="6"/>
  <c r="I271" i="6"/>
  <c r="J271" i="6"/>
  <c r="K271" i="6"/>
  <c r="L271" i="6"/>
  <c r="M271" i="6"/>
  <c r="N271" i="6"/>
  <c r="O271" i="6"/>
  <c r="P271" i="6"/>
  <c r="Q271" i="6"/>
  <c r="R271" i="6"/>
  <c r="S271" i="6"/>
  <c r="D272" i="6"/>
  <c r="E272" i="6"/>
  <c r="H272" i="6"/>
  <c r="I272" i="6"/>
  <c r="J272" i="6"/>
  <c r="K272" i="6"/>
  <c r="L272" i="6"/>
  <c r="M272" i="6"/>
  <c r="N272" i="6"/>
  <c r="O272" i="6"/>
  <c r="P272" i="6"/>
  <c r="Q272" i="6"/>
  <c r="R272" i="6"/>
  <c r="S272" i="6"/>
  <c r="D273" i="6"/>
  <c r="E273" i="6"/>
  <c r="H273" i="6"/>
  <c r="I273" i="6"/>
  <c r="J273" i="6"/>
  <c r="K273" i="6"/>
  <c r="L273" i="6"/>
  <c r="M273" i="6"/>
  <c r="N273" i="6"/>
  <c r="O273" i="6"/>
  <c r="P273" i="6"/>
  <c r="Q273" i="6"/>
  <c r="R273" i="6"/>
  <c r="S273" i="6"/>
  <c r="D274" i="6"/>
  <c r="E274" i="6"/>
  <c r="H274" i="6"/>
  <c r="I274" i="6"/>
  <c r="J274" i="6"/>
  <c r="K274" i="6"/>
  <c r="L274" i="6"/>
  <c r="M274" i="6"/>
  <c r="N274" i="6"/>
  <c r="O274" i="6"/>
  <c r="P274" i="6"/>
  <c r="Q274" i="6"/>
  <c r="R274" i="6"/>
  <c r="S274" i="6"/>
  <c r="D275" i="6"/>
  <c r="E275" i="6"/>
  <c r="H275" i="6"/>
  <c r="I275" i="6"/>
  <c r="J275" i="6"/>
  <c r="K275" i="6"/>
  <c r="L275" i="6"/>
  <c r="M275" i="6"/>
  <c r="N275" i="6"/>
  <c r="O275" i="6"/>
  <c r="P275" i="6"/>
  <c r="Q275" i="6"/>
  <c r="R275" i="6"/>
  <c r="S275" i="6"/>
  <c r="D276" i="6"/>
  <c r="E276" i="6"/>
  <c r="H276" i="6"/>
  <c r="I276" i="6"/>
  <c r="J276" i="6"/>
  <c r="K276" i="6"/>
  <c r="L276" i="6"/>
  <c r="M276" i="6"/>
  <c r="N276" i="6"/>
  <c r="O276" i="6"/>
  <c r="P276" i="6"/>
  <c r="Q276" i="6"/>
  <c r="R276" i="6"/>
  <c r="S276" i="6"/>
  <c r="D277" i="6"/>
  <c r="E277" i="6"/>
  <c r="H277" i="6"/>
  <c r="I277" i="6"/>
  <c r="J277" i="6"/>
  <c r="K277" i="6"/>
  <c r="L277" i="6"/>
  <c r="M277" i="6"/>
  <c r="N277" i="6"/>
  <c r="O277" i="6"/>
  <c r="P277" i="6"/>
  <c r="Q277" i="6"/>
  <c r="R277" i="6"/>
  <c r="S277" i="6"/>
  <c r="D278" i="6"/>
  <c r="E278" i="6"/>
  <c r="H278" i="6"/>
  <c r="I278" i="6"/>
  <c r="J278" i="6"/>
  <c r="K278" i="6"/>
  <c r="L278" i="6"/>
  <c r="M278" i="6"/>
  <c r="N278" i="6"/>
  <c r="O278" i="6"/>
  <c r="P278" i="6"/>
  <c r="Q278" i="6"/>
  <c r="R278" i="6"/>
  <c r="S278" i="6"/>
  <c r="D279" i="6"/>
  <c r="E279" i="6"/>
  <c r="H279" i="6"/>
  <c r="I279" i="6"/>
  <c r="J279" i="6"/>
  <c r="K279" i="6"/>
  <c r="L279" i="6"/>
  <c r="M279" i="6"/>
  <c r="N279" i="6"/>
  <c r="O279" i="6"/>
  <c r="P279" i="6"/>
  <c r="Q279" i="6"/>
  <c r="R279" i="6"/>
  <c r="S279" i="6"/>
  <c r="D280" i="6"/>
  <c r="E280" i="6"/>
  <c r="H280" i="6"/>
  <c r="I280" i="6"/>
  <c r="J280" i="6"/>
  <c r="K280" i="6"/>
  <c r="L280" i="6"/>
  <c r="M280" i="6"/>
  <c r="N280" i="6"/>
  <c r="O280" i="6"/>
  <c r="P280" i="6"/>
  <c r="Q280" i="6"/>
  <c r="R280" i="6"/>
  <c r="S280" i="6"/>
  <c r="D281" i="6"/>
  <c r="E281" i="6"/>
  <c r="H281" i="6"/>
  <c r="I281" i="6"/>
  <c r="J281" i="6"/>
  <c r="K281" i="6"/>
  <c r="L281" i="6"/>
  <c r="M281" i="6"/>
  <c r="N281" i="6"/>
  <c r="O281" i="6"/>
  <c r="P281" i="6"/>
  <c r="Q281" i="6"/>
  <c r="R281" i="6"/>
  <c r="S281" i="6"/>
  <c r="D282" i="6"/>
  <c r="E282" i="6"/>
  <c r="H282" i="6"/>
  <c r="I282" i="6"/>
  <c r="J282" i="6"/>
  <c r="K282" i="6"/>
  <c r="L282" i="6"/>
  <c r="M282" i="6"/>
  <c r="N282" i="6"/>
  <c r="O282" i="6"/>
  <c r="P282" i="6"/>
  <c r="Q282" i="6"/>
  <c r="R282" i="6"/>
  <c r="S282" i="6"/>
  <c r="D283" i="6"/>
  <c r="E283" i="6"/>
  <c r="H283" i="6"/>
  <c r="I283" i="6"/>
  <c r="J283" i="6"/>
  <c r="K283" i="6"/>
  <c r="L283" i="6"/>
  <c r="M283" i="6"/>
  <c r="N283" i="6"/>
  <c r="O283" i="6"/>
  <c r="P283" i="6"/>
  <c r="Q283" i="6"/>
  <c r="R283" i="6"/>
  <c r="S283" i="6"/>
  <c r="D284" i="6"/>
  <c r="E284" i="6"/>
  <c r="H284" i="6"/>
  <c r="I284" i="6"/>
  <c r="J284" i="6"/>
  <c r="K284" i="6"/>
  <c r="L284" i="6"/>
  <c r="M284" i="6"/>
  <c r="N284" i="6"/>
  <c r="O284" i="6"/>
  <c r="P284" i="6"/>
  <c r="Q284" i="6"/>
  <c r="R284" i="6"/>
  <c r="S284" i="6"/>
  <c r="B259" i="12"/>
  <c r="C259" i="12"/>
  <c r="B260" i="12"/>
  <c r="C260" i="12"/>
  <c r="B261" i="12"/>
  <c r="C261" i="12"/>
  <c r="B262" i="12"/>
  <c r="C262" i="12"/>
  <c r="B263" i="12"/>
  <c r="C263" i="12"/>
  <c r="B264" i="12"/>
  <c r="C264" i="12"/>
  <c r="B265" i="12"/>
  <c r="C265" i="12"/>
  <c r="B266" i="12"/>
  <c r="C266" i="12"/>
  <c r="B267" i="12"/>
  <c r="C267" i="12"/>
  <c r="B268" i="12"/>
  <c r="C268" i="12"/>
  <c r="B269" i="12"/>
  <c r="C269" i="12"/>
  <c r="B270" i="12"/>
  <c r="C270" i="12"/>
  <c r="B271" i="12"/>
  <c r="C271" i="12"/>
  <c r="B272" i="12"/>
  <c r="C272" i="12"/>
  <c r="B273" i="12"/>
  <c r="C273" i="12"/>
  <c r="B274" i="12"/>
  <c r="C274" i="12"/>
  <c r="B275" i="12"/>
  <c r="C275" i="12"/>
  <c r="B276" i="12"/>
  <c r="C276" i="12"/>
  <c r="B277" i="12"/>
  <c r="C277" i="12"/>
  <c r="B278" i="12"/>
  <c r="C278" i="12"/>
  <c r="B279" i="12"/>
  <c r="C279" i="12"/>
  <c r="B280" i="12"/>
  <c r="C280" i="12"/>
  <c r="B281" i="12"/>
  <c r="C281" i="12"/>
  <c r="B282" i="12"/>
  <c r="C282" i="12"/>
  <c r="B283" i="12"/>
  <c r="C283" i="12"/>
  <c r="B284" i="12"/>
  <c r="C284" i="12"/>
  <c r="F259" i="12"/>
  <c r="G259" i="12"/>
  <c r="F260" i="12"/>
  <c r="G260" i="12"/>
  <c r="F261" i="12"/>
  <c r="G261" i="12"/>
  <c r="F262" i="12"/>
  <c r="G262" i="12"/>
  <c r="F263" i="12"/>
  <c r="G263" i="12"/>
  <c r="F264" i="12"/>
  <c r="G264" i="12"/>
  <c r="F265" i="12"/>
  <c r="G265" i="12"/>
  <c r="F266" i="12"/>
  <c r="G266" i="12"/>
  <c r="F267" i="12"/>
  <c r="G267" i="12"/>
  <c r="F268" i="12"/>
  <c r="G268" i="12"/>
  <c r="F269" i="12"/>
  <c r="G269" i="12"/>
  <c r="F270" i="12"/>
  <c r="G270" i="12"/>
  <c r="F271" i="12"/>
  <c r="G271" i="12"/>
  <c r="F272" i="12"/>
  <c r="G272" i="12"/>
  <c r="F273" i="12"/>
  <c r="G273" i="12"/>
  <c r="F274" i="12"/>
  <c r="G274" i="12"/>
  <c r="F275" i="12"/>
  <c r="G275" i="12"/>
  <c r="B257" i="9"/>
  <c r="C257" i="9"/>
  <c r="B258" i="9"/>
  <c r="C258" i="9"/>
  <c r="B259" i="9"/>
  <c r="C259" i="9"/>
  <c r="B260" i="9"/>
  <c r="C260" i="9"/>
  <c r="B261" i="9"/>
  <c r="C261" i="9"/>
  <c r="B262" i="9"/>
  <c r="C262" i="9"/>
  <c r="B263" i="9"/>
  <c r="C263" i="9"/>
  <c r="B264" i="9"/>
  <c r="C264" i="9"/>
  <c r="B265" i="9"/>
  <c r="C265" i="9"/>
  <c r="B266" i="9"/>
  <c r="C266" i="9"/>
  <c r="B267" i="9"/>
  <c r="C267" i="9"/>
  <c r="B268" i="9"/>
  <c r="C268" i="9"/>
  <c r="B269" i="9"/>
  <c r="C269" i="9"/>
  <c r="B270" i="9"/>
  <c r="C270" i="9"/>
  <c r="B271" i="9"/>
  <c r="C271" i="9"/>
  <c r="B272" i="9"/>
  <c r="C272" i="9"/>
  <c r="B273" i="9"/>
  <c r="C273" i="9"/>
  <c r="B274" i="9"/>
  <c r="C274" i="9"/>
  <c r="B275" i="9"/>
  <c r="C275" i="9"/>
  <c r="B276" i="9"/>
  <c r="C276" i="9"/>
  <c r="B278" i="9"/>
  <c r="C278" i="9"/>
  <c r="B279" i="9"/>
  <c r="C279" i="9"/>
  <c r="B280" i="9"/>
  <c r="C280" i="9"/>
  <c r="B281" i="9"/>
  <c r="C281" i="9"/>
  <c r="B282" i="9"/>
  <c r="C282" i="9"/>
  <c r="B283" i="9"/>
  <c r="C283" i="9"/>
  <c r="B284" i="9"/>
  <c r="C284" i="9"/>
  <c r="F259" i="9"/>
  <c r="G259" i="9"/>
  <c r="F260" i="9"/>
  <c r="G260" i="9"/>
  <c r="F261" i="9"/>
  <c r="G261" i="9"/>
  <c r="F262" i="9"/>
  <c r="G262" i="9"/>
  <c r="F263" i="9"/>
  <c r="G263" i="9"/>
  <c r="F264" i="9"/>
  <c r="G264" i="9"/>
  <c r="F265" i="9"/>
  <c r="G265" i="9"/>
  <c r="F266" i="9"/>
  <c r="G266" i="9"/>
  <c r="F267" i="9"/>
  <c r="G267" i="9"/>
  <c r="F268" i="9"/>
  <c r="G268" i="9"/>
  <c r="F269" i="9"/>
  <c r="G269" i="9"/>
  <c r="F270" i="9"/>
  <c r="G270" i="9"/>
  <c r="F271" i="9"/>
  <c r="G271" i="9"/>
  <c r="F272" i="9"/>
  <c r="G272" i="9"/>
  <c r="F273" i="9"/>
  <c r="G273" i="9"/>
  <c r="F274" i="9"/>
  <c r="G274" i="9"/>
  <c r="F275" i="9"/>
  <c r="G275" i="9"/>
  <c r="B90" i="29"/>
  <c r="C90" i="29"/>
  <c r="B91" i="29"/>
  <c r="C91" i="29"/>
  <c r="B92" i="29"/>
  <c r="C92" i="29"/>
  <c r="B93" i="29"/>
  <c r="C93" i="29"/>
  <c r="B94" i="29"/>
  <c r="C94" i="29"/>
  <c r="B95" i="29"/>
  <c r="C95" i="29"/>
  <c r="B96" i="29"/>
  <c r="C96" i="29"/>
  <c r="B97" i="29"/>
  <c r="C97" i="29"/>
  <c r="B98" i="29"/>
  <c r="C98" i="29"/>
  <c r="B99" i="29"/>
  <c r="C99" i="29"/>
  <c r="B100" i="29"/>
  <c r="C100" i="29"/>
  <c r="B101" i="29"/>
  <c r="C101" i="29"/>
  <c r="B102" i="29"/>
  <c r="C102" i="29"/>
  <c r="B103" i="29"/>
  <c r="C103" i="29"/>
  <c r="B104" i="29"/>
  <c r="C104" i="29"/>
  <c r="B105" i="29"/>
  <c r="C105" i="29"/>
  <c r="B106" i="29"/>
  <c r="C106" i="29"/>
  <c r="B107" i="29"/>
  <c r="C107" i="29"/>
  <c r="B108" i="29"/>
  <c r="C108" i="29"/>
  <c r="B110" i="29"/>
  <c r="C110" i="29"/>
  <c r="B111" i="29"/>
  <c r="C111" i="29"/>
  <c r="B112" i="29"/>
  <c r="C112" i="29"/>
  <c r="B113" i="29"/>
  <c r="C113" i="29"/>
  <c r="B114" i="29"/>
  <c r="C114" i="29"/>
  <c r="B115" i="29"/>
  <c r="C115" i="29"/>
  <c r="B116" i="29"/>
  <c r="C116" i="29"/>
  <c r="F91" i="29"/>
  <c r="G91" i="29"/>
  <c r="F92" i="29"/>
  <c r="G92" i="29"/>
  <c r="F93" i="29"/>
  <c r="G93" i="29"/>
  <c r="F94" i="29"/>
  <c r="G94" i="29"/>
  <c r="F95" i="29"/>
  <c r="G95" i="29"/>
  <c r="F96" i="29"/>
  <c r="G96" i="29"/>
  <c r="F97" i="29"/>
  <c r="G97" i="29"/>
  <c r="F98" i="29"/>
  <c r="G98" i="29"/>
  <c r="F99" i="29"/>
  <c r="G99" i="29"/>
  <c r="F100" i="29"/>
  <c r="G100" i="29"/>
  <c r="F101" i="29"/>
  <c r="G101" i="29"/>
  <c r="F102" i="29"/>
  <c r="G102" i="29"/>
  <c r="F103" i="29"/>
  <c r="G103" i="29"/>
  <c r="F104" i="29"/>
  <c r="G104" i="29"/>
  <c r="F105" i="29"/>
  <c r="G105" i="29"/>
  <c r="F106" i="29"/>
  <c r="G106" i="29"/>
  <c r="F107" i="29"/>
  <c r="G107" i="29"/>
  <c r="D259" i="7"/>
  <c r="E259" i="7"/>
  <c r="H259" i="7"/>
  <c r="I259" i="7"/>
  <c r="J259" i="7"/>
  <c r="K259" i="7"/>
  <c r="L259" i="7"/>
  <c r="M259" i="7"/>
  <c r="N259" i="7"/>
  <c r="O259" i="7"/>
  <c r="P259" i="7"/>
  <c r="Q259" i="7"/>
  <c r="R259" i="7"/>
  <c r="S259" i="7"/>
  <c r="D260" i="7"/>
  <c r="E260" i="7"/>
  <c r="H260" i="7"/>
  <c r="I260" i="7"/>
  <c r="J260" i="7"/>
  <c r="K260" i="7"/>
  <c r="L260" i="7"/>
  <c r="M260" i="7"/>
  <c r="N260" i="7"/>
  <c r="O260" i="7"/>
  <c r="P260" i="7"/>
  <c r="Q260" i="7"/>
  <c r="R260" i="7"/>
  <c r="S260" i="7"/>
  <c r="D261" i="7"/>
  <c r="E261" i="7"/>
  <c r="H261" i="7"/>
  <c r="I261" i="7"/>
  <c r="J261" i="7"/>
  <c r="K261" i="7"/>
  <c r="L261" i="7"/>
  <c r="M261" i="7"/>
  <c r="N261" i="7"/>
  <c r="O261" i="7"/>
  <c r="P261" i="7"/>
  <c r="Q261" i="7"/>
  <c r="R261" i="7"/>
  <c r="S261" i="7"/>
  <c r="D262" i="7"/>
  <c r="E262" i="7"/>
  <c r="H262" i="7"/>
  <c r="I262" i="7"/>
  <c r="J262" i="7"/>
  <c r="K262" i="7"/>
  <c r="L262" i="7"/>
  <c r="M262" i="7"/>
  <c r="N262" i="7"/>
  <c r="O262" i="7"/>
  <c r="P262" i="7"/>
  <c r="Q262" i="7"/>
  <c r="R262" i="7"/>
  <c r="S262" i="7"/>
  <c r="D263" i="7"/>
  <c r="E263" i="7"/>
  <c r="H263" i="7"/>
  <c r="I263" i="7"/>
  <c r="J263" i="7"/>
  <c r="K263" i="7"/>
  <c r="L263" i="7"/>
  <c r="M263" i="7"/>
  <c r="N263" i="7"/>
  <c r="O263" i="7"/>
  <c r="P263" i="7"/>
  <c r="Q263" i="7"/>
  <c r="R263" i="7"/>
  <c r="S263" i="7"/>
  <c r="D264" i="7"/>
  <c r="E264" i="7"/>
  <c r="H264" i="7"/>
  <c r="I264" i="7"/>
  <c r="J264" i="7"/>
  <c r="K264" i="7"/>
  <c r="L264" i="7"/>
  <c r="M264" i="7"/>
  <c r="N264" i="7"/>
  <c r="O264" i="7"/>
  <c r="P264" i="7"/>
  <c r="Q264" i="7"/>
  <c r="R264" i="7"/>
  <c r="S264" i="7"/>
  <c r="D265" i="7"/>
  <c r="E265" i="7"/>
  <c r="H265" i="7"/>
  <c r="I265" i="7"/>
  <c r="J265" i="7"/>
  <c r="K265" i="7"/>
  <c r="L265" i="7"/>
  <c r="M265" i="7"/>
  <c r="N265" i="7"/>
  <c r="O265" i="7"/>
  <c r="P265" i="7"/>
  <c r="Q265" i="7"/>
  <c r="R265" i="7"/>
  <c r="S265" i="7"/>
  <c r="D266" i="7"/>
  <c r="E266" i="7"/>
  <c r="H266" i="7"/>
  <c r="I266" i="7"/>
  <c r="J266" i="7"/>
  <c r="K266" i="7"/>
  <c r="L266" i="7"/>
  <c r="M266" i="7"/>
  <c r="N266" i="7"/>
  <c r="O266" i="7"/>
  <c r="P266" i="7"/>
  <c r="Q266" i="7"/>
  <c r="R266" i="7"/>
  <c r="S266" i="7"/>
  <c r="D267" i="7"/>
  <c r="E267" i="7"/>
  <c r="H267" i="7"/>
  <c r="I267" i="7"/>
  <c r="J267" i="7"/>
  <c r="K267" i="7"/>
  <c r="L267" i="7"/>
  <c r="M267" i="7"/>
  <c r="N267" i="7"/>
  <c r="O267" i="7"/>
  <c r="P267" i="7"/>
  <c r="Q267" i="7"/>
  <c r="R267" i="7"/>
  <c r="S267" i="7"/>
  <c r="D268" i="7"/>
  <c r="E268" i="7"/>
  <c r="H268" i="7"/>
  <c r="I268" i="7"/>
  <c r="J268" i="7"/>
  <c r="K268" i="7"/>
  <c r="L268" i="7"/>
  <c r="M268" i="7"/>
  <c r="N268" i="7"/>
  <c r="O268" i="7"/>
  <c r="P268" i="7"/>
  <c r="Q268" i="7"/>
  <c r="R268" i="7"/>
  <c r="S268" i="7"/>
  <c r="D269" i="7"/>
  <c r="E269" i="7"/>
  <c r="H269" i="7"/>
  <c r="I269" i="7"/>
  <c r="J269" i="7"/>
  <c r="K269" i="7"/>
  <c r="L269" i="7"/>
  <c r="M269" i="7"/>
  <c r="N269" i="7"/>
  <c r="O269" i="7"/>
  <c r="P269" i="7"/>
  <c r="Q269" i="7"/>
  <c r="R269" i="7"/>
  <c r="S269" i="7"/>
  <c r="D270" i="7"/>
  <c r="E270" i="7"/>
  <c r="H270" i="7"/>
  <c r="I270" i="7"/>
  <c r="J270" i="7"/>
  <c r="K270" i="7"/>
  <c r="L270" i="7"/>
  <c r="M270" i="7"/>
  <c r="N270" i="7"/>
  <c r="O270" i="7"/>
  <c r="P270" i="7"/>
  <c r="Q270" i="7"/>
  <c r="R270" i="7"/>
  <c r="S270" i="7"/>
  <c r="D271" i="7"/>
  <c r="E271" i="7"/>
  <c r="H271" i="7"/>
  <c r="I271" i="7"/>
  <c r="J271" i="7"/>
  <c r="K271" i="7"/>
  <c r="L271" i="7"/>
  <c r="M271" i="7"/>
  <c r="N271" i="7"/>
  <c r="O271" i="7"/>
  <c r="P271" i="7"/>
  <c r="Q271" i="7"/>
  <c r="R271" i="7"/>
  <c r="S271" i="7"/>
  <c r="D272" i="7"/>
  <c r="E272" i="7"/>
  <c r="H272" i="7"/>
  <c r="I272" i="7"/>
  <c r="J272" i="7"/>
  <c r="K272" i="7"/>
  <c r="L272" i="7"/>
  <c r="M272" i="7"/>
  <c r="N272" i="7"/>
  <c r="O272" i="7"/>
  <c r="P272" i="7"/>
  <c r="Q272" i="7"/>
  <c r="R272" i="7"/>
  <c r="S272" i="7"/>
  <c r="D273" i="7"/>
  <c r="E273" i="7"/>
  <c r="H273" i="7"/>
  <c r="I273" i="7"/>
  <c r="J273" i="7"/>
  <c r="K273" i="7"/>
  <c r="L273" i="7"/>
  <c r="M273" i="7"/>
  <c r="N273" i="7"/>
  <c r="O273" i="7"/>
  <c r="P273" i="7"/>
  <c r="Q273" i="7"/>
  <c r="R273" i="7"/>
  <c r="S273" i="7"/>
  <c r="D274" i="7"/>
  <c r="E274" i="7"/>
  <c r="H274" i="7"/>
  <c r="I274" i="7"/>
  <c r="J274" i="7"/>
  <c r="K274" i="7"/>
  <c r="L274" i="7"/>
  <c r="M274" i="7"/>
  <c r="N274" i="7"/>
  <c r="O274" i="7"/>
  <c r="P274" i="7"/>
  <c r="Q274" i="7"/>
  <c r="R274" i="7"/>
  <c r="S274" i="7"/>
  <c r="D275" i="7"/>
  <c r="E275" i="7"/>
  <c r="H275" i="7"/>
  <c r="I275" i="7"/>
  <c r="J275" i="7"/>
  <c r="K275" i="7"/>
  <c r="L275" i="7"/>
  <c r="M275" i="7"/>
  <c r="N275" i="7"/>
  <c r="O275" i="7"/>
  <c r="P275" i="7"/>
  <c r="Q275" i="7"/>
  <c r="R275" i="7"/>
  <c r="S275" i="7"/>
  <c r="D276" i="7"/>
  <c r="E276" i="7"/>
  <c r="H276" i="7"/>
  <c r="I276" i="7"/>
  <c r="J276" i="7"/>
  <c r="K276" i="7"/>
  <c r="L276" i="7"/>
  <c r="M276" i="7"/>
  <c r="N276" i="7"/>
  <c r="O276" i="7"/>
  <c r="P276" i="7"/>
  <c r="Q276" i="7"/>
  <c r="R276" i="7"/>
  <c r="S276" i="7"/>
  <c r="D277" i="7"/>
  <c r="E277" i="7"/>
  <c r="H277" i="7"/>
  <c r="I277" i="7"/>
  <c r="J277" i="7"/>
  <c r="K277" i="7"/>
  <c r="L277" i="7"/>
  <c r="M277" i="7"/>
  <c r="N277" i="7"/>
  <c r="O277" i="7"/>
  <c r="P277" i="7"/>
  <c r="Q277" i="7"/>
  <c r="R277" i="7"/>
  <c r="S277" i="7"/>
  <c r="D278" i="7"/>
  <c r="E278" i="7"/>
  <c r="H278" i="7"/>
  <c r="I278" i="7"/>
  <c r="J278" i="7"/>
  <c r="K278" i="7"/>
  <c r="L278" i="7"/>
  <c r="M278" i="7"/>
  <c r="N278" i="7"/>
  <c r="O278" i="7"/>
  <c r="P278" i="7"/>
  <c r="Q278" i="7"/>
  <c r="R278" i="7"/>
  <c r="S278" i="7"/>
  <c r="D279" i="7"/>
  <c r="E279" i="7"/>
  <c r="H279" i="7"/>
  <c r="I279" i="7"/>
  <c r="J279" i="7"/>
  <c r="K279" i="7"/>
  <c r="L279" i="7"/>
  <c r="M279" i="7"/>
  <c r="N279" i="7"/>
  <c r="O279" i="7"/>
  <c r="P279" i="7"/>
  <c r="Q279" i="7"/>
  <c r="R279" i="7"/>
  <c r="S279" i="7"/>
  <c r="D280" i="7"/>
  <c r="E280" i="7"/>
  <c r="H280" i="7"/>
  <c r="I280" i="7"/>
  <c r="J280" i="7"/>
  <c r="K280" i="7"/>
  <c r="L280" i="7"/>
  <c r="M280" i="7"/>
  <c r="N280" i="7"/>
  <c r="O280" i="7"/>
  <c r="P280" i="7"/>
  <c r="Q280" i="7"/>
  <c r="R280" i="7"/>
  <c r="S280" i="7"/>
  <c r="D281" i="7"/>
  <c r="E281" i="7"/>
  <c r="H281" i="7"/>
  <c r="I281" i="7"/>
  <c r="J281" i="7"/>
  <c r="K281" i="7"/>
  <c r="L281" i="7"/>
  <c r="M281" i="7"/>
  <c r="N281" i="7"/>
  <c r="O281" i="7"/>
  <c r="P281" i="7"/>
  <c r="Q281" i="7"/>
  <c r="R281" i="7"/>
  <c r="S281" i="7"/>
  <c r="D282" i="7"/>
  <c r="E282" i="7"/>
  <c r="H282" i="7"/>
  <c r="I282" i="7"/>
  <c r="J282" i="7"/>
  <c r="K282" i="7"/>
  <c r="L282" i="7"/>
  <c r="M282" i="7"/>
  <c r="N282" i="7"/>
  <c r="O282" i="7"/>
  <c r="P282" i="7"/>
  <c r="Q282" i="7"/>
  <c r="R282" i="7"/>
  <c r="S282" i="7"/>
  <c r="D283" i="7"/>
  <c r="E283" i="7"/>
  <c r="H283" i="7"/>
  <c r="I283" i="7"/>
  <c r="J283" i="7"/>
  <c r="K283" i="7"/>
  <c r="L283" i="7"/>
  <c r="M283" i="7"/>
  <c r="N283" i="7"/>
  <c r="O283" i="7"/>
  <c r="P283" i="7"/>
  <c r="Q283" i="7"/>
  <c r="R283" i="7"/>
  <c r="S283" i="7"/>
  <c r="D284" i="7"/>
  <c r="E284" i="7"/>
  <c r="H284" i="7"/>
  <c r="I284" i="7"/>
  <c r="J284" i="7"/>
  <c r="K284" i="7"/>
  <c r="L284" i="7"/>
  <c r="M284" i="7"/>
  <c r="N284" i="7"/>
  <c r="O284" i="7"/>
  <c r="P284" i="7"/>
  <c r="Q284" i="7"/>
  <c r="R284" i="7"/>
  <c r="S284" i="7"/>
  <c r="C271" i="6" l="1"/>
  <c r="E271" i="4" s="1"/>
  <c r="C269" i="6"/>
  <c r="E269" i="4" s="1"/>
  <c r="C267" i="6"/>
  <c r="E267" i="4" s="1"/>
  <c r="C265" i="6"/>
  <c r="E265" i="4" s="1"/>
  <c r="C263" i="6"/>
  <c r="E263" i="4" s="1"/>
  <c r="C261" i="6"/>
  <c r="E261" i="4" s="1"/>
  <c r="B259" i="6"/>
  <c r="D259" i="4" s="1"/>
  <c r="R265" i="5"/>
  <c r="R263" i="5"/>
  <c r="R259" i="5"/>
  <c r="M260" i="5"/>
  <c r="I267" i="5"/>
  <c r="R270" i="5"/>
  <c r="R268" i="5"/>
  <c r="R266" i="5"/>
  <c r="G270" i="7"/>
  <c r="F265" i="7"/>
  <c r="H270" i="5"/>
  <c r="S271" i="5"/>
  <c r="R261" i="5"/>
  <c r="I271" i="5"/>
  <c r="O272" i="5"/>
  <c r="E263" i="5"/>
  <c r="Q259" i="5"/>
  <c r="R271" i="5"/>
  <c r="R269" i="5"/>
  <c r="R267" i="5"/>
  <c r="S265" i="5"/>
  <c r="O271" i="5"/>
  <c r="O267" i="5"/>
  <c r="G91" i="28"/>
  <c r="M269" i="5"/>
  <c r="I269" i="5"/>
  <c r="Q265" i="5"/>
  <c r="E261" i="5"/>
  <c r="D265" i="5"/>
  <c r="D263" i="5"/>
  <c r="D261" i="5"/>
  <c r="D259" i="5"/>
  <c r="S272" i="5"/>
  <c r="K272" i="5"/>
  <c r="E272" i="5"/>
  <c r="O270" i="5"/>
  <c r="O268" i="5"/>
  <c r="O266" i="5"/>
  <c r="M270" i="5"/>
  <c r="M266" i="5"/>
  <c r="I266" i="5"/>
  <c r="M264" i="5"/>
  <c r="M262" i="5"/>
  <c r="R272" i="5"/>
  <c r="N272" i="5"/>
  <c r="J272" i="5"/>
  <c r="D272" i="5"/>
  <c r="N270" i="5"/>
  <c r="J270" i="5"/>
  <c r="D270" i="5"/>
  <c r="N268" i="5"/>
  <c r="J268" i="5"/>
  <c r="D268" i="5"/>
  <c r="N266" i="5"/>
  <c r="J266" i="5"/>
  <c r="D266" i="5"/>
  <c r="J264" i="5"/>
  <c r="D264" i="5"/>
  <c r="J262" i="5"/>
  <c r="D262" i="5"/>
  <c r="O269" i="5"/>
  <c r="E265" i="5"/>
  <c r="E259" i="5"/>
  <c r="G281" i="8"/>
  <c r="F271" i="7"/>
  <c r="F269" i="7"/>
  <c r="F261" i="7"/>
  <c r="F259" i="7"/>
  <c r="F257" i="6"/>
  <c r="F101" i="28"/>
  <c r="H269" i="5"/>
  <c r="F97" i="28"/>
  <c r="F93" i="28"/>
  <c r="G258" i="8"/>
  <c r="G272" i="7"/>
  <c r="G268" i="7"/>
  <c r="G264" i="7"/>
  <c r="G270" i="6"/>
  <c r="G268" i="6"/>
  <c r="G266" i="6"/>
  <c r="G264" i="6"/>
  <c r="G260" i="6"/>
  <c r="G103" i="28"/>
  <c r="F100" i="28"/>
  <c r="G95" i="28"/>
  <c r="F92" i="28"/>
  <c r="P272" i="5"/>
  <c r="I272" i="5"/>
  <c r="P270" i="5"/>
  <c r="P268" i="5"/>
  <c r="C272" i="6"/>
  <c r="E272" i="4" s="1"/>
  <c r="C270" i="6"/>
  <c r="E270" i="4" s="1"/>
  <c r="C268" i="6"/>
  <c r="E268" i="4" s="1"/>
  <c r="C266" i="6"/>
  <c r="E266" i="4" s="1"/>
  <c r="C264" i="6"/>
  <c r="E264" i="4" s="1"/>
  <c r="C262" i="6"/>
  <c r="E262" i="4" s="1"/>
  <c r="C260" i="6"/>
  <c r="E260" i="4" s="1"/>
  <c r="G101" i="28"/>
  <c r="F98" i="28"/>
  <c r="G97" i="28"/>
  <c r="F94" i="28"/>
  <c r="G93" i="28"/>
  <c r="G275" i="8"/>
  <c r="M271" i="5"/>
  <c r="M268" i="5"/>
  <c r="H268" i="5"/>
  <c r="M267" i="5"/>
  <c r="Q263" i="5"/>
  <c r="F260" i="8"/>
  <c r="F259" i="8"/>
  <c r="P271" i="5"/>
  <c r="L271" i="5"/>
  <c r="P269" i="5"/>
  <c r="L269" i="5"/>
  <c r="P267" i="5"/>
  <c r="L267" i="5"/>
  <c r="M265" i="5"/>
  <c r="M263" i="5"/>
  <c r="M261" i="5"/>
  <c r="D260" i="5"/>
  <c r="M259" i="5"/>
  <c r="I268" i="5"/>
  <c r="G266" i="7"/>
  <c r="G262" i="7"/>
  <c r="G260" i="7"/>
  <c r="G272" i="6"/>
  <c r="G262" i="6"/>
  <c r="G99" i="28"/>
  <c r="F96" i="28"/>
  <c r="G254" i="8"/>
  <c r="L272" i="5"/>
  <c r="L270" i="5"/>
  <c r="L268" i="5"/>
  <c r="P266" i="5"/>
  <c r="L266" i="5"/>
  <c r="I270" i="5"/>
  <c r="F267" i="7"/>
  <c r="F263" i="7"/>
  <c r="F272" i="7"/>
  <c r="F270" i="7"/>
  <c r="F268" i="7"/>
  <c r="F266" i="7"/>
  <c r="F264" i="7"/>
  <c r="F262" i="7"/>
  <c r="F260" i="7"/>
  <c r="C259" i="6"/>
  <c r="E259" i="4" s="1"/>
  <c r="B272" i="6"/>
  <c r="D272" i="4" s="1"/>
  <c r="F271" i="6"/>
  <c r="B271" i="6"/>
  <c r="D271" i="4" s="1"/>
  <c r="B270" i="6"/>
  <c r="D270" i="4" s="1"/>
  <c r="F269" i="6"/>
  <c r="B269" i="6"/>
  <c r="D269" i="4" s="1"/>
  <c r="B268" i="6"/>
  <c r="D268" i="4" s="1"/>
  <c r="F267" i="6"/>
  <c r="B267" i="6"/>
  <c r="D267" i="4" s="1"/>
  <c r="B266" i="6"/>
  <c r="D266" i="4" s="1"/>
  <c r="F265" i="6"/>
  <c r="B265" i="6"/>
  <c r="D265" i="4" s="1"/>
  <c r="B264" i="6"/>
  <c r="D264" i="4" s="1"/>
  <c r="F263" i="6"/>
  <c r="B263" i="6"/>
  <c r="D263" i="4" s="1"/>
  <c r="B262" i="6"/>
  <c r="D262" i="4" s="1"/>
  <c r="F261" i="6"/>
  <c r="B261" i="6"/>
  <c r="D261" i="4" s="1"/>
  <c r="B260" i="6"/>
  <c r="D260" i="4" s="1"/>
  <c r="F259" i="6"/>
  <c r="G258" i="6"/>
  <c r="F103" i="28"/>
  <c r="H271" i="5"/>
  <c r="F99" i="28"/>
  <c r="H267" i="5"/>
  <c r="F95" i="28"/>
  <c r="Q261" i="5"/>
  <c r="F261" i="8"/>
  <c r="G260" i="8"/>
  <c r="G256" i="8"/>
  <c r="F257" i="8"/>
  <c r="N271" i="5"/>
  <c r="F271" i="11"/>
  <c r="J271" i="5"/>
  <c r="D271" i="5"/>
  <c r="N269" i="5"/>
  <c r="F269" i="11"/>
  <c r="J269" i="5"/>
  <c r="D269" i="5"/>
  <c r="N267" i="5"/>
  <c r="F267" i="11"/>
  <c r="J267" i="5"/>
  <c r="D267" i="5"/>
  <c r="N265" i="5"/>
  <c r="O265" i="5"/>
  <c r="F265" i="11"/>
  <c r="J265" i="5"/>
  <c r="S264" i="5"/>
  <c r="N264" i="5"/>
  <c r="O264" i="5"/>
  <c r="S263" i="5"/>
  <c r="N263" i="5"/>
  <c r="O263" i="5"/>
  <c r="F263" i="11"/>
  <c r="J263" i="5"/>
  <c r="S262" i="5"/>
  <c r="N262" i="5"/>
  <c r="O262" i="5"/>
  <c r="S261" i="5"/>
  <c r="N261" i="5"/>
  <c r="O261" i="5"/>
  <c r="F261" i="11"/>
  <c r="J261" i="5"/>
  <c r="S260" i="5"/>
  <c r="N260" i="5"/>
  <c r="O260" i="5"/>
  <c r="J260" i="5"/>
  <c r="S259" i="5"/>
  <c r="N259" i="5"/>
  <c r="O259" i="5"/>
  <c r="F259" i="11"/>
  <c r="J259" i="5"/>
  <c r="F257" i="11"/>
  <c r="F255" i="11"/>
  <c r="S270" i="5"/>
  <c r="S269" i="5"/>
  <c r="S268" i="5"/>
  <c r="S267" i="5"/>
  <c r="S266" i="5"/>
  <c r="E266" i="5"/>
  <c r="K264" i="5"/>
  <c r="K262" i="5"/>
  <c r="K260" i="5"/>
  <c r="F272" i="6"/>
  <c r="F270" i="6"/>
  <c r="F268" i="6"/>
  <c r="F266" i="6"/>
  <c r="F264" i="6"/>
  <c r="F262" i="6"/>
  <c r="F260" i="6"/>
  <c r="F258" i="6"/>
  <c r="F104" i="28"/>
  <c r="F102" i="28"/>
  <c r="F91" i="28"/>
  <c r="F272" i="8"/>
  <c r="F271" i="8"/>
  <c r="F270" i="8"/>
  <c r="F269" i="8"/>
  <c r="F268" i="8"/>
  <c r="F267" i="8"/>
  <c r="F266" i="8"/>
  <c r="F265" i="8"/>
  <c r="F264" i="8"/>
  <c r="F263" i="8"/>
  <c r="F262" i="8"/>
  <c r="G269" i="11"/>
  <c r="G267" i="11"/>
  <c r="G265" i="11"/>
  <c r="G263" i="11"/>
  <c r="G261" i="11"/>
  <c r="G259" i="11"/>
  <c r="G257" i="11"/>
  <c r="G255" i="11"/>
  <c r="Q272" i="5"/>
  <c r="M272" i="5"/>
  <c r="Q271" i="5"/>
  <c r="E271" i="5"/>
  <c r="Q270" i="5"/>
  <c r="E270" i="5"/>
  <c r="Q269" i="5"/>
  <c r="E269" i="5"/>
  <c r="Q268" i="5"/>
  <c r="E268" i="5"/>
  <c r="Q267" i="5"/>
  <c r="E267" i="5"/>
  <c r="Q266" i="5"/>
  <c r="R264" i="5"/>
  <c r="E264" i="5"/>
  <c r="R262" i="5"/>
  <c r="E262" i="5"/>
  <c r="R260" i="5"/>
  <c r="E260" i="5"/>
  <c r="G104" i="28"/>
  <c r="G102" i="28"/>
  <c r="G100" i="28"/>
  <c r="G98" i="28"/>
  <c r="G96" i="28"/>
  <c r="G94" i="28"/>
  <c r="G92" i="28"/>
  <c r="G272" i="8"/>
  <c r="G270" i="8"/>
  <c r="G268" i="8"/>
  <c r="G266" i="8"/>
  <c r="G264" i="8"/>
  <c r="G262" i="8"/>
  <c r="F258" i="8"/>
  <c r="F256" i="8"/>
  <c r="F255" i="8"/>
  <c r="F254" i="8"/>
  <c r="F253" i="8"/>
  <c r="F272" i="11"/>
  <c r="F270" i="11"/>
  <c r="F268" i="11"/>
  <c r="F266" i="11"/>
  <c r="H266" i="5"/>
  <c r="P265" i="5"/>
  <c r="L265" i="5"/>
  <c r="H265" i="5"/>
  <c r="I265" i="5"/>
  <c r="P264" i="5"/>
  <c r="L264" i="5"/>
  <c r="F264" i="11"/>
  <c r="H264" i="5"/>
  <c r="I264" i="5"/>
  <c r="P263" i="5"/>
  <c r="L263" i="5"/>
  <c r="H263" i="5"/>
  <c r="I263" i="5"/>
  <c r="P262" i="5"/>
  <c r="L262" i="5"/>
  <c r="F262" i="11"/>
  <c r="H262" i="5"/>
  <c r="I262" i="5"/>
  <c r="P261" i="5"/>
  <c r="L261" i="5"/>
  <c r="H261" i="5"/>
  <c r="I261" i="5"/>
  <c r="P260" i="5"/>
  <c r="L260" i="5"/>
  <c r="F260" i="11"/>
  <c r="H260" i="5"/>
  <c r="I260" i="5"/>
  <c r="P259" i="5"/>
  <c r="L259" i="5"/>
  <c r="H259" i="5"/>
  <c r="I259" i="5"/>
  <c r="F258" i="11"/>
  <c r="F256" i="11"/>
  <c r="F254" i="11"/>
  <c r="H272" i="5"/>
  <c r="K271" i="5"/>
  <c r="K270" i="5"/>
  <c r="K269" i="5"/>
  <c r="K268" i="5"/>
  <c r="K267" i="5"/>
  <c r="K266" i="5"/>
  <c r="K265" i="5"/>
  <c r="Q264" i="5"/>
  <c r="K263" i="5"/>
  <c r="Q262" i="5"/>
  <c r="K261" i="5"/>
  <c r="Q260" i="5"/>
  <c r="K259" i="5"/>
  <c r="B273" i="6"/>
  <c r="D273" i="4" s="1"/>
  <c r="C273" i="6"/>
  <c r="E273" i="4" s="1"/>
  <c r="F273" i="6"/>
  <c r="Q273" i="5"/>
  <c r="M273" i="5"/>
  <c r="I273" i="5"/>
  <c r="B275" i="6"/>
  <c r="D275" i="4" s="1"/>
  <c r="F273" i="11"/>
  <c r="D273" i="5"/>
  <c r="R273" i="5"/>
  <c r="N273" i="5"/>
  <c r="J273" i="5"/>
  <c r="F273" i="8"/>
  <c r="H273" i="5"/>
  <c r="E273" i="5"/>
  <c r="P273" i="5"/>
  <c r="L273" i="5"/>
  <c r="F273" i="7"/>
  <c r="F105" i="28"/>
  <c r="S273" i="5"/>
  <c r="O273" i="5"/>
  <c r="K273" i="5"/>
  <c r="G105" i="28"/>
  <c r="P275" i="5"/>
  <c r="L275" i="5"/>
  <c r="H275" i="5"/>
  <c r="F283" i="7"/>
  <c r="F281" i="7"/>
  <c r="F279" i="7"/>
  <c r="F277" i="7"/>
  <c r="F275" i="7"/>
  <c r="F284" i="7"/>
  <c r="F282" i="7"/>
  <c r="F280" i="7"/>
  <c r="F278" i="7"/>
  <c r="F276" i="7"/>
  <c r="F274" i="7"/>
  <c r="P280" i="5"/>
  <c r="P277" i="5"/>
  <c r="L277" i="5"/>
  <c r="H277" i="5"/>
  <c r="F108" i="28"/>
  <c r="G115" i="28"/>
  <c r="G113" i="28"/>
  <c r="G109" i="28"/>
  <c r="G107" i="28"/>
  <c r="F116" i="28"/>
  <c r="F106" i="28"/>
  <c r="G116" i="28"/>
  <c r="G114" i="28"/>
  <c r="G112" i="28"/>
  <c r="G110" i="28"/>
  <c r="G108" i="28"/>
  <c r="G106" i="28"/>
  <c r="R274" i="5"/>
  <c r="G111" i="28"/>
  <c r="F114" i="28"/>
  <c r="F112" i="28"/>
  <c r="F110" i="28"/>
  <c r="F115" i="28"/>
  <c r="F113" i="28"/>
  <c r="F111" i="28"/>
  <c r="F109" i="28"/>
  <c r="F107" i="28"/>
  <c r="F282" i="8"/>
  <c r="F280" i="8"/>
  <c r="B276" i="6"/>
  <c r="D276" i="4" s="1"/>
  <c r="C280" i="6"/>
  <c r="E280" i="4" s="1"/>
  <c r="F284" i="8"/>
  <c r="F278" i="8"/>
  <c r="N278" i="5"/>
  <c r="N276" i="5"/>
  <c r="P274" i="5"/>
  <c r="B280" i="6"/>
  <c r="D280" i="4" s="1"/>
  <c r="B279" i="6"/>
  <c r="D279" i="4" s="1"/>
  <c r="G276" i="8"/>
  <c r="R284" i="5"/>
  <c r="N284" i="5"/>
  <c r="J284" i="5"/>
  <c r="D284" i="5"/>
  <c r="P283" i="5"/>
  <c r="H283" i="5"/>
  <c r="R282" i="5"/>
  <c r="N282" i="5"/>
  <c r="J282" i="5"/>
  <c r="D282" i="5"/>
  <c r="P281" i="5"/>
  <c r="H281" i="5"/>
  <c r="R279" i="5"/>
  <c r="N279" i="5"/>
  <c r="D279" i="5"/>
  <c r="C282" i="6"/>
  <c r="E282" i="4" s="1"/>
  <c r="F276" i="8"/>
  <c r="J278" i="5"/>
  <c r="D276" i="5"/>
  <c r="L274" i="5"/>
  <c r="B282" i="6"/>
  <c r="D282" i="4" s="1"/>
  <c r="B274" i="6"/>
  <c r="D274" i="4" s="1"/>
  <c r="F283" i="8"/>
  <c r="F281" i="8"/>
  <c r="F279" i="8"/>
  <c r="F277" i="8"/>
  <c r="F275" i="8"/>
  <c r="F274" i="8"/>
  <c r="R280" i="5"/>
  <c r="N280" i="5"/>
  <c r="J280" i="5"/>
  <c r="D280" i="5"/>
  <c r="P278" i="5"/>
  <c r="L278" i="5"/>
  <c r="R277" i="5"/>
  <c r="N277" i="5"/>
  <c r="D277" i="5"/>
  <c r="P276" i="5"/>
  <c r="L276" i="5"/>
  <c r="R275" i="5"/>
  <c r="N275" i="5"/>
  <c r="K275" i="5"/>
  <c r="D275" i="5"/>
  <c r="N274" i="5"/>
  <c r="J274" i="5"/>
  <c r="D274" i="5"/>
  <c r="C284" i="6"/>
  <c r="E284" i="4" s="1"/>
  <c r="R278" i="5"/>
  <c r="D278" i="5"/>
  <c r="R276" i="5"/>
  <c r="J276" i="5"/>
  <c r="C275" i="6"/>
  <c r="E275" i="4" s="1"/>
  <c r="G274" i="8"/>
  <c r="P284" i="5"/>
  <c r="M284" i="5"/>
  <c r="R283" i="5"/>
  <c r="N283" i="5"/>
  <c r="K283" i="5"/>
  <c r="D283" i="5"/>
  <c r="P282" i="5"/>
  <c r="R281" i="5"/>
  <c r="N281" i="5"/>
  <c r="K281" i="5"/>
  <c r="D281" i="5"/>
  <c r="P279" i="5"/>
  <c r="L279" i="5"/>
  <c r="H279" i="5"/>
  <c r="B283" i="6"/>
  <c r="D283" i="4" s="1"/>
  <c r="M281" i="5"/>
  <c r="M280" i="5"/>
  <c r="I280" i="5"/>
  <c r="K277" i="5"/>
  <c r="B284" i="6"/>
  <c r="D284" i="4" s="1"/>
  <c r="M283" i="5"/>
  <c r="M282" i="5"/>
  <c r="K279" i="5"/>
  <c r="C283" i="6"/>
  <c r="E283" i="4" s="1"/>
  <c r="C281" i="6"/>
  <c r="E281" i="4" s="1"/>
  <c r="C279" i="6"/>
  <c r="E279" i="4" s="1"/>
  <c r="C277" i="6"/>
  <c r="E277" i="4" s="1"/>
  <c r="B278" i="6"/>
  <c r="D278" i="4" s="1"/>
  <c r="G284" i="6"/>
  <c r="F281" i="6"/>
  <c r="F277" i="6"/>
  <c r="C276" i="6"/>
  <c r="E276" i="4" s="1"/>
  <c r="F284" i="11"/>
  <c r="F282" i="11"/>
  <c r="L284" i="5"/>
  <c r="L283" i="5"/>
  <c r="L282" i="5"/>
  <c r="L281" i="5"/>
  <c r="L280" i="5"/>
  <c r="F283" i="6"/>
  <c r="G282" i="6"/>
  <c r="F279" i="6"/>
  <c r="G278" i="6"/>
  <c r="F275" i="6"/>
  <c r="G274" i="6"/>
  <c r="Q284" i="5"/>
  <c r="I284" i="5"/>
  <c r="Q283" i="5"/>
  <c r="I283" i="5"/>
  <c r="Q282" i="5"/>
  <c r="I282" i="5"/>
  <c r="Q281" i="5"/>
  <c r="I281" i="5"/>
  <c r="Q280" i="5"/>
  <c r="Q279" i="5"/>
  <c r="Q278" i="5"/>
  <c r="Q277" i="5"/>
  <c r="Q276" i="5"/>
  <c r="Q275" i="5"/>
  <c r="Q274" i="5"/>
  <c r="C278" i="6"/>
  <c r="E278" i="4" s="1"/>
  <c r="C274" i="6"/>
  <c r="E274" i="4" s="1"/>
  <c r="F280" i="11"/>
  <c r="F278" i="11"/>
  <c r="H278" i="5"/>
  <c r="F276" i="11"/>
  <c r="H276" i="5"/>
  <c r="F274" i="11"/>
  <c r="H274" i="5"/>
  <c r="B281" i="6"/>
  <c r="D281" i="4" s="1"/>
  <c r="B277" i="6"/>
  <c r="D277" i="4" s="1"/>
  <c r="H284" i="5"/>
  <c r="H282" i="5"/>
  <c r="H280" i="5"/>
  <c r="M279" i="5"/>
  <c r="M278" i="5"/>
  <c r="M277" i="5"/>
  <c r="M276" i="5"/>
  <c r="M275" i="5"/>
  <c r="M274" i="5"/>
  <c r="G280" i="6"/>
  <c r="G276" i="6"/>
  <c r="G277" i="11"/>
  <c r="I279" i="5"/>
  <c r="I278" i="5"/>
  <c r="I277" i="5"/>
  <c r="I276" i="5"/>
  <c r="I275" i="5"/>
  <c r="I274" i="5"/>
  <c r="F284" i="6"/>
  <c r="F282" i="6"/>
  <c r="F280" i="6"/>
  <c r="F278" i="6"/>
  <c r="F276" i="6"/>
  <c r="F274" i="6"/>
  <c r="S284" i="5"/>
  <c r="O284" i="5"/>
  <c r="K284" i="5"/>
  <c r="E284" i="5"/>
  <c r="S283" i="5"/>
  <c r="O283" i="5"/>
  <c r="E283" i="5"/>
  <c r="S282" i="5"/>
  <c r="O282" i="5"/>
  <c r="K282" i="5"/>
  <c r="E282" i="5"/>
  <c r="S281" i="5"/>
  <c r="O281" i="5"/>
  <c r="E281" i="5"/>
  <c r="S280" i="5"/>
  <c r="O280" i="5"/>
  <c r="K280" i="5"/>
  <c r="E280" i="5"/>
  <c r="S279" i="5"/>
  <c r="O279" i="5"/>
  <c r="E279" i="5"/>
  <c r="S278" i="5"/>
  <c r="O278" i="5"/>
  <c r="K278" i="5"/>
  <c r="E278" i="5"/>
  <c r="S277" i="5"/>
  <c r="O277" i="5"/>
  <c r="E277" i="5"/>
  <c r="S276" i="5"/>
  <c r="O276" i="5"/>
  <c r="K276" i="5"/>
  <c r="E276" i="5"/>
  <c r="S275" i="5"/>
  <c r="O275" i="5"/>
  <c r="E275" i="5"/>
  <c r="S274" i="5"/>
  <c r="O274" i="5"/>
  <c r="K274" i="5"/>
  <c r="E274" i="5"/>
  <c r="G283" i="11"/>
  <c r="G281" i="11"/>
  <c r="F279" i="11"/>
  <c r="F277" i="11"/>
  <c r="F275" i="11"/>
  <c r="J283" i="5"/>
  <c r="J281" i="5"/>
  <c r="J279" i="5"/>
  <c r="J277" i="5"/>
  <c r="J275" i="5"/>
  <c r="F283" i="11"/>
  <c r="F281" i="11"/>
  <c r="G279" i="11"/>
  <c r="G275" i="11"/>
  <c r="G273" i="11"/>
  <c r="G271" i="11"/>
  <c r="G282" i="11"/>
  <c r="G280" i="11"/>
  <c r="G278" i="11"/>
  <c r="G276" i="11"/>
  <c r="G274" i="11"/>
  <c r="G272" i="11"/>
  <c r="G270" i="11"/>
  <c r="G268" i="11"/>
  <c r="G266" i="11"/>
  <c r="G264" i="11"/>
  <c r="G262" i="11"/>
  <c r="G260" i="11"/>
  <c r="G258" i="11"/>
  <c r="G256" i="11"/>
  <c r="G254" i="11"/>
  <c r="G284" i="11"/>
  <c r="G284" i="8"/>
  <c r="G282" i="8"/>
  <c r="G280" i="8"/>
  <c r="G278" i="8"/>
  <c r="G283" i="8"/>
  <c r="G279" i="8"/>
  <c r="G277" i="8"/>
  <c r="G273" i="8"/>
  <c r="G271" i="8"/>
  <c r="G269" i="8"/>
  <c r="G267" i="8"/>
  <c r="G265" i="8"/>
  <c r="G263" i="8"/>
  <c r="G261" i="8"/>
  <c r="G259" i="8"/>
  <c r="G257" i="8"/>
  <c r="G255" i="8"/>
  <c r="G253" i="8"/>
  <c r="G283" i="6"/>
  <c r="G281" i="6"/>
  <c r="G279" i="6"/>
  <c r="G277" i="6"/>
  <c r="G275" i="6"/>
  <c r="G273" i="6"/>
  <c r="G271" i="6"/>
  <c r="G269" i="6"/>
  <c r="G267" i="6"/>
  <c r="G265" i="6"/>
  <c r="G263" i="6"/>
  <c r="G261" i="6"/>
  <c r="G259" i="6"/>
  <c r="G257" i="6"/>
  <c r="G284" i="7"/>
  <c r="G282" i="7"/>
  <c r="G280" i="7"/>
  <c r="G278" i="7"/>
  <c r="G276" i="7"/>
  <c r="G274" i="7"/>
  <c r="G283" i="7"/>
  <c r="G281" i="7"/>
  <c r="G279" i="7"/>
  <c r="G277" i="7"/>
  <c r="G275" i="7"/>
  <c r="G271" i="7"/>
  <c r="G269" i="7"/>
  <c r="G267" i="7"/>
  <c r="G265" i="7"/>
  <c r="G263" i="7"/>
  <c r="G261" i="7"/>
  <c r="G259" i="7"/>
  <c r="G273" i="7"/>
  <c r="D257" i="7"/>
  <c r="E257" i="7"/>
  <c r="H257" i="7"/>
  <c r="I257" i="7"/>
  <c r="J257" i="7"/>
  <c r="K257" i="7"/>
  <c r="L257" i="7"/>
  <c r="M257" i="7"/>
  <c r="N257" i="7"/>
  <c r="O257" i="7"/>
  <c r="P257" i="7"/>
  <c r="Q257" i="7"/>
  <c r="R257" i="7"/>
  <c r="S257" i="7"/>
  <c r="D258" i="7"/>
  <c r="E258" i="7"/>
  <c r="H258" i="7"/>
  <c r="I258" i="7"/>
  <c r="J258" i="7"/>
  <c r="K258" i="7"/>
  <c r="L258" i="7"/>
  <c r="M258" i="7"/>
  <c r="N258" i="7"/>
  <c r="O258" i="7"/>
  <c r="P258" i="7"/>
  <c r="Q258" i="7"/>
  <c r="R258" i="7"/>
  <c r="S258" i="7"/>
  <c r="B256" i="13"/>
  <c r="C256" i="13"/>
  <c r="B257" i="13"/>
  <c r="C257" i="13"/>
  <c r="B258" i="13"/>
  <c r="C258" i="13"/>
  <c r="B259" i="13"/>
  <c r="C259" i="13"/>
  <c r="B260" i="13"/>
  <c r="B260" i="11" s="1"/>
  <c r="C260" i="13"/>
  <c r="B261" i="13"/>
  <c r="C261" i="13"/>
  <c r="B262" i="13"/>
  <c r="C262" i="13"/>
  <c r="B263" i="13"/>
  <c r="C263" i="13"/>
  <c r="B264" i="13"/>
  <c r="B264" i="11" s="1"/>
  <c r="C264" i="13"/>
  <c r="B265" i="13"/>
  <c r="B265" i="11" s="1"/>
  <c r="C265" i="13"/>
  <c r="B266" i="13"/>
  <c r="C266" i="13"/>
  <c r="B267" i="13"/>
  <c r="C267" i="13"/>
  <c r="B268" i="13"/>
  <c r="B268" i="11" s="1"/>
  <c r="C268" i="13"/>
  <c r="B269" i="13"/>
  <c r="C269" i="13"/>
  <c r="B270" i="13"/>
  <c r="C270" i="13"/>
  <c r="B271" i="13"/>
  <c r="C271" i="13"/>
  <c r="B272" i="13"/>
  <c r="B272" i="11" s="1"/>
  <c r="C272" i="13"/>
  <c r="B273" i="13"/>
  <c r="C273" i="13"/>
  <c r="B274" i="13"/>
  <c r="C274" i="13"/>
  <c r="B275" i="13"/>
  <c r="C275" i="13"/>
  <c r="B276" i="13"/>
  <c r="C276" i="13"/>
  <c r="B277" i="13"/>
  <c r="B277" i="11" s="1"/>
  <c r="C277" i="13"/>
  <c r="B278" i="13"/>
  <c r="C278" i="13"/>
  <c r="B279" i="13"/>
  <c r="C279" i="13"/>
  <c r="B280" i="13"/>
  <c r="C280" i="13"/>
  <c r="B281" i="13"/>
  <c r="B281" i="11" s="1"/>
  <c r="C281" i="13"/>
  <c r="B282" i="13"/>
  <c r="C282" i="13"/>
  <c r="B283" i="13"/>
  <c r="B283" i="11" s="1"/>
  <c r="C283" i="13"/>
  <c r="B284" i="13"/>
  <c r="C284" i="13"/>
  <c r="F256" i="13"/>
  <c r="G256" i="13"/>
  <c r="F257" i="13"/>
  <c r="G257" i="13"/>
  <c r="F258" i="13"/>
  <c r="G258" i="13"/>
  <c r="F259" i="13"/>
  <c r="G259" i="13"/>
  <c r="F260" i="13"/>
  <c r="G260" i="13"/>
  <c r="F261" i="13"/>
  <c r="G261" i="13"/>
  <c r="F262" i="13"/>
  <c r="G262" i="13"/>
  <c r="F263" i="13"/>
  <c r="G263" i="13"/>
  <c r="F264" i="13"/>
  <c r="G264" i="13"/>
  <c r="F265" i="13"/>
  <c r="G265" i="13"/>
  <c r="F266" i="13"/>
  <c r="G266" i="13"/>
  <c r="F267" i="13"/>
  <c r="G267" i="13"/>
  <c r="F268" i="13"/>
  <c r="G268" i="13"/>
  <c r="F269" i="13"/>
  <c r="G269" i="13"/>
  <c r="F270" i="13"/>
  <c r="G270" i="13"/>
  <c r="F271" i="13"/>
  <c r="G271" i="13"/>
  <c r="F272" i="13"/>
  <c r="G272" i="13"/>
  <c r="F273" i="13"/>
  <c r="G273" i="13"/>
  <c r="F274" i="13"/>
  <c r="G274" i="13"/>
  <c r="F275" i="13"/>
  <c r="G275" i="13"/>
  <c r="B256" i="10"/>
  <c r="C256" i="10"/>
  <c r="B257" i="10"/>
  <c r="C257" i="10"/>
  <c r="B258" i="10"/>
  <c r="B258" i="8" s="1"/>
  <c r="C258" i="10"/>
  <c r="B259" i="10"/>
  <c r="B259" i="8" s="1"/>
  <c r="C259" i="10"/>
  <c r="B260" i="10"/>
  <c r="C260" i="10"/>
  <c r="B261" i="10"/>
  <c r="C261" i="10"/>
  <c r="B262" i="10"/>
  <c r="B262" i="8" s="1"/>
  <c r="C262" i="10"/>
  <c r="B263" i="10"/>
  <c r="B263" i="8" s="1"/>
  <c r="C263" i="10"/>
  <c r="B264" i="10"/>
  <c r="C264" i="10"/>
  <c r="B265" i="10"/>
  <c r="C265" i="10"/>
  <c r="B266" i="10"/>
  <c r="C266" i="10"/>
  <c r="B267" i="10"/>
  <c r="C267" i="10"/>
  <c r="B268" i="10"/>
  <c r="B268" i="8" s="1"/>
  <c r="C268" i="10"/>
  <c r="B269" i="10"/>
  <c r="C269" i="10"/>
  <c r="B270" i="10"/>
  <c r="C270" i="10"/>
  <c r="B271" i="10"/>
  <c r="C271" i="10"/>
  <c r="B272" i="10"/>
  <c r="C272" i="10"/>
  <c r="B273" i="10"/>
  <c r="C273" i="10"/>
  <c r="B274" i="10"/>
  <c r="B274" i="8" s="1"/>
  <c r="C274" i="10"/>
  <c r="B275" i="10"/>
  <c r="C275" i="10"/>
  <c r="B276" i="10"/>
  <c r="B276" i="8" s="1"/>
  <c r="C276" i="10"/>
  <c r="B277" i="8"/>
  <c r="B278" i="10"/>
  <c r="B278" i="8" s="1"/>
  <c r="C278" i="10"/>
  <c r="B279" i="10"/>
  <c r="C279" i="10"/>
  <c r="B280" i="10"/>
  <c r="B280" i="8" s="1"/>
  <c r="C280" i="10"/>
  <c r="B281" i="10"/>
  <c r="B281" i="8" s="1"/>
  <c r="C281" i="10"/>
  <c r="B282" i="10"/>
  <c r="B282" i="8" s="1"/>
  <c r="C282" i="10"/>
  <c r="B283" i="10"/>
  <c r="B283" i="8" s="1"/>
  <c r="C283" i="10"/>
  <c r="B284" i="10"/>
  <c r="B284" i="8" s="1"/>
  <c r="C284" i="10"/>
  <c r="F259" i="10"/>
  <c r="G259" i="10"/>
  <c r="F260" i="10"/>
  <c r="G260" i="10"/>
  <c r="F261" i="10"/>
  <c r="G261" i="10"/>
  <c r="F262" i="10"/>
  <c r="G262" i="10"/>
  <c r="F263" i="10"/>
  <c r="G263" i="10"/>
  <c r="F264" i="10"/>
  <c r="G264" i="10"/>
  <c r="F265" i="10"/>
  <c r="G265" i="10"/>
  <c r="F266" i="10"/>
  <c r="G266" i="10"/>
  <c r="F267" i="10"/>
  <c r="G267" i="10"/>
  <c r="F268" i="10"/>
  <c r="G268" i="10"/>
  <c r="F269" i="10"/>
  <c r="G269" i="10"/>
  <c r="F270" i="10"/>
  <c r="G270" i="10"/>
  <c r="F271" i="10"/>
  <c r="G271" i="10"/>
  <c r="F272" i="10"/>
  <c r="G272" i="10"/>
  <c r="F273" i="10"/>
  <c r="G273" i="10"/>
  <c r="F274" i="10"/>
  <c r="G274" i="10"/>
  <c r="F275" i="10"/>
  <c r="G275" i="10"/>
  <c r="F86" i="30"/>
  <c r="G86" i="30"/>
  <c r="F87" i="30"/>
  <c r="G87" i="30"/>
  <c r="F88" i="30"/>
  <c r="G88" i="30"/>
  <c r="F89" i="30"/>
  <c r="G89" i="30"/>
  <c r="F90" i="30"/>
  <c r="G90" i="30"/>
  <c r="F91" i="30"/>
  <c r="G91" i="30"/>
  <c r="F92" i="30"/>
  <c r="G92" i="30"/>
  <c r="F93" i="30"/>
  <c r="G93" i="30"/>
  <c r="F94" i="30"/>
  <c r="G94" i="30"/>
  <c r="F95" i="30"/>
  <c r="G95" i="30"/>
  <c r="F96" i="30"/>
  <c r="G96" i="30"/>
  <c r="F97" i="30"/>
  <c r="G97" i="30"/>
  <c r="F98" i="30"/>
  <c r="G98" i="30"/>
  <c r="F99" i="30"/>
  <c r="G99" i="30"/>
  <c r="F100" i="30"/>
  <c r="G100" i="30"/>
  <c r="F101" i="30"/>
  <c r="G101" i="30"/>
  <c r="F102" i="30"/>
  <c r="G102" i="30"/>
  <c r="F103" i="30"/>
  <c r="G103" i="30"/>
  <c r="F104" i="30"/>
  <c r="G104" i="30"/>
  <c r="F105" i="30"/>
  <c r="G105" i="30"/>
  <c r="F106" i="30"/>
  <c r="G106" i="30"/>
  <c r="F107" i="30"/>
  <c r="G107" i="30"/>
  <c r="B89" i="30"/>
  <c r="C89" i="30"/>
  <c r="B90" i="30"/>
  <c r="C90" i="30"/>
  <c r="B91" i="30"/>
  <c r="C91" i="30"/>
  <c r="B92" i="30"/>
  <c r="B92" i="28" s="1"/>
  <c r="C92" i="30"/>
  <c r="B93" i="30"/>
  <c r="B93" i="28" s="1"/>
  <c r="C93" i="30"/>
  <c r="B94" i="30"/>
  <c r="B94" i="28" s="1"/>
  <c r="C94" i="30"/>
  <c r="B95" i="30"/>
  <c r="C95" i="30"/>
  <c r="B96" i="30"/>
  <c r="C96" i="28" s="1"/>
  <c r="C96" i="30"/>
  <c r="B97" i="30"/>
  <c r="B97" i="28" s="1"/>
  <c r="C97" i="30"/>
  <c r="B98" i="30"/>
  <c r="C98" i="28" s="1"/>
  <c r="C98" i="30"/>
  <c r="B99" i="30"/>
  <c r="C99" i="30"/>
  <c r="B100" i="30"/>
  <c r="B100" i="28" s="1"/>
  <c r="C100" i="30"/>
  <c r="B101" i="30"/>
  <c r="B101" i="28" s="1"/>
  <c r="C101" i="30"/>
  <c r="B102" i="30"/>
  <c r="B102" i="28" s="1"/>
  <c r="C102" i="30"/>
  <c r="B103" i="30"/>
  <c r="B103" i="28" s="1"/>
  <c r="C103" i="30"/>
  <c r="B104" i="30"/>
  <c r="C104" i="30"/>
  <c r="B105" i="30"/>
  <c r="C105" i="30"/>
  <c r="B106" i="30"/>
  <c r="C106" i="30"/>
  <c r="B107" i="30"/>
  <c r="B107" i="28" s="1"/>
  <c r="C107" i="30"/>
  <c r="B108" i="30"/>
  <c r="B108" i="28" s="1"/>
  <c r="C108" i="30"/>
  <c r="B110" i="30"/>
  <c r="C110" i="30"/>
  <c r="B111" i="30"/>
  <c r="B111" i="28" s="1"/>
  <c r="C111" i="30"/>
  <c r="B112" i="30"/>
  <c r="B112" i="28" s="1"/>
  <c r="C112" i="30"/>
  <c r="B113" i="30"/>
  <c r="B113" i="28" s="1"/>
  <c r="C113" i="30"/>
  <c r="B114" i="30"/>
  <c r="B114" i="28" s="1"/>
  <c r="C114" i="30"/>
  <c r="B115" i="30"/>
  <c r="B115" i="28" s="1"/>
  <c r="C115" i="30"/>
  <c r="B116" i="30"/>
  <c r="B116" i="28" s="1"/>
  <c r="C116" i="30"/>
  <c r="C264" i="11" l="1"/>
  <c r="C104" i="28"/>
  <c r="C101" i="28"/>
  <c r="C260" i="11"/>
  <c r="C271" i="11"/>
  <c r="C268" i="11"/>
  <c r="C272" i="11"/>
  <c r="C272" i="8"/>
  <c r="C270" i="8"/>
  <c r="C266" i="8"/>
  <c r="C264" i="8"/>
  <c r="C260" i="8"/>
  <c r="B257" i="7"/>
  <c r="F257" i="4" s="1"/>
  <c r="B260" i="8"/>
  <c r="B260" i="5" s="1"/>
  <c r="B260" i="4" s="1"/>
  <c r="C268" i="8"/>
  <c r="C271" i="8"/>
  <c r="C269" i="8"/>
  <c r="C267" i="8"/>
  <c r="C265" i="8"/>
  <c r="C261" i="8"/>
  <c r="C257" i="8"/>
  <c r="B266" i="8"/>
  <c r="B264" i="8"/>
  <c r="B258" i="7"/>
  <c r="F258" i="4" s="1"/>
  <c r="C93" i="28"/>
  <c r="C99" i="28"/>
  <c r="C95" i="28"/>
  <c r="C91" i="28"/>
  <c r="C258" i="7"/>
  <c r="G258" i="4" s="1"/>
  <c r="B99" i="28"/>
  <c r="F270" i="5"/>
  <c r="G259" i="5"/>
  <c r="G263" i="5"/>
  <c r="G267" i="5"/>
  <c r="G271" i="5"/>
  <c r="F266" i="5"/>
  <c r="F263" i="5"/>
  <c r="F264" i="5"/>
  <c r="F271" i="5"/>
  <c r="G270" i="5"/>
  <c r="G277" i="5"/>
  <c r="C110" i="28"/>
  <c r="C275" i="8"/>
  <c r="C280" i="8"/>
  <c r="C279" i="11"/>
  <c r="B268" i="5"/>
  <c r="B268" i="4" s="1"/>
  <c r="C267" i="7"/>
  <c r="G267" i="4" s="1"/>
  <c r="B267" i="7"/>
  <c r="F267" i="4" s="1"/>
  <c r="B263" i="7"/>
  <c r="F263" i="4" s="1"/>
  <c r="C263" i="7"/>
  <c r="G263" i="4" s="1"/>
  <c r="C259" i="7"/>
  <c r="G259" i="4" s="1"/>
  <c r="B259" i="7"/>
  <c r="F259" i="4" s="1"/>
  <c r="B96" i="28"/>
  <c r="C259" i="11"/>
  <c r="C259" i="8"/>
  <c r="C92" i="28"/>
  <c r="C100" i="28"/>
  <c r="B261" i="8"/>
  <c r="G258" i="7"/>
  <c r="C257" i="7"/>
  <c r="G257" i="4" s="1"/>
  <c r="F272" i="5"/>
  <c r="G260" i="5"/>
  <c r="F265" i="5"/>
  <c r="B270" i="8"/>
  <c r="F267" i="5"/>
  <c r="C263" i="11"/>
  <c r="C267" i="11"/>
  <c r="B267" i="8"/>
  <c r="C94" i="28"/>
  <c r="C102" i="28"/>
  <c r="B95" i="28"/>
  <c r="F269" i="5"/>
  <c r="C262" i="8"/>
  <c r="C103" i="28"/>
  <c r="C263" i="8"/>
  <c r="B98" i="28"/>
  <c r="C271" i="7"/>
  <c r="G271" i="4" s="1"/>
  <c r="B271" i="7"/>
  <c r="F271" i="4" s="1"/>
  <c r="B269" i="7"/>
  <c r="F269" i="4" s="1"/>
  <c r="C269" i="7"/>
  <c r="G269" i="4" s="1"/>
  <c r="B265" i="7"/>
  <c r="F265" i="4" s="1"/>
  <c r="C265" i="7"/>
  <c r="G265" i="4" s="1"/>
  <c r="C261" i="7"/>
  <c r="G261" i="4" s="1"/>
  <c r="B261" i="7"/>
  <c r="F261" i="4" s="1"/>
  <c r="F257" i="7"/>
  <c r="B261" i="11"/>
  <c r="B269" i="11"/>
  <c r="B265" i="8"/>
  <c r="B265" i="5" s="1"/>
  <c r="B265" i="4" s="1"/>
  <c r="C282" i="11"/>
  <c r="C280" i="11"/>
  <c r="C276" i="11"/>
  <c r="B272" i="7"/>
  <c r="F272" i="4" s="1"/>
  <c r="C272" i="7"/>
  <c r="G272" i="4" s="1"/>
  <c r="B270" i="7"/>
  <c r="F270" i="4" s="1"/>
  <c r="C270" i="7"/>
  <c r="G270" i="4" s="1"/>
  <c r="B268" i="7"/>
  <c r="F268" i="4" s="1"/>
  <c r="C268" i="7"/>
  <c r="G268" i="4" s="1"/>
  <c r="B266" i="7"/>
  <c r="F266" i="4" s="1"/>
  <c r="C266" i="7"/>
  <c r="G266" i="4" s="1"/>
  <c r="B264" i="7"/>
  <c r="F264" i="4" s="1"/>
  <c r="C264" i="7"/>
  <c r="G264" i="4" s="1"/>
  <c r="B262" i="7"/>
  <c r="F262" i="4" s="1"/>
  <c r="C262" i="7"/>
  <c r="G262" i="4" s="1"/>
  <c r="C260" i="7"/>
  <c r="G260" i="4" s="1"/>
  <c r="B260" i="7"/>
  <c r="F260" i="4" s="1"/>
  <c r="F258" i="7"/>
  <c r="G261" i="5"/>
  <c r="G265" i="5"/>
  <c r="G269" i="5"/>
  <c r="F259" i="5"/>
  <c r="F260" i="5"/>
  <c r="G262" i="5"/>
  <c r="B104" i="28"/>
  <c r="B259" i="11"/>
  <c r="B263" i="11"/>
  <c r="B267" i="11"/>
  <c r="B271" i="11"/>
  <c r="B269" i="8"/>
  <c r="G268" i="5"/>
  <c r="F268" i="5"/>
  <c r="B91" i="28"/>
  <c r="G272" i="5"/>
  <c r="C258" i="8"/>
  <c r="B272" i="8"/>
  <c r="C262" i="11"/>
  <c r="C266" i="11"/>
  <c r="C270" i="11"/>
  <c r="C97" i="28"/>
  <c r="G257" i="7"/>
  <c r="F261" i="5"/>
  <c r="F262" i="5"/>
  <c r="G264" i="5"/>
  <c r="C261" i="11"/>
  <c r="C265" i="11"/>
  <c r="C269" i="11"/>
  <c r="B257" i="8"/>
  <c r="B271" i="8"/>
  <c r="B262" i="11"/>
  <c r="B266" i="11"/>
  <c r="B270" i="11"/>
  <c r="G266" i="5"/>
  <c r="F273" i="5"/>
  <c r="C274" i="11"/>
  <c r="B273" i="11"/>
  <c r="C273" i="11"/>
  <c r="C274" i="8"/>
  <c r="B273" i="8"/>
  <c r="C273" i="8"/>
  <c r="C106" i="28"/>
  <c r="G273" i="5"/>
  <c r="B106" i="28"/>
  <c r="B273" i="7"/>
  <c r="F273" i="4" s="1"/>
  <c r="C273" i="7"/>
  <c r="G273" i="4" s="1"/>
  <c r="B105" i="28"/>
  <c r="C105" i="28"/>
  <c r="C114" i="28"/>
  <c r="C109" i="28"/>
  <c r="B110" i="28"/>
  <c r="C108" i="28"/>
  <c r="C113" i="28"/>
  <c r="C116" i="28"/>
  <c r="B109" i="28"/>
  <c r="B277" i="5" s="1"/>
  <c r="B277" i="4" s="1"/>
  <c r="C112" i="28"/>
  <c r="C111" i="28"/>
  <c r="C107" i="28"/>
  <c r="C115" i="28"/>
  <c r="C283" i="8"/>
  <c r="C279" i="8"/>
  <c r="C282" i="8"/>
  <c r="C276" i="8"/>
  <c r="C284" i="8"/>
  <c r="C281" i="8"/>
  <c r="B275" i="8"/>
  <c r="C278" i="8"/>
  <c r="B279" i="8"/>
  <c r="B283" i="5"/>
  <c r="B283" i="4" s="1"/>
  <c r="C277" i="8"/>
  <c r="F276" i="5"/>
  <c r="B284" i="7"/>
  <c r="F284" i="4" s="1"/>
  <c r="C284" i="7"/>
  <c r="G284" i="4" s="1"/>
  <c r="B278" i="7"/>
  <c r="F278" i="4" s="1"/>
  <c r="C278" i="7"/>
  <c r="G278" i="4" s="1"/>
  <c r="B278" i="11"/>
  <c r="B282" i="7"/>
  <c r="F282" i="4" s="1"/>
  <c r="C282" i="7"/>
  <c r="G282" i="4" s="1"/>
  <c r="B274" i="11"/>
  <c r="B274" i="7"/>
  <c r="F274" i="4" s="1"/>
  <c r="C274" i="7"/>
  <c r="G274" i="4" s="1"/>
  <c r="B283" i="7"/>
  <c r="F283" i="4" s="1"/>
  <c r="C283" i="7"/>
  <c r="G283" i="4" s="1"/>
  <c r="B281" i="7"/>
  <c r="F281" i="4" s="1"/>
  <c r="C281" i="11"/>
  <c r="C281" i="7"/>
  <c r="G281" i="4" s="1"/>
  <c r="B279" i="11"/>
  <c r="B279" i="7"/>
  <c r="F279" i="4" s="1"/>
  <c r="C279" i="7"/>
  <c r="G279" i="4" s="1"/>
  <c r="B277" i="7"/>
  <c r="F277" i="4" s="1"/>
  <c r="C277" i="7"/>
  <c r="G277" i="4" s="1"/>
  <c r="C275" i="11"/>
  <c r="B275" i="7"/>
  <c r="F275" i="4" s="1"/>
  <c r="B275" i="11"/>
  <c r="C275" i="7"/>
  <c r="G275" i="4" s="1"/>
  <c r="C284" i="11"/>
  <c r="B281" i="5"/>
  <c r="B281" i="4" s="1"/>
  <c r="F274" i="5"/>
  <c r="B282" i="11"/>
  <c r="B282" i="5" s="1"/>
  <c r="B282" i="4" s="1"/>
  <c r="B280" i="11"/>
  <c r="B280" i="5" s="1"/>
  <c r="B280" i="4" s="1"/>
  <c r="B280" i="7"/>
  <c r="F280" i="4" s="1"/>
  <c r="C280" i="7"/>
  <c r="G280" i="4" s="1"/>
  <c r="B276" i="7"/>
  <c r="F276" i="4" s="1"/>
  <c r="C276" i="7"/>
  <c r="G276" i="4" s="1"/>
  <c r="B276" i="11"/>
  <c r="B276" i="5" s="1"/>
  <c r="B276" i="4" s="1"/>
  <c r="C283" i="11"/>
  <c r="C277" i="11"/>
  <c r="B284" i="11"/>
  <c r="B284" i="5" s="1"/>
  <c r="B284" i="4" s="1"/>
  <c r="C278" i="11"/>
  <c r="F277" i="5"/>
  <c r="G274" i="5"/>
  <c r="F282" i="5"/>
  <c r="F278" i="5"/>
  <c r="F281" i="5"/>
  <c r="F284" i="5"/>
  <c r="G276" i="5"/>
  <c r="G284" i="5"/>
  <c r="G282" i="5"/>
  <c r="F279" i="5"/>
  <c r="G275" i="5"/>
  <c r="G280" i="5"/>
  <c r="G278" i="5"/>
  <c r="G283" i="5"/>
  <c r="G279" i="5"/>
  <c r="G281" i="5"/>
  <c r="F283" i="5"/>
  <c r="F275" i="5"/>
  <c r="F280" i="5"/>
  <c r="C32" i="9"/>
  <c r="F11" i="12"/>
  <c r="G11" i="12"/>
  <c r="F12" i="12"/>
  <c r="G12" i="12"/>
  <c r="F13" i="12"/>
  <c r="G13" i="12"/>
  <c r="F14" i="12"/>
  <c r="G14" i="12"/>
  <c r="F15" i="12"/>
  <c r="G15" i="12"/>
  <c r="F11" i="9"/>
  <c r="G11" i="9"/>
  <c r="F12" i="9"/>
  <c r="G12" i="9"/>
  <c r="F13" i="9"/>
  <c r="G13" i="9"/>
  <c r="F14" i="9"/>
  <c r="G14" i="9"/>
  <c r="F15" i="9"/>
  <c r="G15" i="9"/>
  <c r="F12" i="10"/>
  <c r="G12" i="10"/>
  <c r="F13" i="10"/>
  <c r="G13" i="10"/>
  <c r="F14" i="10"/>
  <c r="G14" i="10"/>
  <c r="F15" i="10"/>
  <c r="G15" i="10"/>
  <c r="D9" i="11"/>
  <c r="D9" i="5" s="1"/>
  <c r="E9" i="11"/>
  <c r="H9" i="11"/>
  <c r="I9" i="11"/>
  <c r="J9" i="11"/>
  <c r="K9" i="11"/>
  <c r="L9" i="11"/>
  <c r="M9" i="11"/>
  <c r="N9" i="11"/>
  <c r="O9" i="11"/>
  <c r="P9" i="11"/>
  <c r="Q9" i="11"/>
  <c r="D10" i="11"/>
  <c r="D10" i="5" s="1"/>
  <c r="E10" i="11"/>
  <c r="H10" i="11"/>
  <c r="I10" i="11"/>
  <c r="J10" i="11"/>
  <c r="K10" i="11"/>
  <c r="L10" i="11"/>
  <c r="M10" i="11"/>
  <c r="N10" i="11"/>
  <c r="O10" i="11"/>
  <c r="P10" i="11"/>
  <c r="Q10" i="11"/>
  <c r="D11" i="11"/>
  <c r="D11" i="5" s="1"/>
  <c r="E11" i="11"/>
  <c r="H11" i="11"/>
  <c r="I11" i="11"/>
  <c r="J11" i="11"/>
  <c r="K11" i="11"/>
  <c r="L11" i="11"/>
  <c r="M11" i="11"/>
  <c r="N11" i="11"/>
  <c r="O11" i="11"/>
  <c r="P11" i="11"/>
  <c r="P11" i="5" s="1"/>
  <c r="Q11" i="11"/>
  <c r="D12" i="11"/>
  <c r="E12" i="11"/>
  <c r="H12" i="11"/>
  <c r="I12" i="11"/>
  <c r="J12" i="11"/>
  <c r="K12" i="11"/>
  <c r="L12" i="11"/>
  <c r="M12" i="11"/>
  <c r="N12" i="11"/>
  <c r="O12" i="11"/>
  <c r="P12" i="11"/>
  <c r="Q12" i="11"/>
  <c r="D13" i="11"/>
  <c r="E13" i="11"/>
  <c r="H13" i="11"/>
  <c r="I13" i="11"/>
  <c r="J13" i="11"/>
  <c r="K13" i="11"/>
  <c r="L13" i="11"/>
  <c r="M13" i="11"/>
  <c r="N13" i="11"/>
  <c r="O13" i="11"/>
  <c r="P13" i="11"/>
  <c r="Q13" i="11"/>
  <c r="D14" i="11"/>
  <c r="D14" i="5" s="1"/>
  <c r="E14" i="11"/>
  <c r="H14" i="11"/>
  <c r="I14" i="11"/>
  <c r="J14" i="11"/>
  <c r="K14" i="11"/>
  <c r="L14" i="11"/>
  <c r="M14" i="11"/>
  <c r="N14" i="11"/>
  <c r="O14" i="11"/>
  <c r="P14" i="11"/>
  <c r="Q14" i="11"/>
  <c r="D15" i="11"/>
  <c r="E15" i="11"/>
  <c r="H15" i="11"/>
  <c r="I15" i="11"/>
  <c r="J15" i="11"/>
  <c r="K15" i="11"/>
  <c r="L15" i="11"/>
  <c r="M15" i="11"/>
  <c r="N15" i="11"/>
  <c r="O15" i="11"/>
  <c r="P15" i="11"/>
  <c r="Q15" i="11"/>
  <c r="D16" i="11"/>
  <c r="E16" i="11"/>
  <c r="H16" i="11"/>
  <c r="I16" i="11"/>
  <c r="J16" i="11"/>
  <c r="K16" i="11"/>
  <c r="L16" i="11"/>
  <c r="M16" i="11"/>
  <c r="N16" i="11"/>
  <c r="O16" i="11"/>
  <c r="P16" i="11"/>
  <c r="Q16" i="11"/>
  <c r="D17" i="11"/>
  <c r="D17" i="5" s="1"/>
  <c r="E17" i="11"/>
  <c r="H17" i="11"/>
  <c r="I17" i="11"/>
  <c r="J17" i="11"/>
  <c r="K17" i="11"/>
  <c r="L17" i="11"/>
  <c r="M17" i="11"/>
  <c r="N17" i="11"/>
  <c r="O17" i="11"/>
  <c r="P17" i="11"/>
  <c r="Q17" i="11"/>
  <c r="D18" i="11"/>
  <c r="D18" i="5" s="1"/>
  <c r="E18" i="11"/>
  <c r="H18" i="11"/>
  <c r="I18" i="11"/>
  <c r="J18" i="11"/>
  <c r="K18" i="11"/>
  <c r="L18" i="11"/>
  <c r="M18" i="11"/>
  <c r="N18" i="11"/>
  <c r="O18" i="11"/>
  <c r="P18" i="11"/>
  <c r="Q18" i="11"/>
  <c r="D19" i="11"/>
  <c r="E19" i="11"/>
  <c r="H19" i="11"/>
  <c r="I19" i="11"/>
  <c r="J19" i="11"/>
  <c r="K19" i="11"/>
  <c r="L19" i="11"/>
  <c r="M19" i="11"/>
  <c r="N19" i="11"/>
  <c r="N19" i="5" s="1"/>
  <c r="O19" i="11"/>
  <c r="P19" i="11"/>
  <c r="Q19" i="11"/>
  <c r="D20" i="11"/>
  <c r="D20" i="5" s="1"/>
  <c r="E20" i="11"/>
  <c r="H20" i="11"/>
  <c r="I20" i="11"/>
  <c r="J20" i="11"/>
  <c r="K20" i="11"/>
  <c r="L20" i="11"/>
  <c r="M20" i="11"/>
  <c r="N20" i="11"/>
  <c r="O20" i="11"/>
  <c r="P20" i="11"/>
  <c r="Q20" i="11"/>
  <c r="D21" i="11"/>
  <c r="E21" i="11"/>
  <c r="H21" i="11"/>
  <c r="I21" i="11"/>
  <c r="J21" i="11"/>
  <c r="K21" i="11"/>
  <c r="L21" i="11"/>
  <c r="M21" i="11"/>
  <c r="N21" i="11"/>
  <c r="O21" i="11"/>
  <c r="P21" i="11"/>
  <c r="Q21" i="11"/>
  <c r="D22" i="11"/>
  <c r="E22" i="11"/>
  <c r="H22" i="11"/>
  <c r="I22" i="11"/>
  <c r="J22" i="11"/>
  <c r="K22" i="11"/>
  <c r="L22" i="11"/>
  <c r="M22" i="11"/>
  <c r="N22" i="11"/>
  <c r="O22" i="11"/>
  <c r="P22" i="11"/>
  <c r="Q22" i="11"/>
  <c r="D23" i="11"/>
  <c r="D23" i="5" s="1"/>
  <c r="E23" i="11"/>
  <c r="H23" i="11"/>
  <c r="I23" i="11"/>
  <c r="J23" i="11"/>
  <c r="K23" i="11"/>
  <c r="L23" i="11"/>
  <c r="M23" i="11"/>
  <c r="N23" i="11"/>
  <c r="O23" i="11"/>
  <c r="P23" i="11"/>
  <c r="Q23" i="11"/>
  <c r="D24" i="11"/>
  <c r="D24" i="5" s="1"/>
  <c r="E24" i="11"/>
  <c r="H24" i="11"/>
  <c r="I24" i="11"/>
  <c r="J24" i="11"/>
  <c r="K24" i="11"/>
  <c r="L24" i="11"/>
  <c r="M24" i="11"/>
  <c r="N24" i="11"/>
  <c r="O24" i="11"/>
  <c r="P24" i="11"/>
  <c r="Q24" i="11"/>
  <c r="D25" i="11"/>
  <c r="E25" i="11"/>
  <c r="H25" i="11"/>
  <c r="I25" i="11"/>
  <c r="J25" i="11"/>
  <c r="K25" i="11"/>
  <c r="L25" i="11"/>
  <c r="M25" i="11"/>
  <c r="N25" i="11"/>
  <c r="O25" i="11"/>
  <c r="P25" i="11"/>
  <c r="Q25" i="11"/>
  <c r="D26" i="11"/>
  <c r="D26" i="5" s="1"/>
  <c r="E26" i="11"/>
  <c r="H26" i="11"/>
  <c r="I26" i="11"/>
  <c r="J26" i="11"/>
  <c r="K26" i="11"/>
  <c r="L26" i="11"/>
  <c r="M26" i="11"/>
  <c r="N26" i="11"/>
  <c r="O26" i="11"/>
  <c r="P26" i="11"/>
  <c r="Q26" i="11"/>
  <c r="D27" i="11"/>
  <c r="D27" i="5" s="1"/>
  <c r="E27" i="11"/>
  <c r="H27" i="11"/>
  <c r="I27" i="11"/>
  <c r="J27" i="11"/>
  <c r="K27" i="11"/>
  <c r="L27" i="11"/>
  <c r="M27" i="11"/>
  <c r="N27" i="11"/>
  <c r="O27" i="11"/>
  <c r="P27" i="11"/>
  <c r="Q27" i="11"/>
  <c r="D28" i="11"/>
  <c r="D28" i="5" s="1"/>
  <c r="E28" i="11"/>
  <c r="E28" i="5" s="1"/>
  <c r="H28" i="11"/>
  <c r="I28" i="11"/>
  <c r="J28" i="11"/>
  <c r="K28" i="11"/>
  <c r="L28" i="11"/>
  <c r="M28" i="11"/>
  <c r="N28" i="11"/>
  <c r="N28" i="5" s="1"/>
  <c r="O28" i="11"/>
  <c r="O28" i="5" s="1"/>
  <c r="P28" i="11"/>
  <c r="Q28" i="11"/>
  <c r="D29" i="11"/>
  <c r="E29" i="11"/>
  <c r="E29" i="5" s="1"/>
  <c r="H29" i="11"/>
  <c r="I29" i="11"/>
  <c r="J29" i="11"/>
  <c r="K29" i="11"/>
  <c r="L29" i="11"/>
  <c r="M29" i="11"/>
  <c r="N29" i="11"/>
  <c r="O29" i="11"/>
  <c r="P29" i="11"/>
  <c r="Q29" i="11"/>
  <c r="D30" i="11"/>
  <c r="D30" i="5" s="1"/>
  <c r="E30" i="11"/>
  <c r="E30" i="5" s="1"/>
  <c r="H30" i="11"/>
  <c r="I30" i="11"/>
  <c r="J30" i="11"/>
  <c r="K30" i="11"/>
  <c r="L30" i="11"/>
  <c r="M30" i="11"/>
  <c r="N30" i="11"/>
  <c r="O30" i="11"/>
  <c r="P30" i="11"/>
  <c r="Q30" i="11"/>
  <c r="D31" i="11"/>
  <c r="D31" i="5" s="1"/>
  <c r="E31" i="11"/>
  <c r="E31" i="5" s="1"/>
  <c r="H31" i="11"/>
  <c r="I31" i="11"/>
  <c r="J31" i="11"/>
  <c r="K31" i="11"/>
  <c r="L31" i="11"/>
  <c r="M31" i="11"/>
  <c r="N31" i="11"/>
  <c r="O31" i="11"/>
  <c r="P31" i="11"/>
  <c r="Q31" i="11"/>
  <c r="D32" i="11"/>
  <c r="E32" i="11"/>
  <c r="E32" i="5" s="1"/>
  <c r="H32" i="11"/>
  <c r="I32" i="11"/>
  <c r="J32" i="11"/>
  <c r="K32" i="11"/>
  <c r="L32" i="11"/>
  <c r="M32" i="11"/>
  <c r="N32" i="11"/>
  <c r="O32" i="11"/>
  <c r="P32" i="11"/>
  <c r="Q32" i="11"/>
  <c r="D33" i="11"/>
  <c r="D33" i="5"/>
  <c r="E33" i="11"/>
  <c r="H33" i="11"/>
  <c r="I33" i="11"/>
  <c r="J33" i="11"/>
  <c r="K33" i="11"/>
  <c r="L33" i="11"/>
  <c r="M33" i="11"/>
  <c r="N33" i="11"/>
  <c r="O33" i="11"/>
  <c r="P33" i="11"/>
  <c r="Q33" i="11"/>
  <c r="D34" i="11"/>
  <c r="D34" i="5" s="1"/>
  <c r="E34" i="11"/>
  <c r="H34" i="11"/>
  <c r="I34" i="11"/>
  <c r="J34" i="11"/>
  <c r="K34" i="11"/>
  <c r="L34" i="11"/>
  <c r="M34" i="11"/>
  <c r="N34" i="11"/>
  <c r="O34" i="11"/>
  <c r="P34" i="11"/>
  <c r="Q34" i="11"/>
  <c r="D35" i="11"/>
  <c r="D35" i="5" s="1"/>
  <c r="E35" i="11"/>
  <c r="H35" i="11"/>
  <c r="I35" i="11"/>
  <c r="J35" i="11"/>
  <c r="K35" i="11"/>
  <c r="L35" i="11"/>
  <c r="M35" i="11"/>
  <c r="N35" i="11"/>
  <c r="O35" i="11"/>
  <c r="P35" i="11"/>
  <c r="Q35" i="11"/>
  <c r="D36" i="11"/>
  <c r="E36" i="11"/>
  <c r="H36" i="11"/>
  <c r="I36" i="11"/>
  <c r="J36" i="11"/>
  <c r="K36" i="11"/>
  <c r="L36" i="11"/>
  <c r="M36" i="11"/>
  <c r="N36" i="11"/>
  <c r="O36" i="11"/>
  <c r="P36" i="11"/>
  <c r="Q36" i="11"/>
  <c r="D37" i="11"/>
  <c r="E37" i="11"/>
  <c r="H37" i="11"/>
  <c r="I37" i="11"/>
  <c r="J37" i="11"/>
  <c r="K37" i="11"/>
  <c r="L37" i="11"/>
  <c r="M37" i="11"/>
  <c r="N37" i="11"/>
  <c r="O37" i="11"/>
  <c r="P37" i="11"/>
  <c r="Q37" i="11"/>
  <c r="D38" i="11"/>
  <c r="E38" i="11"/>
  <c r="H38" i="11"/>
  <c r="I38" i="11"/>
  <c r="J38" i="11"/>
  <c r="K38" i="11"/>
  <c r="L38" i="11"/>
  <c r="M38" i="11"/>
  <c r="N38" i="11"/>
  <c r="O38" i="11"/>
  <c r="P38" i="11"/>
  <c r="Q38" i="11"/>
  <c r="D39" i="11"/>
  <c r="E39" i="11"/>
  <c r="H39" i="11"/>
  <c r="I39" i="11"/>
  <c r="J39" i="11"/>
  <c r="K39" i="11"/>
  <c r="L39" i="11"/>
  <c r="M39" i="11"/>
  <c r="N39" i="11"/>
  <c r="O39" i="11"/>
  <c r="P39" i="11"/>
  <c r="Q39" i="11"/>
  <c r="D40" i="11"/>
  <c r="D40" i="5" s="1"/>
  <c r="E40" i="11"/>
  <c r="H40" i="11"/>
  <c r="I40" i="11"/>
  <c r="J40" i="11"/>
  <c r="K40" i="11"/>
  <c r="L40" i="11"/>
  <c r="M40" i="11"/>
  <c r="N40" i="11"/>
  <c r="O40" i="11"/>
  <c r="P40" i="11"/>
  <c r="P40" i="5" s="1"/>
  <c r="Q40" i="11"/>
  <c r="D41" i="11"/>
  <c r="E41" i="11"/>
  <c r="H41" i="11"/>
  <c r="I41" i="11"/>
  <c r="J41" i="11"/>
  <c r="K41" i="11"/>
  <c r="L41" i="11"/>
  <c r="M41" i="11"/>
  <c r="N41" i="11"/>
  <c r="O41" i="11"/>
  <c r="P41" i="11"/>
  <c r="Q41" i="11"/>
  <c r="D42" i="11"/>
  <c r="E42" i="11"/>
  <c r="H42" i="11"/>
  <c r="I42" i="11"/>
  <c r="J42" i="11"/>
  <c r="K42" i="11"/>
  <c r="L42" i="11"/>
  <c r="M42" i="11"/>
  <c r="N42" i="11"/>
  <c r="O42" i="11"/>
  <c r="P42" i="11"/>
  <c r="Q42" i="11"/>
  <c r="D43" i="11"/>
  <c r="D43" i="5" s="1"/>
  <c r="E43" i="11"/>
  <c r="H43" i="11"/>
  <c r="I43" i="11"/>
  <c r="J43" i="11"/>
  <c r="K43" i="11"/>
  <c r="L43" i="11"/>
  <c r="M43" i="11"/>
  <c r="N43" i="11"/>
  <c r="O43" i="11"/>
  <c r="P43" i="11"/>
  <c r="Q43" i="11"/>
  <c r="D44" i="11"/>
  <c r="E44" i="11"/>
  <c r="H44" i="11"/>
  <c r="I44" i="11"/>
  <c r="J44" i="11"/>
  <c r="K44" i="11"/>
  <c r="L44" i="11"/>
  <c r="M44" i="11"/>
  <c r="N44" i="11"/>
  <c r="O44" i="11"/>
  <c r="P44" i="11"/>
  <c r="Q44" i="11"/>
  <c r="D45" i="11"/>
  <c r="E45" i="11"/>
  <c r="H45" i="11"/>
  <c r="I45" i="11"/>
  <c r="J45" i="11"/>
  <c r="K45" i="11"/>
  <c r="L45" i="11"/>
  <c r="M45" i="11"/>
  <c r="N45" i="11"/>
  <c r="O45" i="11"/>
  <c r="P45" i="11"/>
  <c r="Q45" i="11"/>
  <c r="D46" i="11"/>
  <c r="D46" i="5" s="1"/>
  <c r="E46" i="11"/>
  <c r="H46" i="11"/>
  <c r="I46" i="11"/>
  <c r="J46" i="11"/>
  <c r="K46" i="11"/>
  <c r="L46" i="11"/>
  <c r="M46" i="11"/>
  <c r="N46" i="11"/>
  <c r="O46" i="11"/>
  <c r="P46" i="11"/>
  <c r="Q46" i="11"/>
  <c r="D47" i="11"/>
  <c r="D47" i="5" s="1"/>
  <c r="E47" i="11"/>
  <c r="H47" i="11"/>
  <c r="I47" i="11"/>
  <c r="J47" i="11"/>
  <c r="K47" i="11"/>
  <c r="L47" i="11"/>
  <c r="M47" i="11"/>
  <c r="N47" i="11"/>
  <c r="O47" i="11"/>
  <c r="P47" i="11"/>
  <c r="P47" i="5" s="1"/>
  <c r="Q47" i="11"/>
  <c r="D48" i="11"/>
  <c r="E48" i="11"/>
  <c r="H48" i="11"/>
  <c r="I48" i="11"/>
  <c r="J48" i="11"/>
  <c r="K48" i="11"/>
  <c r="L48" i="11"/>
  <c r="M48" i="11"/>
  <c r="N48" i="11"/>
  <c r="O48" i="11"/>
  <c r="P48" i="11"/>
  <c r="P48" i="5" s="1"/>
  <c r="Q48" i="11"/>
  <c r="D49" i="11"/>
  <c r="E49" i="11"/>
  <c r="H49" i="11"/>
  <c r="I49" i="11"/>
  <c r="J49" i="11"/>
  <c r="K49" i="11"/>
  <c r="L49" i="11"/>
  <c r="M49" i="11"/>
  <c r="N49" i="11"/>
  <c r="O49" i="11"/>
  <c r="P49" i="11"/>
  <c r="P49" i="5" s="1"/>
  <c r="Q49" i="11"/>
  <c r="D50" i="11"/>
  <c r="E50" i="11"/>
  <c r="H50" i="11"/>
  <c r="I50" i="11"/>
  <c r="J50" i="11"/>
  <c r="K50" i="11"/>
  <c r="L50" i="11"/>
  <c r="M50" i="11"/>
  <c r="N50" i="11"/>
  <c r="O50" i="11"/>
  <c r="P50" i="11"/>
  <c r="P50" i="5" s="1"/>
  <c r="Q50" i="11"/>
  <c r="D51" i="11"/>
  <c r="E51" i="11"/>
  <c r="H51" i="11"/>
  <c r="I51" i="11"/>
  <c r="J51" i="11"/>
  <c r="K51" i="11"/>
  <c r="L51" i="11"/>
  <c r="M51" i="11"/>
  <c r="N51" i="11"/>
  <c r="O51" i="11"/>
  <c r="P51" i="11"/>
  <c r="Q51" i="11"/>
  <c r="D52" i="11"/>
  <c r="E52" i="11"/>
  <c r="H52" i="11"/>
  <c r="I52" i="11"/>
  <c r="J52" i="11"/>
  <c r="K52" i="11"/>
  <c r="L52" i="11"/>
  <c r="M52" i="11"/>
  <c r="N52" i="11"/>
  <c r="O52" i="11"/>
  <c r="P52" i="11"/>
  <c r="P52" i="5" s="1"/>
  <c r="Q52" i="11"/>
  <c r="D53" i="11"/>
  <c r="D53" i="5" s="1"/>
  <c r="E53" i="11"/>
  <c r="H53" i="11"/>
  <c r="I53" i="11"/>
  <c r="J53" i="11"/>
  <c r="K53" i="11"/>
  <c r="L53" i="11"/>
  <c r="M53" i="11"/>
  <c r="N53" i="11"/>
  <c r="O53" i="11"/>
  <c r="P53" i="11"/>
  <c r="P53" i="5" s="1"/>
  <c r="Q53" i="11"/>
  <c r="D54" i="11"/>
  <c r="E54" i="11"/>
  <c r="H54" i="11"/>
  <c r="I54" i="11"/>
  <c r="J54" i="11"/>
  <c r="K54" i="11"/>
  <c r="L54" i="11"/>
  <c r="M54" i="11"/>
  <c r="N54" i="11"/>
  <c r="O54" i="11"/>
  <c r="P54" i="11"/>
  <c r="P54" i="5" s="1"/>
  <c r="Q54" i="11"/>
  <c r="D55" i="11"/>
  <c r="E55" i="11"/>
  <c r="H55" i="11"/>
  <c r="I55" i="11"/>
  <c r="J55" i="11"/>
  <c r="K55" i="11"/>
  <c r="L55" i="11"/>
  <c r="M55" i="11"/>
  <c r="N55" i="11"/>
  <c r="O55" i="11"/>
  <c r="P55" i="11"/>
  <c r="P55" i="5" s="1"/>
  <c r="Q55" i="11"/>
  <c r="D56" i="11"/>
  <c r="E56" i="11"/>
  <c r="H56" i="11"/>
  <c r="I56" i="11"/>
  <c r="J56" i="11"/>
  <c r="K56" i="11"/>
  <c r="L56" i="11"/>
  <c r="M56" i="11"/>
  <c r="N56" i="11"/>
  <c r="O56" i="11"/>
  <c r="P56" i="11"/>
  <c r="Q56" i="11"/>
  <c r="D57" i="11"/>
  <c r="E57" i="11"/>
  <c r="H57" i="11"/>
  <c r="I57" i="11"/>
  <c r="J57" i="11"/>
  <c r="K57" i="11"/>
  <c r="L57" i="11"/>
  <c r="M57" i="11"/>
  <c r="N57" i="11"/>
  <c r="O57" i="11"/>
  <c r="P57" i="11"/>
  <c r="Q57" i="11"/>
  <c r="D58" i="11"/>
  <c r="D58" i="5" s="1"/>
  <c r="E58" i="11"/>
  <c r="H58" i="11"/>
  <c r="I58" i="11"/>
  <c r="J58" i="11"/>
  <c r="K58" i="11"/>
  <c r="L58" i="11"/>
  <c r="M58" i="11"/>
  <c r="N58" i="11"/>
  <c r="O58" i="11"/>
  <c r="P58" i="11"/>
  <c r="P58" i="5" s="1"/>
  <c r="Q58" i="11"/>
  <c r="D59" i="11"/>
  <c r="E59" i="11"/>
  <c r="H59" i="11"/>
  <c r="I59" i="11"/>
  <c r="J59" i="11"/>
  <c r="K59" i="11"/>
  <c r="L59" i="11"/>
  <c r="M59" i="11"/>
  <c r="N59" i="11"/>
  <c r="O59" i="11"/>
  <c r="P59" i="11"/>
  <c r="P59" i="5" s="1"/>
  <c r="Q59" i="11"/>
  <c r="D60" i="11"/>
  <c r="E60" i="11"/>
  <c r="H60" i="11"/>
  <c r="I60" i="11"/>
  <c r="J60" i="11"/>
  <c r="K60" i="11"/>
  <c r="L60" i="11"/>
  <c r="M60" i="11"/>
  <c r="N60" i="11"/>
  <c r="O60" i="11"/>
  <c r="P60" i="11"/>
  <c r="P60" i="5" s="1"/>
  <c r="Q60" i="11"/>
  <c r="D61" i="11"/>
  <c r="D61" i="5" s="1"/>
  <c r="E61" i="11"/>
  <c r="H61" i="11"/>
  <c r="I61" i="11"/>
  <c r="J61" i="11"/>
  <c r="K61" i="11"/>
  <c r="L61" i="11"/>
  <c r="M61" i="11"/>
  <c r="N61" i="11"/>
  <c r="O61" i="11"/>
  <c r="P61" i="11"/>
  <c r="Q61" i="11"/>
  <c r="D62" i="11"/>
  <c r="D62" i="5" s="1"/>
  <c r="E62" i="11"/>
  <c r="H62" i="11"/>
  <c r="I62" i="11"/>
  <c r="J62" i="11"/>
  <c r="K62" i="11"/>
  <c r="L62" i="11"/>
  <c r="M62" i="11"/>
  <c r="N62" i="11"/>
  <c r="O62" i="11"/>
  <c r="P62" i="11"/>
  <c r="P62" i="5" s="1"/>
  <c r="Q62" i="11"/>
  <c r="D63" i="11"/>
  <c r="E63" i="11"/>
  <c r="H63" i="11"/>
  <c r="I63" i="11"/>
  <c r="J63" i="11"/>
  <c r="K63" i="11"/>
  <c r="L63" i="11"/>
  <c r="M63" i="11"/>
  <c r="N63" i="11"/>
  <c r="O63" i="11"/>
  <c r="P63" i="11"/>
  <c r="P63" i="5" s="1"/>
  <c r="Q63" i="11"/>
  <c r="D64" i="11"/>
  <c r="E64" i="11"/>
  <c r="H64" i="11"/>
  <c r="I64" i="11"/>
  <c r="J64" i="11"/>
  <c r="K64" i="11"/>
  <c r="L64" i="11"/>
  <c r="M64" i="11"/>
  <c r="N64" i="11"/>
  <c r="O64" i="11"/>
  <c r="P64" i="11"/>
  <c r="P64" i="5" s="1"/>
  <c r="Q64" i="11"/>
  <c r="D65" i="11"/>
  <c r="E65" i="11"/>
  <c r="H65" i="11"/>
  <c r="I65" i="11"/>
  <c r="J65" i="11"/>
  <c r="K65" i="11"/>
  <c r="L65" i="11"/>
  <c r="M65" i="11"/>
  <c r="N65" i="11"/>
  <c r="O65" i="11"/>
  <c r="P65" i="11"/>
  <c r="Q65" i="11"/>
  <c r="D66" i="11"/>
  <c r="E66" i="11"/>
  <c r="H66" i="11"/>
  <c r="I66" i="11"/>
  <c r="J66" i="11"/>
  <c r="K66" i="11"/>
  <c r="L66" i="11"/>
  <c r="M66" i="11"/>
  <c r="N66" i="11"/>
  <c r="O66" i="11"/>
  <c r="P66" i="11"/>
  <c r="Q66" i="11"/>
  <c r="D67" i="11"/>
  <c r="D67" i="5" s="1"/>
  <c r="E67" i="11"/>
  <c r="H67" i="11"/>
  <c r="I67" i="11"/>
  <c r="J67" i="11"/>
  <c r="K67" i="11"/>
  <c r="L67" i="11"/>
  <c r="M67" i="11"/>
  <c r="N67" i="11"/>
  <c r="O67" i="11"/>
  <c r="P67" i="11"/>
  <c r="Q67" i="11"/>
  <c r="D68" i="11"/>
  <c r="E68" i="11"/>
  <c r="H68" i="11"/>
  <c r="I68" i="11"/>
  <c r="J68" i="11"/>
  <c r="K68" i="11"/>
  <c r="L68" i="11"/>
  <c r="M68" i="11"/>
  <c r="N68" i="11"/>
  <c r="O68" i="11"/>
  <c r="P68" i="11"/>
  <c r="Q68" i="11"/>
  <c r="D69" i="11"/>
  <c r="D69" i="5" s="1"/>
  <c r="E69" i="11"/>
  <c r="H69" i="11"/>
  <c r="I69" i="11"/>
  <c r="J69" i="11"/>
  <c r="K69" i="11"/>
  <c r="L69" i="11"/>
  <c r="M69" i="11"/>
  <c r="N69" i="11"/>
  <c r="O69" i="11"/>
  <c r="P69" i="11"/>
  <c r="Q69" i="11"/>
  <c r="D70" i="11"/>
  <c r="E70" i="11"/>
  <c r="H70" i="11"/>
  <c r="I70" i="11"/>
  <c r="J70" i="11"/>
  <c r="K70" i="11"/>
  <c r="L70" i="11"/>
  <c r="M70" i="11"/>
  <c r="N70" i="11"/>
  <c r="O70" i="11"/>
  <c r="P70" i="11"/>
  <c r="Q70" i="11"/>
  <c r="D71" i="11"/>
  <c r="E71" i="11"/>
  <c r="H71" i="11"/>
  <c r="I71" i="11"/>
  <c r="J71" i="11"/>
  <c r="K71" i="11"/>
  <c r="L71" i="11"/>
  <c r="M71" i="11"/>
  <c r="N71" i="11"/>
  <c r="O71" i="11"/>
  <c r="P71" i="11"/>
  <c r="Q71" i="11"/>
  <c r="D72" i="11"/>
  <c r="D72" i="5" s="1"/>
  <c r="E72" i="11"/>
  <c r="H72" i="11"/>
  <c r="I72" i="11"/>
  <c r="J72" i="11"/>
  <c r="K72" i="11"/>
  <c r="L72" i="11"/>
  <c r="M72" i="11"/>
  <c r="N72" i="11"/>
  <c r="O72" i="11"/>
  <c r="P72" i="11"/>
  <c r="Q72" i="11"/>
  <c r="D73" i="11"/>
  <c r="E73" i="11"/>
  <c r="H73" i="11"/>
  <c r="I73" i="11"/>
  <c r="J73" i="11"/>
  <c r="K73" i="11"/>
  <c r="L73" i="11"/>
  <c r="M73" i="11"/>
  <c r="N73" i="11"/>
  <c r="O73" i="11"/>
  <c r="P73" i="11"/>
  <c r="Q73" i="11"/>
  <c r="D74" i="11"/>
  <c r="D74" i="5" s="1"/>
  <c r="E74" i="11"/>
  <c r="H74" i="11"/>
  <c r="I74" i="11"/>
  <c r="J74" i="11"/>
  <c r="K74" i="11"/>
  <c r="L74" i="11"/>
  <c r="M74" i="11"/>
  <c r="N74" i="11"/>
  <c r="O74" i="11"/>
  <c r="P74" i="11"/>
  <c r="Q74" i="11"/>
  <c r="D75" i="11"/>
  <c r="E75" i="11"/>
  <c r="H75" i="11"/>
  <c r="I75" i="11"/>
  <c r="J75" i="11"/>
  <c r="K75" i="11"/>
  <c r="L75" i="11"/>
  <c r="M75" i="11"/>
  <c r="N75" i="11"/>
  <c r="O75" i="11"/>
  <c r="P75" i="11"/>
  <c r="Q75" i="11"/>
  <c r="D76" i="11"/>
  <c r="D76" i="5" s="1"/>
  <c r="E76" i="11"/>
  <c r="H76" i="11"/>
  <c r="I76" i="11"/>
  <c r="J76" i="11"/>
  <c r="K76" i="11"/>
  <c r="L76" i="11"/>
  <c r="M76" i="11"/>
  <c r="N76" i="11"/>
  <c r="O76" i="11"/>
  <c r="P76" i="11"/>
  <c r="Q76" i="11"/>
  <c r="D77" i="11"/>
  <c r="E77" i="11"/>
  <c r="H77" i="11"/>
  <c r="I77" i="11"/>
  <c r="J77" i="11"/>
  <c r="K77" i="11"/>
  <c r="L77" i="11"/>
  <c r="M77" i="11"/>
  <c r="N77" i="11"/>
  <c r="O77" i="11"/>
  <c r="P77" i="11"/>
  <c r="Q77" i="11"/>
  <c r="D78" i="11"/>
  <c r="E78" i="11"/>
  <c r="H78" i="11"/>
  <c r="I78" i="11"/>
  <c r="J78" i="11"/>
  <c r="K78" i="11"/>
  <c r="L78" i="11"/>
  <c r="M78" i="11"/>
  <c r="N78" i="11"/>
  <c r="O78" i="11"/>
  <c r="P78" i="11"/>
  <c r="Q78" i="11"/>
  <c r="D79" i="11"/>
  <c r="E79" i="11"/>
  <c r="H79" i="11"/>
  <c r="I79" i="11"/>
  <c r="J79" i="11"/>
  <c r="K79" i="11"/>
  <c r="L79" i="11"/>
  <c r="M79" i="11"/>
  <c r="N79" i="11"/>
  <c r="O79" i="11"/>
  <c r="P79" i="11"/>
  <c r="Q79" i="11"/>
  <c r="D80" i="11"/>
  <c r="E80" i="11"/>
  <c r="H80" i="11"/>
  <c r="I80" i="11"/>
  <c r="J80" i="11"/>
  <c r="K80" i="11"/>
  <c r="L80" i="11"/>
  <c r="M80" i="11"/>
  <c r="N80" i="11"/>
  <c r="O80" i="11"/>
  <c r="P80" i="11"/>
  <c r="Q80" i="11"/>
  <c r="D81" i="11"/>
  <c r="D81" i="5" s="1"/>
  <c r="E81" i="11"/>
  <c r="H81" i="11"/>
  <c r="I81" i="11"/>
  <c r="J81" i="11"/>
  <c r="K81" i="11"/>
  <c r="L81" i="11"/>
  <c r="M81" i="11"/>
  <c r="N81" i="11"/>
  <c r="O81" i="11"/>
  <c r="P81" i="11"/>
  <c r="Q81" i="11"/>
  <c r="D82" i="11"/>
  <c r="E82" i="11"/>
  <c r="H82" i="11"/>
  <c r="I82" i="11"/>
  <c r="J82" i="11"/>
  <c r="K82" i="11"/>
  <c r="L82" i="11"/>
  <c r="M82" i="11"/>
  <c r="N82" i="11"/>
  <c r="O82" i="11"/>
  <c r="P82" i="11"/>
  <c r="Q82" i="11"/>
  <c r="D83" i="11"/>
  <c r="E83" i="11"/>
  <c r="H83" i="11"/>
  <c r="I83" i="11"/>
  <c r="J83" i="11"/>
  <c r="K83" i="11"/>
  <c r="L83" i="11"/>
  <c r="M83" i="11"/>
  <c r="N83" i="11"/>
  <c r="O83" i="11"/>
  <c r="P83" i="11"/>
  <c r="Q83" i="11"/>
  <c r="D84" i="11"/>
  <c r="E84" i="11"/>
  <c r="H84" i="11"/>
  <c r="I84" i="11"/>
  <c r="J84" i="11"/>
  <c r="K84" i="11"/>
  <c r="L84" i="11"/>
  <c r="M84" i="11"/>
  <c r="N84" i="11"/>
  <c r="O84" i="11"/>
  <c r="P84" i="11"/>
  <c r="Q84" i="11"/>
  <c r="D85" i="11"/>
  <c r="E85" i="11"/>
  <c r="H85" i="11"/>
  <c r="I85" i="11"/>
  <c r="J85" i="11"/>
  <c r="K85" i="11"/>
  <c r="L85" i="11"/>
  <c r="M85" i="11"/>
  <c r="N85" i="11"/>
  <c r="O85" i="11"/>
  <c r="P85" i="11"/>
  <c r="Q85" i="11"/>
  <c r="D86" i="11"/>
  <c r="D86" i="5" s="1"/>
  <c r="E86" i="11"/>
  <c r="H86" i="11"/>
  <c r="I86" i="11"/>
  <c r="J86" i="11"/>
  <c r="K86" i="11"/>
  <c r="L86" i="11"/>
  <c r="M86" i="11"/>
  <c r="N86" i="11"/>
  <c r="O86" i="11"/>
  <c r="P86" i="11"/>
  <c r="Q86" i="11"/>
  <c r="D87" i="11"/>
  <c r="E87" i="11"/>
  <c r="H87" i="11"/>
  <c r="I87" i="11"/>
  <c r="J87" i="11"/>
  <c r="K87" i="11"/>
  <c r="L87" i="11"/>
  <c r="M87" i="11"/>
  <c r="N87" i="11"/>
  <c r="O87" i="11"/>
  <c r="P87" i="11"/>
  <c r="Q87" i="11"/>
  <c r="D88" i="11"/>
  <c r="E88" i="11"/>
  <c r="H88" i="11"/>
  <c r="I88" i="11"/>
  <c r="J88" i="11"/>
  <c r="K88" i="11"/>
  <c r="L88" i="11"/>
  <c r="M88" i="11"/>
  <c r="N88" i="11"/>
  <c r="O88" i="11"/>
  <c r="P88" i="11"/>
  <c r="Q88" i="11"/>
  <c r="D89" i="11"/>
  <c r="D89" i="5" s="1"/>
  <c r="E89" i="11"/>
  <c r="H89" i="11"/>
  <c r="I89" i="11"/>
  <c r="J89" i="11"/>
  <c r="K89" i="11"/>
  <c r="L89" i="11"/>
  <c r="M89" i="11"/>
  <c r="N89" i="11"/>
  <c r="O89" i="11"/>
  <c r="P89" i="11"/>
  <c r="Q89" i="11"/>
  <c r="D90" i="11"/>
  <c r="E90" i="11"/>
  <c r="H90" i="11"/>
  <c r="I90" i="11"/>
  <c r="J90" i="11"/>
  <c r="K90" i="11"/>
  <c r="L90" i="11"/>
  <c r="M90" i="11"/>
  <c r="N90" i="11"/>
  <c r="O90" i="11"/>
  <c r="P90" i="11"/>
  <c r="Q90" i="11"/>
  <c r="D91" i="11"/>
  <c r="E91" i="11"/>
  <c r="H91" i="11"/>
  <c r="I91" i="11"/>
  <c r="J91" i="11"/>
  <c r="K91" i="11"/>
  <c r="L91" i="11"/>
  <c r="M91" i="11"/>
  <c r="N91" i="11"/>
  <c r="O91" i="11"/>
  <c r="P91" i="11"/>
  <c r="Q91" i="11"/>
  <c r="D92" i="11"/>
  <c r="D92" i="5" s="1"/>
  <c r="E92" i="11"/>
  <c r="H92" i="11"/>
  <c r="I92" i="11"/>
  <c r="J92" i="11"/>
  <c r="K92" i="11"/>
  <c r="L92" i="11"/>
  <c r="M92" i="11"/>
  <c r="N92" i="11"/>
  <c r="O92" i="11"/>
  <c r="P92" i="11"/>
  <c r="Q92" i="11"/>
  <c r="D93" i="11"/>
  <c r="E93" i="11"/>
  <c r="H93" i="11"/>
  <c r="I93" i="11"/>
  <c r="J93" i="11"/>
  <c r="K93" i="11"/>
  <c r="L93" i="11"/>
  <c r="M93" i="11"/>
  <c r="N93" i="11"/>
  <c r="O93" i="11"/>
  <c r="P93" i="11"/>
  <c r="Q93" i="11"/>
  <c r="D94" i="11"/>
  <c r="E94" i="11"/>
  <c r="H94" i="11"/>
  <c r="I94" i="11"/>
  <c r="J94" i="11"/>
  <c r="K94" i="11"/>
  <c r="L94" i="11"/>
  <c r="M94" i="11"/>
  <c r="N94" i="11"/>
  <c r="O94" i="11"/>
  <c r="P94" i="11"/>
  <c r="Q94" i="11"/>
  <c r="D95" i="11"/>
  <c r="E95" i="11"/>
  <c r="H95" i="11"/>
  <c r="I95" i="11"/>
  <c r="J95" i="11"/>
  <c r="K95" i="11"/>
  <c r="L95" i="11"/>
  <c r="M95" i="11"/>
  <c r="N95" i="11"/>
  <c r="O95" i="11"/>
  <c r="P95" i="11"/>
  <c r="Q95" i="11"/>
  <c r="D96" i="11"/>
  <c r="E96" i="11"/>
  <c r="H96" i="11"/>
  <c r="I96" i="11"/>
  <c r="J96" i="11"/>
  <c r="K96" i="11"/>
  <c r="L96" i="11"/>
  <c r="M96" i="11"/>
  <c r="N96" i="11"/>
  <c r="O96" i="11"/>
  <c r="P96" i="11"/>
  <c r="Q96" i="11"/>
  <c r="D97" i="11"/>
  <c r="E97" i="11"/>
  <c r="H97" i="11"/>
  <c r="I97" i="11"/>
  <c r="J97" i="11"/>
  <c r="K97" i="11"/>
  <c r="L97" i="11"/>
  <c r="M97" i="11"/>
  <c r="N97" i="11"/>
  <c r="O97" i="11"/>
  <c r="P97" i="11"/>
  <c r="Q97" i="11"/>
  <c r="D98" i="11"/>
  <c r="E98" i="11"/>
  <c r="H98" i="11"/>
  <c r="I98" i="11"/>
  <c r="J98" i="11"/>
  <c r="K98" i="11"/>
  <c r="L98" i="11"/>
  <c r="M98" i="11"/>
  <c r="N98" i="11"/>
  <c r="O98" i="11"/>
  <c r="P98" i="11"/>
  <c r="Q98" i="11"/>
  <c r="D99" i="11"/>
  <c r="D99" i="5" s="1"/>
  <c r="E99" i="11"/>
  <c r="H99" i="11"/>
  <c r="I99" i="11"/>
  <c r="J99" i="11"/>
  <c r="K99" i="11"/>
  <c r="L99" i="11"/>
  <c r="M99" i="11"/>
  <c r="N99" i="11"/>
  <c r="O99" i="11"/>
  <c r="P99" i="11"/>
  <c r="Q99" i="11"/>
  <c r="D100" i="11"/>
  <c r="D100" i="5" s="1"/>
  <c r="E100" i="11"/>
  <c r="H100" i="11"/>
  <c r="I100" i="11"/>
  <c r="J100" i="11"/>
  <c r="K100" i="11"/>
  <c r="L100" i="11"/>
  <c r="M100" i="11"/>
  <c r="N100" i="11"/>
  <c r="O100" i="11"/>
  <c r="P100" i="11"/>
  <c r="Q100" i="11"/>
  <c r="D101" i="11"/>
  <c r="E101" i="11"/>
  <c r="H101" i="11"/>
  <c r="I101" i="11"/>
  <c r="J101" i="11"/>
  <c r="K101" i="11"/>
  <c r="L101" i="11"/>
  <c r="M101" i="11"/>
  <c r="N101" i="11"/>
  <c r="O101" i="11"/>
  <c r="P101" i="11"/>
  <c r="Q101" i="11"/>
  <c r="D102" i="11"/>
  <c r="E102" i="11"/>
  <c r="H102" i="11"/>
  <c r="I102" i="11"/>
  <c r="J102" i="11"/>
  <c r="K102" i="11"/>
  <c r="L102" i="11"/>
  <c r="M102" i="11"/>
  <c r="N102" i="11"/>
  <c r="O102" i="11"/>
  <c r="P102" i="11"/>
  <c r="Q102" i="11"/>
  <c r="D103" i="11"/>
  <c r="D103" i="5" s="1"/>
  <c r="E103" i="11"/>
  <c r="H103" i="11"/>
  <c r="I103" i="11"/>
  <c r="J103" i="11"/>
  <c r="K103" i="11"/>
  <c r="L103" i="11"/>
  <c r="M103" i="11"/>
  <c r="N103" i="11"/>
  <c r="O103" i="11"/>
  <c r="P103" i="11"/>
  <c r="Q103" i="11"/>
  <c r="D104" i="11"/>
  <c r="D104" i="5" s="1"/>
  <c r="E104" i="11"/>
  <c r="H104" i="11"/>
  <c r="I104" i="11"/>
  <c r="J104" i="11"/>
  <c r="K104" i="11"/>
  <c r="L104" i="11"/>
  <c r="M104" i="11"/>
  <c r="N104" i="11"/>
  <c r="O104" i="11"/>
  <c r="P104" i="11"/>
  <c r="Q104" i="11"/>
  <c r="D105" i="11"/>
  <c r="E105" i="11"/>
  <c r="H105" i="11"/>
  <c r="I105" i="11"/>
  <c r="J105" i="11"/>
  <c r="K105" i="11"/>
  <c r="L105" i="11"/>
  <c r="M105" i="11"/>
  <c r="N105" i="11"/>
  <c r="O105" i="11"/>
  <c r="P105" i="11"/>
  <c r="Q105" i="11"/>
  <c r="D106" i="11"/>
  <c r="D106" i="5" s="1"/>
  <c r="E106" i="11"/>
  <c r="H106" i="11"/>
  <c r="I106" i="11"/>
  <c r="J106" i="11"/>
  <c r="K106" i="11"/>
  <c r="L106" i="11"/>
  <c r="M106" i="11"/>
  <c r="N106" i="11"/>
  <c r="O106" i="11"/>
  <c r="P106" i="11"/>
  <c r="Q106" i="11"/>
  <c r="D107" i="11"/>
  <c r="D107" i="5" s="1"/>
  <c r="E107" i="11"/>
  <c r="H107" i="11"/>
  <c r="I107" i="11"/>
  <c r="J107" i="11"/>
  <c r="K107" i="11"/>
  <c r="L107" i="11"/>
  <c r="M107" i="11"/>
  <c r="N107" i="11"/>
  <c r="O107" i="11"/>
  <c r="P107" i="11"/>
  <c r="Q107" i="11"/>
  <c r="D108" i="11"/>
  <c r="D108" i="5" s="1"/>
  <c r="E108" i="11"/>
  <c r="H108" i="11"/>
  <c r="I108" i="11"/>
  <c r="J108" i="11"/>
  <c r="K108" i="11"/>
  <c r="L108" i="11"/>
  <c r="M108" i="11"/>
  <c r="N108" i="11"/>
  <c r="O108" i="11"/>
  <c r="P108" i="11"/>
  <c r="Q108" i="11"/>
  <c r="D109" i="11"/>
  <c r="E109" i="11"/>
  <c r="H109" i="11"/>
  <c r="I109" i="11"/>
  <c r="J109" i="11"/>
  <c r="K109" i="11"/>
  <c r="L109" i="11"/>
  <c r="M109" i="11"/>
  <c r="N109" i="11"/>
  <c r="O109" i="11"/>
  <c r="P109" i="11"/>
  <c r="Q109" i="11"/>
  <c r="D110" i="11"/>
  <c r="E110" i="11"/>
  <c r="H110" i="11"/>
  <c r="I110" i="11"/>
  <c r="J110" i="11"/>
  <c r="K110" i="11"/>
  <c r="L110" i="11"/>
  <c r="M110" i="11"/>
  <c r="N110" i="11"/>
  <c r="O110" i="11"/>
  <c r="P110" i="11"/>
  <c r="Q110" i="11"/>
  <c r="D111" i="11"/>
  <c r="E111" i="11"/>
  <c r="H111" i="11"/>
  <c r="I111" i="11"/>
  <c r="J111" i="11"/>
  <c r="K111" i="11"/>
  <c r="L111" i="11"/>
  <c r="M111" i="11"/>
  <c r="N111" i="11"/>
  <c r="O111" i="11"/>
  <c r="P111" i="11"/>
  <c r="Q111" i="11"/>
  <c r="R111" i="11"/>
  <c r="S111" i="11"/>
  <c r="D112" i="11"/>
  <c r="E112" i="11"/>
  <c r="H112" i="11"/>
  <c r="I112" i="11"/>
  <c r="J112" i="11"/>
  <c r="K112" i="11"/>
  <c r="L112" i="11"/>
  <c r="M112" i="11"/>
  <c r="N112" i="11"/>
  <c r="O112" i="11"/>
  <c r="P112" i="11"/>
  <c r="Q112" i="11"/>
  <c r="D113" i="11"/>
  <c r="D113" i="5" s="1"/>
  <c r="E113" i="11"/>
  <c r="H113" i="11"/>
  <c r="I113" i="11"/>
  <c r="J113" i="11"/>
  <c r="K113" i="11"/>
  <c r="L113" i="11"/>
  <c r="M113" i="11"/>
  <c r="N113" i="11"/>
  <c r="O113" i="11"/>
  <c r="P113" i="11"/>
  <c r="Q113" i="11"/>
  <c r="R113" i="11"/>
  <c r="S113" i="11"/>
  <c r="D114" i="11"/>
  <c r="E114" i="11"/>
  <c r="H114" i="11"/>
  <c r="I114" i="11"/>
  <c r="J114" i="11"/>
  <c r="K114" i="11"/>
  <c r="L114" i="11"/>
  <c r="M114" i="11"/>
  <c r="N114" i="11"/>
  <c r="O114" i="11"/>
  <c r="P114" i="11"/>
  <c r="Q114" i="11"/>
  <c r="R114" i="11"/>
  <c r="S114" i="11"/>
  <c r="D115" i="11"/>
  <c r="E115" i="11"/>
  <c r="H115" i="11"/>
  <c r="I115" i="11"/>
  <c r="J115" i="11"/>
  <c r="K115" i="11"/>
  <c r="L115" i="11"/>
  <c r="M115" i="11"/>
  <c r="N115" i="11"/>
  <c r="O115" i="11"/>
  <c r="P115" i="11"/>
  <c r="Q115" i="11"/>
  <c r="R115" i="11"/>
  <c r="R115" i="5" s="1"/>
  <c r="S115" i="11"/>
  <c r="D116" i="11"/>
  <c r="E116" i="11"/>
  <c r="H116" i="11"/>
  <c r="I116" i="11"/>
  <c r="J116" i="11"/>
  <c r="K116" i="11"/>
  <c r="L116" i="11"/>
  <c r="M116" i="11"/>
  <c r="N116" i="11"/>
  <c r="O116" i="11"/>
  <c r="P116" i="11"/>
  <c r="Q116" i="11"/>
  <c r="R116" i="11"/>
  <c r="S116" i="11"/>
  <c r="D117" i="11"/>
  <c r="D117" i="5" s="1"/>
  <c r="E117" i="11"/>
  <c r="H117" i="11"/>
  <c r="I117" i="11"/>
  <c r="J117" i="11"/>
  <c r="K117" i="11"/>
  <c r="L117" i="11"/>
  <c r="M117" i="11"/>
  <c r="N117" i="11"/>
  <c r="O117" i="11"/>
  <c r="P117" i="11"/>
  <c r="Q117" i="11"/>
  <c r="R117" i="11"/>
  <c r="S117" i="11"/>
  <c r="D118" i="11"/>
  <c r="E118" i="11"/>
  <c r="H118" i="11"/>
  <c r="I118" i="11"/>
  <c r="J118" i="11"/>
  <c r="K118" i="11"/>
  <c r="L118" i="11"/>
  <c r="M118" i="11"/>
  <c r="N118" i="11"/>
  <c r="O118" i="11"/>
  <c r="P118" i="11"/>
  <c r="Q118" i="11"/>
  <c r="R118" i="11"/>
  <c r="S118" i="11"/>
  <c r="D119" i="11"/>
  <c r="D119" i="5" s="1"/>
  <c r="E119" i="11"/>
  <c r="H119" i="11"/>
  <c r="I119" i="11"/>
  <c r="J119" i="11"/>
  <c r="K119" i="11"/>
  <c r="L119" i="11"/>
  <c r="M119" i="11"/>
  <c r="N119" i="11"/>
  <c r="O119" i="11"/>
  <c r="P119" i="11"/>
  <c r="Q119" i="11"/>
  <c r="R119" i="11"/>
  <c r="S119" i="11"/>
  <c r="D120" i="11"/>
  <c r="E120" i="11"/>
  <c r="H120" i="11"/>
  <c r="I120" i="11"/>
  <c r="J120" i="11"/>
  <c r="K120" i="11"/>
  <c r="L120" i="11"/>
  <c r="M120" i="11"/>
  <c r="N120" i="11"/>
  <c r="O120" i="11"/>
  <c r="P120" i="11"/>
  <c r="Q120" i="11"/>
  <c r="R120" i="11"/>
  <c r="S120" i="11"/>
  <c r="D121" i="11"/>
  <c r="D121" i="5" s="1"/>
  <c r="E121" i="11"/>
  <c r="H121" i="11"/>
  <c r="I121" i="11"/>
  <c r="J121" i="11"/>
  <c r="K121" i="11"/>
  <c r="L121" i="11"/>
  <c r="M121" i="11"/>
  <c r="N121" i="11"/>
  <c r="O121" i="11"/>
  <c r="P121" i="11"/>
  <c r="Q121" i="11"/>
  <c r="R121" i="11"/>
  <c r="S121" i="11"/>
  <c r="D122" i="11"/>
  <c r="E122" i="11"/>
  <c r="H122" i="11"/>
  <c r="I122" i="11"/>
  <c r="J122" i="11"/>
  <c r="K122" i="11"/>
  <c r="L122" i="11"/>
  <c r="M122" i="11"/>
  <c r="N122" i="11"/>
  <c r="O122" i="11"/>
  <c r="P122" i="11"/>
  <c r="Q122" i="11"/>
  <c r="R122" i="11"/>
  <c r="S122" i="11"/>
  <c r="D123" i="11"/>
  <c r="D123" i="5" s="1"/>
  <c r="E123" i="11"/>
  <c r="H123" i="11"/>
  <c r="I123" i="11"/>
  <c r="J123" i="11"/>
  <c r="K123" i="11"/>
  <c r="L123" i="11"/>
  <c r="M123" i="11"/>
  <c r="N123" i="11"/>
  <c r="O123" i="11"/>
  <c r="P123" i="11"/>
  <c r="Q123" i="11"/>
  <c r="R123" i="11"/>
  <c r="S123" i="11"/>
  <c r="D124" i="11"/>
  <c r="E124" i="11"/>
  <c r="H124" i="11"/>
  <c r="I124" i="11"/>
  <c r="J124" i="11"/>
  <c r="K124" i="11"/>
  <c r="L124" i="11"/>
  <c r="M124" i="11"/>
  <c r="N124" i="11"/>
  <c r="O124" i="11"/>
  <c r="P124" i="11"/>
  <c r="Q124" i="11"/>
  <c r="R124" i="11"/>
  <c r="S124" i="11"/>
  <c r="D125" i="11"/>
  <c r="D125" i="5" s="1"/>
  <c r="E125" i="11"/>
  <c r="H125" i="11"/>
  <c r="I125" i="11"/>
  <c r="J125" i="11"/>
  <c r="K125" i="11"/>
  <c r="L125" i="11"/>
  <c r="M125" i="11"/>
  <c r="N125" i="11"/>
  <c r="O125" i="11"/>
  <c r="P125" i="11"/>
  <c r="Q125" i="11"/>
  <c r="R125" i="11"/>
  <c r="S125" i="11"/>
  <c r="D126" i="11"/>
  <c r="E126" i="11"/>
  <c r="H126" i="11"/>
  <c r="I126" i="11"/>
  <c r="J126" i="11"/>
  <c r="K126" i="11"/>
  <c r="L126" i="11"/>
  <c r="M126" i="11"/>
  <c r="N126" i="11"/>
  <c r="O126" i="11"/>
  <c r="P126" i="11"/>
  <c r="Q126" i="11"/>
  <c r="R126" i="11"/>
  <c r="R126" i="5" s="1"/>
  <c r="S126" i="11"/>
  <c r="D127" i="11"/>
  <c r="D127" i="5" s="1"/>
  <c r="E127" i="11"/>
  <c r="H127" i="11"/>
  <c r="I127" i="11"/>
  <c r="J127" i="11"/>
  <c r="K127" i="11"/>
  <c r="L127" i="11"/>
  <c r="M127" i="11"/>
  <c r="N127" i="11"/>
  <c r="O127" i="11"/>
  <c r="P127" i="11"/>
  <c r="Q127" i="11"/>
  <c r="R127" i="11"/>
  <c r="R127" i="5" s="1"/>
  <c r="S127" i="11"/>
  <c r="D128" i="11"/>
  <c r="E128" i="11"/>
  <c r="H128" i="11"/>
  <c r="I128" i="11"/>
  <c r="J128" i="11"/>
  <c r="K128" i="11"/>
  <c r="L128" i="11"/>
  <c r="M128" i="11"/>
  <c r="N128" i="11"/>
  <c r="O128" i="11"/>
  <c r="P128" i="11"/>
  <c r="Q128" i="11"/>
  <c r="R128" i="11"/>
  <c r="S128" i="11"/>
  <c r="D129" i="11"/>
  <c r="E129" i="11"/>
  <c r="H129" i="11"/>
  <c r="I129" i="11"/>
  <c r="J129" i="11"/>
  <c r="K129" i="11"/>
  <c r="L129" i="11"/>
  <c r="M129" i="11"/>
  <c r="N129" i="11"/>
  <c r="O129" i="11"/>
  <c r="P129" i="11"/>
  <c r="Q129" i="11"/>
  <c r="R129" i="11"/>
  <c r="S129" i="11"/>
  <c r="D130" i="11"/>
  <c r="D130" i="5" s="1"/>
  <c r="E130" i="11"/>
  <c r="H130" i="11"/>
  <c r="I130" i="11"/>
  <c r="J130" i="11"/>
  <c r="K130" i="11"/>
  <c r="L130" i="11"/>
  <c r="M130" i="11"/>
  <c r="N130" i="11"/>
  <c r="O130" i="11"/>
  <c r="P130" i="11"/>
  <c r="Q130" i="11"/>
  <c r="R130" i="11"/>
  <c r="S130" i="11"/>
  <c r="D131" i="11"/>
  <c r="D131" i="5" s="1"/>
  <c r="E131" i="11"/>
  <c r="H131" i="11"/>
  <c r="I131" i="11"/>
  <c r="J131" i="11"/>
  <c r="K131" i="11"/>
  <c r="L131" i="11"/>
  <c r="M131" i="11"/>
  <c r="N131" i="11"/>
  <c r="O131" i="11"/>
  <c r="P131" i="11"/>
  <c r="Q131" i="11"/>
  <c r="R131" i="11"/>
  <c r="S131" i="11"/>
  <c r="D132" i="11"/>
  <c r="E132" i="11"/>
  <c r="H132" i="11"/>
  <c r="I132" i="11"/>
  <c r="J132" i="11"/>
  <c r="K132" i="11"/>
  <c r="L132" i="11"/>
  <c r="M132" i="11"/>
  <c r="N132" i="11"/>
  <c r="O132" i="11"/>
  <c r="P132" i="11"/>
  <c r="Q132" i="11"/>
  <c r="R132" i="11"/>
  <c r="S132" i="11"/>
  <c r="D133" i="11"/>
  <c r="D133" i="5" s="1"/>
  <c r="E133" i="11"/>
  <c r="H133" i="11"/>
  <c r="I133" i="11"/>
  <c r="J133" i="11"/>
  <c r="K133" i="11"/>
  <c r="L133" i="11"/>
  <c r="M133" i="11"/>
  <c r="N133" i="11"/>
  <c r="O133" i="11"/>
  <c r="P133" i="11"/>
  <c r="Q133" i="11"/>
  <c r="R133" i="11"/>
  <c r="S133" i="11"/>
  <c r="D134" i="11"/>
  <c r="E134" i="11"/>
  <c r="H134" i="11"/>
  <c r="I134" i="11"/>
  <c r="J134" i="11"/>
  <c r="K134" i="11"/>
  <c r="L134" i="11"/>
  <c r="M134" i="11"/>
  <c r="N134" i="11"/>
  <c r="O134" i="11"/>
  <c r="P134" i="11"/>
  <c r="Q134" i="11"/>
  <c r="R134" i="11"/>
  <c r="S134" i="11"/>
  <c r="D135" i="11"/>
  <c r="E135" i="11"/>
  <c r="H135" i="11"/>
  <c r="I135" i="11"/>
  <c r="J135" i="11"/>
  <c r="K135" i="11"/>
  <c r="L135" i="11"/>
  <c r="M135" i="11"/>
  <c r="N135" i="11"/>
  <c r="O135" i="11"/>
  <c r="P135" i="11"/>
  <c r="Q135" i="11"/>
  <c r="R135" i="11"/>
  <c r="S135" i="11"/>
  <c r="D136" i="11"/>
  <c r="E136" i="11"/>
  <c r="H136" i="11"/>
  <c r="I136" i="11"/>
  <c r="J136" i="11"/>
  <c r="K136" i="11"/>
  <c r="L136" i="11"/>
  <c r="M136" i="11"/>
  <c r="N136" i="11"/>
  <c r="O136" i="11"/>
  <c r="P136" i="11"/>
  <c r="Q136" i="11"/>
  <c r="R136" i="11"/>
  <c r="S136" i="11"/>
  <c r="D137" i="11"/>
  <c r="D137" i="5" s="1"/>
  <c r="E137" i="11"/>
  <c r="H137" i="11"/>
  <c r="I137" i="11"/>
  <c r="J137" i="11"/>
  <c r="K137" i="11"/>
  <c r="L137" i="11"/>
  <c r="M137" i="11"/>
  <c r="N137" i="11"/>
  <c r="O137" i="11"/>
  <c r="P137" i="11"/>
  <c r="Q137" i="11"/>
  <c r="R137" i="11"/>
  <c r="S137" i="11"/>
  <c r="D138" i="11"/>
  <c r="D138" i="5" s="1"/>
  <c r="E138" i="11"/>
  <c r="H138" i="11"/>
  <c r="I138" i="11"/>
  <c r="J138" i="11"/>
  <c r="K138" i="11"/>
  <c r="L138" i="11"/>
  <c r="M138" i="11"/>
  <c r="N138" i="11"/>
  <c r="O138" i="11"/>
  <c r="P138" i="11"/>
  <c r="Q138" i="11"/>
  <c r="R138" i="11"/>
  <c r="S138" i="11"/>
  <c r="D139" i="11"/>
  <c r="E139" i="11"/>
  <c r="H139" i="11"/>
  <c r="I139" i="11"/>
  <c r="J139" i="11"/>
  <c r="K139" i="11"/>
  <c r="L139" i="11"/>
  <c r="M139" i="11"/>
  <c r="N139" i="11"/>
  <c r="O139" i="11"/>
  <c r="P139" i="11"/>
  <c r="Q139" i="11"/>
  <c r="R139" i="11"/>
  <c r="S139" i="11"/>
  <c r="D140" i="11"/>
  <c r="E140" i="11"/>
  <c r="H140" i="11"/>
  <c r="I140" i="11"/>
  <c r="J140" i="11"/>
  <c r="K140" i="11"/>
  <c r="L140" i="11"/>
  <c r="M140" i="11"/>
  <c r="N140" i="11"/>
  <c r="O140" i="11"/>
  <c r="P140" i="11"/>
  <c r="Q140" i="11"/>
  <c r="R140" i="11"/>
  <c r="S140" i="11"/>
  <c r="D141" i="11"/>
  <c r="D141" i="5" s="1"/>
  <c r="E141" i="11"/>
  <c r="H141" i="11"/>
  <c r="I141" i="11"/>
  <c r="J141" i="11"/>
  <c r="K141" i="11"/>
  <c r="L141" i="11"/>
  <c r="M141" i="11"/>
  <c r="N141" i="11"/>
  <c r="O141" i="11"/>
  <c r="P141" i="11"/>
  <c r="Q141" i="11"/>
  <c r="R141" i="11"/>
  <c r="S141" i="11"/>
  <c r="D142" i="11"/>
  <c r="D142" i="5" s="1"/>
  <c r="E142" i="11"/>
  <c r="H142" i="11"/>
  <c r="I142" i="11"/>
  <c r="J142" i="11"/>
  <c r="K142" i="11"/>
  <c r="L142" i="11"/>
  <c r="M142" i="11"/>
  <c r="N142" i="11"/>
  <c r="O142" i="11"/>
  <c r="P142" i="11"/>
  <c r="Q142" i="11"/>
  <c r="R142" i="11"/>
  <c r="S142" i="11"/>
  <c r="D143" i="11"/>
  <c r="D143" i="5" s="1"/>
  <c r="E143" i="11"/>
  <c r="H143" i="11"/>
  <c r="I143" i="11"/>
  <c r="J143" i="11"/>
  <c r="K143" i="11"/>
  <c r="L143" i="11"/>
  <c r="M143" i="11"/>
  <c r="N143" i="11"/>
  <c r="O143" i="11"/>
  <c r="P143" i="11"/>
  <c r="Q143" i="11"/>
  <c r="R143" i="11"/>
  <c r="S143" i="11"/>
  <c r="D144" i="11"/>
  <c r="E144" i="11"/>
  <c r="H144" i="11"/>
  <c r="I144" i="11"/>
  <c r="J144" i="11"/>
  <c r="K144" i="11"/>
  <c r="L144" i="11"/>
  <c r="M144" i="11"/>
  <c r="N144" i="11"/>
  <c r="O144" i="11"/>
  <c r="P144" i="11"/>
  <c r="Q144" i="11"/>
  <c r="R144" i="11"/>
  <c r="S144" i="11"/>
  <c r="D145" i="11"/>
  <c r="E145" i="11"/>
  <c r="H145" i="11"/>
  <c r="I145" i="11"/>
  <c r="J145" i="11"/>
  <c r="K145" i="11"/>
  <c r="L145" i="11"/>
  <c r="M145" i="11"/>
  <c r="N145" i="11"/>
  <c r="O145" i="11"/>
  <c r="P145" i="11"/>
  <c r="Q145" i="11"/>
  <c r="R145" i="11"/>
  <c r="S145" i="11"/>
  <c r="D146" i="11"/>
  <c r="E146" i="11"/>
  <c r="H146" i="11"/>
  <c r="I146" i="11"/>
  <c r="J146" i="11"/>
  <c r="K146" i="11"/>
  <c r="L146" i="11"/>
  <c r="M146" i="11"/>
  <c r="N146" i="11"/>
  <c r="O146" i="11"/>
  <c r="P146" i="11"/>
  <c r="Q146" i="11"/>
  <c r="R146" i="11"/>
  <c r="S146" i="11"/>
  <c r="D147" i="11"/>
  <c r="D147" i="5" s="1"/>
  <c r="E147" i="11"/>
  <c r="H147" i="11"/>
  <c r="I147" i="11"/>
  <c r="J147" i="11"/>
  <c r="K147" i="11"/>
  <c r="L147" i="11"/>
  <c r="M147" i="11"/>
  <c r="N147" i="11"/>
  <c r="O147" i="11"/>
  <c r="P147" i="11"/>
  <c r="Q147" i="11"/>
  <c r="R147" i="11"/>
  <c r="S147" i="11"/>
  <c r="D148" i="11"/>
  <c r="D148" i="5" s="1"/>
  <c r="E148" i="11"/>
  <c r="H148" i="11"/>
  <c r="I148" i="11"/>
  <c r="J148" i="11"/>
  <c r="K148" i="11"/>
  <c r="L148" i="11"/>
  <c r="M148" i="11"/>
  <c r="N148" i="11"/>
  <c r="O148" i="11"/>
  <c r="P148" i="11"/>
  <c r="Q148" i="11"/>
  <c r="R148" i="11"/>
  <c r="S148" i="11"/>
  <c r="D149" i="11"/>
  <c r="D149" i="5" s="1"/>
  <c r="E149" i="11"/>
  <c r="H149" i="11"/>
  <c r="I149" i="11"/>
  <c r="J149" i="11"/>
  <c r="K149" i="11"/>
  <c r="L149" i="11"/>
  <c r="M149" i="11"/>
  <c r="N149" i="11"/>
  <c r="O149" i="11"/>
  <c r="P149" i="11"/>
  <c r="Q149" i="11"/>
  <c r="R149" i="11"/>
  <c r="S149" i="11"/>
  <c r="D150" i="11"/>
  <c r="E150" i="11"/>
  <c r="H150" i="11"/>
  <c r="I150" i="11"/>
  <c r="J150" i="11"/>
  <c r="K150" i="11"/>
  <c r="L150" i="11"/>
  <c r="M150" i="11"/>
  <c r="N150" i="11"/>
  <c r="O150" i="11"/>
  <c r="P150" i="11"/>
  <c r="Q150" i="11"/>
  <c r="R150" i="11"/>
  <c r="S150" i="11"/>
  <c r="D151" i="11"/>
  <c r="D151" i="5" s="1"/>
  <c r="E151" i="11"/>
  <c r="H151" i="11"/>
  <c r="I151" i="11"/>
  <c r="J151" i="11"/>
  <c r="K151" i="11"/>
  <c r="L151" i="11"/>
  <c r="M151" i="11"/>
  <c r="N151" i="11"/>
  <c r="O151" i="11"/>
  <c r="P151" i="11"/>
  <c r="Q151" i="11"/>
  <c r="R151" i="11"/>
  <c r="S151" i="11"/>
  <c r="D152" i="11"/>
  <c r="D152" i="5" s="1"/>
  <c r="E152" i="11"/>
  <c r="H152" i="11"/>
  <c r="I152" i="11"/>
  <c r="J152" i="11"/>
  <c r="K152" i="11"/>
  <c r="L152" i="11"/>
  <c r="M152" i="11"/>
  <c r="N152" i="11"/>
  <c r="O152" i="11"/>
  <c r="P152" i="11"/>
  <c r="Q152" i="11"/>
  <c r="R152" i="11"/>
  <c r="S152" i="11"/>
  <c r="D153" i="11"/>
  <c r="D153" i="5" s="1"/>
  <c r="E153" i="11"/>
  <c r="H153" i="11"/>
  <c r="I153" i="11"/>
  <c r="J153" i="11"/>
  <c r="K153" i="11"/>
  <c r="L153" i="11"/>
  <c r="M153" i="11"/>
  <c r="N153" i="11"/>
  <c r="O153" i="11"/>
  <c r="P153" i="11"/>
  <c r="Q153" i="11"/>
  <c r="R153" i="11"/>
  <c r="S153" i="11"/>
  <c r="D154" i="11"/>
  <c r="E154" i="11"/>
  <c r="H154" i="11"/>
  <c r="I154" i="11"/>
  <c r="J154" i="11"/>
  <c r="K154" i="11"/>
  <c r="L154" i="11"/>
  <c r="M154" i="11"/>
  <c r="N154" i="11"/>
  <c r="O154" i="11"/>
  <c r="P154" i="11"/>
  <c r="Q154" i="11"/>
  <c r="R154" i="11"/>
  <c r="R154" i="5" s="1"/>
  <c r="S154" i="11"/>
  <c r="D155" i="11"/>
  <c r="D155" i="5" s="1"/>
  <c r="E155" i="11"/>
  <c r="H155" i="11"/>
  <c r="I155" i="11"/>
  <c r="J155" i="11"/>
  <c r="K155" i="11"/>
  <c r="L155" i="11"/>
  <c r="M155" i="11"/>
  <c r="N155" i="11"/>
  <c r="O155" i="11"/>
  <c r="P155" i="11"/>
  <c r="Q155" i="11"/>
  <c r="R155" i="11"/>
  <c r="S155" i="11"/>
  <c r="D156" i="11"/>
  <c r="E156" i="11"/>
  <c r="H156" i="11"/>
  <c r="I156" i="11"/>
  <c r="J156" i="11"/>
  <c r="K156" i="11"/>
  <c r="L156" i="11"/>
  <c r="M156" i="11"/>
  <c r="N156" i="11"/>
  <c r="O156" i="11"/>
  <c r="P156" i="11"/>
  <c r="Q156" i="11"/>
  <c r="R156" i="11"/>
  <c r="S156" i="11"/>
  <c r="D157" i="11"/>
  <c r="D157" i="5" s="1"/>
  <c r="E157" i="11"/>
  <c r="H157" i="11"/>
  <c r="I157" i="11"/>
  <c r="J157" i="11"/>
  <c r="K157" i="11"/>
  <c r="L157" i="11"/>
  <c r="M157" i="11"/>
  <c r="N157" i="11"/>
  <c r="O157" i="11"/>
  <c r="P157" i="11"/>
  <c r="Q157" i="11"/>
  <c r="R157" i="11"/>
  <c r="S157" i="11"/>
  <c r="D158" i="11"/>
  <c r="D158" i="5" s="1"/>
  <c r="E158" i="11"/>
  <c r="H158" i="11"/>
  <c r="I158" i="11"/>
  <c r="J158" i="11"/>
  <c r="K158" i="11"/>
  <c r="L158" i="11"/>
  <c r="M158" i="11"/>
  <c r="N158" i="11"/>
  <c r="O158" i="11"/>
  <c r="P158" i="11"/>
  <c r="Q158" i="11"/>
  <c r="R158" i="11"/>
  <c r="S158" i="11"/>
  <c r="D159" i="11"/>
  <c r="D159" i="5" s="1"/>
  <c r="E159" i="11"/>
  <c r="H159" i="11"/>
  <c r="I159" i="11"/>
  <c r="J159" i="11"/>
  <c r="K159" i="11"/>
  <c r="L159" i="11"/>
  <c r="M159" i="11"/>
  <c r="N159" i="11"/>
  <c r="O159" i="11"/>
  <c r="P159" i="11"/>
  <c r="Q159" i="11"/>
  <c r="R159" i="11"/>
  <c r="S159" i="11"/>
  <c r="D160" i="11"/>
  <c r="E160" i="11"/>
  <c r="H160" i="11"/>
  <c r="I160" i="11"/>
  <c r="J160" i="11"/>
  <c r="K160" i="11"/>
  <c r="L160" i="11"/>
  <c r="M160" i="11"/>
  <c r="N160" i="11"/>
  <c r="O160" i="11"/>
  <c r="P160" i="11"/>
  <c r="Q160" i="11"/>
  <c r="R160" i="11"/>
  <c r="S160" i="11"/>
  <c r="D161" i="11"/>
  <c r="D161" i="5" s="1"/>
  <c r="E161" i="11"/>
  <c r="H161" i="11"/>
  <c r="I161" i="11"/>
  <c r="J161" i="11"/>
  <c r="K161" i="11"/>
  <c r="L161" i="11"/>
  <c r="M161" i="11"/>
  <c r="N161" i="11"/>
  <c r="O161" i="11"/>
  <c r="P161" i="11"/>
  <c r="Q161" i="11"/>
  <c r="R161" i="11"/>
  <c r="S161" i="11"/>
  <c r="D162" i="11"/>
  <c r="D162" i="5" s="1"/>
  <c r="E162" i="11"/>
  <c r="H162" i="11"/>
  <c r="I162" i="11"/>
  <c r="J162" i="11"/>
  <c r="K162" i="11"/>
  <c r="L162" i="11"/>
  <c r="M162" i="11"/>
  <c r="N162" i="11"/>
  <c r="O162" i="11"/>
  <c r="P162" i="11"/>
  <c r="Q162" i="11"/>
  <c r="R162" i="11"/>
  <c r="S162" i="11"/>
  <c r="D163" i="11"/>
  <c r="D163" i="5" s="1"/>
  <c r="E163" i="11"/>
  <c r="H163" i="11"/>
  <c r="I163" i="11"/>
  <c r="J163" i="11"/>
  <c r="K163" i="11"/>
  <c r="L163" i="11"/>
  <c r="M163" i="11"/>
  <c r="N163" i="11"/>
  <c r="O163" i="11"/>
  <c r="P163" i="11"/>
  <c r="Q163" i="11"/>
  <c r="R163" i="11"/>
  <c r="S163" i="11"/>
  <c r="D164" i="11"/>
  <c r="D164" i="5" s="1"/>
  <c r="E164" i="11"/>
  <c r="H164" i="11"/>
  <c r="I164" i="11"/>
  <c r="J164" i="11"/>
  <c r="K164" i="11"/>
  <c r="L164" i="11"/>
  <c r="M164" i="11"/>
  <c r="N164" i="11"/>
  <c r="O164" i="11"/>
  <c r="P164" i="11"/>
  <c r="Q164" i="11"/>
  <c r="R164" i="11"/>
  <c r="S164" i="11"/>
  <c r="D165" i="11"/>
  <c r="D165" i="5" s="1"/>
  <c r="E165" i="11"/>
  <c r="H165" i="11"/>
  <c r="I165" i="11"/>
  <c r="J165" i="11"/>
  <c r="K165" i="11"/>
  <c r="L165" i="11"/>
  <c r="M165" i="11"/>
  <c r="N165" i="11"/>
  <c r="O165" i="11"/>
  <c r="P165" i="11"/>
  <c r="Q165" i="11"/>
  <c r="R165" i="11"/>
  <c r="S165" i="11"/>
  <c r="D166" i="11"/>
  <c r="D166" i="5" s="1"/>
  <c r="E166" i="11"/>
  <c r="H166" i="11"/>
  <c r="I166" i="11"/>
  <c r="J166" i="11"/>
  <c r="K166" i="11"/>
  <c r="L166" i="11"/>
  <c r="M166" i="11"/>
  <c r="N166" i="11"/>
  <c r="O166" i="11"/>
  <c r="P166" i="11"/>
  <c r="Q166" i="11"/>
  <c r="R166" i="11"/>
  <c r="S166" i="11"/>
  <c r="D167" i="11"/>
  <c r="D167" i="5" s="1"/>
  <c r="E167" i="11"/>
  <c r="H167" i="11"/>
  <c r="I167" i="11"/>
  <c r="J167" i="11"/>
  <c r="K167" i="11"/>
  <c r="L167" i="11"/>
  <c r="M167" i="11"/>
  <c r="N167" i="11"/>
  <c r="O167" i="11"/>
  <c r="P167" i="11"/>
  <c r="Q167" i="11"/>
  <c r="R167" i="11"/>
  <c r="S167" i="11"/>
  <c r="D168" i="11"/>
  <c r="E168" i="11"/>
  <c r="H168" i="11"/>
  <c r="I168" i="11"/>
  <c r="J168" i="11"/>
  <c r="K168" i="11"/>
  <c r="L168" i="11"/>
  <c r="M168" i="11"/>
  <c r="N168" i="11"/>
  <c r="O168" i="11"/>
  <c r="P168" i="11"/>
  <c r="Q168" i="11"/>
  <c r="R168" i="11"/>
  <c r="S168" i="11"/>
  <c r="D169" i="11"/>
  <c r="D169" i="5" s="1"/>
  <c r="E169" i="11"/>
  <c r="H169" i="11"/>
  <c r="I169" i="11"/>
  <c r="J169" i="11"/>
  <c r="K169" i="11"/>
  <c r="L169" i="11"/>
  <c r="M169" i="11"/>
  <c r="N169" i="11"/>
  <c r="O169" i="11"/>
  <c r="P169" i="11"/>
  <c r="Q169" i="11"/>
  <c r="R169" i="11"/>
  <c r="S169" i="11"/>
  <c r="D170" i="11"/>
  <c r="D170" i="5" s="1"/>
  <c r="E170" i="11"/>
  <c r="H170" i="11"/>
  <c r="I170" i="11"/>
  <c r="J170" i="11"/>
  <c r="K170" i="11"/>
  <c r="L170" i="11"/>
  <c r="M170" i="11"/>
  <c r="N170" i="11"/>
  <c r="O170" i="11"/>
  <c r="P170" i="11"/>
  <c r="Q170" i="11"/>
  <c r="R170" i="11"/>
  <c r="S170" i="11"/>
  <c r="D171" i="11"/>
  <c r="D171" i="5" s="1"/>
  <c r="E171" i="11"/>
  <c r="H171" i="11"/>
  <c r="I171" i="11"/>
  <c r="J171" i="11"/>
  <c r="K171" i="11"/>
  <c r="L171" i="11"/>
  <c r="M171" i="11"/>
  <c r="N171" i="11"/>
  <c r="O171" i="11"/>
  <c r="P171" i="11"/>
  <c r="Q171" i="11"/>
  <c r="R171" i="11"/>
  <c r="S171" i="11"/>
  <c r="D172" i="11"/>
  <c r="E172" i="11"/>
  <c r="H172" i="11"/>
  <c r="I172" i="11"/>
  <c r="J172" i="11"/>
  <c r="K172" i="11"/>
  <c r="L172" i="11"/>
  <c r="M172" i="11"/>
  <c r="N172" i="11"/>
  <c r="O172" i="11"/>
  <c r="P172" i="11"/>
  <c r="Q172" i="11"/>
  <c r="R172" i="11"/>
  <c r="S172" i="11"/>
  <c r="D173" i="11"/>
  <c r="D173" i="5" s="1"/>
  <c r="E173" i="11"/>
  <c r="H173" i="11"/>
  <c r="I173" i="11"/>
  <c r="J173" i="11"/>
  <c r="K173" i="11"/>
  <c r="L173" i="11"/>
  <c r="M173" i="11"/>
  <c r="N173" i="11"/>
  <c r="O173" i="11"/>
  <c r="P173" i="11"/>
  <c r="Q173" i="11"/>
  <c r="R173" i="11"/>
  <c r="S173" i="11"/>
  <c r="D174" i="11"/>
  <c r="D174" i="5" s="1"/>
  <c r="E174" i="11"/>
  <c r="H174" i="11"/>
  <c r="I174" i="11"/>
  <c r="J174" i="11"/>
  <c r="K174" i="11"/>
  <c r="L174" i="11"/>
  <c r="M174" i="11"/>
  <c r="N174" i="11"/>
  <c r="O174" i="11"/>
  <c r="P174" i="11"/>
  <c r="Q174" i="11"/>
  <c r="R174" i="11"/>
  <c r="S174" i="11"/>
  <c r="D175" i="11"/>
  <c r="D175" i="5" s="1"/>
  <c r="E175" i="11"/>
  <c r="H175" i="11"/>
  <c r="I175" i="11"/>
  <c r="J175" i="11"/>
  <c r="K175" i="11"/>
  <c r="L175" i="11"/>
  <c r="M175" i="11"/>
  <c r="N175" i="11"/>
  <c r="O175" i="11"/>
  <c r="P175" i="11"/>
  <c r="Q175" i="11"/>
  <c r="R175" i="11"/>
  <c r="R175" i="5" s="1"/>
  <c r="S175" i="11"/>
  <c r="D176" i="11"/>
  <c r="D176" i="5" s="1"/>
  <c r="E176" i="11"/>
  <c r="H176" i="11"/>
  <c r="I176" i="11"/>
  <c r="J176" i="11"/>
  <c r="K176" i="11"/>
  <c r="L176" i="11"/>
  <c r="M176" i="11"/>
  <c r="N176" i="11"/>
  <c r="O176" i="11"/>
  <c r="P176" i="11"/>
  <c r="Q176" i="11"/>
  <c r="R176" i="11"/>
  <c r="R176" i="5" s="1"/>
  <c r="S176" i="11"/>
  <c r="D177" i="11"/>
  <c r="E177" i="11"/>
  <c r="H177" i="11"/>
  <c r="I177" i="11"/>
  <c r="J177" i="11"/>
  <c r="K177" i="11"/>
  <c r="L177" i="11"/>
  <c r="M177" i="11"/>
  <c r="N177" i="11"/>
  <c r="O177" i="11"/>
  <c r="P177" i="11"/>
  <c r="Q177" i="11"/>
  <c r="R177" i="11"/>
  <c r="R177" i="5" s="1"/>
  <c r="S177" i="11"/>
  <c r="D178" i="11"/>
  <c r="E178" i="11"/>
  <c r="H178" i="11"/>
  <c r="I178" i="11"/>
  <c r="J178" i="11"/>
  <c r="K178" i="11"/>
  <c r="L178" i="11"/>
  <c r="M178" i="11"/>
  <c r="N178" i="11"/>
  <c r="O178" i="11"/>
  <c r="P178" i="11"/>
  <c r="Q178" i="11"/>
  <c r="R178" i="11"/>
  <c r="S178" i="11"/>
  <c r="D179" i="11"/>
  <c r="E179" i="11"/>
  <c r="H179" i="11"/>
  <c r="I179" i="11"/>
  <c r="J179" i="11"/>
  <c r="K179" i="11"/>
  <c r="L179" i="11"/>
  <c r="M179" i="11"/>
  <c r="N179" i="11"/>
  <c r="O179" i="11"/>
  <c r="P179" i="11"/>
  <c r="Q179" i="11"/>
  <c r="R179" i="11"/>
  <c r="S179" i="11"/>
  <c r="D180" i="11"/>
  <c r="E180" i="11"/>
  <c r="H180" i="11"/>
  <c r="I180" i="11"/>
  <c r="J180" i="11"/>
  <c r="K180" i="11"/>
  <c r="L180" i="11"/>
  <c r="M180" i="11"/>
  <c r="N180" i="11"/>
  <c r="O180" i="11"/>
  <c r="P180" i="11"/>
  <c r="Q180" i="11"/>
  <c r="R180" i="11"/>
  <c r="R180" i="5" s="1"/>
  <c r="S180" i="11"/>
  <c r="D181" i="11"/>
  <c r="E181" i="11"/>
  <c r="H181" i="11"/>
  <c r="I181" i="11"/>
  <c r="J181" i="11"/>
  <c r="K181" i="11"/>
  <c r="L181" i="11"/>
  <c r="M181" i="11"/>
  <c r="N181" i="11"/>
  <c r="O181" i="11"/>
  <c r="P181" i="11"/>
  <c r="Q181" i="11"/>
  <c r="R181" i="11"/>
  <c r="R181" i="5" s="1"/>
  <c r="S181" i="11"/>
  <c r="D182" i="11"/>
  <c r="E182" i="11"/>
  <c r="H182" i="11"/>
  <c r="I182" i="11"/>
  <c r="J182" i="11"/>
  <c r="K182" i="11"/>
  <c r="L182" i="11"/>
  <c r="M182" i="11"/>
  <c r="N182" i="11"/>
  <c r="O182" i="11"/>
  <c r="P182" i="11"/>
  <c r="Q182" i="11"/>
  <c r="R182" i="11"/>
  <c r="S182" i="11"/>
  <c r="D183" i="11"/>
  <c r="E183" i="11"/>
  <c r="H183" i="11"/>
  <c r="I183" i="11"/>
  <c r="J183" i="11"/>
  <c r="K183" i="11"/>
  <c r="L183" i="11"/>
  <c r="M183" i="11"/>
  <c r="N183" i="11"/>
  <c r="O183" i="11"/>
  <c r="P183" i="11"/>
  <c r="Q183" i="11"/>
  <c r="R183" i="11"/>
  <c r="S183" i="11"/>
  <c r="D184" i="11"/>
  <c r="E184" i="11"/>
  <c r="H184" i="11"/>
  <c r="I184" i="11"/>
  <c r="J184" i="11"/>
  <c r="K184" i="11"/>
  <c r="L184" i="11"/>
  <c r="M184" i="11"/>
  <c r="N184" i="11"/>
  <c r="O184" i="11"/>
  <c r="P184" i="11"/>
  <c r="Q184" i="11"/>
  <c r="R184" i="11"/>
  <c r="S184" i="11"/>
  <c r="D185" i="11"/>
  <c r="E185" i="11"/>
  <c r="H185" i="11"/>
  <c r="I185" i="11"/>
  <c r="J185" i="11"/>
  <c r="K185" i="11"/>
  <c r="L185" i="11"/>
  <c r="M185" i="11"/>
  <c r="N185" i="11"/>
  <c r="O185" i="11"/>
  <c r="P185" i="11"/>
  <c r="Q185" i="11"/>
  <c r="R185" i="11"/>
  <c r="R185" i="5" s="1"/>
  <c r="S185" i="11"/>
  <c r="D186" i="11"/>
  <c r="E186" i="11"/>
  <c r="H186" i="11"/>
  <c r="I186" i="11"/>
  <c r="J186" i="11"/>
  <c r="K186" i="11"/>
  <c r="L186" i="11"/>
  <c r="M186" i="11"/>
  <c r="N186" i="11"/>
  <c r="O186" i="11"/>
  <c r="P186" i="11"/>
  <c r="Q186" i="11"/>
  <c r="R186" i="11"/>
  <c r="S186" i="11"/>
  <c r="D187" i="11"/>
  <c r="E187" i="11"/>
  <c r="H187" i="11"/>
  <c r="I187" i="11"/>
  <c r="J187" i="11"/>
  <c r="K187" i="11"/>
  <c r="L187" i="11"/>
  <c r="M187" i="11"/>
  <c r="N187" i="11"/>
  <c r="O187" i="11"/>
  <c r="P187" i="11"/>
  <c r="Q187" i="11"/>
  <c r="R187" i="11"/>
  <c r="R187" i="5" s="1"/>
  <c r="S187" i="11"/>
  <c r="D188" i="11"/>
  <c r="E188" i="11"/>
  <c r="H188" i="11"/>
  <c r="I188" i="11"/>
  <c r="J188" i="11"/>
  <c r="K188" i="11"/>
  <c r="L188" i="11"/>
  <c r="M188" i="11"/>
  <c r="N188" i="11"/>
  <c r="O188" i="11"/>
  <c r="P188" i="11"/>
  <c r="Q188" i="11"/>
  <c r="R188" i="11"/>
  <c r="S188" i="11"/>
  <c r="D189" i="11"/>
  <c r="E189" i="11"/>
  <c r="H189" i="11"/>
  <c r="I189" i="11"/>
  <c r="J189" i="11"/>
  <c r="K189" i="11"/>
  <c r="L189" i="11"/>
  <c r="M189" i="11"/>
  <c r="N189" i="11"/>
  <c r="O189" i="11"/>
  <c r="P189" i="11"/>
  <c r="Q189" i="11"/>
  <c r="R189" i="11"/>
  <c r="S189" i="11"/>
  <c r="D190" i="11"/>
  <c r="E190" i="11"/>
  <c r="H190" i="11"/>
  <c r="I190" i="11"/>
  <c r="J190" i="11"/>
  <c r="K190" i="11"/>
  <c r="L190" i="11"/>
  <c r="M190" i="11"/>
  <c r="N190" i="11"/>
  <c r="O190" i="11"/>
  <c r="P190" i="11"/>
  <c r="Q190" i="11"/>
  <c r="R190" i="11"/>
  <c r="S190" i="11"/>
  <c r="D191" i="11"/>
  <c r="E191" i="11"/>
  <c r="H191" i="11"/>
  <c r="I191" i="11"/>
  <c r="J191" i="11"/>
  <c r="K191" i="11"/>
  <c r="L191" i="11"/>
  <c r="M191" i="11"/>
  <c r="N191" i="11"/>
  <c r="O191" i="11"/>
  <c r="P191" i="11"/>
  <c r="Q191" i="11"/>
  <c r="R191" i="11"/>
  <c r="S191" i="11"/>
  <c r="D192" i="11"/>
  <c r="E192" i="11"/>
  <c r="H192" i="11"/>
  <c r="I192" i="11"/>
  <c r="J192" i="11"/>
  <c r="K192" i="11"/>
  <c r="L192" i="11"/>
  <c r="M192" i="11"/>
  <c r="N192" i="11"/>
  <c r="O192" i="11"/>
  <c r="P192" i="11"/>
  <c r="Q192" i="11"/>
  <c r="R192" i="11"/>
  <c r="S192" i="11"/>
  <c r="D193" i="11"/>
  <c r="E193" i="11"/>
  <c r="H193" i="11"/>
  <c r="I193" i="11"/>
  <c r="J193" i="11"/>
  <c r="K193" i="11"/>
  <c r="L193" i="11"/>
  <c r="M193" i="11"/>
  <c r="N193" i="11"/>
  <c r="O193" i="11"/>
  <c r="P193" i="11"/>
  <c r="Q193" i="11"/>
  <c r="R193" i="11"/>
  <c r="R193" i="5" s="1"/>
  <c r="S193" i="11"/>
  <c r="D194" i="11"/>
  <c r="E194" i="11"/>
  <c r="H194" i="11"/>
  <c r="I194" i="11"/>
  <c r="J194" i="11"/>
  <c r="K194" i="11"/>
  <c r="L194" i="11"/>
  <c r="M194" i="11"/>
  <c r="N194" i="11"/>
  <c r="O194" i="11"/>
  <c r="P194" i="11"/>
  <c r="Q194" i="11"/>
  <c r="R194" i="11"/>
  <c r="S194" i="11"/>
  <c r="D195" i="11"/>
  <c r="E195" i="11"/>
  <c r="H195" i="11"/>
  <c r="I195" i="11"/>
  <c r="J195" i="11"/>
  <c r="K195" i="11"/>
  <c r="L195" i="11"/>
  <c r="M195" i="11"/>
  <c r="N195" i="11"/>
  <c r="O195" i="11"/>
  <c r="P195" i="11"/>
  <c r="Q195" i="11"/>
  <c r="R195" i="11"/>
  <c r="S195" i="11"/>
  <c r="D196" i="11"/>
  <c r="E196" i="11"/>
  <c r="H196" i="11"/>
  <c r="I196" i="11"/>
  <c r="J196" i="11"/>
  <c r="K196" i="11"/>
  <c r="L196" i="11"/>
  <c r="M196" i="11"/>
  <c r="N196" i="11"/>
  <c r="O196" i="11"/>
  <c r="P196" i="11"/>
  <c r="Q196" i="11"/>
  <c r="R196" i="11"/>
  <c r="S196" i="11"/>
  <c r="D197" i="11"/>
  <c r="E197" i="11"/>
  <c r="H197" i="11"/>
  <c r="I197" i="11"/>
  <c r="J197" i="11"/>
  <c r="K197" i="11"/>
  <c r="L197" i="11"/>
  <c r="M197" i="11"/>
  <c r="N197" i="11"/>
  <c r="O197" i="11"/>
  <c r="P197" i="11"/>
  <c r="Q197" i="11"/>
  <c r="R197" i="11"/>
  <c r="R197" i="5" s="1"/>
  <c r="S197" i="11"/>
  <c r="D198" i="11"/>
  <c r="E198" i="11"/>
  <c r="H198" i="11"/>
  <c r="I198" i="11"/>
  <c r="J198" i="11"/>
  <c r="K198" i="11"/>
  <c r="L198" i="11"/>
  <c r="M198" i="11"/>
  <c r="N198" i="11"/>
  <c r="O198" i="11"/>
  <c r="P198" i="11"/>
  <c r="Q198" i="11"/>
  <c r="R198" i="11"/>
  <c r="S198" i="11"/>
  <c r="D199" i="11"/>
  <c r="E199" i="11"/>
  <c r="H199" i="11"/>
  <c r="I199" i="11"/>
  <c r="J199" i="11"/>
  <c r="K199" i="11"/>
  <c r="L199" i="11"/>
  <c r="M199" i="11"/>
  <c r="N199" i="11"/>
  <c r="O199" i="11"/>
  <c r="P199" i="11"/>
  <c r="Q199" i="11"/>
  <c r="R199" i="11"/>
  <c r="S199" i="11"/>
  <c r="D200" i="11"/>
  <c r="E200" i="11"/>
  <c r="H200" i="11"/>
  <c r="I200" i="11"/>
  <c r="J200" i="11"/>
  <c r="K200" i="11"/>
  <c r="L200" i="11"/>
  <c r="M200" i="11"/>
  <c r="N200" i="11"/>
  <c r="O200" i="11"/>
  <c r="P200" i="11"/>
  <c r="Q200" i="11"/>
  <c r="R200" i="11"/>
  <c r="S200" i="11"/>
  <c r="D201" i="11"/>
  <c r="E201" i="11"/>
  <c r="H201" i="11"/>
  <c r="I201" i="11"/>
  <c r="J201" i="11"/>
  <c r="K201" i="11"/>
  <c r="L201" i="11"/>
  <c r="M201" i="11"/>
  <c r="N201" i="11"/>
  <c r="O201" i="11"/>
  <c r="P201" i="11"/>
  <c r="Q201" i="11"/>
  <c r="R201" i="11"/>
  <c r="S201" i="11"/>
  <c r="D202" i="11"/>
  <c r="E202" i="11"/>
  <c r="H202" i="11"/>
  <c r="I202" i="11"/>
  <c r="J202" i="11"/>
  <c r="K202" i="11"/>
  <c r="L202" i="11"/>
  <c r="M202" i="11"/>
  <c r="N202" i="11"/>
  <c r="O202" i="11"/>
  <c r="P202" i="11"/>
  <c r="Q202" i="11"/>
  <c r="R202" i="11"/>
  <c r="S202" i="11"/>
  <c r="D203" i="11"/>
  <c r="E203" i="11"/>
  <c r="H203" i="11"/>
  <c r="I203" i="11"/>
  <c r="J203" i="11"/>
  <c r="K203" i="11"/>
  <c r="L203" i="11"/>
  <c r="M203" i="11"/>
  <c r="N203" i="11"/>
  <c r="O203" i="11"/>
  <c r="P203" i="11"/>
  <c r="Q203" i="11"/>
  <c r="R203" i="11"/>
  <c r="S203" i="11"/>
  <c r="D204" i="11"/>
  <c r="E204" i="11"/>
  <c r="H204" i="11"/>
  <c r="I204" i="11"/>
  <c r="J204" i="11"/>
  <c r="K204" i="11"/>
  <c r="L204" i="11"/>
  <c r="M204" i="11"/>
  <c r="N204" i="11"/>
  <c r="O204" i="11"/>
  <c r="P204" i="11"/>
  <c r="Q204" i="11"/>
  <c r="R204" i="11"/>
  <c r="S204" i="11"/>
  <c r="D205" i="11"/>
  <c r="E205" i="11"/>
  <c r="H205" i="11"/>
  <c r="I205" i="11"/>
  <c r="J205" i="11"/>
  <c r="K205" i="11"/>
  <c r="L205" i="11"/>
  <c r="M205" i="11"/>
  <c r="N205" i="11"/>
  <c r="O205" i="11"/>
  <c r="P205" i="11"/>
  <c r="Q205" i="11"/>
  <c r="R205" i="11"/>
  <c r="S205" i="11"/>
  <c r="D206" i="11"/>
  <c r="E206" i="11"/>
  <c r="H206" i="11"/>
  <c r="I206" i="11"/>
  <c r="J206" i="11"/>
  <c r="K206" i="11"/>
  <c r="L206" i="11"/>
  <c r="M206" i="11"/>
  <c r="N206" i="11"/>
  <c r="O206" i="11"/>
  <c r="P206" i="11"/>
  <c r="Q206" i="11"/>
  <c r="R206" i="11"/>
  <c r="S206" i="11"/>
  <c r="D207" i="11"/>
  <c r="E207" i="11"/>
  <c r="H207" i="11"/>
  <c r="I207" i="11"/>
  <c r="J207" i="11"/>
  <c r="K207" i="11"/>
  <c r="L207" i="11"/>
  <c r="M207" i="11"/>
  <c r="N207" i="11"/>
  <c r="O207" i="11"/>
  <c r="P207" i="11"/>
  <c r="Q207" i="11"/>
  <c r="R207" i="11"/>
  <c r="R207" i="5" s="1"/>
  <c r="S207" i="11"/>
  <c r="D208" i="11"/>
  <c r="E208" i="11"/>
  <c r="H208" i="11"/>
  <c r="I208" i="11"/>
  <c r="J208" i="11"/>
  <c r="K208" i="11"/>
  <c r="L208" i="11"/>
  <c r="M208" i="11"/>
  <c r="N208" i="11"/>
  <c r="O208" i="11"/>
  <c r="P208" i="11"/>
  <c r="Q208" i="11"/>
  <c r="R208" i="11"/>
  <c r="S208" i="11"/>
  <c r="D209" i="11"/>
  <c r="E209" i="11"/>
  <c r="H209" i="11"/>
  <c r="I209" i="11"/>
  <c r="J209" i="11"/>
  <c r="K209" i="11"/>
  <c r="L209" i="11"/>
  <c r="M209" i="11"/>
  <c r="N209" i="11"/>
  <c r="O209" i="11"/>
  <c r="P209" i="11"/>
  <c r="Q209" i="11"/>
  <c r="R209" i="11"/>
  <c r="S209" i="11"/>
  <c r="D210" i="11"/>
  <c r="E210" i="11"/>
  <c r="H210" i="11"/>
  <c r="I210" i="11"/>
  <c r="J210" i="11"/>
  <c r="K210" i="11"/>
  <c r="L210" i="11"/>
  <c r="M210" i="11"/>
  <c r="N210" i="11"/>
  <c r="O210" i="11"/>
  <c r="P210" i="11"/>
  <c r="Q210" i="11"/>
  <c r="R210" i="11"/>
  <c r="S210" i="11"/>
  <c r="D211" i="11"/>
  <c r="E211" i="11"/>
  <c r="H211" i="11"/>
  <c r="I211" i="11"/>
  <c r="J211" i="11"/>
  <c r="K211" i="11"/>
  <c r="L211" i="11"/>
  <c r="M211" i="11"/>
  <c r="N211" i="11"/>
  <c r="O211" i="11"/>
  <c r="P211" i="11"/>
  <c r="Q211" i="11"/>
  <c r="R211" i="11"/>
  <c r="S211" i="11"/>
  <c r="D212" i="11"/>
  <c r="E212" i="11"/>
  <c r="H212" i="11"/>
  <c r="I212" i="11"/>
  <c r="J212" i="11"/>
  <c r="K212" i="11"/>
  <c r="L212" i="11"/>
  <c r="M212" i="11"/>
  <c r="N212" i="11"/>
  <c r="O212" i="11"/>
  <c r="P212" i="11"/>
  <c r="Q212" i="11"/>
  <c r="R212" i="11"/>
  <c r="S212" i="11"/>
  <c r="D213" i="11"/>
  <c r="E213" i="11"/>
  <c r="H213" i="11"/>
  <c r="I213" i="11"/>
  <c r="J213" i="11"/>
  <c r="K213" i="11"/>
  <c r="L213" i="11"/>
  <c r="M213" i="11"/>
  <c r="N213" i="11"/>
  <c r="O213" i="11"/>
  <c r="P213" i="11"/>
  <c r="Q213" i="11"/>
  <c r="R213" i="11"/>
  <c r="S213" i="11"/>
  <c r="D214" i="11"/>
  <c r="E214" i="11"/>
  <c r="H214" i="11"/>
  <c r="I214" i="11"/>
  <c r="J214" i="11"/>
  <c r="K214" i="11"/>
  <c r="L214" i="11"/>
  <c r="M214" i="11"/>
  <c r="N214" i="11"/>
  <c r="O214" i="11"/>
  <c r="P214" i="11"/>
  <c r="Q214" i="11"/>
  <c r="R214" i="11"/>
  <c r="S214" i="11"/>
  <c r="D215" i="11"/>
  <c r="E215" i="11"/>
  <c r="H215" i="11"/>
  <c r="I215" i="11"/>
  <c r="J215" i="11"/>
  <c r="K215" i="11"/>
  <c r="L215" i="11"/>
  <c r="M215" i="11"/>
  <c r="N215" i="11"/>
  <c r="O215" i="11"/>
  <c r="P215" i="11"/>
  <c r="Q215" i="11"/>
  <c r="R215" i="11"/>
  <c r="S215" i="11"/>
  <c r="D216" i="11"/>
  <c r="E216" i="11"/>
  <c r="H216" i="11"/>
  <c r="I216" i="11"/>
  <c r="J216" i="11"/>
  <c r="K216" i="11"/>
  <c r="L216" i="11"/>
  <c r="M216" i="11"/>
  <c r="N216" i="11"/>
  <c r="O216" i="11"/>
  <c r="P216" i="11"/>
  <c r="Q216" i="11"/>
  <c r="R216" i="11"/>
  <c r="S216" i="11"/>
  <c r="D217" i="11"/>
  <c r="E217" i="11"/>
  <c r="H217" i="11"/>
  <c r="I217" i="11"/>
  <c r="J217" i="11"/>
  <c r="K217" i="11"/>
  <c r="L217" i="11"/>
  <c r="M217" i="11"/>
  <c r="N217" i="11"/>
  <c r="O217" i="11"/>
  <c r="P217" i="11"/>
  <c r="Q217" i="11"/>
  <c r="R217" i="11"/>
  <c r="S217" i="11"/>
  <c r="D218" i="11"/>
  <c r="E218" i="11"/>
  <c r="H218" i="11"/>
  <c r="I218" i="11"/>
  <c r="J218" i="11"/>
  <c r="K218" i="11"/>
  <c r="L218" i="11"/>
  <c r="M218" i="11"/>
  <c r="N218" i="11"/>
  <c r="O218" i="11"/>
  <c r="P218" i="11"/>
  <c r="Q218" i="11"/>
  <c r="R218" i="11"/>
  <c r="S218" i="11"/>
  <c r="D219" i="11"/>
  <c r="E219" i="11"/>
  <c r="H219" i="11"/>
  <c r="I219" i="11"/>
  <c r="J219" i="11"/>
  <c r="K219" i="11"/>
  <c r="L219" i="11"/>
  <c r="M219" i="11"/>
  <c r="N219" i="11"/>
  <c r="O219" i="11"/>
  <c r="P219" i="11"/>
  <c r="Q219" i="11"/>
  <c r="R219" i="11"/>
  <c r="S219" i="11"/>
  <c r="D220" i="11"/>
  <c r="E220" i="11"/>
  <c r="H220" i="11"/>
  <c r="I220" i="11"/>
  <c r="J220" i="11"/>
  <c r="K220" i="11"/>
  <c r="L220" i="11"/>
  <c r="M220" i="11"/>
  <c r="N220" i="11"/>
  <c r="O220" i="11"/>
  <c r="P220" i="11"/>
  <c r="Q220" i="11"/>
  <c r="R220" i="11"/>
  <c r="S220" i="11"/>
  <c r="D221" i="11"/>
  <c r="E221" i="11"/>
  <c r="H221" i="11"/>
  <c r="I221" i="11"/>
  <c r="J221" i="11"/>
  <c r="K221" i="11"/>
  <c r="L221" i="11"/>
  <c r="M221" i="11"/>
  <c r="N221" i="11"/>
  <c r="O221" i="11"/>
  <c r="P221" i="11"/>
  <c r="Q221" i="11"/>
  <c r="R221" i="11"/>
  <c r="S221" i="11"/>
  <c r="D222" i="11"/>
  <c r="E222" i="11"/>
  <c r="H222" i="11"/>
  <c r="I222" i="11"/>
  <c r="J222" i="11"/>
  <c r="K222" i="11"/>
  <c r="L222" i="11"/>
  <c r="M222" i="11"/>
  <c r="N222" i="11"/>
  <c r="O222" i="11"/>
  <c r="P222" i="11"/>
  <c r="Q222" i="11"/>
  <c r="R222" i="11"/>
  <c r="S222" i="11"/>
  <c r="D223" i="11"/>
  <c r="E223" i="11"/>
  <c r="H223" i="11"/>
  <c r="I223" i="11"/>
  <c r="J223" i="11"/>
  <c r="K223" i="11"/>
  <c r="L223" i="11"/>
  <c r="M223" i="11"/>
  <c r="N223" i="11"/>
  <c r="O223" i="11"/>
  <c r="P223" i="11"/>
  <c r="Q223" i="11"/>
  <c r="R223" i="11"/>
  <c r="S223" i="11"/>
  <c r="D224" i="11"/>
  <c r="E224" i="11"/>
  <c r="H224" i="11"/>
  <c r="I224" i="11"/>
  <c r="J224" i="11"/>
  <c r="K224" i="11"/>
  <c r="L224" i="11"/>
  <c r="M224" i="11"/>
  <c r="N224" i="11"/>
  <c r="O224" i="11"/>
  <c r="P224" i="11"/>
  <c r="Q224" i="11"/>
  <c r="R224" i="11"/>
  <c r="S224" i="11"/>
  <c r="D225" i="11"/>
  <c r="E225" i="11"/>
  <c r="H225" i="11"/>
  <c r="I225" i="11"/>
  <c r="J225" i="11"/>
  <c r="K225" i="11"/>
  <c r="L225" i="11"/>
  <c r="M225" i="11"/>
  <c r="N225" i="11"/>
  <c r="O225" i="11"/>
  <c r="P225" i="11"/>
  <c r="Q225" i="11"/>
  <c r="R225" i="11"/>
  <c r="S225" i="11"/>
  <c r="D226" i="11"/>
  <c r="E226" i="11"/>
  <c r="H226" i="11"/>
  <c r="I226" i="11"/>
  <c r="J226" i="11"/>
  <c r="K226" i="11"/>
  <c r="L226" i="11"/>
  <c r="M226" i="11"/>
  <c r="N226" i="11"/>
  <c r="O226" i="11"/>
  <c r="P226" i="11"/>
  <c r="Q226" i="11"/>
  <c r="R226" i="11"/>
  <c r="S226" i="11"/>
  <c r="D227" i="11"/>
  <c r="E227" i="11"/>
  <c r="H227" i="11"/>
  <c r="I227" i="11"/>
  <c r="J227" i="11"/>
  <c r="K227" i="11"/>
  <c r="L227" i="11"/>
  <c r="M227" i="11"/>
  <c r="N227" i="11"/>
  <c r="O227" i="11"/>
  <c r="P227" i="11"/>
  <c r="Q227" i="11"/>
  <c r="R227" i="11"/>
  <c r="S227" i="11"/>
  <c r="D228" i="11"/>
  <c r="E228" i="11"/>
  <c r="H228" i="11"/>
  <c r="I228" i="11"/>
  <c r="J228" i="11"/>
  <c r="K228" i="11"/>
  <c r="L228" i="11"/>
  <c r="M228" i="11"/>
  <c r="N228" i="11"/>
  <c r="O228" i="11"/>
  <c r="P228" i="11"/>
  <c r="Q228" i="11"/>
  <c r="R228" i="11"/>
  <c r="S228" i="11"/>
  <c r="D229" i="11"/>
  <c r="E229" i="11"/>
  <c r="H229" i="11"/>
  <c r="I229" i="11"/>
  <c r="J229" i="11"/>
  <c r="K229" i="11"/>
  <c r="L229" i="11"/>
  <c r="M229" i="11"/>
  <c r="N229" i="11"/>
  <c r="O229" i="11"/>
  <c r="P229" i="11"/>
  <c r="Q229" i="11"/>
  <c r="R229" i="11"/>
  <c r="S229" i="11"/>
  <c r="D230" i="11"/>
  <c r="E230" i="11"/>
  <c r="H230" i="11"/>
  <c r="I230" i="11"/>
  <c r="J230" i="11"/>
  <c r="K230" i="11"/>
  <c r="L230" i="11"/>
  <c r="M230" i="11"/>
  <c r="N230" i="11"/>
  <c r="O230" i="11"/>
  <c r="P230" i="11"/>
  <c r="Q230" i="11"/>
  <c r="R230" i="11"/>
  <c r="S230" i="11"/>
  <c r="D231" i="11"/>
  <c r="E231" i="11"/>
  <c r="H231" i="11"/>
  <c r="I231" i="11"/>
  <c r="J231" i="11"/>
  <c r="K231" i="11"/>
  <c r="L231" i="11"/>
  <c r="M231" i="11"/>
  <c r="N231" i="11"/>
  <c r="O231" i="11"/>
  <c r="P231" i="11"/>
  <c r="Q231" i="11"/>
  <c r="R231" i="11"/>
  <c r="S231" i="11"/>
  <c r="D232" i="11"/>
  <c r="E232" i="11"/>
  <c r="H232" i="11"/>
  <c r="I232" i="11"/>
  <c r="J232" i="11"/>
  <c r="K232" i="11"/>
  <c r="L232" i="11"/>
  <c r="M232" i="11"/>
  <c r="N232" i="11"/>
  <c r="O232" i="11"/>
  <c r="P232" i="11"/>
  <c r="Q232" i="11"/>
  <c r="R232" i="11"/>
  <c r="S232" i="11"/>
  <c r="D233" i="11"/>
  <c r="E233" i="11"/>
  <c r="H233" i="11"/>
  <c r="I233" i="11"/>
  <c r="J233" i="11"/>
  <c r="K233" i="11"/>
  <c r="L233" i="11"/>
  <c r="M233" i="11"/>
  <c r="N233" i="11"/>
  <c r="O233" i="11"/>
  <c r="P233" i="11"/>
  <c r="Q233" i="11"/>
  <c r="R233" i="11"/>
  <c r="S233" i="11"/>
  <c r="D234" i="11"/>
  <c r="E234" i="11"/>
  <c r="H234" i="11"/>
  <c r="I234" i="11"/>
  <c r="J234" i="11"/>
  <c r="K234" i="11"/>
  <c r="L234" i="11"/>
  <c r="M234" i="11"/>
  <c r="N234" i="11"/>
  <c r="O234" i="11"/>
  <c r="P234" i="11"/>
  <c r="Q234" i="11"/>
  <c r="R234" i="11"/>
  <c r="S234" i="11"/>
  <c r="D235" i="11"/>
  <c r="E235" i="11"/>
  <c r="H235" i="11"/>
  <c r="I235" i="11"/>
  <c r="J235" i="11"/>
  <c r="K235" i="11"/>
  <c r="L235" i="11"/>
  <c r="M235" i="11"/>
  <c r="N235" i="11"/>
  <c r="O235" i="11"/>
  <c r="P235" i="11"/>
  <c r="Q235" i="11"/>
  <c r="R235" i="11"/>
  <c r="S235" i="11"/>
  <c r="D236" i="11"/>
  <c r="E236" i="11"/>
  <c r="H236" i="11"/>
  <c r="I236" i="11"/>
  <c r="J236" i="11"/>
  <c r="K236" i="11"/>
  <c r="L236" i="11"/>
  <c r="M236" i="11"/>
  <c r="N236" i="11"/>
  <c r="O236" i="11"/>
  <c r="P236" i="11"/>
  <c r="Q236" i="11"/>
  <c r="R236" i="11"/>
  <c r="S236" i="11"/>
  <c r="D237" i="11"/>
  <c r="E237" i="11"/>
  <c r="H237" i="11"/>
  <c r="I237" i="11"/>
  <c r="J237" i="11"/>
  <c r="K237" i="11"/>
  <c r="L237" i="11"/>
  <c r="M237" i="11"/>
  <c r="N237" i="11"/>
  <c r="O237" i="11"/>
  <c r="P237" i="11"/>
  <c r="Q237" i="11"/>
  <c r="R237" i="11"/>
  <c r="S237" i="11"/>
  <c r="D238" i="11"/>
  <c r="E238" i="11"/>
  <c r="H238" i="11"/>
  <c r="I238" i="11"/>
  <c r="J238" i="11"/>
  <c r="K238" i="11"/>
  <c r="L238" i="11"/>
  <c r="M238" i="11"/>
  <c r="N238" i="11"/>
  <c r="O238" i="11"/>
  <c r="P238" i="11"/>
  <c r="Q238" i="11"/>
  <c r="R238" i="11"/>
  <c r="S238" i="11"/>
  <c r="D239" i="11"/>
  <c r="E239" i="11"/>
  <c r="H239" i="11"/>
  <c r="I239" i="11"/>
  <c r="J239" i="11"/>
  <c r="K239" i="11"/>
  <c r="L239" i="11"/>
  <c r="M239" i="11"/>
  <c r="N239" i="11"/>
  <c r="O239" i="11"/>
  <c r="P239" i="11"/>
  <c r="Q239" i="11"/>
  <c r="R239" i="11"/>
  <c r="S239" i="11"/>
  <c r="D240" i="11"/>
  <c r="E240" i="11"/>
  <c r="H240" i="11"/>
  <c r="I240" i="11"/>
  <c r="J240" i="11"/>
  <c r="K240" i="11"/>
  <c r="L240" i="11"/>
  <c r="M240" i="11"/>
  <c r="N240" i="11"/>
  <c r="O240" i="11"/>
  <c r="P240" i="11"/>
  <c r="Q240" i="11"/>
  <c r="R240" i="11"/>
  <c r="S240" i="11"/>
  <c r="D241" i="11"/>
  <c r="E241" i="11"/>
  <c r="H241" i="11"/>
  <c r="I241" i="11"/>
  <c r="J241" i="11"/>
  <c r="K241" i="11"/>
  <c r="L241" i="11"/>
  <c r="M241" i="11"/>
  <c r="N241" i="11"/>
  <c r="O241" i="11"/>
  <c r="P241" i="11"/>
  <c r="Q241" i="11"/>
  <c r="R241" i="11"/>
  <c r="S241" i="11"/>
  <c r="D242" i="11"/>
  <c r="E242" i="11"/>
  <c r="H242" i="11"/>
  <c r="I242" i="11"/>
  <c r="J242" i="11"/>
  <c r="K242" i="11"/>
  <c r="L242" i="11"/>
  <c r="M242" i="11"/>
  <c r="N242" i="11"/>
  <c r="O242" i="11"/>
  <c r="P242" i="11"/>
  <c r="Q242" i="11"/>
  <c r="R242" i="11"/>
  <c r="S242" i="11"/>
  <c r="D243" i="11"/>
  <c r="E243" i="11"/>
  <c r="H243" i="11"/>
  <c r="I243" i="11"/>
  <c r="J243" i="11"/>
  <c r="K243" i="11"/>
  <c r="L243" i="11"/>
  <c r="M243" i="11"/>
  <c r="N243" i="11"/>
  <c r="O243" i="11"/>
  <c r="P243" i="11"/>
  <c r="Q243" i="11"/>
  <c r="R243" i="11"/>
  <c r="S243" i="11"/>
  <c r="D244" i="11"/>
  <c r="E244" i="11"/>
  <c r="H244" i="11"/>
  <c r="I244" i="11"/>
  <c r="J244" i="11"/>
  <c r="K244" i="11"/>
  <c r="L244" i="11"/>
  <c r="M244" i="11"/>
  <c r="N244" i="11"/>
  <c r="O244" i="11"/>
  <c r="P244" i="11"/>
  <c r="Q244" i="11"/>
  <c r="R244" i="11"/>
  <c r="S244" i="11"/>
  <c r="D245" i="11"/>
  <c r="E245" i="11"/>
  <c r="H245" i="11"/>
  <c r="I245" i="11"/>
  <c r="J245" i="11"/>
  <c r="K245" i="11"/>
  <c r="L245" i="11"/>
  <c r="M245" i="11"/>
  <c r="N245" i="11"/>
  <c r="O245" i="11"/>
  <c r="P245" i="11"/>
  <c r="Q245" i="11"/>
  <c r="R245" i="11"/>
  <c r="S245" i="11"/>
  <c r="D246" i="11"/>
  <c r="E246" i="11"/>
  <c r="H246" i="11"/>
  <c r="I246" i="11"/>
  <c r="J246" i="11"/>
  <c r="K246" i="11"/>
  <c r="L246" i="11"/>
  <c r="M246" i="11"/>
  <c r="N246" i="11"/>
  <c r="O246" i="11"/>
  <c r="P246" i="11"/>
  <c r="Q246" i="11"/>
  <c r="R246" i="11"/>
  <c r="S246" i="11"/>
  <c r="D247" i="11"/>
  <c r="E247" i="11"/>
  <c r="H247" i="11"/>
  <c r="I247" i="11"/>
  <c r="J247" i="11"/>
  <c r="K247" i="11"/>
  <c r="L247" i="11"/>
  <c r="M247" i="11"/>
  <c r="N247" i="11"/>
  <c r="O247" i="11"/>
  <c r="P247" i="11"/>
  <c r="Q247" i="11"/>
  <c r="R247" i="11"/>
  <c r="S247" i="11"/>
  <c r="D248" i="11"/>
  <c r="E248" i="11"/>
  <c r="H248" i="11"/>
  <c r="I248" i="11"/>
  <c r="J248" i="11"/>
  <c r="K248" i="11"/>
  <c r="L248" i="11"/>
  <c r="M248" i="11"/>
  <c r="N248" i="11"/>
  <c r="O248" i="11"/>
  <c r="P248" i="11"/>
  <c r="Q248" i="11"/>
  <c r="R248" i="11"/>
  <c r="S248" i="11"/>
  <c r="D249" i="11"/>
  <c r="E249" i="11"/>
  <c r="H249" i="11"/>
  <c r="I249" i="11"/>
  <c r="J249" i="11"/>
  <c r="K249" i="11"/>
  <c r="L249" i="11"/>
  <c r="M249" i="11"/>
  <c r="N249" i="11"/>
  <c r="O249" i="11"/>
  <c r="P249" i="11"/>
  <c r="Q249" i="11"/>
  <c r="R249" i="11"/>
  <c r="S249" i="11"/>
  <c r="D250" i="11"/>
  <c r="E250" i="11"/>
  <c r="H250" i="11"/>
  <c r="I250" i="11"/>
  <c r="J250" i="11"/>
  <c r="K250" i="11"/>
  <c r="L250" i="11"/>
  <c r="M250" i="11"/>
  <c r="N250" i="11"/>
  <c r="O250" i="11"/>
  <c r="P250" i="11"/>
  <c r="Q250" i="11"/>
  <c r="R250" i="11"/>
  <c r="S250" i="11"/>
  <c r="D251" i="11"/>
  <c r="E251" i="11"/>
  <c r="H251" i="11"/>
  <c r="I251" i="11"/>
  <c r="J251" i="11"/>
  <c r="K251" i="11"/>
  <c r="L251" i="11"/>
  <c r="M251" i="11"/>
  <c r="N251" i="11"/>
  <c r="O251" i="11"/>
  <c r="P251" i="11"/>
  <c r="Q251" i="11"/>
  <c r="R251" i="11"/>
  <c r="S251" i="11"/>
  <c r="D252" i="11"/>
  <c r="E252" i="11"/>
  <c r="H252" i="11"/>
  <c r="I252" i="11"/>
  <c r="J252" i="11"/>
  <c r="K252" i="11"/>
  <c r="L252" i="11"/>
  <c r="M252" i="11"/>
  <c r="N252" i="11"/>
  <c r="O252" i="11"/>
  <c r="P252" i="11"/>
  <c r="Q252" i="11"/>
  <c r="R252" i="11"/>
  <c r="S252" i="11"/>
  <c r="D253" i="11"/>
  <c r="E253" i="11"/>
  <c r="H253" i="11"/>
  <c r="I253" i="11"/>
  <c r="J253" i="11"/>
  <c r="K253" i="11"/>
  <c r="L253" i="11"/>
  <c r="M253" i="11"/>
  <c r="N253" i="11"/>
  <c r="O253" i="11"/>
  <c r="P253" i="11"/>
  <c r="Q253" i="11"/>
  <c r="R253" i="11"/>
  <c r="S253" i="11"/>
  <c r="H9" i="8"/>
  <c r="I9" i="8"/>
  <c r="J9" i="8"/>
  <c r="K9" i="8"/>
  <c r="L9" i="8"/>
  <c r="M9" i="8"/>
  <c r="N9" i="8"/>
  <c r="N9" i="5" s="1"/>
  <c r="O9" i="8"/>
  <c r="P9" i="8"/>
  <c r="Q9" i="8"/>
  <c r="H10" i="8"/>
  <c r="I10" i="8"/>
  <c r="J10" i="8"/>
  <c r="J10" i="5" s="1"/>
  <c r="K10" i="8"/>
  <c r="L10" i="8"/>
  <c r="M10" i="8"/>
  <c r="N10" i="8"/>
  <c r="N10" i="5" s="1"/>
  <c r="O10" i="8"/>
  <c r="P10" i="8"/>
  <c r="Q10" i="8"/>
  <c r="H11" i="8"/>
  <c r="I11" i="8"/>
  <c r="J11" i="8"/>
  <c r="J11" i="5" s="1"/>
  <c r="K11" i="8"/>
  <c r="L11" i="8"/>
  <c r="M11" i="8"/>
  <c r="N11" i="8"/>
  <c r="N11" i="5" s="1"/>
  <c r="O11" i="8"/>
  <c r="H12" i="8"/>
  <c r="I12" i="8"/>
  <c r="J12" i="8"/>
  <c r="K12" i="8"/>
  <c r="L12" i="8"/>
  <c r="M12" i="8"/>
  <c r="N12" i="8"/>
  <c r="O12" i="8"/>
  <c r="P12" i="8"/>
  <c r="P12" i="5" s="1"/>
  <c r="Q12" i="8"/>
  <c r="H13" i="8"/>
  <c r="I13" i="8"/>
  <c r="J13" i="8"/>
  <c r="J13" i="5" s="1"/>
  <c r="K13" i="8"/>
  <c r="L13" i="8"/>
  <c r="M13" i="8"/>
  <c r="N13" i="8"/>
  <c r="O13" i="8"/>
  <c r="P13" i="8"/>
  <c r="Q13" i="8"/>
  <c r="H14" i="8"/>
  <c r="I14" i="8"/>
  <c r="J14" i="8"/>
  <c r="K14" i="8"/>
  <c r="L14" i="8"/>
  <c r="M14" i="8"/>
  <c r="N14" i="8"/>
  <c r="N14" i="5" s="1"/>
  <c r="O14" i="8"/>
  <c r="P14" i="8"/>
  <c r="Q14" i="8"/>
  <c r="H15" i="8"/>
  <c r="I15" i="8"/>
  <c r="J15" i="8"/>
  <c r="K15" i="8"/>
  <c r="L15" i="8"/>
  <c r="L15" i="5" s="1"/>
  <c r="M15" i="8"/>
  <c r="N15" i="8"/>
  <c r="N15" i="5" s="1"/>
  <c r="O15" i="8"/>
  <c r="P15" i="8"/>
  <c r="Q15" i="8"/>
  <c r="H16" i="8"/>
  <c r="I16" i="8"/>
  <c r="J16" i="8"/>
  <c r="J16" i="5" s="1"/>
  <c r="K16" i="8"/>
  <c r="L16" i="8"/>
  <c r="M16" i="8"/>
  <c r="N16" i="8"/>
  <c r="N16" i="5" s="1"/>
  <c r="O16" i="8"/>
  <c r="P16" i="8"/>
  <c r="Q16" i="8"/>
  <c r="H17" i="8"/>
  <c r="H17" i="5" s="1"/>
  <c r="I17" i="8"/>
  <c r="J17" i="8"/>
  <c r="J17" i="5" s="1"/>
  <c r="K17" i="8"/>
  <c r="L17" i="8"/>
  <c r="L17" i="5" s="1"/>
  <c r="M17" i="8"/>
  <c r="N17" i="8"/>
  <c r="N17" i="5" s="1"/>
  <c r="O17" i="8"/>
  <c r="P17" i="8"/>
  <c r="P17" i="5" s="1"/>
  <c r="Q17" i="8"/>
  <c r="H18" i="8"/>
  <c r="H18" i="5" s="1"/>
  <c r="I18" i="8"/>
  <c r="J18" i="8"/>
  <c r="J18" i="5" s="1"/>
  <c r="K18" i="8"/>
  <c r="L18" i="8"/>
  <c r="L18" i="5" s="1"/>
  <c r="M18" i="8"/>
  <c r="N18" i="8"/>
  <c r="N18" i="5" s="1"/>
  <c r="O18" i="8"/>
  <c r="P18" i="8"/>
  <c r="P18" i="5" s="1"/>
  <c r="Q18" i="8"/>
  <c r="H19" i="8"/>
  <c r="H19" i="5" s="1"/>
  <c r="I19" i="8"/>
  <c r="J19" i="8"/>
  <c r="K19" i="8"/>
  <c r="L19" i="8"/>
  <c r="L19" i="5" s="1"/>
  <c r="M19" i="8"/>
  <c r="P19" i="8"/>
  <c r="P19" i="5" s="1"/>
  <c r="Q19" i="8"/>
  <c r="H20" i="8"/>
  <c r="I20" i="8"/>
  <c r="J20" i="8"/>
  <c r="J20" i="5" s="1"/>
  <c r="K20" i="8"/>
  <c r="L20" i="8"/>
  <c r="M20" i="8"/>
  <c r="N20" i="8"/>
  <c r="O20" i="8"/>
  <c r="P20" i="8"/>
  <c r="P20" i="5" s="1"/>
  <c r="Q20" i="8"/>
  <c r="H21" i="8"/>
  <c r="I21" i="8"/>
  <c r="J21" i="8"/>
  <c r="K21" i="8"/>
  <c r="L21" i="8"/>
  <c r="M21" i="8"/>
  <c r="N21" i="8"/>
  <c r="O21" i="8"/>
  <c r="P21" i="8"/>
  <c r="P21" i="5" s="1"/>
  <c r="Q21" i="8"/>
  <c r="H22" i="8"/>
  <c r="H22" i="5" s="1"/>
  <c r="I22" i="8"/>
  <c r="J22" i="8"/>
  <c r="K22" i="8"/>
  <c r="L22" i="8"/>
  <c r="L22" i="5" s="1"/>
  <c r="M22" i="8"/>
  <c r="N22" i="8"/>
  <c r="O22" i="8"/>
  <c r="P22" i="8"/>
  <c r="P22" i="5" s="1"/>
  <c r="Q22" i="8"/>
  <c r="H23" i="8"/>
  <c r="I23" i="8"/>
  <c r="J23" i="8"/>
  <c r="K23" i="8"/>
  <c r="L23" i="8"/>
  <c r="L23" i="5" s="1"/>
  <c r="M23" i="8"/>
  <c r="N23" i="8"/>
  <c r="O23" i="8"/>
  <c r="H24" i="8"/>
  <c r="I24" i="8"/>
  <c r="J24" i="8"/>
  <c r="K24" i="8"/>
  <c r="L24" i="8"/>
  <c r="M24" i="8"/>
  <c r="N24" i="8"/>
  <c r="O24" i="8"/>
  <c r="P24" i="8"/>
  <c r="P24" i="5" s="1"/>
  <c r="Q24" i="8"/>
  <c r="H25" i="8"/>
  <c r="H25" i="5" s="1"/>
  <c r="I25" i="8"/>
  <c r="J25" i="8"/>
  <c r="K25" i="8"/>
  <c r="L25" i="8"/>
  <c r="L25" i="5" s="1"/>
  <c r="M25" i="8"/>
  <c r="N25" i="8"/>
  <c r="N25" i="5" s="1"/>
  <c r="O25" i="8"/>
  <c r="P25" i="8"/>
  <c r="P25" i="5" s="1"/>
  <c r="Q25" i="8"/>
  <c r="H26" i="8"/>
  <c r="I26" i="8"/>
  <c r="J26" i="8"/>
  <c r="K26" i="8"/>
  <c r="L26" i="8"/>
  <c r="M26" i="8"/>
  <c r="N26" i="8"/>
  <c r="O26" i="8"/>
  <c r="P26" i="8"/>
  <c r="P26" i="5" s="1"/>
  <c r="Q26" i="8"/>
  <c r="H27" i="8"/>
  <c r="H27" i="5" s="1"/>
  <c r="I27" i="8"/>
  <c r="J27" i="8"/>
  <c r="J27" i="5" s="1"/>
  <c r="K27" i="8"/>
  <c r="L27" i="8"/>
  <c r="L27" i="5" s="1"/>
  <c r="M27" i="8"/>
  <c r="N27" i="8"/>
  <c r="N27" i="5" s="1"/>
  <c r="O27" i="8"/>
  <c r="P27" i="8"/>
  <c r="P27" i="5" s="1"/>
  <c r="Q27" i="8"/>
  <c r="H28" i="8"/>
  <c r="H28" i="5" s="1"/>
  <c r="I28" i="8"/>
  <c r="J28" i="8"/>
  <c r="J28" i="5" s="1"/>
  <c r="K28" i="8"/>
  <c r="L28" i="8"/>
  <c r="M28" i="8"/>
  <c r="P28" i="8"/>
  <c r="P28" i="5" s="1"/>
  <c r="Q28" i="8"/>
  <c r="H29" i="8"/>
  <c r="I29" i="8"/>
  <c r="J29" i="8"/>
  <c r="J29" i="5" s="1"/>
  <c r="K29" i="8"/>
  <c r="L29" i="8"/>
  <c r="M29" i="8"/>
  <c r="N29" i="8"/>
  <c r="N29" i="5" s="1"/>
  <c r="O29" i="8"/>
  <c r="P29" i="8"/>
  <c r="Q29" i="8"/>
  <c r="H30" i="8"/>
  <c r="H30" i="5" s="1"/>
  <c r="I30" i="8"/>
  <c r="J30" i="8"/>
  <c r="K30" i="8"/>
  <c r="L30" i="8"/>
  <c r="L30" i="5" s="1"/>
  <c r="M30" i="8"/>
  <c r="N30" i="8"/>
  <c r="N30" i="5" s="1"/>
  <c r="O30" i="8"/>
  <c r="H31" i="8"/>
  <c r="H31" i="5" s="1"/>
  <c r="I31" i="8"/>
  <c r="J31" i="8"/>
  <c r="K31" i="8"/>
  <c r="L31" i="8"/>
  <c r="L31" i="5" s="1"/>
  <c r="M31" i="8"/>
  <c r="N31" i="8"/>
  <c r="N31" i="5" s="1"/>
  <c r="O31" i="8"/>
  <c r="H32" i="8"/>
  <c r="H32" i="5" s="1"/>
  <c r="I32" i="8"/>
  <c r="J32" i="8"/>
  <c r="J32" i="5" s="1"/>
  <c r="K32" i="8"/>
  <c r="L32" i="8"/>
  <c r="L32" i="5" s="1"/>
  <c r="M32" i="8"/>
  <c r="N32" i="8"/>
  <c r="N32" i="5" s="1"/>
  <c r="O32" i="8"/>
  <c r="H33" i="8"/>
  <c r="I33" i="8"/>
  <c r="J33" i="8"/>
  <c r="J33" i="5" s="1"/>
  <c r="K33" i="8"/>
  <c r="L33" i="8"/>
  <c r="L33" i="5" s="1"/>
  <c r="M33" i="8"/>
  <c r="N33" i="8"/>
  <c r="N33" i="5" s="1"/>
  <c r="O33" i="8"/>
  <c r="H34" i="8"/>
  <c r="I34" i="8"/>
  <c r="J34" i="8"/>
  <c r="K34" i="8"/>
  <c r="L34" i="8"/>
  <c r="M34" i="8"/>
  <c r="N34" i="8"/>
  <c r="O34" i="8"/>
  <c r="P34" i="8"/>
  <c r="Q34" i="8"/>
  <c r="H35" i="8"/>
  <c r="I35" i="8"/>
  <c r="J35" i="8"/>
  <c r="K35" i="8"/>
  <c r="L35" i="8"/>
  <c r="M35" i="8"/>
  <c r="N35" i="8"/>
  <c r="O35" i="8"/>
  <c r="P35" i="8"/>
  <c r="Q35" i="8"/>
  <c r="H36" i="8"/>
  <c r="I36" i="8"/>
  <c r="J36" i="8"/>
  <c r="K36" i="8"/>
  <c r="L36" i="8"/>
  <c r="M36" i="8"/>
  <c r="N36" i="8"/>
  <c r="O36" i="8"/>
  <c r="P36" i="8"/>
  <c r="P36" i="5" s="1"/>
  <c r="Q36" i="8"/>
  <c r="H37" i="8"/>
  <c r="I37" i="8"/>
  <c r="J37" i="8"/>
  <c r="K37" i="8"/>
  <c r="L37" i="8"/>
  <c r="M37" i="8"/>
  <c r="N37" i="8"/>
  <c r="O37" i="8"/>
  <c r="H38" i="8"/>
  <c r="I38" i="8"/>
  <c r="J38" i="8"/>
  <c r="K38" i="8"/>
  <c r="L38" i="8"/>
  <c r="M38" i="8"/>
  <c r="N38" i="8"/>
  <c r="O38" i="8"/>
  <c r="P38" i="8"/>
  <c r="Q38" i="8"/>
  <c r="H39" i="8"/>
  <c r="I39" i="8"/>
  <c r="J39" i="8"/>
  <c r="K39" i="8"/>
  <c r="L39" i="8"/>
  <c r="M39" i="8"/>
  <c r="N39" i="8"/>
  <c r="O39" i="8"/>
  <c r="H40" i="8"/>
  <c r="I40" i="8"/>
  <c r="J40" i="8"/>
  <c r="K40" i="8"/>
  <c r="L40" i="8"/>
  <c r="M40" i="8"/>
  <c r="N40" i="8"/>
  <c r="O40" i="8"/>
  <c r="H41" i="8"/>
  <c r="I41" i="8"/>
  <c r="J41" i="8"/>
  <c r="K41" i="8"/>
  <c r="L41" i="8"/>
  <c r="M41" i="8"/>
  <c r="N41" i="8"/>
  <c r="O41" i="8"/>
  <c r="P41" i="8"/>
  <c r="Q41" i="8"/>
  <c r="H42" i="8"/>
  <c r="I42" i="8"/>
  <c r="J42" i="8"/>
  <c r="K42" i="8"/>
  <c r="L42" i="8"/>
  <c r="M42" i="8"/>
  <c r="N42" i="8"/>
  <c r="O42" i="8"/>
  <c r="P42" i="8"/>
  <c r="Q42" i="8"/>
  <c r="H43" i="8"/>
  <c r="I43" i="8"/>
  <c r="J43" i="8"/>
  <c r="K43" i="8"/>
  <c r="L43" i="8"/>
  <c r="M43" i="8"/>
  <c r="N43" i="8"/>
  <c r="O43" i="8"/>
  <c r="P43" i="8"/>
  <c r="Q43" i="8"/>
  <c r="H44" i="8"/>
  <c r="I44" i="8"/>
  <c r="J44" i="8"/>
  <c r="K44" i="8"/>
  <c r="L44" i="8"/>
  <c r="M44" i="8"/>
  <c r="N44" i="8"/>
  <c r="O44" i="8"/>
  <c r="P44" i="8"/>
  <c r="Q44" i="8"/>
  <c r="H45" i="8"/>
  <c r="I45" i="8"/>
  <c r="J45" i="8"/>
  <c r="K45" i="8"/>
  <c r="L45" i="8"/>
  <c r="M45" i="8"/>
  <c r="N45" i="8"/>
  <c r="O45" i="8"/>
  <c r="P45" i="8"/>
  <c r="Q45" i="8"/>
  <c r="H46" i="8"/>
  <c r="I46" i="8"/>
  <c r="J46" i="8"/>
  <c r="K46" i="8"/>
  <c r="L46" i="8"/>
  <c r="M46" i="8"/>
  <c r="N46" i="8"/>
  <c r="O46" i="8"/>
  <c r="H47" i="8"/>
  <c r="I47" i="8"/>
  <c r="J47" i="8"/>
  <c r="K47" i="8"/>
  <c r="L47" i="8"/>
  <c r="M47" i="8"/>
  <c r="N47" i="8"/>
  <c r="O47" i="8"/>
  <c r="H48" i="8"/>
  <c r="I48" i="8"/>
  <c r="J48" i="8"/>
  <c r="K48" i="8"/>
  <c r="L48" i="8"/>
  <c r="M48" i="8"/>
  <c r="N48" i="8"/>
  <c r="O48" i="8"/>
  <c r="H49" i="8"/>
  <c r="I49" i="8"/>
  <c r="J49" i="8"/>
  <c r="K49" i="8"/>
  <c r="L49" i="8"/>
  <c r="M49" i="8"/>
  <c r="N49" i="8"/>
  <c r="O49" i="8"/>
  <c r="H50" i="8"/>
  <c r="I50" i="8"/>
  <c r="J50" i="8"/>
  <c r="K50" i="8"/>
  <c r="L50" i="8"/>
  <c r="M50" i="8"/>
  <c r="N50" i="8"/>
  <c r="O50" i="8"/>
  <c r="H51" i="8"/>
  <c r="I51" i="8"/>
  <c r="J51" i="8"/>
  <c r="K51" i="8"/>
  <c r="L51" i="8"/>
  <c r="M51" i="8"/>
  <c r="N51" i="8"/>
  <c r="O51" i="8"/>
  <c r="H52" i="8"/>
  <c r="I52" i="8"/>
  <c r="J52" i="8"/>
  <c r="K52" i="8"/>
  <c r="L52" i="8"/>
  <c r="M52" i="8"/>
  <c r="N52" i="8"/>
  <c r="O52" i="8"/>
  <c r="H53" i="8"/>
  <c r="I53" i="8"/>
  <c r="J53" i="8"/>
  <c r="K53" i="8"/>
  <c r="L53" i="8"/>
  <c r="M53" i="8"/>
  <c r="N53" i="8"/>
  <c r="O53" i="8"/>
  <c r="H54" i="8"/>
  <c r="I54" i="8"/>
  <c r="J54" i="8"/>
  <c r="K54" i="8"/>
  <c r="L54" i="8"/>
  <c r="M54" i="8"/>
  <c r="N54" i="8"/>
  <c r="O54" i="8"/>
  <c r="H55" i="8"/>
  <c r="I55" i="8"/>
  <c r="J55" i="8"/>
  <c r="K55" i="8"/>
  <c r="L55" i="8"/>
  <c r="M55" i="8"/>
  <c r="N55" i="8"/>
  <c r="O55" i="8"/>
  <c r="H56" i="8"/>
  <c r="I56" i="8"/>
  <c r="J56" i="8"/>
  <c r="K56" i="8"/>
  <c r="L56" i="8"/>
  <c r="M56" i="8"/>
  <c r="N56" i="8"/>
  <c r="O56" i="8"/>
  <c r="P56" i="8"/>
  <c r="Q56" i="8"/>
  <c r="H57" i="8"/>
  <c r="H57" i="5" s="1"/>
  <c r="I57" i="8"/>
  <c r="J57" i="8"/>
  <c r="K57" i="8"/>
  <c r="L57" i="8"/>
  <c r="L57" i="5" s="1"/>
  <c r="M57" i="8"/>
  <c r="N57" i="8"/>
  <c r="O57" i="8"/>
  <c r="P57" i="8"/>
  <c r="P57" i="5" s="1"/>
  <c r="Q57" i="8"/>
  <c r="H58" i="8"/>
  <c r="I58" i="8"/>
  <c r="J58" i="8"/>
  <c r="K58" i="8"/>
  <c r="L58" i="8"/>
  <c r="M58" i="8"/>
  <c r="N58" i="8"/>
  <c r="O58" i="8"/>
  <c r="H59" i="8"/>
  <c r="I59" i="8"/>
  <c r="J59" i="8"/>
  <c r="K59" i="8"/>
  <c r="L59" i="8"/>
  <c r="M59" i="8"/>
  <c r="N59" i="8"/>
  <c r="O59" i="8"/>
  <c r="H60" i="8"/>
  <c r="I60" i="8"/>
  <c r="J60" i="8"/>
  <c r="K60" i="8"/>
  <c r="L60" i="8"/>
  <c r="M60" i="8"/>
  <c r="N60" i="8"/>
  <c r="O60" i="8"/>
  <c r="H61" i="8"/>
  <c r="I61" i="8"/>
  <c r="J61" i="8"/>
  <c r="K61" i="8"/>
  <c r="L61" i="8"/>
  <c r="M61" i="8"/>
  <c r="N61" i="8"/>
  <c r="O61" i="8"/>
  <c r="H62" i="8"/>
  <c r="I62" i="8"/>
  <c r="J62" i="8"/>
  <c r="K62" i="8"/>
  <c r="L62" i="8"/>
  <c r="M62" i="8"/>
  <c r="N62" i="8"/>
  <c r="O62" i="8"/>
  <c r="H63" i="8"/>
  <c r="I63" i="8"/>
  <c r="J63" i="8"/>
  <c r="K63" i="8"/>
  <c r="L63" i="8"/>
  <c r="M63" i="8"/>
  <c r="N63" i="8"/>
  <c r="O63" i="8"/>
  <c r="H64" i="8"/>
  <c r="I64" i="8"/>
  <c r="J64" i="8"/>
  <c r="K64" i="8"/>
  <c r="L64" i="8"/>
  <c r="M64" i="8"/>
  <c r="N64" i="8"/>
  <c r="O64" i="8"/>
  <c r="H65" i="8"/>
  <c r="I65" i="8"/>
  <c r="J65" i="8"/>
  <c r="K65" i="8"/>
  <c r="L65" i="8"/>
  <c r="M65" i="8"/>
  <c r="N65" i="8"/>
  <c r="O65" i="8"/>
  <c r="P65" i="8"/>
  <c r="Q65" i="8"/>
  <c r="H66" i="8"/>
  <c r="H66" i="5" s="1"/>
  <c r="I66" i="8"/>
  <c r="J66" i="8"/>
  <c r="K66" i="8"/>
  <c r="L66" i="8"/>
  <c r="M66" i="8"/>
  <c r="N66" i="8"/>
  <c r="O66" i="8"/>
  <c r="P66" i="8"/>
  <c r="Q66" i="8"/>
  <c r="H67" i="8"/>
  <c r="I67" i="8"/>
  <c r="J67" i="8"/>
  <c r="K67" i="8"/>
  <c r="L67" i="8"/>
  <c r="M67" i="8"/>
  <c r="N67" i="8"/>
  <c r="O67" i="8"/>
  <c r="P67" i="8"/>
  <c r="Q67" i="8"/>
  <c r="H68" i="8"/>
  <c r="I68" i="8"/>
  <c r="J68" i="8"/>
  <c r="K68" i="8"/>
  <c r="L68" i="8"/>
  <c r="M68" i="8"/>
  <c r="N68" i="8"/>
  <c r="O68" i="8"/>
  <c r="P68" i="8"/>
  <c r="Q68" i="8"/>
  <c r="H69" i="8"/>
  <c r="I69" i="8"/>
  <c r="J69" i="8"/>
  <c r="K69" i="8"/>
  <c r="L69" i="8"/>
  <c r="M69" i="8"/>
  <c r="N69" i="8"/>
  <c r="O69" i="8"/>
  <c r="P69" i="8"/>
  <c r="Q69" i="8"/>
  <c r="H70" i="8"/>
  <c r="I70" i="8"/>
  <c r="J70" i="8"/>
  <c r="K70" i="8"/>
  <c r="L70" i="8"/>
  <c r="M70" i="8"/>
  <c r="N70" i="8"/>
  <c r="O70" i="8"/>
  <c r="P70" i="8"/>
  <c r="P70" i="5" s="1"/>
  <c r="Q70" i="8"/>
  <c r="H71" i="8"/>
  <c r="I71" i="8"/>
  <c r="J71" i="8"/>
  <c r="K71" i="8"/>
  <c r="L71" i="8"/>
  <c r="M71" i="8"/>
  <c r="N71" i="8"/>
  <c r="O71" i="8"/>
  <c r="P71" i="8"/>
  <c r="Q71" i="8"/>
  <c r="H72" i="8"/>
  <c r="I72" i="8"/>
  <c r="J72" i="8"/>
  <c r="K72" i="8"/>
  <c r="L72" i="8"/>
  <c r="M72" i="8"/>
  <c r="N72" i="8"/>
  <c r="O72" i="8"/>
  <c r="P72" i="8"/>
  <c r="P72" i="5" s="1"/>
  <c r="Q72" i="8"/>
  <c r="H73" i="8"/>
  <c r="I73" i="8"/>
  <c r="J73" i="8"/>
  <c r="K73" i="8"/>
  <c r="L73" i="8"/>
  <c r="M73" i="8"/>
  <c r="N73" i="8"/>
  <c r="O73" i="8"/>
  <c r="P73" i="8"/>
  <c r="Q73" i="8"/>
  <c r="H74" i="8"/>
  <c r="I74" i="8"/>
  <c r="J74" i="8"/>
  <c r="K74" i="8"/>
  <c r="L74" i="8"/>
  <c r="M74" i="8"/>
  <c r="N74" i="8"/>
  <c r="O74" i="8"/>
  <c r="P74" i="8"/>
  <c r="Q74" i="8"/>
  <c r="H75" i="8"/>
  <c r="I75" i="8"/>
  <c r="J75" i="8"/>
  <c r="K75" i="8"/>
  <c r="L75" i="8"/>
  <c r="M75" i="8"/>
  <c r="N75" i="8"/>
  <c r="O75" i="8"/>
  <c r="P75" i="8"/>
  <c r="Q75" i="8"/>
  <c r="H76" i="8"/>
  <c r="H76" i="5" s="1"/>
  <c r="I76" i="8"/>
  <c r="J76" i="8"/>
  <c r="K76" i="8"/>
  <c r="L76" i="8"/>
  <c r="M76" i="8"/>
  <c r="N76" i="8"/>
  <c r="O76" i="8"/>
  <c r="P76" i="8"/>
  <c r="P76" i="5" s="1"/>
  <c r="Q76" i="8"/>
  <c r="H77" i="8"/>
  <c r="I77" i="8"/>
  <c r="J77" i="8"/>
  <c r="K77" i="8"/>
  <c r="L77" i="8"/>
  <c r="M77" i="8"/>
  <c r="N77" i="8"/>
  <c r="O77" i="8"/>
  <c r="P77" i="8"/>
  <c r="Q77" i="8"/>
  <c r="H78" i="8"/>
  <c r="I78" i="8"/>
  <c r="J78" i="8"/>
  <c r="K78" i="8"/>
  <c r="L78" i="8"/>
  <c r="M78" i="8"/>
  <c r="N78" i="8"/>
  <c r="O78" i="8"/>
  <c r="P78" i="8"/>
  <c r="Q78" i="8"/>
  <c r="H79" i="8"/>
  <c r="I79" i="8"/>
  <c r="J79" i="8"/>
  <c r="K79" i="8"/>
  <c r="L79" i="8"/>
  <c r="M79" i="8"/>
  <c r="N79" i="8"/>
  <c r="O79" i="8"/>
  <c r="P79" i="8"/>
  <c r="Q79" i="8"/>
  <c r="H80" i="8"/>
  <c r="I80" i="8"/>
  <c r="J80" i="8"/>
  <c r="K80" i="8"/>
  <c r="L80" i="8"/>
  <c r="M80" i="8"/>
  <c r="N80" i="8"/>
  <c r="O80" i="8"/>
  <c r="P80" i="8"/>
  <c r="Q80" i="8"/>
  <c r="H81" i="8"/>
  <c r="I81" i="8"/>
  <c r="J81" i="8"/>
  <c r="K81" i="8"/>
  <c r="L81" i="8"/>
  <c r="M81" i="8"/>
  <c r="N81" i="8"/>
  <c r="O81" i="8"/>
  <c r="P81" i="8"/>
  <c r="Q81" i="8"/>
  <c r="H82" i="8"/>
  <c r="I82" i="8"/>
  <c r="J82" i="8"/>
  <c r="K82" i="8"/>
  <c r="L82" i="8"/>
  <c r="L82" i="5" s="1"/>
  <c r="M82" i="8"/>
  <c r="N82" i="8"/>
  <c r="O82" i="8"/>
  <c r="P82" i="8"/>
  <c r="Q82" i="8"/>
  <c r="H83" i="8"/>
  <c r="I83" i="8"/>
  <c r="J83" i="8"/>
  <c r="K83" i="8"/>
  <c r="L83" i="8"/>
  <c r="M83" i="8"/>
  <c r="N83" i="8"/>
  <c r="O83" i="8"/>
  <c r="P83" i="8"/>
  <c r="Q83" i="8"/>
  <c r="H84" i="8"/>
  <c r="I84" i="8"/>
  <c r="J84" i="8"/>
  <c r="K84" i="8"/>
  <c r="L84" i="8"/>
  <c r="M84" i="8"/>
  <c r="N84" i="8"/>
  <c r="O84" i="8"/>
  <c r="P84" i="8"/>
  <c r="P84" i="5" s="1"/>
  <c r="Q84" i="8"/>
  <c r="H85" i="8"/>
  <c r="I85" i="8"/>
  <c r="J85" i="8"/>
  <c r="K85" i="8"/>
  <c r="L85" i="8"/>
  <c r="M85" i="8"/>
  <c r="N85" i="8"/>
  <c r="O85" i="8"/>
  <c r="P85" i="8"/>
  <c r="Q85" i="8"/>
  <c r="H86" i="8"/>
  <c r="H86" i="5" s="1"/>
  <c r="I86" i="8"/>
  <c r="J86" i="8"/>
  <c r="K86" i="8"/>
  <c r="L86" i="8"/>
  <c r="M86" i="8"/>
  <c r="N86" i="8"/>
  <c r="O86" i="8"/>
  <c r="P86" i="8"/>
  <c r="Q86" i="8"/>
  <c r="H87" i="8"/>
  <c r="I87" i="8"/>
  <c r="J87" i="8"/>
  <c r="K87" i="8"/>
  <c r="L87" i="8"/>
  <c r="M87" i="8"/>
  <c r="N87" i="8"/>
  <c r="O87" i="8"/>
  <c r="P87" i="8"/>
  <c r="Q87" i="8"/>
  <c r="H88" i="8"/>
  <c r="I88" i="8"/>
  <c r="J88" i="8"/>
  <c r="K88" i="8"/>
  <c r="L88" i="8"/>
  <c r="M88" i="8"/>
  <c r="N88" i="8"/>
  <c r="O88" i="8"/>
  <c r="P88" i="8"/>
  <c r="Q88" i="8"/>
  <c r="H89" i="8"/>
  <c r="I89" i="8"/>
  <c r="J89" i="8"/>
  <c r="K89" i="8"/>
  <c r="L89" i="8"/>
  <c r="M89" i="8"/>
  <c r="N89" i="8"/>
  <c r="O89" i="8"/>
  <c r="P89" i="8"/>
  <c r="Q89" i="8"/>
  <c r="H90" i="8"/>
  <c r="I90" i="8"/>
  <c r="J90" i="8"/>
  <c r="K90" i="8"/>
  <c r="L90" i="8"/>
  <c r="L90" i="5" s="1"/>
  <c r="M90" i="8"/>
  <c r="N90" i="8"/>
  <c r="O90" i="8"/>
  <c r="P90" i="8"/>
  <c r="Q90" i="8"/>
  <c r="H91" i="8"/>
  <c r="I91" i="8"/>
  <c r="J91" i="8"/>
  <c r="K91" i="8"/>
  <c r="L91" i="8"/>
  <c r="M91" i="8"/>
  <c r="N91" i="8"/>
  <c r="O91" i="8"/>
  <c r="P91" i="8"/>
  <c r="Q91" i="8"/>
  <c r="H92" i="8"/>
  <c r="I92" i="8"/>
  <c r="J92" i="8"/>
  <c r="K92" i="8"/>
  <c r="L92" i="8"/>
  <c r="M92" i="8"/>
  <c r="N92" i="8"/>
  <c r="O92" i="8"/>
  <c r="P92" i="8"/>
  <c r="Q92" i="8"/>
  <c r="H93" i="8"/>
  <c r="I93" i="8"/>
  <c r="J93" i="8"/>
  <c r="K93" i="8"/>
  <c r="L93" i="8"/>
  <c r="M93" i="8"/>
  <c r="N93" i="8"/>
  <c r="O93" i="8"/>
  <c r="P93" i="8"/>
  <c r="Q93" i="8"/>
  <c r="H94" i="8"/>
  <c r="I94" i="8"/>
  <c r="J94" i="8"/>
  <c r="K94" i="8"/>
  <c r="L94" i="8"/>
  <c r="M94" i="8"/>
  <c r="N94" i="8"/>
  <c r="O94" i="8"/>
  <c r="P94" i="8"/>
  <c r="Q94" i="8"/>
  <c r="H95" i="8"/>
  <c r="I95" i="8"/>
  <c r="J95" i="8"/>
  <c r="K95" i="8"/>
  <c r="L95" i="8"/>
  <c r="M95" i="8"/>
  <c r="N95" i="8"/>
  <c r="O95" i="8"/>
  <c r="P95" i="8"/>
  <c r="Q95" i="8"/>
  <c r="H96" i="8"/>
  <c r="I96" i="8"/>
  <c r="J96" i="8"/>
  <c r="K96" i="8"/>
  <c r="L96" i="8"/>
  <c r="M96" i="8"/>
  <c r="N96" i="8"/>
  <c r="O96" i="8"/>
  <c r="P96" i="8"/>
  <c r="Q96" i="8"/>
  <c r="H97" i="8"/>
  <c r="I97" i="8"/>
  <c r="J97" i="8"/>
  <c r="K97" i="8"/>
  <c r="L97" i="8"/>
  <c r="M97" i="8"/>
  <c r="N97" i="8"/>
  <c r="O97" i="8"/>
  <c r="P97" i="8"/>
  <c r="Q97" i="8"/>
  <c r="H98" i="8"/>
  <c r="I98" i="8"/>
  <c r="J98" i="8"/>
  <c r="K98" i="8"/>
  <c r="L98" i="8"/>
  <c r="M98" i="8"/>
  <c r="N98" i="8"/>
  <c r="O98" i="8"/>
  <c r="P98" i="8"/>
  <c r="P98" i="5" s="1"/>
  <c r="Q98" i="8"/>
  <c r="H99" i="8"/>
  <c r="I99" i="8"/>
  <c r="J99" i="8"/>
  <c r="K99" i="8"/>
  <c r="L99" i="8"/>
  <c r="M99" i="8"/>
  <c r="N99" i="8"/>
  <c r="O99" i="8"/>
  <c r="P99" i="8"/>
  <c r="Q99" i="8"/>
  <c r="H100" i="8"/>
  <c r="I100" i="8"/>
  <c r="J100" i="8"/>
  <c r="K100" i="8"/>
  <c r="L100" i="8"/>
  <c r="M100" i="8"/>
  <c r="N100" i="8"/>
  <c r="O100" i="8"/>
  <c r="P100" i="8"/>
  <c r="P100" i="5" s="1"/>
  <c r="Q100" i="8"/>
  <c r="H101" i="8"/>
  <c r="I101" i="8"/>
  <c r="J101" i="8"/>
  <c r="K101" i="8"/>
  <c r="L101" i="8"/>
  <c r="M101" i="8"/>
  <c r="N101" i="8"/>
  <c r="O101" i="8"/>
  <c r="P101" i="8"/>
  <c r="Q101" i="8"/>
  <c r="H102" i="8"/>
  <c r="I102" i="8"/>
  <c r="J102" i="8"/>
  <c r="K102" i="8"/>
  <c r="L102" i="8"/>
  <c r="M102" i="8"/>
  <c r="N102" i="8"/>
  <c r="O102" i="8"/>
  <c r="P102" i="8"/>
  <c r="P102" i="5" s="1"/>
  <c r="Q102" i="8"/>
  <c r="H103" i="8"/>
  <c r="I103" i="8"/>
  <c r="J103" i="8"/>
  <c r="K103" i="8"/>
  <c r="L103" i="8"/>
  <c r="M103" i="8"/>
  <c r="N103" i="8"/>
  <c r="O103" i="8"/>
  <c r="P103" i="8"/>
  <c r="Q103" i="8"/>
  <c r="H104" i="8"/>
  <c r="I104" i="8"/>
  <c r="J104" i="8"/>
  <c r="K104" i="8"/>
  <c r="L104" i="8"/>
  <c r="M104" i="8"/>
  <c r="N104" i="8"/>
  <c r="O104" i="8"/>
  <c r="P104" i="8"/>
  <c r="Q104" i="8"/>
  <c r="H105" i="8"/>
  <c r="I105" i="8"/>
  <c r="J105" i="8"/>
  <c r="K105" i="8"/>
  <c r="L105" i="8"/>
  <c r="M105" i="8"/>
  <c r="N105" i="8"/>
  <c r="O105" i="8"/>
  <c r="P105" i="8"/>
  <c r="Q105" i="8"/>
  <c r="H106" i="8"/>
  <c r="I106" i="8"/>
  <c r="J106" i="8"/>
  <c r="K106" i="8"/>
  <c r="L106" i="8"/>
  <c r="M106" i="8"/>
  <c r="N106" i="8"/>
  <c r="O106" i="8"/>
  <c r="P106" i="8"/>
  <c r="Q106" i="8"/>
  <c r="H107" i="8"/>
  <c r="I107" i="8"/>
  <c r="J107" i="8"/>
  <c r="K107" i="8"/>
  <c r="L107" i="8"/>
  <c r="M107" i="8"/>
  <c r="N107" i="8"/>
  <c r="O107" i="8"/>
  <c r="P107" i="8"/>
  <c r="Q107" i="8"/>
  <c r="H108" i="8"/>
  <c r="I108" i="8"/>
  <c r="J108" i="8"/>
  <c r="K108" i="8"/>
  <c r="L108" i="8"/>
  <c r="M108" i="8"/>
  <c r="N108" i="8"/>
  <c r="O108" i="8"/>
  <c r="P108" i="8"/>
  <c r="Q108" i="8"/>
  <c r="H109" i="8"/>
  <c r="I109" i="8"/>
  <c r="J109" i="8"/>
  <c r="K109" i="8"/>
  <c r="L109" i="8"/>
  <c r="M109" i="8"/>
  <c r="N109" i="8"/>
  <c r="O109" i="8"/>
  <c r="P109" i="8"/>
  <c r="Q109" i="8"/>
  <c r="H110" i="8"/>
  <c r="I110" i="8"/>
  <c r="J110" i="8"/>
  <c r="K110" i="8"/>
  <c r="L110" i="8"/>
  <c r="M110" i="8"/>
  <c r="N110" i="8"/>
  <c r="O110" i="8"/>
  <c r="P110" i="8"/>
  <c r="Q110" i="8"/>
  <c r="H111" i="8"/>
  <c r="I111" i="8"/>
  <c r="J111" i="8"/>
  <c r="K111" i="8"/>
  <c r="L111" i="8"/>
  <c r="M111" i="8"/>
  <c r="N111" i="8"/>
  <c r="O111" i="8"/>
  <c r="P111" i="8"/>
  <c r="Q111" i="8"/>
  <c r="H112" i="8"/>
  <c r="I112" i="8"/>
  <c r="J112" i="8"/>
  <c r="K112" i="8"/>
  <c r="L112" i="8"/>
  <c r="M112" i="8"/>
  <c r="N112" i="8"/>
  <c r="O112" i="8"/>
  <c r="P112" i="8"/>
  <c r="Q112" i="8"/>
  <c r="H113" i="8"/>
  <c r="I113" i="8"/>
  <c r="J113" i="8"/>
  <c r="K113" i="8"/>
  <c r="L113" i="8"/>
  <c r="M113" i="8"/>
  <c r="N113" i="8"/>
  <c r="O113" i="8"/>
  <c r="P113" i="8"/>
  <c r="Q113" i="8"/>
  <c r="R113" i="8"/>
  <c r="R113" i="5" s="1"/>
  <c r="S113" i="8"/>
  <c r="H114" i="8"/>
  <c r="I114" i="8"/>
  <c r="J114" i="8"/>
  <c r="K114" i="8"/>
  <c r="L114" i="8"/>
  <c r="M114" i="8"/>
  <c r="N114" i="8"/>
  <c r="O114" i="8"/>
  <c r="P114" i="8"/>
  <c r="Q114" i="8"/>
  <c r="H115" i="8"/>
  <c r="I115" i="8"/>
  <c r="J115" i="8"/>
  <c r="K115" i="8"/>
  <c r="L115" i="8"/>
  <c r="M115" i="8"/>
  <c r="N115" i="8"/>
  <c r="O115" i="8"/>
  <c r="P115" i="8"/>
  <c r="Q115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H117" i="8"/>
  <c r="I117" i="8"/>
  <c r="J117" i="8"/>
  <c r="J117" i="5" s="1"/>
  <c r="K117" i="8"/>
  <c r="L117" i="8"/>
  <c r="M117" i="8"/>
  <c r="N117" i="8"/>
  <c r="O117" i="8"/>
  <c r="P117" i="8"/>
  <c r="Q117" i="8"/>
  <c r="H118" i="8"/>
  <c r="I118" i="8"/>
  <c r="J118" i="8"/>
  <c r="K118" i="8"/>
  <c r="L118" i="8"/>
  <c r="M118" i="8"/>
  <c r="N118" i="8"/>
  <c r="O118" i="8"/>
  <c r="P118" i="8"/>
  <c r="P118" i="5" s="1"/>
  <c r="Q118" i="8"/>
  <c r="H119" i="8"/>
  <c r="I119" i="8"/>
  <c r="J119" i="8"/>
  <c r="K119" i="8"/>
  <c r="L119" i="8"/>
  <c r="M119" i="8"/>
  <c r="N119" i="8"/>
  <c r="O119" i="8"/>
  <c r="P119" i="8"/>
  <c r="Q119" i="8"/>
  <c r="R119" i="8"/>
  <c r="R119" i="5" s="1"/>
  <c r="S119" i="8"/>
  <c r="H120" i="8"/>
  <c r="I120" i="8"/>
  <c r="J120" i="8"/>
  <c r="K120" i="8"/>
  <c r="L120" i="8"/>
  <c r="M120" i="8"/>
  <c r="N120" i="8"/>
  <c r="O120" i="8"/>
  <c r="P120" i="8"/>
  <c r="Q120" i="8"/>
  <c r="H121" i="8"/>
  <c r="I121" i="8"/>
  <c r="J121" i="8"/>
  <c r="K121" i="8"/>
  <c r="L121" i="8"/>
  <c r="M121" i="8"/>
  <c r="N121" i="8"/>
  <c r="O121" i="8"/>
  <c r="P121" i="8"/>
  <c r="Q121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H123" i="8"/>
  <c r="I123" i="8"/>
  <c r="J123" i="8"/>
  <c r="J123" i="5" s="1"/>
  <c r="K123" i="8"/>
  <c r="L123" i="8"/>
  <c r="M123" i="8"/>
  <c r="N123" i="8"/>
  <c r="N123" i="5" s="1"/>
  <c r="O123" i="8"/>
  <c r="P123" i="8"/>
  <c r="Q123" i="8"/>
  <c r="R123" i="8"/>
  <c r="S123" i="8"/>
  <c r="H124" i="8"/>
  <c r="I124" i="8"/>
  <c r="J124" i="8"/>
  <c r="K124" i="8"/>
  <c r="L124" i="8"/>
  <c r="M124" i="8"/>
  <c r="N124" i="8"/>
  <c r="O124" i="8"/>
  <c r="P124" i="8"/>
  <c r="Q124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H126" i="8"/>
  <c r="I126" i="8"/>
  <c r="J126" i="8"/>
  <c r="K126" i="8"/>
  <c r="L126" i="8"/>
  <c r="L126" i="5" s="1"/>
  <c r="M126" i="8"/>
  <c r="N126" i="8"/>
  <c r="O126" i="8"/>
  <c r="P126" i="8"/>
  <c r="P126" i="5" s="1"/>
  <c r="Q126" i="8"/>
  <c r="H127" i="8"/>
  <c r="I127" i="8"/>
  <c r="J127" i="8"/>
  <c r="K127" i="8"/>
  <c r="L127" i="8"/>
  <c r="M127" i="8"/>
  <c r="N127" i="8"/>
  <c r="N127" i="5" s="1"/>
  <c r="O127" i="8"/>
  <c r="P127" i="8"/>
  <c r="Q127" i="8"/>
  <c r="H128" i="8"/>
  <c r="H128" i="5" s="1"/>
  <c r="I128" i="8"/>
  <c r="J128" i="8"/>
  <c r="K128" i="8"/>
  <c r="L128" i="8"/>
  <c r="M128" i="8"/>
  <c r="N128" i="8"/>
  <c r="O128" i="8"/>
  <c r="P128" i="8"/>
  <c r="P128" i="5" s="1"/>
  <c r="Q128" i="8"/>
  <c r="R128" i="8"/>
  <c r="S128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H130" i="8"/>
  <c r="H130" i="5" s="1"/>
  <c r="I130" i="8"/>
  <c r="J130" i="8"/>
  <c r="K130" i="8"/>
  <c r="L130" i="8"/>
  <c r="M130" i="8"/>
  <c r="N130" i="8"/>
  <c r="O130" i="8"/>
  <c r="P130" i="8"/>
  <c r="P130" i="5" s="1"/>
  <c r="Q130" i="8"/>
  <c r="H131" i="8"/>
  <c r="I131" i="8"/>
  <c r="J131" i="8"/>
  <c r="K131" i="8"/>
  <c r="L131" i="8"/>
  <c r="M131" i="8"/>
  <c r="N131" i="8"/>
  <c r="N131" i="5" s="1"/>
  <c r="O131" i="8"/>
  <c r="P131" i="8"/>
  <c r="Q131" i="8"/>
  <c r="R131" i="8"/>
  <c r="R131" i="5" s="1"/>
  <c r="S131" i="8"/>
  <c r="H132" i="8"/>
  <c r="I132" i="8"/>
  <c r="J132" i="8"/>
  <c r="K132" i="8"/>
  <c r="L132" i="8"/>
  <c r="M132" i="8"/>
  <c r="N132" i="8"/>
  <c r="O132" i="8"/>
  <c r="P132" i="8"/>
  <c r="Q132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H138" i="8"/>
  <c r="I138" i="8"/>
  <c r="J138" i="8"/>
  <c r="J138" i="5" s="1"/>
  <c r="K138" i="8"/>
  <c r="L138" i="8"/>
  <c r="M138" i="8"/>
  <c r="N138" i="8"/>
  <c r="N138" i="5" s="1"/>
  <c r="O138" i="8"/>
  <c r="P138" i="8"/>
  <c r="Q138" i="8"/>
  <c r="R138" i="8"/>
  <c r="R138" i="5" s="1"/>
  <c r="S138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H148" i="8"/>
  <c r="I148" i="8"/>
  <c r="J148" i="8"/>
  <c r="J148" i="5" s="1"/>
  <c r="K148" i="8"/>
  <c r="L148" i="8"/>
  <c r="L148" i="5" s="1"/>
  <c r="M148" i="8"/>
  <c r="N148" i="8"/>
  <c r="N148" i="5" s="1"/>
  <c r="O148" i="8"/>
  <c r="P148" i="8"/>
  <c r="P148" i="5" s="1"/>
  <c r="Q148" i="8"/>
  <c r="R148" i="8"/>
  <c r="R148" i="5" s="1"/>
  <c r="S148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H150" i="8"/>
  <c r="I150" i="8"/>
  <c r="J150" i="8"/>
  <c r="K150" i="8"/>
  <c r="L150" i="8"/>
  <c r="M150" i="8"/>
  <c r="N150" i="8"/>
  <c r="O150" i="8"/>
  <c r="P150" i="8"/>
  <c r="P150" i="5" s="1"/>
  <c r="Q150" i="8"/>
  <c r="R150" i="8"/>
  <c r="S150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H152" i="8"/>
  <c r="I152" i="8"/>
  <c r="J152" i="8"/>
  <c r="K152" i="8"/>
  <c r="L152" i="8"/>
  <c r="L152" i="5" s="1"/>
  <c r="M152" i="8"/>
  <c r="N152" i="8"/>
  <c r="O152" i="8"/>
  <c r="P152" i="8"/>
  <c r="Q152" i="8"/>
  <c r="R152" i="8"/>
  <c r="S152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H154" i="8"/>
  <c r="I154" i="8"/>
  <c r="J154" i="8"/>
  <c r="J154" i="5" s="1"/>
  <c r="K154" i="8"/>
  <c r="L154" i="8"/>
  <c r="L154" i="5" s="1"/>
  <c r="M154" i="8"/>
  <c r="N154" i="8"/>
  <c r="O154" i="8"/>
  <c r="P154" i="8"/>
  <c r="Q154" i="8"/>
  <c r="H155" i="8"/>
  <c r="I155" i="8"/>
  <c r="J155" i="8"/>
  <c r="K155" i="8"/>
  <c r="L155" i="8"/>
  <c r="M155" i="8"/>
  <c r="N155" i="8"/>
  <c r="N155" i="5" s="1"/>
  <c r="O155" i="8"/>
  <c r="P155" i="8"/>
  <c r="Q155" i="8"/>
  <c r="R155" i="8"/>
  <c r="R155" i="5" s="1"/>
  <c r="S155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H157" i="8"/>
  <c r="I157" i="8"/>
  <c r="J157" i="8"/>
  <c r="K157" i="8"/>
  <c r="L157" i="8"/>
  <c r="M157" i="8"/>
  <c r="N157" i="8"/>
  <c r="O157" i="8"/>
  <c r="P157" i="8"/>
  <c r="Q157" i="8"/>
  <c r="R157" i="8"/>
  <c r="R157" i="5" s="1"/>
  <c r="S157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H159" i="8"/>
  <c r="I159" i="8"/>
  <c r="J159" i="8"/>
  <c r="K159" i="8"/>
  <c r="L159" i="8"/>
  <c r="M159" i="8"/>
  <c r="N159" i="8"/>
  <c r="N159" i="5" s="1"/>
  <c r="O159" i="8"/>
  <c r="P159" i="8"/>
  <c r="Q159" i="8"/>
  <c r="R159" i="8"/>
  <c r="S159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H161" i="8"/>
  <c r="I161" i="8"/>
  <c r="J161" i="8"/>
  <c r="K161" i="8"/>
  <c r="L161" i="8"/>
  <c r="M161" i="8"/>
  <c r="N161" i="8"/>
  <c r="N161" i="5" s="1"/>
  <c r="O161" i="8"/>
  <c r="P161" i="8"/>
  <c r="Q161" i="8"/>
  <c r="R161" i="8"/>
  <c r="S161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H163" i="8"/>
  <c r="I163" i="8"/>
  <c r="J163" i="8"/>
  <c r="J163" i="5" s="1"/>
  <c r="K163" i="8"/>
  <c r="L163" i="8"/>
  <c r="L163" i="5" s="1"/>
  <c r="M163" i="8"/>
  <c r="N163" i="8"/>
  <c r="N163" i="5" s="1"/>
  <c r="O163" i="8"/>
  <c r="P163" i="8"/>
  <c r="Q163" i="8"/>
  <c r="R163" i="8"/>
  <c r="R163" i="5" s="1"/>
  <c r="S163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H165" i="8"/>
  <c r="I165" i="8"/>
  <c r="J165" i="8"/>
  <c r="K165" i="8"/>
  <c r="L165" i="8"/>
  <c r="M165" i="8"/>
  <c r="N165" i="8"/>
  <c r="N165" i="5" s="1"/>
  <c r="O165" i="8"/>
  <c r="P165" i="8"/>
  <c r="Q165" i="8"/>
  <c r="R165" i="8"/>
  <c r="R165" i="5" s="1"/>
  <c r="S165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H167" i="8"/>
  <c r="I167" i="8"/>
  <c r="J167" i="8"/>
  <c r="K167" i="8"/>
  <c r="L167" i="8"/>
  <c r="M167" i="8"/>
  <c r="N167" i="8"/>
  <c r="N167" i="5" s="1"/>
  <c r="O167" i="8"/>
  <c r="P167" i="8"/>
  <c r="Q167" i="8"/>
  <c r="R167" i="8"/>
  <c r="R167" i="5" s="1"/>
  <c r="S167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H169" i="8"/>
  <c r="I169" i="8"/>
  <c r="J169" i="8"/>
  <c r="K169" i="8"/>
  <c r="L169" i="8"/>
  <c r="L169" i="5" s="1"/>
  <c r="M169" i="8"/>
  <c r="N169" i="8"/>
  <c r="N169" i="5" s="1"/>
  <c r="O169" i="8"/>
  <c r="P169" i="8"/>
  <c r="Q169" i="8"/>
  <c r="R169" i="8"/>
  <c r="R169" i="5" s="1"/>
  <c r="S169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H171" i="8"/>
  <c r="I171" i="8"/>
  <c r="J171" i="8"/>
  <c r="K171" i="8"/>
  <c r="L171" i="8"/>
  <c r="M171" i="8"/>
  <c r="N171" i="8"/>
  <c r="N171" i="5" s="1"/>
  <c r="O171" i="8"/>
  <c r="P171" i="8"/>
  <c r="Q171" i="8"/>
  <c r="R171" i="8"/>
  <c r="R171" i="5" s="1"/>
  <c r="S171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H173" i="8"/>
  <c r="I173" i="8"/>
  <c r="J173" i="8"/>
  <c r="K173" i="8"/>
  <c r="L173" i="8"/>
  <c r="M173" i="8"/>
  <c r="N173" i="8"/>
  <c r="N173" i="5" s="1"/>
  <c r="O173" i="8"/>
  <c r="P173" i="8"/>
  <c r="Q173" i="8"/>
  <c r="R173" i="8"/>
  <c r="R173" i="5" s="1"/>
  <c r="S173" i="8"/>
  <c r="H174" i="8"/>
  <c r="I174" i="8"/>
  <c r="J174" i="8"/>
  <c r="K174" i="8"/>
  <c r="L174" i="8"/>
  <c r="M174" i="8"/>
  <c r="N174" i="8"/>
  <c r="O174" i="8"/>
  <c r="P174" i="8"/>
  <c r="Q174" i="8"/>
  <c r="H175" i="8"/>
  <c r="I175" i="8"/>
  <c r="J175" i="8"/>
  <c r="K175" i="8"/>
  <c r="L175" i="8"/>
  <c r="M175" i="8"/>
  <c r="N175" i="8"/>
  <c r="O175" i="8"/>
  <c r="P175" i="8"/>
  <c r="Q175" i="8"/>
  <c r="H176" i="8"/>
  <c r="I176" i="8"/>
  <c r="J176" i="8"/>
  <c r="K176" i="8"/>
  <c r="L176" i="8"/>
  <c r="M176" i="8"/>
  <c r="N176" i="8"/>
  <c r="O176" i="8"/>
  <c r="P176" i="8"/>
  <c r="Q176" i="8"/>
  <c r="H177" i="8"/>
  <c r="I177" i="8"/>
  <c r="J177" i="8"/>
  <c r="K177" i="8"/>
  <c r="L177" i="8"/>
  <c r="M177" i="8"/>
  <c r="N177" i="8"/>
  <c r="O177" i="8"/>
  <c r="P177" i="8"/>
  <c r="Q177" i="8"/>
  <c r="H178" i="8"/>
  <c r="I178" i="8"/>
  <c r="J178" i="8"/>
  <c r="K178" i="8"/>
  <c r="L178" i="8"/>
  <c r="M178" i="8"/>
  <c r="N178" i="8"/>
  <c r="O178" i="8"/>
  <c r="P178" i="8"/>
  <c r="Q178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H180" i="8"/>
  <c r="I180" i="8"/>
  <c r="J180" i="8"/>
  <c r="K180" i="8"/>
  <c r="L180" i="8"/>
  <c r="M180" i="8"/>
  <c r="N180" i="8"/>
  <c r="O180" i="8"/>
  <c r="P180" i="8"/>
  <c r="Q180" i="8"/>
  <c r="H181" i="8"/>
  <c r="I181" i="8"/>
  <c r="J181" i="8"/>
  <c r="K181" i="8"/>
  <c r="L181" i="8"/>
  <c r="M181" i="8"/>
  <c r="N181" i="8"/>
  <c r="O181" i="8"/>
  <c r="P181" i="8"/>
  <c r="Q181" i="8"/>
  <c r="H182" i="8"/>
  <c r="I182" i="8"/>
  <c r="J182" i="8"/>
  <c r="K182" i="8"/>
  <c r="L182" i="8"/>
  <c r="M182" i="8"/>
  <c r="N182" i="8"/>
  <c r="O182" i="8"/>
  <c r="P182" i="8"/>
  <c r="Q182" i="8"/>
  <c r="H183" i="8"/>
  <c r="I183" i="8"/>
  <c r="J183" i="8"/>
  <c r="K183" i="8"/>
  <c r="L183" i="8"/>
  <c r="M183" i="8"/>
  <c r="N183" i="8"/>
  <c r="O183" i="8"/>
  <c r="P183" i="8"/>
  <c r="Q183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H185" i="8"/>
  <c r="I185" i="8"/>
  <c r="J185" i="8"/>
  <c r="K185" i="8"/>
  <c r="L185" i="8"/>
  <c r="M185" i="8"/>
  <c r="N185" i="8"/>
  <c r="O185" i="8"/>
  <c r="P185" i="8"/>
  <c r="Q185" i="8"/>
  <c r="H186" i="8"/>
  <c r="I186" i="8"/>
  <c r="J186" i="8"/>
  <c r="K186" i="8"/>
  <c r="L186" i="8"/>
  <c r="M186" i="8"/>
  <c r="N186" i="8"/>
  <c r="O186" i="8"/>
  <c r="P186" i="8"/>
  <c r="Q186" i="8"/>
  <c r="H187" i="8"/>
  <c r="I187" i="8"/>
  <c r="J187" i="8"/>
  <c r="K187" i="8"/>
  <c r="L187" i="8"/>
  <c r="M187" i="8"/>
  <c r="N187" i="8"/>
  <c r="O187" i="8"/>
  <c r="P187" i="8"/>
  <c r="Q187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H189" i="8"/>
  <c r="I189" i="8"/>
  <c r="J189" i="8"/>
  <c r="K189" i="8"/>
  <c r="L189" i="8"/>
  <c r="M189" i="8"/>
  <c r="N189" i="8"/>
  <c r="O189" i="8"/>
  <c r="P189" i="8"/>
  <c r="Q189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H191" i="8"/>
  <c r="I191" i="8"/>
  <c r="J191" i="8"/>
  <c r="K191" i="8"/>
  <c r="L191" i="8"/>
  <c r="M191" i="8"/>
  <c r="N191" i="8"/>
  <c r="O191" i="8"/>
  <c r="P191" i="8"/>
  <c r="Q191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H193" i="8"/>
  <c r="I193" i="8"/>
  <c r="J193" i="8"/>
  <c r="K193" i="8"/>
  <c r="L193" i="8"/>
  <c r="M193" i="8"/>
  <c r="N193" i="8"/>
  <c r="O193" i="8"/>
  <c r="P193" i="8"/>
  <c r="Q193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H195" i="8"/>
  <c r="I195" i="8"/>
  <c r="J195" i="8"/>
  <c r="K195" i="8"/>
  <c r="L195" i="8"/>
  <c r="M195" i="8"/>
  <c r="N195" i="8"/>
  <c r="O195" i="8"/>
  <c r="P195" i="8"/>
  <c r="Q195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H197" i="8"/>
  <c r="I197" i="8"/>
  <c r="J197" i="8"/>
  <c r="K197" i="8"/>
  <c r="L197" i="8"/>
  <c r="M197" i="8"/>
  <c r="N197" i="8"/>
  <c r="O197" i="8"/>
  <c r="P197" i="8"/>
  <c r="Q197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H200" i="8"/>
  <c r="I200" i="8"/>
  <c r="J200" i="8"/>
  <c r="K200" i="8"/>
  <c r="L200" i="8"/>
  <c r="M200" i="8"/>
  <c r="N200" i="8"/>
  <c r="O200" i="8"/>
  <c r="P200" i="8"/>
  <c r="Q200" i="8"/>
  <c r="H201" i="8"/>
  <c r="I201" i="8"/>
  <c r="J201" i="8"/>
  <c r="K201" i="8"/>
  <c r="L201" i="8"/>
  <c r="M201" i="8"/>
  <c r="N201" i="8"/>
  <c r="O201" i="8"/>
  <c r="P201" i="8"/>
  <c r="Q201" i="8"/>
  <c r="H202" i="8"/>
  <c r="I202" i="8"/>
  <c r="J202" i="8"/>
  <c r="K202" i="8"/>
  <c r="L202" i="8"/>
  <c r="M202" i="8"/>
  <c r="N202" i="8"/>
  <c r="O202" i="8"/>
  <c r="P202" i="8"/>
  <c r="Q202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H204" i="8"/>
  <c r="I204" i="8"/>
  <c r="J204" i="8"/>
  <c r="K204" i="8"/>
  <c r="L204" i="8"/>
  <c r="M204" i="8"/>
  <c r="N204" i="8"/>
  <c r="O204" i="8"/>
  <c r="P204" i="8"/>
  <c r="Q204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H206" i="8"/>
  <c r="I206" i="8"/>
  <c r="J206" i="8"/>
  <c r="K206" i="8"/>
  <c r="L206" i="8"/>
  <c r="M206" i="8"/>
  <c r="N206" i="8"/>
  <c r="O206" i="8"/>
  <c r="P206" i="8"/>
  <c r="Q206" i="8"/>
  <c r="H207" i="8"/>
  <c r="I207" i="8"/>
  <c r="J207" i="8"/>
  <c r="K207" i="8"/>
  <c r="L207" i="8"/>
  <c r="M207" i="8"/>
  <c r="N207" i="8"/>
  <c r="O207" i="8"/>
  <c r="P207" i="8"/>
  <c r="Q207" i="8"/>
  <c r="H208" i="8"/>
  <c r="I208" i="8"/>
  <c r="J208" i="8"/>
  <c r="K208" i="8"/>
  <c r="L208" i="8"/>
  <c r="M208" i="8"/>
  <c r="N208" i="8"/>
  <c r="O208" i="8"/>
  <c r="P208" i="8"/>
  <c r="Q208" i="8"/>
  <c r="H209" i="8"/>
  <c r="I209" i="8"/>
  <c r="J209" i="8"/>
  <c r="K209" i="8"/>
  <c r="L209" i="8"/>
  <c r="M209" i="8"/>
  <c r="N209" i="8"/>
  <c r="O209" i="8"/>
  <c r="P209" i="8"/>
  <c r="Q209" i="8"/>
  <c r="H210" i="8"/>
  <c r="I210" i="8"/>
  <c r="J210" i="8"/>
  <c r="K210" i="8"/>
  <c r="L210" i="8"/>
  <c r="M210" i="8"/>
  <c r="N210" i="8"/>
  <c r="O210" i="8"/>
  <c r="P210" i="8"/>
  <c r="Q210" i="8"/>
  <c r="H211" i="8"/>
  <c r="I211" i="8"/>
  <c r="J211" i="8"/>
  <c r="K211" i="8"/>
  <c r="L211" i="8"/>
  <c r="M211" i="8"/>
  <c r="N211" i="8"/>
  <c r="O211" i="8"/>
  <c r="P211" i="8"/>
  <c r="Q211" i="8"/>
  <c r="H212" i="8"/>
  <c r="I212" i="8"/>
  <c r="J212" i="8"/>
  <c r="K212" i="8"/>
  <c r="L212" i="8"/>
  <c r="M212" i="8"/>
  <c r="N212" i="8"/>
  <c r="O212" i="8"/>
  <c r="P212" i="8"/>
  <c r="Q212" i="8"/>
  <c r="H213" i="8"/>
  <c r="I213" i="8"/>
  <c r="J213" i="8"/>
  <c r="K213" i="8"/>
  <c r="L213" i="8"/>
  <c r="M213" i="8"/>
  <c r="N213" i="8"/>
  <c r="O213" i="8"/>
  <c r="P213" i="8"/>
  <c r="Q213" i="8"/>
  <c r="H214" i="8"/>
  <c r="I214" i="8"/>
  <c r="J214" i="8"/>
  <c r="K214" i="8"/>
  <c r="L214" i="8"/>
  <c r="M214" i="8"/>
  <c r="N214" i="8"/>
  <c r="O214" i="8"/>
  <c r="P214" i="8"/>
  <c r="Q214" i="8"/>
  <c r="H215" i="8"/>
  <c r="I215" i="8"/>
  <c r="J215" i="8"/>
  <c r="K215" i="8"/>
  <c r="L215" i="8"/>
  <c r="M215" i="8"/>
  <c r="N215" i="8"/>
  <c r="O215" i="8"/>
  <c r="P215" i="8"/>
  <c r="Q215" i="8"/>
  <c r="R215" i="8"/>
  <c r="R215" i="5" s="1"/>
  <c r="S215" i="8"/>
  <c r="H216" i="8"/>
  <c r="I216" i="8"/>
  <c r="J216" i="8"/>
  <c r="K216" i="8"/>
  <c r="L216" i="8"/>
  <c r="M216" i="8"/>
  <c r="N216" i="8"/>
  <c r="O216" i="8"/>
  <c r="P216" i="8"/>
  <c r="Q216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H218" i="8"/>
  <c r="I218" i="8"/>
  <c r="J218" i="8"/>
  <c r="K218" i="8"/>
  <c r="L218" i="8"/>
  <c r="M218" i="8"/>
  <c r="N218" i="8"/>
  <c r="O218" i="8"/>
  <c r="P218" i="8"/>
  <c r="Q218" i="8"/>
  <c r="H219" i="8"/>
  <c r="I219" i="8"/>
  <c r="J219" i="8"/>
  <c r="K219" i="8"/>
  <c r="L219" i="8"/>
  <c r="M219" i="8"/>
  <c r="N219" i="8"/>
  <c r="O219" i="8"/>
  <c r="P219" i="8"/>
  <c r="Q219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H221" i="8"/>
  <c r="I221" i="8"/>
  <c r="J221" i="8"/>
  <c r="K221" i="8"/>
  <c r="L221" i="8"/>
  <c r="M221" i="8"/>
  <c r="N221" i="8"/>
  <c r="O221" i="8"/>
  <c r="P221" i="8"/>
  <c r="Q221" i="8"/>
  <c r="H222" i="8"/>
  <c r="I222" i="8"/>
  <c r="J222" i="8"/>
  <c r="K222" i="8"/>
  <c r="L222" i="8"/>
  <c r="M222" i="8"/>
  <c r="N222" i="8"/>
  <c r="O222" i="8"/>
  <c r="P222" i="8"/>
  <c r="Q222" i="8"/>
  <c r="H223" i="8"/>
  <c r="I223" i="8"/>
  <c r="J223" i="8"/>
  <c r="K223" i="8"/>
  <c r="L223" i="8"/>
  <c r="M223" i="8"/>
  <c r="N223" i="8"/>
  <c r="O223" i="8"/>
  <c r="P223" i="8"/>
  <c r="Q223" i="8"/>
  <c r="H224" i="8"/>
  <c r="I224" i="8"/>
  <c r="J224" i="8"/>
  <c r="K224" i="8"/>
  <c r="L224" i="8"/>
  <c r="M224" i="8"/>
  <c r="N224" i="8"/>
  <c r="O224" i="8"/>
  <c r="P224" i="8"/>
  <c r="Q224" i="8"/>
  <c r="H225" i="8"/>
  <c r="I225" i="8"/>
  <c r="J225" i="8"/>
  <c r="K225" i="8"/>
  <c r="L225" i="8"/>
  <c r="M225" i="8"/>
  <c r="N225" i="8"/>
  <c r="O225" i="8"/>
  <c r="P225" i="8"/>
  <c r="Q225" i="8"/>
  <c r="H226" i="8"/>
  <c r="I226" i="8"/>
  <c r="J226" i="8"/>
  <c r="K226" i="8"/>
  <c r="L226" i="8"/>
  <c r="M226" i="8"/>
  <c r="N226" i="8"/>
  <c r="O226" i="8"/>
  <c r="P226" i="8"/>
  <c r="Q226" i="8"/>
  <c r="H227" i="8"/>
  <c r="I227" i="8"/>
  <c r="J227" i="8"/>
  <c r="K227" i="8"/>
  <c r="L227" i="8"/>
  <c r="M227" i="8"/>
  <c r="N227" i="8"/>
  <c r="O227" i="8"/>
  <c r="P227" i="8"/>
  <c r="Q227" i="8"/>
  <c r="H228" i="8"/>
  <c r="I228" i="8"/>
  <c r="J228" i="8"/>
  <c r="K228" i="8"/>
  <c r="L228" i="8"/>
  <c r="M228" i="8"/>
  <c r="N228" i="8"/>
  <c r="O228" i="8"/>
  <c r="P228" i="8"/>
  <c r="Q228" i="8"/>
  <c r="H229" i="8"/>
  <c r="I229" i="8"/>
  <c r="J229" i="8"/>
  <c r="K229" i="8"/>
  <c r="L229" i="8"/>
  <c r="M229" i="8"/>
  <c r="N229" i="8"/>
  <c r="O229" i="8"/>
  <c r="P229" i="8"/>
  <c r="Q229" i="8"/>
  <c r="H230" i="8"/>
  <c r="I230" i="8"/>
  <c r="J230" i="8"/>
  <c r="K230" i="8"/>
  <c r="L230" i="8"/>
  <c r="M230" i="8"/>
  <c r="N230" i="8"/>
  <c r="O230" i="8"/>
  <c r="P230" i="8"/>
  <c r="Q230" i="8"/>
  <c r="H231" i="8"/>
  <c r="I231" i="8"/>
  <c r="J231" i="8"/>
  <c r="K231" i="8"/>
  <c r="L231" i="8"/>
  <c r="M231" i="8"/>
  <c r="N231" i="8"/>
  <c r="O231" i="8"/>
  <c r="P231" i="8"/>
  <c r="Q231" i="8"/>
  <c r="H232" i="8"/>
  <c r="I232" i="8"/>
  <c r="J232" i="8"/>
  <c r="K232" i="8"/>
  <c r="L232" i="8"/>
  <c r="M232" i="8"/>
  <c r="N232" i="8"/>
  <c r="O232" i="8"/>
  <c r="P232" i="8"/>
  <c r="Q232" i="8"/>
  <c r="H233" i="8"/>
  <c r="I233" i="8"/>
  <c r="J233" i="8"/>
  <c r="K233" i="8"/>
  <c r="L233" i="8"/>
  <c r="M233" i="8"/>
  <c r="N233" i="8"/>
  <c r="O233" i="8"/>
  <c r="P233" i="8"/>
  <c r="Q233" i="8"/>
  <c r="H234" i="8"/>
  <c r="I234" i="8"/>
  <c r="J234" i="8"/>
  <c r="K234" i="8"/>
  <c r="L234" i="8"/>
  <c r="M234" i="8"/>
  <c r="N234" i="8"/>
  <c r="O234" i="8"/>
  <c r="P234" i="8"/>
  <c r="Q234" i="8"/>
  <c r="H235" i="8"/>
  <c r="I235" i="8"/>
  <c r="J235" i="8"/>
  <c r="K235" i="8"/>
  <c r="L235" i="8"/>
  <c r="M235" i="8"/>
  <c r="N235" i="8"/>
  <c r="O235" i="8"/>
  <c r="P235" i="8"/>
  <c r="Q235" i="8"/>
  <c r="H236" i="8"/>
  <c r="I236" i="8"/>
  <c r="J236" i="8"/>
  <c r="K236" i="8"/>
  <c r="L236" i="8"/>
  <c r="M236" i="8"/>
  <c r="N236" i="8"/>
  <c r="O236" i="8"/>
  <c r="P236" i="8"/>
  <c r="Q236" i="8"/>
  <c r="H237" i="8"/>
  <c r="I237" i="8"/>
  <c r="J237" i="8"/>
  <c r="K237" i="8"/>
  <c r="L237" i="8"/>
  <c r="M237" i="8"/>
  <c r="N237" i="8"/>
  <c r="O237" i="8"/>
  <c r="P237" i="8"/>
  <c r="Q237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H239" i="8"/>
  <c r="I239" i="8"/>
  <c r="J239" i="8"/>
  <c r="K239" i="8"/>
  <c r="L239" i="8"/>
  <c r="M239" i="8"/>
  <c r="N239" i="8"/>
  <c r="O239" i="8"/>
  <c r="P239" i="8"/>
  <c r="Q239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H241" i="8"/>
  <c r="I241" i="8"/>
  <c r="J241" i="8"/>
  <c r="K241" i="8"/>
  <c r="L241" i="8"/>
  <c r="M241" i="8"/>
  <c r="N241" i="8"/>
  <c r="O241" i="8"/>
  <c r="P241" i="8"/>
  <c r="Q241" i="8"/>
  <c r="H242" i="8"/>
  <c r="I242" i="8"/>
  <c r="J242" i="8"/>
  <c r="K242" i="8"/>
  <c r="L242" i="8"/>
  <c r="M242" i="8"/>
  <c r="N242" i="8"/>
  <c r="O242" i="8"/>
  <c r="P242" i="8"/>
  <c r="Q242" i="8"/>
  <c r="H243" i="8"/>
  <c r="I243" i="8"/>
  <c r="J243" i="8"/>
  <c r="K243" i="8"/>
  <c r="L243" i="8"/>
  <c r="M243" i="8"/>
  <c r="N243" i="8"/>
  <c r="O243" i="8"/>
  <c r="P243" i="8"/>
  <c r="Q243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H245" i="8"/>
  <c r="I245" i="8"/>
  <c r="J245" i="8"/>
  <c r="K245" i="8"/>
  <c r="L245" i="8"/>
  <c r="M245" i="8"/>
  <c r="N245" i="8"/>
  <c r="O245" i="8"/>
  <c r="P245" i="8"/>
  <c r="Q245" i="8"/>
  <c r="H246" i="8"/>
  <c r="I246" i="8"/>
  <c r="J246" i="8"/>
  <c r="K246" i="8"/>
  <c r="L246" i="8"/>
  <c r="M246" i="8"/>
  <c r="N246" i="8"/>
  <c r="O246" i="8"/>
  <c r="P246" i="8"/>
  <c r="Q246" i="8"/>
  <c r="H247" i="8"/>
  <c r="I247" i="8"/>
  <c r="J247" i="8"/>
  <c r="K247" i="8"/>
  <c r="L247" i="8"/>
  <c r="M247" i="8"/>
  <c r="N247" i="8"/>
  <c r="O247" i="8"/>
  <c r="P247" i="8"/>
  <c r="Q247" i="8"/>
  <c r="H248" i="8"/>
  <c r="I248" i="8"/>
  <c r="J248" i="8"/>
  <c r="K248" i="8"/>
  <c r="L248" i="8"/>
  <c r="M248" i="8"/>
  <c r="N248" i="8"/>
  <c r="O248" i="8"/>
  <c r="P248" i="8"/>
  <c r="Q248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H250" i="8"/>
  <c r="I250" i="8"/>
  <c r="J250" i="8"/>
  <c r="K250" i="8"/>
  <c r="L250" i="8"/>
  <c r="M250" i="8"/>
  <c r="N250" i="8"/>
  <c r="O250" i="8"/>
  <c r="P250" i="8"/>
  <c r="Q250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D177" i="8"/>
  <c r="E177" i="8"/>
  <c r="D178" i="8"/>
  <c r="E178" i="8"/>
  <c r="D179" i="8"/>
  <c r="E179" i="8"/>
  <c r="D180" i="8"/>
  <c r="E180" i="8"/>
  <c r="D181" i="8"/>
  <c r="E181" i="8"/>
  <c r="D182" i="8"/>
  <c r="E182" i="8"/>
  <c r="D183" i="8"/>
  <c r="E183" i="8"/>
  <c r="D184" i="8"/>
  <c r="E184" i="8"/>
  <c r="D185" i="8"/>
  <c r="E185" i="8"/>
  <c r="D186" i="8"/>
  <c r="E186" i="8"/>
  <c r="D187" i="8"/>
  <c r="E187" i="8"/>
  <c r="D188" i="8"/>
  <c r="E188" i="8"/>
  <c r="D189" i="8"/>
  <c r="E189" i="8"/>
  <c r="D190" i="8"/>
  <c r="E190" i="8"/>
  <c r="D191" i="8"/>
  <c r="E191" i="8"/>
  <c r="D192" i="8"/>
  <c r="E192" i="8"/>
  <c r="D193" i="8"/>
  <c r="E193" i="8"/>
  <c r="D194" i="8"/>
  <c r="E194" i="8"/>
  <c r="D195" i="8"/>
  <c r="E195" i="8"/>
  <c r="D196" i="8"/>
  <c r="E196" i="8"/>
  <c r="D197" i="8"/>
  <c r="E197" i="8"/>
  <c r="D198" i="8"/>
  <c r="E198" i="8"/>
  <c r="D199" i="8"/>
  <c r="E199" i="8"/>
  <c r="D200" i="8"/>
  <c r="E200" i="8"/>
  <c r="D201" i="8"/>
  <c r="E201" i="8"/>
  <c r="D202" i="8"/>
  <c r="E202" i="8"/>
  <c r="D203" i="8"/>
  <c r="E203" i="8"/>
  <c r="D204" i="8"/>
  <c r="E204" i="8"/>
  <c r="D205" i="8"/>
  <c r="E205" i="8"/>
  <c r="D206" i="8"/>
  <c r="E206" i="8"/>
  <c r="D207" i="8"/>
  <c r="E207" i="8"/>
  <c r="D208" i="8"/>
  <c r="E208" i="8"/>
  <c r="D209" i="8"/>
  <c r="E209" i="8"/>
  <c r="D210" i="8"/>
  <c r="E210" i="8"/>
  <c r="D211" i="8"/>
  <c r="E211" i="8"/>
  <c r="D212" i="8"/>
  <c r="E212" i="8"/>
  <c r="D213" i="8"/>
  <c r="E213" i="8"/>
  <c r="D214" i="8"/>
  <c r="E214" i="8"/>
  <c r="D215" i="8"/>
  <c r="E215" i="8"/>
  <c r="D216" i="8"/>
  <c r="E216" i="8"/>
  <c r="D217" i="8"/>
  <c r="E217" i="8"/>
  <c r="D218" i="8"/>
  <c r="E218" i="8"/>
  <c r="D219" i="8"/>
  <c r="E219" i="8"/>
  <c r="D220" i="8"/>
  <c r="E220" i="8"/>
  <c r="D221" i="8"/>
  <c r="E221" i="8"/>
  <c r="D222" i="8"/>
  <c r="E222" i="8"/>
  <c r="D223" i="8"/>
  <c r="E223" i="8"/>
  <c r="D224" i="8"/>
  <c r="E224" i="8"/>
  <c r="D225" i="8"/>
  <c r="E225" i="8"/>
  <c r="D226" i="8"/>
  <c r="E226" i="8"/>
  <c r="D227" i="8"/>
  <c r="E227" i="8"/>
  <c r="D228" i="8"/>
  <c r="E228" i="8"/>
  <c r="D229" i="8"/>
  <c r="E229" i="8"/>
  <c r="D230" i="8"/>
  <c r="E230" i="8"/>
  <c r="D231" i="8"/>
  <c r="E231" i="8"/>
  <c r="D232" i="8"/>
  <c r="E232" i="8"/>
  <c r="D233" i="8"/>
  <c r="E233" i="8"/>
  <c r="D234" i="8"/>
  <c r="E234" i="8"/>
  <c r="D235" i="8"/>
  <c r="E235" i="8"/>
  <c r="D236" i="8"/>
  <c r="E236" i="8"/>
  <c r="D237" i="8"/>
  <c r="E237" i="8"/>
  <c r="D238" i="8"/>
  <c r="E238" i="8"/>
  <c r="D239" i="8"/>
  <c r="E239" i="8"/>
  <c r="D240" i="8"/>
  <c r="E240" i="8"/>
  <c r="D241" i="8"/>
  <c r="E241" i="8"/>
  <c r="D242" i="8"/>
  <c r="E242" i="8"/>
  <c r="D243" i="8"/>
  <c r="E243" i="8"/>
  <c r="D244" i="8"/>
  <c r="E244" i="8"/>
  <c r="D245" i="8"/>
  <c r="E245" i="8"/>
  <c r="D246" i="8"/>
  <c r="E246" i="8"/>
  <c r="D247" i="8"/>
  <c r="E247" i="8"/>
  <c r="D248" i="8"/>
  <c r="E248" i="8"/>
  <c r="D249" i="8"/>
  <c r="E249" i="8"/>
  <c r="D250" i="8"/>
  <c r="E250" i="8"/>
  <c r="D251" i="8"/>
  <c r="E251" i="8"/>
  <c r="D252" i="8"/>
  <c r="E252" i="8"/>
  <c r="H10" i="28"/>
  <c r="I10" i="28"/>
  <c r="J10" i="28"/>
  <c r="K10" i="28"/>
  <c r="L10" i="28"/>
  <c r="M10" i="28"/>
  <c r="N10" i="28"/>
  <c r="O10" i="28"/>
  <c r="P10" i="28"/>
  <c r="Q10" i="28"/>
  <c r="H11" i="28"/>
  <c r="I11" i="28"/>
  <c r="J11" i="28"/>
  <c r="K11" i="28"/>
  <c r="L11" i="28"/>
  <c r="M11" i="28"/>
  <c r="N11" i="28"/>
  <c r="O11" i="28"/>
  <c r="P11" i="28"/>
  <c r="Q11" i="28"/>
  <c r="R11" i="28"/>
  <c r="S11" i="28"/>
  <c r="H12" i="28"/>
  <c r="I12" i="28"/>
  <c r="J12" i="28"/>
  <c r="K12" i="28"/>
  <c r="L12" i="28"/>
  <c r="M12" i="28"/>
  <c r="N12" i="28"/>
  <c r="O12" i="28"/>
  <c r="P12" i="28"/>
  <c r="Q12" i="28"/>
  <c r="H13" i="28"/>
  <c r="I13" i="28"/>
  <c r="J13" i="28"/>
  <c r="K13" i="28"/>
  <c r="L13" i="28"/>
  <c r="M13" i="28"/>
  <c r="N13" i="28"/>
  <c r="O13" i="28"/>
  <c r="P13" i="28"/>
  <c r="Q13" i="28"/>
  <c r="H14" i="28"/>
  <c r="I14" i="28"/>
  <c r="J14" i="28"/>
  <c r="K14" i="28"/>
  <c r="L14" i="28"/>
  <c r="M14" i="28"/>
  <c r="N14" i="28"/>
  <c r="O14" i="28"/>
  <c r="P14" i="28"/>
  <c r="Q14" i="28"/>
  <c r="R14" i="28"/>
  <c r="S14" i="28"/>
  <c r="H15" i="28"/>
  <c r="I15" i="28"/>
  <c r="J15" i="28"/>
  <c r="J183" i="5" s="1"/>
  <c r="K15" i="28"/>
  <c r="L15" i="28"/>
  <c r="M15" i="28"/>
  <c r="N15" i="28"/>
  <c r="N183" i="5" s="1"/>
  <c r="O15" i="28"/>
  <c r="P15" i="28"/>
  <c r="Q15" i="28"/>
  <c r="H16" i="28"/>
  <c r="H184" i="5" s="1"/>
  <c r="I16" i="28"/>
  <c r="J16" i="28"/>
  <c r="K16" i="28"/>
  <c r="L16" i="28"/>
  <c r="L184" i="5" s="1"/>
  <c r="M16" i="28"/>
  <c r="N16" i="28"/>
  <c r="O16" i="28"/>
  <c r="P16" i="28"/>
  <c r="Q16" i="28"/>
  <c r="H17" i="28"/>
  <c r="I17" i="28"/>
  <c r="J17" i="28"/>
  <c r="K17" i="28"/>
  <c r="L17" i="28"/>
  <c r="M17" i="28"/>
  <c r="N17" i="28"/>
  <c r="O17" i="28"/>
  <c r="P17" i="28"/>
  <c r="Q17" i="28"/>
  <c r="H18" i="28"/>
  <c r="I18" i="28"/>
  <c r="J18" i="28"/>
  <c r="K18" i="28"/>
  <c r="L18" i="28"/>
  <c r="M18" i="28"/>
  <c r="N18" i="28"/>
  <c r="O18" i="28"/>
  <c r="P18" i="28"/>
  <c r="Q18" i="28"/>
  <c r="R18" i="28"/>
  <c r="S18" i="28"/>
  <c r="H19" i="28"/>
  <c r="I19" i="28"/>
  <c r="J19" i="28"/>
  <c r="K19" i="28"/>
  <c r="L19" i="28"/>
  <c r="M19" i="28"/>
  <c r="N19" i="28"/>
  <c r="O19" i="28"/>
  <c r="P19" i="28"/>
  <c r="Q19" i="28"/>
  <c r="H20" i="28"/>
  <c r="I20" i="28"/>
  <c r="J20" i="28"/>
  <c r="K20" i="28"/>
  <c r="L20" i="28"/>
  <c r="M20" i="28"/>
  <c r="N20" i="28"/>
  <c r="O20" i="28"/>
  <c r="P20" i="28"/>
  <c r="Q20" i="28"/>
  <c r="R20" i="28"/>
  <c r="S20" i="28"/>
  <c r="H21" i="28"/>
  <c r="I21" i="28"/>
  <c r="J21" i="28"/>
  <c r="J189" i="5" s="1"/>
  <c r="K21" i="28"/>
  <c r="L21" i="28"/>
  <c r="M21" i="28"/>
  <c r="N21" i="28"/>
  <c r="O21" i="28"/>
  <c r="P21" i="28"/>
  <c r="Q21" i="28"/>
  <c r="R21" i="28"/>
  <c r="S21" i="28"/>
  <c r="H22" i="28"/>
  <c r="I22" i="28"/>
  <c r="J22" i="28"/>
  <c r="K22" i="28"/>
  <c r="L22" i="28"/>
  <c r="M22" i="28"/>
  <c r="N22" i="28"/>
  <c r="O22" i="28"/>
  <c r="P22" i="28"/>
  <c r="Q22" i="28"/>
  <c r="R22" i="28"/>
  <c r="S22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H24" i="28"/>
  <c r="I24" i="28"/>
  <c r="J24" i="28"/>
  <c r="K24" i="28"/>
  <c r="L24" i="28"/>
  <c r="M24" i="28"/>
  <c r="N24" i="28"/>
  <c r="O24" i="28"/>
  <c r="P24" i="28"/>
  <c r="Q24" i="28"/>
  <c r="R24" i="28"/>
  <c r="S24" i="28"/>
  <c r="H25" i="28"/>
  <c r="I25" i="28"/>
  <c r="J25" i="28"/>
  <c r="J193" i="5" s="1"/>
  <c r="K25" i="28"/>
  <c r="L25" i="28"/>
  <c r="M25" i="28"/>
  <c r="N25" i="28"/>
  <c r="N193" i="5" s="1"/>
  <c r="O25" i="28"/>
  <c r="P25" i="28"/>
  <c r="Q25" i="28"/>
  <c r="H26" i="28"/>
  <c r="I26" i="28"/>
  <c r="J26" i="28"/>
  <c r="K26" i="28"/>
  <c r="L26" i="28"/>
  <c r="L194" i="5" s="1"/>
  <c r="M26" i="28"/>
  <c r="N26" i="28"/>
  <c r="O26" i="28"/>
  <c r="P26" i="28"/>
  <c r="Q26" i="28"/>
  <c r="R26" i="28"/>
  <c r="S26" i="28"/>
  <c r="H27" i="28"/>
  <c r="I27" i="28"/>
  <c r="J27" i="28"/>
  <c r="K27" i="28"/>
  <c r="L27" i="28"/>
  <c r="M27" i="28"/>
  <c r="N27" i="28"/>
  <c r="O27" i="28"/>
  <c r="P27" i="28"/>
  <c r="Q27" i="28"/>
  <c r="R27" i="28"/>
  <c r="S27" i="28"/>
  <c r="H28" i="28"/>
  <c r="I28" i="28"/>
  <c r="J28" i="28"/>
  <c r="K28" i="28"/>
  <c r="L28" i="28"/>
  <c r="M28" i="28"/>
  <c r="N28" i="28"/>
  <c r="O28" i="28"/>
  <c r="P28" i="28"/>
  <c r="Q28" i="28"/>
  <c r="H29" i="28"/>
  <c r="I29" i="28"/>
  <c r="J29" i="28"/>
  <c r="K29" i="28"/>
  <c r="L29" i="28"/>
  <c r="M29" i="28"/>
  <c r="N29" i="28"/>
  <c r="O29" i="28"/>
  <c r="P29" i="28"/>
  <c r="Q29" i="28"/>
  <c r="H30" i="28"/>
  <c r="H198" i="5" s="1"/>
  <c r="I30" i="28"/>
  <c r="J30" i="28"/>
  <c r="K30" i="28"/>
  <c r="L30" i="28"/>
  <c r="L198" i="5" s="1"/>
  <c r="M30" i="28"/>
  <c r="N30" i="28"/>
  <c r="N198" i="5" s="1"/>
  <c r="O30" i="28"/>
  <c r="P30" i="28"/>
  <c r="Q30" i="28"/>
  <c r="H31" i="28"/>
  <c r="I31" i="28"/>
  <c r="J31" i="28"/>
  <c r="K31" i="28"/>
  <c r="L31" i="28"/>
  <c r="M31" i="28"/>
  <c r="N31" i="28"/>
  <c r="O31" i="28"/>
  <c r="P31" i="28"/>
  <c r="Q31" i="28"/>
  <c r="H32" i="28"/>
  <c r="H200" i="5" s="1"/>
  <c r="I32" i="28"/>
  <c r="J32" i="28"/>
  <c r="K32" i="28"/>
  <c r="L32" i="28"/>
  <c r="L200" i="5" s="1"/>
  <c r="M32" i="28"/>
  <c r="N32" i="28"/>
  <c r="O32" i="28"/>
  <c r="P32" i="28"/>
  <c r="Q32" i="28"/>
  <c r="R32" i="28"/>
  <c r="S32" i="28"/>
  <c r="H33" i="28"/>
  <c r="I33" i="28"/>
  <c r="J33" i="28"/>
  <c r="K33" i="28"/>
  <c r="L33" i="28"/>
  <c r="M33" i="28"/>
  <c r="N33" i="28"/>
  <c r="O33" i="28"/>
  <c r="P33" i="28"/>
  <c r="Q33" i="28"/>
  <c r="R33" i="28"/>
  <c r="S33" i="28"/>
  <c r="H34" i="28"/>
  <c r="H202" i="5" s="1"/>
  <c r="I34" i="28"/>
  <c r="J34" i="28"/>
  <c r="K34" i="28"/>
  <c r="L34" i="28"/>
  <c r="M34" i="28"/>
  <c r="N34" i="28"/>
  <c r="O34" i="28"/>
  <c r="P34" i="28"/>
  <c r="Q34" i="28"/>
  <c r="R34" i="28"/>
  <c r="S34" i="28"/>
  <c r="H35" i="28"/>
  <c r="I35" i="28"/>
  <c r="J35" i="28"/>
  <c r="K35" i="28"/>
  <c r="L35" i="28"/>
  <c r="M35" i="28"/>
  <c r="N35" i="28"/>
  <c r="O35" i="28"/>
  <c r="P35" i="28"/>
  <c r="Q35" i="28"/>
  <c r="H36" i="28"/>
  <c r="I36" i="28"/>
  <c r="J36" i="28"/>
  <c r="K36" i="28"/>
  <c r="L36" i="28"/>
  <c r="M36" i="28"/>
  <c r="N36" i="28"/>
  <c r="O36" i="28"/>
  <c r="P36" i="28"/>
  <c r="Q36" i="28"/>
  <c r="H37" i="28"/>
  <c r="I37" i="28"/>
  <c r="J37" i="28"/>
  <c r="K37" i="28"/>
  <c r="L37" i="28"/>
  <c r="M37" i="28"/>
  <c r="N37" i="28"/>
  <c r="O37" i="28"/>
  <c r="P37" i="28"/>
  <c r="Q37" i="28"/>
  <c r="H38" i="28"/>
  <c r="I38" i="28"/>
  <c r="J38" i="28"/>
  <c r="K38" i="28"/>
  <c r="L38" i="28"/>
  <c r="M38" i="28"/>
  <c r="N38" i="28"/>
  <c r="O38" i="28"/>
  <c r="P38" i="28"/>
  <c r="Q38" i="28"/>
  <c r="H39" i="28"/>
  <c r="I39" i="28"/>
  <c r="J39" i="28"/>
  <c r="K39" i="28"/>
  <c r="L39" i="28"/>
  <c r="M39" i="28"/>
  <c r="N39" i="28"/>
  <c r="O39" i="28"/>
  <c r="P39" i="28"/>
  <c r="Q39" i="28"/>
  <c r="H40" i="28"/>
  <c r="I40" i="28"/>
  <c r="J40" i="28"/>
  <c r="K40" i="28"/>
  <c r="L40" i="28"/>
  <c r="M40" i="28"/>
  <c r="N40" i="28"/>
  <c r="O40" i="28"/>
  <c r="P40" i="28"/>
  <c r="Q40" i="28"/>
  <c r="R40" i="28"/>
  <c r="S40" i="28"/>
  <c r="H41" i="28"/>
  <c r="I41" i="28"/>
  <c r="J41" i="28"/>
  <c r="K41" i="28"/>
  <c r="L41" i="28"/>
  <c r="M41" i="28"/>
  <c r="N41" i="28"/>
  <c r="O41" i="28"/>
  <c r="P41" i="28"/>
  <c r="Q41" i="28"/>
  <c r="R41" i="28"/>
  <c r="R209" i="5" s="1"/>
  <c r="S41" i="28"/>
  <c r="H42" i="28"/>
  <c r="I42" i="28"/>
  <c r="J42" i="28"/>
  <c r="K42" i="28"/>
  <c r="L42" i="28"/>
  <c r="M42" i="28"/>
  <c r="N42" i="28"/>
  <c r="O42" i="28"/>
  <c r="P42" i="28"/>
  <c r="Q42" i="28"/>
  <c r="R42" i="28"/>
  <c r="S42" i="28"/>
  <c r="H43" i="28"/>
  <c r="I43" i="28"/>
  <c r="J43" i="28"/>
  <c r="K43" i="28"/>
  <c r="L43" i="28"/>
  <c r="M43" i="28"/>
  <c r="N43" i="28"/>
  <c r="N211" i="5" s="1"/>
  <c r="O43" i="28"/>
  <c r="P43" i="28"/>
  <c r="Q43" i="28"/>
  <c r="R43" i="28"/>
  <c r="R211" i="5" s="1"/>
  <c r="S43" i="28"/>
  <c r="H44" i="28"/>
  <c r="I44" i="28"/>
  <c r="J44" i="28"/>
  <c r="K44" i="28"/>
  <c r="L44" i="28"/>
  <c r="M44" i="28"/>
  <c r="N44" i="28"/>
  <c r="O44" i="28"/>
  <c r="P44" i="28"/>
  <c r="Q44" i="28"/>
  <c r="R44" i="28"/>
  <c r="S44" i="28"/>
  <c r="H45" i="28"/>
  <c r="I45" i="28"/>
  <c r="J45" i="28"/>
  <c r="J213" i="5" s="1"/>
  <c r="K45" i="28"/>
  <c r="L45" i="28"/>
  <c r="L213" i="5" s="1"/>
  <c r="M45" i="28"/>
  <c r="N45" i="28"/>
  <c r="N213" i="5" s="1"/>
  <c r="O45" i="28"/>
  <c r="P45" i="28"/>
  <c r="Q45" i="28"/>
  <c r="R45" i="28"/>
  <c r="R213" i="5" s="1"/>
  <c r="S45" i="28"/>
  <c r="H46" i="28"/>
  <c r="I46" i="28"/>
  <c r="J46" i="28"/>
  <c r="K46" i="28"/>
  <c r="L46" i="28"/>
  <c r="M46" i="28"/>
  <c r="N46" i="28"/>
  <c r="O46" i="28"/>
  <c r="P46" i="28"/>
  <c r="Q46" i="28"/>
  <c r="R46" i="28"/>
  <c r="S46" i="28"/>
  <c r="H47" i="28"/>
  <c r="I47" i="28"/>
  <c r="J47" i="28"/>
  <c r="K47" i="28"/>
  <c r="L47" i="28"/>
  <c r="M47" i="28"/>
  <c r="N47" i="28"/>
  <c r="N215" i="5" s="1"/>
  <c r="O47" i="28"/>
  <c r="P47" i="28"/>
  <c r="Q47" i="28"/>
  <c r="H48" i="28"/>
  <c r="I48" i="28"/>
  <c r="J48" i="28"/>
  <c r="K48" i="28"/>
  <c r="L48" i="28"/>
  <c r="M48" i="28"/>
  <c r="N48" i="28"/>
  <c r="O48" i="28"/>
  <c r="P48" i="28"/>
  <c r="Q48" i="28"/>
  <c r="R48" i="28"/>
  <c r="S48" i="28"/>
  <c r="H49" i="28"/>
  <c r="I49" i="28"/>
  <c r="J49" i="28"/>
  <c r="K49" i="28"/>
  <c r="L49" i="28"/>
  <c r="M49" i="28"/>
  <c r="N49" i="28"/>
  <c r="O49" i="28"/>
  <c r="P49" i="28"/>
  <c r="Q49" i="28"/>
  <c r="R49" i="28"/>
  <c r="S49" i="28"/>
  <c r="H50" i="28"/>
  <c r="H218" i="5" s="1"/>
  <c r="I50" i="28"/>
  <c r="J50" i="28"/>
  <c r="J218" i="5" s="1"/>
  <c r="K50" i="28"/>
  <c r="L50" i="28"/>
  <c r="M50" i="28"/>
  <c r="N50" i="28"/>
  <c r="O50" i="28"/>
  <c r="P50" i="28"/>
  <c r="Q50" i="28"/>
  <c r="R50" i="28"/>
  <c r="S50" i="28"/>
  <c r="H51" i="28"/>
  <c r="I51" i="28"/>
  <c r="J51" i="28"/>
  <c r="K51" i="28"/>
  <c r="L51" i="28"/>
  <c r="M51" i="28"/>
  <c r="N51" i="28"/>
  <c r="O51" i="28"/>
  <c r="P51" i="28"/>
  <c r="Q51" i="28"/>
  <c r="R51" i="28"/>
  <c r="S51" i="28"/>
  <c r="H52" i="28"/>
  <c r="I52" i="28"/>
  <c r="J52" i="28"/>
  <c r="K52" i="28"/>
  <c r="L52" i="28"/>
  <c r="M52" i="28"/>
  <c r="N52" i="28"/>
  <c r="O52" i="28"/>
  <c r="P52" i="28"/>
  <c r="Q52" i="28"/>
  <c r="R52" i="28"/>
  <c r="S52" i="28"/>
  <c r="H53" i="28"/>
  <c r="I53" i="28"/>
  <c r="J53" i="28"/>
  <c r="K53" i="28"/>
  <c r="L53" i="28"/>
  <c r="M53" i="28"/>
  <c r="N53" i="28"/>
  <c r="O53" i="28"/>
  <c r="P53" i="28"/>
  <c r="Q53" i="28"/>
  <c r="R53" i="28"/>
  <c r="S53" i="28"/>
  <c r="H54" i="28"/>
  <c r="I54" i="28"/>
  <c r="J54" i="28"/>
  <c r="K54" i="28"/>
  <c r="L54" i="28"/>
  <c r="M54" i="28"/>
  <c r="N54" i="28"/>
  <c r="O54" i="28"/>
  <c r="P54" i="28"/>
  <c r="Q54" i="28"/>
  <c r="R54" i="28"/>
  <c r="S54" i="28"/>
  <c r="H55" i="28"/>
  <c r="I55" i="28"/>
  <c r="J55" i="28"/>
  <c r="K55" i="28"/>
  <c r="L55" i="28"/>
  <c r="M55" i="28"/>
  <c r="N55" i="28"/>
  <c r="O55" i="28"/>
  <c r="P55" i="28"/>
  <c r="Q55" i="28"/>
  <c r="R55" i="28"/>
  <c r="S55" i="28"/>
  <c r="H56" i="28"/>
  <c r="I56" i="28"/>
  <c r="J56" i="28"/>
  <c r="K56" i="28"/>
  <c r="L56" i="28"/>
  <c r="M56" i="28"/>
  <c r="N56" i="28"/>
  <c r="O56" i="28"/>
  <c r="P56" i="28"/>
  <c r="Q56" i="28"/>
  <c r="R56" i="28"/>
  <c r="S56" i="28"/>
  <c r="H57" i="28"/>
  <c r="I57" i="28"/>
  <c r="J57" i="28"/>
  <c r="K57" i="28"/>
  <c r="L57" i="28"/>
  <c r="M57" i="28"/>
  <c r="N57" i="28"/>
  <c r="O57" i="28"/>
  <c r="P57" i="28"/>
  <c r="Q57" i="28"/>
  <c r="R57" i="28"/>
  <c r="S57" i="28"/>
  <c r="H58" i="28"/>
  <c r="I58" i="28"/>
  <c r="J58" i="28"/>
  <c r="K58" i="28"/>
  <c r="L58" i="28"/>
  <c r="M58" i="28"/>
  <c r="N58" i="28"/>
  <c r="O58" i="28"/>
  <c r="P58" i="28"/>
  <c r="Q58" i="28"/>
  <c r="R58" i="28"/>
  <c r="R226" i="5" s="1"/>
  <c r="S58" i="28"/>
  <c r="H59" i="28"/>
  <c r="I59" i="28"/>
  <c r="J59" i="28"/>
  <c r="K59" i="28"/>
  <c r="L59" i="28"/>
  <c r="M59" i="28"/>
  <c r="N59" i="28"/>
  <c r="O59" i="28"/>
  <c r="P59" i="28"/>
  <c r="Q59" i="28"/>
  <c r="R59" i="28"/>
  <c r="S59" i="28"/>
  <c r="H60" i="28"/>
  <c r="I60" i="28"/>
  <c r="J60" i="28"/>
  <c r="K60" i="28"/>
  <c r="L60" i="28"/>
  <c r="M60" i="28"/>
  <c r="N60" i="28"/>
  <c r="O60" i="28"/>
  <c r="P60" i="28"/>
  <c r="Q60" i="28"/>
  <c r="R60" i="28"/>
  <c r="S60" i="28"/>
  <c r="H61" i="28"/>
  <c r="I61" i="28"/>
  <c r="J61" i="28"/>
  <c r="K61" i="28"/>
  <c r="L61" i="28"/>
  <c r="M61" i="28"/>
  <c r="N61" i="28"/>
  <c r="O61" i="28"/>
  <c r="P61" i="28"/>
  <c r="Q61" i="28"/>
  <c r="R61" i="28"/>
  <c r="S61" i="28"/>
  <c r="H62" i="28"/>
  <c r="I62" i="28"/>
  <c r="J62" i="28"/>
  <c r="K62" i="28"/>
  <c r="L62" i="28"/>
  <c r="M62" i="28"/>
  <c r="N62" i="28"/>
  <c r="O62" i="28"/>
  <c r="P62" i="28"/>
  <c r="Q62" i="28"/>
  <c r="R62" i="28"/>
  <c r="R230" i="5" s="1"/>
  <c r="S62" i="28"/>
  <c r="H63" i="28"/>
  <c r="I63" i="28"/>
  <c r="J63" i="28"/>
  <c r="K63" i="28"/>
  <c r="L63" i="28"/>
  <c r="M63" i="28"/>
  <c r="N63" i="28"/>
  <c r="O63" i="28"/>
  <c r="P63" i="28"/>
  <c r="Q63" i="28"/>
  <c r="R63" i="28"/>
  <c r="S63" i="28"/>
  <c r="H64" i="28"/>
  <c r="I64" i="28"/>
  <c r="J64" i="28"/>
  <c r="K64" i="28"/>
  <c r="L64" i="28"/>
  <c r="M64" i="28"/>
  <c r="N64" i="28"/>
  <c r="O64" i="28"/>
  <c r="P64" i="28"/>
  <c r="Q64" i="28"/>
  <c r="R64" i="28"/>
  <c r="S64" i="28"/>
  <c r="H65" i="28"/>
  <c r="I65" i="28"/>
  <c r="J65" i="28"/>
  <c r="K65" i="28"/>
  <c r="L65" i="28"/>
  <c r="M65" i="28"/>
  <c r="N65" i="28"/>
  <c r="O65" i="28"/>
  <c r="P65" i="28"/>
  <c r="Q65" i="28"/>
  <c r="R65" i="28"/>
  <c r="S65" i="28"/>
  <c r="H66" i="28"/>
  <c r="I66" i="28"/>
  <c r="J66" i="28"/>
  <c r="K66" i="28"/>
  <c r="L66" i="28"/>
  <c r="M66" i="28"/>
  <c r="N66" i="28"/>
  <c r="O66" i="28"/>
  <c r="P66" i="28"/>
  <c r="Q66" i="28"/>
  <c r="R66" i="28"/>
  <c r="S66" i="28"/>
  <c r="H67" i="28"/>
  <c r="I67" i="28"/>
  <c r="J67" i="28"/>
  <c r="K67" i="28"/>
  <c r="L67" i="28"/>
  <c r="M67" i="28"/>
  <c r="N67" i="28"/>
  <c r="O67" i="28"/>
  <c r="P67" i="28"/>
  <c r="Q67" i="28"/>
  <c r="R67" i="28"/>
  <c r="S67" i="28"/>
  <c r="H68" i="28"/>
  <c r="I68" i="28"/>
  <c r="J68" i="28"/>
  <c r="K68" i="28"/>
  <c r="L68" i="28"/>
  <c r="M68" i="28"/>
  <c r="N68" i="28"/>
  <c r="O68" i="28"/>
  <c r="P68" i="28"/>
  <c r="Q68" i="28"/>
  <c r="R68" i="28"/>
  <c r="S68" i="28"/>
  <c r="H69" i="28"/>
  <c r="I69" i="28"/>
  <c r="J69" i="28"/>
  <c r="K69" i="28"/>
  <c r="L69" i="28"/>
  <c r="M69" i="28"/>
  <c r="N69" i="28"/>
  <c r="O69" i="28"/>
  <c r="P69" i="28"/>
  <c r="Q69" i="28"/>
  <c r="R69" i="28"/>
  <c r="S69" i="28"/>
  <c r="H70" i="28"/>
  <c r="I70" i="28"/>
  <c r="J70" i="28"/>
  <c r="K70" i="28"/>
  <c r="L70" i="28"/>
  <c r="M70" i="28"/>
  <c r="N70" i="28"/>
  <c r="O70" i="28"/>
  <c r="P70" i="28"/>
  <c r="Q70" i="28"/>
  <c r="R70" i="28"/>
  <c r="S70" i="28"/>
  <c r="H71" i="28"/>
  <c r="I71" i="28"/>
  <c r="J71" i="28"/>
  <c r="K71" i="28"/>
  <c r="L71" i="28"/>
  <c r="M71" i="28"/>
  <c r="N71" i="28"/>
  <c r="O71" i="28"/>
  <c r="P71" i="28"/>
  <c r="Q71" i="28"/>
  <c r="R71" i="28"/>
  <c r="S71" i="28"/>
  <c r="H72" i="28"/>
  <c r="H240" i="5" s="1"/>
  <c r="I72" i="28"/>
  <c r="J72" i="28"/>
  <c r="K72" i="28"/>
  <c r="L72" i="28"/>
  <c r="L240" i="5" s="1"/>
  <c r="M72" i="28"/>
  <c r="N72" i="28"/>
  <c r="N240" i="5" s="1"/>
  <c r="O72" i="28"/>
  <c r="P72" i="28"/>
  <c r="P240" i="5" s="1"/>
  <c r="Q72" i="28"/>
  <c r="R72" i="28"/>
  <c r="S72" i="28"/>
  <c r="H73" i="28"/>
  <c r="I73" i="28"/>
  <c r="J73" i="28"/>
  <c r="K73" i="28"/>
  <c r="L73" i="28"/>
  <c r="M73" i="28"/>
  <c r="N73" i="28"/>
  <c r="O73" i="28"/>
  <c r="P73" i="28"/>
  <c r="Q73" i="28"/>
  <c r="R73" i="28"/>
  <c r="S73" i="28"/>
  <c r="H74" i="28"/>
  <c r="I74" i="28"/>
  <c r="J74" i="28"/>
  <c r="K74" i="28"/>
  <c r="L74" i="28"/>
  <c r="M74" i="28"/>
  <c r="N74" i="28"/>
  <c r="O74" i="28"/>
  <c r="P74" i="28"/>
  <c r="Q74" i="28"/>
  <c r="R74" i="28"/>
  <c r="R242" i="5" s="1"/>
  <c r="S74" i="28"/>
  <c r="H75" i="28"/>
  <c r="I75" i="28"/>
  <c r="J75" i="28"/>
  <c r="K75" i="28"/>
  <c r="L75" i="28"/>
  <c r="M75" i="28"/>
  <c r="N75" i="28"/>
  <c r="O75" i="28"/>
  <c r="P75" i="28"/>
  <c r="Q75" i="28"/>
  <c r="R75" i="28"/>
  <c r="S75" i="28"/>
  <c r="H76" i="28"/>
  <c r="I76" i="28"/>
  <c r="J76" i="28"/>
  <c r="K76" i="28"/>
  <c r="L76" i="28"/>
  <c r="M76" i="28"/>
  <c r="N76" i="28"/>
  <c r="O76" i="28"/>
  <c r="P76" i="28"/>
  <c r="Q76" i="28"/>
  <c r="R76" i="28"/>
  <c r="S76" i="28"/>
  <c r="H77" i="28"/>
  <c r="I77" i="28"/>
  <c r="J77" i="28"/>
  <c r="K77" i="28"/>
  <c r="L77" i="28"/>
  <c r="M77" i="28"/>
  <c r="N77" i="28"/>
  <c r="O77" i="28"/>
  <c r="P77" i="28"/>
  <c r="Q77" i="28"/>
  <c r="R77" i="28"/>
  <c r="S77" i="28"/>
  <c r="H78" i="28"/>
  <c r="I78" i="28"/>
  <c r="J78" i="28"/>
  <c r="K78" i="28"/>
  <c r="L78" i="28"/>
  <c r="M78" i="28"/>
  <c r="N78" i="28"/>
  <c r="O78" i="28"/>
  <c r="P78" i="28"/>
  <c r="Q78" i="28"/>
  <c r="R78" i="28"/>
  <c r="S78" i="28"/>
  <c r="H79" i="28"/>
  <c r="I79" i="28"/>
  <c r="J79" i="28"/>
  <c r="K79" i="28"/>
  <c r="L79" i="28"/>
  <c r="M79" i="28"/>
  <c r="N79" i="28"/>
  <c r="O79" i="28"/>
  <c r="P79" i="28"/>
  <c r="Q79" i="28"/>
  <c r="R79" i="28"/>
  <c r="S79" i="28"/>
  <c r="H80" i="28"/>
  <c r="I80" i="28"/>
  <c r="J80" i="28"/>
  <c r="K80" i="28"/>
  <c r="L80" i="28"/>
  <c r="M80" i="28"/>
  <c r="N80" i="28"/>
  <c r="O80" i="28"/>
  <c r="P80" i="28"/>
  <c r="P248" i="5" s="1"/>
  <c r="Q80" i="28"/>
  <c r="R80" i="28"/>
  <c r="S80" i="28"/>
  <c r="H81" i="28"/>
  <c r="I81" i="28"/>
  <c r="J81" i="28"/>
  <c r="K81" i="28"/>
  <c r="L81" i="28"/>
  <c r="M81" i="28"/>
  <c r="N81" i="28"/>
  <c r="O81" i="28"/>
  <c r="P81" i="28"/>
  <c r="Q81" i="28"/>
  <c r="R81" i="28"/>
  <c r="S81" i="28"/>
  <c r="H82" i="28"/>
  <c r="I82" i="28"/>
  <c r="J82" i="28"/>
  <c r="K82" i="28"/>
  <c r="L82" i="28"/>
  <c r="M82" i="28"/>
  <c r="N82" i="28"/>
  <c r="O82" i="28"/>
  <c r="P82" i="28"/>
  <c r="Q82" i="28"/>
  <c r="R82" i="28"/>
  <c r="R250" i="5" s="1"/>
  <c r="S82" i="28"/>
  <c r="H83" i="28"/>
  <c r="I83" i="28"/>
  <c r="J83" i="28"/>
  <c r="K83" i="28"/>
  <c r="L83" i="28"/>
  <c r="M83" i="28"/>
  <c r="N83" i="28"/>
  <c r="O83" i="28"/>
  <c r="P83" i="28"/>
  <c r="Q83" i="28"/>
  <c r="R83" i="28"/>
  <c r="S83" i="28"/>
  <c r="H84" i="28"/>
  <c r="I84" i="28"/>
  <c r="J84" i="28"/>
  <c r="J252" i="5" s="1"/>
  <c r="K84" i="28"/>
  <c r="L84" i="28"/>
  <c r="M84" i="28"/>
  <c r="N84" i="28"/>
  <c r="O84" i="28"/>
  <c r="P84" i="28"/>
  <c r="Q84" i="28"/>
  <c r="R84" i="28"/>
  <c r="S84" i="28"/>
  <c r="H85" i="28"/>
  <c r="I85" i="28"/>
  <c r="J85" i="28"/>
  <c r="K85" i="28"/>
  <c r="L85" i="28"/>
  <c r="M85" i="28"/>
  <c r="N85" i="28"/>
  <c r="O85" i="28"/>
  <c r="P85" i="28"/>
  <c r="Q85" i="28"/>
  <c r="R85" i="28"/>
  <c r="S85" i="28"/>
  <c r="H86" i="28"/>
  <c r="I86" i="28"/>
  <c r="J86" i="28"/>
  <c r="K86" i="28"/>
  <c r="L86" i="28"/>
  <c r="M86" i="28"/>
  <c r="N86" i="28"/>
  <c r="O86" i="28"/>
  <c r="P86" i="28"/>
  <c r="Q86" i="28"/>
  <c r="R86" i="28"/>
  <c r="R254" i="5" s="1"/>
  <c r="S86" i="28"/>
  <c r="H87" i="28"/>
  <c r="I87" i="28"/>
  <c r="J87" i="28"/>
  <c r="K87" i="28"/>
  <c r="L87" i="28"/>
  <c r="M87" i="28"/>
  <c r="N87" i="28"/>
  <c r="O87" i="28"/>
  <c r="P87" i="28"/>
  <c r="Q87" i="28"/>
  <c r="R87" i="28"/>
  <c r="S87" i="28"/>
  <c r="H88" i="28"/>
  <c r="I88" i="28"/>
  <c r="J88" i="28"/>
  <c r="K88" i="28"/>
  <c r="L88" i="28"/>
  <c r="M88" i="28"/>
  <c r="N88" i="28"/>
  <c r="O88" i="28"/>
  <c r="P88" i="28"/>
  <c r="Q88" i="28"/>
  <c r="R88" i="28"/>
  <c r="S88" i="28"/>
  <c r="H89" i="28"/>
  <c r="I89" i="28"/>
  <c r="J89" i="28"/>
  <c r="K89" i="28"/>
  <c r="L89" i="28"/>
  <c r="M89" i="28"/>
  <c r="N89" i="28"/>
  <c r="O89" i="28"/>
  <c r="P89" i="28"/>
  <c r="Q89" i="28"/>
  <c r="R89" i="28"/>
  <c r="S89" i="28"/>
  <c r="H90" i="28"/>
  <c r="I90" i="28"/>
  <c r="J90" i="28"/>
  <c r="K90" i="28"/>
  <c r="L90" i="28"/>
  <c r="M90" i="28"/>
  <c r="N90" i="28"/>
  <c r="O90" i="28"/>
  <c r="P90" i="28"/>
  <c r="Q90" i="28"/>
  <c r="R90" i="28"/>
  <c r="S90" i="28"/>
  <c r="D10" i="28"/>
  <c r="E10" i="28"/>
  <c r="D11" i="28"/>
  <c r="E11" i="28"/>
  <c r="D12" i="28"/>
  <c r="E12" i="28"/>
  <c r="D13" i="28"/>
  <c r="E13" i="28"/>
  <c r="D14" i="28"/>
  <c r="E14" i="28"/>
  <c r="D15" i="28"/>
  <c r="E15" i="28"/>
  <c r="D16" i="28"/>
  <c r="E16" i="28"/>
  <c r="D17" i="28"/>
  <c r="E17" i="28"/>
  <c r="D18" i="28"/>
  <c r="E18" i="28"/>
  <c r="D19" i="28"/>
  <c r="E19" i="28"/>
  <c r="D20" i="28"/>
  <c r="E20" i="28"/>
  <c r="D21" i="28"/>
  <c r="E21" i="28"/>
  <c r="D22" i="28"/>
  <c r="E22" i="28"/>
  <c r="D23" i="28"/>
  <c r="E23" i="28"/>
  <c r="D24" i="28"/>
  <c r="E24" i="28"/>
  <c r="D25" i="28"/>
  <c r="E25" i="28"/>
  <c r="D26" i="28"/>
  <c r="E26" i="28"/>
  <c r="D27" i="28"/>
  <c r="E27" i="28"/>
  <c r="D28" i="28"/>
  <c r="E28" i="28"/>
  <c r="D29" i="28"/>
  <c r="E29" i="28"/>
  <c r="D30" i="28"/>
  <c r="E30" i="28"/>
  <c r="D31" i="28"/>
  <c r="E31" i="28"/>
  <c r="D32" i="28"/>
  <c r="E32" i="28"/>
  <c r="D33" i="28"/>
  <c r="E33" i="28"/>
  <c r="D34" i="28"/>
  <c r="E34" i="28"/>
  <c r="D35" i="28"/>
  <c r="E35" i="28"/>
  <c r="D36" i="28"/>
  <c r="E36" i="28"/>
  <c r="D37" i="28"/>
  <c r="E37" i="28"/>
  <c r="D38" i="28"/>
  <c r="E38" i="28"/>
  <c r="D39" i="28"/>
  <c r="E39" i="28"/>
  <c r="D40" i="28"/>
  <c r="E40" i="28"/>
  <c r="D41" i="28"/>
  <c r="E41" i="28"/>
  <c r="D42" i="28"/>
  <c r="E42" i="28"/>
  <c r="D43" i="28"/>
  <c r="E43" i="28"/>
  <c r="D44" i="28"/>
  <c r="E44" i="28"/>
  <c r="D45" i="28"/>
  <c r="E45" i="28"/>
  <c r="D46" i="28"/>
  <c r="E46" i="28"/>
  <c r="D47" i="28"/>
  <c r="E47" i="28"/>
  <c r="D48" i="28"/>
  <c r="E48" i="28"/>
  <c r="D49" i="28"/>
  <c r="E49" i="28"/>
  <c r="D50" i="28"/>
  <c r="E50" i="28"/>
  <c r="D51" i="28"/>
  <c r="E51" i="28"/>
  <c r="D52" i="28"/>
  <c r="E52" i="28"/>
  <c r="D53" i="28"/>
  <c r="E53" i="28"/>
  <c r="D54" i="28"/>
  <c r="E54" i="28"/>
  <c r="D55" i="28"/>
  <c r="E55" i="28"/>
  <c r="D56" i="28"/>
  <c r="E56" i="28"/>
  <c r="D57" i="28"/>
  <c r="E57" i="28"/>
  <c r="D58" i="28"/>
  <c r="E58" i="28"/>
  <c r="D59" i="28"/>
  <c r="E59" i="28"/>
  <c r="D60" i="28"/>
  <c r="E60" i="28"/>
  <c r="D61" i="28"/>
  <c r="E61" i="28"/>
  <c r="D62" i="28"/>
  <c r="E62" i="28"/>
  <c r="D63" i="28"/>
  <c r="E63" i="28"/>
  <c r="D64" i="28"/>
  <c r="E64" i="28"/>
  <c r="D65" i="28"/>
  <c r="E65" i="28"/>
  <c r="D66" i="28"/>
  <c r="E66" i="28"/>
  <c r="D67" i="28"/>
  <c r="E67" i="28"/>
  <c r="D68" i="28"/>
  <c r="E68" i="28"/>
  <c r="D69" i="28"/>
  <c r="E69" i="28"/>
  <c r="D70" i="28"/>
  <c r="E70" i="28"/>
  <c r="D71" i="28"/>
  <c r="E71" i="28"/>
  <c r="D72" i="28"/>
  <c r="E72" i="28"/>
  <c r="D73" i="28"/>
  <c r="E73" i="28"/>
  <c r="D74" i="28"/>
  <c r="E74" i="28"/>
  <c r="D75" i="28"/>
  <c r="E75" i="28"/>
  <c r="D76" i="28"/>
  <c r="E76" i="28"/>
  <c r="D77" i="28"/>
  <c r="E77" i="28"/>
  <c r="D78" i="28"/>
  <c r="E78" i="28"/>
  <c r="D79" i="28"/>
  <c r="E79" i="28"/>
  <c r="D80" i="28"/>
  <c r="E80" i="28"/>
  <c r="D81" i="28"/>
  <c r="E81" i="28"/>
  <c r="D82" i="28"/>
  <c r="E82" i="28"/>
  <c r="D83" i="28"/>
  <c r="E83" i="28"/>
  <c r="D84" i="28"/>
  <c r="E84" i="28"/>
  <c r="D85" i="28"/>
  <c r="E85" i="28"/>
  <c r="D86" i="28"/>
  <c r="E86" i="28"/>
  <c r="D87" i="28"/>
  <c r="E87" i="28"/>
  <c r="D88" i="28"/>
  <c r="E88" i="28"/>
  <c r="D89" i="28"/>
  <c r="E89" i="28"/>
  <c r="D90" i="28"/>
  <c r="E90" i="28"/>
  <c r="Q9" i="28"/>
  <c r="P9" i="28"/>
  <c r="O9" i="28"/>
  <c r="N9" i="28"/>
  <c r="M9" i="28"/>
  <c r="L9" i="28"/>
  <c r="K9" i="28"/>
  <c r="J9" i="28"/>
  <c r="I9" i="28"/>
  <c r="H9" i="28"/>
  <c r="E9" i="28"/>
  <c r="D9" i="28"/>
  <c r="H9" i="6"/>
  <c r="I9" i="6"/>
  <c r="J9" i="6"/>
  <c r="K9" i="6"/>
  <c r="L9" i="6"/>
  <c r="M9" i="6"/>
  <c r="N9" i="6"/>
  <c r="O9" i="6"/>
  <c r="P9" i="6"/>
  <c r="Q9" i="6"/>
  <c r="H10" i="6"/>
  <c r="I10" i="6"/>
  <c r="J10" i="6"/>
  <c r="K10" i="6"/>
  <c r="L10" i="6"/>
  <c r="M10" i="6"/>
  <c r="N10" i="6"/>
  <c r="O10" i="6"/>
  <c r="P10" i="6"/>
  <c r="Q10" i="6"/>
  <c r="H11" i="6"/>
  <c r="I11" i="6"/>
  <c r="J11" i="6"/>
  <c r="K11" i="6"/>
  <c r="L11" i="6"/>
  <c r="M11" i="6"/>
  <c r="N11" i="6"/>
  <c r="O11" i="6"/>
  <c r="P11" i="6"/>
  <c r="Q11" i="6"/>
  <c r="H12" i="6"/>
  <c r="I12" i="6"/>
  <c r="J12" i="6"/>
  <c r="K12" i="6"/>
  <c r="L12" i="6"/>
  <c r="M12" i="6"/>
  <c r="N12" i="6"/>
  <c r="O12" i="6"/>
  <c r="P12" i="6"/>
  <c r="Q12" i="6"/>
  <c r="H13" i="6"/>
  <c r="I13" i="6"/>
  <c r="J13" i="6"/>
  <c r="K13" i="6"/>
  <c r="L13" i="6"/>
  <c r="M13" i="6"/>
  <c r="N13" i="6"/>
  <c r="O13" i="6"/>
  <c r="P13" i="6"/>
  <c r="Q13" i="6"/>
  <c r="H14" i="6"/>
  <c r="I14" i="6"/>
  <c r="J14" i="6"/>
  <c r="K14" i="6"/>
  <c r="L14" i="6"/>
  <c r="M14" i="6"/>
  <c r="N14" i="6"/>
  <c r="O14" i="6"/>
  <c r="P14" i="6"/>
  <c r="Q14" i="6"/>
  <c r="H15" i="6"/>
  <c r="I15" i="6"/>
  <c r="J15" i="6"/>
  <c r="K15" i="6"/>
  <c r="L15" i="6"/>
  <c r="M15" i="6"/>
  <c r="N15" i="6"/>
  <c r="O15" i="6"/>
  <c r="P15" i="6"/>
  <c r="Q15" i="6"/>
  <c r="H16" i="6"/>
  <c r="I16" i="6"/>
  <c r="J16" i="6"/>
  <c r="K16" i="6"/>
  <c r="L16" i="6"/>
  <c r="M16" i="6"/>
  <c r="N16" i="6"/>
  <c r="O16" i="6"/>
  <c r="P16" i="6"/>
  <c r="Q16" i="6"/>
  <c r="H17" i="6"/>
  <c r="I17" i="6"/>
  <c r="J17" i="6"/>
  <c r="K17" i="6"/>
  <c r="L17" i="6"/>
  <c r="M17" i="6"/>
  <c r="N17" i="6"/>
  <c r="O17" i="6"/>
  <c r="P17" i="6"/>
  <c r="Q17" i="6"/>
  <c r="H18" i="6"/>
  <c r="I18" i="6"/>
  <c r="J18" i="6"/>
  <c r="K18" i="6"/>
  <c r="L18" i="6"/>
  <c r="M18" i="6"/>
  <c r="N18" i="6"/>
  <c r="O18" i="6"/>
  <c r="P18" i="6"/>
  <c r="Q18" i="6"/>
  <c r="H19" i="6"/>
  <c r="I19" i="6"/>
  <c r="J19" i="6"/>
  <c r="K19" i="6"/>
  <c r="L19" i="6"/>
  <c r="M19" i="6"/>
  <c r="N19" i="6"/>
  <c r="O19" i="6"/>
  <c r="P19" i="6"/>
  <c r="Q19" i="6"/>
  <c r="H20" i="6"/>
  <c r="I20" i="6"/>
  <c r="J20" i="6"/>
  <c r="K20" i="6"/>
  <c r="L20" i="6"/>
  <c r="M20" i="6"/>
  <c r="N20" i="6"/>
  <c r="O20" i="6"/>
  <c r="P20" i="6"/>
  <c r="Q20" i="6"/>
  <c r="H21" i="6"/>
  <c r="I21" i="6"/>
  <c r="J21" i="6"/>
  <c r="K21" i="6"/>
  <c r="L21" i="6"/>
  <c r="M21" i="6"/>
  <c r="N21" i="6"/>
  <c r="O21" i="6"/>
  <c r="P21" i="6"/>
  <c r="Q21" i="6"/>
  <c r="H22" i="6"/>
  <c r="I22" i="6"/>
  <c r="J22" i="6"/>
  <c r="K22" i="6"/>
  <c r="L22" i="6"/>
  <c r="M22" i="6"/>
  <c r="N22" i="6"/>
  <c r="O22" i="6"/>
  <c r="P22" i="6"/>
  <c r="Q22" i="6"/>
  <c r="H23" i="6"/>
  <c r="I23" i="6"/>
  <c r="J23" i="6"/>
  <c r="K23" i="6"/>
  <c r="L23" i="6"/>
  <c r="M23" i="6"/>
  <c r="N23" i="6"/>
  <c r="O23" i="6"/>
  <c r="P23" i="6"/>
  <c r="Q23" i="6"/>
  <c r="H24" i="6"/>
  <c r="I24" i="6"/>
  <c r="J24" i="6"/>
  <c r="K24" i="6"/>
  <c r="L24" i="6"/>
  <c r="M24" i="6"/>
  <c r="N24" i="6"/>
  <c r="O24" i="6"/>
  <c r="P24" i="6"/>
  <c r="Q24" i="6"/>
  <c r="H25" i="6"/>
  <c r="I25" i="6"/>
  <c r="J25" i="6"/>
  <c r="K25" i="6"/>
  <c r="L25" i="6"/>
  <c r="M25" i="6"/>
  <c r="N25" i="6"/>
  <c r="O25" i="6"/>
  <c r="P25" i="6"/>
  <c r="Q25" i="6"/>
  <c r="H26" i="6"/>
  <c r="I26" i="6"/>
  <c r="J26" i="6"/>
  <c r="K26" i="6"/>
  <c r="L26" i="6"/>
  <c r="M26" i="6"/>
  <c r="N26" i="6"/>
  <c r="O26" i="6"/>
  <c r="P26" i="6"/>
  <c r="Q26" i="6"/>
  <c r="H27" i="6"/>
  <c r="I27" i="6"/>
  <c r="J27" i="6"/>
  <c r="K27" i="6"/>
  <c r="L27" i="6"/>
  <c r="M27" i="6"/>
  <c r="N27" i="6"/>
  <c r="O27" i="6"/>
  <c r="P27" i="6"/>
  <c r="Q27" i="6"/>
  <c r="H28" i="6"/>
  <c r="I28" i="6"/>
  <c r="J28" i="6"/>
  <c r="K28" i="6"/>
  <c r="L28" i="6"/>
  <c r="M28" i="6"/>
  <c r="N28" i="6"/>
  <c r="O28" i="6"/>
  <c r="P28" i="6"/>
  <c r="Q28" i="6"/>
  <c r="H29" i="6"/>
  <c r="I29" i="6"/>
  <c r="J29" i="6"/>
  <c r="K29" i="6"/>
  <c r="L29" i="6"/>
  <c r="M29" i="6"/>
  <c r="N29" i="6"/>
  <c r="O29" i="6"/>
  <c r="P29" i="6"/>
  <c r="Q29" i="6"/>
  <c r="H30" i="6"/>
  <c r="I30" i="6"/>
  <c r="J30" i="6"/>
  <c r="K30" i="6"/>
  <c r="L30" i="6"/>
  <c r="M30" i="6"/>
  <c r="N30" i="6"/>
  <c r="O30" i="6"/>
  <c r="P30" i="6"/>
  <c r="Q30" i="6"/>
  <c r="H31" i="6"/>
  <c r="I31" i="6"/>
  <c r="J31" i="6"/>
  <c r="K31" i="6"/>
  <c r="L31" i="6"/>
  <c r="M31" i="6"/>
  <c r="N31" i="6"/>
  <c r="O31" i="6"/>
  <c r="P31" i="6"/>
  <c r="Q31" i="6"/>
  <c r="H32" i="6"/>
  <c r="I32" i="6"/>
  <c r="J32" i="6"/>
  <c r="K32" i="6"/>
  <c r="L32" i="6"/>
  <c r="M32" i="6"/>
  <c r="N32" i="6"/>
  <c r="O32" i="6"/>
  <c r="P32" i="6"/>
  <c r="Q32" i="6"/>
  <c r="H33" i="6"/>
  <c r="I33" i="6"/>
  <c r="J33" i="6"/>
  <c r="K33" i="6"/>
  <c r="L33" i="6"/>
  <c r="M33" i="6"/>
  <c r="N33" i="6"/>
  <c r="O33" i="6"/>
  <c r="P33" i="6"/>
  <c r="Q33" i="6"/>
  <c r="H34" i="6"/>
  <c r="I34" i="6"/>
  <c r="J34" i="6"/>
  <c r="K34" i="6"/>
  <c r="L34" i="6"/>
  <c r="M34" i="6"/>
  <c r="N34" i="6"/>
  <c r="O34" i="6"/>
  <c r="P34" i="6"/>
  <c r="Q34" i="6"/>
  <c r="H35" i="6"/>
  <c r="I35" i="6"/>
  <c r="J35" i="6"/>
  <c r="K35" i="6"/>
  <c r="L35" i="6"/>
  <c r="M35" i="6"/>
  <c r="N35" i="6"/>
  <c r="O35" i="6"/>
  <c r="P35" i="6"/>
  <c r="Q35" i="6"/>
  <c r="H36" i="6"/>
  <c r="I36" i="6"/>
  <c r="J36" i="6"/>
  <c r="K36" i="6"/>
  <c r="L36" i="6"/>
  <c r="M36" i="6"/>
  <c r="N36" i="6"/>
  <c r="O36" i="6"/>
  <c r="P36" i="6"/>
  <c r="Q36" i="6"/>
  <c r="H37" i="6"/>
  <c r="I37" i="6"/>
  <c r="J37" i="6"/>
  <c r="K37" i="6"/>
  <c r="L37" i="6"/>
  <c r="M37" i="6"/>
  <c r="N37" i="6"/>
  <c r="O37" i="6"/>
  <c r="P37" i="6"/>
  <c r="Q37" i="6"/>
  <c r="H38" i="6"/>
  <c r="I38" i="6"/>
  <c r="J38" i="6"/>
  <c r="K38" i="6"/>
  <c r="L38" i="6"/>
  <c r="M38" i="6"/>
  <c r="N38" i="6"/>
  <c r="O38" i="6"/>
  <c r="P38" i="6"/>
  <c r="Q38" i="6"/>
  <c r="H39" i="6"/>
  <c r="I39" i="6"/>
  <c r="J39" i="6"/>
  <c r="K39" i="6"/>
  <c r="L39" i="6"/>
  <c r="M39" i="6"/>
  <c r="N39" i="6"/>
  <c r="O39" i="6"/>
  <c r="P39" i="6"/>
  <c r="Q39" i="6"/>
  <c r="H40" i="6"/>
  <c r="I40" i="6"/>
  <c r="J40" i="6"/>
  <c r="K40" i="6"/>
  <c r="L40" i="6"/>
  <c r="M40" i="6"/>
  <c r="N40" i="6"/>
  <c r="O40" i="6"/>
  <c r="P40" i="6"/>
  <c r="Q40" i="6"/>
  <c r="H41" i="6"/>
  <c r="I41" i="6"/>
  <c r="J41" i="6"/>
  <c r="K41" i="6"/>
  <c r="L41" i="6"/>
  <c r="M41" i="6"/>
  <c r="N41" i="6"/>
  <c r="O41" i="6"/>
  <c r="P41" i="6"/>
  <c r="Q41" i="6"/>
  <c r="H42" i="6"/>
  <c r="I42" i="6"/>
  <c r="J42" i="6"/>
  <c r="K42" i="6"/>
  <c r="L42" i="6"/>
  <c r="M42" i="6"/>
  <c r="N42" i="6"/>
  <c r="O42" i="6"/>
  <c r="P42" i="6"/>
  <c r="Q42" i="6"/>
  <c r="H43" i="6"/>
  <c r="I43" i="6"/>
  <c r="J43" i="6"/>
  <c r="K43" i="6"/>
  <c r="L43" i="6"/>
  <c r="M43" i="6"/>
  <c r="N43" i="6"/>
  <c r="O43" i="6"/>
  <c r="P43" i="6"/>
  <c r="Q43" i="6"/>
  <c r="H44" i="6"/>
  <c r="I44" i="6"/>
  <c r="J44" i="6"/>
  <c r="K44" i="6"/>
  <c r="L44" i="6"/>
  <c r="M44" i="6"/>
  <c r="N44" i="6"/>
  <c r="O44" i="6"/>
  <c r="P44" i="6"/>
  <c r="Q44" i="6"/>
  <c r="H45" i="6"/>
  <c r="I45" i="6"/>
  <c r="J45" i="6"/>
  <c r="K45" i="6"/>
  <c r="L45" i="6"/>
  <c r="M45" i="6"/>
  <c r="N45" i="6"/>
  <c r="O45" i="6"/>
  <c r="P45" i="6"/>
  <c r="Q45" i="6"/>
  <c r="H46" i="6"/>
  <c r="I46" i="6"/>
  <c r="J46" i="6"/>
  <c r="K46" i="6"/>
  <c r="L46" i="6"/>
  <c r="M46" i="6"/>
  <c r="N46" i="6"/>
  <c r="O46" i="6"/>
  <c r="P46" i="6"/>
  <c r="Q46" i="6"/>
  <c r="H47" i="6"/>
  <c r="I47" i="6"/>
  <c r="J47" i="6"/>
  <c r="K47" i="6"/>
  <c r="L47" i="6"/>
  <c r="M47" i="6"/>
  <c r="N47" i="6"/>
  <c r="O47" i="6"/>
  <c r="P47" i="6"/>
  <c r="Q47" i="6"/>
  <c r="H48" i="6"/>
  <c r="I48" i="6"/>
  <c r="J48" i="6"/>
  <c r="K48" i="6"/>
  <c r="L48" i="6"/>
  <c r="M48" i="6"/>
  <c r="N48" i="6"/>
  <c r="O48" i="6"/>
  <c r="P48" i="6"/>
  <c r="Q48" i="6"/>
  <c r="H49" i="6"/>
  <c r="I49" i="6"/>
  <c r="J49" i="6"/>
  <c r="K49" i="6"/>
  <c r="L49" i="6"/>
  <c r="M49" i="6"/>
  <c r="N49" i="6"/>
  <c r="O49" i="6"/>
  <c r="P49" i="6"/>
  <c r="Q49" i="6"/>
  <c r="H50" i="6"/>
  <c r="I50" i="6"/>
  <c r="J50" i="6"/>
  <c r="K50" i="6"/>
  <c r="L50" i="6"/>
  <c r="M50" i="6"/>
  <c r="N50" i="6"/>
  <c r="O50" i="6"/>
  <c r="P50" i="6"/>
  <c r="Q50" i="6"/>
  <c r="H51" i="6"/>
  <c r="I51" i="6"/>
  <c r="J51" i="6"/>
  <c r="K51" i="6"/>
  <c r="L51" i="6"/>
  <c r="M51" i="6"/>
  <c r="N51" i="6"/>
  <c r="O51" i="6"/>
  <c r="P51" i="6"/>
  <c r="Q51" i="6"/>
  <c r="H52" i="6"/>
  <c r="I52" i="6"/>
  <c r="J52" i="6"/>
  <c r="K52" i="6"/>
  <c r="L52" i="6"/>
  <c r="M52" i="6"/>
  <c r="N52" i="6"/>
  <c r="O52" i="6"/>
  <c r="P52" i="6"/>
  <c r="Q52" i="6"/>
  <c r="H53" i="6"/>
  <c r="I53" i="6"/>
  <c r="J53" i="6"/>
  <c r="K53" i="6"/>
  <c r="L53" i="6"/>
  <c r="M53" i="6"/>
  <c r="N53" i="6"/>
  <c r="O53" i="6"/>
  <c r="P53" i="6"/>
  <c r="Q53" i="6"/>
  <c r="H54" i="6"/>
  <c r="I54" i="6"/>
  <c r="J54" i="6"/>
  <c r="K54" i="6"/>
  <c r="L54" i="6"/>
  <c r="M54" i="6"/>
  <c r="N54" i="6"/>
  <c r="O54" i="6"/>
  <c r="P54" i="6"/>
  <c r="Q54" i="6"/>
  <c r="H55" i="6"/>
  <c r="I55" i="6"/>
  <c r="J55" i="6"/>
  <c r="K55" i="6"/>
  <c r="L55" i="6"/>
  <c r="M55" i="6"/>
  <c r="N55" i="6"/>
  <c r="O55" i="6"/>
  <c r="P55" i="6"/>
  <c r="Q55" i="6"/>
  <c r="H56" i="6"/>
  <c r="I56" i="6"/>
  <c r="J56" i="6"/>
  <c r="K56" i="6"/>
  <c r="L56" i="6"/>
  <c r="M56" i="6"/>
  <c r="N56" i="6"/>
  <c r="O56" i="6"/>
  <c r="P56" i="6"/>
  <c r="Q56" i="6"/>
  <c r="H57" i="6"/>
  <c r="I57" i="6"/>
  <c r="J57" i="6"/>
  <c r="K57" i="6"/>
  <c r="L57" i="6"/>
  <c r="M57" i="6"/>
  <c r="N57" i="6"/>
  <c r="O57" i="6"/>
  <c r="P57" i="6"/>
  <c r="Q57" i="6"/>
  <c r="H58" i="6"/>
  <c r="I58" i="6"/>
  <c r="J58" i="6"/>
  <c r="K58" i="6"/>
  <c r="L58" i="6"/>
  <c r="M58" i="6"/>
  <c r="N58" i="6"/>
  <c r="O58" i="6"/>
  <c r="P58" i="6"/>
  <c r="Q58" i="6"/>
  <c r="H59" i="6"/>
  <c r="I59" i="6"/>
  <c r="J59" i="6"/>
  <c r="K59" i="6"/>
  <c r="L59" i="6"/>
  <c r="M59" i="6"/>
  <c r="N59" i="6"/>
  <c r="O59" i="6"/>
  <c r="P59" i="6"/>
  <c r="Q59" i="6"/>
  <c r="H60" i="6"/>
  <c r="I60" i="6"/>
  <c r="J60" i="6"/>
  <c r="K60" i="6"/>
  <c r="L60" i="6"/>
  <c r="M60" i="6"/>
  <c r="N60" i="6"/>
  <c r="O60" i="6"/>
  <c r="P60" i="6"/>
  <c r="Q60" i="6"/>
  <c r="H61" i="6"/>
  <c r="I61" i="6"/>
  <c r="J61" i="6"/>
  <c r="K61" i="6"/>
  <c r="L61" i="6"/>
  <c r="M61" i="6"/>
  <c r="N61" i="6"/>
  <c r="O61" i="6"/>
  <c r="P61" i="6"/>
  <c r="Q61" i="6"/>
  <c r="H62" i="6"/>
  <c r="I62" i="6"/>
  <c r="J62" i="6"/>
  <c r="K62" i="6"/>
  <c r="L62" i="6"/>
  <c r="M62" i="6"/>
  <c r="N62" i="6"/>
  <c r="O62" i="6"/>
  <c r="P62" i="6"/>
  <c r="Q62" i="6"/>
  <c r="H63" i="6"/>
  <c r="I63" i="6"/>
  <c r="J63" i="6"/>
  <c r="K63" i="6"/>
  <c r="L63" i="6"/>
  <c r="M63" i="6"/>
  <c r="N63" i="6"/>
  <c r="O63" i="6"/>
  <c r="P63" i="6"/>
  <c r="Q63" i="6"/>
  <c r="H64" i="6"/>
  <c r="I64" i="6"/>
  <c r="J64" i="6"/>
  <c r="K64" i="6"/>
  <c r="L64" i="6"/>
  <c r="M64" i="6"/>
  <c r="N64" i="6"/>
  <c r="O64" i="6"/>
  <c r="P64" i="6"/>
  <c r="Q64" i="6"/>
  <c r="H65" i="6"/>
  <c r="I65" i="6"/>
  <c r="J65" i="6"/>
  <c r="K65" i="6"/>
  <c r="L65" i="6"/>
  <c r="M65" i="6"/>
  <c r="N65" i="6"/>
  <c r="O65" i="6"/>
  <c r="P65" i="6"/>
  <c r="Q65" i="6"/>
  <c r="H66" i="6"/>
  <c r="I66" i="6"/>
  <c r="J66" i="6"/>
  <c r="K66" i="6"/>
  <c r="L66" i="6"/>
  <c r="M66" i="6"/>
  <c r="N66" i="6"/>
  <c r="O66" i="6"/>
  <c r="P66" i="6"/>
  <c r="Q66" i="6"/>
  <c r="H67" i="6"/>
  <c r="I67" i="6"/>
  <c r="J67" i="6"/>
  <c r="K67" i="6"/>
  <c r="L67" i="6"/>
  <c r="M67" i="6"/>
  <c r="N67" i="6"/>
  <c r="O67" i="6"/>
  <c r="P67" i="6"/>
  <c r="Q67" i="6"/>
  <c r="H68" i="6"/>
  <c r="I68" i="6"/>
  <c r="J68" i="6"/>
  <c r="K68" i="6"/>
  <c r="L68" i="6"/>
  <c r="M68" i="6"/>
  <c r="N68" i="6"/>
  <c r="O68" i="6"/>
  <c r="P68" i="6"/>
  <c r="Q68" i="6"/>
  <c r="H69" i="6"/>
  <c r="I69" i="6"/>
  <c r="J69" i="6"/>
  <c r="K69" i="6"/>
  <c r="L69" i="6"/>
  <c r="M69" i="6"/>
  <c r="N69" i="6"/>
  <c r="O69" i="6"/>
  <c r="P69" i="6"/>
  <c r="Q69" i="6"/>
  <c r="H70" i="6"/>
  <c r="I70" i="6"/>
  <c r="J70" i="6"/>
  <c r="K70" i="6"/>
  <c r="L70" i="6"/>
  <c r="M70" i="6"/>
  <c r="N70" i="6"/>
  <c r="O70" i="6"/>
  <c r="P70" i="6"/>
  <c r="Q70" i="6"/>
  <c r="H71" i="6"/>
  <c r="I71" i="6"/>
  <c r="J71" i="6"/>
  <c r="K71" i="6"/>
  <c r="L71" i="6"/>
  <c r="M71" i="6"/>
  <c r="N71" i="6"/>
  <c r="O71" i="6"/>
  <c r="P71" i="6"/>
  <c r="Q71" i="6"/>
  <c r="H72" i="6"/>
  <c r="I72" i="6"/>
  <c r="J72" i="6"/>
  <c r="K72" i="6"/>
  <c r="L72" i="6"/>
  <c r="M72" i="6"/>
  <c r="N72" i="6"/>
  <c r="O72" i="6"/>
  <c r="P72" i="6"/>
  <c r="Q72" i="6"/>
  <c r="H73" i="6"/>
  <c r="I73" i="6"/>
  <c r="J73" i="6"/>
  <c r="K73" i="6"/>
  <c r="L73" i="6"/>
  <c r="M73" i="6"/>
  <c r="N73" i="6"/>
  <c r="O73" i="6"/>
  <c r="P73" i="6"/>
  <c r="Q73" i="6"/>
  <c r="H74" i="6"/>
  <c r="I74" i="6"/>
  <c r="J74" i="6"/>
  <c r="K74" i="6"/>
  <c r="L74" i="6"/>
  <c r="M74" i="6"/>
  <c r="N74" i="6"/>
  <c r="O74" i="6"/>
  <c r="P74" i="6"/>
  <c r="Q74" i="6"/>
  <c r="H75" i="6"/>
  <c r="I75" i="6"/>
  <c r="J75" i="6"/>
  <c r="K75" i="6"/>
  <c r="L75" i="6"/>
  <c r="M75" i="6"/>
  <c r="N75" i="6"/>
  <c r="O75" i="6"/>
  <c r="P75" i="6"/>
  <c r="Q75" i="6"/>
  <c r="H76" i="6"/>
  <c r="I76" i="6"/>
  <c r="J76" i="6"/>
  <c r="K76" i="6"/>
  <c r="L76" i="6"/>
  <c r="M76" i="6"/>
  <c r="N76" i="6"/>
  <c r="O76" i="6"/>
  <c r="P76" i="6"/>
  <c r="Q76" i="6"/>
  <c r="H77" i="6"/>
  <c r="I77" i="6"/>
  <c r="J77" i="6"/>
  <c r="K77" i="6"/>
  <c r="L77" i="6"/>
  <c r="M77" i="6"/>
  <c r="N77" i="6"/>
  <c r="O77" i="6"/>
  <c r="P77" i="6"/>
  <c r="Q77" i="6"/>
  <c r="H78" i="6"/>
  <c r="I78" i="6"/>
  <c r="J78" i="6"/>
  <c r="K78" i="6"/>
  <c r="L78" i="6"/>
  <c r="M78" i="6"/>
  <c r="N78" i="6"/>
  <c r="O78" i="6"/>
  <c r="P78" i="6"/>
  <c r="Q78" i="6"/>
  <c r="H79" i="6"/>
  <c r="I79" i="6"/>
  <c r="J79" i="6"/>
  <c r="K79" i="6"/>
  <c r="L79" i="6"/>
  <c r="M79" i="6"/>
  <c r="N79" i="6"/>
  <c r="O79" i="6"/>
  <c r="P79" i="6"/>
  <c r="Q79" i="6"/>
  <c r="H80" i="6"/>
  <c r="I80" i="6"/>
  <c r="J80" i="6"/>
  <c r="K80" i="6"/>
  <c r="L80" i="6"/>
  <c r="M80" i="6"/>
  <c r="N80" i="6"/>
  <c r="O80" i="6"/>
  <c r="P80" i="6"/>
  <c r="Q80" i="6"/>
  <c r="H81" i="6"/>
  <c r="I81" i="6"/>
  <c r="J81" i="6"/>
  <c r="K81" i="6"/>
  <c r="L81" i="6"/>
  <c r="M81" i="6"/>
  <c r="N81" i="6"/>
  <c r="O81" i="6"/>
  <c r="P81" i="6"/>
  <c r="Q81" i="6"/>
  <c r="H82" i="6"/>
  <c r="I82" i="6"/>
  <c r="J82" i="6"/>
  <c r="K82" i="6"/>
  <c r="L82" i="6"/>
  <c r="M82" i="6"/>
  <c r="N82" i="6"/>
  <c r="O82" i="6"/>
  <c r="P82" i="6"/>
  <c r="Q82" i="6"/>
  <c r="H83" i="6"/>
  <c r="I83" i="6"/>
  <c r="J83" i="6"/>
  <c r="K83" i="6"/>
  <c r="L83" i="6"/>
  <c r="M83" i="6"/>
  <c r="N83" i="6"/>
  <c r="O83" i="6"/>
  <c r="P83" i="6"/>
  <c r="Q83" i="6"/>
  <c r="H84" i="6"/>
  <c r="I84" i="6"/>
  <c r="J84" i="6"/>
  <c r="K84" i="6"/>
  <c r="L84" i="6"/>
  <c r="M84" i="6"/>
  <c r="N84" i="6"/>
  <c r="O84" i="6"/>
  <c r="P84" i="6"/>
  <c r="Q84" i="6"/>
  <c r="H85" i="6"/>
  <c r="I85" i="6"/>
  <c r="J85" i="6"/>
  <c r="K85" i="6"/>
  <c r="L85" i="6"/>
  <c r="M85" i="6"/>
  <c r="N85" i="6"/>
  <c r="O85" i="6"/>
  <c r="P85" i="6"/>
  <c r="Q85" i="6"/>
  <c r="H86" i="6"/>
  <c r="I86" i="6"/>
  <c r="J86" i="6"/>
  <c r="K86" i="6"/>
  <c r="L86" i="6"/>
  <c r="M86" i="6"/>
  <c r="N86" i="6"/>
  <c r="O86" i="6"/>
  <c r="P86" i="6"/>
  <c r="Q86" i="6"/>
  <c r="H87" i="6"/>
  <c r="I87" i="6"/>
  <c r="J87" i="6"/>
  <c r="K87" i="6"/>
  <c r="L87" i="6"/>
  <c r="M87" i="6"/>
  <c r="N87" i="6"/>
  <c r="O87" i="6"/>
  <c r="P87" i="6"/>
  <c r="Q87" i="6"/>
  <c r="H88" i="6"/>
  <c r="I88" i="6"/>
  <c r="J88" i="6"/>
  <c r="K88" i="6"/>
  <c r="L88" i="6"/>
  <c r="M88" i="6"/>
  <c r="N88" i="6"/>
  <c r="O88" i="6"/>
  <c r="P88" i="6"/>
  <c r="Q88" i="6"/>
  <c r="H89" i="6"/>
  <c r="I89" i="6"/>
  <c r="J89" i="6"/>
  <c r="K89" i="6"/>
  <c r="L89" i="6"/>
  <c r="M89" i="6"/>
  <c r="N89" i="6"/>
  <c r="O89" i="6"/>
  <c r="P89" i="6"/>
  <c r="Q89" i="6"/>
  <c r="H90" i="6"/>
  <c r="I90" i="6"/>
  <c r="J90" i="6"/>
  <c r="K90" i="6"/>
  <c r="L90" i="6"/>
  <c r="M90" i="6"/>
  <c r="N90" i="6"/>
  <c r="O90" i="6"/>
  <c r="P90" i="6"/>
  <c r="Q90" i="6"/>
  <c r="H91" i="6"/>
  <c r="I91" i="6"/>
  <c r="J91" i="6"/>
  <c r="K91" i="6"/>
  <c r="L91" i="6"/>
  <c r="M91" i="6"/>
  <c r="N91" i="6"/>
  <c r="O91" i="6"/>
  <c r="P91" i="6"/>
  <c r="Q91" i="6"/>
  <c r="H92" i="6"/>
  <c r="I92" i="6"/>
  <c r="J92" i="6"/>
  <c r="K92" i="6"/>
  <c r="L92" i="6"/>
  <c r="M92" i="6"/>
  <c r="N92" i="6"/>
  <c r="O92" i="6"/>
  <c r="P92" i="6"/>
  <c r="Q92" i="6"/>
  <c r="H93" i="6"/>
  <c r="I93" i="6"/>
  <c r="J93" i="6"/>
  <c r="K93" i="6"/>
  <c r="L93" i="6"/>
  <c r="M93" i="6"/>
  <c r="N93" i="6"/>
  <c r="O93" i="6"/>
  <c r="P93" i="6"/>
  <c r="Q93" i="6"/>
  <c r="H94" i="6"/>
  <c r="I94" i="6"/>
  <c r="J94" i="6"/>
  <c r="K94" i="6"/>
  <c r="L94" i="6"/>
  <c r="M94" i="6"/>
  <c r="N94" i="6"/>
  <c r="O94" i="6"/>
  <c r="P94" i="6"/>
  <c r="Q94" i="6"/>
  <c r="H95" i="6"/>
  <c r="I95" i="6"/>
  <c r="J95" i="6"/>
  <c r="K95" i="6"/>
  <c r="L95" i="6"/>
  <c r="M95" i="6"/>
  <c r="N95" i="6"/>
  <c r="O95" i="6"/>
  <c r="P95" i="6"/>
  <c r="Q95" i="6"/>
  <c r="H96" i="6"/>
  <c r="I96" i="6"/>
  <c r="J96" i="6"/>
  <c r="K96" i="6"/>
  <c r="L96" i="6"/>
  <c r="M96" i="6"/>
  <c r="N96" i="6"/>
  <c r="O96" i="6"/>
  <c r="P96" i="6"/>
  <c r="Q96" i="6"/>
  <c r="H97" i="6"/>
  <c r="I97" i="6"/>
  <c r="J97" i="6"/>
  <c r="K97" i="6"/>
  <c r="L97" i="6"/>
  <c r="M97" i="6"/>
  <c r="N97" i="6"/>
  <c r="O97" i="6"/>
  <c r="P97" i="6"/>
  <c r="Q97" i="6"/>
  <c r="H98" i="6"/>
  <c r="I98" i="6"/>
  <c r="J98" i="6"/>
  <c r="K98" i="6"/>
  <c r="L98" i="6"/>
  <c r="M98" i="6"/>
  <c r="N98" i="6"/>
  <c r="O98" i="6"/>
  <c r="P98" i="6"/>
  <c r="Q98" i="6"/>
  <c r="H99" i="6"/>
  <c r="I99" i="6"/>
  <c r="J99" i="6"/>
  <c r="K99" i="6"/>
  <c r="L99" i="6"/>
  <c r="M99" i="6"/>
  <c r="N99" i="6"/>
  <c r="O99" i="6"/>
  <c r="P99" i="6"/>
  <c r="Q99" i="6"/>
  <c r="H100" i="6"/>
  <c r="I100" i="6"/>
  <c r="J100" i="6"/>
  <c r="K100" i="6"/>
  <c r="L100" i="6"/>
  <c r="M100" i="6"/>
  <c r="N100" i="6"/>
  <c r="O100" i="6"/>
  <c r="P100" i="6"/>
  <c r="Q100" i="6"/>
  <c r="H101" i="6"/>
  <c r="I101" i="6"/>
  <c r="J101" i="6"/>
  <c r="K101" i="6"/>
  <c r="L101" i="6"/>
  <c r="M101" i="6"/>
  <c r="N101" i="6"/>
  <c r="O101" i="6"/>
  <c r="P101" i="6"/>
  <c r="Q101" i="6"/>
  <c r="H102" i="6"/>
  <c r="I102" i="6"/>
  <c r="J102" i="6"/>
  <c r="K102" i="6"/>
  <c r="L102" i="6"/>
  <c r="M102" i="6"/>
  <c r="N102" i="6"/>
  <c r="O102" i="6"/>
  <c r="P102" i="6"/>
  <c r="Q102" i="6"/>
  <c r="H103" i="6"/>
  <c r="I103" i="6"/>
  <c r="J103" i="6"/>
  <c r="K103" i="6"/>
  <c r="L103" i="6"/>
  <c r="M103" i="6"/>
  <c r="N103" i="6"/>
  <c r="O103" i="6"/>
  <c r="P103" i="6"/>
  <c r="Q103" i="6"/>
  <c r="H104" i="6"/>
  <c r="I104" i="6"/>
  <c r="J104" i="6"/>
  <c r="K104" i="6"/>
  <c r="L104" i="6"/>
  <c r="M104" i="6"/>
  <c r="N104" i="6"/>
  <c r="O104" i="6"/>
  <c r="P104" i="6"/>
  <c r="Q104" i="6"/>
  <c r="H105" i="6"/>
  <c r="I105" i="6"/>
  <c r="J105" i="6"/>
  <c r="K105" i="6"/>
  <c r="L105" i="6"/>
  <c r="M105" i="6"/>
  <c r="N105" i="6"/>
  <c r="O105" i="6"/>
  <c r="P105" i="6"/>
  <c r="Q105" i="6"/>
  <c r="H106" i="6"/>
  <c r="I106" i="6"/>
  <c r="J106" i="6"/>
  <c r="K106" i="6"/>
  <c r="L106" i="6"/>
  <c r="M106" i="6"/>
  <c r="N106" i="6"/>
  <c r="O106" i="6"/>
  <c r="P106" i="6"/>
  <c r="Q106" i="6"/>
  <c r="H107" i="6"/>
  <c r="I107" i="6"/>
  <c r="J107" i="6"/>
  <c r="K107" i="6"/>
  <c r="L107" i="6"/>
  <c r="M107" i="6"/>
  <c r="N107" i="6"/>
  <c r="O107" i="6"/>
  <c r="P107" i="6"/>
  <c r="Q107" i="6"/>
  <c r="H108" i="6"/>
  <c r="I108" i="6"/>
  <c r="J108" i="6"/>
  <c r="K108" i="6"/>
  <c r="L108" i="6"/>
  <c r="M108" i="6"/>
  <c r="N108" i="6"/>
  <c r="O108" i="6"/>
  <c r="P108" i="6"/>
  <c r="Q108" i="6"/>
  <c r="H109" i="6"/>
  <c r="I109" i="6"/>
  <c r="J109" i="6"/>
  <c r="K109" i="6"/>
  <c r="L109" i="6"/>
  <c r="M109" i="6"/>
  <c r="N109" i="6"/>
  <c r="O109" i="6"/>
  <c r="P109" i="6"/>
  <c r="Q109" i="6"/>
  <c r="H110" i="6"/>
  <c r="I110" i="6"/>
  <c r="J110" i="6"/>
  <c r="K110" i="6"/>
  <c r="L110" i="6"/>
  <c r="M110" i="6"/>
  <c r="N110" i="6"/>
  <c r="O110" i="6"/>
  <c r="P110" i="6"/>
  <c r="Q110" i="6"/>
  <c r="H111" i="6"/>
  <c r="I111" i="6"/>
  <c r="J111" i="6"/>
  <c r="K111" i="6"/>
  <c r="L111" i="6"/>
  <c r="M111" i="6"/>
  <c r="N111" i="6"/>
  <c r="O111" i="6"/>
  <c r="P111" i="6"/>
  <c r="Q111" i="6"/>
  <c r="R111" i="6"/>
  <c r="S111" i="6"/>
  <c r="H112" i="6"/>
  <c r="I112" i="6"/>
  <c r="J112" i="6"/>
  <c r="K112" i="6"/>
  <c r="L112" i="6"/>
  <c r="M112" i="6"/>
  <c r="N112" i="6"/>
  <c r="O112" i="6"/>
  <c r="P112" i="6"/>
  <c r="Q112" i="6"/>
  <c r="H113" i="6"/>
  <c r="I113" i="6"/>
  <c r="J113" i="6"/>
  <c r="K113" i="6"/>
  <c r="L113" i="6"/>
  <c r="M113" i="6"/>
  <c r="N113" i="6"/>
  <c r="O113" i="6"/>
  <c r="P113" i="6"/>
  <c r="Q113" i="6"/>
  <c r="R113" i="6"/>
  <c r="S113" i="6"/>
  <c r="H114" i="6"/>
  <c r="I114" i="6"/>
  <c r="J114" i="6"/>
  <c r="K114" i="6"/>
  <c r="L114" i="6"/>
  <c r="M114" i="6"/>
  <c r="N114" i="6"/>
  <c r="O114" i="6"/>
  <c r="P114" i="6"/>
  <c r="Q114" i="6"/>
  <c r="R114" i="6"/>
  <c r="S114" i="6"/>
  <c r="H115" i="6"/>
  <c r="I115" i="6"/>
  <c r="J115" i="6"/>
  <c r="K115" i="6"/>
  <c r="L115" i="6"/>
  <c r="M115" i="6"/>
  <c r="N115" i="6"/>
  <c r="O115" i="6"/>
  <c r="P115" i="6"/>
  <c r="Q115" i="6"/>
  <c r="R115" i="6"/>
  <c r="S115" i="6"/>
  <c r="H116" i="6"/>
  <c r="I116" i="6"/>
  <c r="J116" i="6"/>
  <c r="K116" i="6"/>
  <c r="L116" i="6"/>
  <c r="M116" i="6"/>
  <c r="N116" i="6"/>
  <c r="O116" i="6"/>
  <c r="P116" i="6"/>
  <c r="Q116" i="6"/>
  <c r="R116" i="6"/>
  <c r="S116" i="6"/>
  <c r="H117" i="6"/>
  <c r="I117" i="6"/>
  <c r="J117" i="6"/>
  <c r="K117" i="6"/>
  <c r="L117" i="6"/>
  <c r="M117" i="6"/>
  <c r="N117" i="6"/>
  <c r="O117" i="6"/>
  <c r="P117" i="6"/>
  <c r="Q117" i="6"/>
  <c r="R117" i="6"/>
  <c r="S117" i="6"/>
  <c r="H118" i="6"/>
  <c r="I118" i="6"/>
  <c r="J118" i="6"/>
  <c r="K118" i="6"/>
  <c r="L118" i="6"/>
  <c r="M118" i="6"/>
  <c r="N118" i="6"/>
  <c r="O118" i="6"/>
  <c r="P118" i="6"/>
  <c r="Q118" i="6"/>
  <c r="R118" i="6"/>
  <c r="S118" i="6"/>
  <c r="H119" i="6"/>
  <c r="I119" i="6"/>
  <c r="J119" i="6"/>
  <c r="K119" i="6"/>
  <c r="L119" i="6"/>
  <c r="M119" i="6"/>
  <c r="N119" i="6"/>
  <c r="O119" i="6"/>
  <c r="P119" i="6"/>
  <c r="Q119" i="6"/>
  <c r="R119" i="6"/>
  <c r="S119" i="6"/>
  <c r="H120" i="6"/>
  <c r="I120" i="6"/>
  <c r="J120" i="6"/>
  <c r="K120" i="6"/>
  <c r="L120" i="6"/>
  <c r="M120" i="6"/>
  <c r="N120" i="6"/>
  <c r="O120" i="6"/>
  <c r="P120" i="6"/>
  <c r="Q120" i="6"/>
  <c r="R120" i="6"/>
  <c r="S120" i="6"/>
  <c r="H121" i="6"/>
  <c r="I121" i="6"/>
  <c r="J121" i="6"/>
  <c r="K121" i="6"/>
  <c r="L121" i="6"/>
  <c r="M121" i="6"/>
  <c r="N121" i="6"/>
  <c r="O121" i="6"/>
  <c r="P121" i="6"/>
  <c r="Q121" i="6"/>
  <c r="R121" i="6"/>
  <c r="S121" i="6"/>
  <c r="H122" i="6"/>
  <c r="I122" i="6"/>
  <c r="J122" i="6"/>
  <c r="K122" i="6"/>
  <c r="L122" i="6"/>
  <c r="M122" i="6"/>
  <c r="N122" i="6"/>
  <c r="O122" i="6"/>
  <c r="P122" i="6"/>
  <c r="Q122" i="6"/>
  <c r="R122" i="6"/>
  <c r="S122" i="6"/>
  <c r="H123" i="6"/>
  <c r="I123" i="6"/>
  <c r="J123" i="6"/>
  <c r="K123" i="6"/>
  <c r="L123" i="6"/>
  <c r="M123" i="6"/>
  <c r="N123" i="6"/>
  <c r="O123" i="6"/>
  <c r="P123" i="6"/>
  <c r="Q123" i="6"/>
  <c r="R123" i="6"/>
  <c r="S123" i="6"/>
  <c r="H124" i="6"/>
  <c r="I124" i="6"/>
  <c r="J124" i="6"/>
  <c r="K124" i="6"/>
  <c r="L124" i="6"/>
  <c r="M124" i="6"/>
  <c r="N124" i="6"/>
  <c r="O124" i="6"/>
  <c r="P124" i="6"/>
  <c r="Q124" i="6"/>
  <c r="R124" i="6"/>
  <c r="S124" i="6"/>
  <c r="H125" i="6"/>
  <c r="I125" i="6"/>
  <c r="J125" i="6"/>
  <c r="K125" i="6"/>
  <c r="L125" i="6"/>
  <c r="M125" i="6"/>
  <c r="N125" i="6"/>
  <c r="O125" i="6"/>
  <c r="P125" i="6"/>
  <c r="Q125" i="6"/>
  <c r="R125" i="6"/>
  <c r="S125" i="6"/>
  <c r="H126" i="6"/>
  <c r="I126" i="6"/>
  <c r="J126" i="6"/>
  <c r="K126" i="6"/>
  <c r="L126" i="6"/>
  <c r="M126" i="6"/>
  <c r="N126" i="6"/>
  <c r="O126" i="6"/>
  <c r="P126" i="6"/>
  <c r="Q126" i="6"/>
  <c r="R126" i="6"/>
  <c r="S126" i="6"/>
  <c r="H127" i="6"/>
  <c r="I127" i="6"/>
  <c r="J127" i="6"/>
  <c r="K127" i="6"/>
  <c r="L127" i="6"/>
  <c r="M127" i="6"/>
  <c r="N127" i="6"/>
  <c r="O127" i="6"/>
  <c r="P127" i="6"/>
  <c r="Q127" i="6"/>
  <c r="R127" i="6"/>
  <c r="S127" i="6"/>
  <c r="H128" i="6"/>
  <c r="I128" i="6"/>
  <c r="J128" i="6"/>
  <c r="K128" i="6"/>
  <c r="L128" i="6"/>
  <c r="M128" i="6"/>
  <c r="N128" i="6"/>
  <c r="O128" i="6"/>
  <c r="P128" i="6"/>
  <c r="Q128" i="6"/>
  <c r="R128" i="6"/>
  <c r="S128" i="6"/>
  <c r="H129" i="6"/>
  <c r="I129" i="6"/>
  <c r="J129" i="6"/>
  <c r="K129" i="6"/>
  <c r="L129" i="6"/>
  <c r="M129" i="6"/>
  <c r="N129" i="6"/>
  <c r="O129" i="6"/>
  <c r="P129" i="6"/>
  <c r="Q129" i="6"/>
  <c r="R129" i="6"/>
  <c r="S129" i="6"/>
  <c r="H130" i="6"/>
  <c r="I130" i="6"/>
  <c r="J130" i="6"/>
  <c r="K130" i="6"/>
  <c r="L130" i="6"/>
  <c r="M130" i="6"/>
  <c r="N130" i="6"/>
  <c r="O130" i="6"/>
  <c r="P130" i="6"/>
  <c r="Q130" i="6"/>
  <c r="R130" i="6"/>
  <c r="S130" i="6"/>
  <c r="H131" i="6"/>
  <c r="I131" i="6"/>
  <c r="J131" i="6"/>
  <c r="K131" i="6"/>
  <c r="L131" i="6"/>
  <c r="M131" i="6"/>
  <c r="N131" i="6"/>
  <c r="O131" i="6"/>
  <c r="P131" i="6"/>
  <c r="Q131" i="6"/>
  <c r="R131" i="6"/>
  <c r="S131" i="6"/>
  <c r="H132" i="6"/>
  <c r="I132" i="6"/>
  <c r="J132" i="6"/>
  <c r="K132" i="6"/>
  <c r="L132" i="6"/>
  <c r="M132" i="6"/>
  <c r="N132" i="6"/>
  <c r="O132" i="6"/>
  <c r="P132" i="6"/>
  <c r="Q132" i="6"/>
  <c r="R132" i="6"/>
  <c r="S132" i="6"/>
  <c r="H133" i="6"/>
  <c r="I133" i="6"/>
  <c r="J133" i="6"/>
  <c r="K133" i="6"/>
  <c r="L133" i="6"/>
  <c r="M133" i="6"/>
  <c r="N133" i="6"/>
  <c r="O133" i="6"/>
  <c r="P133" i="6"/>
  <c r="Q133" i="6"/>
  <c r="R133" i="6"/>
  <c r="S133" i="6"/>
  <c r="H134" i="6"/>
  <c r="I134" i="6"/>
  <c r="J134" i="6"/>
  <c r="K134" i="6"/>
  <c r="L134" i="6"/>
  <c r="M134" i="6"/>
  <c r="N134" i="6"/>
  <c r="O134" i="6"/>
  <c r="P134" i="6"/>
  <c r="Q134" i="6"/>
  <c r="R134" i="6"/>
  <c r="S134" i="6"/>
  <c r="H135" i="6"/>
  <c r="I135" i="6"/>
  <c r="J135" i="6"/>
  <c r="K135" i="6"/>
  <c r="L135" i="6"/>
  <c r="M135" i="6"/>
  <c r="N135" i="6"/>
  <c r="O135" i="6"/>
  <c r="P135" i="6"/>
  <c r="Q135" i="6"/>
  <c r="R135" i="6"/>
  <c r="S135" i="6"/>
  <c r="H136" i="6"/>
  <c r="I136" i="6"/>
  <c r="J136" i="6"/>
  <c r="K136" i="6"/>
  <c r="L136" i="6"/>
  <c r="M136" i="6"/>
  <c r="N136" i="6"/>
  <c r="O136" i="6"/>
  <c r="P136" i="6"/>
  <c r="Q136" i="6"/>
  <c r="R136" i="6"/>
  <c r="S136" i="6"/>
  <c r="H137" i="6"/>
  <c r="I137" i="6"/>
  <c r="J137" i="6"/>
  <c r="K137" i="6"/>
  <c r="L137" i="6"/>
  <c r="M137" i="6"/>
  <c r="N137" i="6"/>
  <c r="O137" i="6"/>
  <c r="P137" i="6"/>
  <c r="Q137" i="6"/>
  <c r="R137" i="6"/>
  <c r="S137" i="6"/>
  <c r="H138" i="6"/>
  <c r="I138" i="6"/>
  <c r="J138" i="6"/>
  <c r="K138" i="6"/>
  <c r="L138" i="6"/>
  <c r="M138" i="6"/>
  <c r="N138" i="6"/>
  <c r="O138" i="6"/>
  <c r="P138" i="6"/>
  <c r="Q138" i="6"/>
  <c r="R138" i="6"/>
  <c r="S138" i="6"/>
  <c r="H139" i="6"/>
  <c r="I139" i="6"/>
  <c r="J139" i="6"/>
  <c r="K139" i="6"/>
  <c r="L139" i="6"/>
  <c r="M139" i="6"/>
  <c r="N139" i="6"/>
  <c r="O139" i="6"/>
  <c r="P139" i="6"/>
  <c r="Q139" i="6"/>
  <c r="R139" i="6"/>
  <c r="S139" i="6"/>
  <c r="H140" i="6"/>
  <c r="I140" i="6"/>
  <c r="J140" i="6"/>
  <c r="K140" i="6"/>
  <c r="L140" i="6"/>
  <c r="M140" i="6"/>
  <c r="N140" i="6"/>
  <c r="O140" i="6"/>
  <c r="P140" i="6"/>
  <c r="Q140" i="6"/>
  <c r="R140" i="6"/>
  <c r="S140" i="6"/>
  <c r="H141" i="6"/>
  <c r="I141" i="6"/>
  <c r="J141" i="6"/>
  <c r="K141" i="6"/>
  <c r="L141" i="6"/>
  <c r="M141" i="6"/>
  <c r="N141" i="6"/>
  <c r="O141" i="6"/>
  <c r="P141" i="6"/>
  <c r="Q141" i="6"/>
  <c r="R141" i="6"/>
  <c r="S141" i="6"/>
  <c r="H142" i="6"/>
  <c r="I142" i="6"/>
  <c r="J142" i="6"/>
  <c r="K142" i="6"/>
  <c r="L142" i="6"/>
  <c r="M142" i="6"/>
  <c r="N142" i="6"/>
  <c r="O142" i="6"/>
  <c r="P142" i="6"/>
  <c r="Q142" i="6"/>
  <c r="R142" i="6"/>
  <c r="S142" i="6"/>
  <c r="H143" i="6"/>
  <c r="I143" i="6"/>
  <c r="J143" i="6"/>
  <c r="K143" i="6"/>
  <c r="L143" i="6"/>
  <c r="M143" i="6"/>
  <c r="N143" i="6"/>
  <c r="O143" i="6"/>
  <c r="P143" i="6"/>
  <c r="Q143" i="6"/>
  <c r="R143" i="6"/>
  <c r="S143" i="6"/>
  <c r="H144" i="6"/>
  <c r="I144" i="6"/>
  <c r="J144" i="6"/>
  <c r="K144" i="6"/>
  <c r="L144" i="6"/>
  <c r="M144" i="6"/>
  <c r="N144" i="6"/>
  <c r="O144" i="6"/>
  <c r="P144" i="6"/>
  <c r="Q144" i="6"/>
  <c r="R144" i="6"/>
  <c r="S144" i="6"/>
  <c r="H145" i="6"/>
  <c r="I145" i="6"/>
  <c r="J145" i="6"/>
  <c r="K145" i="6"/>
  <c r="L145" i="6"/>
  <c r="M145" i="6"/>
  <c r="N145" i="6"/>
  <c r="O145" i="6"/>
  <c r="P145" i="6"/>
  <c r="Q145" i="6"/>
  <c r="R145" i="6"/>
  <c r="S145" i="6"/>
  <c r="H146" i="6"/>
  <c r="I146" i="6"/>
  <c r="J146" i="6"/>
  <c r="K146" i="6"/>
  <c r="L146" i="6"/>
  <c r="M146" i="6"/>
  <c r="N146" i="6"/>
  <c r="O146" i="6"/>
  <c r="P146" i="6"/>
  <c r="Q146" i="6"/>
  <c r="R146" i="6"/>
  <c r="S146" i="6"/>
  <c r="H147" i="6"/>
  <c r="I147" i="6"/>
  <c r="J147" i="6"/>
  <c r="K147" i="6"/>
  <c r="L147" i="6"/>
  <c r="M147" i="6"/>
  <c r="N147" i="6"/>
  <c r="O147" i="6"/>
  <c r="P147" i="6"/>
  <c r="Q147" i="6"/>
  <c r="R147" i="6"/>
  <c r="S147" i="6"/>
  <c r="H148" i="6"/>
  <c r="I148" i="6"/>
  <c r="J148" i="6"/>
  <c r="K148" i="6"/>
  <c r="L148" i="6"/>
  <c r="M148" i="6"/>
  <c r="N148" i="6"/>
  <c r="O148" i="6"/>
  <c r="P148" i="6"/>
  <c r="Q148" i="6"/>
  <c r="R148" i="6"/>
  <c r="S148" i="6"/>
  <c r="H149" i="6"/>
  <c r="I149" i="6"/>
  <c r="J149" i="6"/>
  <c r="K149" i="6"/>
  <c r="L149" i="6"/>
  <c r="M149" i="6"/>
  <c r="N149" i="6"/>
  <c r="O149" i="6"/>
  <c r="P149" i="6"/>
  <c r="Q149" i="6"/>
  <c r="R149" i="6"/>
  <c r="S149" i="6"/>
  <c r="H150" i="6"/>
  <c r="I150" i="6"/>
  <c r="J150" i="6"/>
  <c r="K150" i="6"/>
  <c r="L150" i="6"/>
  <c r="M150" i="6"/>
  <c r="N150" i="6"/>
  <c r="O150" i="6"/>
  <c r="P150" i="6"/>
  <c r="Q150" i="6"/>
  <c r="R150" i="6"/>
  <c r="S150" i="6"/>
  <c r="H151" i="6"/>
  <c r="I151" i="6"/>
  <c r="J151" i="6"/>
  <c r="K151" i="6"/>
  <c r="L151" i="6"/>
  <c r="M151" i="6"/>
  <c r="N151" i="6"/>
  <c r="O151" i="6"/>
  <c r="P151" i="6"/>
  <c r="Q151" i="6"/>
  <c r="R151" i="6"/>
  <c r="S151" i="6"/>
  <c r="H152" i="6"/>
  <c r="I152" i="6"/>
  <c r="J152" i="6"/>
  <c r="K152" i="6"/>
  <c r="L152" i="6"/>
  <c r="M152" i="6"/>
  <c r="N152" i="6"/>
  <c r="O152" i="6"/>
  <c r="P152" i="6"/>
  <c r="Q152" i="6"/>
  <c r="R152" i="6"/>
  <c r="S152" i="6"/>
  <c r="H153" i="6"/>
  <c r="I153" i="6"/>
  <c r="J153" i="6"/>
  <c r="K153" i="6"/>
  <c r="L153" i="6"/>
  <c r="M153" i="6"/>
  <c r="N153" i="6"/>
  <c r="O153" i="6"/>
  <c r="P153" i="6"/>
  <c r="Q153" i="6"/>
  <c r="R153" i="6"/>
  <c r="S153" i="6"/>
  <c r="H154" i="6"/>
  <c r="I154" i="6"/>
  <c r="J154" i="6"/>
  <c r="K154" i="6"/>
  <c r="L154" i="6"/>
  <c r="M154" i="6"/>
  <c r="N154" i="6"/>
  <c r="O154" i="6"/>
  <c r="P154" i="6"/>
  <c r="Q154" i="6"/>
  <c r="R154" i="6"/>
  <c r="S154" i="6"/>
  <c r="H155" i="6"/>
  <c r="I155" i="6"/>
  <c r="J155" i="6"/>
  <c r="K155" i="6"/>
  <c r="L155" i="6"/>
  <c r="M155" i="6"/>
  <c r="N155" i="6"/>
  <c r="O155" i="6"/>
  <c r="P155" i="6"/>
  <c r="Q155" i="6"/>
  <c r="R155" i="6"/>
  <c r="S155" i="6"/>
  <c r="H156" i="6"/>
  <c r="I156" i="6"/>
  <c r="J156" i="6"/>
  <c r="K156" i="6"/>
  <c r="L156" i="6"/>
  <c r="M156" i="6"/>
  <c r="N156" i="6"/>
  <c r="O156" i="6"/>
  <c r="P156" i="6"/>
  <c r="Q156" i="6"/>
  <c r="R156" i="6"/>
  <c r="S156" i="6"/>
  <c r="H157" i="6"/>
  <c r="I157" i="6"/>
  <c r="J157" i="6"/>
  <c r="K157" i="6"/>
  <c r="L157" i="6"/>
  <c r="M157" i="6"/>
  <c r="N157" i="6"/>
  <c r="O157" i="6"/>
  <c r="P157" i="6"/>
  <c r="Q157" i="6"/>
  <c r="R157" i="6"/>
  <c r="S157" i="6"/>
  <c r="H158" i="6"/>
  <c r="I158" i="6"/>
  <c r="J158" i="6"/>
  <c r="K158" i="6"/>
  <c r="L158" i="6"/>
  <c r="M158" i="6"/>
  <c r="N158" i="6"/>
  <c r="O158" i="6"/>
  <c r="P158" i="6"/>
  <c r="Q158" i="6"/>
  <c r="R158" i="6"/>
  <c r="S158" i="6"/>
  <c r="H159" i="6"/>
  <c r="I159" i="6"/>
  <c r="J159" i="6"/>
  <c r="K159" i="6"/>
  <c r="L159" i="6"/>
  <c r="M159" i="6"/>
  <c r="N159" i="6"/>
  <c r="O159" i="6"/>
  <c r="P159" i="6"/>
  <c r="Q159" i="6"/>
  <c r="R159" i="6"/>
  <c r="S159" i="6"/>
  <c r="H160" i="6"/>
  <c r="I160" i="6"/>
  <c r="J160" i="6"/>
  <c r="K160" i="6"/>
  <c r="L160" i="6"/>
  <c r="M160" i="6"/>
  <c r="N160" i="6"/>
  <c r="O160" i="6"/>
  <c r="P160" i="6"/>
  <c r="Q160" i="6"/>
  <c r="R160" i="6"/>
  <c r="S160" i="6"/>
  <c r="H161" i="6"/>
  <c r="I161" i="6"/>
  <c r="J161" i="6"/>
  <c r="K161" i="6"/>
  <c r="L161" i="6"/>
  <c r="M161" i="6"/>
  <c r="N161" i="6"/>
  <c r="O161" i="6"/>
  <c r="P161" i="6"/>
  <c r="Q161" i="6"/>
  <c r="R161" i="6"/>
  <c r="S161" i="6"/>
  <c r="H162" i="6"/>
  <c r="I162" i="6"/>
  <c r="J162" i="6"/>
  <c r="K162" i="6"/>
  <c r="L162" i="6"/>
  <c r="M162" i="6"/>
  <c r="N162" i="6"/>
  <c r="O162" i="6"/>
  <c r="P162" i="6"/>
  <c r="Q162" i="6"/>
  <c r="R162" i="6"/>
  <c r="S162" i="6"/>
  <c r="H163" i="6"/>
  <c r="I163" i="6"/>
  <c r="J163" i="6"/>
  <c r="K163" i="6"/>
  <c r="L163" i="6"/>
  <c r="M163" i="6"/>
  <c r="N163" i="6"/>
  <c r="O163" i="6"/>
  <c r="P163" i="6"/>
  <c r="Q163" i="6"/>
  <c r="R163" i="6"/>
  <c r="S163" i="6"/>
  <c r="H164" i="6"/>
  <c r="I164" i="6"/>
  <c r="J164" i="6"/>
  <c r="K164" i="6"/>
  <c r="L164" i="6"/>
  <c r="M164" i="6"/>
  <c r="N164" i="6"/>
  <c r="O164" i="6"/>
  <c r="P164" i="6"/>
  <c r="Q164" i="6"/>
  <c r="R164" i="6"/>
  <c r="S164" i="6"/>
  <c r="H165" i="6"/>
  <c r="I165" i="6"/>
  <c r="J165" i="6"/>
  <c r="K165" i="6"/>
  <c r="L165" i="6"/>
  <c r="M165" i="6"/>
  <c r="N165" i="6"/>
  <c r="O165" i="6"/>
  <c r="P165" i="6"/>
  <c r="Q165" i="6"/>
  <c r="R165" i="6"/>
  <c r="S165" i="6"/>
  <c r="H166" i="6"/>
  <c r="I166" i="6"/>
  <c r="J166" i="6"/>
  <c r="K166" i="6"/>
  <c r="L166" i="6"/>
  <c r="M166" i="6"/>
  <c r="N166" i="6"/>
  <c r="O166" i="6"/>
  <c r="P166" i="6"/>
  <c r="Q166" i="6"/>
  <c r="R166" i="6"/>
  <c r="S166" i="6"/>
  <c r="H167" i="6"/>
  <c r="I167" i="6"/>
  <c r="J167" i="6"/>
  <c r="K167" i="6"/>
  <c r="L167" i="6"/>
  <c r="M167" i="6"/>
  <c r="N167" i="6"/>
  <c r="O167" i="6"/>
  <c r="P167" i="6"/>
  <c r="Q167" i="6"/>
  <c r="R167" i="6"/>
  <c r="S167" i="6"/>
  <c r="H168" i="6"/>
  <c r="I168" i="6"/>
  <c r="J168" i="6"/>
  <c r="K168" i="6"/>
  <c r="L168" i="6"/>
  <c r="M168" i="6"/>
  <c r="N168" i="6"/>
  <c r="O168" i="6"/>
  <c r="P168" i="6"/>
  <c r="Q168" i="6"/>
  <c r="R168" i="6"/>
  <c r="S168" i="6"/>
  <c r="H169" i="6"/>
  <c r="I169" i="6"/>
  <c r="J169" i="6"/>
  <c r="K169" i="6"/>
  <c r="L169" i="6"/>
  <c r="M169" i="6"/>
  <c r="N169" i="6"/>
  <c r="O169" i="6"/>
  <c r="P169" i="6"/>
  <c r="Q169" i="6"/>
  <c r="R169" i="6"/>
  <c r="S169" i="6"/>
  <c r="H170" i="6"/>
  <c r="I170" i="6"/>
  <c r="J170" i="6"/>
  <c r="K170" i="6"/>
  <c r="L170" i="6"/>
  <c r="M170" i="6"/>
  <c r="N170" i="6"/>
  <c r="O170" i="6"/>
  <c r="P170" i="6"/>
  <c r="Q170" i="6"/>
  <c r="R170" i="6"/>
  <c r="S170" i="6"/>
  <c r="H171" i="6"/>
  <c r="I171" i="6"/>
  <c r="J171" i="6"/>
  <c r="K171" i="6"/>
  <c r="L171" i="6"/>
  <c r="M171" i="6"/>
  <c r="N171" i="6"/>
  <c r="O171" i="6"/>
  <c r="P171" i="6"/>
  <c r="Q171" i="6"/>
  <c r="R171" i="6"/>
  <c r="S171" i="6"/>
  <c r="H172" i="6"/>
  <c r="I172" i="6"/>
  <c r="J172" i="6"/>
  <c r="K172" i="6"/>
  <c r="L172" i="6"/>
  <c r="M172" i="6"/>
  <c r="N172" i="6"/>
  <c r="O172" i="6"/>
  <c r="P172" i="6"/>
  <c r="Q172" i="6"/>
  <c r="R172" i="6"/>
  <c r="S172" i="6"/>
  <c r="H173" i="6"/>
  <c r="I173" i="6"/>
  <c r="J173" i="6"/>
  <c r="K173" i="6"/>
  <c r="L173" i="6"/>
  <c r="M173" i="6"/>
  <c r="N173" i="6"/>
  <c r="O173" i="6"/>
  <c r="P173" i="6"/>
  <c r="Q173" i="6"/>
  <c r="R173" i="6"/>
  <c r="S173" i="6"/>
  <c r="H174" i="6"/>
  <c r="I174" i="6"/>
  <c r="J174" i="6"/>
  <c r="K174" i="6"/>
  <c r="L174" i="6"/>
  <c r="M174" i="6"/>
  <c r="N174" i="6"/>
  <c r="O174" i="6"/>
  <c r="P174" i="6"/>
  <c r="Q174" i="6"/>
  <c r="R174" i="6"/>
  <c r="S174" i="6"/>
  <c r="H175" i="6"/>
  <c r="I175" i="6"/>
  <c r="J175" i="6"/>
  <c r="K175" i="6"/>
  <c r="L175" i="6"/>
  <c r="M175" i="6"/>
  <c r="N175" i="6"/>
  <c r="O175" i="6"/>
  <c r="P175" i="6"/>
  <c r="Q175" i="6"/>
  <c r="R175" i="6"/>
  <c r="S175" i="6"/>
  <c r="S176" i="6"/>
  <c r="R176" i="6"/>
  <c r="Q176" i="6"/>
  <c r="P176" i="6"/>
  <c r="O176" i="6"/>
  <c r="N176" i="6"/>
  <c r="M176" i="6"/>
  <c r="L176" i="6"/>
  <c r="K176" i="6"/>
  <c r="J176" i="6"/>
  <c r="I176" i="6"/>
  <c r="H176" i="6"/>
  <c r="H177" i="6"/>
  <c r="I177" i="6"/>
  <c r="J177" i="6"/>
  <c r="K177" i="6"/>
  <c r="L177" i="6"/>
  <c r="M177" i="6"/>
  <c r="N177" i="6"/>
  <c r="O177" i="6"/>
  <c r="P177" i="6"/>
  <c r="Q177" i="6"/>
  <c r="R177" i="6"/>
  <c r="S177" i="6"/>
  <c r="H178" i="6"/>
  <c r="I178" i="6"/>
  <c r="J178" i="6"/>
  <c r="K178" i="6"/>
  <c r="L178" i="6"/>
  <c r="M178" i="6"/>
  <c r="N178" i="6"/>
  <c r="O178" i="6"/>
  <c r="P178" i="6"/>
  <c r="Q178" i="6"/>
  <c r="R178" i="6"/>
  <c r="S178" i="6"/>
  <c r="H179" i="6"/>
  <c r="I179" i="6"/>
  <c r="J179" i="6"/>
  <c r="K179" i="6"/>
  <c r="L179" i="6"/>
  <c r="M179" i="6"/>
  <c r="N179" i="6"/>
  <c r="O179" i="6"/>
  <c r="P179" i="6"/>
  <c r="Q179" i="6"/>
  <c r="R179" i="6"/>
  <c r="S179" i="6"/>
  <c r="H180" i="6"/>
  <c r="I180" i="6"/>
  <c r="J180" i="6"/>
  <c r="K180" i="6"/>
  <c r="L180" i="6"/>
  <c r="M180" i="6"/>
  <c r="N180" i="6"/>
  <c r="O180" i="6"/>
  <c r="P180" i="6"/>
  <c r="Q180" i="6"/>
  <c r="R180" i="6"/>
  <c r="S180" i="6"/>
  <c r="H181" i="6"/>
  <c r="I181" i="6"/>
  <c r="J181" i="6"/>
  <c r="K181" i="6"/>
  <c r="L181" i="6"/>
  <c r="M181" i="6"/>
  <c r="N181" i="6"/>
  <c r="O181" i="6"/>
  <c r="P181" i="6"/>
  <c r="Q181" i="6"/>
  <c r="R181" i="6"/>
  <c r="S181" i="6"/>
  <c r="H182" i="6"/>
  <c r="I182" i="6"/>
  <c r="J182" i="6"/>
  <c r="K182" i="6"/>
  <c r="L182" i="6"/>
  <c r="M182" i="6"/>
  <c r="N182" i="6"/>
  <c r="O182" i="6"/>
  <c r="P182" i="6"/>
  <c r="Q182" i="6"/>
  <c r="R182" i="6"/>
  <c r="S182" i="6"/>
  <c r="H183" i="6"/>
  <c r="I183" i="6"/>
  <c r="J183" i="6"/>
  <c r="K183" i="6"/>
  <c r="L183" i="6"/>
  <c r="M183" i="6"/>
  <c r="N183" i="6"/>
  <c r="O183" i="6"/>
  <c r="P183" i="6"/>
  <c r="Q183" i="6"/>
  <c r="R183" i="6"/>
  <c r="S183" i="6"/>
  <c r="H184" i="6"/>
  <c r="I184" i="6"/>
  <c r="J184" i="6"/>
  <c r="K184" i="6"/>
  <c r="L184" i="6"/>
  <c r="M184" i="6"/>
  <c r="N184" i="6"/>
  <c r="O184" i="6"/>
  <c r="P184" i="6"/>
  <c r="Q184" i="6"/>
  <c r="R184" i="6"/>
  <c r="S184" i="6"/>
  <c r="H185" i="6"/>
  <c r="I185" i="6"/>
  <c r="J185" i="6"/>
  <c r="K185" i="6"/>
  <c r="L185" i="6"/>
  <c r="M185" i="6"/>
  <c r="N185" i="6"/>
  <c r="O185" i="6"/>
  <c r="P185" i="6"/>
  <c r="Q185" i="6"/>
  <c r="R185" i="6"/>
  <c r="S185" i="6"/>
  <c r="H186" i="6"/>
  <c r="I186" i="6"/>
  <c r="J186" i="6"/>
  <c r="K186" i="6"/>
  <c r="L186" i="6"/>
  <c r="M186" i="6"/>
  <c r="N186" i="6"/>
  <c r="O186" i="6"/>
  <c r="P186" i="6"/>
  <c r="Q186" i="6"/>
  <c r="R186" i="6"/>
  <c r="S186" i="6"/>
  <c r="H187" i="6"/>
  <c r="I187" i="6"/>
  <c r="J187" i="6"/>
  <c r="K187" i="6"/>
  <c r="L187" i="6"/>
  <c r="M187" i="6"/>
  <c r="N187" i="6"/>
  <c r="O187" i="6"/>
  <c r="P187" i="6"/>
  <c r="Q187" i="6"/>
  <c r="R187" i="6"/>
  <c r="S187" i="6"/>
  <c r="H188" i="6"/>
  <c r="I188" i="6"/>
  <c r="J188" i="6"/>
  <c r="K188" i="6"/>
  <c r="L188" i="6"/>
  <c r="M188" i="6"/>
  <c r="N188" i="6"/>
  <c r="O188" i="6"/>
  <c r="P188" i="6"/>
  <c r="Q188" i="6"/>
  <c r="R188" i="6"/>
  <c r="S188" i="6"/>
  <c r="H189" i="6"/>
  <c r="I189" i="6"/>
  <c r="J189" i="6"/>
  <c r="K189" i="6"/>
  <c r="L189" i="6"/>
  <c r="M189" i="6"/>
  <c r="N189" i="6"/>
  <c r="O189" i="6"/>
  <c r="P189" i="6"/>
  <c r="Q189" i="6"/>
  <c r="R189" i="6"/>
  <c r="S189" i="6"/>
  <c r="H190" i="6"/>
  <c r="I190" i="6"/>
  <c r="J190" i="6"/>
  <c r="K190" i="6"/>
  <c r="L190" i="6"/>
  <c r="M190" i="6"/>
  <c r="N190" i="6"/>
  <c r="O190" i="6"/>
  <c r="P190" i="6"/>
  <c r="Q190" i="6"/>
  <c r="R190" i="6"/>
  <c r="S190" i="6"/>
  <c r="H191" i="6"/>
  <c r="I191" i="6"/>
  <c r="J191" i="6"/>
  <c r="K191" i="6"/>
  <c r="L191" i="6"/>
  <c r="M191" i="6"/>
  <c r="N191" i="6"/>
  <c r="O191" i="6"/>
  <c r="P191" i="6"/>
  <c r="Q191" i="6"/>
  <c r="R191" i="6"/>
  <c r="S191" i="6"/>
  <c r="H192" i="6"/>
  <c r="I192" i="6"/>
  <c r="J192" i="6"/>
  <c r="K192" i="6"/>
  <c r="L192" i="6"/>
  <c r="M192" i="6"/>
  <c r="N192" i="6"/>
  <c r="O192" i="6"/>
  <c r="P192" i="6"/>
  <c r="Q192" i="6"/>
  <c r="R192" i="6"/>
  <c r="S192" i="6"/>
  <c r="H193" i="6"/>
  <c r="I193" i="6"/>
  <c r="J193" i="6"/>
  <c r="K193" i="6"/>
  <c r="L193" i="6"/>
  <c r="M193" i="6"/>
  <c r="N193" i="6"/>
  <c r="O193" i="6"/>
  <c r="P193" i="6"/>
  <c r="Q193" i="6"/>
  <c r="R193" i="6"/>
  <c r="S193" i="6"/>
  <c r="H194" i="6"/>
  <c r="I194" i="6"/>
  <c r="J194" i="6"/>
  <c r="K194" i="6"/>
  <c r="L194" i="6"/>
  <c r="M194" i="6"/>
  <c r="N194" i="6"/>
  <c r="O194" i="6"/>
  <c r="P194" i="6"/>
  <c r="Q194" i="6"/>
  <c r="R194" i="6"/>
  <c r="S194" i="6"/>
  <c r="H195" i="6"/>
  <c r="I195" i="6"/>
  <c r="J195" i="6"/>
  <c r="K195" i="6"/>
  <c r="L195" i="6"/>
  <c r="M195" i="6"/>
  <c r="N195" i="6"/>
  <c r="O195" i="6"/>
  <c r="P195" i="6"/>
  <c r="Q195" i="6"/>
  <c r="R195" i="6"/>
  <c r="S195" i="6"/>
  <c r="H196" i="6"/>
  <c r="I196" i="6"/>
  <c r="J196" i="6"/>
  <c r="K196" i="6"/>
  <c r="L196" i="6"/>
  <c r="M196" i="6"/>
  <c r="N196" i="6"/>
  <c r="O196" i="6"/>
  <c r="P196" i="6"/>
  <c r="Q196" i="6"/>
  <c r="R196" i="6"/>
  <c r="S196" i="6"/>
  <c r="H197" i="6"/>
  <c r="I197" i="6"/>
  <c r="J197" i="6"/>
  <c r="K197" i="6"/>
  <c r="L197" i="6"/>
  <c r="M197" i="6"/>
  <c r="N197" i="6"/>
  <c r="O197" i="6"/>
  <c r="P197" i="6"/>
  <c r="Q197" i="6"/>
  <c r="R197" i="6"/>
  <c r="S197" i="6"/>
  <c r="H198" i="6"/>
  <c r="I198" i="6"/>
  <c r="J198" i="6"/>
  <c r="K198" i="6"/>
  <c r="L198" i="6"/>
  <c r="M198" i="6"/>
  <c r="N198" i="6"/>
  <c r="O198" i="6"/>
  <c r="P198" i="6"/>
  <c r="Q198" i="6"/>
  <c r="R198" i="6"/>
  <c r="S198" i="6"/>
  <c r="H199" i="6"/>
  <c r="I199" i="6"/>
  <c r="J199" i="6"/>
  <c r="K199" i="6"/>
  <c r="L199" i="6"/>
  <c r="M199" i="6"/>
  <c r="N199" i="6"/>
  <c r="O199" i="6"/>
  <c r="P199" i="6"/>
  <c r="Q199" i="6"/>
  <c r="R199" i="6"/>
  <c r="S199" i="6"/>
  <c r="H200" i="6"/>
  <c r="I200" i="6"/>
  <c r="J200" i="6"/>
  <c r="K200" i="6"/>
  <c r="L200" i="6"/>
  <c r="M200" i="6"/>
  <c r="N200" i="6"/>
  <c r="O200" i="6"/>
  <c r="P200" i="6"/>
  <c r="Q200" i="6"/>
  <c r="R200" i="6"/>
  <c r="S200" i="6"/>
  <c r="H201" i="6"/>
  <c r="I201" i="6"/>
  <c r="J201" i="6"/>
  <c r="K201" i="6"/>
  <c r="L201" i="6"/>
  <c r="M201" i="6"/>
  <c r="N201" i="6"/>
  <c r="O201" i="6"/>
  <c r="P201" i="6"/>
  <c r="Q201" i="6"/>
  <c r="R201" i="6"/>
  <c r="S201" i="6"/>
  <c r="H202" i="6"/>
  <c r="I202" i="6"/>
  <c r="J202" i="6"/>
  <c r="K202" i="6"/>
  <c r="L202" i="6"/>
  <c r="M202" i="6"/>
  <c r="N202" i="6"/>
  <c r="O202" i="6"/>
  <c r="P202" i="6"/>
  <c r="Q202" i="6"/>
  <c r="R202" i="6"/>
  <c r="S202" i="6"/>
  <c r="H203" i="6"/>
  <c r="I203" i="6"/>
  <c r="J203" i="6"/>
  <c r="K203" i="6"/>
  <c r="L203" i="6"/>
  <c r="M203" i="6"/>
  <c r="N203" i="6"/>
  <c r="O203" i="6"/>
  <c r="P203" i="6"/>
  <c r="Q203" i="6"/>
  <c r="R203" i="6"/>
  <c r="S203" i="6"/>
  <c r="H204" i="6"/>
  <c r="I204" i="6"/>
  <c r="J204" i="6"/>
  <c r="K204" i="6"/>
  <c r="L204" i="6"/>
  <c r="M204" i="6"/>
  <c r="N204" i="6"/>
  <c r="O204" i="6"/>
  <c r="P204" i="6"/>
  <c r="Q204" i="6"/>
  <c r="R204" i="6"/>
  <c r="S204" i="6"/>
  <c r="H205" i="6"/>
  <c r="I205" i="6"/>
  <c r="J205" i="6"/>
  <c r="K205" i="6"/>
  <c r="L205" i="6"/>
  <c r="M205" i="6"/>
  <c r="N205" i="6"/>
  <c r="O205" i="6"/>
  <c r="P205" i="6"/>
  <c r="Q205" i="6"/>
  <c r="R205" i="6"/>
  <c r="S205" i="6"/>
  <c r="H206" i="6"/>
  <c r="I206" i="6"/>
  <c r="J206" i="6"/>
  <c r="K206" i="6"/>
  <c r="L206" i="6"/>
  <c r="M206" i="6"/>
  <c r="N206" i="6"/>
  <c r="O206" i="6"/>
  <c r="P206" i="6"/>
  <c r="Q206" i="6"/>
  <c r="R206" i="6"/>
  <c r="S206" i="6"/>
  <c r="H207" i="6"/>
  <c r="I207" i="6"/>
  <c r="J207" i="6"/>
  <c r="K207" i="6"/>
  <c r="L207" i="6"/>
  <c r="M207" i="6"/>
  <c r="N207" i="6"/>
  <c r="O207" i="6"/>
  <c r="P207" i="6"/>
  <c r="Q207" i="6"/>
  <c r="R207" i="6"/>
  <c r="S207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H209" i="6"/>
  <c r="I209" i="6"/>
  <c r="J209" i="6"/>
  <c r="K209" i="6"/>
  <c r="L209" i="6"/>
  <c r="M209" i="6"/>
  <c r="N209" i="6"/>
  <c r="O209" i="6"/>
  <c r="P209" i="6"/>
  <c r="Q209" i="6"/>
  <c r="R209" i="6"/>
  <c r="S209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H225" i="6"/>
  <c r="I225" i="6"/>
  <c r="J225" i="6"/>
  <c r="K225" i="6"/>
  <c r="L225" i="6"/>
  <c r="M225" i="6"/>
  <c r="N225" i="6"/>
  <c r="O225" i="6"/>
  <c r="P225" i="6"/>
  <c r="Q225" i="6"/>
  <c r="R225" i="6"/>
  <c r="S225" i="6"/>
  <c r="H226" i="6"/>
  <c r="I226" i="6"/>
  <c r="J226" i="6"/>
  <c r="K226" i="6"/>
  <c r="L226" i="6"/>
  <c r="M226" i="6"/>
  <c r="N226" i="6"/>
  <c r="O226" i="6"/>
  <c r="P226" i="6"/>
  <c r="Q226" i="6"/>
  <c r="R226" i="6"/>
  <c r="S226" i="6"/>
  <c r="H227" i="6"/>
  <c r="I227" i="6"/>
  <c r="J227" i="6"/>
  <c r="K227" i="6"/>
  <c r="L227" i="6"/>
  <c r="M227" i="6"/>
  <c r="N227" i="6"/>
  <c r="O227" i="6"/>
  <c r="P227" i="6"/>
  <c r="Q227" i="6"/>
  <c r="R227" i="6"/>
  <c r="S227" i="6"/>
  <c r="H228" i="6"/>
  <c r="I228" i="6"/>
  <c r="J228" i="6"/>
  <c r="K228" i="6"/>
  <c r="L228" i="6"/>
  <c r="M228" i="6"/>
  <c r="N228" i="6"/>
  <c r="O228" i="6"/>
  <c r="P228" i="6"/>
  <c r="Q228" i="6"/>
  <c r="R228" i="6"/>
  <c r="S228" i="6"/>
  <c r="H229" i="6"/>
  <c r="I229" i="6"/>
  <c r="J229" i="6"/>
  <c r="K229" i="6"/>
  <c r="L229" i="6"/>
  <c r="M229" i="6"/>
  <c r="N229" i="6"/>
  <c r="O229" i="6"/>
  <c r="P229" i="6"/>
  <c r="Q229" i="6"/>
  <c r="R229" i="6"/>
  <c r="S229" i="6"/>
  <c r="H230" i="6"/>
  <c r="I230" i="6"/>
  <c r="J230" i="6"/>
  <c r="K230" i="6"/>
  <c r="L230" i="6"/>
  <c r="M230" i="6"/>
  <c r="N230" i="6"/>
  <c r="O230" i="6"/>
  <c r="P230" i="6"/>
  <c r="Q230" i="6"/>
  <c r="R230" i="6"/>
  <c r="S230" i="6"/>
  <c r="H231" i="6"/>
  <c r="I231" i="6"/>
  <c r="J231" i="6"/>
  <c r="K231" i="6"/>
  <c r="L231" i="6"/>
  <c r="M231" i="6"/>
  <c r="N231" i="6"/>
  <c r="O231" i="6"/>
  <c r="P231" i="6"/>
  <c r="Q231" i="6"/>
  <c r="R231" i="6"/>
  <c r="S231" i="6"/>
  <c r="H232" i="6"/>
  <c r="I232" i="6"/>
  <c r="J232" i="6"/>
  <c r="K232" i="6"/>
  <c r="L232" i="6"/>
  <c r="M232" i="6"/>
  <c r="N232" i="6"/>
  <c r="O232" i="6"/>
  <c r="P232" i="6"/>
  <c r="Q232" i="6"/>
  <c r="R232" i="6"/>
  <c r="S232" i="6"/>
  <c r="H233" i="6"/>
  <c r="I233" i="6"/>
  <c r="J233" i="6"/>
  <c r="K233" i="6"/>
  <c r="L233" i="6"/>
  <c r="M233" i="6"/>
  <c r="N233" i="6"/>
  <c r="O233" i="6"/>
  <c r="P233" i="6"/>
  <c r="Q233" i="6"/>
  <c r="R233" i="6"/>
  <c r="S233" i="6"/>
  <c r="H234" i="6"/>
  <c r="I234" i="6"/>
  <c r="J234" i="6"/>
  <c r="K234" i="6"/>
  <c r="L234" i="6"/>
  <c r="M234" i="6"/>
  <c r="N234" i="6"/>
  <c r="O234" i="6"/>
  <c r="P234" i="6"/>
  <c r="Q234" i="6"/>
  <c r="R234" i="6"/>
  <c r="S234" i="6"/>
  <c r="H235" i="6"/>
  <c r="I235" i="6"/>
  <c r="J235" i="6"/>
  <c r="K235" i="6"/>
  <c r="L235" i="6"/>
  <c r="M235" i="6"/>
  <c r="N235" i="6"/>
  <c r="O235" i="6"/>
  <c r="P235" i="6"/>
  <c r="Q235" i="6"/>
  <c r="R235" i="6"/>
  <c r="S235" i="6"/>
  <c r="H236" i="6"/>
  <c r="I236" i="6"/>
  <c r="J236" i="6"/>
  <c r="K236" i="6"/>
  <c r="L236" i="6"/>
  <c r="M236" i="6"/>
  <c r="N236" i="6"/>
  <c r="O236" i="6"/>
  <c r="P236" i="6"/>
  <c r="Q236" i="6"/>
  <c r="R236" i="6"/>
  <c r="S236" i="6"/>
  <c r="H237" i="6"/>
  <c r="I237" i="6"/>
  <c r="J237" i="6"/>
  <c r="K237" i="6"/>
  <c r="L237" i="6"/>
  <c r="M237" i="6"/>
  <c r="N237" i="6"/>
  <c r="O237" i="6"/>
  <c r="P237" i="6"/>
  <c r="Q237" i="6"/>
  <c r="R237" i="6"/>
  <c r="S237" i="6"/>
  <c r="H238" i="6"/>
  <c r="I238" i="6"/>
  <c r="J238" i="6"/>
  <c r="K238" i="6"/>
  <c r="L238" i="6"/>
  <c r="M238" i="6"/>
  <c r="N238" i="6"/>
  <c r="O238" i="6"/>
  <c r="P238" i="6"/>
  <c r="Q238" i="6"/>
  <c r="R238" i="6"/>
  <c r="S238" i="6"/>
  <c r="H239" i="6"/>
  <c r="I239" i="6"/>
  <c r="J239" i="6"/>
  <c r="K239" i="6"/>
  <c r="L239" i="6"/>
  <c r="M239" i="6"/>
  <c r="N239" i="6"/>
  <c r="O239" i="6"/>
  <c r="P239" i="6"/>
  <c r="Q239" i="6"/>
  <c r="R239" i="6"/>
  <c r="S239" i="6"/>
  <c r="H240" i="6"/>
  <c r="I240" i="6"/>
  <c r="J240" i="6"/>
  <c r="K240" i="6"/>
  <c r="L240" i="6"/>
  <c r="M240" i="6"/>
  <c r="N240" i="6"/>
  <c r="O240" i="6"/>
  <c r="P240" i="6"/>
  <c r="Q240" i="6"/>
  <c r="R240" i="6"/>
  <c r="S240" i="6"/>
  <c r="H241" i="6"/>
  <c r="I241" i="6"/>
  <c r="J241" i="6"/>
  <c r="K241" i="6"/>
  <c r="L241" i="6"/>
  <c r="M241" i="6"/>
  <c r="N241" i="6"/>
  <c r="O241" i="6"/>
  <c r="P241" i="6"/>
  <c r="Q241" i="6"/>
  <c r="R241" i="6"/>
  <c r="S241" i="6"/>
  <c r="H242" i="6"/>
  <c r="I242" i="6"/>
  <c r="J242" i="6"/>
  <c r="K242" i="6"/>
  <c r="L242" i="6"/>
  <c r="M242" i="6"/>
  <c r="N242" i="6"/>
  <c r="O242" i="6"/>
  <c r="P242" i="6"/>
  <c r="Q242" i="6"/>
  <c r="R242" i="6"/>
  <c r="S242" i="6"/>
  <c r="H243" i="6"/>
  <c r="I243" i="6"/>
  <c r="J243" i="6"/>
  <c r="K243" i="6"/>
  <c r="L243" i="6"/>
  <c r="M243" i="6"/>
  <c r="N243" i="6"/>
  <c r="O243" i="6"/>
  <c r="P243" i="6"/>
  <c r="Q243" i="6"/>
  <c r="R243" i="6"/>
  <c r="S243" i="6"/>
  <c r="H244" i="6"/>
  <c r="I244" i="6"/>
  <c r="J244" i="6"/>
  <c r="K244" i="6"/>
  <c r="L244" i="6"/>
  <c r="M244" i="6"/>
  <c r="N244" i="6"/>
  <c r="O244" i="6"/>
  <c r="P244" i="6"/>
  <c r="Q244" i="6"/>
  <c r="R244" i="6"/>
  <c r="S244" i="6"/>
  <c r="H245" i="6"/>
  <c r="I245" i="6"/>
  <c r="J245" i="6"/>
  <c r="K245" i="6"/>
  <c r="L245" i="6"/>
  <c r="M245" i="6"/>
  <c r="N245" i="6"/>
  <c r="O245" i="6"/>
  <c r="P245" i="6"/>
  <c r="Q245" i="6"/>
  <c r="R245" i="6"/>
  <c r="S245" i="6"/>
  <c r="H246" i="6"/>
  <c r="I246" i="6"/>
  <c r="J246" i="6"/>
  <c r="K246" i="6"/>
  <c r="L246" i="6"/>
  <c r="M246" i="6"/>
  <c r="N246" i="6"/>
  <c r="O246" i="6"/>
  <c r="P246" i="6"/>
  <c r="Q246" i="6"/>
  <c r="R246" i="6"/>
  <c r="S246" i="6"/>
  <c r="H247" i="6"/>
  <c r="I247" i="6"/>
  <c r="J247" i="6"/>
  <c r="K247" i="6"/>
  <c r="L247" i="6"/>
  <c r="M247" i="6"/>
  <c r="N247" i="6"/>
  <c r="O247" i="6"/>
  <c r="P247" i="6"/>
  <c r="Q247" i="6"/>
  <c r="R247" i="6"/>
  <c r="S247" i="6"/>
  <c r="H248" i="6"/>
  <c r="I248" i="6"/>
  <c r="J248" i="6"/>
  <c r="K248" i="6"/>
  <c r="L248" i="6"/>
  <c r="M248" i="6"/>
  <c r="N248" i="6"/>
  <c r="O248" i="6"/>
  <c r="P248" i="6"/>
  <c r="Q248" i="6"/>
  <c r="R248" i="6"/>
  <c r="S248" i="6"/>
  <c r="H249" i="6"/>
  <c r="I249" i="6"/>
  <c r="J249" i="6"/>
  <c r="K249" i="6"/>
  <c r="L249" i="6"/>
  <c r="M249" i="6"/>
  <c r="N249" i="6"/>
  <c r="O249" i="6"/>
  <c r="P249" i="6"/>
  <c r="Q249" i="6"/>
  <c r="R249" i="6"/>
  <c r="S249" i="6"/>
  <c r="H250" i="6"/>
  <c r="I250" i="6"/>
  <c r="J250" i="6"/>
  <c r="K250" i="6"/>
  <c r="L250" i="6"/>
  <c r="M250" i="6"/>
  <c r="N250" i="6"/>
  <c r="O250" i="6"/>
  <c r="P250" i="6"/>
  <c r="Q250" i="6"/>
  <c r="R250" i="6"/>
  <c r="S250" i="6"/>
  <c r="H251" i="6"/>
  <c r="I251" i="6"/>
  <c r="J251" i="6"/>
  <c r="K251" i="6"/>
  <c r="L251" i="6"/>
  <c r="M251" i="6"/>
  <c r="N251" i="6"/>
  <c r="O251" i="6"/>
  <c r="P251" i="6"/>
  <c r="Q251" i="6"/>
  <c r="R251" i="6"/>
  <c r="S251" i="6"/>
  <c r="H252" i="6"/>
  <c r="I252" i="6"/>
  <c r="J252" i="6"/>
  <c r="K252" i="6"/>
  <c r="L252" i="6"/>
  <c r="M252" i="6"/>
  <c r="N252" i="6"/>
  <c r="O252" i="6"/>
  <c r="P252" i="6"/>
  <c r="Q252" i="6"/>
  <c r="R252" i="6"/>
  <c r="S252" i="6"/>
  <c r="H253" i="6"/>
  <c r="I253" i="6"/>
  <c r="J253" i="6"/>
  <c r="K253" i="6"/>
  <c r="L253" i="6"/>
  <c r="M253" i="6"/>
  <c r="N253" i="6"/>
  <c r="O253" i="6"/>
  <c r="P253" i="6"/>
  <c r="Q253" i="6"/>
  <c r="R253" i="6"/>
  <c r="S253" i="6"/>
  <c r="H254" i="6"/>
  <c r="I254" i="6"/>
  <c r="J254" i="6"/>
  <c r="K254" i="6"/>
  <c r="L254" i="6"/>
  <c r="M254" i="6"/>
  <c r="N254" i="6"/>
  <c r="O254" i="6"/>
  <c r="P254" i="6"/>
  <c r="Q254" i="6"/>
  <c r="R254" i="6"/>
  <c r="S254" i="6"/>
  <c r="H255" i="6"/>
  <c r="I255" i="6"/>
  <c r="J255" i="6"/>
  <c r="K255" i="6"/>
  <c r="L255" i="6"/>
  <c r="M255" i="6"/>
  <c r="N255" i="6"/>
  <c r="O255" i="6"/>
  <c r="P255" i="6"/>
  <c r="Q255" i="6"/>
  <c r="R255" i="6"/>
  <c r="S255" i="6"/>
  <c r="H256" i="6"/>
  <c r="I256" i="6"/>
  <c r="J256" i="6"/>
  <c r="K256" i="6"/>
  <c r="L256" i="6"/>
  <c r="M256" i="6"/>
  <c r="N256" i="6"/>
  <c r="O256" i="6"/>
  <c r="P256" i="6"/>
  <c r="Q256" i="6"/>
  <c r="R256" i="6"/>
  <c r="S256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D17" i="6"/>
  <c r="E17" i="6"/>
  <c r="D18" i="6"/>
  <c r="E18" i="6"/>
  <c r="D19" i="6"/>
  <c r="E19" i="6"/>
  <c r="D20" i="6"/>
  <c r="E20" i="6"/>
  <c r="D21" i="6"/>
  <c r="E21" i="6"/>
  <c r="D22" i="6"/>
  <c r="E22" i="6"/>
  <c r="D23" i="6"/>
  <c r="E23" i="6"/>
  <c r="D24" i="6"/>
  <c r="E24" i="6"/>
  <c r="D25" i="6"/>
  <c r="E25" i="6"/>
  <c r="D26" i="6"/>
  <c r="E26" i="6"/>
  <c r="D27" i="6"/>
  <c r="E27" i="6"/>
  <c r="D28" i="6"/>
  <c r="E28" i="6"/>
  <c r="D29" i="6"/>
  <c r="E29" i="6"/>
  <c r="D30" i="6"/>
  <c r="E30" i="6"/>
  <c r="D31" i="6"/>
  <c r="E31" i="6"/>
  <c r="D32" i="6"/>
  <c r="E32" i="6"/>
  <c r="D33" i="6"/>
  <c r="E33" i="6"/>
  <c r="D34" i="6"/>
  <c r="E34" i="6"/>
  <c r="D35" i="6"/>
  <c r="E35" i="6"/>
  <c r="D36" i="6"/>
  <c r="E36" i="6"/>
  <c r="D37" i="6"/>
  <c r="E37" i="6"/>
  <c r="D38" i="6"/>
  <c r="E38" i="6"/>
  <c r="D39" i="6"/>
  <c r="E39" i="6"/>
  <c r="D40" i="6"/>
  <c r="E40" i="6"/>
  <c r="D41" i="6"/>
  <c r="E41" i="6"/>
  <c r="D42" i="6"/>
  <c r="E42" i="6"/>
  <c r="D43" i="6"/>
  <c r="E43" i="6"/>
  <c r="D44" i="6"/>
  <c r="E44" i="6"/>
  <c r="D45" i="6"/>
  <c r="E45" i="6"/>
  <c r="D46" i="6"/>
  <c r="E46" i="6"/>
  <c r="D47" i="6"/>
  <c r="E47" i="6"/>
  <c r="D48" i="6"/>
  <c r="E48" i="6"/>
  <c r="D49" i="6"/>
  <c r="E49" i="6"/>
  <c r="D50" i="6"/>
  <c r="E50" i="6"/>
  <c r="D51" i="6"/>
  <c r="E51" i="6"/>
  <c r="D52" i="6"/>
  <c r="E52" i="6"/>
  <c r="D53" i="6"/>
  <c r="E53" i="6"/>
  <c r="D54" i="6"/>
  <c r="E54" i="6"/>
  <c r="D55" i="6"/>
  <c r="E55" i="6"/>
  <c r="D56" i="6"/>
  <c r="E56" i="6"/>
  <c r="D57" i="6"/>
  <c r="E57" i="6"/>
  <c r="D58" i="6"/>
  <c r="E58" i="6"/>
  <c r="D59" i="6"/>
  <c r="E59" i="6"/>
  <c r="D60" i="6"/>
  <c r="E60" i="6"/>
  <c r="D61" i="6"/>
  <c r="E61" i="6"/>
  <c r="D62" i="6"/>
  <c r="E62" i="6"/>
  <c r="D63" i="6"/>
  <c r="E63" i="6"/>
  <c r="D64" i="6"/>
  <c r="E64" i="6"/>
  <c r="D65" i="6"/>
  <c r="E65" i="6"/>
  <c r="D66" i="6"/>
  <c r="E66" i="6"/>
  <c r="D67" i="6"/>
  <c r="E67" i="6"/>
  <c r="D68" i="6"/>
  <c r="E68" i="6"/>
  <c r="D69" i="6"/>
  <c r="E69" i="6"/>
  <c r="D70" i="6"/>
  <c r="E70" i="6"/>
  <c r="D71" i="6"/>
  <c r="E71" i="6"/>
  <c r="D72" i="6"/>
  <c r="E72" i="6"/>
  <c r="D73" i="6"/>
  <c r="E73" i="6"/>
  <c r="D74" i="6"/>
  <c r="E74" i="6"/>
  <c r="D75" i="6"/>
  <c r="E75" i="6"/>
  <c r="D76" i="6"/>
  <c r="E76" i="6"/>
  <c r="D77" i="6"/>
  <c r="E77" i="6"/>
  <c r="D78" i="6"/>
  <c r="E78" i="6"/>
  <c r="D79" i="6"/>
  <c r="E79" i="6"/>
  <c r="D80" i="6"/>
  <c r="E80" i="6"/>
  <c r="D81" i="6"/>
  <c r="E81" i="6"/>
  <c r="D82" i="6"/>
  <c r="E82" i="6"/>
  <c r="D83" i="6"/>
  <c r="E83" i="6"/>
  <c r="D84" i="6"/>
  <c r="E84" i="6"/>
  <c r="D85" i="6"/>
  <c r="E85" i="6"/>
  <c r="D86" i="6"/>
  <c r="E86" i="6"/>
  <c r="D87" i="6"/>
  <c r="E87" i="6"/>
  <c r="D88" i="6"/>
  <c r="E88" i="6"/>
  <c r="D89" i="6"/>
  <c r="E89" i="6"/>
  <c r="D90" i="6"/>
  <c r="E90" i="6"/>
  <c r="D91" i="6"/>
  <c r="E91" i="6"/>
  <c r="D92" i="6"/>
  <c r="E92" i="6"/>
  <c r="D93" i="6"/>
  <c r="E93" i="6"/>
  <c r="D94" i="6"/>
  <c r="E94" i="6"/>
  <c r="D95" i="6"/>
  <c r="E95" i="6"/>
  <c r="D96" i="6"/>
  <c r="E96" i="6"/>
  <c r="D97" i="6"/>
  <c r="E97" i="6"/>
  <c r="D98" i="6"/>
  <c r="E98" i="6"/>
  <c r="D99" i="6"/>
  <c r="E99" i="6"/>
  <c r="D100" i="6"/>
  <c r="E100" i="6"/>
  <c r="D101" i="6"/>
  <c r="E101" i="6"/>
  <c r="D102" i="6"/>
  <c r="E102" i="6"/>
  <c r="D103" i="6"/>
  <c r="E103" i="6"/>
  <c r="D104" i="6"/>
  <c r="E104" i="6"/>
  <c r="D105" i="6"/>
  <c r="E105" i="6"/>
  <c r="D106" i="6"/>
  <c r="E106" i="6"/>
  <c r="D107" i="6"/>
  <c r="E107" i="6"/>
  <c r="D108" i="6"/>
  <c r="E108" i="6"/>
  <c r="D109" i="6"/>
  <c r="E109" i="6"/>
  <c r="D110" i="6"/>
  <c r="E110" i="6"/>
  <c r="D111" i="6"/>
  <c r="E111" i="6"/>
  <c r="D112" i="6"/>
  <c r="E112" i="6"/>
  <c r="D113" i="6"/>
  <c r="E113" i="6"/>
  <c r="D114" i="6"/>
  <c r="E114" i="6"/>
  <c r="D115" i="6"/>
  <c r="E115" i="6"/>
  <c r="D116" i="6"/>
  <c r="E116" i="6"/>
  <c r="D117" i="6"/>
  <c r="E117" i="6"/>
  <c r="D118" i="6"/>
  <c r="E118" i="6"/>
  <c r="D119" i="6"/>
  <c r="E119" i="6"/>
  <c r="D120" i="6"/>
  <c r="E120" i="6"/>
  <c r="D121" i="6"/>
  <c r="E121" i="6"/>
  <c r="D122" i="6"/>
  <c r="E122" i="6"/>
  <c r="D123" i="6"/>
  <c r="E123" i="6"/>
  <c r="D124" i="6"/>
  <c r="E124" i="6"/>
  <c r="D125" i="6"/>
  <c r="E125" i="6"/>
  <c r="D126" i="6"/>
  <c r="E126" i="6"/>
  <c r="D127" i="6"/>
  <c r="E127" i="6"/>
  <c r="D128" i="6"/>
  <c r="E128" i="6"/>
  <c r="D129" i="6"/>
  <c r="E129" i="6"/>
  <c r="D130" i="6"/>
  <c r="E130" i="6"/>
  <c r="D131" i="6"/>
  <c r="E131" i="6"/>
  <c r="D132" i="6"/>
  <c r="E132" i="6"/>
  <c r="D133" i="6"/>
  <c r="E133" i="6"/>
  <c r="D134" i="6"/>
  <c r="E134" i="6"/>
  <c r="D135" i="6"/>
  <c r="E135" i="6"/>
  <c r="D136" i="6"/>
  <c r="E136" i="6"/>
  <c r="D137" i="6"/>
  <c r="E137" i="6"/>
  <c r="D138" i="6"/>
  <c r="E138" i="6"/>
  <c r="D139" i="6"/>
  <c r="E139" i="6"/>
  <c r="D140" i="6"/>
  <c r="E140" i="6"/>
  <c r="D141" i="6"/>
  <c r="E141" i="6"/>
  <c r="D142" i="6"/>
  <c r="E142" i="6"/>
  <c r="D143" i="6"/>
  <c r="E143" i="6"/>
  <c r="D144" i="6"/>
  <c r="E144" i="6"/>
  <c r="D145" i="6"/>
  <c r="E145" i="6"/>
  <c r="D146" i="6"/>
  <c r="E146" i="6"/>
  <c r="D147" i="6"/>
  <c r="E147" i="6"/>
  <c r="D148" i="6"/>
  <c r="E148" i="6"/>
  <c r="D149" i="6"/>
  <c r="E149" i="6"/>
  <c r="D150" i="6"/>
  <c r="E150" i="6"/>
  <c r="D151" i="6"/>
  <c r="E151" i="6"/>
  <c r="D152" i="6"/>
  <c r="E152" i="6"/>
  <c r="D153" i="6"/>
  <c r="E153" i="6"/>
  <c r="D154" i="6"/>
  <c r="E154" i="6"/>
  <c r="D155" i="6"/>
  <c r="E155" i="6"/>
  <c r="D156" i="6"/>
  <c r="E156" i="6"/>
  <c r="D157" i="6"/>
  <c r="E157" i="6"/>
  <c r="D158" i="6"/>
  <c r="E158" i="6"/>
  <c r="D159" i="6"/>
  <c r="E159" i="6"/>
  <c r="D160" i="6"/>
  <c r="E160" i="6"/>
  <c r="D161" i="6"/>
  <c r="E161" i="6"/>
  <c r="D162" i="6"/>
  <c r="E162" i="6"/>
  <c r="D163" i="6"/>
  <c r="E163" i="6"/>
  <c r="D164" i="6"/>
  <c r="E164" i="6"/>
  <c r="D165" i="6"/>
  <c r="E165" i="6"/>
  <c r="D166" i="6"/>
  <c r="E166" i="6"/>
  <c r="D167" i="6"/>
  <c r="E167" i="6"/>
  <c r="D168" i="6"/>
  <c r="E168" i="6"/>
  <c r="D169" i="6"/>
  <c r="E169" i="6"/>
  <c r="D170" i="6"/>
  <c r="E170" i="6"/>
  <c r="D171" i="6"/>
  <c r="E171" i="6"/>
  <c r="D172" i="6"/>
  <c r="E172" i="6"/>
  <c r="D173" i="6"/>
  <c r="E173" i="6"/>
  <c r="D174" i="6"/>
  <c r="E174" i="6"/>
  <c r="D175" i="6"/>
  <c r="E175" i="6"/>
  <c r="E176" i="6"/>
  <c r="D176" i="6"/>
  <c r="D177" i="6"/>
  <c r="E177" i="6"/>
  <c r="D178" i="6"/>
  <c r="E178" i="6"/>
  <c r="D179" i="6"/>
  <c r="E179" i="6"/>
  <c r="D180" i="6"/>
  <c r="E180" i="6"/>
  <c r="D181" i="6"/>
  <c r="E181" i="6"/>
  <c r="D182" i="6"/>
  <c r="E182" i="6"/>
  <c r="D183" i="6"/>
  <c r="E183" i="6"/>
  <c r="D184" i="6"/>
  <c r="E184" i="6"/>
  <c r="D185" i="6"/>
  <c r="E185" i="6"/>
  <c r="D186" i="6"/>
  <c r="E186" i="6"/>
  <c r="D187" i="6"/>
  <c r="E187" i="6"/>
  <c r="D188" i="6"/>
  <c r="E188" i="6"/>
  <c r="D189" i="6"/>
  <c r="E189" i="6"/>
  <c r="D190" i="6"/>
  <c r="E190" i="6"/>
  <c r="D191" i="6"/>
  <c r="E191" i="6"/>
  <c r="D192" i="6"/>
  <c r="E192" i="6"/>
  <c r="D193" i="6"/>
  <c r="E193" i="6"/>
  <c r="D194" i="6"/>
  <c r="E194" i="6"/>
  <c r="D195" i="6"/>
  <c r="E195" i="6"/>
  <c r="D196" i="6"/>
  <c r="E196" i="6"/>
  <c r="D197" i="6"/>
  <c r="E197" i="6"/>
  <c r="D198" i="6"/>
  <c r="E198" i="6"/>
  <c r="D199" i="6"/>
  <c r="E199" i="6"/>
  <c r="D200" i="6"/>
  <c r="E200" i="6"/>
  <c r="D201" i="6"/>
  <c r="E201" i="6"/>
  <c r="D202" i="6"/>
  <c r="E202" i="6"/>
  <c r="D203" i="6"/>
  <c r="E203" i="6"/>
  <c r="D204" i="6"/>
  <c r="E204" i="6"/>
  <c r="D205" i="6"/>
  <c r="E205" i="6"/>
  <c r="D206" i="6"/>
  <c r="E206" i="6"/>
  <c r="D207" i="6"/>
  <c r="E207" i="6"/>
  <c r="D208" i="6"/>
  <c r="E208" i="6"/>
  <c r="D209" i="6"/>
  <c r="E209" i="6"/>
  <c r="D210" i="6"/>
  <c r="E210" i="6"/>
  <c r="D211" i="6"/>
  <c r="E211" i="6"/>
  <c r="D212" i="6"/>
  <c r="E212" i="6"/>
  <c r="D213" i="6"/>
  <c r="E213" i="6"/>
  <c r="D214" i="6"/>
  <c r="E214" i="6"/>
  <c r="D215" i="6"/>
  <c r="E215" i="6"/>
  <c r="D216" i="6"/>
  <c r="E216" i="6"/>
  <c r="D217" i="6"/>
  <c r="E217" i="6"/>
  <c r="D218" i="6"/>
  <c r="E218" i="6"/>
  <c r="D219" i="6"/>
  <c r="E219" i="6"/>
  <c r="D220" i="6"/>
  <c r="E220" i="6"/>
  <c r="D221" i="6"/>
  <c r="E221" i="6"/>
  <c r="D222" i="6"/>
  <c r="E222" i="6"/>
  <c r="D223" i="6"/>
  <c r="E223" i="6"/>
  <c r="D224" i="6"/>
  <c r="E224" i="6"/>
  <c r="D225" i="6"/>
  <c r="E225" i="6"/>
  <c r="D226" i="6"/>
  <c r="E226" i="6"/>
  <c r="D227" i="6"/>
  <c r="E227" i="6"/>
  <c r="D228" i="6"/>
  <c r="E228" i="6"/>
  <c r="D229" i="6"/>
  <c r="E229" i="6"/>
  <c r="D230" i="6"/>
  <c r="E230" i="6"/>
  <c r="D231" i="6"/>
  <c r="E231" i="6"/>
  <c r="D232" i="6"/>
  <c r="E232" i="6"/>
  <c r="D233" i="6"/>
  <c r="E233" i="6"/>
  <c r="D234" i="6"/>
  <c r="E234" i="6"/>
  <c r="D235" i="6"/>
  <c r="E235" i="6"/>
  <c r="D236" i="6"/>
  <c r="E236" i="6"/>
  <c r="D237" i="6"/>
  <c r="E237" i="6"/>
  <c r="D238" i="6"/>
  <c r="E238" i="6"/>
  <c r="D239" i="6"/>
  <c r="E239" i="6"/>
  <c r="D240" i="6"/>
  <c r="E240" i="6"/>
  <c r="D241" i="6"/>
  <c r="E241" i="6"/>
  <c r="D242" i="6"/>
  <c r="E242" i="6"/>
  <c r="D243" i="6"/>
  <c r="E243" i="6"/>
  <c r="D244" i="6"/>
  <c r="E244" i="6"/>
  <c r="D245" i="6"/>
  <c r="E245" i="6"/>
  <c r="D246" i="6"/>
  <c r="E246" i="6"/>
  <c r="D247" i="6"/>
  <c r="E247" i="6"/>
  <c r="D248" i="6"/>
  <c r="E248" i="6"/>
  <c r="D249" i="6"/>
  <c r="E249" i="6"/>
  <c r="D250" i="6"/>
  <c r="E250" i="6"/>
  <c r="D251" i="6"/>
  <c r="E251" i="6"/>
  <c r="D252" i="6"/>
  <c r="E252" i="6"/>
  <c r="D253" i="6"/>
  <c r="E253" i="6"/>
  <c r="D254" i="6"/>
  <c r="E254" i="6"/>
  <c r="D255" i="6"/>
  <c r="E255" i="6"/>
  <c r="D256" i="6"/>
  <c r="E256" i="6"/>
  <c r="F10" i="12"/>
  <c r="G10" i="12"/>
  <c r="F16" i="12"/>
  <c r="G16" i="12"/>
  <c r="F17" i="12"/>
  <c r="G17" i="12"/>
  <c r="F18" i="12"/>
  <c r="G18" i="12"/>
  <c r="F19" i="12"/>
  <c r="G19" i="12"/>
  <c r="F20" i="12"/>
  <c r="G20" i="12"/>
  <c r="F21" i="12"/>
  <c r="G21" i="12"/>
  <c r="F22" i="12"/>
  <c r="G22" i="12"/>
  <c r="F23" i="12"/>
  <c r="G23" i="12"/>
  <c r="F24" i="12"/>
  <c r="G24" i="12"/>
  <c r="F25" i="12"/>
  <c r="G25" i="12"/>
  <c r="F26" i="12"/>
  <c r="G26" i="12"/>
  <c r="F27" i="12"/>
  <c r="G27" i="12"/>
  <c r="F28" i="12"/>
  <c r="G28" i="12"/>
  <c r="F29" i="12"/>
  <c r="G29" i="12"/>
  <c r="F30" i="12"/>
  <c r="G30" i="12"/>
  <c r="F31" i="12"/>
  <c r="G31" i="12"/>
  <c r="F32" i="12"/>
  <c r="G32" i="12"/>
  <c r="F33" i="12"/>
  <c r="G33" i="12"/>
  <c r="F34" i="12"/>
  <c r="G34" i="12"/>
  <c r="F35" i="12"/>
  <c r="G35" i="12"/>
  <c r="F36" i="12"/>
  <c r="G36" i="12"/>
  <c r="F37" i="12"/>
  <c r="G37" i="12"/>
  <c r="F38" i="12"/>
  <c r="G38" i="12"/>
  <c r="F39" i="12"/>
  <c r="G39" i="12"/>
  <c r="F40" i="12"/>
  <c r="G40" i="12"/>
  <c r="F41" i="12"/>
  <c r="G41" i="12"/>
  <c r="F42" i="12"/>
  <c r="G42" i="12"/>
  <c r="F43" i="12"/>
  <c r="G43" i="12"/>
  <c r="F44" i="12"/>
  <c r="G44" i="12"/>
  <c r="F45" i="12"/>
  <c r="G45" i="12"/>
  <c r="F46" i="12"/>
  <c r="G46" i="12"/>
  <c r="F47" i="12"/>
  <c r="G47" i="12"/>
  <c r="F48" i="12"/>
  <c r="G48" i="12"/>
  <c r="F49" i="12"/>
  <c r="G49" i="12"/>
  <c r="F50" i="12"/>
  <c r="G50" i="12"/>
  <c r="F51" i="12"/>
  <c r="G51" i="12"/>
  <c r="F52" i="12"/>
  <c r="G52" i="12"/>
  <c r="F53" i="12"/>
  <c r="G53" i="12"/>
  <c r="F54" i="12"/>
  <c r="G54" i="12"/>
  <c r="F55" i="12"/>
  <c r="G55" i="12"/>
  <c r="F56" i="12"/>
  <c r="G56" i="12"/>
  <c r="F57" i="12"/>
  <c r="G57" i="12"/>
  <c r="F58" i="12"/>
  <c r="G58" i="12"/>
  <c r="F59" i="12"/>
  <c r="G59" i="12"/>
  <c r="F60" i="12"/>
  <c r="G60" i="12"/>
  <c r="F61" i="12"/>
  <c r="G61" i="12"/>
  <c r="F62" i="12"/>
  <c r="G62" i="12"/>
  <c r="F63" i="12"/>
  <c r="G63" i="12"/>
  <c r="F64" i="12"/>
  <c r="G64" i="12"/>
  <c r="F65" i="12"/>
  <c r="G65" i="12"/>
  <c r="F66" i="12"/>
  <c r="G66" i="12"/>
  <c r="F67" i="12"/>
  <c r="G67" i="12"/>
  <c r="F68" i="12"/>
  <c r="G68" i="12"/>
  <c r="F69" i="12"/>
  <c r="G69" i="12"/>
  <c r="F70" i="12"/>
  <c r="G70" i="12"/>
  <c r="F71" i="12"/>
  <c r="G71" i="12"/>
  <c r="F72" i="12"/>
  <c r="G72" i="12"/>
  <c r="F73" i="12"/>
  <c r="G73" i="12"/>
  <c r="F74" i="12"/>
  <c r="G74" i="12"/>
  <c r="F75" i="12"/>
  <c r="G75" i="12"/>
  <c r="F76" i="12"/>
  <c r="G76" i="12"/>
  <c r="F77" i="12"/>
  <c r="G77" i="12"/>
  <c r="F78" i="12"/>
  <c r="G78" i="12"/>
  <c r="F79" i="12"/>
  <c r="G79" i="12"/>
  <c r="F80" i="12"/>
  <c r="G80" i="12"/>
  <c r="F81" i="12"/>
  <c r="G81" i="12"/>
  <c r="F82" i="12"/>
  <c r="G82" i="12"/>
  <c r="F83" i="12"/>
  <c r="G83" i="12"/>
  <c r="F84" i="12"/>
  <c r="G84" i="12"/>
  <c r="F85" i="12"/>
  <c r="G85" i="12"/>
  <c r="F86" i="12"/>
  <c r="G86" i="12"/>
  <c r="F87" i="12"/>
  <c r="G87" i="12"/>
  <c r="F88" i="12"/>
  <c r="G88" i="12"/>
  <c r="F89" i="12"/>
  <c r="G89" i="12"/>
  <c r="F90" i="12"/>
  <c r="G90" i="12"/>
  <c r="F91" i="12"/>
  <c r="G91" i="12"/>
  <c r="F92" i="12"/>
  <c r="G92" i="12"/>
  <c r="F93" i="12"/>
  <c r="G93" i="12"/>
  <c r="F94" i="12"/>
  <c r="G94" i="12"/>
  <c r="F95" i="12"/>
  <c r="G95" i="12"/>
  <c r="F96" i="12"/>
  <c r="G96" i="12"/>
  <c r="F97" i="12"/>
  <c r="G97" i="12"/>
  <c r="F98" i="12"/>
  <c r="G98" i="12"/>
  <c r="F99" i="12"/>
  <c r="G99" i="12"/>
  <c r="F100" i="12"/>
  <c r="G100" i="12"/>
  <c r="F101" i="12"/>
  <c r="G101" i="12"/>
  <c r="F102" i="12"/>
  <c r="G102" i="12"/>
  <c r="F103" i="12"/>
  <c r="G103" i="12"/>
  <c r="F104" i="12"/>
  <c r="G104" i="12"/>
  <c r="F105" i="12"/>
  <c r="G105" i="12"/>
  <c r="F106" i="12"/>
  <c r="G106" i="12"/>
  <c r="F107" i="12"/>
  <c r="G107" i="12"/>
  <c r="F108" i="12"/>
  <c r="G108" i="12"/>
  <c r="F109" i="12"/>
  <c r="G109" i="12"/>
  <c r="F110" i="12"/>
  <c r="G110" i="12"/>
  <c r="F111" i="12"/>
  <c r="G111" i="12"/>
  <c r="F112" i="12"/>
  <c r="G112" i="12"/>
  <c r="F113" i="12"/>
  <c r="G113" i="12"/>
  <c r="F114" i="12"/>
  <c r="G114" i="12"/>
  <c r="F115" i="12"/>
  <c r="G115" i="12"/>
  <c r="F116" i="12"/>
  <c r="G116" i="12"/>
  <c r="F117" i="12"/>
  <c r="G117" i="12"/>
  <c r="F118" i="12"/>
  <c r="G118" i="12"/>
  <c r="F119" i="12"/>
  <c r="G119" i="12"/>
  <c r="F120" i="12"/>
  <c r="G120" i="12"/>
  <c r="F121" i="12"/>
  <c r="G121" i="12"/>
  <c r="F122" i="12"/>
  <c r="G122" i="12"/>
  <c r="F123" i="12"/>
  <c r="G123" i="12"/>
  <c r="F124" i="12"/>
  <c r="G124" i="12"/>
  <c r="F125" i="12"/>
  <c r="G125" i="12"/>
  <c r="F126" i="12"/>
  <c r="G126" i="12"/>
  <c r="F127" i="12"/>
  <c r="G127" i="12"/>
  <c r="F128" i="12"/>
  <c r="G128" i="12"/>
  <c r="F129" i="12"/>
  <c r="G129" i="12"/>
  <c r="F130" i="12"/>
  <c r="G130" i="12"/>
  <c r="F131" i="12"/>
  <c r="G131" i="12"/>
  <c r="F132" i="12"/>
  <c r="G132" i="12"/>
  <c r="F133" i="12"/>
  <c r="G133" i="12"/>
  <c r="F134" i="12"/>
  <c r="G134" i="12"/>
  <c r="F135" i="12"/>
  <c r="G135" i="12"/>
  <c r="F136" i="12"/>
  <c r="G136" i="12"/>
  <c r="F137" i="12"/>
  <c r="G137" i="12"/>
  <c r="F138" i="12"/>
  <c r="G138" i="12"/>
  <c r="F139" i="12"/>
  <c r="G139" i="12"/>
  <c r="F140" i="12"/>
  <c r="G140" i="12"/>
  <c r="F141" i="12"/>
  <c r="G141" i="12"/>
  <c r="F142" i="12"/>
  <c r="G142" i="12"/>
  <c r="F143" i="12"/>
  <c r="G143" i="12"/>
  <c r="F144" i="12"/>
  <c r="G144" i="12"/>
  <c r="F145" i="12"/>
  <c r="G145" i="12"/>
  <c r="F146" i="12"/>
  <c r="G146" i="12"/>
  <c r="F147" i="12"/>
  <c r="G147" i="12"/>
  <c r="F148" i="12"/>
  <c r="G148" i="12"/>
  <c r="F149" i="12"/>
  <c r="G149" i="12"/>
  <c r="F150" i="12"/>
  <c r="G150" i="12"/>
  <c r="F151" i="12"/>
  <c r="G151" i="12"/>
  <c r="F152" i="12"/>
  <c r="G152" i="12"/>
  <c r="F153" i="12"/>
  <c r="G153" i="12"/>
  <c r="F154" i="12"/>
  <c r="G154" i="12"/>
  <c r="F155" i="12"/>
  <c r="G155" i="12"/>
  <c r="F156" i="12"/>
  <c r="G156" i="12"/>
  <c r="F157" i="12"/>
  <c r="G157" i="12"/>
  <c r="F158" i="12"/>
  <c r="G158" i="12"/>
  <c r="F159" i="12"/>
  <c r="G159" i="12"/>
  <c r="F160" i="12"/>
  <c r="G160" i="12"/>
  <c r="F161" i="12"/>
  <c r="G161" i="12"/>
  <c r="F162" i="12"/>
  <c r="G162" i="12"/>
  <c r="F163" i="12"/>
  <c r="G163" i="12"/>
  <c r="F164" i="12"/>
  <c r="G164" i="12"/>
  <c r="F165" i="12"/>
  <c r="G165" i="12"/>
  <c r="F166" i="12"/>
  <c r="G166" i="12"/>
  <c r="F167" i="12"/>
  <c r="G167" i="12"/>
  <c r="F168" i="12"/>
  <c r="G168" i="12"/>
  <c r="F169" i="12"/>
  <c r="G169" i="12"/>
  <c r="F170" i="12"/>
  <c r="G170" i="12"/>
  <c r="F171" i="12"/>
  <c r="G171" i="12"/>
  <c r="F172" i="12"/>
  <c r="G172" i="12"/>
  <c r="F173" i="12"/>
  <c r="G173" i="12"/>
  <c r="F174" i="12"/>
  <c r="G174" i="12"/>
  <c r="F175" i="12"/>
  <c r="G175" i="12"/>
  <c r="F176" i="12"/>
  <c r="G176" i="12"/>
  <c r="F177" i="12"/>
  <c r="G177" i="12"/>
  <c r="F178" i="12"/>
  <c r="G178" i="12"/>
  <c r="F179" i="12"/>
  <c r="G179" i="12"/>
  <c r="F180" i="12"/>
  <c r="G180" i="12"/>
  <c r="F181" i="12"/>
  <c r="G181" i="12"/>
  <c r="F182" i="12"/>
  <c r="G182" i="12"/>
  <c r="F183" i="12"/>
  <c r="G183" i="12"/>
  <c r="F184" i="12"/>
  <c r="G184" i="12"/>
  <c r="F185" i="12"/>
  <c r="G185" i="12"/>
  <c r="F186" i="12"/>
  <c r="G186" i="12"/>
  <c r="F187" i="12"/>
  <c r="G187" i="12"/>
  <c r="F188" i="12"/>
  <c r="G188" i="12"/>
  <c r="F189" i="12"/>
  <c r="G189" i="12"/>
  <c r="F190" i="12"/>
  <c r="G190" i="12"/>
  <c r="F191" i="12"/>
  <c r="G191" i="12"/>
  <c r="F192" i="12"/>
  <c r="G192" i="12"/>
  <c r="F193" i="12"/>
  <c r="G193" i="12"/>
  <c r="F194" i="12"/>
  <c r="G194" i="12"/>
  <c r="F195" i="12"/>
  <c r="G195" i="12"/>
  <c r="F196" i="12"/>
  <c r="G196" i="12"/>
  <c r="F197" i="12"/>
  <c r="G197" i="12"/>
  <c r="F198" i="12"/>
  <c r="G198" i="12"/>
  <c r="F199" i="12"/>
  <c r="G199" i="12"/>
  <c r="F200" i="12"/>
  <c r="G200" i="12"/>
  <c r="F201" i="12"/>
  <c r="G201" i="12"/>
  <c r="F202" i="12"/>
  <c r="G202" i="12"/>
  <c r="F203" i="12"/>
  <c r="G203" i="12"/>
  <c r="F204" i="12"/>
  <c r="G204" i="12"/>
  <c r="F205" i="12"/>
  <c r="G205" i="12"/>
  <c r="F206" i="12"/>
  <c r="G206" i="12"/>
  <c r="F207" i="12"/>
  <c r="G207" i="12"/>
  <c r="F208" i="12"/>
  <c r="G208" i="12"/>
  <c r="F209" i="12"/>
  <c r="G209" i="12"/>
  <c r="F210" i="12"/>
  <c r="G210" i="12"/>
  <c r="F211" i="12"/>
  <c r="G211" i="12"/>
  <c r="F212" i="12"/>
  <c r="G212" i="12"/>
  <c r="F213" i="12"/>
  <c r="G213" i="12"/>
  <c r="F214" i="12"/>
  <c r="G214" i="12"/>
  <c r="F215" i="12"/>
  <c r="G215" i="12"/>
  <c r="F216" i="12"/>
  <c r="G216" i="12"/>
  <c r="F217" i="12"/>
  <c r="G217" i="12"/>
  <c r="F218" i="12"/>
  <c r="G218" i="12"/>
  <c r="F219" i="12"/>
  <c r="G219" i="12"/>
  <c r="F220" i="12"/>
  <c r="G220" i="12"/>
  <c r="F221" i="12"/>
  <c r="G221" i="12"/>
  <c r="F222" i="12"/>
  <c r="G222" i="12"/>
  <c r="F223" i="12"/>
  <c r="G223" i="12"/>
  <c r="F224" i="12"/>
  <c r="G224" i="12"/>
  <c r="F225" i="12"/>
  <c r="G225" i="12"/>
  <c r="F226" i="12"/>
  <c r="G226" i="12"/>
  <c r="F227" i="12"/>
  <c r="G227" i="12"/>
  <c r="F228" i="12"/>
  <c r="G228" i="12"/>
  <c r="F229" i="12"/>
  <c r="G229" i="12"/>
  <c r="F230" i="12"/>
  <c r="G230" i="12"/>
  <c r="F231" i="12"/>
  <c r="G231" i="12"/>
  <c r="F232" i="12"/>
  <c r="G232" i="12"/>
  <c r="F233" i="12"/>
  <c r="G233" i="12"/>
  <c r="F234" i="12"/>
  <c r="G234" i="12"/>
  <c r="F235" i="12"/>
  <c r="G235" i="12"/>
  <c r="F236" i="12"/>
  <c r="G236" i="12"/>
  <c r="F237" i="12"/>
  <c r="G237" i="12"/>
  <c r="F238" i="12"/>
  <c r="G238" i="12"/>
  <c r="F239" i="12"/>
  <c r="G239" i="12"/>
  <c r="F240" i="12"/>
  <c r="G240" i="12"/>
  <c r="F241" i="12"/>
  <c r="G241" i="12"/>
  <c r="F242" i="12"/>
  <c r="G242" i="12"/>
  <c r="F243" i="12"/>
  <c r="G243" i="12"/>
  <c r="F244" i="12"/>
  <c r="G244" i="12"/>
  <c r="F245" i="12"/>
  <c r="G245" i="12"/>
  <c r="F246" i="12"/>
  <c r="G246" i="12"/>
  <c r="F247" i="12"/>
  <c r="G247" i="12"/>
  <c r="F248" i="12"/>
  <c r="G248" i="12"/>
  <c r="F249" i="12"/>
  <c r="G249" i="12"/>
  <c r="F250" i="12"/>
  <c r="G250" i="12"/>
  <c r="F251" i="12"/>
  <c r="G251" i="12"/>
  <c r="F252" i="12"/>
  <c r="G252" i="12"/>
  <c r="F253" i="12"/>
  <c r="G253" i="12"/>
  <c r="F254" i="12"/>
  <c r="G254" i="12"/>
  <c r="F255" i="12"/>
  <c r="G255" i="12"/>
  <c r="F256" i="12"/>
  <c r="G256" i="12"/>
  <c r="F257" i="12"/>
  <c r="G257" i="12"/>
  <c r="F258" i="12"/>
  <c r="G258" i="12"/>
  <c r="B10" i="12"/>
  <c r="C10" i="12"/>
  <c r="B11" i="12"/>
  <c r="C11" i="12"/>
  <c r="B12" i="12"/>
  <c r="C12" i="12"/>
  <c r="B13" i="12"/>
  <c r="C13" i="12"/>
  <c r="B14" i="12"/>
  <c r="C14" i="12"/>
  <c r="B15" i="12"/>
  <c r="C15" i="12"/>
  <c r="B16" i="12"/>
  <c r="C16" i="12"/>
  <c r="B17" i="12"/>
  <c r="C17" i="12"/>
  <c r="B18" i="12"/>
  <c r="C18" i="12"/>
  <c r="B19" i="12"/>
  <c r="C19" i="12"/>
  <c r="B20" i="12"/>
  <c r="C20" i="12"/>
  <c r="B21" i="12"/>
  <c r="C21" i="12"/>
  <c r="B22" i="12"/>
  <c r="C22" i="12"/>
  <c r="B23" i="12"/>
  <c r="C23" i="12"/>
  <c r="B24" i="12"/>
  <c r="C24" i="12"/>
  <c r="B25" i="12"/>
  <c r="C25" i="12"/>
  <c r="B26" i="12"/>
  <c r="C26" i="12"/>
  <c r="B27" i="12"/>
  <c r="C27" i="12"/>
  <c r="B28" i="12"/>
  <c r="C28" i="12"/>
  <c r="B29" i="12"/>
  <c r="C29" i="12"/>
  <c r="B30" i="12"/>
  <c r="C30" i="12"/>
  <c r="B31" i="12"/>
  <c r="C31" i="12"/>
  <c r="B32" i="12"/>
  <c r="C32" i="12"/>
  <c r="B33" i="12"/>
  <c r="C33" i="12"/>
  <c r="B34" i="12"/>
  <c r="C34" i="12"/>
  <c r="B35" i="12"/>
  <c r="C35" i="12"/>
  <c r="B36" i="12"/>
  <c r="C36" i="12"/>
  <c r="B37" i="12"/>
  <c r="C37" i="12"/>
  <c r="B38" i="12"/>
  <c r="C38" i="12"/>
  <c r="B39" i="12"/>
  <c r="C39" i="12"/>
  <c r="B40" i="12"/>
  <c r="C40" i="12"/>
  <c r="B41" i="12"/>
  <c r="C41" i="12"/>
  <c r="B42" i="12"/>
  <c r="C42" i="12"/>
  <c r="B43" i="12"/>
  <c r="C43" i="12"/>
  <c r="B44" i="12"/>
  <c r="C44" i="12"/>
  <c r="B45" i="12"/>
  <c r="C45" i="12"/>
  <c r="B46" i="12"/>
  <c r="C46" i="12"/>
  <c r="B47" i="12"/>
  <c r="C47" i="12"/>
  <c r="B48" i="12"/>
  <c r="C48" i="12"/>
  <c r="B49" i="12"/>
  <c r="C49" i="12"/>
  <c r="B50" i="12"/>
  <c r="C50" i="12"/>
  <c r="B51" i="12"/>
  <c r="C51" i="12"/>
  <c r="B52" i="12"/>
  <c r="C52" i="12"/>
  <c r="B53" i="12"/>
  <c r="C53" i="12"/>
  <c r="B54" i="12"/>
  <c r="C54" i="12"/>
  <c r="B55" i="12"/>
  <c r="C55" i="12"/>
  <c r="B56" i="12"/>
  <c r="C56" i="12"/>
  <c r="B57" i="12"/>
  <c r="C57" i="12"/>
  <c r="B58" i="12"/>
  <c r="C58" i="12"/>
  <c r="B59" i="12"/>
  <c r="C59" i="12"/>
  <c r="B60" i="12"/>
  <c r="C60" i="12"/>
  <c r="B61" i="12"/>
  <c r="C61" i="12"/>
  <c r="B62" i="12"/>
  <c r="C62" i="12"/>
  <c r="B63" i="12"/>
  <c r="C63" i="12"/>
  <c r="B64" i="12"/>
  <c r="C64" i="12"/>
  <c r="B65" i="12"/>
  <c r="C65" i="12"/>
  <c r="B66" i="12"/>
  <c r="C66" i="12"/>
  <c r="B67" i="12"/>
  <c r="C67" i="12"/>
  <c r="B68" i="12"/>
  <c r="C68" i="12"/>
  <c r="B69" i="12"/>
  <c r="C69" i="12"/>
  <c r="B70" i="12"/>
  <c r="C70" i="12"/>
  <c r="B71" i="12"/>
  <c r="C71" i="12"/>
  <c r="B72" i="12"/>
  <c r="C72" i="12"/>
  <c r="B73" i="12"/>
  <c r="C73" i="12"/>
  <c r="B74" i="12"/>
  <c r="C74" i="12"/>
  <c r="B75" i="12"/>
  <c r="C75" i="12"/>
  <c r="B76" i="12"/>
  <c r="C76" i="12"/>
  <c r="B77" i="12"/>
  <c r="C77" i="12"/>
  <c r="B78" i="12"/>
  <c r="C78" i="12"/>
  <c r="B79" i="12"/>
  <c r="C79" i="12"/>
  <c r="B80" i="12"/>
  <c r="C80" i="12"/>
  <c r="B81" i="12"/>
  <c r="C81" i="12"/>
  <c r="B82" i="12"/>
  <c r="C82" i="12"/>
  <c r="B83" i="12"/>
  <c r="C83" i="12"/>
  <c r="B84" i="12"/>
  <c r="C84" i="12"/>
  <c r="B85" i="12"/>
  <c r="C85" i="12"/>
  <c r="B86" i="12"/>
  <c r="C86" i="12"/>
  <c r="B87" i="12"/>
  <c r="C87" i="12"/>
  <c r="B88" i="12"/>
  <c r="C88" i="12"/>
  <c r="B89" i="12"/>
  <c r="C89" i="12"/>
  <c r="B90" i="12"/>
  <c r="C90" i="12"/>
  <c r="B91" i="12"/>
  <c r="C91" i="12"/>
  <c r="B92" i="12"/>
  <c r="C92" i="12"/>
  <c r="B93" i="12"/>
  <c r="C93" i="12"/>
  <c r="B94" i="12"/>
  <c r="C94" i="12"/>
  <c r="B95" i="12"/>
  <c r="C95" i="12"/>
  <c r="B96" i="12"/>
  <c r="C96" i="12"/>
  <c r="B97" i="12"/>
  <c r="C97" i="12"/>
  <c r="B98" i="12"/>
  <c r="C98" i="12"/>
  <c r="B99" i="12"/>
  <c r="C99" i="12"/>
  <c r="B100" i="12"/>
  <c r="C100" i="12"/>
  <c r="B101" i="12"/>
  <c r="C101" i="12"/>
  <c r="B102" i="12"/>
  <c r="C102" i="12"/>
  <c r="B103" i="12"/>
  <c r="C103" i="12"/>
  <c r="B104" i="12"/>
  <c r="C104" i="12"/>
  <c r="B105" i="12"/>
  <c r="C105" i="12"/>
  <c r="B106" i="12"/>
  <c r="C106" i="12"/>
  <c r="B107" i="12"/>
  <c r="C107" i="12"/>
  <c r="B108" i="12"/>
  <c r="C108" i="12"/>
  <c r="B109" i="12"/>
  <c r="C109" i="12"/>
  <c r="B110" i="12"/>
  <c r="C110" i="12"/>
  <c r="B111" i="12"/>
  <c r="C111" i="12"/>
  <c r="B112" i="12"/>
  <c r="C112" i="12"/>
  <c r="B113" i="12"/>
  <c r="C113" i="12"/>
  <c r="B114" i="12"/>
  <c r="C114" i="12"/>
  <c r="B115" i="12"/>
  <c r="C115" i="12"/>
  <c r="B116" i="12"/>
  <c r="C116" i="12"/>
  <c r="B117" i="12"/>
  <c r="C117" i="12"/>
  <c r="B118" i="12"/>
  <c r="C118" i="12"/>
  <c r="B119" i="12"/>
  <c r="C119" i="12"/>
  <c r="B120" i="12"/>
  <c r="C120" i="12"/>
  <c r="B121" i="12"/>
  <c r="C121" i="12"/>
  <c r="B122" i="12"/>
  <c r="C122" i="12"/>
  <c r="B123" i="12"/>
  <c r="C123" i="12"/>
  <c r="B124" i="12"/>
  <c r="C124" i="12"/>
  <c r="B125" i="12"/>
  <c r="C125" i="12"/>
  <c r="B126" i="12"/>
  <c r="C126" i="12"/>
  <c r="B127" i="12"/>
  <c r="C127" i="12"/>
  <c r="B128" i="12"/>
  <c r="C128" i="12"/>
  <c r="B129" i="12"/>
  <c r="C129" i="12"/>
  <c r="B130" i="12"/>
  <c r="C130" i="12"/>
  <c r="B131" i="12"/>
  <c r="C131" i="12"/>
  <c r="B132" i="12"/>
  <c r="C132" i="12"/>
  <c r="B133" i="12"/>
  <c r="C133" i="12"/>
  <c r="B134" i="12"/>
  <c r="C134" i="12"/>
  <c r="B135" i="12"/>
  <c r="C135" i="12"/>
  <c r="B136" i="12"/>
  <c r="C136" i="12"/>
  <c r="B137" i="12"/>
  <c r="C137" i="12"/>
  <c r="B138" i="12"/>
  <c r="C138" i="12"/>
  <c r="B139" i="12"/>
  <c r="C139" i="12"/>
  <c r="B140" i="12"/>
  <c r="C140" i="12"/>
  <c r="B141" i="12"/>
  <c r="C141" i="12"/>
  <c r="B142" i="12"/>
  <c r="C142" i="12"/>
  <c r="B143" i="12"/>
  <c r="C143" i="12"/>
  <c r="B144" i="12"/>
  <c r="C144" i="12"/>
  <c r="B145" i="12"/>
  <c r="C145" i="12"/>
  <c r="B146" i="12"/>
  <c r="C146" i="12"/>
  <c r="B147" i="12"/>
  <c r="C147" i="12"/>
  <c r="B148" i="12"/>
  <c r="C148" i="12"/>
  <c r="B149" i="12"/>
  <c r="C149" i="12"/>
  <c r="B150" i="12"/>
  <c r="C150" i="12"/>
  <c r="B151" i="12"/>
  <c r="C151" i="12"/>
  <c r="B152" i="12"/>
  <c r="C152" i="12"/>
  <c r="B153" i="12"/>
  <c r="C153" i="12"/>
  <c r="B154" i="12"/>
  <c r="C154" i="12"/>
  <c r="B155" i="12"/>
  <c r="C155" i="12"/>
  <c r="B156" i="12"/>
  <c r="C156" i="12"/>
  <c r="B157" i="12"/>
  <c r="C157" i="12"/>
  <c r="B158" i="12"/>
  <c r="C158" i="12"/>
  <c r="B159" i="12"/>
  <c r="C159" i="12"/>
  <c r="B160" i="12"/>
  <c r="C160" i="12"/>
  <c r="B161" i="12"/>
  <c r="C161" i="12"/>
  <c r="B162" i="12"/>
  <c r="C162" i="12"/>
  <c r="B163" i="12"/>
  <c r="C163" i="12"/>
  <c r="B164" i="12"/>
  <c r="C164" i="12"/>
  <c r="B165" i="12"/>
  <c r="C165" i="12"/>
  <c r="B166" i="12"/>
  <c r="C166" i="12"/>
  <c r="B167" i="12"/>
  <c r="C167" i="12"/>
  <c r="B168" i="12"/>
  <c r="C168" i="12"/>
  <c r="B169" i="12"/>
  <c r="C169" i="12"/>
  <c r="B170" i="12"/>
  <c r="C170" i="12"/>
  <c r="B171" i="12"/>
  <c r="C171" i="12"/>
  <c r="B172" i="12"/>
  <c r="C172" i="12"/>
  <c r="B173" i="12"/>
  <c r="C173" i="12"/>
  <c r="B174" i="12"/>
  <c r="C174" i="12"/>
  <c r="B175" i="12"/>
  <c r="C175" i="12"/>
  <c r="B176" i="12"/>
  <c r="C176" i="12"/>
  <c r="B177" i="12"/>
  <c r="C177" i="12"/>
  <c r="B178" i="12"/>
  <c r="C178" i="12"/>
  <c r="B179" i="12"/>
  <c r="C179" i="12"/>
  <c r="B180" i="12"/>
  <c r="C180" i="12"/>
  <c r="B181" i="12"/>
  <c r="C181" i="12"/>
  <c r="B182" i="12"/>
  <c r="C182" i="12"/>
  <c r="B183" i="12"/>
  <c r="C183" i="12"/>
  <c r="B184" i="12"/>
  <c r="C184" i="12"/>
  <c r="B185" i="12"/>
  <c r="C185" i="12"/>
  <c r="B186" i="12"/>
  <c r="C186" i="12"/>
  <c r="B187" i="12"/>
  <c r="C187" i="12"/>
  <c r="B188" i="12"/>
  <c r="C188" i="12"/>
  <c r="B189" i="12"/>
  <c r="C189" i="12"/>
  <c r="B190" i="12"/>
  <c r="C190" i="12"/>
  <c r="B191" i="12"/>
  <c r="C191" i="12"/>
  <c r="B192" i="12"/>
  <c r="C192" i="12"/>
  <c r="B193" i="12"/>
  <c r="C193" i="12"/>
  <c r="B194" i="12"/>
  <c r="C194" i="12"/>
  <c r="B195" i="12"/>
  <c r="C195" i="12"/>
  <c r="B196" i="12"/>
  <c r="C196" i="12"/>
  <c r="B197" i="12"/>
  <c r="C197" i="12"/>
  <c r="B198" i="12"/>
  <c r="C198" i="12"/>
  <c r="B199" i="12"/>
  <c r="C199" i="12"/>
  <c r="B200" i="12"/>
  <c r="C200" i="12"/>
  <c r="B201" i="12"/>
  <c r="C201" i="12"/>
  <c r="B202" i="12"/>
  <c r="C202" i="12"/>
  <c r="B203" i="12"/>
  <c r="C203" i="12"/>
  <c r="B204" i="12"/>
  <c r="C204" i="12"/>
  <c r="B205" i="12"/>
  <c r="C205" i="12"/>
  <c r="B206" i="12"/>
  <c r="C206" i="12"/>
  <c r="B207" i="12"/>
  <c r="C207" i="12"/>
  <c r="B208" i="12"/>
  <c r="C208" i="12"/>
  <c r="B209" i="12"/>
  <c r="C209" i="12"/>
  <c r="B210" i="12"/>
  <c r="C210" i="12"/>
  <c r="B211" i="12"/>
  <c r="C211" i="12"/>
  <c r="B212" i="12"/>
  <c r="C212" i="12"/>
  <c r="B213" i="12"/>
  <c r="C213" i="12"/>
  <c r="B214" i="12"/>
  <c r="C214" i="12"/>
  <c r="B215" i="12"/>
  <c r="C215" i="12"/>
  <c r="B216" i="12"/>
  <c r="C216" i="12"/>
  <c r="B217" i="12"/>
  <c r="C217" i="12"/>
  <c r="B218" i="12"/>
  <c r="C218" i="12"/>
  <c r="B219" i="12"/>
  <c r="C219" i="12"/>
  <c r="B220" i="12"/>
  <c r="C220" i="12"/>
  <c r="B221" i="12"/>
  <c r="C221" i="12"/>
  <c r="B222" i="12"/>
  <c r="C222" i="12"/>
  <c r="B223" i="12"/>
  <c r="C223" i="12"/>
  <c r="B224" i="12"/>
  <c r="C224" i="12"/>
  <c r="B225" i="12"/>
  <c r="C225" i="12"/>
  <c r="B226" i="12"/>
  <c r="C226" i="12"/>
  <c r="B227" i="12"/>
  <c r="C227" i="12"/>
  <c r="B228" i="12"/>
  <c r="C228" i="12"/>
  <c r="B229" i="12"/>
  <c r="C229" i="12"/>
  <c r="B230" i="12"/>
  <c r="C230" i="12"/>
  <c r="B231" i="12"/>
  <c r="C231" i="12"/>
  <c r="B232" i="12"/>
  <c r="C232" i="12"/>
  <c r="B233" i="12"/>
  <c r="C233" i="12"/>
  <c r="B234" i="12"/>
  <c r="C234" i="12"/>
  <c r="B235" i="12"/>
  <c r="C235" i="12"/>
  <c r="B236" i="12"/>
  <c r="C236" i="12"/>
  <c r="B237" i="12"/>
  <c r="C237" i="12"/>
  <c r="B238" i="12"/>
  <c r="C238" i="12"/>
  <c r="B239" i="12"/>
  <c r="C239" i="12"/>
  <c r="B240" i="12"/>
  <c r="C240" i="12"/>
  <c r="B241" i="12"/>
  <c r="C241" i="12"/>
  <c r="B242" i="12"/>
  <c r="C242" i="12"/>
  <c r="B243" i="12"/>
  <c r="C243" i="12"/>
  <c r="B244" i="12"/>
  <c r="C244" i="12"/>
  <c r="B245" i="12"/>
  <c r="C245" i="12"/>
  <c r="B246" i="12"/>
  <c r="C246" i="12"/>
  <c r="B247" i="12"/>
  <c r="C247" i="12"/>
  <c r="B248" i="12"/>
  <c r="C248" i="12"/>
  <c r="B249" i="12"/>
  <c r="C249" i="12"/>
  <c r="B250" i="12"/>
  <c r="C250" i="12"/>
  <c r="B251" i="12"/>
  <c r="C251" i="12"/>
  <c r="B252" i="12"/>
  <c r="C252" i="12"/>
  <c r="B253" i="12"/>
  <c r="C253" i="12"/>
  <c r="B254" i="12"/>
  <c r="C254" i="12"/>
  <c r="B255" i="12"/>
  <c r="C255" i="12"/>
  <c r="B256" i="12"/>
  <c r="C256" i="12"/>
  <c r="B257" i="12"/>
  <c r="C257" i="12"/>
  <c r="B258" i="12"/>
  <c r="C258" i="12"/>
  <c r="C9" i="12"/>
  <c r="B9" i="12"/>
  <c r="B9" i="6" s="1"/>
  <c r="D9" i="4" s="1"/>
  <c r="G9" i="12"/>
  <c r="F9" i="12"/>
  <c r="B10" i="9"/>
  <c r="C10" i="9"/>
  <c r="B11" i="9"/>
  <c r="C11" i="9"/>
  <c r="B12" i="9"/>
  <c r="C12" i="9"/>
  <c r="B13" i="9"/>
  <c r="C13" i="9"/>
  <c r="B14" i="9"/>
  <c r="C14" i="9"/>
  <c r="B15" i="9"/>
  <c r="C15" i="9"/>
  <c r="B16" i="9"/>
  <c r="C16" i="9"/>
  <c r="B17" i="9"/>
  <c r="C17" i="9"/>
  <c r="B18" i="9"/>
  <c r="C18" i="9"/>
  <c r="B19" i="9"/>
  <c r="C19" i="9"/>
  <c r="B20" i="9"/>
  <c r="C20" i="9"/>
  <c r="B21" i="9"/>
  <c r="C21" i="9"/>
  <c r="B22" i="9"/>
  <c r="C22" i="9"/>
  <c r="B23" i="9"/>
  <c r="C23" i="9"/>
  <c r="B24" i="9"/>
  <c r="C24" i="9"/>
  <c r="B25" i="9"/>
  <c r="C25" i="9"/>
  <c r="B26" i="9"/>
  <c r="C26" i="9"/>
  <c r="B27" i="9"/>
  <c r="C27" i="9"/>
  <c r="B28" i="9"/>
  <c r="C28" i="9"/>
  <c r="B29" i="9"/>
  <c r="C29" i="9"/>
  <c r="B30" i="9"/>
  <c r="C30" i="9"/>
  <c r="B31" i="9"/>
  <c r="C31" i="9"/>
  <c r="B32" i="9"/>
  <c r="B33" i="9"/>
  <c r="C33" i="9"/>
  <c r="B34" i="9"/>
  <c r="C34" i="9"/>
  <c r="B35" i="9"/>
  <c r="C35" i="9"/>
  <c r="B36" i="9"/>
  <c r="C36" i="6" s="1"/>
  <c r="E36" i="4" s="1"/>
  <c r="C36" i="9"/>
  <c r="B37" i="9"/>
  <c r="C37" i="9"/>
  <c r="B38" i="9"/>
  <c r="C38" i="9"/>
  <c r="B39" i="9"/>
  <c r="C39" i="9"/>
  <c r="B40" i="9"/>
  <c r="C40" i="9"/>
  <c r="B41" i="9"/>
  <c r="C41" i="9"/>
  <c r="B42" i="9"/>
  <c r="C42" i="9"/>
  <c r="B43" i="9"/>
  <c r="B43" i="6" s="1"/>
  <c r="D43" i="4" s="1"/>
  <c r="C43" i="9"/>
  <c r="B44" i="9"/>
  <c r="B44" i="6" s="1"/>
  <c r="D44" i="4" s="1"/>
  <c r="C44" i="9"/>
  <c r="B45" i="9"/>
  <c r="C45" i="9"/>
  <c r="B46" i="9"/>
  <c r="C46" i="9"/>
  <c r="B47" i="9"/>
  <c r="C47" i="9"/>
  <c r="B48" i="9"/>
  <c r="C48" i="9"/>
  <c r="B49" i="9"/>
  <c r="C49" i="9"/>
  <c r="B50" i="9"/>
  <c r="C50" i="9"/>
  <c r="B51" i="9"/>
  <c r="C51" i="9"/>
  <c r="B52" i="9"/>
  <c r="C52" i="9"/>
  <c r="B53" i="9"/>
  <c r="C53" i="9"/>
  <c r="B54" i="9"/>
  <c r="C54" i="9"/>
  <c r="B55" i="9"/>
  <c r="C55" i="9"/>
  <c r="B56" i="9"/>
  <c r="C56" i="9"/>
  <c r="B57" i="9"/>
  <c r="C57" i="9"/>
  <c r="B58" i="9"/>
  <c r="C58" i="6" s="1"/>
  <c r="E58" i="4" s="1"/>
  <c r="C58" i="9"/>
  <c r="B59" i="9"/>
  <c r="C59" i="9"/>
  <c r="B60" i="9"/>
  <c r="C60" i="9"/>
  <c r="B61" i="9"/>
  <c r="C61" i="9"/>
  <c r="B62" i="9"/>
  <c r="C62" i="9"/>
  <c r="B63" i="9"/>
  <c r="C63" i="9"/>
  <c r="B64" i="9"/>
  <c r="C64" i="9"/>
  <c r="B65" i="9"/>
  <c r="C65" i="9"/>
  <c r="B66" i="9"/>
  <c r="C66" i="9"/>
  <c r="B67" i="9"/>
  <c r="C67" i="9"/>
  <c r="B68" i="9"/>
  <c r="C68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B82" i="9"/>
  <c r="C82" i="9"/>
  <c r="B83" i="9"/>
  <c r="C83" i="9"/>
  <c r="B84" i="9"/>
  <c r="C84" i="9"/>
  <c r="B85" i="9"/>
  <c r="C85" i="9"/>
  <c r="B86" i="9"/>
  <c r="C86" i="9"/>
  <c r="B87" i="9"/>
  <c r="C87" i="9"/>
  <c r="B88" i="9"/>
  <c r="C88" i="9"/>
  <c r="B89" i="9"/>
  <c r="C89" i="9"/>
  <c r="B90" i="9"/>
  <c r="C90" i="9"/>
  <c r="B91" i="9"/>
  <c r="C91" i="9"/>
  <c r="B92" i="9"/>
  <c r="C92" i="9"/>
  <c r="B93" i="9"/>
  <c r="C93" i="9"/>
  <c r="B94" i="9"/>
  <c r="C94" i="9"/>
  <c r="B95" i="9"/>
  <c r="C95" i="9"/>
  <c r="B96" i="9"/>
  <c r="B96" i="6" s="1"/>
  <c r="D96" i="4" s="1"/>
  <c r="C96" i="9"/>
  <c r="B97" i="9"/>
  <c r="C97" i="9"/>
  <c r="B98" i="9"/>
  <c r="C98" i="9"/>
  <c r="B99" i="9"/>
  <c r="C99" i="9"/>
  <c r="B100" i="9"/>
  <c r="C100" i="9"/>
  <c r="B101" i="9"/>
  <c r="C101" i="9"/>
  <c r="B102" i="9"/>
  <c r="C102" i="9"/>
  <c r="B103" i="9"/>
  <c r="C103" i="9"/>
  <c r="B104" i="9"/>
  <c r="C104" i="9"/>
  <c r="B105" i="9"/>
  <c r="C105" i="9"/>
  <c r="B106" i="9"/>
  <c r="C106" i="9"/>
  <c r="B107" i="9"/>
  <c r="C107" i="9"/>
  <c r="B108" i="9"/>
  <c r="C108" i="9"/>
  <c r="B109" i="9"/>
  <c r="C109" i="9"/>
  <c r="B110" i="9"/>
  <c r="C110" i="9"/>
  <c r="B111" i="9"/>
  <c r="C111" i="9"/>
  <c r="B112" i="9"/>
  <c r="B112" i="6" s="1"/>
  <c r="D112" i="4" s="1"/>
  <c r="C112" i="9"/>
  <c r="B113" i="9"/>
  <c r="C113" i="9"/>
  <c r="B114" i="9"/>
  <c r="C114" i="9"/>
  <c r="B115" i="9"/>
  <c r="C115" i="9"/>
  <c r="B116" i="9"/>
  <c r="C116" i="9"/>
  <c r="B117" i="9"/>
  <c r="C117" i="9"/>
  <c r="B118" i="9"/>
  <c r="C118" i="9"/>
  <c r="B119" i="9"/>
  <c r="C119" i="9"/>
  <c r="B120" i="9"/>
  <c r="C120" i="6" s="1"/>
  <c r="E120" i="4" s="1"/>
  <c r="C120" i="9"/>
  <c r="B121" i="9"/>
  <c r="C121" i="9"/>
  <c r="B122" i="9"/>
  <c r="C122" i="9"/>
  <c r="B123" i="9"/>
  <c r="C123" i="9"/>
  <c r="B124" i="9"/>
  <c r="C124" i="9"/>
  <c r="B125" i="9"/>
  <c r="C125" i="9"/>
  <c r="B126" i="9"/>
  <c r="C126" i="9"/>
  <c r="B127" i="9"/>
  <c r="C127" i="9"/>
  <c r="B128" i="9"/>
  <c r="C128" i="9"/>
  <c r="B129" i="9"/>
  <c r="C129" i="9"/>
  <c r="B130" i="9"/>
  <c r="C130" i="9"/>
  <c r="B131" i="9"/>
  <c r="C131" i="9"/>
  <c r="B132" i="9"/>
  <c r="C132" i="9"/>
  <c r="B133" i="9"/>
  <c r="C133" i="9"/>
  <c r="B134" i="9"/>
  <c r="B134" i="6" s="1"/>
  <c r="D134" i="4" s="1"/>
  <c r="C134" i="9"/>
  <c r="B135" i="9"/>
  <c r="C135" i="9"/>
  <c r="B136" i="9"/>
  <c r="C136" i="9"/>
  <c r="B137" i="9"/>
  <c r="C137" i="9"/>
  <c r="B138" i="9"/>
  <c r="C138" i="6" s="1"/>
  <c r="E138" i="4" s="1"/>
  <c r="C138" i="9"/>
  <c r="B139" i="9"/>
  <c r="C139" i="9"/>
  <c r="B140" i="9"/>
  <c r="B140" i="6" s="1"/>
  <c r="D140" i="4" s="1"/>
  <c r="C140" i="9"/>
  <c r="B141" i="9"/>
  <c r="C141" i="9"/>
  <c r="B142" i="9"/>
  <c r="C142" i="9"/>
  <c r="B143" i="9"/>
  <c r="C143" i="9"/>
  <c r="B144" i="9"/>
  <c r="C144" i="9"/>
  <c r="B145" i="9"/>
  <c r="C145" i="9"/>
  <c r="B146" i="9"/>
  <c r="B146" i="6" s="1"/>
  <c r="D146" i="4" s="1"/>
  <c r="C146" i="9"/>
  <c r="B147" i="9"/>
  <c r="C147" i="9"/>
  <c r="B148" i="9"/>
  <c r="C148" i="9"/>
  <c r="B149" i="9"/>
  <c r="C149" i="9"/>
  <c r="B150" i="9"/>
  <c r="C150" i="9"/>
  <c r="B151" i="9"/>
  <c r="C151" i="9"/>
  <c r="B152" i="9"/>
  <c r="C152" i="9"/>
  <c r="B153" i="9"/>
  <c r="C153" i="9"/>
  <c r="B154" i="9"/>
  <c r="C154" i="6" s="1"/>
  <c r="E154" i="4" s="1"/>
  <c r="C154" i="9"/>
  <c r="B155" i="9"/>
  <c r="C155" i="9"/>
  <c r="B156" i="9"/>
  <c r="C156" i="9"/>
  <c r="B157" i="9"/>
  <c r="C157" i="9"/>
  <c r="B158" i="9"/>
  <c r="C158" i="9"/>
  <c r="B159" i="9"/>
  <c r="C159" i="9"/>
  <c r="B160" i="9"/>
  <c r="C160" i="9"/>
  <c r="B161" i="9"/>
  <c r="C161" i="9"/>
  <c r="B162" i="9"/>
  <c r="C162" i="9"/>
  <c r="B163" i="9"/>
  <c r="B163" i="6" s="1"/>
  <c r="D163" i="4" s="1"/>
  <c r="C163" i="9"/>
  <c r="B164" i="9"/>
  <c r="B164" i="6" s="1"/>
  <c r="D164" i="4" s="1"/>
  <c r="C164" i="9"/>
  <c r="B165" i="9"/>
  <c r="C165" i="9"/>
  <c r="B166" i="9"/>
  <c r="C166" i="9"/>
  <c r="B167" i="9"/>
  <c r="C167" i="9"/>
  <c r="B168" i="9"/>
  <c r="C168" i="9"/>
  <c r="B169" i="9"/>
  <c r="C169" i="9"/>
  <c r="B170" i="9"/>
  <c r="C170" i="9"/>
  <c r="B171" i="9"/>
  <c r="C171" i="9"/>
  <c r="B172" i="9"/>
  <c r="C172" i="6" s="1"/>
  <c r="E172" i="4" s="1"/>
  <c r="C172" i="9"/>
  <c r="B173" i="9"/>
  <c r="C173" i="9"/>
  <c r="B174" i="9"/>
  <c r="C174" i="6" s="1"/>
  <c r="E174" i="4" s="1"/>
  <c r="C174" i="9"/>
  <c r="B175" i="9"/>
  <c r="C175" i="9"/>
  <c r="B176" i="9"/>
  <c r="C176" i="9"/>
  <c r="B177" i="9"/>
  <c r="C177" i="9"/>
  <c r="B178" i="9"/>
  <c r="C178" i="9"/>
  <c r="B179" i="9"/>
  <c r="C179" i="9"/>
  <c r="B180" i="9"/>
  <c r="C180" i="9"/>
  <c r="B181" i="9"/>
  <c r="C181" i="9"/>
  <c r="B182" i="9"/>
  <c r="C182" i="9"/>
  <c r="B183" i="9"/>
  <c r="C183" i="9"/>
  <c r="B184" i="9"/>
  <c r="C184" i="9"/>
  <c r="B185" i="9"/>
  <c r="B185" i="6" s="1"/>
  <c r="D185" i="4" s="1"/>
  <c r="C185" i="9"/>
  <c r="B186" i="9"/>
  <c r="C186" i="9"/>
  <c r="B187" i="9"/>
  <c r="C187" i="9"/>
  <c r="B188" i="9"/>
  <c r="C188" i="9"/>
  <c r="B189" i="9"/>
  <c r="C189" i="9"/>
  <c r="B190" i="9"/>
  <c r="C190" i="9"/>
  <c r="B191" i="9"/>
  <c r="C191" i="9"/>
  <c r="B192" i="9"/>
  <c r="C192" i="9"/>
  <c r="B193" i="9"/>
  <c r="C193" i="9"/>
  <c r="B194" i="9"/>
  <c r="C194" i="9"/>
  <c r="B195" i="9"/>
  <c r="C195" i="9"/>
  <c r="B196" i="9"/>
  <c r="C196" i="9"/>
  <c r="B197" i="9"/>
  <c r="C197" i="9"/>
  <c r="B198" i="9"/>
  <c r="C198" i="9"/>
  <c r="B199" i="9"/>
  <c r="C199" i="9"/>
  <c r="B200" i="9"/>
  <c r="C200" i="9"/>
  <c r="B201" i="9"/>
  <c r="C201" i="9"/>
  <c r="B202" i="9"/>
  <c r="C202" i="9"/>
  <c r="B203" i="9"/>
  <c r="C203" i="9"/>
  <c r="B204" i="9"/>
  <c r="B204" i="6" s="1"/>
  <c r="D204" i="4" s="1"/>
  <c r="C204" i="9"/>
  <c r="B205" i="9"/>
  <c r="C205" i="9"/>
  <c r="B206" i="9"/>
  <c r="C206" i="9"/>
  <c r="B207" i="9"/>
  <c r="C207" i="9"/>
  <c r="B208" i="9"/>
  <c r="C208" i="9"/>
  <c r="B209" i="9"/>
  <c r="C209" i="9"/>
  <c r="B210" i="9"/>
  <c r="C210" i="9"/>
  <c r="B211" i="9"/>
  <c r="C211" i="9"/>
  <c r="B212" i="9"/>
  <c r="C212" i="9"/>
  <c r="B213" i="9"/>
  <c r="C213" i="9"/>
  <c r="B214" i="9"/>
  <c r="C214" i="9"/>
  <c r="B215" i="9"/>
  <c r="C215" i="9"/>
  <c r="B216" i="9"/>
  <c r="C216" i="9"/>
  <c r="B217" i="9"/>
  <c r="C217" i="9"/>
  <c r="B218" i="9"/>
  <c r="C218" i="9"/>
  <c r="B219" i="9"/>
  <c r="C219" i="9"/>
  <c r="B220" i="9"/>
  <c r="C220" i="9"/>
  <c r="B221" i="9"/>
  <c r="C221" i="9"/>
  <c r="B222" i="9"/>
  <c r="C222" i="9"/>
  <c r="B223" i="9"/>
  <c r="C223" i="9"/>
  <c r="B224" i="9"/>
  <c r="C224" i="9"/>
  <c r="B225" i="9"/>
  <c r="C225" i="9"/>
  <c r="B226" i="9"/>
  <c r="C226" i="9"/>
  <c r="B227" i="9"/>
  <c r="C227" i="9"/>
  <c r="B228" i="9"/>
  <c r="C228" i="9"/>
  <c r="B229" i="9"/>
  <c r="C229" i="9"/>
  <c r="B230" i="9"/>
  <c r="C230" i="9"/>
  <c r="B231" i="9"/>
  <c r="C231" i="9"/>
  <c r="B232" i="9"/>
  <c r="C232" i="9"/>
  <c r="B233" i="9"/>
  <c r="C233" i="9"/>
  <c r="B234" i="9"/>
  <c r="C234" i="9"/>
  <c r="B235" i="9"/>
  <c r="C235" i="9"/>
  <c r="B236" i="9"/>
  <c r="C236" i="9"/>
  <c r="B237" i="9"/>
  <c r="C237" i="9"/>
  <c r="B238" i="9"/>
  <c r="C238" i="9"/>
  <c r="B239" i="9"/>
  <c r="C239" i="9"/>
  <c r="B240" i="9"/>
  <c r="C240" i="9"/>
  <c r="B241" i="9"/>
  <c r="C241" i="9"/>
  <c r="B242" i="9"/>
  <c r="C242" i="9"/>
  <c r="B243" i="9"/>
  <c r="C243" i="9"/>
  <c r="B244" i="9"/>
  <c r="C244" i="9"/>
  <c r="B245" i="9"/>
  <c r="C245" i="9"/>
  <c r="B246" i="9"/>
  <c r="C246" i="9"/>
  <c r="B247" i="9"/>
  <c r="C247" i="9"/>
  <c r="B248" i="9"/>
  <c r="C248" i="9"/>
  <c r="B249" i="9"/>
  <c r="C249" i="9"/>
  <c r="B250" i="9"/>
  <c r="C250" i="9"/>
  <c r="B251" i="9"/>
  <c r="C251" i="9"/>
  <c r="B252" i="9"/>
  <c r="C252" i="9"/>
  <c r="B253" i="9"/>
  <c r="C253" i="9"/>
  <c r="B254" i="9"/>
  <c r="C254" i="9"/>
  <c r="B255" i="9"/>
  <c r="C255" i="9"/>
  <c r="B256" i="9"/>
  <c r="C256" i="9"/>
  <c r="F10" i="9"/>
  <c r="G10" i="9"/>
  <c r="F16" i="9"/>
  <c r="G16" i="9"/>
  <c r="F17" i="9"/>
  <c r="G17" i="9"/>
  <c r="F18" i="9"/>
  <c r="G18" i="9"/>
  <c r="F19" i="9"/>
  <c r="G19" i="9"/>
  <c r="F20" i="9"/>
  <c r="G20" i="9"/>
  <c r="F21" i="9"/>
  <c r="G21" i="9"/>
  <c r="F22" i="9"/>
  <c r="G22" i="9"/>
  <c r="F23" i="9"/>
  <c r="G23" i="9"/>
  <c r="F24" i="9"/>
  <c r="G24" i="9"/>
  <c r="F25" i="9"/>
  <c r="G25" i="9"/>
  <c r="F26" i="9"/>
  <c r="G26" i="9"/>
  <c r="F27" i="9"/>
  <c r="G27" i="9"/>
  <c r="F28" i="9"/>
  <c r="G28" i="9"/>
  <c r="F29" i="9"/>
  <c r="G29" i="9"/>
  <c r="F30" i="9"/>
  <c r="G30" i="9"/>
  <c r="F31" i="9"/>
  <c r="G31" i="9"/>
  <c r="F32" i="9"/>
  <c r="G32" i="9"/>
  <c r="F33" i="9"/>
  <c r="G33" i="9"/>
  <c r="F34" i="9"/>
  <c r="G34" i="9"/>
  <c r="F35" i="9"/>
  <c r="G35" i="9"/>
  <c r="F36" i="9"/>
  <c r="G36" i="9"/>
  <c r="F37" i="9"/>
  <c r="G37" i="9"/>
  <c r="F38" i="9"/>
  <c r="G38" i="9"/>
  <c r="F39" i="9"/>
  <c r="G39" i="9"/>
  <c r="F40" i="9"/>
  <c r="G40" i="9"/>
  <c r="F41" i="9"/>
  <c r="G41" i="9"/>
  <c r="F42" i="9"/>
  <c r="G42" i="9"/>
  <c r="F43" i="9"/>
  <c r="G43" i="9"/>
  <c r="F44" i="9"/>
  <c r="G44" i="9"/>
  <c r="F45" i="9"/>
  <c r="G45" i="9"/>
  <c r="F46" i="9"/>
  <c r="G46" i="9"/>
  <c r="F47" i="9"/>
  <c r="G47" i="9"/>
  <c r="F48" i="9"/>
  <c r="G48" i="9"/>
  <c r="F49" i="9"/>
  <c r="G49" i="9"/>
  <c r="F50" i="9"/>
  <c r="G50" i="9"/>
  <c r="F51" i="9"/>
  <c r="G51" i="9"/>
  <c r="F52" i="9"/>
  <c r="G52" i="9"/>
  <c r="F53" i="9"/>
  <c r="G53" i="9"/>
  <c r="F54" i="9"/>
  <c r="G54" i="9"/>
  <c r="F55" i="9"/>
  <c r="G55" i="9"/>
  <c r="F56" i="9"/>
  <c r="G56" i="9"/>
  <c r="F57" i="9"/>
  <c r="G57" i="9"/>
  <c r="F58" i="9"/>
  <c r="G58" i="9"/>
  <c r="F59" i="9"/>
  <c r="G59" i="9"/>
  <c r="F60" i="9"/>
  <c r="G60" i="9"/>
  <c r="F61" i="9"/>
  <c r="G61" i="9"/>
  <c r="F62" i="9"/>
  <c r="G62" i="9"/>
  <c r="F63" i="9"/>
  <c r="G63" i="9"/>
  <c r="F64" i="9"/>
  <c r="G64" i="9"/>
  <c r="F65" i="9"/>
  <c r="G65" i="9"/>
  <c r="F66" i="9"/>
  <c r="G66" i="9"/>
  <c r="F67" i="9"/>
  <c r="G67" i="9"/>
  <c r="F68" i="9"/>
  <c r="G68" i="9"/>
  <c r="F69" i="9"/>
  <c r="G69" i="9"/>
  <c r="F70" i="9"/>
  <c r="G70" i="9"/>
  <c r="F71" i="9"/>
  <c r="G71" i="9"/>
  <c r="F72" i="9"/>
  <c r="G72" i="9"/>
  <c r="F73" i="9"/>
  <c r="G73" i="9"/>
  <c r="F74" i="9"/>
  <c r="G74" i="9"/>
  <c r="F75" i="9"/>
  <c r="G75" i="9"/>
  <c r="F76" i="9"/>
  <c r="G76" i="9"/>
  <c r="F77" i="9"/>
  <c r="G77" i="9"/>
  <c r="F78" i="9"/>
  <c r="G78" i="9"/>
  <c r="F79" i="9"/>
  <c r="G79" i="9"/>
  <c r="F80" i="9"/>
  <c r="G80" i="9"/>
  <c r="F81" i="9"/>
  <c r="G81" i="9"/>
  <c r="F82" i="9"/>
  <c r="G82" i="9"/>
  <c r="F83" i="9"/>
  <c r="G83" i="9"/>
  <c r="F84" i="9"/>
  <c r="G84" i="9"/>
  <c r="F85" i="9"/>
  <c r="G85" i="9"/>
  <c r="F86" i="9"/>
  <c r="G86" i="9"/>
  <c r="F87" i="9"/>
  <c r="G87" i="9"/>
  <c r="F88" i="9"/>
  <c r="G88" i="9"/>
  <c r="F89" i="9"/>
  <c r="G89" i="9"/>
  <c r="F90" i="9"/>
  <c r="G90" i="9"/>
  <c r="F91" i="9"/>
  <c r="G91" i="9"/>
  <c r="F92" i="9"/>
  <c r="G92" i="9"/>
  <c r="F93" i="9"/>
  <c r="G93" i="9"/>
  <c r="F94" i="9"/>
  <c r="G94" i="9"/>
  <c r="F95" i="9"/>
  <c r="G95" i="9"/>
  <c r="F96" i="9"/>
  <c r="G96" i="9"/>
  <c r="F97" i="9"/>
  <c r="G97" i="9"/>
  <c r="F98" i="9"/>
  <c r="G98" i="9"/>
  <c r="F99" i="9"/>
  <c r="G99" i="9"/>
  <c r="F100" i="9"/>
  <c r="G100" i="9"/>
  <c r="F101" i="9"/>
  <c r="G101" i="9"/>
  <c r="F102" i="9"/>
  <c r="G102" i="9"/>
  <c r="F103" i="9"/>
  <c r="G103" i="9"/>
  <c r="F104" i="9"/>
  <c r="G104" i="9"/>
  <c r="F105" i="9"/>
  <c r="G105" i="9"/>
  <c r="F106" i="9"/>
  <c r="G106" i="9"/>
  <c r="F107" i="9"/>
  <c r="G107" i="9"/>
  <c r="F108" i="9"/>
  <c r="G108" i="9"/>
  <c r="F109" i="9"/>
  <c r="G109" i="9"/>
  <c r="F110" i="9"/>
  <c r="G110" i="9"/>
  <c r="F111" i="9"/>
  <c r="G111" i="9"/>
  <c r="F112" i="9"/>
  <c r="G112" i="9"/>
  <c r="F113" i="9"/>
  <c r="G113" i="9"/>
  <c r="F114" i="9"/>
  <c r="G114" i="9"/>
  <c r="F115" i="9"/>
  <c r="G115" i="9"/>
  <c r="F116" i="9"/>
  <c r="G116" i="9"/>
  <c r="F117" i="9"/>
  <c r="G117" i="9"/>
  <c r="F118" i="9"/>
  <c r="G118" i="9"/>
  <c r="F119" i="9"/>
  <c r="G119" i="9"/>
  <c r="F120" i="9"/>
  <c r="G120" i="9"/>
  <c r="F121" i="9"/>
  <c r="G121" i="9"/>
  <c r="F122" i="9"/>
  <c r="G122" i="9"/>
  <c r="F123" i="9"/>
  <c r="G123" i="9"/>
  <c r="F124" i="9"/>
  <c r="G124" i="9"/>
  <c r="F125" i="9"/>
  <c r="G125" i="9"/>
  <c r="F126" i="9"/>
  <c r="G126" i="9"/>
  <c r="F127" i="9"/>
  <c r="G127" i="9"/>
  <c r="F128" i="9"/>
  <c r="G128" i="9"/>
  <c r="F129" i="9"/>
  <c r="G129" i="9"/>
  <c r="F130" i="9"/>
  <c r="G130" i="9"/>
  <c r="F131" i="9"/>
  <c r="G131" i="9"/>
  <c r="F132" i="9"/>
  <c r="G132" i="9"/>
  <c r="F133" i="9"/>
  <c r="G133" i="9"/>
  <c r="F134" i="9"/>
  <c r="G134" i="9"/>
  <c r="F135" i="9"/>
  <c r="G135" i="9"/>
  <c r="F136" i="9"/>
  <c r="G136" i="9"/>
  <c r="F137" i="9"/>
  <c r="G137" i="9"/>
  <c r="F138" i="9"/>
  <c r="G138" i="9"/>
  <c r="F139" i="9"/>
  <c r="G139" i="9"/>
  <c r="F140" i="9"/>
  <c r="G140" i="9"/>
  <c r="F141" i="9"/>
  <c r="G141" i="9"/>
  <c r="F142" i="9"/>
  <c r="G142" i="9"/>
  <c r="F143" i="9"/>
  <c r="G143" i="9"/>
  <c r="F144" i="9"/>
  <c r="G144" i="9"/>
  <c r="F145" i="9"/>
  <c r="G145" i="9"/>
  <c r="F146" i="9"/>
  <c r="G146" i="9"/>
  <c r="F147" i="9"/>
  <c r="G147" i="9"/>
  <c r="F148" i="9"/>
  <c r="G148" i="9"/>
  <c r="F149" i="9"/>
  <c r="G149" i="9"/>
  <c r="F150" i="9"/>
  <c r="G150" i="9"/>
  <c r="F151" i="9"/>
  <c r="G151" i="9"/>
  <c r="F152" i="9"/>
  <c r="G152" i="9"/>
  <c r="F153" i="9"/>
  <c r="G153" i="9"/>
  <c r="F154" i="9"/>
  <c r="G154" i="9"/>
  <c r="F155" i="9"/>
  <c r="G155" i="9"/>
  <c r="F156" i="9"/>
  <c r="G156" i="9"/>
  <c r="F157" i="9"/>
  <c r="G157" i="9"/>
  <c r="F158" i="9"/>
  <c r="G158" i="9"/>
  <c r="F159" i="9"/>
  <c r="G159" i="9"/>
  <c r="F160" i="9"/>
  <c r="G160" i="9"/>
  <c r="F161" i="9"/>
  <c r="G161" i="9"/>
  <c r="F162" i="9"/>
  <c r="G162" i="9"/>
  <c r="F163" i="9"/>
  <c r="G163" i="9"/>
  <c r="F164" i="9"/>
  <c r="G164" i="9"/>
  <c r="F165" i="9"/>
  <c r="G165" i="9"/>
  <c r="F166" i="9"/>
  <c r="G166" i="9"/>
  <c r="F167" i="9"/>
  <c r="G167" i="9"/>
  <c r="F168" i="9"/>
  <c r="G168" i="9"/>
  <c r="F169" i="9"/>
  <c r="G169" i="9"/>
  <c r="F170" i="9"/>
  <c r="G170" i="9"/>
  <c r="F171" i="9"/>
  <c r="G171" i="9"/>
  <c r="F172" i="9"/>
  <c r="G172" i="9"/>
  <c r="F173" i="9"/>
  <c r="G173" i="9"/>
  <c r="F174" i="9"/>
  <c r="G174" i="9"/>
  <c r="F175" i="9"/>
  <c r="G175" i="9"/>
  <c r="F176" i="9"/>
  <c r="G176" i="9"/>
  <c r="F177" i="9"/>
  <c r="G177" i="9"/>
  <c r="F178" i="9"/>
  <c r="G178" i="9"/>
  <c r="F179" i="9"/>
  <c r="G179" i="9"/>
  <c r="F180" i="9"/>
  <c r="G180" i="9"/>
  <c r="F181" i="9"/>
  <c r="G181" i="9"/>
  <c r="F182" i="9"/>
  <c r="G182" i="9"/>
  <c r="F183" i="9"/>
  <c r="G183" i="9"/>
  <c r="F184" i="9"/>
  <c r="G184" i="9"/>
  <c r="F185" i="9"/>
  <c r="G185" i="9"/>
  <c r="F186" i="9"/>
  <c r="G186" i="9"/>
  <c r="F187" i="9"/>
  <c r="G187" i="9"/>
  <c r="F188" i="9"/>
  <c r="G188" i="9"/>
  <c r="F189" i="9"/>
  <c r="G189" i="9"/>
  <c r="F190" i="9"/>
  <c r="G190" i="9"/>
  <c r="F191" i="9"/>
  <c r="G191" i="9"/>
  <c r="F192" i="9"/>
  <c r="G192" i="9"/>
  <c r="F193" i="9"/>
  <c r="G193" i="9"/>
  <c r="F194" i="9"/>
  <c r="G194" i="9"/>
  <c r="F195" i="9"/>
  <c r="G195" i="9"/>
  <c r="F196" i="9"/>
  <c r="G196" i="9"/>
  <c r="F197" i="9"/>
  <c r="G197" i="9"/>
  <c r="F198" i="9"/>
  <c r="G198" i="9"/>
  <c r="F199" i="9"/>
  <c r="G199" i="9"/>
  <c r="F200" i="9"/>
  <c r="G200" i="9"/>
  <c r="F201" i="9"/>
  <c r="G201" i="9"/>
  <c r="F202" i="9"/>
  <c r="G202" i="9"/>
  <c r="F203" i="9"/>
  <c r="G203" i="9"/>
  <c r="F204" i="9"/>
  <c r="G204" i="9"/>
  <c r="F205" i="9"/>
  <c r="G205" i="9"/>
  <c r="F206" i="9"/>
  <c r="G206" i="9"/>
  <c r="F207" i="9"/>
  <c r="G207" i="9"/>
  <c r="F208" i="9"/>
  <c r="G208" i="9"/>
  <c r="F209" i="9"/>
  <c r="G209" i="9"/>
  <c r="F210" i="9"/>
  <c r="G210" i="9"/>
  <c r="F211" i="9"/>
  <c r="G211" i="9"/>
  <c r="F212" i="9"/>
  <c r="G212" i="9"/>
  <c r="F213" i="9"/>
  <c r="G213" i="9"/>
  <c r="F214" i="9"/>
  <c r="G214" i="9"/>
  <c r="F215" i="9"/>
  <c r="G215" i="9"/>
  <c r="F216" i="9"/>
  <c r="G216" i="9"/>
  <c r="F217" i="9"/>
  <c r="G217" i="9"/>
  <c r="F218" i="9"/>
  <c r="G218" i="9"/>
  <c r="F219" i="9"/>
  <c r="G219" i="9"/>
  <c r="F220" i="9"/>
  <c r="G220" i="9"/>
  <c r="F221" i="9"/>
  <c r="G221" i="9"/>
  <c r="F222" i="9"/>
  <c r="G222" i="9"/>
  <c r="F223" i="9"/>
  <c r="G223" i="9"/>
  <c r="F224" i="9"/>
  <c r="G224" i="9"/>
  <c r="F225" i="9"/>
  <c r="G225" i="9"/>
  <c r="F226" i="9"/>
  <c r="G226" i="9"/>
  <c r="F227" i="9"/>
  <c r="G227" i="9"/>
  <c r="F228" i="9"/>
  <c r="G228" i="9"/>
  <c r="F229" i="9"/>
  <c r="G229" i="9"/>
  <c r="F230" i="9"/>
  <c r="G230" i="9"/>
  <c r="F231" i="9"/>
  <c r="G231" i="9"/>
  <c r="F232" i="9"/>
  <c r="G232" i="9"/>
  <c r="F233" i="9"/>
  <c r="G233" i="9"/>
  <c r="F234" i="9"/>
  <c r="G234" i="9"/>
  <c r="F235" i="9"/>
  <c r="G235" i="9"/>
  <c r="F236" i="9"/>
  <c r="G236" i="9"/>
  <c r="F237" i="9"/>
  <c r="G237" i="9"/>
  <c r="F238" i="9"/>
  <c r="G238" i="9"/>
  <c r="F239" i="9"/>
  <c r="G239" i="9"/>
  <c r="F240" i="9"/>
  <c r="G240" i="9"/>
  <c r="F241" i="9"/>
  <c r="G241" i="9"/>
  <c r="F242" i="9"/>
  <c r="G242" i="9"/>
  <c r="F243" i="9"/>
  <c r="G243" i="9"/>
  <c r="F244" i="9"/>
  <c r="G244" i="9"/>
  <c r="F245" i="9"/>
  <c r="G245" i="9"/>
  <c r="F246" i="9"/>
  <c r="G246" i="9"/>
  <c r="F247" i="9"/>
  <c r="G247" i="9"/>
  <c r="F248" i="9"/>
  <c r="G248" i="9"/>
  <c r="F249" i="9"/>
  <c r="G249" i="9"/>
  <c r="F250" i="9"/>
  <c r="G250" i="9"/>
  <c r="F251" i="9"/>
  <c r="G251" i="9"/>
  <c r="F252" i="9"/>
  <c r="G252" i="9"/>
  <c r="F253" i="9"/>
  <c r="G253" i="9"/>
  <c r="F254" i="9"/>
  <c r="G254" i="9"/>
  <c r="F255" i="9"/>
  <c r="G255" i="9"/>
  <c r="F256" i="9"/>
  <c r="G256" i="9"/>
  <c r="F257" i="9"/>
  <c r="G257" i="9"/>
  <c r="F258" i="9"/>
  <c r="G258" i="9"/>
  <c r="F9" i="9"/>
  <c r="G9" i="9"/>
  <c r="C9" i="9"/>
  <c r="B9" i="9"/>
  <c r="C9" i="10"/>
  <c r="F9" i="29"/>
  <c r="G9" i="29"/>
  <c r="F10" i="29"/>
  <c r="G10" i="29"/>
  <c r="F11" i="29"/>
  <c r="G11" i="29"/>
  <c r="F12" i="29"/>
  <c r="G12" i="29"/>
  <c r="F13" i="29"/>
  <c r="G13" i="29"/>
  <c r="F14" i="29"/>
  <c r="G14" i="29"/>
  <c r="F15" i="29"/>
  <c r="G15" i="29"/>
  <c r="F16" i="29"/>
  <c r="G16" i="29"/>
  <c r="F17" i="29"/>
  <c r="G17" i="29"/>
  <c r="F18" i="29"/>
  <c r="G18" i="29"/>
  <c r="F19" i="29"/>
  <c r="G19" i="29"/>
  <c r="F20" i="29"/>
  <c r="G20" i="29"/>
  <c r="F21" i="29"/>
  <c r="G21" i="29"/>
  <c r="F22" i="29"/>
  <c r="G22" i="29"/>
  <c r="F23" i="29"/>
  <c r="G23" i="29"/>
  <c r="F24" i="29"/>
  <c r="G24" i="29"/>
  <c r="F25" i="29"/>
  <c r="G25" i="29"/>
  <c r="F26" i="29"/>
  <c r="G26" i="29"/>
  <c r="F27" i="29"/>
  <c r="G27" i="29"/>
  <c r="F28" i="29"/>
  <c r="G28" i="29"/>
  <c r="F29" i="29"/>
  <c r="G29" i="29"/>
  <c r="F30" i="29"/>
  <c r="G30" i="29"/>
  <c r="F31" i="29"/>
  <c r="G31" i="29"/>
  <c r="F32" i="29"/>
  <c r="G32" i="29"/>
  <c r="F33" i="29"/>
  <c r="G33" i="29"/>
  <c r="F34" i="29"/>
  <c r="G34" i="29"/>
  <c r="F35" i="29"/>
  <c r="G35" i="29"/>
  <c r="F36" i="29"/>
  <c r="G36" i="29"/>
  <c r="F37" i="29"/>
  <c r="G37" i="29"/>
  <c r="F38" i="29"/>
  <c r="G38" i="29"/>
  <c r="F39" i="29"/>
  <c r="G39" i="29"/>
  <c r="F40" i="29"/>
  <c r="G40" i="29"/>
  <c r="F41" i="29"/>
  <c r="G41" i="29"/>
  <c r="F42" i="29"/>
  <c r="G42" i="29"/>
  <c r="F43" i="29"/>
  <c r="G43" i="29"/>
  <c r="F44" i="29"/>
  <c r="G44" i="29"/>
  <c r="F45" i="29"/>
  <c r="G45" i="29"/>
  <c r="F46" i="29"/>
  <c r="G46" i="29"/>
  <c r="F47" i="29"/>
  <c r="G47" i="29"/>
  <c r="F48" i="29"/>
  <c r="G48" i="29"/>
  <c r="F49" i="29"/>
  <c r="G49" i="29"/>
  <c r="F50" i="29"/>
  <c r="G50" i="29"/>
  <c r="F51" i="29"/>
  <c r="G51" i="29"/>
  <c r="F52" i="29"/>
  <c r="G52" i="29"/>
  <c r="F53" i="29"/>
  <c r="G53" i="29"/>
  <c r="F54" i="29"/>
  <c r="G54" i="29"/>
  <c r="F55" i="29"/>
  <c r="G55" i="29"/>
  <c r="F56" i="29"/>
  <c r="G56" i="29"/>
  <c r="F57" i="29"/>
  <c r="G57" i="29"/>
  <c r="F58" i="29"/>
  <c r="G58" i="29"/>
  <c r="F59" i="29"/>
  <c r="G59" i="29"/>
  <c r="F60" i="29"/>
  <c r="G60" i="29"/>
  <c r="F61" i="29"/>
  <c r="G61" i="29"/>
  <c r="F62" i="29"/>
  <c r="G62" i="29"/>
  <c r="F63" i="29"/>
  <c r="G63" i="29"/>
  <c r="F64" i="29"/>
  <c r="G64" i="29"/>
  <c r="F65" i="29"/>
  <c r="G65" i="29"/>
  <c r="F66" i="29"/>
  <c r="G66" i="29"/>
  <c r="F67" i="29"/>
  <c r="G67" i="29"/>
  <c r="F68" i="29"/>
  <c r="G68" i="29"/>
  <c r="F69" i="29"/>
  <c r="G69" i="29"/>
  <c r="F70" i="29"/>
  <c r="G70" i="29"/>
  <c r="F71" i="29"/>
  <c r="G71" i="29"/>
  <c r="F72" i="29"/>
  <c r="G72" i="29"/>
  <c r="F73" i="29"/>
  <c r="G73" i="29"/>
  <c r="F74" i="29"/>
  <c r="G74" i="29"/>
  <c r="F75" i="29"/>
  <c r="G75" i="29"/>
  <c r="F76" i="29"/>
  <c r="G76" i="29"/>
  <c r="F77" i="29"/>
  <c r="G77" i="29"/>
  <c r="F78" i="29"/>
  <c r="G78" i="29"/>
  <c r="F79" i="29"/>
  <c r="G79" i="29"/>
  <c r="F80" i="29"/>
  <c r="G80" i="29"/>
  <c r="F81" i="29"/>
  <c r="G81" i="29"/>
  <c r="F82" i="29"/>
  <c r="G82" i="29"/>
  <c r="F83" i="29"/>
  <c r="G83" i="29"/>
  <c r="F84" i="29"/>
  <c r="G84" i="29"/>
  <c r="F85" i="29"/>
  <c r="G85" i="29"/>
  <c r="F86" i="29"/>
  <c r="G86" i="29"/>
  <c r="F87" i="29"/>
  <c r="G87" i="29"/>
  <c r="F88" i="29"/>
  <c r="G88" i="29"/>
  <c r="F89" i="29"/>
  <c r="G89" i="29"/>
  <c r="F90" i="29"/>
  <c r="G90" i="29"/>
  <c r="B9" i="29"/>
  <c r="C9" i="29"/>
  <c r="B10" i="29"/>
  <c r="C10" i="29"/>
  <c r="B11" i="29"/>
  <c r="C11" i="29"/>
  <c r="B12" i="29"/>
  <c r="C12" i="29"/>
  <c r="B13" i="29"/>
  <c r="C13" i="29"/>
  <c r="B14" i="29"/>
  <c r="C14" i="29"/>
  <c r="B15" i="29"/>
  <c r="C15" i="29"/>
  <c r="B16" i="29"/>
  <c r="C16" i="29"/>
  <c r="B17" i="29"/>
  <c r="C17" i="29"/>
  <c r="B18" i="29"/>
  <c r="C18" i="29"/>
  <c r="B19" i="29"/>
  <c r="C19" i="29"/>
  <c r="B20" i="29"/>
  <c r="C20" i="29"/>
  <c r="B21" i="29"/>
  <c r="C21" i="29"/>
  <c r="B22" i="29"/>
  <c r="C22" i="29"/>
  <c r="B23" i="29"/>
  <c r="C23" i="29"/>
  <c r="B24" i="29"/>
  <c r="C24" i="29"/>
  <c r="B25" i="29"/>
  <c r="C25" i="29"/>
  <c r="B26" i="29"/>
  <c r="C26" i="29"/>
  <c r="B27" i="29"/>
  <c r="C27" i="29"/>
  <c r="B28" i="29"/>
  <c r="C28" i="29"/>
  <c r="B29" i="29"/>
  <c r="C29" i="29"/>
  <c r="B30" i="29"/>
  <c r="C30" i="29"/>
  <c r="B31" i="29"/>
  <c r="C31" i="29"/>
  <c r="B32" i="29"/>
  <c r="C32" i="29"/>
  <c r="B33" i="29"/>
  <c r="C33" i="29"/>
  <c r="B34" i="29"/>
  <c r="C34" i="29"/>
  <c r="B35" i="29"/>
  <c r="C35" i="29"/>
  <c r="B36" i="29"/>
  <c r="C36" i="29"/>
  <c r="B37" i="29"/>
  <c r="C37" i="29"/>
  <c r="B38" i="29"/>
  <c r="C38" i="29"/>
  <c r="B39" i="29"/>
  <c r="C39" i="29"/>
  <c r="B40" i="29"/>
  <c r="C40" i="29"/>
  <c r="B41" i="29"/>
  <c r="C41" i="29"/>
  <c r="B42" i="29"/>
  <c r="C42" i="29"/>
  <c r="B43" i="29"/>
  <c r="C43" i="29"/>
  <c r="B44" i="29"/>
  <c r="C44" i="29"/>
  <c r="B45" i="29"/>
  <c r="C45" i="29"/>
  <c r="B46" i="29"/>
  <c r="C46" i="29"/>
  <c r="B47" i="29"/>
  <c r="C47" i="29"/>
  <c r="B48" i="29"/>
  <c r="C48" i="29"/>
  <c r="B49" i="29"/>
  <c r="C49" i="29"/>
  <c r="B50" i="29"/>
  <c r="C50" i="29"/>
  <c r="B51" i="29"/>
  <c r="C51" i="29"/>
  <c r="B52" i="29"/>
  <c r="C52" i="29"/>
  <c r="B53" i="29"/>
  <c r="C53" i="29"/>
  <c r="B54" i="29"/>
  <c r="C54" i="29"/>
  <c r="B55" i="29"/>
  <c r="C55" i="29"/>
  <c r="B56" i="29"/>
  <c r="C56" i="29"/>
  <c r="B57" i="29"/>
  <c r="C57" i="29"/>
  <c r="B58" i="29"/>
  <c r="C58" i="29"/>
  <c r="B59" i="29"/>
  <c r="C59" i="29"/>
  <c r="B60" i="29"/>
  <c r="C60" i="29"/>
  <c r="B61" i="29"/>
  <c r="C61" i="29"/>
  <c r="B62" i="29"/>
  <c r="C62" i="29"/>
  <c r="B63" i="29"/>
  <c r="C63" i="29"/>
  <c r="B64" i="29"/>
  <c r="C64" i="29"/>
  <c r="B65" i="29"/>
  <c r="C65" i="29"/>
  <c r="B66" i="29"/>
  <c r="C66" i="29"/>
  <c r="B67" i="29"/>
  <c r="C67" i="29"/>
  <c r="B68" i="29"/>
  <c r="C68" i="29"/>
  <c r="B69" i="29"/>
  <c r="C69" i="29"/>
  <c r="B70" i="29"/>
  <c r="C70" i="29"/>
  <c r="B71" i="29"/>
  <c r="C71" i="29"/>
  <c r="B72" i="29"/>
  <c r="C72" i="29"/>
  <c r="B73" i="29"/>
  <c r="C73" i="29"/>
  <c r="B74" i="29"/>
  <c r="C74" i="29"/>
  <c r="B75" i="29"/>
  <c r="C75" i="29"/>
  <c r="B76" i="29"/>
  <c r="C76" i="29"/>
  <c r="B77" i="29"/>
  <c r="C77" i="29"/>
  <c r="B78" i="29"/>
  <c r="C78" i="29"/>
  <c r="B79" i="29"/>
  <c r="C79" i="29"/>
  <c r="B80" i="29"/>
  <c r="C80" i="29"/>
  <c r="B81" i="29"/>
  <c r="C81" i="29"/>
  <c r="B82" i="29"/>
  <c r="C82" i="29"/>
  <c r="B83" i="29"/>
  <c r="C83" i="29"/>
  <c r="B84" i="29"/>
  <c r="C84" i="29"/>
  <c r="B85" i="29"/>
  <c r="C85" i="29"/>
  <c r="B86" i="29"/>
  <c r="C86" i="29"/>
  <c r="B87" i="29"/>
  <c r="C87" i="29"/>
  <c r="B88" i="29"/>
  <c r="C88" i="29"/>
  <c r="B89" i="29"/>
  <c r="C89" i="29"/>
  <c r="D178" i="7"/>
  <c r="E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D179" i="7"/>
  <c r="E179" i="7"/>
  <c r="H179" i="7"/>
  <c r="I179" i="7"/>
  <c r="J179" i="7"/>
  <c r="K179" i="7"/>
  <c r="L179" i="7"/>
  <c r="M179" i="7"/>
  <c r="N179" i="7"/>
  <c r="O179" i="7"/>
  <c r="P179" i="7"/>
  <c r="Q179" i="7"/>
  <c r="R179" i="7"/>
  <c r="S179" i="7"/>
  <c r="D180" i="7"/>
  <c r="E180" i="7"/>
  <c r="H180" i="7"/>
  <c r="I180" i="7"/>
  <c r="J180" i="7"/>
  <c r="K180" i="7"/>
  <c r="L180" i="7"/>
  <c r="M180" i="7"/>
  <c r="N180" i="7"/>
  <c r="O180" i="7"/>
  <c r="P180" i="7"/>
  <c r="Q180" i="7"/>
  <c r="R180" i="7"/>
  <c r="S180" i="7"/>
  <c r="D181" i="7"/>
  <c r="E181" i="7"/>
  <c r="H181" i="7"/>
  <c r="I181" i="7"/>
  <c r="J181" i="7"/>
  <c r="K181" i="7"/>
  <c r="L181" i="7"/>
  <c r="M181" i="7"/>
  <c r="N181" i="7"/>
  <c r="O181" i="7"/>
  <c r="P181" i="7"/>
  <c r="Q181" i="7"/>
  <c r="R181" i="7"/>
  <c r="S181" i="7"/>
  <c r="D182" i="7"/>
  <c r="E182" i="7"/>
  <c r="H182" i="7"/>
  <c r="I182" i="7"/>
  <c r="J182" i="7"/>
  <c r="K182" i="7"/>
  <c r="L182" i="7"/>
  <c r="M182" i="7"/>
  <c r="N182" i="7"/>
  <c r="O182" i="7"/>
  <c r="P182" i="7"/>
  <c r="Q182" i="7"/>
  <c r="R182" i="7"/>
  <c r="S182" i="7"/>
  <c r="D183" i="7"/>
  <c r="E183" i="7"/>
  <c r="H183" i="7"/>
  <c r="I183" i="7"/>
  <c r="J183" i="7"/>
  <c r="K183" i="7"/>
  <c r="L183" i="7"/>
  <c r="M183" i="7"/>
  <c r="N183" i="7"/>
  <c r="O183" i="7"/>
  <c r="P183" i="7"/>
  <c r="Q183" i="7"/>
  <c r="R183" i="7"/>
  <c r="S183" i="7"/>
  <c r="D184" i="7"/>
  <c r="E184" i="7"/>
  <c r="H184" i="7"/>
  <c r="I184" i="7"/>
  <c r="J184" i="7"/>
  <c r="K184" i="7"/>
  <c r="L184" i="7"/>
  <c r="M184" i="7"/>
  <c r="N184" i="7"/>
  <c r="O184" i="7"/>
  <c r="P184" i="7"/>
  <c r="Q184" i="7"/>
  <c r="R184" i="7"/>
  <c r="S184" i="7"/>
  <c r="D185" i="7"/>
  <c r="E185" i="7"/>
  <c r="H185" i="7"/>
  <c r="I185" i="7"/>
  <c r="J185" i="7"/>
  <c r="K185" i="7"/>
  <c r="L185" i="7"/>
  <c r="M185" i="7"/>
  <c r="N185" i="7"/>
  <c r="O185" i="7"/>
  <c r="P185" i="7"/>
  <c r="Q185" i="7"/>
  <c r="R185" i="7"/>
  <c r="S185" i="7"/>
  <c r="D186" i="7"/>
  <c r="E186" i="7"/>
  <c r="H186" i="7"/>
  <c r="I186" i="7"/>
  <c r="J186" i="7"/>
  <c r="K186" i="7"/>
  <c r="L186" i="7"/>
  <c r="M186" i="7"/>
  <c r="N186" i="7"/>
  <c r="O186" i="7"/>
  <c r="P186" i="7"/>
  <c r="Q186" i="7"/>
  <c r="R186" i="7"/>
  <c r="S186" i="7"/>
  <c r="D187" i="7"/>
  <c r="E187" i="7"/>
  <c r="H187" i="7"/>
  <c r="I187" i="7"/>
  <c r="J187" i="7"/>
  <c r="K187" i="7"/>
  <c r="L187" i="7"/>
  <c r="M187" i="7"/>
  <c r="N187" i="7"/>
  <c r="O187" i="7"/>
  <c r="P187" i="7"/>
  <c r="Q187" i="7"/>
  <c r="R187" i="7"/>
  <c r="S187" i="7"/>
  <c r="D188" i="7"/>
  <c r="E188" i="7"/>
  <c r="H188" i="7"/>
  <c r="I188" i="7"/>
  <c r="J188" i="7"/>
  <c r="K188" i="7"/>
  <c r="L188" i="7"/>
  <c r="M188" i="7"/>
  <c r="N188" i="7"/>
  <c r="O188" i="7"/>
  <c r="P188" i="7"/>
  <c r="Q188" i="7"/>
  <c r="R188" i="7"/>
  <c r="S188" i="7"/>
  <c r="D189" i="7"/>
  <c r="E189" i="7"/>
  <c r="H189" i="7"/>
  <c r="I189" i="7"/>
  <c r="J189" i="7"/>
  <c r="K189" i="7"/>
  <c r="L189" i="7"/>
  <c r="M189" i="7"/>
  <c r="N189" i="7"/>
  <c r="O189" i="7"/>
  <c r="P189" i="7"/>
  <c r="Q189" i="7"/>
  <c r="R189" i="7"/>
  <c r="S189" i="7"/>
  <c r="D190" i="7"/>
  <c r="E190" i="7"/>
  <c r="H190" i="7"/>
  <c r="I190" i="7"/>
  <c r="J190" i="7"/>
  <c r="K190" i="7"/>
  <c r="L190" i="7"/>
  <c r="M190" i="7"/>
  <c r="N190" i="7"/>
  <c r="O190" i="7"/>
  <c r="P190" i="7"/>
  <c r="Q190" i="7"/>
  <c r="R190" i="7"/>
  <c r="S190" i="7"/>
  <c r="D191" i="7"/>
  <c r="E191" i="7"/>
  <c r="H191" i="7"/>
  <c r="I191" i="7"/>
  <c r="J191" i="7"/>
  <c r="K191" i="7"/>
  <c r="L191" i="7"/>
  <c r="M191" i="7"/>
  <c r="N191" i="7"/>
  <c r="O191" i="7"/>
  <c r="P191" i="7"/>
  <c r="Q191" i="7"/>
  <c r="R191" i="7"/>
  <c r="S191" i="7"/>
  <c r="D192" i="7"/>
  <c r="E192" i="7"/>
  <c r="H192" i="7"/>
  <c r="I192" i="7"/>
  <c r="J192" i="7"/>
  <c r="K192" i="7"/>
  <c r="L192" i="7"/>
  <c r="M192" i="7"/>
  <c r="N192" i="7"/>
  <c r="O192" i="7"/>
  <c r="P192" i="7"/>
  <c r="Q192" i="7"/>
  <c r="R192" i="7"/>
  <c r="S192" i="7"/>
  <c r="D193" i="7"/>
  <c r="E193" i="7"/>
  <c r="H193" i="7"/>
  <c r="I193" i="7"/>
  <c r="J193" i="7"/>
  <c r="K193" i="7"/>
  <c r="L193" i="7"/>
  <c r="M193" i="7"/>
  <c r="N193" i="7"/>
  <c r="O193" i="7"/>
  <c r="P193" i="7"/>
  <c r="Q193" i="7"/>
  <c r="R193" i="7"/>
  <c r="S193" i="7"/>
  <c r="D194" i="7"/>
  <c r="E194" i="7"/>
  <c r="H194" i="7"/>
  <c r="I194" i="7"/>
  <c r="J194" i="7"/>
  <c r="K194" i="7"/>
  <c r="L194" i="7"/>
  <c r="M194" i="7"/>
  <c r="N194" i="7"/>
  <c r="O194" i="7"/>
  <c r="P194" i="7"/>
  <c r="Q194" i="7"/>
  <c r="R194" i="7"/>
  <c r="S194" i="7"/>
  <c r="D195" i="7"/>
  <c r="E195" i="7"/>
  <c r="H195" i="7"/>
  <c r="I195" i="7"/>
  <c r="J195" i="7"/>
  <c r="K195" i="7"/>
  <c r="L195" i="7"/>
  <c r="M195" i="7"/>
  <c r="N195" i="7"/>
  <c r="O195" i="7"/>
  <c r="P195" i="7"/>
  <c r="Q195" i="7"/>
  <c r="R195" i="7"/>
  <c r="S195" i="7"/>
  <c r="D196" i="7"/>
  <c r="E196" i="7"/>
  <c r="H196" i="7"/>
  <c r="I196" i="7"/>
  <c r="J196" i="7"/>
  <c r="K196" i="7"/>
  <c r="L196" i="7"/>
  <c r="M196" i="7"/>
  <c r="N196" i="7"/>
  <c r="O196" i="7"/>
  <c r="P196" i="7"/>
  <c r="Q196" i="7"/>
  <c r="R196" i="7"/>
  <c r="S196" i="7"/>
  <c r="D197" i="7"/>
  <c r="E197" i="7"/>
  <c r="H197" i="7"/>
  <c r="I197" i="7"/>
  <c r="J197" i="7"/>
  <c r="K197" i="7"/>
  <c r="L197" i="7"/>
  <c r="M197" i="7"/>
  <c r="N197" i="7"/>
  <c r="O197" i="7"/>
  <c r="P197" i="7"/>
  <c r="Q197" i="7"/>
  <c r="R197" i="7"/>
  <c r="S197" i="7"/>
  <c r="D198" i="7"/>
  <c r="E198" i="7"/>
  <c r="H198" i="7"/>
  <c r="I198" i="7"/>
  <c r="J198" i="7"/>
  <c r="K198" i="7"/>
  <c r="L198" i="7"/>
  <c r="M198" i="7"/>
  <c r="N198" i="7"/>
  <c r="O198" i="7"/>
  <c r="P198" i="7"/>
  <c r="Q198" i="7"/>
  <c r="R198" i="7"/>
  <c r="S198" i="7"/>
  <c r="D199" i="7"/>
  <c r="E199" i="7"/>
  <c r="H199" i="7"/>
  <c r="I199" i="7"/>
  <c r="J199" i="7"/>
  <c r="K199" i="7"/>
  <c r="L199" i="7"/>
  <c r="M199" i="7"/>
  <c r="N199" i="7"/>
  <c r="O199" i="7"/>
  <c r="P199" i="7"/>
  <c r="Q199" i="7"/>
  <c r="R199" i="7"/>
  <c r="S199" i="7"/>
  <c r="D200" i="7"/>
  <c r="E200" i="7"/>
  <c r="H200" i="7"/>
  <c r="I200" i="7"/>
  <c r="J200" i="7"/>
  <c r="K200" i="7"/>
  <c r="L200" i="7"/>
  <c r="M200" i="7"/>
  <c r="N200" i="7"/>
  <c r="O200" i="7"/>
  <c r="P200" i="7"/>
  <c r="Q200" i="7"/>
  <c r="R200" i="7"/>
  <c r="S200" i="7"/>
  <c r="D201" i="7"/>
  <c r="E201" i="7"/>
  <c r="H201" i="7"/>
  <c r="I201" i="7"/>
  <c r="J201" i="7"/>
  <c r="K201" i="7"/>
  <c r="L201" i="7"/>
  <c r="M201" i="7"/>
  <c r="N201" i="7"/>
  <c r="O201" i="7"/>
  <c r="P201" i="7"/>
  <c r="Q201" i="7"/>
  <c r="R201" i="7"/>
  <c r="S201" i="7"/>
  <c r="D202" i="7"/>
  <c r="E202" i="7"/>
  <c r="H202" i="7"/>
  <c r="I202" i="7"/>
  <c r="J202" i="7"/>
  <c r="K202" i="7"/>
  <c r="L202" i="7"/>
  <c r="M202" i="7"/>
  <c r="N202" i="7"/>
  <c r="O202" i="7"/>
  <c r="P202" i="7"/>
  <c r="Q202" i="7"/>
  <c r="R202" i="7"/>
  <c r="S202" i="7"/>
  <c r="D203" i="7"/>
  <c r="E203" i="7"/>
  <c r="H203" i="7"/>
  <c r="I203" i="7"/>
  <c r="J203" i="7"/>
  <c r="K203" i="7"/>
  <c r="L203" i="7"/>
  <c r="M203" i="7"/>
  <c r="N203" i="7"/>
  <c r="O203" i="7"/>
  <c r="P203" i="7"/>
  <c r="Q203" i="7"/>
  <c r="R203" i="7"/>
  <c r="S203" i="7"/>
  <c r="D204" i="7"/>
  <c r="E204" i="7"/>
  <c r="H204" i="7"/>
  <c r="I204" i="7"/>
  <c r="J204" i="7"/>
  <c r="K204" i="7"/>
  <c r="L204" i="7"/>
  <c r="M204" i="7"/>
  <c r="N204" i="7"/>
  <c r="O204" i="7"/>
  <c r="P204" i="7"/>
  <c r="Q204" i="7"/>
  <c r="R204" i="7"/>
  <c r="S204" i="7"/>
  <c r="D205" i="7"/>
  <c r="E205" i="7"/>
  <c r="H205" i="7"/>
  <c r="I205" i="7"/>
  <c r="J205" i="7"/>
  <c r="K205" i="7"/>
  <c r="L205" i="7"/>
  <c r="M205" i="7"/>
  <c r="N205" i="7"/>
  <c r="O205" i="7"/>
  <c r="P205" i="7"/>
  <c r="Q205" i="7"/>
  <c r="R205" i="7"/>
  <c r="S205" i="7"/>
  <c r="D206" i="7"/>
  <c r="E206" i="7"/>
  <c r="H206" i="7"/>
  <c r="I206" i="7"/>
  <c r="J206" i="7"/>
  <c r="K206" i="7"/>
  <c r="L206" i="7"/>
  <c r="M206" i="7"/>
  <c r="N206" i="7"/>
  <c r="O206" i="7"/>
  <c r="P206" i="7"/>
  <c r="Q206" i="7"/>
  <c r="R206" i="7"/>
  <c r="S206" i="7"/>
  <c r="D207" i="7"/>
  <c r="E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D208" i="7"/>
  <c r="E208" i="7"/>
  <c r="H208" i="7"/>
  <c r="I208" i="7"/>
  <c r="J208" i="7"/>
  <c r="K208" i="7"/>
  <c r="L208" i="7"/>
  <c r="M208" i="7"/>
  <c r="N208" i="7"/>
  <c r="O208" i="7"/>
  <c r="P208" i="7"/>
  <c r="Q208" i="7"/>
  <c r="R208" i="7"/>
  <c r="S208" i="7"/>
  <c r="D209" i="7"/>
  <c r="E209" i="7"/>
  <c r="H209" i="7"/>
  <c r="I209" i="7"/>
  <c r="J209" i="7"/>
  <c r="K209" i="7"/>
  <c r="L209" i="7"/>
  <c r="M209" i="7"/>
  <c r="N209" i="7"/>
  <c r="O209" i="7"/>
  <c r="P209" i="7"/>
  <c r="Q209" i="7"/>
  <c r="R209" i="7"/>
  <c r="S209" i="7"/>
  <c r="D210" i="7"/>
  <c r="E210" i="7"/>
  <c r="H210" i="7"/>
  <c r="I210" i="7"/>
  <c r="J210" i="7"/>
  <c r="K210" i="7"/>
  <c r="L210" i="7"/>
  <c r="M210" i="7"/>
  <c r="N210" i="7"/>
  <c r="O210" i="7"/>
  <c r="P210" i="7"/>
  <c r="Q210" i="7"/>
  <c r="R210" i="7"/>
  <c r="S210" i="7"/>
  <c r="D211" i="7"/>
  <c r="E211" i="7"/>
  <c r="H211" i="7"/>
  <c r="I211" i="7"/>
  <c r="J211" i="7"/>
  <c r="K211" i="7"/>
  <c r="L211" i="7"/>
  <c r="M211" i="7"/>
  <c r="N211" i="7"/>
  <c r="O211" i="7"/>
  <c r="P211" i="7"/>
  <c r="Q211" i="7"/>
  <c r="R211" i="7"/>
  <c r="S211" i="7"/>
  <c r="D212" i="7"/>
  <c r="E212" i="7"/>
  <c r="H212" i="7"/>
  <c r="I212" i="7"/>
  <c r="J212" i="7"/>
  <c r="K212" i="7"/>
  <c r="L212" i="7"/>
  <c r="M212" i="7"/>
  <c r="N212" i="7"/>
  <c r="O212" i="7"/>
  <c r="P212" i="7"/>
  <c r="Q212" i="7"/>
  <c r="R212" i="7"/>
  <c r="S212" i="7"/>
  <c r="D213" i="7"/>
  <c r="E213" i="7"/>
  <c r="H213" i="7"/>
  <c r="I213" i="7"/>
  <c r="J213" i="7"/>
  <c r="K213" i="7"/>
  <c r="L213" i="7"/>
  <c r="M213" i="7"/>
  <c r="N213" i="7"/>
  <c r="O213" i="7"/>
  <c r="P213" i="7"/>
  <c r="Q213" i="7"/>
  <c r="R213" i="7"/>
  <c r="S213" i="7"/>
  <c r="D214" i="7"/>
  <c r="E214" i="7"/>
  <c r="H214" i="7"/>
  <c r="I214" i="7"/>
  <c r="J214" i="7"/>
  <c r="K214" i="7"/>
  <c r="L214" i="7"/>
  <c r="M214" i="7"/>
  <c r="N214" i="7"/>
  <c r="O214" i="7"/>
  <c r="P214" i="7"/>
  <c r="Q214" i="7"/>
  <c r="R214" i="7"/>
  <c r="S214" i="7"/>
  <c r="D215" i="7"/>
  <c r="E215" i="7"/>
  <c r="H215" i="7"/>
  <c r="I215" i="7"/>
  <c r="J215" i="7"/>
  <c r="K215" i="7"/>
  <c r="L215" i="7"/>
  <c r="M215" i="7"/>
  <c r="N215" i="7"/>
  <c r="O215" i="7"/>
  <c r="P215" i="7"/>
  <c r="Q215" i="7"/>
  <c r="R215" i="7"/>
  <c r="S215" i="7"/>
  <c r="D216" i="7"/>
  <c r="E216" i="7"/>
  <c r="H216" i="7"/>
  <c r="I216" i="7"/>
  <c r="J216" i="7"/>
  <c r="K216" i="7"/>
  <c r="L216" i="7"/>
  <c r="M216" i="7"/>
  <c r="N216" i="7"/>
  <c r="O216" i="7"/>
  <c r="P216" i="7"/>
  <c r="Q216" i="7"/>
  <c r="R216" i="7"/>
  <c r="S216" i="7"/>
  <c r="D217" i="7"/>
  <c r="E217" i="7"/>
  <c r="H217" i="7"/>
  <c r="I217" i="7"/>
  <c r="J217" i="7"/>
  <c r="K217" i="7"/>
  <c r="L217" i="7"/>
  <c r="M217" i="7"/>
  <c r="N217" i="7"/>
  <c r="O217" i="7"/>
  <c r="P217" i="7"/>
  <c r="Q217" i="7"/>
  <c r="R217" i="7"/>
  <c r="S217" i="7"/>
  <c r="D218" i="7"/>
  <c r="E218" i="7"/>
  <c r="H218" i="7"/>
  <c r="I218" i="7"/>
  <c r="J218" i="7"/>
  <c r="K218" i="7"/>
  <c r="L218" i="7"/>
  <c r="M218" i="7"/>
  <c r="N218" i="7"/>
  <c r="O218" i="7"/>
  <c r="P218" i="7"/>
  <c r="Q218" i="7"/>
  <c r="R218" i="7"/>
  <c r="S218" i="7"/>
  <c r="D219" i="7"/>
  <c r="E219" i="7"/>
  <c r="H219" i="7"/>
  <c r="I219" i="7"/>
  <c r="J219" i="7"/>
  <c r="K219" i="7"/>
  <c r="L219" i="7"/>
  <c r="M219" i="7"/>
  <c r="N219" i="7"/>
  <c r="O219" i="7"/>
  <c r="P219" i="7"/>
  <c r="Q219" i="7"/>
  <c r="R219" i="7"/>
  <c r="S219" i="7"/>
  <c r="D220" i="7"/>
  <c r="E220" i="7"/>
  <c r="H220" i="7"/>
  <c r="I220" i="7"/>
  <c r="J220" i="7"/>
  <c r="K220" i="7"/>
  <c r="L220" i="7"/>
  <c r="M220" i="7"/>
  <c r="N220" i="7"/>
  <c r="O220" i="7"/>
  <c r="P220" i="7"/>
  <c r="Q220" i="7"/>
  <c r="R220" i="7"/>
  <c r="S220" i="7"/>
  <c r="D221" i="7"/>
  <c r="E221" i="7"/>
  <c r="H221" i="7"/>
  <c r="I221" i="7"/>
  <c r="J221" i="7"/>
  <c r="K221" i="7"/>
  <c r="L221" i="7"/>
  <c r="M221" i="7"/>
  <c r="N221" i="7"/>
  <c r="O221" i="7"/>
  <c r="P221" i="7"/>
  <c r="Q221" i="7"/>
  <c r="R221" i="7"/>
  <c r="S221" i="7"/>
  <c r="D222" i="7"/>
  <c r="E222" i="7"/>
  <c r="H222" i="7"/>
  <c r="I222" i="7"/>
  <c r="J222" i="7"/>
  <c r="K222" i="7"/>
  <c r="L222" i="7"/>
  <c r="M222" i="7"/>
  <c r="N222" i="7"/>
  <c r="O222" i="7"/>
  <c r="P222" i="7"/>
  <c r="Q222" i="7"/>
  <c r="R222" i="7"/>
  <c r="S222" i="7"/>
  <c r="D223" i="7"/>
  <c r="E223" i="7"/>
  <c r="H223" i="7"/>
  <c r="I223" i="7"/>
  <c r="J223" i="7"/>
  <c r="K223" i="7"/>
  <c r="L223" i="7"/>
  <c r="M223" i="7"/>
  <c r="N223" i="7"/>
  <c r="O223" i="7"/>
  <c r="P223" i="7"/>
  <c r="Q223" i="7"/>
  <c r="R223" i="7"/>
  <c r="S223" i="7"/>
  <c r="D224" i="7"/>
  <c r="E224" i="7"/>
  <c r="H224" i="7"/>
  <c r="I224" i="7"/>
  <c r="J224" i="7"/>
  <c r="K224" i="7"/>
  <c r="L224" i="7"/>
  <c r="M224" i="7"/>
  <c r="N224" i="7"/>
  <c r="O224" i="7"/>
  <c r="P224" i="7"/>
  <c r="Q224" i="7"/>
  <c r="R224" i="7"/>
  <c r="S224" i="7"/>
  <c r="D225" i="7"/>
  <c r="E225" i="7"/>
  <c r="H225" i="7"/>
  <c r="I225" i="7"/>
  <c r="J225" i="7"/>
  <c r="K225" i="7"/>
  <c r="L225" i="7"/>
  <c r="M225" i="7"/>
  <c r="N225" i="7"/>
  <c r="O225" i="7"/>
  <c r="P225" i="7"/>
  <c r="Q225" i="7"/>
  <c r="R225" i="7"/>
  <c r="S225" i="7"/>
  <c r="D226" i="7"/>
  <c r="E226" i="7"/>
  <c r="H226" i="7"/>
  <c r="I226" i="7"/>
  <c r="J226" i="7"/>
  <c r="K226" i="7"/>
  <c r="L226" i="7"/>
  <c r="M226" i="7"/>
  <c r="N226" i="7"/>
  <c r="O226" i="7"/>
  <c r="P226" i="7"/>
  <c r="Q226" i="7"/>
  <c r="R226" i="7"/>
  <c r="S226" i="7"/>
  <c r="D227" i="7"/>
  <c r="E227" i="7"/>
  <c r="H227" i="7"/>
  <c r="I227" i="7"/>
  <c r="J227" i="7"/>
  <c r="K227" i="7"/>
  <c r="L227" i="7"/>
  <c r="M227" i="7"/>
  <c r="N227" i="7"/>
  <c r="O227" i="7"/>
  <c r="P227" i="7"/>
  <c r="Q227" i="7"/>
  <c r="R227" i="7"/>
  <c r="S227" i="7"/>
  <c r="D228" i="7"/>
  <c r="E228" i="7"/>
  <c r="H228" i="7"/>
  <c r="I228" i="7"/>
  <c r="J228" i="7"/>
  <c r="K228" i="7"/>
  <c r="L228" i="7"/>
  <c r="M228" i="7"/>
  <c r="N228" i="7"/>
  <c r="O228" i="7"/>
  <c r="P228" i="7"/>
  <c r="Q228" i="7"/>
  <c r="R228" i="7"/>
  <c r="S228" i="7"/>
  <c r="D229" i="7"/>
  <c r="E229" i="7"/>
  <c r="H229" i="7"/>
  <c r="I229" i="7"/>
  <c r="J229" i="7"/>
  <c r="K229" i="7"/>
  <c r="L229" i="7"/>
  <c r="M229" i="7"/>
  <c r="N229" i="7"/>
  <c r="O229" i="7"/>
  <c r="P229" i="7"/>
  <c r="Q229" i="7"/>
  <c r="R229" i="7"/>
  <c r="S229" i="7"/>
  <c r="D230" i="7"/>
  <c r="E230" i="7"/>
  <c r="H230" i="7"/>
  <c r="I230" i="7"/>
  <c r="J230" i="7"/>
  <c r="K230" i="7"/>
  <c r="L230" i="7"/>
  <c r="M230" i="7"/>
  <c r="N230" i="7"/>
  <c r="O230" i="7"/>
  <c r="P230" i="7"/>
  <c r="Q230" i="7"/>
  <c r="R230" i="7"/>
  <c r="S230" i="7"/>
  <c r="D231" i="7"/>
  <c r="E231" i="7"/>
  <c r="H231" i="7"/>
  <c r="I231" i="7"/>
  <c r="J231" i="7"/>
  <c r="K231" i="7"/>
  <c r="L231" i="7"/>
  <c r="M231" i="7"/>
  <c r="N231" i="7"/>
  <c r="O231" i="7"/>
  <c r="P231" i="7"/>
  <c r="Q231" i="7"/>
  <c r="R231" i="7"/>
  <c r="S231" i="7"/>
  <c r="D232" i="7"/>
  <c r="E232" i="7"/>
  <c r="H232" i="7"/>
  <c r="I232" i="7"/>
  <c r="J232" i="7"/>
  <c r="K232" i="7"/>
  <c r="L232" i="7"/>
  <c r="M232" i="7"/>
  <c r="N232" i="7"/>
  <c r="O232" i="7"/>
  <c r="P232" i="7"/>
  <c r="Q232" i="7"/>
  <c r="R232" i="7"/>
  <c r="S232" i="7"/>
  <c r="D233" i="7"/>
  <c r="E233" i="7"/>
  <c r="H233" i="7"/>
  <c r="I233" i="7"/>
  <c r="J233" i="7"/>
  <c r="K233" i="7"/>
  <c r="L233" i="7"/>
  <c r="M233" i="7"/>
  <c r="N233" i="7"/>
  <c r="O233" i="7"/>
  <c r="P233" i="7"/>
  <c r="Q233" i="7"/>
  <c r="R233" i="7"/>
  <c r="S233" i="7"/>
  <c r="D234" i="7"/>
  <c r="E234" i="7"/>
  <c r="H234" i="7"/>
  <c r="I234" i="7"/>
  <c r="J234" i="7"/>
  <c r="K234" i="7"/>
  <c r="L234" i="7"/>
  <c r="M234" i="7"/>
  <c r="N234" i="7"/>
  <c r="O234" i="7"/>
  <c r="P234" i="7"/>
  <c r="Q234" i="7"/>
  <c r="R234" i="7"/>
  <c r="S234" i="7"/>
  <c r="D235" i="7"/>
  <c r="E235" i="7"/>
  <c r="H235" i="7"/>
  <c r="I235" i="7"/>
  <c r="J235" i="7"/>
  <c r="K235" i="7"/>
  <c r="L235" i="7"/>
  <c r="M235" i="7"/>
  <c r="N235" i="7"/>
  <c r="O235" i="7"/>
  <c r="P235" i="7"/>
  <c r="Q235" i="7"/>
  <c r="R235" i="7"/>
  <c r="S235" i="7"/>
  <c r="D236" i="7"/>
  <c r="E236" i="7"/>
  <c r="H236" i="7"/>
  <c r="I236" i="7"/>
  <c r="J236" i="7"/>
  <c r="K236" i="7"/>
  <c r="L236" i="7"/>
  <c r="M236" i="7"/>
  <c r="N236" i="7"/>
  <c r="O236" i="7"/>
  <c r="P236" i="7"/>
  <c r="Q236" i="7"/>
  <c r="R236" i="7"/>
  <c r="S236" i="7"/>
  <c r="D237" i="7"/>
  <c r="E237" i="7"/>
  <c r="H237" i="7"/>
  <c r="I237" i="7"/>
  <c r="J237" i="7"/>
  <c r="K237" i="7"/>
  <c r="L237" i="7"/>
  <c r="M237" i="7"/>
  <c r="N237" i="7"/>
  <c r="O237" i="7"/>
  <c r="P237" i="7"/>
  <c r="Q237" i="7"/>
  <c r="R237" i="7"/>
  <c r="S237" i="7"/>
  <c r="D238" i="7"/>
  <c r="E238" i="7"/>
  <c r="H238" i="7"/>
  <c r="I238" i="7"/>
  <c r="J238" i="7"/>
  <c r="K238" i="7"/>
  <c r="L238" i="7"/>
  <c r="M238" i="7"/>
  <c r="N238" i="7"/>
  <c r="O238" i="7"/>
  <c r="P238" i="7"/>
  <c r="Q238" i="7"/>
  <c r="R238" i="7"/>
  <c r="S238" i="7"/>
  <c r="D239" i="7"/>
  <c r="E239" i="7"/>
  <c r="H239" i="7"/>
  <c r="I239" i="7"/>
  <c r="J239" i="7"/>
  <c r="K239" i="7"/>
  <c r="L239" i="7"/>
  <c r="M239" i="7"/>
  <c r="N239" i="7"/>
  <c r="O239" i="7"/>
  <c r="P239" i="7"/>
  <c r="Q239" i="7"/>
  <c r="R239" i="7"/>
  <c r="S239" i="7"/>
  <c r="D240" i="7"/>
  <c r="E240" i="7"/>
  <c r="H240" i="7"/>
  <c r="I240" i="7"/>
  <c r="J240" i="7"/>
  <c r="K240" i="7"/>
  <c r="L240" i="7"/>
  <c r="M240" i="7"/>
  <c r="N240" i="7"/>
  <c r="O240" i="7"/>
  <c r="P240" i="7"/>
  <c r="Q240" i="7"/>
  <c r="R240" i="7"/>
  <c r="S240" i="7"/>
  <c r="D241" i="7"/>
  <c r="E241" i="7"/>
  <c r="H241" i="7"/>
  <c r="I241" i="7"/>
  <c r="J241" i="7"/>
  <c r="K241" i="7"/>
  <c r="L241" i="7"/>
  <c r="M241" i="7"/>
  <c r="N241" i="7"/>
  <c r="O241" i="7"/>
  <c r="P241" i="7"/>
  <c r="Q241" i="7"/>
  <c r="R241" i="7"/>
  <c r="S241" i="7"/>
  <c r="D242" i="7"/>
  <c r="E242" i="7"/>
  <c r="H242" i="7"/>
  <c r="I242" i="7"/>
  <c r="J242" i="7"/>
  <c r="K242" i="7"/>
  <c r="L242" i="7"/>
  <c r="M242" i="7"/>
  <c r="N242" i="7"/>
  <c r="O242" i="7"/>
  <c r="P242" i="7"/>
  <c r="Q242" i="7"/>
  <c r="R242" i="7"/>
  <c r="S242" i="7"/>
  <c r="D243" i="7"/>
  <c r="E243" i="7"/>
  <c r="H243" i="7"/>
  <c r="I243" i="7"/>
  <c r="J243" i="7"/>
  <c r="K243" i="7"/>
  <c r="L243" i="7"/>
  <c r="M243" i="7"/>
  <c r="N243" i="7"/>
  <c r="O243" i="7"/>
  <c r="P243" i="7"/>
  <c r="Q243" i="7"/>
  <c r="R243" i="7"/>
  <c r="S243" i="7"/>
  <c r="D244" i="7"/>
  <c r="E244" i="7"/>
  <c r="H244" i="7"/>
  <c r="I244" i="7"/>
  <c r="J244" i="7"/>
  <c r="K244" i="7"/>
  <c r="L244" i="7"/>
  <c r="M244" i="7"/>
  <c r="N244" i="7"/>
  <c r="O244" i="7"/>
  <c r="P244" i="7"/>
  <c r="Q244" i="7"/>
  <c r="R244" i="7"/>
  <c r="S244" i="7"/>
  <c r="D245" i="7"/>
  <c r="E245" i="7"/>
  <c r="H245" i="7"/>
  <c r="I245" i="7"/>
  <c r="J245" i="7"/>
  <c r="K245" i="7"/>
  <c r="L245" i="7"/>
  <c r="M245" i="7"/>
  <c r="N245" i="7"/>
  <c r="O245" i="7"/>
  <c r="P245" i="7"/>
  <c r="Q245" i="7"/>
  <c r="R245" i="7"/>
  <c r="S245" i="7"/>
  <c r="D246" i="7"/>
  <c r="E246" i="7"/>
  <c r="H246" i="7"/>
  <c r="I246" i="7"/>
  <c r="J246" i="7"/>
  <c r="K246" i="7"/>
  <c r="L246" i="7"/>
  <c r="M246" i="7"/>
  <c r="N246" i="7"/>
  <c r="O246" i="7"/>
  <c r="P246" i="7"/>
  <c r="Q246" i="7"/>
  <c r="R246" i="7"/>
  <c r="S246" i="7"/>
  <c r="D247" i="7"/>
  <c r="E247" i="7"/>
  <c r="H247" i="7"/>
  <c r="I247" i="7"/>
  <c r="J247" i="7"/>
  <c r="K247" i="7"/>
  <c r="L247" i="7"/>
  <c r="M247" i="7"/>
  <c r="N247" i="7"/>
  <c r="O247" i="7"/>
  <c r="P247" i="7"/>
  <c r="Q247" i="7"/>
  <c r="R247" i="7"/>
  <c r="S247" i="7"/>
  <c r="D248" i="7"/>
  <c r="E248" i="7"/>
  <c r="H248" i="7"/>
  <c r="I248" i="7"/>
  <c r="J248" i="7"/>
  <c r="K248" i="7"/>
  <c r="L248" i="7"/>
  <c r="M248" i="7"/>
  <c r="N248" i="7"/>
  <c r="O248" i="7"/>
  <c r="P248" i="7"/>
  <c r="Q248" i="7"/>
  <c r="R248" i="7"/>
  <c r="S248" i="7"/>
  <c r="D249" i="7"/>
  <c r="E249" i="7"/>
  <c r="H249" i="7"/>
  <c r="I249" i="7"/>
  <c r="J249" i="7"/>
  <c r="K249" i="7"/>
  <c r="L249" i="7"/>
  <c r="M249" i="7"/>
  <c r="N249" i="7"/>
  <c r="O249" i="7"/>
  <c r="P249" i="7"/>
  <c r="Q249" i="7"/>
  <c r="R249" i="7"/>
  <c r="S249" i="7"/>
  <c r="D250" i="7"/>
  <c r="E250" i="7"/>
  <c r="H250" i="7"/>
  <c r="I250" i="7"/>
  <c r="J250" i="7"/>
  <c r="K250" i="7"/>
  <c r="L250" i="7"/>
  <c r="M250" i="7"/>
  <c r="N250" i="7"/>
  <c r="O250" i="7"/>
  <c r="P250" i="7"/>
  <c r="Q250" i="7"/>
  <c r="R250" i="7"/>
  <c r="S250" i="7"/>
  <c r="D251" i="7"/>
  <c r="E251" i="7"/>
  <c r="H251" i="7"/>
  <c r="I251" i="7"/>
  <c r="J251" i="7"/>
  <c r="K251" i="7"/>
  <c r="L251" i="7"/>
  <c r="M251" i="7"/>
  <c r="N251" i="7"/>
  <c r="O251" i="7"/>
  <c r="P251" i="7"/>
  <c r="Q251" i="7"/>
  <c r="R251" i="7"/>
  <c r="S251" i="7"/>
  <c r="D252" i="7"/>
  <c r="E252" i="7"/>
  <c r="H252" i="7"/>
  <c r="I252" i="7"/>
  <c r="J252" i="7"/>
  <c r="K252" i="7"/>
  <c r="L252" i="7"/>
  <c r="M252" i="7"/>
  <c r="N252" i="7"/>
  <c r="O252" i="7"/>
  <c r="P252" i="7"/>
  <c r="Q252" i="7"/>
  <c r="R252" i="7"/>
  <c r="S252" i="7"/>
  <c r="D253" i="7"/>
  <c r="E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D254" i="7"/>
  <c r="E254" i="7"/>
  <c r="H254" i="7"/>
  <c r="I254" i="7"/>
  <c r="J254" i="7"/>
  <c r="K254" i="7"/>
  <c r="L254" i="7"/>
  <c r="M254" i="7"/>
  <c r="N254" i="7"/>
  <c r="O254" i="7"/>
  <c r="P254" i="7"/>
  <c r="Q254" i="7"/>
  <c r="R254" i="7"/>
  <c r="S254" i="7"/>
  <c r="D255" i="7"/>
  <c r="E255" i="7"/>
  <c r="H255" i="7"/>
  <c r="I255" i="7"/>
  <c r="J255" i="7"/>
  <c r="K255" i="7"/>
  <c r="L255" i="7"/>
  <c r="M255" i="7"/>
  <c r="N255" i="7"/>
  <c r="O255" i="7"/>
  <c r="P255" i="7"/>
  <c r="Q255" i="7"/>
  <c r="R255" i="7"/>
  <c r="S255" i="7"/>
  <c r="D256" i="7"/>
  <c r="E256" i="7"/>
  <c r="H256" i="7"/>
  <c r="I256" i="7"/>
  <c r="J256" i="7"/>
  <c r="K256" i="7"/>
  <c r="L256" i="7"/>
  <c r="M256" i="7"/>
  <c r="N256" i="7"/>
  <c r="O256" i="7"/>
  <c r="P256" i="7"/>
  <c r="Q256" i="7"/>
  <c r="R256" i="7"/>
  <c r="S256" i="7"/>
  <c r="S177" i="7"/>
  <c r="R177" i="7"/>
  <c r="Q177" i="7"/>
  <c r="P177" i="7"/>
  <c r="O177" i="7"/>
  <c r="N177" i="7"/>
  <c r="M177" i="7"/>
  <c r="L177" i="7"/>
  <c r="K177" i="7"/>
  <c r="J177" i="7"/>
  <c r="I177" i="7"/>
  <c r="H177" i="7"/>
  <c r="E177" i="7"/>
  <c r="D177" i="7"/>
  <c r="D10" i="7"/>
  <c r="E10" i="7"/>
  <c r="H10" i="7"/>
  <c r="I10" i="7"/>
  <c r="J10" i="7"/>
  <c r="K10" i="7"/>
  <c r="L10" i="7"/>
  <c r="M10" i="7"/>
  <c r="N10" i="7"/>
  <c r="O10" i="7"/>
  <c r="P10" i="7"/>
  <c r="Q10" i="7"/>
  <c r="D11" i="7"/>
  <c r="E11" i="7"/>
  <c r="H11" i="7"/>
  <c r="I11" i="7"/>
  <c r="J11" i="7"/>
  <c r="K11" i="7"/>
  <c r="L11" i="7"/>
  <c r="M11" i="7"/>
  <c r="N11" i="7"/>
  <c r="O11" i="7"/>
  <c r="D12" i="7"/>
  <c r="E12" i="7"/>
  <c r="H12" i="7"/>
  <c r="I12" i="7"/>
  <c r="J12" i="7"/>
  <c r="K12" i="7"/>
  <c r="L12" i="7"/>
  <c r="M12" i="7"/>
  <c r="N12" i="7"/>
  <c r="O12" i="7"/>
  <c r="D13" i="7"/>
  <c r="E13" i="7"/>
  <c r="H13" i="7"/>
  <c r="I13" i="7"/>
  <c r="J13" i="7"/>
  <c r="K13" i="7"/>
  <c r="L13" i="7"/>
  <c r="M13" i="7"/>
  <c r="N13" i="7"/>
  <c r="O13" i="7"/>
  <c r="D14" i="7"/>
  <c r="E14" i="7"/>
  <c r="H14" i="7"/>
  <c r="I14" i="7"/>
  <c r="J14" i="7"/>
  <c r="K14" i="7"/>
  <c r="L14" i="7"/>
  <c r="M14" i="7"/>
  <c r="N14" i="7"/>
  <c r="O14" i="7"/>
  <c r="P14" i="7"/>
  <c r="Q14" i="7"/>
  <c r="D15" i="7"/>
  <c r="E15" i="7"/>
  <c r="H15" i="7"/>
  <c r="I15" i="7"/>
  <c r="J15" i="7"/>
  <c r="K15" i="7"/>
  <c r="L15" i="7"/>
  <c r="M15" i="7"/>
  <c r="N15" i="7"/>
  <c r="O15" i="7"/>
  <c r="D16" i="7"/>
  <c r="E16" i="7"/>
  <c r="H16" i="7"/>
  <c r="I16" i="7"/>
  <c r="J16" i="7"/>
  <c r="K16" i="7"/>
  <c r="L16" i="7"/>
  <c r="M16" i="7"/>
  <c r="N16" i="7"/>
  <c r="O16" i="7"/>
  <c r="P16" i="7"/>
  <c r="Q16" i="7"/>
  <c r="D17" i="7"/>
  <c r="E17" i="7"/>
  <c r="H17" i="7"/>
  <c r="I17" i="7"/>
  <c r="J17" i="7"/>
  <c r="K17" i="7"/>
  <c r="L17" i="7"/>
  <c r="M17" i="7"/>
  <c r="N17" i="7"/>
  <c r="O17" i="7"/>
  <c r="P17" i="7"/>
  <c r="Q17" i="7"/>
  <c r="D18" i="7"/>
  <c r="E18" i="7"/>
  <c r="H18" i="7"/>
  <c r="I18" i="7"/>
  <c r="J18" i="7"/>
  <c r="K18" i="7"/>
  <c r="L18" i="7"/>
  <c r="M18" i="7"/>
  <c r="N18" i="7"/>
  <c r="O18" i="7"/>
  <c r="P18" i="7"/>
  <c r="Q18" i="7"/>
  <c r="D19" i="7"/>
  <c r="E19" i="7"/>
  <c r="H19" i="7"/>
  <c r="I19" i="7"/>
  <c r="J19" i="7"/>
  <c r="K19" i="7"/>
  <c r="L19" i="7"/>
  <c r="M19" i="7"/>
  <c r="N19" i="7"/>
  <c r="O19" i="7"/>
  <c r="D20" i="7"/>
  <c r="E20" i="7"/>
  <c r="H20" i="7"/>
  <c r="I20" i="7"/>
  <c r="J20" i="7"/>
  <c r="K20" i="7"/>
  <c r="L20" i="7"/>
  <c r="M20" i="7"/>
  <c r="N20" i="7"/>
  <c r="O20" i="7"/>
  <c r="D21" i="7"/>
  <c r="E21" i="7"/>
  <c r="H21" i="7"/>
  <c r="I21" i="7"/>
  <c r="J21" i="7"/>
  <c r="K21" i="7"/>
  <c r="L21" i="7"/>
  <c r="M21" i="7"/>
  <c r="N21" i="7"/>
  <c r="O21" i="7"/>
  <c r="P21" i="7"/>
  <c r="Q21" i="7"/>
  <c r="D22" i="7"/>
  <c r="E22" i="7"/>
  <c r="H22" i="7"/>
  <c r="I22" i="7"/>
  <c r="J22" i="7"/>
  <c r="K22" i="7"/>
  <c r="L22" i="7"/>
  <c r="M22" i="7"/>
  <c r="N22" i="7"/>
  <c r="O22" i="7"/>
  <c r="P22" i="7"/>
  <c r="Q22" i="7"/>
  <c r="D23" i="7"/>
  <c r="E23" i="7"/>
  <c r="H23" i="7"/>
  <c r="I23" i="7"/>
  <c r="J23" i="7"/>
  <c r="K23" i="7"/>
  <c r="L23" i="7"/>
  <c r="M23" i="7"/>
  <c r="N23" i="7"/>
  <c r="O23" i="7"/>
  <c r="D24" i="7"/>
  <c r="E24" i="7"/>
  <c r="H24" i="7"/>
  <c r="I24" i="7"/>
  <c r="J24" i="7"/>
  <c r="K24" i="7"/>
  <c r="L24" i="7"/>
  <c r="M24" i="7"/>
  <c r="N24" i="7"/>
  <c r="O24" i="7"/>
  <c r="D25" i="7"/>
  <c r="E25" i="7"/>
  <c r="H25" i="7"/>
  <c r="I25" i="7"/>
  <c r="J25" i="7"/>
  <c r="K25" i="7"/>
  <c r="L25" i="7"/>
  <c r="M25" i="7"/>
  <c r="N25" i="7"/>
  <c r="O25" i="7"/>
  <c r="P25" i="7"/>
  <c r="Q25" i="7"/>
  <c r="D26" i="7"/>
  <c r="E26" i="7"/>
  <c r="H26" i="7"/>
  <c r="I26" i="7"/>
  <c r="J26" i="7"/>
  <c r="K26" i="7"/>
  <c r="L26" i="7"/>
  <c r="M26" i="7"/>
  <c r="N26" i="7"/>
  <c r="O26" i="7"/>
  <c r="P26" i="7"/>
  <c r="Q26" i="7"/>
  <c r="D27" i="7"/>
  <c r="E27" i="7"/>
  <c r="H27" i="7"/>
  <c r="I27" i="7"/>
  <c r="J27" i="7"/>
  <c r="K27" i="7"/>
  <c r="L27" i="7"/>
  <c r="M27" i="7"/>
  <c r="N27" i="7"/>
  <c r="O27" i="7"/>
  <c r="D28" i="7"/>
  <c r="E28" i="7"/>
  <c r="H28" i="7"/>
  <c r="I28" i="7"/>
  <c r="J28" i="7"/>
  <c r="K28" i="7"/>
  <c r="L28" i="7"/>
  <c r="M28" i="7"/>
  <c r="N28" i="7"/>
  <c r="O28" i="7"/>
  <c r="D29" i="7"/>
  <c r="E29" i="7"/>
  <c r="H29" i="7"/>
  <c r="I29" i="7"/>
  <c r="J29" i="7"/>
  <c r="K29" i="7"/>
  <c r="L29" i="7"/>
  <c r="M29" i="7"/>
  <c r="N29" i="7"/>
  <c r="O29" i="7"/>
  <c r="P29" i="7"/>
  <c r="Q29" i="7"/>
  <c r="D30" i="7"/>
  <c r="E30" i="7"/>
  <c r="H30" i="7"/>
  <c r="I30" i="7"/>
  <c r="J30" i="7"/>
  <c r="K30" i="7"/>
  <c r="L30" i="7"/>
  <c r="M30" i="7"/>
  <c r="N30" i="7"/>
  <c r="O30" i="7"/>
  <c r="D31" i="7"/>
  <c r="E31" i="7"/>
  <c r="H31" i="7"/>
  <c r="I31" i="7"/>
  <c r="J31" i="7"/>
  <c r="K31" i="7"/>
  <c r="L31" i="7"/>
  <c r="M31" i="7"/>
  <c r="N31" i="7"/>
  <c r="O31" i="7"/>
  <c r="D32" i="7"/>
  <c r="E32" i="7"/>
  <c r="H32" i="7"/>
  <c r="I32" i="7"/>
  <c r="J32" i="7"/>
  <c r="K32" i="7"/>
  <c r="L32" i="7"/>
  <c r="M32" i="7"/>
  <c r="N32" i="7"/>
  <c r="O32" i="7"/>
  <c r="D33" i="7"/>
  <c r="E33" i="7"/>
  <c r="H33" i="7"/>
  <c r="I33" i="7"/>
  <c r="J33" i="7"/>
  <c r="K33" i="7"/>
  <c r="L33" i="7"/>
  <c r="M33" i="7"/>
  <c r="N33" i="7"/>
  <c r="O33" i="7"/>
  <c r="D34" i="7"/>
  <c r="E34" i="7"/>
  <c r="H34" i="7"/>
  <c r="I34" i="7"/>
  <c r="J34" i="7"/>
  <c r="K34" i="7"/>
  <c r="L34" i="7"/>
  <c r="M34" i="7"/>
  <c r="N34" i="7"/>
  <c r="O34" i="7"/>
  <c r="D35" i="7"/>
  <c r="E35" i="7"/>
  <c r="H35" i="7"/>
  <c r="I35" i="7"/>
  <c r="J35" i="7"/>
  <c r="K35" i="7"/>
  <c r="L35" i="7"/>
  <c r="M35" i="7"/>
  <c r="N35" i="7"/>
  <c r="O35" i="7"/>
  <c r="D36" i="7"/>
  <c r="E36" i="7"/>
  <c r="H36" i="7"/>
  <c r="I36" i="7"/>
  <c r="J36" i="7"/>
  <c r="K36" i="7"/>
  <c r="L36" i="7"/>
  <c r="M36" i="7"/>
  <c r="N36" i="7"/>
  <c r="O36" i="7"/>
  <c r="D37" i="7"/>
  <c r="E37" i="7"/>
  <c r="H37" i="7"/>
  <c r="I37" i="7"/>
  <c r="J37" i="7"/>
  <c r="K37" i="7"/>
  <c r="L37" i="7"/>
  <c r="M37" i="7"/>
  <c r="N37" i="7"/>
  <c r="O37" i="7"/>
  <c r="P37" i="7"/>
  <c r="Q37" i="7"/>
  <c r="D38" i="7"/>
  <c r="E38" i="7"/>
  <c r="H38" i="7"/>
  <c r="I38" i="7"/>
  <c r="J38" i="7"/>
  <c r="K38" i="7"/>
  <c r="L38" i="7"/>
  <c r="M38" i="7"/>
  <c r="N38" i="7"/>
  <c r="O38" i="7"/>
  <c r="D39" i="7"/>
  <c r="E39" i="7"/>
  <c r="H39" i="7"/>
  <c r="I39" i="7"/>
  <c r="J39" i="7"/>
  <c r="K39" i="7"/>
  <c r="L39" i="7"/>
  <c r="M39" i="7"/>
  <c r="N39" i="7"/>
  <c r="O39" i="7"/>
  <c r="D40" i="7"/>
  <c r="E40" i="7"/>
  <c r="H40" i="7"/>
  <c r="I40" i="7"/>
  <c r="J40" i="7"/>
  <c r="K40" i="7"/>
  <c r="L40" i="7"/>
  <c r="M40" i="7"/>
  <c r="N40" i="7"/>
  <c r="O40" i="7"/>
  <c r="D41" i="7"/>
  <c r="E41" i="7"/>
  <c r="H41" i="7"/>
  <c r="I41" i="7"/>
  <c r="J41" i="7"/>
  <c r="K41" i="7"/>
  <c r="L41" i="7"/>
  <c r="M41" i="7"/>
  <c r="N41" i="7"/>
  <c r="O41" i="7"/>
  <c r="D42" i="7"/>
  <c r="E42" i="7"/>
  <c r="H42" i="7"/>
  <c r="I42" i="7"/>
  <c r="J42" i="7"/>
  <c r="K42" i="7"/>
  <c r="L42" i="7"/>
  <c r="M42" i="7"/>
  <c r="N42" i="7"/>
  <c r="O42" i="7"/>
  <c r="D43" i="7"/>
  <c r="E43" i="7"/>
  <c r="H43" i="7"/>
  <c r="I43" i="7"/>
  <c r="J43" i="7"/>
  <c r="K43" i="7"/>
  <c r="L43" i="7"/>
  <c r="M43" i="7"/>
  <c r="N43" i="7"/>
  <c r="O43" i="7"/>
  <c r="D44" i="7"/>
  <c r="E44" i="7"/>
  <c r="H44" i="7"/>
  <c r="I44" i="7"/>
  <c r="J44" i="7"/>
  <c r="K44" i="7"/>
  <c r="L44" i="7"/>
  <c r="M44" i="7"/>
  <c r="N44" i="7"/>
  <c r="O44" i="7"/>
  <c r="D45" i="7"/>
  <c r="E45" i="7"/>
  <c r="H45" i="7"/>
  <c r="I45" i="7"/>
  <c r="J45" i="7"/>
  <c r="K45" i="7"/>
  <c r="L45" i="7"/>
  <c r="M45" i="7"/>
  <c r="N45" i="7"/>
  <c r="O45" i="7"/>
  <c r="D46" i="7"/>
  <c r="E46" i="7"/>
  <c r="H46" i="7"/>
  <c r="I46" i="7"/>
  <c r="J46" i="7"/>
  <c r="K46" i="7"/>
  <c r="L46" i="7"/>
  <c r="M46" i="7"/>
  <c r="N46" i="7"/>
  <c r="O46" i="7"/>
  <c r="D47" i="7"/>
  <c r="E47" i="7"/>
  <c r="H47" i="7"/>
  <c r="I47" i="7"/>
  <c r="J47" i="7"/>
  <c r="K47" i="7"/>
  <c r="L47" i="7"/>
  <c r="M47" i="7"/>
  <c r="N47" i="7"/>
  <c r="O47" i="7"/>
  <c r="D48" i="7"/>
  <c r="E48" i="7"/>
  <c r="H48" i="7"/>
  <c r="I48" i="7"/>
  <c r="J48" i="7"/>
  <c r="K48" i="7"/>
  <c r="L48" i="7"/>
  <c r="M48" i="7"/>
  <c r="N48" i="7"/>
  <c r="O48" i="7"/>
  <c r="D49" i="7"/>
  <c r="E49" i="7"/>
  <c r="H49" i="7"/>
  <c r="I49" i="7"/>
  <c r="J49" i="7"/>
  <c r="K49" i="7"/>
  <c r="L49" i="7"/>
  <c r="M49" i="7"/>
  <c r="N49" i="7"/>
  <c r="O49" i="7"/>
  <c r="D50" i="7"/>
  <c r="E50" i="7"/>
  <c r="H50" i="7"/>
  <c r="I50" i="7"/>
  <c r="J50" i="7"/>
  <c r="K50" i="7"/>
  <c r="L50" i="7"/>
  <c r="M50" i="7"/>
  <c r="N50" i="7"/>
  <c r="O50" i="7"/>
  <c r="D51" i="7"/>
  <c r="E51" i="7"/>
  <c r="H51" i="7"/>
  <c r="I51" i="7"/>
  <c r="J51" i="7"/>
  <c r="K51" i="7"/>
  <c r="L51" i="7"/>
  <c r="M51" i="7"/>
  <c r="N51" i="7"/>
  <c r="O51" i="7"/>
  <c r="P51" i="7"/>
  <c r="Q51" i="7"/>
  <c r="D52" i="7"/>
  <c r="E52" i="7"/>
  <c r="H52" i="7"/>
  <c r="I52" i="7"/>
  <c r="J52" i="7"/>
  <c r="K52" i="7"/>
  <c r="L52" i="7"/>
  <c r="M52" i="7"/>
  <c r="N52" i="7"/>
  <c r="O52" i="7"/>
  <c r="D53" i="7"/>
  <c r="E53" i="7"/>
  <c r="H53" i="7"/>
  <c r="I53" i="7"/>
  <c r="J53" i="7"/>
  <c r="K53" i="7"/>
  <c r="L53" i="7"/>
  <c r="M53" i="7"/>
  <c r="N53" i="7"/>
  <c r="O53" i="7"/>
  <c r="D54" i="7"/>
  <c r="E54" i="7"/>
  <c r="H54" i="7"/>
  <c r="I54" i="7"/>
  <c r="J54" i="7"/>
  <c r="K54" i="7"/>
  <c r="L54" i="7"/>
  <c r="M54" i="7"/>
  <c r="N54" i="7"/>
  <c r="O54" i="7"/>
  <c r="P54" i="7"/>
  <c r="Q54" i="7"/>
  <c r="D55" i="7"/>
  <c r="E55" i="7"/>
  <c r="H55" i="7"/>
  <c r="I55" i="7"/>
  <c r="J55" i="7"/>
  <c r="K55" i="7"/>
  <c r="L55" i="7"/>
  <c r="M55" i="7"/>
  <c r="N55" i="7"/>
  <c r="O55" i="7"/>
  <c r="P55" i="7"/>
  <c r="Q55" i="7"/>
  <c r="D56" i="7"/>
  <c r="E56" i="7"/>
  <c r="H56" i="7"/>
  <c r="I56" i="7"/>
  <c r="J56" i="7"/>
  <c r="K56" i="7"/>
  <c r="L56" i="7"/>
  <c r="M56" i="7"/>
  <c r="N56" i="7"/>
  <c r="O56" i="7"/>
  <c r="P56" i="7"/>
  <c r="Q56" i="7"/>
  <c r="D57" i="7"/>
  <c r="E57" i="7"/>
  <c r="H57" i="7"/>
  <c r="I57" i="7"/>
  <c r="J57" i="7"/>
  <c r="K57" i="7"/>
  <c r="L57" i="7"/>
  <c r="M57" i="7"/>
  <c r="N57" i="7"/>
  <c r="O57" i="7"/>
  <c r="P57" i="7"/>
  <c r="Q57" i="7"/>
  <c r="D58" i="7"/>
  <c r="E58" i="7"/>
  <c r="H58" i="7"/>
  <c r="I58" i="7"/>
  <c r="J58" i="7"/>
  <c r="K58" i="7"/>
  <c r="L58" i="7"/>
  <c r="M58" i="7"/>
  <c r="N58" i="7"/>
  <c r="O58" i="7"/>
  <c r="P58" i="7"/>
  <c r="Q58" i="7"/>
  <c r="D59" i="7"/>
  <c r="E59" i="7"/>
  <c r="H59" i="7"/>
  <c r="I59" i="7"/>
  <c r="J59" i="7"/>
  <c r="K59" i="7"/>
  <c r="L59" i="7"/>
  <c r="M59" i="7"/>
  <c r="N59" i="7"/>
  <c r="O59" i="7"/>
  <c r="P59" i="7"/>
  <c r="Q59" i="7"/>
  <c r="D60" i="7"/>
  <c r="E60" i="7"/>
  <c r="H60" i="7"/>
  <c r="I60" i="7"/>
  <c r="J60" i="7"/>
  <c r="K60" i="7"/>
  <c r="L60" i="7"/>
  <c r="M60" i="7"/>
  <c r="N60" i="7"/>
  <c r="O60" i="7"/>
  <c r="P60" i="7"/>
  <c r="Q60" i="7"/>
  <c r="D61" i="7"/>
  <c r="E61" i="7"/>
  <c r="H61" i="7"/>
  <c r="I61" i="7"/>
  <c r="J61" i="7"/>
  <c r="K61" i="7"/>
  <c r="L61" i="7"/>
  <c r="M61" i="7"/>
  <c r="N61" i="7"/>
  <c r="O61" i="7"/>
  <c r="P61" i="7"/>
  <c r="Q61" i="7"/>
  <c r="D62" i="7"/>
  <c r="E62" i="7"/>
  <c r="H62" i="7"/>
  <c r="I62" i="7"/>
  <c r="J62" i="7"/>
  <c r="K62" i="7"/>
  <c r="L62" i="7"/>
  <c r="M62" i="7"/>
  <c r="N62" i="7"/>
  <c r="O62" i="7"/>
  <c r="P62" i="7"/>
  <c r="Q62" i="7"/>
  <c r="D63" i="7"/>
  <c r="E63" i="7"/>
  <c r="H63" i="7"/>
  <c r="I63" i="7"/>
  <c r="J63" i="7"/>
  <c r="K63" i="7"/>
  <c r="L63" i="7"/>
  <c r="M63" i="7"/>
  <c r="N63" i="7"/>
  <c r="O63" i="7"/>
  <c r="P63" i="7"/>
  <c r="Q63" i="7"/>
  <c r="D64" i="7"/>
  <c r="E64" i="7"/>
  <c r="H64" i="7"/>
  <c r="I64" i="7"/>
  <c r="J64" i="7"/>
  <c r="K64" i="7"/>
  <c r="L64" i="7"/>
  <c r="M64" i="7"/>
  <c r="N64" i="7"/>
  <c r="O64" i="7"/>
  <c r="P64" i="7"/>
  <c r="Q64" i="7"/>
  <c r="D65" i="7"/>
  <c r="E65" i="7"/>
  <c r="H65" i="7"/>
  <c r="I65" i="7"/>
  <c r="J65" i="7"/>
  <c r="K65" i="7"/>
  <c r="L65" i="7"/>
  <c r="M65" i="7"/>
  <c r="N65" i="7"/>
  <c r="O65" i="7"/>
  <c r="P65" i="7"/>
  <c r="Q65" i="7"/>
  <c r="D66" i="7"/>
  <c r="E66" i="7"/>
  <c r="H66" i="7"/>
  <c r="I66" i="7"/>
  <c r="J66" i="7"/>
  <c r="K66" i="7"/>
  <c r="L66" i="7"/>
  <c r="M66" i="7"/>
  <c r="N66" i="7"/>
  <c r="O66" i="7"/>
  <c r="P66" i="7"/>
  <c r="Q66" i="7"/>
  <c r="D67" i="7"/>
  <c r="E67" i="7"/>
  <c r="H67" i="7"/>
  <c r="I67" i="7"/>
  <c r="J67" i="7"/>
  <c r="K67" i="7"/>
  <c r="L67" i="7"/>
  <c r="M67" i="7"/>
  <c r="N67" i="7"/>
  <c r="O67" i="7"/>
  <c r="P67" i="7"/>
  <c r="Q67" i="7"/>
  <c r="D68" i="7"/>
  <c r="E68" i="7"/>
  <c r="H68" i="7"/>
  <c r="I68" i="7"/>
  <c r="J68" i="7"/>
  <c r="K68" i="7"/>
  <c r="L68" i="7"/>
  <c r="M68" i="7"/>
  <c r="N68" i="7"/>
  <c r="O68" i="7"/>
  <c r="P68" i="7"/>
  <c r="Q68" i="7"/>
  <c r="D69" i="7"/>
  <c r="E69" i="7"/>
  <c r="H69" i="7"/>
  <c r="I69" i="7"/>
  <c r="J69" i="7"/>
  <c r="K69" i="7"/>
  <c r="L69" i="7"/>
  <c r="M69" i="7"/>
  <c r="N69" i="7"/>
  <c r="O69" i="7"/>
  <c r="P69" i="7"/>
  <c r="Q69" i="7"/>
  <c r="D70" i="7"/>
  <c r="E70" i="7"/>
  <c r="H70" i="7"/>
  <c r="I70" i="7"/>
  <c r="J70" i="7"/>
  <c r="K70" i="7"/>
  <c r="L70" i="7"/>
  <c r="M70" i="7"/>
  <c r="N70" i="7"/>
  <c r="O70" i="7"/>
  <c r="P70" i="7"/>
  <c r="Q70" i="7"/>
  <c r="D71" i="7"/>
  <c r="E71" i="7"/>
  <c r="H71" i="7"/>
  <c r="I71" i="7"/>
  <c r="J71" i="7"/>
  <c r="K71" i="7"/>
  <c r="L71" i="7"/>
  <c r="M71" i="7"/>
  <c r="N71" i="7"/>
  <c r="O71" i="7"/>
  <c r="P71" i="7"/>
  <c r="Q71" i="7"/>
  <c r="D72" i="7"/>
  <c r="E72" i="7"/>
  <c r="H72" i="7"/>
  <c r="I72" i="7"/>
  <c r="J72" i="7"/>
  <c r="K72" i="7"/>
  <c r="L72" i="7"/>
  <c r="M72" i="7"/>
  <c r="N72" i="7"/>
  <c r="O72" i="7"/>
  <c r="P72" i="7"/>
  <c r="Q72" i="7"/>
  <c r="D73" i="7"/>
  <c r="E73" i="7"/>
  <c r="H73" i="7"/>
  <c r="I73" i="7"/>
  <c r="J73" i="7"/>
  <c r="K73" i="7"/>
  <c r="L73" i="7"/>
  <c r="M73" i="7"/>
  <c r="N73" i="7"/>
  <c r="O73" i="7"/>
  <c r="P73" i="7"/>
  <c r="Q73" i="7"/>
  <c r="D74" i="7"/>
  <c r="E74" i="7"/>
  <c r="H74" i="7"/>
  <c r="I74" i="7"/>
  <c r="J74" i="7"/>
  <c r="K74" i="7"/>
  <c r="L74" i="7"/>
  <c r="M74" i="7"/>
  <c r="N74" i="7"/>
  <c r="O74" i="7"/>
  <c r="P74" i="7"/>
  <c r="Q74" i="7"/>
  <c r="D75" i="7"/>
  <c r="E75" i="7"/>
  <c r="H75" i="7"/>
  <c r="I75" i="7"/>
  <c r="J75" i="7"/>
  <c r="K75" i="7"/>
  <c r="L75" i="7"/>
  <c r="M75" i="7"/>
  <c r="N75" i="7"/>
  <c r="O75" i="7"/>
  <c r="P75" i="7"/>
  <c r="Q75" i="7"/>
  <c r="D76" i="7"/>
  <c r="E76" i="7"/>
  <c r="H76" i="7"/>
  <c r="I76" i="7"/>
  <c r="J76" i="7"/>
  <c r="K76" i="7"/>
  <c r="L76" i="7"/>
  <c r="M76" i="7"/>
  <c r="N76" i="7"/>
  <c r="O76" i="7"/>
  <c r="P76" i="7"/>
  <c r="Q76" i="7"/>
  <c r="D77" i="7"/>
  <c r="E77" i="7"/>
  <c r="H77" i="7"/>
  <c r="I77" i="7"/>
  <c r="J77" i="7"/>
  <c r="K77" i="7"/>
  <c r="L77" i="7"/>
  <c r="M77" i="7"/>
  <c r="N77" i="7"/>
  <c r="O77" i="7"/>
  <c r="P77" i="7"/>
  <c r="Q77" i="7"/>
  <c r="D78" i="7"/>
  <c r="E78" i="7"/>
  <c r="H78" i="7"/>
  <c r="I78" i="7"/>
  <c r="J78" i="7"/>
  <c r="K78" i="7"/>
  <c r="L78" i="7"/>
  <c r="M78" i="7"/>
  <c r="N78" i="7"/>
  <c r="O78" i="7"/>
  <c r="P78" i="7"/>
  <c r="Q78" i="7"/>
  <c r="D79" i="7"/>
  <c r="E79" i="7"/>
  <c r="H79" i="7"/>
  <c r="I79" i="7"/>
  <c r="J79" i="7"/>
  <c r="K79" i="7"/>
  <c r="L79" i="7"/>
  <c r="M79" i="7"/>
  <c r="N79" i="7"/>
  <c r="O79" i="7"/>
  <c r="P79" i="7"/>
  <c r="Q79" i="7"/>
  <c r="D80" i="7"/>
  <c r="E80" i="7"/>
  <c r="H80" i="7"/>
  <c r="I80" i="7"/>
  <c r="J80" i="7"/>
  <c r="K80" i="7"/>
  <c r="L80" i="7"/>
  <c r="M80" i="7"/>
  <c r="N80" i="7"/>
  <c r="O80" i="7"/>
  <c r="P80" i="7"/>
  <c r="Q80" i="7"/>
  <c r="D81" i="7"/>
  <c r="E81" i="7"/>
  <c r="H81" i="7"/>
  <c r="I81" i="7"/>
  <c r="J81" i="7"/>
  <c r="K81" i="7"/>
  <c r="L81" i="7"/>
  <c r="M81" i="7"/>
  <c r="N81" i="7"/>
  <c r="O81" i="7"/>
  <c r="P81" i="7"/>
  <c r="Q81" i="7"/>
  <c r="D82" i="7"/>
  <c r="E82" i="7"/>
  <c r="H82" i="7"/>
  <c r="I82" i="7"/>
  <c r="J82" i="7"/>
  <c r="K82" i="7"/>
  <c r="L82" i="7"/>
  <c r="M82" i="7"/>
  <c r="N82" i="7"/>
  <c r="O82" i="7"/>
  <c r="P82" i="7"/>
  <c r="Q82" i="7"/>
  <c r="D83" i="7"/>
  <c r="E83" i="7"/>
  <c r="H83" i="7"/>
  <c r="I83" i="7"/>
  <c r="J83" i="7"/>
  <c r="K83" i="7"/>
  <c r="L83" i="7"/>
  <c r="M83" i="7"/>
  <c r="N83" i="7"/>
  <c r="O83" i="7"/>
  <c r="P83" i="7"/>
  <c r="Q83" i="7"/>
  <c r="D84" i="7"/>
  <c r="E84" i="7"/>
  <c r="H84" i="7"/>
  <c r="I84" i="7"/>
  <c r="J84" i="7"/>
  <c r="K84" i="7"/>
  <c r="L84" i="7"/>
  <c r="M84" i="7"/>
  <c r="N84" i="7"/>
  <c r="O84" i="7"/>
  <c r="P84" i="7"/>
  <c r="Q84" i="7"/>
  <c r="D85" i="7"/>
  <c r="E85" i="7"/>
  <c r="H85" i="7"/>
  <c r="I85" i="7"/>
  <c r="J85" i="7"/>
  <c r="K85" i="7"/>
  <c r="L85" i="7"/>
  <c r="M85" i="7"/>
  <c r="N85" i="7"/>
  <c r="O85" i="7"/>
  <c r="P85" i="7"/>
  <c r="Q85" i="7"/>
  <c r="D86" i="7"/>
  <c r="E86" i="7"/>
  <c r="H86" i="7"/>
  <c r="I86" i="7"/>
  <c r="J86" i="7"/>
  <c r="K86" i="7"/>
  <c r="L86" i="7"/>
  <c r="M86" i="7"/>
  <c r="N86" i="7"/>
  <c r="O86" i="7"/>
  <c r="P86" i="7"/>
  <c r="Q86" i="7"/>
  <c r="D87" i="7"/>
  <c r="E87" i="7"/>
  <c r="H87" i="7"/>
  <c r="I87" i="7"/>
  <c r="J87" i="7"/>
  <c r="K87" i="7"/>
  <c r="L87" i="7"/>
  <c r="M87" i="7"/>
  <c r="N87" i="7"/>
  <c r="O87" i="7"/>
  <c r="P87" i="7"/>
  <c r="Q87" i="7"/>
  <c r="D88" i="7"/>
  <c r="E88" i="7"/>
  <c r="H88" i="7"/>
  <c r="I88" i="7"/>
  <c r="J88" i="7"/>
  <c r="K88" i="7"/>
  <c r="L88" i="7"/>
  <c r="M88" i="7"/>
  <c r="N88" i="7"/>
  <c r="O88" i="7"/>
  <c r="P88" i="7"/>
  <c r="Q88" i="7"/>
  <c r="D89" i="7"/>
  <c r="E89" i="7"/>
  <c r="H89" i="7"/>
  <c r="I89" i="7"/>
  <c r="J89" i="7"/>
  <c r="K89" i="7"/>
  <c r="L89" i="7"/>
  <c r="M89" i="7"/>
  <c r="N89" i="7"/>
  <c r="O89" i="7"/>
  <c r="P89" i="7"/>
  <c r="Q89" i="7"/>
  <c r="D90" i="7"/>
  <c r="E90" i="7"/>
  <c r="H90" i="7"/>
  <c r="I90" i="7"/>
  <c r="J90" i="7"/>
  <c r="K90" i="7"/>
  <c r="L90" i="7"/>
  <c r="M90" i="7"/>
  <c r="N90" i="7"/>
  <c r="O90" i="7"/>
  <c r="P90" i="7"/>
  <c r="Q90" i="7"/>
  <c r="D91" i="7"/>
  <c r="E91" i="7"/>
  <c r="H91" i="7"/>
  <c r="I91" i="7"/>
  <c r="J91" i="7"/>
  <c r="K91" i="7"/>
  <c r="L91" i="7"/>
  <c r="M91" i="7"/>
  <c r="N91" i="7"/>
  <c r="O91" i="7"/>
  <c r="P91" i="7"/>
  <c r="Q91" i="7"/>
  <c r="D92" i="7"/>
  <c r="E92" i="7"/>
  <c r="H92" i="7"/>
  <c r="I92" i="7"/>
  <c r="J92" i="7"/>
  <c r="K92" i="7"/>
  <c r="L92" i="7"/>
  <c r="M92" i="7"/>
  <c r="N92" i="7"/>
  <c r="O92" i="7"/>
  <c r="P92" i="7"/>
  <c r="Q92" i="7"/>
  <c r="D93" i="7"/>
  <c r="E93" i="7"/>
  <c r="H93" i="7"/>
  <c r="I93" i="7"/>
  <c r="J93" i="7"/>
  <c r="K93" i="7"/>
  <c r="L93" i="7"/>
  <c r="M93" i="7"/>
  <c r="N93" i="7"/>
  <c r="O93" i="7"/>
  <c r="P93" i="7"/>
  <c r="Q93" i="7"/>
  <c r="D94" i="7"/>
  <c r="E94" i="7"/>
  <c r="H94" i="7"/>
  <c r="I94" i="7"/>
  <c r="J94" i="7"/>
  <c r="K94" i="7"/>
  <c r="L94" i="7"/>
  <c r="M94" i="7"/>
  <c r="N94" i="7"/>
  <c r="O94" i="7"/>
  <c r="P94" i="7"/>
  <c r="Q94" i="7"/>
  <c r="D95" i="7"/>
  <c r="E95" i="7"/>
  <c r="H95" i="7"/>
  <c r="I95" i="7"/>
  <c r="J95" i="7"/>
  <c r="K95" i="7"/>
  <c r="L95" i="7"/>
  <c r="M95" i="7"/>
  <c r="N95" i="7"/>
  <c r="O95" i="7"/>
  <c r="P95" i="7"/>
  <c r="Q95" i="7"/>
  <c r="D96" i="7"/>
  <c r="E96" i="7"/>
  <c r="H96" i="7"/>
  <c r="I96" i="7"/>
  <c r="J96" i="7"/>
  <c r="K96" i="7"/>
  <c r="L96" i="7"/>
  <c r="M96" i="7"/>
  <c r="N96" i="7"/>
  <c r="O96" i="7"/>
  <c r="P96" i="7"/>
  <c r="Q96" i="7"/>
  <c r="D97" i="7"/>
  <c r="E97" i="7"/>
  <c r="H97" i="7"/>
  <c r="I97" i="7"/>
  <c r="J97" i="7"/>
  <c r="K97" i="7"/>
  <c r="L97" i="7"/>
  <c r="M97" i="7"/>
  <c r="N97" i="7"/>
  <c r="O97" i="7"/>
  <c r="P97" i="7"/>
  <c r="Q97" i="7"/>
  <c r="D98" i="7"/>
  <c r="E98" i="7"/>
  <c r="H98" i="7"/>
  <c r="I98" i="7"/>
  <c r="J98" i="7"/>
  <c r="K98" i="7"/>
  <c r="L98" i="7"/>
  <c r="M98" i="7"/>
  <c r="N98" i="7"/>
  <c r="O98" i="7"/>
  <c r="P98" i="7"/>
  <c r="Q98" i="7"/>
  <c r="D99" i="7"/>
  <c r="E99" i="7"/>
  <c r="H99" i="7"/>
  <c r="I99" i="7"/>
  <c r="J99" i="7"/>
  <c r="K99" i="7"/>
  <c r="L99" i="7"/>
  <c r="M99" i="7"/>
  <c r="N99" i="7"/>
  <c r="O99" i="7"/>
  <c r="P99" i="7"/>
  <c r="Q99" i="7"/>
  <c r="D100" i="7"/>
  <c r="E100" i="7"/>
  <c r="H100" i="7"/>
  <c r="I100" i="7"/>
  <c r="J100" i="7"/>
  <c r="K100" i="7"/>
  <c r="L100" i="7"/>
  <c r="M100" i="7"/>
  <c r="N100" i="7"/>
  <c r="O100" i="7"/>
  <c r="P100" i="7"/>
  <c r="Q100" i="7"/>
  <c r="D101" i="7"/>
  <c r="E101" i="7"/>
  <c r="H101" i="7"/>
  <c r="I101" i="7"/>
  <c r="J101" i="7"/>
  <c r="K101" i="7"/>
  <c r="L101" i="7"/>
  <c r="M101" i="7"/>
  <c r="N101" i="7"/>
  <c r="O101" i="7"/>
  <c r="P101" i="7"/>
  <c r="Q101" i="7"/>
  <c r="D102" i="7"/>
  <c r="E102" i="7"/>
  <c r="H102" i="7"/>
  <c r="I102" i="7"/>
  <c r="J102" i="7"/>
  <c r="K102" i="7"/>
  <c r="L102" i="7"/>
  <c r="M102" i="7"/>
  <c r="N102" i="7"/>
  <c r="O102" i="7"/>
  <c r="P102" i="7"/>
  <c r="Q102" i="7"/>
  <c r="D103" i="7"/>
  <c r="E103" i="7"/>
  <c r="H103" i="7"/>
  <c r="I103" i="7"/>
  <c r="J103" i="7"/>
  <c r="K103" i="7"/>
  <c r="L103" i="7"/>
  <c r="M103" i="7"/>
  <c r="N103" i="7"/>
  <c r="O103" i="7"/>
  <c r="P103" i="7"/>
  <c r="Q103" i="7"/>
  <c r="D104" i="7"/>
  <c r="E104" i="7"/>
  <c r="H104" i="7"/>
  <c r="I104" i="7"/>
  <c r="J104" i="7"/>
  <c r="K104" i="7"/>
  <c r="L104" i="7"/>
  <c r="M104" i="7"/>
  <c r="N104" i="7"/>
  <c r="O104" i="7"/>
  <c r="P104" i="7"/>
  <c r="Q104" i="7"/>
  <c r="D105" i="7"/>
  <c r="E105" i="7"/>
  <c r="H105" i="7"/>
  <c r="I105" i="7"/>
  <c r="J105" i="7"/>
  <c r="K105" i="7"/>
  <c r="L105" i="7"/>
  <c r="M105" i="7"/>
  <c r="N105" i="7"/>
  <c r="O105" i="7"/>
  <c r="P105" i="7"/>
  <c r="Q105" i="7"/>
  <c r="D106" i="7"/>
  <c r="E106" i="7"/>
  <c r="H106" i="7"/>
  <c r="I106" i="7"/>
  <c r="J106" i="7"/>
  <c r="K106" i="7"/>
  <c r="L106" i="7"/>
  <c r="M106" i="7"/>
  <c r="N106" i="7"/>
  <c r="O106" i="7"/>
  <c r="P106" i="7"/>
  <c r="Q106" i="7"/>
  <c r="D107" i="7"/>
  <c r="E107" i="7"/>
  <c r="H107" i="7"/>
  <c r="I107" i="7"/>
  <c r="J107" i="7"/>
  <c r="K107" i="7"/>
  <c r="L107" i="7"/>
  <c r="M107" i="7"/>
  <c r="N107" i="7"/>
  <c r="O107" i="7"/>
  <c r="P107" i="7"/>
  <c r="Q107" i="7"/>
  <c r="D108" i="7"/>
  <c r="E108" i="7"/>
  <c r="H108" i="7"/>
  <c r="I108" i="7"/>
  <c r="J108" i="7"/>
  <c r="K108" i="7"/>
  <c r="L108" i="7"/>
  <c r="M108" i="7"/>
  <c r="N108" i="7"/>
  <c r="O108" i="7"/>
  <c r="P108" i="7"/>
  <c r="Q108" i="7"/>
  <c r="D109" i="7"/>
  <c r="E109" i="7"/>
  <c r="H109" i="7"/>
  <c r="I109" i="7"/>
  <c r="J109" i="7"/>
  <c r="K109" i="7"/>
  <c r="L109" i="7"/>
  <c r="M109" i="7"/>
  <c r="N109" i="7"/>
  <c r="O109" i="7"/>
  <c r="P109" i="7"/>
  <c r="Q109" i="7"/>
  <c r="D110" i="7"/>
  <c r="E110" i="7"/>
  <c r="H110" i="7"/>
  <c r="I110" i="7"/>
  <c r="J110" i="7"/>
  <c r="K110" i="7"/>
  <c r="L110" i="7"/>
  <c r="M110" i="7"/>
  <c r="N110" i="7"/>
  <c r="O110" i="7"/>
  <c r="P110" i="7"/>
  <c r="Q110" i="7"/>
  <c r="D111" i="7"/>
  <c r="E111" i="7"/>
  <c r="H111" i="7"/>
  <c r="I111" i="7"/>
  <c r="J111" i="7"/>
  <c r="K111" i="7"/>
  <c r="L111" i="7"/>
  <c r="M111" i="7"/>
  <c r="N111" i="7"/>
  <c r="O111" i="7"/>
  <c r="P111" i="7"/>
  <c r="Q111" i="7"/>
  <c r="D112" i="7"/>
  <c r="E112" i="7"/>
  <c r="H112" i="7"/>
  <c r="I112" i="7"/>
  <c r="J112" i="7"/>
  <c r="K112" i="7"/>
  <c r="L112" i="7"/>
  <c r="M112" i="7"/>
  <c r="N112" i="7"/>
  <c r="O112" i="7"/>
  <c r="P112" i="7"/>
  <c r="Q112" i="7"/>
  <c r="D113" i="7"/>
  <c r="E113" i="7"/>
  <c r="H113" i="7"/>
  <c r="I113" i="7"/>
  <c r="J113" i="7"/>
  <c r="K113" i="7"/>
  <c r="L113" i="7"/>
  <c r="M113" i="7"/>
  <c r="N113" i="7"/>
  <c r="O113" i="7"/>
  <c r="P113" i="7"/>
  <c r="Q113" i="7"/>
  <c r="R113" i="7"/>
  <c r="S113" i="7"/>
  <c r="D114" i="7"/>
  <c r="E114" i="7"/>
  <c r="H114" i="7"/>
  <c r="I114" i="7"/>
  <c r="J114" i="7"/>
  <c r="K114" i="7"/>
  <c r="L114" i="7"/>
  <c r="M114" i="7"/>
  <c r="N114" i="7"/>
  <c r="O114" i="7"/>
  <c r="P114" i="7"/>
  <c r="Q114" i="7"/>
  <c r="D115" i="7"/>
  <c r="E115" i="7"/>
  <c r="H115" i="7"/>
  <c r="I115" i="7"/>
  <c r="J115" i="7"/>
  <c r="K115" i="7"/>
  <c r="L115" i="7"/>
  <c r="M115" i="7"/>
  <c r="N115" i="7"/>
  <c r="O115" i="7"/>
  <c r="P115" i="7"/>
  <c r="Q115" i="7"/>
  <c r="D116" i="7"/>
  <c r="E116" i="7"/>
  <c r="H116" i="7"/>
  <c r="I116" i="7"/>
  <c r="J116" i="7"/>
  <c r="K116" i="7"/>
  <c r="L116" i="7"/>
  <c r="M116" i="7"/>
  <c r="N116" i="7"/>
  <c r="O116" i="7"/>
  <c r="P116" i="7"/>
  <c r="Q116" i="7"/>
  <c r="R116" i="7"/>
  <c r="S116" i="7"/>
  <c r="D117" i="7"/>
  <c r="E117" i="7"/>
  <c r="H117" i="7"/>
  <c r="I117" i="7"/>
  <c r="J117" i="7"/>
  <c r="K117" i="7"/>
  <c r="L117" i="7"/>
  <c r="M117" i="7"/>
  <c r="N117" i="7"/>
  <c r="O117" i="7"/>
  <c r="P117" i="7"/>
  <c r="Q117" i="7"/>
  <c r="D118" i="7"/>
  <c r="E118" i="7"/>
  <c r="H118" i="7"/>
  <c r="I118" i="7"/>
  <c r="J118" i="7"/>
  <c r="K118" i="7"/>
  <c r="L118" i="7"/>
  <c r="M118" i="7"/>
  <c r="N118" i="7"/>
  <c r="O118" i="7"/>
  <c r="P118" i="7"/>
  <c r="Q118" i="7"/>
  <c r="D119" i="7"/>
  <c r="E119" i="7"/>
  <c r="H119" i="7"/>
  <c r="I119" i="7"/>
  <c r="J119" i="7"/>
  <c r="K119" i="7"/>
  <c r="L119" i="7"/>
  <c r="M119" i="7"/>
  <c r="N119" i="7"/>
  <c r="O119" i="7"/>
  <c r="P119" i="7"/>
  <c r="Q119" i="7"/>
  <c r="R119" i="7"/>
  <c r="S119" i="7"/>
  <c r="D120" i="7"/>
  <c r="E120" i="7"/>
  <c r="H120" i="7"/>
  <c r="I120" i="7"/>
  <c r="J120" i="7"/>
  <c r="K120" i="7"/>
  <c r="L120" i="7"/>
  <c r="M120" i="7"/>
  <c r="N120" i="7"/>
  <c r="O120" i="7"/>
  <c r="P120" i="7"/>
  <c r="Q120" i="7"/>
  <c r="D121" i="7"/>
  <c r="E121" i="7"/>
  <c r="H121" i="7"/>
  <c r="I121" i="7"/>
  <c r="J121" i="7"/>
  <c r="K121" i="7"/>
  <c r="L121" i="7"/>
  <c r="M121" i="7"/>
  <c r="N121" i="7"/>
  <c r="O121" i="7"/>
  <c r="P121" i="7"/>
  <c r="Q121" i="7"/>
  <c r="R121" i="7"/>
  <c r="S121" i="7"/>
  <c r="D122" i="7"/>
  <c r="E122" i="7"/>
  <c r="H122" i="7"/>
  <c r="I122" i="7"/>
  <c r="J122" i="7"/>
  <c r="K122" i="7"/>
  <c r="L122" i="7"/>
  <c r="M122" i="7"/>
  <c r="N122" i="7"/>
  <c r="O122" i="7"/>
  <c r="P122" i="7"/>
  <c r="Q122" i="7"/>
  <c r="R122" i="7"/>
  <c r="S122" i="7"/>
  <c r="D123" i="7"/>
  <c r="E123" i="7"/>
  <c r="H123" i="7"/>
  <c r="I123" i="7"/>
  <c r="J123" i="7"/>
  <c r="K123" i="7"/>
  <c r="L123" i="7"/>
  <c r="M123" i="7"/>
  <c r="N123" i="7"/>
  <c r="O123" i="7"/>
  <c r="P123" i="7"/>
  <c r="Q123" i="7"/>
  <c r="R123" i="7"/>
  <c r="S123" i="7"/>
  <c r="D124" i="7"/>
  <c r="E124" i="7"/>
  <c r="H124" i="7"/>
  <c r="I124" i="7"/>
  <c r="J124" i="7"/>
  <c r="K124" i="7"/>
  <c r="L124" i="7"/>
  <c r="M124" i="7"/>
  <c r="N124" i="7"/>
  <c r="O124" i="7"/>
  <c r="P124" i="7"/>
  <c r="Q124" i="7"/>
  <c r="R124" i="7"/>
  <c r="S124" i="7"/>
  <c r="D125" i="7"/>
  <c r="E125" i="7"/>
  <c r="H125" i="7"/>
  <c r="I125" i="7"/>
  <c r="J125" i="7"/>
  <c r="K125" i="7"/>
  <c r="L125" i="7"/>
  <c r="M125" i="7"/>
  <c r="N125" i="7"/>
  <c r="O125" i="7"/>
  <c r="P125" i="7"/>
  <c r="Q125" i="7"/>
  <c r="R125" i="7"/>
  <c r="S125" i="7"/>
  <c r="D126" i="7"/>
  <c r="E126" i="7"/>
  <c r="H126" i="7"/>
  <c r="I126" i="7"/>
  <c r="J126" i="7"/>
  <c r="K126" i="7"/>
  <c r="L126" i="7"/>
  <c r="M126" i="7"/>
  <c r="N126" i="7"/>
  <c r="O126" i="7"/>
  <c r="P126" i="7"/>
  <c r="Q126" i="7"/>
  <c r="R126" i="7"/>
  <c r="S126" i="7"/>
  <c r="D127" i="7"/>
  <c r="E127" i="7"/>
  <c r="H127" i="7"/>
  <c r="I127" i="7"/>
  <c r="J127" i="7"/>
  <c r="K127" i="7"/>
  <c r="L127" i="7"/>
  <c r="M127" i="7"/>
  <c r="N127" i="7"/>
  <c r="O127" i="7"/>
  <c r="P127" i="7"/>
  <c r="Q127" i="7"/>
  <c r="R127" i="7"/>
  <c r="S127" i="7"/>
  <c r="D128" i="7"/>
  <c r="E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D129" i="7"/>
  <c r="E129" i="7"/>
  <c r="H129" i="7"/>
  <c r="I129" i="7"/>
  <c r="J129" i="7"/>
  <c r="K129" i="7"/>
  <c r="L129" i="7"/>
  <c r="M129" i="7"/>
  <c r="N129" i="7"/>
  <c r="O129" i="7"/>
  <c r="P129" i="7"/>
  <c r="Q129" i="7"/>
  <c r="R129" i="7"/>
  <c r="S129" i="7"/>
  <c r="D130" i="7"/>
  <c r="E130" i="7"/>
  <c r="H130" i="7"/>
  <c r="I130" i="7"/>
  <c r="J130" i="7"/>
  <c r="K130" i="7"/>
  <c r="L130" i="7"/>
  <c r="M130" i="7"/>
  <c r="N130" i="7"/>
  <c r="O130" i="7"/>
  <c r="P130" i="7"/>
  <c r="Q130" i="7"/>
  <c r="R130" i="7"/>
  <c r="S130" i="7"/>
  <c r="D131" i="7"/>
  <c r="E131" i="7"/>
  <c r="H131" i="7"/>
  <c r="I131" i="7"/>
  <c r="J131" i="7"/>
  <c r="K131" i="7"/>
  <c r="L131" i="7"/>
  <c r="M131" i="7"/>
  <c r="N131" i="7"/>
  <c r="O131" i="7"/>
  <c r="P131" i="7"/>
  <c r="Q131" i="7"/>
  <c r="R131" i="7"/>
  <c r="S131" i="7"/>
  <c r="D132" i="7"/>
  <c r="E132" i="7"/>
  <c r="H132" i="7"/>
  <c r="I132" i="7"/>
  <c r="J132" i="7"/>
  <c r="K132" i="7"/>
  <c r="L132" i="7"/>
  <c r="M132" i="7"/>
  <c r="N132" i="7"/>
  <c r="O132" i="7"/>
  <c r="P132" i="7"/>
  <c r="Q132" i="7"/>
  <c r="R132" i="7"/>
  <c r="S132" i="7"/>
  <c r="D133" i="7"/>
  <c r="E133" i="7"/>
  <c r="H133" i="7"/>
  <c r="I133" i="7"/>
  <c r="J133" i="7"/>
  <c r="K133" i="7"/>
  <c r="L133" i="7"/>
  <c r="M133" i="7"/>
  <c r="N133" i="7"/>
  <c r="O133" i="7"/>
  <c r="P133" i="7"/>
  <c r="Q133" i="7"/>
  <c r="R133" i="7"/>
  <c r="S133" i="7"/>
  <c r="D134" i="7"/>
  <c r="E134" i="7"/>
  <c r="H134" i="7"/>
  <c r="I134" i="7"/>
  <c r="J134" i="7"/>
  <c r="K134" i="7"/>
  <c r="L134" i="7"/>
  <c r="M134" i="7"/>
  <c r="N134" i="7"/>
  <c r="O134" i="7"/>
  <c r="P134" i="7"/>
  <c r="Q134" i="7"/>
  <c r="R134" i="7"/>
  <c r="S134" i="7"/>
  <c r="D135" i="7"/>
  <c r="E135" i="7"/>
  <c r="H135" i="7"/>
  <c r="I135" i="7"/>
  <c r="J135" i="7"/>
  <c r="K135" i="7"/>
  <c r="L135" i="7"/>
  <c r="M135" i="7"/>
  <c r="N135" i="7"/>
  <c r="O135" i="7"/>
  <c r="P135" i="7"/>
  <c r="Q135" i="7"/>
  <c r="R135" i="7"/>
  <c r="S135" i="7"/>
  <c r="D136" i="7"/>
  <c r="E136" i="7"/>
  <c r="H136" i="7"/>
  <c r="I136" i="7"/>
  <c r="J136" i="7"/>
  <c r="K136" i="7"/>
  <c r="L136" i="7"/>
  <c r="M136" i="7"/>
  <c r="N136" i="7"/>
  <c r="O136" i="7"/>
  <c r="P136" i="7"/>
  <c r="Q136" i="7"/>
  <c r="R136" i="7"/>
  <c r="S136" i="7"/>
  <c r="D137" i="7"/>
  <c r="E137" i="7"/>
  <c r="H137" i="7"/>
  <c r="I137" i="7"/>
  <c r="J137" i="7"/>
  <c r="K137" i="7"/>
  <c r="L137" i="7"/>
  <c r="M137" i="7"/>
  <c r="N137" i="7"/>
  <c r="O137" i="7"/>
  <c r="P137" i="7"/>
  <c r="Q137" i="7"/>
  <c r="R137" i="7"/>
  <c r="S137" i="7"/>
  <c r="D138" i="7"/>
  <c r="E138" i="7"/>
  <c r="H138" i="7"/>
  <c r="I138" i="7"/>
  <c r="J138" i="7"/>
  <c r="K138" i="7"/>
  <c r="L138" i="7"/>
  <c r="M138" i="7"/>
  <c r="N138" i="7"/>
  <c r="O138" i="7"/>
  <c r="P138" i="7"/>
  <c r="Q138" i="7"/>
  <c r="R138" i="7"/>
  <c r="S138" i="7"/>
  <c r="D139" i="7"/>
  <c r="E139" i="7"/>
  <c r="H139" i="7"/>
  <c r="I139" i="7"/>
  <c r="J139" i="7"/>
  <c r="K139" i="7"/>
  <c r="L139" i="7"/>
  <c r="M139" i="7"/>
  <c r="N139" i="7"/>
  <c r="O139" i="7"/>
  <c r="P139" i="7"/>
  <c r="Q139" i="7"/>
  <c r="R139" i="7"/>
  <c r="S139" i="7"/>
  <c r="D140" i="7"/>
  <c r="E140" i="7"/>
  <c r="H140" i="7"/>
  <c r="I140" i="7"/>
  <c r="J140" i="7"/>
  <c r="K140" i="7"/>
  <c r="L140" i="7"/>
  <c r="M140" i="7"/>
  <c r="N140" i="7"/>
  <c r="O140" i="7"/>
  <c r="P140" i="7"/>
  <c r="Q140" i="7"/>
  <c r="R140" i="7"/>
  <c r="S140" i="7"/>
  <c r="D141" i="7"/>
  <c r="E141" i="7"/>
  <c r="H141" i="7"/>
  <c r="I141" i="7"/>
  <c r="J141" i="7"/>
  <c r="K141" i="7"/>
  <c r="L141" i="7"/>
  <c r="M141" i="7"/>
  <c r="N141" i="7"/>
  <c r="O141" i="7"/>
  <c r="P141" i="7"/>
  <c r="Q141" i="7"/>
  <c r="R141" i="7"/>
  <c r="S141" i="7"/>
  <c r="D142" i="7"/>
  <c r="E142" i="7"/>
  <c r="H142" i="7"/>
  <c r="I142" i="7"/>
  <c r="J142" i="7"/>
  <c r="K142" i="7"/>
  <c r="L142" i="7"/>
  <c r="M142" i="7"/>
  <c r="N142" i="7"/>
  <c r="O142" i="7"/>
  <c r="P142" i="7"/>
  <c r="Q142" i="7"/>
  <c r="R142" i="7"/>
  <c r="S142" i="7"/>
  <c r="D143" i="7"/>
  <c r="E143" i="7"/>
  <c r="H143" i="7"/>
  <c r="I143" i="7"/>
  <c r="J143" i="7"/>
  <c r="K143" i="7"/>
  <c r="L143" i="7"/>
  <c r="M143" i="7"/>
  <c r="N143" i="7"/>
  <c r="O143" i="7"/>
  <c r="P143" i="7"/>
  <c r="Q143" i="7"/>
  <c r="R143" i="7"/>
  <c r="S143" i="7"/>
  <c r="D144" i="7"/>
  <c r="E144" i="7"/>
  <c r="H144" i="7"/>
  <c r="I144" i="7"/>
  <c r="J144" i="7"/>
  <c r="K144" i="7"/>
  <c r="L144" i="7"/>
  <c r="M144" i="7"/>
  <c r="N144" i="7"/>
  <c r="O144" i="7"/>
  <c r="P144" i="7"/>
  <c r="Q144" i="7"/>
  <c r="R144" i="7"/>
  <c r="S144" i="7"/>
  <c r="D145" i="7"/>
  <c r="E145" i="7"/>
  <c r="H145" i="7"/>
  <c r="I145" i="7"/>
  <c r="J145" i="7"/>
  <c r="K145" i="7"/>
  <c r="L145" i="7"/>
  <c r="M145" i="7"/>
  <c r="N145" i="7"/>
  <c r="O145" i="7"/>
  <c r="P145" i="7"/>
  <c r="Q145" i="7"/>
  <c r="R145" i="7"/>
  <c r="S145" i="7"/>
  <c r="D146" i="7"/>
  <c r="E146" i="7"/>
  <c r="H146" i="7"/>
  <c r="I146" i="7"/>
  <c r="J146" i="7"/>
  <c r="K146" i="7"/>
  <c r="L146" i="7"/>
  <c r="M146" i="7"/>
  <c r="N146" i="7"/>
  <c r="O146" i="7"/>
  <c r="P146" i="7"/>
  <c r="Q146" i="7"/>
  <c r="R146" i="7"/>
  <c r="S146" i="7"/>
  <c r="D147" i="7"/>
  <c r="E147" i="7"/>
  <c r="H147" i="7"/>
  <c r="I147" i="7"/>
  <c r="J147" i="7"/>
  <c r="K147" i="7"/>
  <c r="L147" i="7"/>
  <c r="M147" i="7"/>
  <c r="N147" i="7"/>
  <c r="O147" i="7"/>
  <c r="P147" i="7"/>
  <c r="Q147" i="7"/>
  <c r="R147" i="7"/>
  <c r="S147" i="7"/>
  <c r="D148" i="7"/>
  <c r="E148" i="7"/>
  <c r="H148" i="7"/>
  <c r="I148" i="7"/>
  <c r="J148" i="7"/>
  <c r="K148" i="7"/>
  <c r="L148" i="7"/>
  <c r="M148" i="7"/>
  <c r="N148" i="7"/>
  <c r="O148" i="7"/>
  <c r="P148" i="7"/>
  <c r="Q148" i="7"/>
  <c r="R148" i="7"/>
  <c r="S148" i="7"/>
  <c r="D149" i="7"/>
  <c r="E149" i="7"/>
  <c r="H149" i="7"/>
  <c r="I149" i="7"/>
  <c r="J149" i="7"/>
  <c r="K149" i="7"/>
  <c r="L149" i="7"/>
  <c r="M149" i="7"/>
  <c r="N149" i="7"/>
  <c r="O149" i="7"/>
  <c r="P149" i="7"/>
  <c r="Q149" i="7"/>
  <c r="R149" i="7"/>
  <c r="S149" i="7"/>
  <c r="D150" i="7"/>
  <c r="E150" i="7"/>
  <c r="H150" i="7"/>
  <c r="I150" i="7"/>
  <c r="J150" i="7"/>
  <c r="K150" i="7"/>
  <c r="L150" i="7"/>
  <c r="M150" i="7"/>
  <c r="N150" i="7"/>
  <c r="O150" i="7"/>
  <c r="P150" i="7"/>
  <c r="Q150" i="7"/>
  <c r="R150" i="7"/>
  <c r="S150" i="7"/>
  <c r="D151" i="7"/>
  <c r="E151" i="7"/>
  <c r="H151" i="7"/>
  <c r="I151" i="7"/>
  <c r="J151" i="7"/>
  <c r="K151" i="7"/>
  <c r="L151" i="7"/>
  <c r="M151" i="7"/>
  <c r="N151" i="7"/>
  <c r="O151" i="7"/>
  <c r="P151" i="7"/>
  <c r="Q151" i="7"/>
  <c r="R151" i="7"/>
  <c r="S151" i="7"/>
  <c r="D152" i="7"/>
  <c r="E152" i="7"/>
  <c r="H152" i="7"/>
  <c r="I152" i="7"/>
  <c r="J152" i="7"/>
  <c r="K152" i="7"/>
  <c r="L152" i="7"/>
  <c r="M152" i="7"/>
  <c r="N152" i="7"/>
  <c r="O152" i="7"/>
  <c r="P152" i="7"/>
  <c r="Q152" i="7"/>
  <c r="R152" i="7"/>
  <c r="S152" i="7"/>
  <c r="D153" i="7"/>
  <c r="E153" i="7"/>
  <c r="H153" i="7"/>
  <c r="I153" i="7"/>
  <c r="J153" i="7"/>
  <c r="K153" i="7"/>
  <c r="L153" i="7"/>
  <c r="M153" i="7"/>
  <c r="N153" i="7"/>
  <c r="O153" i="7"/>
  <c r="P153" i="7"/>
  <c r="Q153" i="7"/>
  <c r="R153" i="7"/>
  <c r="S153" i="7"/>
  <c r="D154" i="7"/>
  <c r="E154" i="7"/>
  <c r="H154" i="7"/>
  <c r="I154" i="7"/>
  <c r="J154" i="7"/>
  <c r="K154" i="7"/>
  <c r="L154" i="7"/>
  <c r="M154" i="7"/>
  <c r="N154" i="7"/>
  <c r="O154" i="7"/>
  <c r="P154" i="7"/>
  <c r="Q154" i="7"/>
  <c r="R154" i="7"/>
  <c r="S154" i="7"/>
  <c r="D155" i="7"/>
  <c r="E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D156" i="7"/>
  <c r="E156" i="7"/>
  <c r="H156" i="7"/>
  <c r="I156" i="7"/>
  <c r="J156" i="7"/>
  <c r="K156" i="7"/>
  <c r="L156" i="7"/>
  <c r="M156" i="7"/>
  <c r="N156" i="7"/>
  <c r="O156" i="7"/>
  <c r="P156" i="7"/>
  <c r="Q156" i="7"/>
  <c r="R156" i="7"/>
  <c r="S156" i="7"/>
  <c r="D157" i="7"/>
  <c r="E157" i="7"/>
  <c r="H157" i="7"/>
  <c r="I157" i="7"/>
  <c r="J157" i="7"/>
  <c r="K157" i="7"/>
  <c r="L157" i="7"/>
  <c r="M157" i="7"/>
  <c r="N157" i="7"/>
  <c r="O157" i="7"/>
  <c r="P157" i="7"/>
  <c r="Q157" i="7"/>
  <c r="R157" i="7"/>
  <c r="S157" i="7"/>
  <c r="D158" i="7"/>
  <c r="E158" i="7"/>
  <c r="H158" i="7"/>
  <c r="I158" i="7"/>
  <c r="J158" i="7"/>
  <c r="K158" i="7"/>
  <c r="L158" i="7"/>
  <c r="M158" i="7"/>
  <c r="N158" i="7"/>
  <c r="O158" i="7"/>
  <c r="P158" i="7"/>
  <c r="Q158" i="7"/>
  <c r="R158" i="7"/>
  <c r="S158" i="7"/>
  <c r="D159" i="7"/>
  <c r="E159" i="7"/>
  <c r="H159" i="7"/>
  <c r="I159" i="7"/>
  <c r="J159" i="7"/>
  <c r="K159" i="7"/>
  <c r="L159" i="7"/>
  <c r="M159" i="7"/>
  <c r="N159" i="7"/>
  <c r="O159" i="7"/>
  <c r="P159" i="7"/>
  <c r="Q159" i="7"/>
  <c r="R159" i="7"/>
  <c r="S159" i="7"/>
  <c r="D160" i="7"/>
  <c r="E160" i="7"/>
  <c r="H160" i="7"/>
  <c r="I160" i="7"/>
  <c r="J160" i="7"/>
  <c r="K160" i="7"/>
  <c r="L160" i="7"/>
  <c r="M160" i="7"/>
  <c r="N160" i="7"/>
  <c r="O160" i="7"/>
  <c r="P160" i="7"/>
  <c r="Q160" i="7"/>
  <c r="R160" i="7"/>
  <c r="S160" i="7"/>
  <c r="D161" i="7"/>
  <c r="E161" i="7"/>
  <c r="H161" i="7"/>
  <c r="I161" i="7"/>
  <c r="J161" i="7"/>
  <c r="K161" i="7"/>
  <c r="L161" i="7"/>
  <c r="M161" i="7"/>
  <c r="N161" i="7"/>
  <c r="O161" i="7"/>
  <c r="P161" i="7"/>
  <c r="Q161" i="7"/>
  <c r="R161" i="7"/>
  <c r="S161" i="7"/>
  <c r="D162" i="7"/>
  <c r="E162" i="7"/>
  <c r="H162" i="7"/>
  <c r="I162" i="7"/>
  <c r="J162" i="7"/>
  <c r="K162" i="7"/>
  <c r="L162" i="7"/>
  <c r="M162" i="7"/>
  <c r="N162" i="7"/>
  <c r="O162" i="7"/>
  <c r="P162" i="7"/>
  <c r="Q162" i="7"/>
  <c r="R162" i="7"/>
  <c r="S162" i="7"/>
  <c r="D163" i="7"/>
  <c r="E163" i="7"/>
  <c r="H163" i="7"/>
  <c r="I163" i="7"/>
  <c r="J163" i="7"/>
  <c r="K163" i="7"/>
  <c r="L163" i="7"/>
  <c r="M163" i="7"/>
  <c r="N163" i="7"/>
  <c r="O163" i="7"/>
  <c r="P163" i="7"/>
  <c r="Q163" i="7"/>
  <c r="R163" i="7"/>
  <c r="S163" i="7"/>
  <c r="D164" i="7"/>
  <c r="E164" i="7"/>
  <c r="H164" i="7"/>
  <c r="I164" i="7"/>
  <c r="J164" i="7"/>
  <c r="K164" i="7"/>
  <c r="L164" i="7"/>
  <c r="M164" i="7"/>
  <c r="N164" i="7"/>
  <c r="O164" i="7"/>
  <c r="P164" i="7"/>
  <c r="Q164" i="7"/>
  <c r="R164" i="7"/>
  <c r="S164" i="7"/>
  <c r="D165" i="7"/>
  <c r="E165" i="7"/>
  <c r="H165" i="7"/>
  <c r="I165" i="7"/>
  <c r="J165" i="7"/>
  <c r="K165" i="7"/>
  <c r="L165" i="7"/>
  <c r="M165" i="7"/>
  <c r="N165" i="7"/>
  <c r="O165" i="7"/>
  <c r="P165" i="7"/>
  <c r="Q165" i="7"/>
  <c r="R165" i="7"/>
  <c r="S165" i="7"/>
  <c r="D166" i="7"/>
  <c r="E166" i="7"/>
  <c r="H166" i="7"/>
  <c r="I166" i="7"/>
  <c r="J166" i="7"/>
  <c r="K166" i="7"/>
  <c r="L166" i="7"/>
  <c r="M166" i="7"/>
  <c r="N166" i="7"/>
  <c r="O166" i="7"/>
  <c r="P166" i="7"/>
  <c r="Q166" i="7"/>
  <c r="R166" i="7"/>
  <c r="S166" i="7"/>
  <c r="D167" i="7"/>
  <c r="E167" i="7"/>
  <c r="H167" i="7"/>
  <c r="I167" i="7"/>
  <c r="J167" i="7"/>
  <c r="K167" i="7"/>
  <c r="L167" i="7"/>
  <c r="M167" i="7"/>
  <c r="N167" i="7"/>
  <c r="O167" i="7"/>
  <c r="P167" i="7"/>
  <c r="Q167" i="7"/>
  <c r="R167" i="7"/>
  <c r="S167" i="7"/>
  <c r="D168" i="7"/>
  <c r="E168" i="7"/>
  <c r="H168" i="7"/>
  <c r="I168" i="7"/>
  <c r="J168" i="7"/>
  <c r="K168" i="7"/>
  <c r="L168" i="7"/>
  <c r="M168" i="7"/>
  <c r="N168" i="7"/>
  <c r="O168" i="7"/>
  <c r="P168" i="7"/>
  <c r="Q168" i="7"/>
  <c r="R168" i="7"/>
  <c r="S168" i="7"/>
  <c r="D169" i="7"/>
  <c r="E169" i="7"/>
  <c r="H169" i="7"/>
  <c r="I169" i="7"/>
  <c r="J169" i="7"/>
  <c r="K169" i="7"/>
  <c r="L169" i="7"/>
  <c r="M169" i="7"/>
  <c r="N169" i="7"/>
  <c r="O169" i="7"/>
  <c r="P169" i="7"/>
  <c r="Q169" i="7"/>
  <c r="R169" i="7"/>
  <c r="S169" i="7"/>
  <c r="D170" i="7"/>
  <c r="E170" i="7"/>
  <c r="H170" i="7"/>
  <c r="I170" i="7"/>
  <c r="J170" i="7"/>
  <c r="K170" i="7"/>
  <c r="L170" i="7"/>
  <c r="M170" i="7"/>
  <c r="N170" i="7"/>
  <c r="O170" i="7"/>
  <c r="P170" i="7"/>
  <c r="Q170" i="7"/>
  <c r="R170" i="7"/>
  <c r="S170" i="7"/>
  <c r="D171" i="7"/>
  <c r="E171" i="7"/>
  <c r="H171" i="7"/>
  <c r="I171" i="7"/>
  <c r="J171" i="7"/>
  <c r="K171" i="7"/>
  <c r="L171" i="7"/>
  <c r="M171" i="7"/>
  <c r="N171" i="7"/>
  <c r="O171" i="7"/>
  <c r="P171" i="7"/>
  <c r="Q171" i="7"/>
  <c r="R171" i="7"/>
  <c r="S171" i="7"/>
  <c r="D172" i="7"/>
  <c r="E172" i="7"/>
  <c r="H172" i="7"/>
  <c r="I172" i="7"/>
  <c r="J172" i="7"/>
  <c r="K172" i="7"/>
  <c r="L172" i="7"/>
  <c r="M172" i="7"/>
  <c r="N172" i="7"/>
  <c r="O172" i="7"/>
  <c r="P172" i="7"/>
  <c r="Q172" i="7"/>
  <c r="R172" i="7"/>
  <c r="S172" i="7"/>
  <c r="D173" i="7"/>
  <c r="E173" i="7"/>
  <c r="H173" i="7"/>
  <c r="I173" i="7"/>
  <c r="J173" i="7"/>
  <c r="K173" i="7"/>
  <c r="L173" i="7"/>
  <c r="M173" i="7"/>
  <c r="N173" i="7"/>
  <c r="O173" i="7"/>
  <c r="P173" i="7"/>
  <c r="Q173" i="7"/>
  <c r="R173" i="7"/>
  <c r="S173" i="7"/>
  <c r="D174" i="7"/>
  <c r="E174" i="7"/>
  <c r="H174" i="7"/>
  <c r="I174" i="7"/>
  <c r="J174" i="7"/>
  <c r="K174" i="7"/>
  <c r="L174" i="7"/>
  <c r="M174" i="7"/>
  <c r="N174" i="7"/>
  <c r="O174" i="7"/>
  <c r="P174" i="7"/>
  <c r="Q174" i="7"/>
  <c r="R174" i="7"/>
  <c r="S174" i="7"/>
  <c r="D175" i="7"/>
  <c r="E175" i="7"/>
  <c r="H175" i="7"/>
  <c r="I175" i="7"/>
  <c r="J175" i="7"/>
  <c r="K175" i="7"/>
  <c r="L175" i="7"/>
  <c r="M175" i="7"/>
  <c r="N175" i="7"/>
  <c r="O175" i="7"/>
  <c r="P175" i="7"/>
  <c r="Q175" i="7"/>
  <c r="R175" i="7"/>
  <c r="S175" i="7"/>
  <c r="D176" i="7"/>
  <c r="E176" i="7"/>
  <c r="H176" i="7"/>
  <c r="I176" i="7"/>
  <c r="J176" i="7"/>
  <c r="K176" i="7"/>
  <c r="L176" i="7"/>
  <c r="M176" i="7"/>
  <c r="N176" i="7"/>
  <c r="O176" i="7"/>
  <c r="P176" i="7"/>
  <c r="Q176" i="7"/>
  <c r="R176" i="7"/>
  <c r="S176" i="7"/>
  <c r="O9" i="7"/>
  <c r="N9" i="7"/>
  <c r="M9" i="7"/>
  <c r="L9" i="7"/>
  <c r="K9" i="7"/>
  <c r="J9" i="7"/>
  <c r="I9" i="7"/>
  <c r="H9" i="7"/>
  <c r="E9" i="7"/>
  <c r="D9" i="7"/>
  <c r="F9" i="13"/>
  <c r="G9" i="13"/>
  <c r="F10" i="13"/>
  <c r="G10" i="13"/>
  <c r="F11" i="13"/>
  <c r="G11" i="13"/>
  <c r="F12" i="13"/>
  <c r="G12" i="13"/>
  <c r="F13" i="13"/>
  <c r="G13" i="13"/>
  <c r="F14" i="13"/>
  <c r="G14" i="13"/>
  <c r="F15" i="13"/>
  <c r="G15" i="13"/>
  <c r="F16" i="13"/>
  <c r="G16" i="13"/>
  <c r="F17" i="13"/>
  <c r="G17" i="13"/>
  <c r="F18" i="13"/>
  <c r="G18" i="13"/>
  <c r="F19" i="13"/>
  <c r="G19" i="13"/>
  <c r="F20" i="13"/>
  <c r="G20" i="13"/>
  <c r="F21" i="13"/>
  <c r="G21" i="13"/>
  <c r="F22" i="13"/>
  <c r="G22" i="13"/>
  <c r="F23" i="13"/>
  <c r="G23" i="13"/>
  <c r="F24" i="13"/>
  <c r="G24" i="13"/>
  <c r="F25" i="13"/>
  <c r="G25" i="13"/>
  <c r="F26" i="13"/>
  <c r="G26" i="13"/>
  <c r="F27" i="13"/>
  <c r="G27" i="13"/>
  <c r="F28" i="13"/>
  <c r="G28" i="13"/>
  <c r="F29" i="13"/>
  <c r="G29" i="13"/>
  <c r="F30" i="13"/>
  <c r="G30" i="13"/>
  <c r="F31" i="13"/>
  <c r="G31" i="13"/>
  <c r="F32" i="13"/>
  <c r="G32" i="13"/>
  <c r="F33" i="13"/>
  <c r="G33" i="13"/>
  <c r="F34" i="13"/>
  <c r="G34" i="13"/>
  <c r="F35" i="13"/>
  <c r="G35" i="13"/>
  <c r="F36" i="13"/>
  <c r="G36" i="13"/>
  <c r="F37" i="13"/>
  <c r="G37" i="13"/>
  <c r="F38" i="13"/>
  <c r="G38" i="13"/>
  <c r="F39" i="13"/>
  <c r="G39" i="13"/>
  <c r="F40" i="13"/>
  <c r="G40" i="13"/>
  <c r="F41" i="13"/>
  <c r="G41" i="13"/>
  <c r="F42" i="13"/>
  <c r="G42" i="13"/>
  <c r="F43" i="13"/>
  <c r="G43" i="13"/>
  <c r="F44" i="13"/>
  <c r="G44" i="13"/>
  <c r="F45" i="13"/>
  <c r="G45" i="13"/>
  <c r="F46" i="13"/>
  <c r="G46" i="13"/>
  <c r="F47" i="13"/>
  <c r="G47" i="13"/>
  <c r="F48" i="13"/>
  <c r="G48" i="13"/>
  <c r="F49" i="13"/>
  <c r="G49" i="13"/>
  <c r="F50" i="13"/>
  <c r="G50" i="13"/>
  <c r="F51" i="13"/>
  <c r="G51" i="13"/>
  <c r="F52" i="13"/>
  <c r="G52" i="13"/>
  <c r="F53" i="13"/>
  <c r="G53" i="13"/>
  <c r="F54" i="13"/>
  <c r="G54" i="13"/>
  <c r="F55" i="13"/>
  <c r="G55" i="13"/>
  <c r="F56" i="13"/>
  <c r="G56" i="13"/>
  <c r="F57" i="13"/>
  <c r="G57" i="13"/>
  <c r="F58" i="13"/>
  <c r="G58" i="13"/>
  <c r="F59" i="13"/>
  <c r="G59" i="13"/>
  <c r="F60" i="13"/>
  <c r="G60" i="13"/>
  <c r="F61" i="13"/>
  <c r="G61" i="13"/>
  <c r="F62" i="13"/>
  <c r="G62" i="13"/>
  <c r="F63" i="13"/>
  <c r="G63" i="13"/>
  <c r="F64" i="13"/>
  <c r="G64" i="13"/>
  <c r="F65" i="13"/>
  <c r="G65" i="13"/>
  <c r="F66" i="13"/>
  <c r="G66" i="13"/>
  <c r="F67" i="13"/>
  <c r="G67" i="13"/>
  <c r="F68" i="13"/>
  <c r="G68" i="13"/>
  <c r="F69" i="13"/>
  <c r="G69" i="13"/>
  <c r="F70" i="13"/>
  <c r="G70" i="13"/>
  <c r="F71" i="13"/>
  <c r="G71" i="13"/>
  <c r="F72" i="13"/>
  <c r="G72" i="13"/>
  <c r="F73" i="13"/>
  <c r="G73" i="13"/>
  <c r="F74" i="13"/>
  <c r="G74" i="13"/>
  <c r="F75" i="13"/>
  <c r="G75" i="13"/>
  <c r="F76" i="13"/>
  <c r="G76" i="13"/>
  <c r="F77" i="13"/>
  <c r="G77" i="13"/>
  <c r="F78" i="13"/>
  <c r="G78" i="13"/>
  <c r="F79" i="13"/>
  <c r="G79" i="13"/>
  <c r="F80" i="13"/>
  <c r="G80" i="13"/>
  <c r="F81" i="13"/>
  <c r="G81" i="13"/>
  <c r="F82" i="13"/>
  <c r="G82" i="13"/>
  <c r="F83" i="13"/>
  <c r="G83" i="13"/>
  <c r="F84" i="13"/>
  <c r="G84" i="13"/>
  <c r="F85" i="13"/>
  <c r="G85" i="13"/>
  <c r="F86" i="13"/>
  <c r="G86" i="13"/>
  <c r="F87" i="13"/>
  <c r="G87" i="13"/>
  <c r="F88" i="13"/>
  <c r="G88" i="13"/>
  <c r="F89" i="13"/>
  <c r="G89" i="13"/>
  <c r="F90" i="13"/>
  <c r="G90" i="13"/>
  <c r="F91" i="13"/>
  <c r="G91" i="13"/>
  <c r="F92" i="13"/>
  <c r="G92" i="13"/>
  <c r="F93" i="13"/>
  <c r="G93" i="13"/>
  <c r="F94" i="13"/>
  <c r="G94" i="13"/>
  <c r="F95" i="13"/>
  <c r="G95" i="13"/>
  <c r="F96" i="13"/>
  <c r="G96" i="13"/>
  <c r="F97" i="13"/>
  <c r="G97" i="13"/>
  <c r="F98" i="13"/>
  <c r="G98" i="13"/>
  <c r="F99" i="13"/>
  <c r="G99" i="13"/>
  <c r="F100" i="13"/>
  <c r="G100" i="13"/>
  <c r="F101" i="13"/>
  <c r="G101" i="13"/>
  <c r="F102" i="13"/>
  <c r="G102" i="13"/>
  <c r="F103" i="13"/>
  <c r="G103" i="13"/>
  <c r="F104" i="13"/>
  <c r="G104" i="13"/>
  <c r="F105" i="13"/>
  <c r="G105" i="13"/>
  <c r="F106" i="13"/>
  <c r="G106" i="13"/>
  <c r="F107" i="13"/>
  <c r="G107" i="13"/>
  <c r="F108" i="13"/>
  <c r="G108" i="13"/>
  <c r="F109" i="13"/>
  <c r="G109" i="13"/>
  <c r="F110" i="13"/>
  <c r="G110" i="13"/>
  <c r="F111" i="13"/>
  <c r="G111" i="13"/>
  <c r="F112" i="13"/>
  <c r="G112" i="13"/>
  <c r="F113" i="13"/>
  <c r="G113" i="13"/>
  <c r="F114" i="13"/>
  <c r="G114" i="13"/>
  <c r="F115" i="13"/>
  <c r="G115" i="13"/>
  <c r="F116" i="13"/>
  <c r="G116" i="13"/>
  <c r="F117" i="13"/>
  <c r="G117" i="13"/>
  <c r="F118" i="13"/>
  <c r="G118" i="13"/>
  <c r="F119" i="13"/>
  <c r="G119" i="13"/>
  <c r="F120" i="13"/>
  <c r="G120" i="13"/>
  <c r="F121" i="13"/>
  <c r="G121" i="13"/>
  <c r="F122" i="13"/>
  <c r="G122" i="13"/>
  <c r="F123" i="13"/>
  <c r="G123" i="13"/>
  <c r="F124" i="13"/>
  <c r="G124" i="13"/>
  <c r="F125" i="13"/>
  <c r="G125" i="13"/>
  <c r="F126" i="13"/>
  <c r="G126" i="13"/>
  <c r="F127" i="13"/>
  <c r="G127" i="13"/>
  <c r="F128" i="13"/>
  <c r="G128" i="13"/>
  <c r="F129" i="13"/>
  <c r="G129" i="13"/>
  <c r="F130" i="13"/>
  <c r="G130" i="13"/>
  <c r="F131" i="13"/>
  <c r="G131" i="13"/>
  <c r="F132" i="13"/>
  <c r="G132" i="13"/>
  <c r="F133" i="13"/>
  <c r="G133" i="13"/>
  <c r="F134" i="13"/>
  <c r="G134" i="13"/>
  <c r="F135" i="13"/>
  <c r="G135" i="13"/>
  <c r="F136" i="13"/>
  <c r="G136" i="13"/>
  <c r="F137" i="13"/>
  <c r="G137" i="13"/>
  <c r="F138" i="13"/>
  <c r="G138" i="13"/>
  <c r="F139" i="13"/>
  <c r="G139" i="13"/>
  <c r="F140" i="13"/>
  <c r="G140" i="13"/>
  <c r="F141" i="13"/>
  <c r="G141" i="13"/>
  <c r="F142" i="13"/>
  <c r="G142" i="13"/>
  <c r="F143" i="13"/>
  <c r="G143" i="13"/>
  <c r="F144" i="13"/>
  <c r="G144" i="13"/>
  <c r="F145" i="13"/>
  <c r="G145" i="13"/>
  <c r="F146" i="13"/>
  <c r="G146" i="13"/>
  <c r="F147" i="13"/>
  <c r="G147" i="13"/>
  <c r="F148" i="13"/>
  <c r="G148" i="13"/>
  <c r="F149" i="13"/>
  <c r="G149" i="13"/>
  <c r="F150" i="13"/>
  <c r="G150" i="13"/>
  <c r="F151" i="13"/>
  <c r="G151" i="13"/>
  <c r="F152" i="13"/>
  <c r="G152" i="13"/>
  <c r="F153" i="13"/>
  <c r="G153" i="13"/>
  <c r="F154" i="13"/>
  <c r="G154" i="13"/>
  <c r="F155" i="13"/>
  <c r="G155" i="13"/>
  <c r="F156" i="13"/>
  <c r="G156" i="13"/>
  <c r="F157" i="13"/>
  <c r="G157" i="13"/>
  <c r="F158" i="13"/>
  <c r="G158" i="13"/>
  <c r="F159" i="13"/>
  <c r="G159" i="13"/>
  <c r="F160" i="13"/>
  <c r="G160" i="13"/>
  <c r="F161" i="13"/>
  <c r="G161" i="13"/>
  <c r="F162" i="13"/>
  <c r="G162" i="13"/>
  <c r="F163" i="13"/>
  <c r="G163" i="13"/>
  <c r="F164" i="13"/>
  <c r="G164" i="13"/>
  <c r="F165" i="13"/>
  <c r="G165" i="13"/>
  <c r="F166" i="13"/>
  <c r="G166" i="13"/>
  <c r="F167" i="13"/>
  <c r="G167" i="13"/>
  <c r="F168" i="13"/>
  <c r="G168" i="13"/>
  <c r="F169" i="13"/>
  <c r="G169" i="13"/>
  <c r="F170" i="13"/>
  <c r="G170" i="13"/>
  <c r="F171" i="13"/>
  <c r="G171" i="13"/>
  <c r="F172" i="13"/>
  <c r="G172" i="13"/>
  <c r="F173" i="13"/>
  <c r="G173" i="13"/>
  <c r="F174" i="13"/>
  <c r="G174" i="13"/>
  <c r="F175" i="13"/>
  <c r="G175" i="13"/>
  <c r="F176" i="13"/>
  <c r="G176" i="13"/>
  <c r="F177" i="13"/>
  <c r="G177" i="13"/>
  <c r="F178" i="13"/>
  <c r="G178" i="13"/>
  <c r="F179" i="13"/>
  <c r="G179" i="13"/>
  <c r="F180" i="13"/>
  <c r="G180" i="13"/>
  <c r="F181" i="13"/>
  <c r="G181" i="13"/>
  <c r="F182" i="13"/>
  <c r="G182" i="13"/>
  <c r="F183" i="13"/>
  <c r="G183" i="13"/>
  <c r="F184" i="13"/>
  <c r="G184" i="13"/>
  <c r="F185" i="13"/>
  <c r="G185" i="13"/>
  <c r="F186" i="13"/>
  <c r="G186" i="13"/>
  <c r="F187" i="13"/>
  <c r="G187" i="13"/>
  <c r="F188" i="13"/>
  <c r="G188" i="13"/>
  <c r="F189" i="13"/>
  <c r="G189" i="13"/>
  <c r="F190" i="13"/>
  <c r="G190" i="13"/>
  <c r="F191" i="13"/>
  <c r="G191" i="13"/>
  <c r="F192" i="13"/>
  <c r="G192" i="13"/>
  <c r="F193" i="13"/>
  <c r="G193" i="13"/>
  <c r="F194" i="13"/>
  <c r="G194" i="13"/>
  <c r="F195" i="13"/>
  <c r="G195" i="13"/>
  <c r="F196" i="13"/>
  <c r="G196" i="13"/>
  <c r="F197" i="13"/>
  <c r="G197" i="13"/>
  <c r="F198" i="13"/>
  <c r="G198" i="13"/>
  <c r="F199" i="13"/>
  <c r="G199" i="13"/>
  <c r="F200" i="13"/>
  <c r="G200" i="13"/>
  <c r="F201" i="13"/>
  <c r="G201" i="13"/>
  <c r="F202" i="13"/>
  <c r="G202" i="13"/>
  <c r="F203" i="13"/>
  <c r="G203" i="13"/>
  <c r="F204" i="13"/>
  <c r="G204" i="13"/>
  <c r="F205" i="13"/>
  <c r="G205" i="13"/>
  <c r="F206" i="13"/>
  <c r="G206" i="13"/>
  <c r="F207" i="13"/>
  <c r="G207" i="13"/>
  <c r="F208" i="13"/>
  <c r="G208" i="13"/>
  <c r="F209" i="13"/>
  <c r="G209" i="13"/>
  <c r="F210" i="13"/>
  <c r="G210" i="13"/>
  <c r="F211" i="13"/>
  <c r="G211" i="13"/>
  <c r="F212" i="13"/>
  <c r="G212" i="13"/>
  <c r="F213" i="13"/>
  <c r="G213" i="13"/>
  <c r="F214" i="13"/>
  <c r="G214" i="13"/>
  <c r="F215" i="13"/>
  <c r="G215" i="13"/>
  <c r="F216" i="13"/>
  <c r="G216" i="13"/>
  <c r="F217" i="13"/>
  <c r="G217" i="13"/>
  <c r="F218" i="13"/>
  <c r="G218" i="13"/>
  <c r="F219" i="13"/>
  <c r="G219" i="13"/>
  <c r="F220" i="13"/>
  <c r="G220" i="13"/>
  <c r="F221" i="13"/>
  <c r="G221" i="13"/>
  <c r="F222" i="13"/>
  <c r="G222" i="13"/>
  <c r="F223" i="13"/>
  <c r="G223" i="13"/>
  <c r="F224" i="13"/>
  <c r="G224" i="13"/>
  <c r="F225" i="13"/>
  <c r="G225" i="13"/>
  <c r="F226" i="13"/>
  <c r="G226" i="13"/>
  <c r="F227" i="13"/>
  <c r="G227" i="13"/>
  <c r="F228" i="13"/>
  <c r="G228" i="13"/>
  <c r="F229" i="13"/>
  <c r="G229" i="13"/>
  <c r="F230" i="13"/>
  <c r="G230" i="13"/>
  <c r="F231" i="13"/>
  <c r="G231" i="13"/>
  <c r="F232" i="13"/>
  <c r="G232" i="13"/>
  <c r="F233" i="13"/>
  <c r="G233" i="13"/>
  <c r="F234" i="13"/>
  <c r="G234" i="13"/>
  <c r="F235" i="13"/>
  <c r="G235" i="13"/>
  <c r="F236" i="13"/>
  <c r="G236" i="13"/>
  <c r="F237" i="13"/>
  <c r="G237" i="13"/>
  <c r="F238" i="13"/>
  <c r="G238" i="13"/>
  <c r="F239" i="13"/>
  <c r="G239" i="13"/>
  <c r="F240" i="13"/>
  <c r="G240" i="13"/>
  <c r="F241" i="13"/>
  <c r="G241" i="13"/>
  <c r="F242" i="13"/>
  <c r="G242" i="13"/>
  <c r="F243" i="13"/>
  <c r="G243" i="13"/>
  <c r="F244" i="13"/>
  <c r="G244" i="13"/>
  <c r="F245" i="13"/>
  <c r="G245" i="13"/>
  <c r="F246" i="13"/>
  <c r="G246" i="13"/>
  <c r="F247" i="13"/>
  <c r="G247" i="13"/>
  <c r="F248" i="13"/>
  <c r="G248" i="13"/>
  <c r="F249" i="13"/>
  <c r="G249" i="13"/>
  <c r="F250" i="13"/>
  <c r="G250" i="13"/>
  <c r="F251" i="13"/>
  <c r="G251" i="13"/>
  <c r="F252" i="13"/>
  <c r="G252" i="13"/>
  <c r="F253" i="13"/>
  <c r="G253" i="13"/>
  <c r="F254" i="13"/>
  <c r="G254" i="13"/>
  <c r="F255" i="13"/>
  <c r="G255" i="13"/>
  <c r="B9" i="13"/>
  <c r="C9" i="13"/>
  <c r="B10" i="13"/>
  <c r="C10" i="13"/>
  <c r="B11" i="13"/>
  <c r="C11" i="13"/>
  <c r="C11" i="11" s="1"/>
  <c r="B12" i="13"/>
  <c r="B12" i="11" s="1"/>
  <c r="C12" i="13"/>
  <c r="B13" i="13"/>
  <c r="C13" i="13"/>
  <c r="B14" i="13"/>
  <c r="C14" i="13"/>
  <c r="B15" i="13"/>
  <c r="C15" i="13"/>
  <c r="B16" i="13"/>
  <c r="C16" i="13"/>
  <c r="C16" i="11" s="1"/>
  <c r="B17" i="13"/>
  <c r="C17" i="13"/>
  <c r="B18" i="13"/>
  <c r="C18" i="13"/>
  <c r="B19" i="13"/>
  <c r="C19" i="13"/>
  <c r="B20" i="13"/>
  <c r="C20" i="13"/>
  <c r="B21" i="13"/>
  <c r="C21" i="13"/>
  <c r="B22" i="13"/>
  <c r="C22" i="13"/>
  <c r="C22" i="11" s="1"/>
  <c r="B23" i="13"/>
  <c r="C23" i="13"/>
  <c r="B24" i="13"/>
  <c r="C24" i="13"/>
  <c r="B25" i="13"/>
  <c r="C25" i="13"/>
  <c r="B26" i="13"/>
  <c r="B26" i="11"/>
  <c r="C26" i="13"/>
  <c r="B27" i="13"/>
  <c r="B27" i="11" s="1"/>
  <c r="C27" i="13"/>
  <c r="B28" i="13"/>
  <c r="C28" i="11" s="1"/>
  <c r="C28" i="13"/>
  <c r="B29" i="13"/>
  <c r="C29" i="13"/>
  <c r="B30" i="13"/>
  <c r="C30" i="13"/>
  <c r="B31" i="13"/>
  <c r="C31" i="13"/>
  <c r="B32" i="13"/>
  <c r="C32" i="11" s="1"/>
  <c r="C32" i="13"/>
  <c r="B33" i="13"/>
  <c r="C33" i="13"/>
  <c r="B34" i="13"/>
  <c r="C34" i="13"/>
  <c r="B35" i="13"/>
  <c r="C35" i="13"/>
  <c r="B36" i="13"/>
  <c r="C36" i="13"/>
  <c r="B37" i="13"/>
  <c r="C37" i="13"/>
  <c r="B38" i="13"/>
  <c r="B38" i="11" s="1"/>
  <c r="C38" i="13"/>
  <c r="B39" i="13"/>
  <c r="C39" i="13"/>
  <c r="B40" i="13"/>
  <c r="B40" i="11" s="1"/>
  <c r="C40" i="13"/>
  <c r="B41" i="13"/>
  <c r="C41" i="13"/>
  <c r="B42" i="13"/>
  <c r="C42" i="13"/>
  <c r="B43" i="13"/>
  <c r="C43" i="13"/>
  <c r="B44" i="13"/>
  <c r="C44" i="13"/>
  <c r="B45" i="13"/>
  <c r="B45" i="11" s="1"/>
  <c r="C45" i="13"/>
  <c r="B46" i="13"/>
  <c r="B46" i="11" s="1"/>
  <c r="C46" i="13"/>
  <c r="B47" i="13"/>
  <c r="B47" i="11" s="1"/>
  <c r="C47" i="13"/>
  <c r="B48" i="13"/>
  <c r="C48" i="13"/>
  <c r="B49" i="13"/>
  <c r="C49" i="13"/>
  <c r="B50" i="13"/>
  <c r="B50" i="11" s="1"/>
  <c r="C50" i="13"/>
  <c r="B51" i="13"/>
  <c r="C51" i="13"/>
  <c r="B52" i="13"/>
  <c r="B52" i="11" s="1"/>
  <c r="C52" i="13"/>
  <c r="B53" i="13"/>
  <c r="C53" i="13"/>
  <c r="B54" i="13"/>
  <c r="C54" i="13"/>
  <c r="B55" i="13"/>
  <c r="C55" i="13"/>
  <c r="B56" i="13"/>
  <c r="C56" i="11" s="1"/>
  <c r="C56" i="13"/>
  <c r="B57" i="13"/>
  <c r="B57" i="11" s="1"/>
  <c r="C57" i="13"/>
  <c r="B58" i="13"/>
  <c r="B58" i="11" s="1"/>
  <c r="C58" i="13"/>
  <c r="B59" i="13"/>
  <c r="B59" i="11" s="1"/>
  <c r="C59" i="13"/>
  <c r="B60" i="13"/>
  <c r="B60" i="11" s="1"/>
  <c r="C60" i="13"/>
  <c r="B61" i="13"/>
  <c r="B61" i="11" s="1"/>
  <c r="C61" i="13"/>
  <c r="B62" i="13"/>
  <c r="C62" i="11" s="1"/>
  <c r="C62" i="13"/>
  <c r="B63" i="13"/>
  <c r="B63" i="11" s="1"/>
  <c r="C63" i="13"/>
  <c r="B64" i="13"/>
  <c r="C64" i="13"/>
  <c r="B65" i="13"/>
  <c r="B65" i="7" s="1"/>
  <c r="F65" i="4" s="1"/>
  <c r="C65" i="13"/>
  <c r="B66" i="13"/>
  <c r="B66" i="11" s="1"/>
  <c r="C66" i="13"/>
  <c r="B67" i="13"/>
  <c r="C67" i="13"/>
  <c r="B68" i="13"/>
  <c r="C68" i="13"/>
  <c r="B69" i="13"/>
  <c r="C69" i="13"/>
  <c r="B70" i="13"/>
  <c r="B70" i="11" s="1"/>
  <c r="C70" i="13"/>
  <c r="B71" i="13"/>
  <c r="B71" i="11" s="1"/>
  <c r="C71" i="13"/>
  <c r="B72" i="13"/>
  <c r="B72" i="11" s="1"/>
  <c r="C72" i="13"/>
  <c r="B73" i="13"/>
  <c r="C73" i="13"/>
  <c r="B74" i="13"/>
  <c r="B74" i="11" s="1"/>
  <c r="C74" i="13"/>
  <c r="B75" i="13"/>
  <c r="C75" i="13"/>
  <c r="B76" i="13"/>
  <c r="C76" i="13"/>
  <c r="B77" i="13"/>
  <c r="C77" i="13"/>
  <c r="B78" i="13"/>
  <c r="C78" i="13"/>
  <c r="B79" i="13"/>
  <c r="C79" i="13"/>
  <c r="B80" i="13"/>
  <c r="B80" i="11" s="1"/>
  <c r="C80" i="13"/>
  <c r="B81" i="13"/>
  <c r="C81" i="13"/>
  <c r="B82" i="13"/>
  <c r="B82" i="11" s="1"/>
  <c r="C82" i="13"/>
  <c r="B83" i="13"/>
  <c r="B83" i="11" s="1"/>
  <c r="C83" i="13"/>
  <c r="B84" i="13"/>
  <c r="B84" i="11" s="1"/>
  <c r="C84" i="13"/>
  <c r="B85" i="13"/>
  <c r="C85" i="13"/>
  <c r="B86" i="13"/>
  <c r="B86" i="11" s="1"/>
  <c r="C86" i="13"/>
  <c r="B87" i="13"/>
  <c r="C87" i="13"/>
  <c r="B88" i="13"/>
  <c r="C88" i="13"/>
  <c r="B89" i="13"/>
  <c r="C89" i="13"/>
  <c r="B90" i="13"/>
  <c r="C90" i="13"/>
  <c r="B91" i="13"/>
  <c r="C91" i="13"/>
  <c r="B92" i="13"/>
  <c r="B92" i="11" s="1"/>
  <c r="C92" i="13"/>
  <c r="B93" i="13"/>
  <c r="C93" i="13"/>
  <c r="B94" i="13"/>
  <c r="C94" i="13"/>
  <c r="B95" i="13"/>
  <c r="B95" i="11" s="1"/>
  <c r="C95" i="13"/>
  <c r="B96" i="13"/>
  <c r="B96" i="11" s="1"/>
  <c r="C96" i="13"/>
  <c r="B97" i="13"/>
  <c r="C97" i="13"/>
  <c r="B98" i="13"/>
  <c r="C98" i="13"/>
  <c r="B99" i="13"/>
  <c r="C99" i="13"/>
  <c r="B100" i="13"/>
  <c r="B100" i="11" s="1"/>
  <c r="C100" i="13"/>
  <c r="B101" i="13"/>
  <c r="B101" i="11" s="1"/>
  <c r="C101" i="13"/>
  <c r="B102" i="13"/>
  <c r="B102" i="11" s="1"/>
  <c r="C102" i="13"/>
  <c r="B103" i="13"/>
  <c r="B103" i="11" s="1"/>
  <c r="C103" i="13"/>
  <c r="B104" i="13"/>
  <c r="C104" i="13"/>
  <c r="B105" i="13"/>
  <c r="C105" i="13"/>
  <c r="B106" i="13"/>
  <c r="C106" i="11" s="1"/>
  <c r="C106" i="13"/>
  <c r="B107" i="13"/>
  <c r="C107" i="11" s="1"/>
  <c r="C107" i="13"/>
  <c r="B108" i="13"/>
  <c r="B108" i="11" s="1"/>
  <c r="C108" i="13"/>
  <c r="B109" i="13"/>
  <c r="B109" i="11" s="1"/>
  <c r="C109" i="13"/>
  <c r="B110" i="13"/>
  <c r="C110" i="11" s="1"/>
  <c r="C110" i="13"/>
  <c r="B111" i="13"/>
  <c r="C111" i="13"/>
  <c r="B112" i="13"/>
  <c r="B112" i="11" s="1"/>
  <c r="C112" i="13"/>
  <c r="B113" i="13"/>
  <c r="C113" i="13"/>
  <c r="B114" i="13"/>
  <c r="B114" i="11" s="1"/>
  <c r="C114" i="13"/>
  <c r="B115" i="13"/>
  <c r="C115" i="13"/>
  <c r="B116" i="13"/>
  <c r="B116" i="11" s="1"/>
  <c r="C116" i="13"/>
  <c r="B117" i="13"/>
  <c r="C117" i="13"/>
  <c r="B118" i="13"/>
  <c r="B118" i="11" s="1"/>
  <c r="C118" i="13"/>
  <c r="B119" i="13"/>
  <c r="B119" i="11" s="1"/>
  <c r="C119" i="13"/>
  <c r="B120" i="13"/>
  <c r="B120" i="11" s="1"/>
  <c r="C120" i="13"/>
  <c r="B121" i="13"/>
  <c r="C121" i="13"/>
  <c r="B122" i="13"/>
  <c r="C122" i="13"/>
  <c r="B123" i="13"/>
  <c r="C123" i="13"/>
  <c r="B124" i="13"/>
  <c r="B124" i="11" s="1"/>
  <c r="C124" i="13"/>
  <c r="B125" i="13"/>
  <c r="B125" i="11" s="1"/>
  <c r="C125" i="13"/>
  <c r="B126" i="13"/>
  <c r="C126" i="13"/>
  <c r="B127" i="13"/>
  <c r="C127" i="13"/>
  <c r="B128" i="13"/>
  <c r="B128" i="11" s="1"/>
  <c r="C128" i="13"/>
  <c r="B129" i="13"/>
  <c r="C129" i="13"/>
  <c r="B130" i="13"/>
  <c r="B130" i="11" s="1"/>
  <c r="C130" i="13"/>
  <c r="B131" i="13"/>
  <c r="C131" i="13"/>
  <c r="B132" i="13"/>
  <c r="B132" i="11" s="1"/>
  <c r="C132" i="13"/>
  <c r="B133" i="13"/>
  <c r="B133" i="11" s="1"/>
  <c r="C133" i="13"/>
  <c r="B134" i="13"/>
  <c r="B134" i="11" s="1"/>
  <c r="C134" i="13"/>
  <c r="B135" i="13"/>
  <c r="C135" i="13"/>
  <c r="B136" i="13"/>
  <c r="B136" i="11" s="1"/>
  <c r="C136" i="13"/>
  <c r="B137" i="13"/>
  <c r="C137" i="13"/>
  <c r="B138" i="13"/>
  <c r="B138" i="11" s="1"/>
  <c r="C138" i="13"/>
  <c r="B139" i="13"/>
  <c r="B139" i="11" s="1"/>
  <c r="C139" i="13"/>
  <c r="B140" i="13"/>
  <c r="B140" i="11" s="1"/>
  <c r="C140" i="13"/>
  <c r="B141" i="13"/>
  <c r="B141" i="11" s="1"/>
  <c r="C141" i="13"/>
  <c r="B142" i="13"/>
  <c r="C142" i="13"/>
  <c r="B143" i="13"/>
  <c r="B143" i="11" s="1"/>
  <c r="C143" i="13"/>
  <c r="B144" i="13"/>
  <c r="B144" i="11" s="1"/>
  <c r="C144" i="13"/>
  <c r="B145" i="13"/>
  <c r="B145" i="11" s="1"/>
  <c r="C145" i="13"/>
  <c r="B146" i="13"/>
  <c r="C146" i="13"/>
  <c r="B147" i="13"/>
  <c r="C147" i="13"/>
  <c r="B148" i="13"/>
  <c r="B148" i="11" s="1"/>
  <c r="C148" i="13"/>
  <c r="B149" i="13"/>
  <c r="C149" i="13"/>
  <c r="B150" i="13"/>
  <c r="B150" i="11" s="1"/>
  <c r="C150" i="13"/>
  <c r="B151" i="13"/>
  <c r="B151" i="7" s="1"/>
  <c r="F151" i="4" s="1"/>
  <c r="C151" i="13"/>
  <c r="B152" i="13"/>
  <c r="B152" i="11" s="1"/>
  <c r="C152" i="13"/>
  <c r="B153" i="13"/>
  <c r="C153" i="13"/>
  <c r="B154" i="13"/>
  <c r="B154" i="11" s="1"/>
  <c r="C154" i="13"/>
  <c r="B155" i="13"/>
  <c r="C155" i="13"/>
  <c r="B156" i="13"/>
  <c r="B156" i="11" s="1"/>
  <c r="C156" i="13"/>
  <c r="B157" i="13"/>
  <c r="C157" i="13"/>
  <c r="B158" i="13"/>
  <c r="C158" i="13"/>
  <c r="B159" i="13"/>
  <c r="B159" i="11" s="1"/>
  <c r="C159" i="13"/>
  <c r="B160" i="13"/>
  <c r="C160" i="13"/>
  <c r="B161" i="13"/>
  <c r="C161" i="13"/>
  <c r="B162" i="13"/>
  <c r="B162" i="11" s="1"/>
  <c r="C162" i="13"/>
  <c r="B163" i="13"/>
  <c r="B163" i="11" s="1"/>
  <c r="C163" i="13"/>
  <c r="B164" i="13"/>
  <c r="C164" i="13"/>
  <c r="B165" i="13"/>
  <c r="B165" i="11" s="1"/>
  <c r="C165" i="13"/>
  <c r="B166" i="13"/>
  <c r="B166" i="11" s="1"/>
  <c r="C166" i="13"/>
  <c r="B167" i="13"/>
  <c r="C167" i="11" s="1"/>
  <c r="C167" i="13"/>
  <c r="B168" i="13"/>
  <c r="C168" i="13"/>
  <c r="B169" i="13"/>
  <c r="B169" i="11" s="1"/>
  <c r="C169" i="13"/>
  <c r="B170" i="13"/>
  <c r="C170" i="13"/>
  <c r="B171" i="13"/>
  <c r="C171" i="13"/>
  <c r="B172" i="13"/>
  <c r="C172" i="13"/>
  <c r="B173" i="13"/>
  <c r="C173" i="13"/>
  <c r="B174" i="13"/>
  <c r="B174" i="11" s="1"/>
  <c r="C174" i="13"/>
  <c r="B175" i="13"/>
  <c r="B175" i="11" s="1"/>
  <c r="C175" i="13"/>
  <c r="B176" i="13"/>
  <c r="C176" i="13"/>
  <c r="B177" i="13"/>
  <c r="B177" i="11" s="1"/>
  <c r="C177" i="13"/>
  <c r="B178" i="13"/>
  <c r="C178" i="13"/>
  <c r="B179" i="13"/>
  <c r="B179" i="11" s="1"/>
  <c r="C179" i="13"/>
  <c r="B180" i="13"/>
  <c r="B180" i="11" s="1"/>
  <c r="C180" i="13"/>
  <c r="B181" i="13"/>
  <c r="B181" i="11" s="1"/>
  <c r="C181" i="13"/>
  <c r="B182" i="13"/>
  <c r="B182" i="11" s="1"/>
  <c r="C182" i="13"/>
  <c r="B183" i="13"/>
  <c r="B183" i="11" s="1"/>
  <c r="C183" i="13"/>
  <c r="B184" i="13"/>
  <c r="C184" i="13"/>
  <c r="B185" i="13"/>
  <c r="C185" i="13"/>
  <c r="B186" i="13"/>
  <c r="C186" i="13"/>
  <c r="B187" i="13"/>
  <c r="C187" i="13"/>
  <c r="B188" i="13"/>
  <c r="C188" i="13"/>
  <c r="B189" i="13"/>
  <c r="C189" i="13"/>
  <c r="B190" i="13"/>
  <c r="B190" i="11" s="1"/>
  <c r="C190" i="13"/>
  <c r="B191" i="13"/>
  <c r="C191" i="13"/>
  <c r="B192" i="13"/>
  <c r="B192" i="11" s="1"/>
  <c r="C192" i="13"/>
  <c r="B193" i="13"/>
  <c r="B193" i="7" s="1"/>
  <c r="F193" i="4" s="1"/>
  <c r="C193" i="13"/>
  <c r="B194" i="13"/>
  <c r="C194" i="11" s="1"/>
  <c r="C194" i="13"/>
  <c r="B195" i="13"/>
  <c r="B195" i="7" s="1"/>
  <c r="F195" i="4" s="1"/>
  <c r="C195" i="13"/>
  <c r="B196" i="13"/>
  <c r="C196" i="7" s="1"/>
  <c r="G196" i="4" s="1"/>
  <c r="C196" i="13"/>
  <c r="B197" i="13"/>
  <c r="B197" i="11" s="1"/>
  <c r="C197" i="13"/>
  <c r="B198" i="13"/>
  <c r="B198" i="11" s="1"/>
  <c r="C198" i="13"/>
  <c r="B199" i="13"/>
  <c r="B199" i="11" s="1"/>
  <c r="C199" i="13"/>
  <c r="B200" i="13"/>
  <c r="C200" i="7" s="1"/>
  <c r="G200" i="4" s="1"/>
  <c r="C200" i="13"/>
  <c r="B201" i="13"/>
  <c r="B201" i="11" s="1"/>
  <c r="C201" i="13"/>
  <c r="B202" i="13"/>
  <c r="C202" i="11" s="1"/>
  <c r="C202" i="13"/>
  <c r="B203" i="13"/>
  <c r="B203" i="7" s="1"/>
  <c r="F203" i="4" s="1"/>
  <c r="C203" i="13"/>
  <c r="B204" i="13"/>
  <c r="B204" i="11" s="1"/>
  <c r="C204" i="13"/>
  <c r="B205" i="13"/>
  <c r="B205" i="11" s="1"/>
  <c r="C205" i="13"/>
  <c r="B206" i="13"/>
  <c r="C206" i="13"/>
  <c r="B207" i="13"/>
  <c r="B207" i="7" s="1"/>
  <c r="F207" i="4" s="1"/>
  <c r="C207" i="13"/>
  <c r="B208" i="13"/>
  <c r="C208" i="13"/>
  <c r="B209" i="13"/>
  <c r="C209" i="13"/>
  <c r="B210" i="13"/>
  <c r="C210" i="13"/>
  <c r="B211" i="13"/>
  <c r="B211" i="11" s="1"/>
  <c r="C211" i="13"/>
  <c r="B212" i="13"/>
  <c r="C212" i="13"/>
  <c r="B213" i="13"/>
  <c r="B213" i="11" s="1"/>
  <c r="C213" i="13"/>
  <c r="B214" i="13"/>
  <c r="B214" i="11" s="1"/>
  <c r="C214" i="13"/>
  <c r="B215" i="13"/>
  <c r="B215" i="11" s="1"/>
  <c r="C215" i="13"/>
  <c r="B216" i="13"/>
  <c r="B216" i="11" s="1"/>
  <c r="C216" i="13"/>
  <c r="B217" i="13"/>
  <c r="B217" i="7" s="1"/>
  <c r="F217" i="4" s="1"/>
  <c r="C217" i="13"/>
  <c r="B218" i="13"/>
  <c r="B218" i="11" s="1"/>
  <c r="C218" i="13"/>
  <c r="B219" i="13"/>
  <c r="B219" i="11" s="1"/>
  <c r="C219" i="13"/>
  <c r="B220" i="13"/>
  <c r="C220" i="13"/>
  <c r="B221" i="13"/>
  <c r="B221" i="11" s="1"/>
  <c r="C221" i="13"/>
  <c r="B222" i="13"/>
  <c r="B222" i="11" s="1"/>
  <c r="C222" i="13"/>
  <c r="B223" i="13"/>
  <c r="B223" i="11" s="1"/>
  <c r="C223" i="13"/>
  <c r="B224" i="13"/>
  <c r="B224" i="11" s="1"/>
  <c r="C224" i="13"/>
  <c r="B225" i="13"/>
  <c r="B225" i="11" s="1"/>
  <c r="C225" i="13"/>
  <c r="B226" i="13"/>
  <c r="C226" i="13"/>
  <c r="B227" i="13"/>
  <c r="B227" i="11" s="1"/>
  <c r="C227" i="13"/>
  <c r="B228" i="13"/>
  <c r="B228" i="11" s="1"/>
  <c r="C228" i="13"/>
  <c r="B229" i="13"/>
  <c r="B229" i="7" s="1"/>
  <c r="F229" i="4" s="1"/>
  <c r="C229" i="13"/>
  <c r="B230" i="13"/>
  <c r="B230" i="11" s="1"/>
  <c r="C230" i="13"/>
  <c r="B231" i="13"/>
  <c r="B231" i="11" s="1"/>
  <c r="C231" i="13"/>
  <c r="B232" i="13"/>
  <c r="B232" i="7" s="1"/>
  <c r="F232" i="4" s="1"/>
  <c r="C232" i="13"/>
  <c r="B233" i="13"/>
  <c r="C233" i="13"/>
  <c r="B234" i="13"/>
  <c r="B234" i="11" s="1"/>
  <c r="C234" i="13"/>
  <c r="B235" i="13"/>
  <c r="C235" i="13"/>
  <c r="B236" i="13"/>
  <c r="B236" i="11" s="1"/>
  <c r="C236" i="13"/>
  <c r="B237" i="13"/>
  <c r="B237" i="11" s="1"/>
  <c r="C237" i="13"/>
  <c r="B238" i="13"/>
  <c r="C238" i="13"/>
  <c r="B239" i="13"/>
  <c r="C239" i="11" s="1"/>
  <c r="C239" i="13"/>
  <c r="B240" i="13"/>
  <c r="B240" i="7" s="1"/>
  <c r="F240" i="4" s="1"/>
  <c r="C240" i="13"/>
  <c r="B241" i="13"/>
  <c r="C241" i="11" s="1"/>
  <c r="C241" i="13"/>
  <c r="B242" i="13"/>
  <c r="B242" i="7" s="1"/>
  <c r="F242" i="4" s="1"/>
  <c r="C242" i="13"/>
  <c r="B243" i="13"/>
  <c r="B243" i="11" s="1"/>
  <c r="C243" i="13"/>
  <c r="B244" i="13"/>
  <c r="B244" i="7" s="1"/>
  <c r="F244" i="4" s="1"/>
  <c r="C244" i="13"/>
  <c r="B245" i="13"/>
  <c r="C245" i="7" s="1"/>
  <c r="G245" i="4" s="1"/>
  <c r="C245" i="13"/>
  <c r="B246" i="13"/>
  <c r="C246" i="11" s="1"/>
  <c r="C246" i="13"/>
  <c r="B247" i="13"/>
  <c r="B247" i="11" s="1"/>
  <c r="C247" i="13"/>
  <c r="B248" i="13"/>
  <c r="B248" i="11" s="1"/>
  <c r="C248" i="13"/>
  <c r="B249" i="13"/>
  <c r="C249" i="13"/>
  <c r="B250" i="13"/>
  <c r="C250" i="13"/>
  <c r="B251" i="13"/>
  <c r="B251" i="11" s="1"/>
  <c r="C251" i="13"/>
  <c r="B252" i="13"/>
  <c r="C252" i="13"/>
  <c r="B253" i="13"/>
  <c r="B253" i="11" s="1"/>
  <c r="C253" i="13"/>
  <c r="B254" i="13"/>
  <c r="B254" i="7" s="1"/>
  <c r="F254" i="4" s="1"/>
  <c r="C254" i="13"/>
  <c r="B255" i="13"/>
  <c r="C255" i="13"/>
  <c r="F10" i="10"/>
  <c r="G10" i="10"/>
  <c r="F11" i="10"/>
  <c r="G11" i="10"/>
  <c r="F16" i="10"/>
  <c r="G16" i="10"/>
  <c r="F17" i="10"/>
  <c r="G17" i="10"/>
  <c r="F18" i="10"/>
  <c r="G18" i="10"/>
  <c r="F19" i="10"/>
  <c r="G19" i="10"/>
  <c r="F20" i="10"/>
  <c r="G20" i="10"/>
  <c r="F21" i="10"/>
  <c r="G21" i="10"/>
  <c r="F22" i="10"/>
  <c r="G22" i="10"/>
  <c r="F23" i="10"/>
  <c r="G23" i="10"/>
  <c r="F24" i="10"/>
  <c r="G24" i="10"/>
  <c r="F25" i="10"/>
  <c r="G25" i="10"/>
  <c r="F26" i="10"/>
  <c r="G26" i="10"/>
  <c r="F27" i="10"/>
  <c r="G27" i="10"/>
  <c r="F28" i="10"/>
  <c r="G28" i="10"/>
  <c r="F29" i="10"/>
  <c r="G29" i="10"/>
  <c r="F30" i="10"/>
  <c r="G30" i="10"/>
  <c r="F31" i="10"/>
  <c r="G31" i="10"/>
  <c r="F32" i="10"/>
  <c r="G32" i="10"/>
  <c r="F33" i="10"/>
  <c r="G33" i="10"/>
  <c r="F34" i="10"/>
  <c r="G34" i="10"/>
  <c r="F35" i="10"/>
  <c r="G35" i="10"/>
  <c r="F36" i="10"/>
  <c r="G36" i="10"/>
  <c r="F37" i="10"/>
  <c r="G37" i="10"/>
  <c r="F38" i="10"/>
  <c r="G38" i="10"/>
  <c r="F39" i="10"/>
  <c r="G39" i="10"/>
  <c r="F40" i="10"/>
  <c r="G40" i="10"/>
  <c r="F41" i="10"/>
  <c r="G41" i="10"/>
  <c r="F42" i="10"/>
  <c r="G42" i="10"/>
  <c r="F43" i="10"/>
  <c r="G43" i="10"/>
  <c r="F44" i="10"/>
  <c r="G44" i="10"/>
  <c r="F45" i="10"/>
  <c r="G45" i="10"/>
  <c r="F46" i="10"/>
  <c r="G46" i="10"/>
  <c r="F47" i="10"/>
  <c r="G47" i="10"/>
  <c r="F48" i="10"/>
  <c r="G48" i="10"/>
  <c r="F49" i="10"/>
  <c r="G49" i="10"/>
  <c r="F50" i="10"/>
  <c r="G50" i="10"/>
  <c r="F51" i="10"/>
  <c r="G51" i="10"/>
  <c r="F52" i="10"/>
  <c r="G52" i="10"/>
  <c r="F53" i="10"/>
  <c r="G53" i="10"/>
  <c r="F54" i="10"/>
  <c r="G54" i="10"/>
  <c r="F55" i="10"/>
  <c r="G55" i="10"/>
  <c r="F56" i="10"/>
  <c r="G56" i="10"/>
  <c r="F57" i="10"/>
  <c r="G57" i="10"/>
  <c r="F58" i="10"/>
  <c r="G58" i="10"/>
  <c r="F59" i="10"/>
  <c r="G59" i="10"/>
  <c r="F60" i="10"/>
  <c r="G60" i="10"/>
  <c r="F61" i="10"/>
  <c r="G61" i="10"/>
  <c r="F62" i="10"/>
  <c r="G62" i="10"/>
  <c r="F63" i="10"/>
  <c r="G63" i="10"/>
  <c r="F64" i="10"/>
  <c r="G64" i="10"/>
  <c r="F65" i="10"/>
  <c r="G65" i="10"/>
  <c r="F66" i="10"/>
  <c r="G66" i="10"/>
  <c r="F67" i="10"/>
  <c r="G67" i="10"/>
  <c r="F68" i="10"/>
  <c r="G68" i="10"/>
  <c r="F69" i="10"/>
  <c r="G69" i="10"/>
  <c r="F70" i="10"/>
  <c r="G70" i="10"/>
  <c r="F71" i="10"/>
  <c r="G71" i="10"/>
  <c r="F72" i="10"/>
  <c r="G72" i="10"/>
  <c r="F73" i="10"/>
  <c r="G73" i="10"/>
  <c r="F74" i="10"/>
  <c r="G74" i="10"/>
  <c r="F75" i="10"/>
  <c r="G75" i="10"/>
  <c r="F76" i="10"/>
  <c r="G76" i="10"/>
  <c r="F77" i="10"/>
  <c r="G77" i="10"/>
  <c r="F78" i="10"/>
  <c r="G78" i="10"/>
  <c r="F79" i="10"/>
  <c r="G79" i="10"/>
  <c r="F80" i="10"/>
  <c r="G80" i="10"/>
  <c r="F81" i="10"/>
  <c r="G81" i="10"/>
  <c r="F82" i="10"/>
  <c r="G82" i="10"/>
  <c r="F83" i="10"/>
  <c r="G83" i="10"/>
  <c r="F84" i="10"/>
  <c r="G84" i="10"/>
  <c r="F85" i="10"/>
  <c r="G85" i="10"/>
  <c r="F86" i="10"/>
  <c r="G86" i="10"/>
  <c r="F87" i="10"/>
  <c r="G87" i="10"/>
  <c r="F88" i="10"/>
  <c r="G88" i="10"/>
  <c r="F89" i="10"/>
  <c r="G89" i="10"/>
  <c r="F90" i="10"/>
  <c r="G90" i="10"/>
  <c r="F91" i="10"/>
  <c r="G91" i="10"/>
  <c r="F92" i="10"/>
  <c r="G92" i="10"/>
  <c r="F93" i="10"/>
  <c r="G93" i="10"/>
  <c r="F94" i="10"/>
  <c r="G94" i="10"/>
  <c r="F95" i="10"/>
  <c r="G95" i="10"/>
  <c r="F96" i="10"/>
  <c r="G96" i="10"/>
  <c r="F97" i="10"/>
  <c r="G97" i="10"/>
  <c r="F98" i="10"/>
  <c r="G98" i="10"/>
  <c r="F99" i="10"/>
  <c r="G99" i="10"/>
  <c r="F100" i="10"/>
  <c r="G100" i="10"/>
  <c r="F101" i="10"/>
  <c r="G101" i="10"/>
  <c r="F102" i="10"/>
  <c r="G102" i="10"/>
  <c r="F103" i="10"/>
  <c r="G103" i="10"/>
  <c r="F104" i="10"/>
  <c r="G104" i="10"/>
  <c r="F105" i="10"/>
  <c r="G105" i="10"/>
  <c r="F106" i="10"/>
  <c r="G106" i="10"/>
  <c r="F107" i="10"/>
  <c r="G107" i="10"/>
  <c r="F108" i="10"/>
  <c r="G108" i="10"/>
  <c r="F109" i="10"/>
  <c r="G109" i="10"/>
  <c r="F110" i="10"/>
  <c r="G110" i="10"/>
  <c r="F111" i="10"/>
  <c r="G111" i="10"/>
  <c r="F112" i="10"/>
  <c r="G112" i="10"/>
  <c r="F113" i="10"/>
  <c r="G113" i="10"/>
  <c r="F114" i="10"/>
  <c r="G114" i="10"/>
  <c r="F115" i="10"/>
  <c r="G115" i="10"/>
  <c r="F116" i="10"/>
  <c r="G116" i="10"/>
  <c r="F117" i="10"/>
  <c r="G117" i="10"/>
  <c r="F118" i="10"/>
  <c r="G118" i="10"/>
  <c r="F119" i="10"/>
  <c r="G119" i="10"/>
  <c r="F120" i="10"/>
  <c r="G120" i="10"/>
  <c r="F121" i="10"/>
  <c r="G121" i="10"/>
  <c r="F122" i="10"/>
  <c r="G122" i="10"/>
  <c r="F123" i="10"/>
  <c r="G123" i="10"/>
  <c r="F124" i="10"/>
  <c r="G124" i="10"/>
  <c r="F125" i="10"/>
  <c r="G125" i="10"/>
  <c r="F126" i="10"/>
  <c r="G126" i="10"/>
  <c r="F127" i="10"/>
  <c r="G127" i="10"/>
  <c r="F128" i="10"/>
  <c r="G128" i="10"/>
  <c r="F129" i="10"/>
  <c r="G129" i="10"/>
  <c r="F130" i="10"/>
  <c r="G130" i="10"/>
  <c r="F131" i="10"/>
  <c r="G131" i="10"/>
  <c r="F132" i="10"/>
  <c r="G132" i="10"/>
  <c r="F133" i="10"/>
  <c r="G133" i="10"/>
  <c r="F134" i="10"/>
  <c r="G134" i="10"/>
  <c r="F135" i="10"/>
  <c r="G135" i="10"/>
  <c r="F136" i="10"/>
  <c r="G136" i="10"/>
  <c r="F137" i="10"/>
  <c r="G137" i="10"/>
  <c r="F138" i="10"/>
  <c r="G138" i="10"/>
  <c r="F139" i="10"/>
  <c r="G139" i="10"/>
  <c r="F140" i="10"/>
  <c r="G140" i="10"/>
  <c r="F141" i="10"/>
  <c r="G141" i="10"/>
  <c r="F142" i="10"/>
  <c r="G142" i="10"/>
  <c r="F143" i="10"/>
  <c r="G143" i="10"/>
  <c r="F144" i="10"/>
  <c r="G144" i="10"/>
  <c r="F145" i="10"/>
  <c r="G145" i="10"/>
  <c r="F146" i="10"/>
  <c r="G146" i="10"/>
  <c r="F147" i="10"/>
  <c r="G147" i="10"/>
  <c r="F148" i="10"/>
  <c r="G148" i="10"/>
  <c r="F149" i="10"/>
  <c r="G149" i="10"/>
  <c r="F150" i="10"/>
  <c r="G150" i="10"/>
  <c r="F151" i="10"/>
  <c r="G151" i="10"/>
  <c r="F152" i="10"/>
  <c r="G152" i="10"/>
  <c r="F153" i="10"/>
  <c r="G153" i="10"/>
  <c r="F154" i="10"/>
  <c r="G154" i="10"/>
  <c r="F155" i="10"/>
  <c r="G155" i="10"/>
  <c r="F156" i="10"/>
  <c r="G156" i="10"/>
  <c r="F157" i="10"/>
  <c r="G157" i="10"/>
  <c r="F158" i="10"/>
  <c r="G158" i="10"/>
  <c r="F159" i="10"/>
  <c r="G159" i="10"/>
  <c r="F160" i="10"/>
  <c r="G160" i="10"/>
  <c r="F161" i="10"/>
  <c r="G161" i="10"/>
  <c r="F162" i="10"/>
  <c r="G162" i="10"/>
  <c r="F163" i="10"/>
  <c r="G163" i="10"/>
  <c r="F164" i="10"/>
  <c r="G164" i="10"/>
  <c r="F165" i="10"/>
  <c r="G165" i="10"/>
  <c r="F166" i="10"/>
  <c r="G166" i="10"/>
  <c r="F167" i="10"/>
  <c r="G167" i="10"/>
  <c r="F168" i="10"/>
  <c r="G168" i="10"/>
  <c r="F169" i="10"/>
  <c r="G169" i="10"/>
  <c r="F170" i="10"/>
  <c r="G170" i="10"/>
  <c r="F171" i="10"/>
  <c r="G171" i="10"/>
  <c r="F172" i="10"/>
  <c r="G172" i="10"/>
  <c r="F173" i="10"/>
  <c r="G173" i="10"/>
  <c r="F174" i="10"/>
  <c r="G174" i="10"/>
  <c r="F175" i="10"/>
  <c r="G175" i="10"/>
  <c r="F176" i="10"/>
  <c r="G176" i="10"/>
  <c r="F177" i="10"/>
  <c r="G177" i="10"/>
  <c r="F178" i="10"/>
  <c r="G178" i="10"/>
  <c r="F179" i="10"/>
  <c r="G179" i="10"/>
  <c r="F180" i="10"/>
  <c r="G180" i="10"/>
  <c r="F181" i="10"/>
  <c r="G181" i="10"/>
  <c r="F182" i="10"/>
  <c r="G182" i="10"/>
  <c r="F183" i="10"/>
  <c r="G183" i="10"/>
  <c r="F184" i="10"/>
  <c r="G184" i="10"/>
  <c r="F185" i="10"/>
  <c r="G185" i="10"/>
  <c r="F186" i="10"/>
  <c r="G186" i="10"/>
  <c r="F187" i="10"/>
  <c r="G187" i="10"/>
  <c r="F188" i="10"/>
  <c r="G188" i="10"/>
  <c r="F189" i="10"/>
  <c r="G189" i="10"/>
  <c r="F190" i="10"/>
  <c r="G190" i="10"/>
  <c r="F191" i="10"/>
  <c r="G191" i="10"/>
  <c r="F192" i="10"/>
  <c r="G192" i="10"/>
  <c r="F193" i="10"/>
  <c r="G193" i="10"/>
  <c r="F194" i="10"/>
  <c r="G194" i="10"/>
  <c r="F195" i="10"/>
  <c r="G195" i="10"/>
  <c r="F196" i="10"/>
  <c r="G196" i="10"/>
  <c r="F197" i="10"/>
  <c r="G197" i="10"/>
  <c r="F198" i="10"/>
  <c r="G198" i="10"/>
  <c r="F199" i="10"/>
  <c r="G199" i="10"/>
  <c r="F200" i="10"/>
  <c r="G200" i="10"/>
  <c r="F201" i="10"/>
  <c r="G201" i="10"/>
  <c r="F202" i="10"/>
  <c r="G202" i="10"/>
  <c r="F203" i="10"/>
  <c r="G203" i="10"/>
  <c r="F204" i="10"/>
  <c r="G204" i="10"/>
  <c r="F205" i="10"/>
  <c r="G205" i="10"/>
  <c r="F206" i="10"/>
  <c r="G206" i="10"/>
  <c r="F207" i="10"/>
  <c r="G207" i="10"/>
  <c r="F208" i="10"/>
  <c r="G208" i="10"/>
  <c r="F209" i="10"/>
  <c r="G209" i="10"/>
  <c r="F210" i="10"/>
  <c r="G210" i="10"/>
  <c r="F211" i="10"/>
  <c r="G211" i="10"/>
  <c r="F212" i="10"/>
  <c r="G212" i="10"/>
  <c r="F213" i="10"/>
  <c r="G213" i="10"/>
  <c r="F214" i="10"/>
  <c r="G214" i="10"/>
  <c r="F215" i="10"/>
  <c r="G215" i="10"/>
  <c r="F216" i="10"/>
  <c r="G216" i="10"/>
  <c r="F217" i="10"/>
  <c r="G217" i="10"/>
  <c r="F218" i="10"/>
  <c r="G218" i="10"/>
  <c r="F219" i="10"/>
  <c r="G219" i="10"/>
  <c r="F220" i="10"/>
  <c r="G220" i="10"/>
  <c r="F221" i="10"/>
  <c r="G221" i="10"/>
  <c r="F222" i="10"/>
  <c r="G222" i="10"/>
  <c r="F223" i="10"/>
  <c r="G223" i="10"/>
  <c r="F224" i="10"/>
  <c r="G224" i="10"/>
  <c r="F225" i="10"/>
  <c r="G225" i="10"/>
  <c r="F226" i="10"/>
  <c r="G226" i="10"/>
  <c r="F227" i="10"/>
  <c r="G227" i="10"/>
  <c r="F228" i="10"/>
  <c r="G228" i="10"/>
  <c r="F229" i="10"/>
  <c r="G229" i="10"/>
  <c r="F230" i="10"/>
  <c r="G230" i="10"/>
  <c r="F231" i="10"/>
  <c r="G231" i="10"/>
  <c r="F232" i="10"/>
  <c r="G232" i="10"/>
  <c r="F233" i="10"/>
  <c r="G233" i="10"/>
  <c r="F234" i="10"/>
  <c r="G234" i="10"/>
  <c r="F235" i="10"/>
  <c r="G235" i="10"/>
  <c r="F236" i="10"/>
  <c r="G236" i="10"/>
  <c r="F237" i="10"/>
  <c r="G237" i="10"/>
  <c r="F238" i="10"/>
  <c r="G238" i="10"/>
  <c r="F239" i="10"/>
  <c r="G239" i="10"/>
  <c r="F240" i="10"/>
  <c r="G240" i="10"/>
  <c r="F241" i="10"/>
  <c r="G241" i="10"/>
  <c r="F242" i="10"/>
  <c r="G242" i="10"/>
  <c r="F243" i="10"/>
  <c r="G243" i="10"/>
  <c r="F244" i="10"/>
  <c r="G244" i="10"/>
  <c r="F245" i="10"/>
  <c r="G245" i="10"/>
  <c r="F246" i="10"/>
  <c r="G246" i="10"/>
  <c r="F247" i="10"/>
  <c r="G247" i="10"/>
  <c r="F248" i="10"/>
  <c r="G248" i="10"/>
  <c r="F249" i="10"/>
  <c r="G249" i="10"/>
  <c r="F250" i="10"/>
  <c r="G250" i="10"/>
  <c r="F251" i="10"/>
  <c r="G251" i="10"/>
  <c r="F252" i="10"/>
  <c r="G252" i="10"/>
  <c r="F253" i="10"/>
  <c r="G253" i="10"/>
  <c r="F254" i="10"/>
  <c r="G254" i="10"/>
  <c r="F255" i="10"/>
  <c r="G255" i="10"/>
  <c r="F256" i="10"/>
  <c r="G256" i="10"/>
  <c r="F257" i="10"/>
  <c r="G257" i="10"/>
  <c r="F258" i="10"/>
  <c r="G258" i="10"/>
  <c r="G9" i="10"/>
  <c r="F9" i="10"/>
  <c r="B10" i="10"/>
  <c r="B10" i="8" s="1"/>
  <c r="C10" i="10"/>
  <c r="B11" i="10"/>
  <c r="C11" i="10"/>
  <c r="B12" i="10"/>
  <c r="C12" i="10"/>
  <c r="B13" i="10"/>
  <c r="C13" i="8" s="1"/>
  <c r="C13" i="10"/>
  <c r="B14" i="10"/>
  <c r="C14" i="10"/>
  <c r="B15" i="10"/>
  <c r="C15" i="8" s="1"/>
  <c r="C15" i="10"/>
  <c r="B16" i="10"/>
  <c r="C16" i="10"/>
  <c r="B17" i="10"/>
  <c r="C17" i="8" s="1"/>
  <c r="C17" i="10"/>
  <c r="B18" i="10"/>
  <c r="B18" i="8" s="1"/>
  <c r="C18" i="10"/>
  <c r="B19" i="10"/>
  <c r="B19" i="7" s="1"/>
  <c r="F19" i="4" s="1"/>
  <c r="C19" i="10"/>
  <c r="B20" i="10"/>
  <c r="B20" i="7" s="1"/>
  <c r="F20" i="4" s="1"/>
  <c r="C20" i="10"/>
  <c r="B21" i="10"/>
  <c r="B21" i="8" s="1"/>
  <c r="C21" i="10"/>
  <c r="B22" i="10"/>
  <c r="C22" i="10"/>
  <c r="B23" i="10"/>
  <c r="B23" i="8" s="1"/>
  <c r="C23" i="10"/>
  <c r="B24" i="10"/>
  <c r="B24" i="7" s="1"/>
  <c r="F24" i="4" s="1"/>
  <c r="C24" i="10"/>
  <c r="B25" i="10"/>
  <c r="B25" i="8" s="1"/>
  <c r="C25" i="10"/>
  <c r="B26" i="10"/>
  <c r="C26" i="10"/>
  <c r="B27" i="10"/>
  <c r="B27" i="8" s="1"/>
  <c r="C27" i="10"/>
  <c r="B28" i="10"/>
  <c r="C28" i="10"/>
  <c r="B29" i="10"/>
  <c r="B29" i="8" s="1"/>
  <c r="C29" i="10"/>
  <c r="B30" i="10"/>
  <c r="C30" i="10"/>
  <c r="B31" i="10"/>
  <c r="B31" i="8" s="1"/>
  <c r="C31" i="10"/>
  <c r="B32" i="10"/>
  <c r="C32" i="10"/>
  <c r="B33" i="10"/>
  <c r="B33" i="8" s="1"/>
  <c r="C33" i="10"/>
  <c r="B34" i="10"/>
  <c r="C34" i="10"/>
  <c r="B35" i="10"/>
  <c r="B35" i="8" s="1"/>
  <c r="C35" i="10"/>
  <c r="B36" i="10"/>
  <c r="B36" i="8" s="1"/>
  <c r="C36" i="10"/>
  <c r="B37" i="10"/>
  <c r="B37" i="8" s="1"/>
  <c r="C37" i="10"/>
  <c r="B38" i="10"/>
  <c r="C38" i="10"/>
  <c r="B39" i="10"/>
  <c r="B39" i="8" s="1"/>
  <c r="C39" i="10"/>
  <c r="B40" i="10"/>
  <c r="C40" i="10"/>
  <c r="B41" i="10"/>
  <c r="B41" i="8" s="1"/>
  <c r="C41" i="10"/>
  <c r="B42" i="10"/>
  <c r="B42" i="8" s="1"/>
  <c r="C42" i="10"/>
  <c r="B43" i="10"/>
  <c r="C43" i="10"/>
  <c r="B44" i="10"/>
  <c r="C44" i="10"/>
  <c r="B45" i="10"/>
  <c r="C45" i="10"/>
  <c r="B46" i="10"/>
  <c r="C46" i="10"/>
  <c r="B47" i="10"/>
  <c r="B47" i="8" s="1"/>
  <c r="C47" i="10"/>
  <c r="B48" i="10"/>
  <c r="B48" i="8" s="1"/>
  <c r="C48" i="10"/>
  <c r="B49" i="10"/>
  <c r="B49" i="8" s="1"/>
  <c r="C49" i="10"/>
  <c r="B50" i="10"/>
  <c r="B50" i="8" s="1"/>
  <c r="C50" i="10"/>
  <c r="B51" i="10"/>
  <c r="B51" i="8" s="1"/>
  <c r="C51" i="10"/>
  <c r="B52" i="10"/>
  <c r="B52" i="8" s="1"/>
  <c r="C52" i="10"/>
  <c r="B53" i="10"/>
  <c r="C53" i="10"/>
  <c r="B54" i="10"/>
  <c r="B54" i="8" s="1"/>
  <c r="C54" i="10"/>
  <c r="B55" i="10"/>
  <c r="B55" i="8" s="1"/>
  <c r="C55" i="10"/>
  <c r="B56" i="10"/>
  <c r="B56" i="8" s="1"/>
  <c r="C56" i="10"/>
  <c r="B57" i="10"/>
  <c r="C57" i="10"/>
  <c r="B58" i="10"/>
  <c r="B58" i="8" s="1"/>
  <c r="C58" i="10"/>
  <c r="B59" i="10"/>
  <c r="C59" i="10"/>
  <c r="B60" i="10"/>
  <c r="C60" i="10"/>
  <c r="B61" i="10"/>
  <c r="B61" i="8" s="1"/>
  <c r="C61" i="10"/>
  <c r="B62" i="10"/>
  <c r="C62" i="10"/>
  <c r="B63" i="10"/>
  <c r="B63" i="8" s="1"/>
  <c r="C63" i="10"/>
  <c r="B64" i="10"/>
  <c r="C64" i="10"/>
  <c r="B65" i="10"/>
  <c r="C65" i="10"/>
  <c r="B66" i="10"/>
  <c r="C66" i="10"/>
  <c r="B67" i="10"/>
  <c r="C67" i="10"/>
  <c r="B68" i="10"/>
  <c r="C68" i="10"/>
  <c r="B69" i="10"/>
  <c r="B69" i="8" s="1"/>
  <c r="C69" i="10"/>
  <c r="B70" i="10"/>
  <c r="C70" i="10"/>
  <c r="B71" i="10"/>
  <c r="B71" i="8" s="1"/>
  <c r="C71" i="10"/>
  <c r="B72" i="10"/>
  <c r="C72" i="10"/>
  <c r="B73" i="10"/>
  <c r="B73" i="8" s="1"/>
  <c r="C73" i="10"/>
  <c r="B74" i="10"/>
  <c r="B74" i="8" s="1"/>
  <c r="C74" i="10"/>
  <c r="B75" i="10"/>
  <c r="B75" i="8" s="1"/>
  <c r="C75" i="10"/>
  <c r="B76" i="10"/>
  <c r="B76" i="8" s="1"/>
  <c r="C76" i="10"/>
  <c r="B77" i="10"/>
  <c r="C77" i="10"/>
  <c r="B78" i="10"/>
  <c r="C78" i="10"/>
  <c r="B79" i="10"/>
  <c r="C79" i="10"/>
  <c r="B80" i="10"/>
  <c r="B80" i="7" s="1"/>
  <c r="F80" i="4" s="1"/>
  <c r="C80" i="10"/>
  <c r="B81" i="10"/>
  <c r="C81" i="10"/>
  <c r="B82" i="10"/>
  <c r="B82" i="8" s="1"/>
  <c r="C82" i="10"/>
  <c r="B83" i="10"/>
  <c r="C83" i="10"/>
  <c r="B84" i="10"/>
  <c r="C84" i="10"/>
  <c r="B85" i="10"/>
  <c r="C85" i="10"/>
  <c r="B86" i="10"/>
  <c r="C86" i="10"/>
  <c r="B87" i="10"/>
  <c r="B87" i="8" s="1"/>
  <c r="C87" i="10"/>
  <c r="B88" i="10"/>
  <c r="B88" i="8" s="1"/>
  <c r="C88" i="10"/>
  <c r="B89" i="10"/>
  <c r="B89" i="8" s="1"/>
  <c r="C89" i="10"/>
  <c r="B90" i="10"/>
  <c r="B90" i="8" s="1"/>
  <c r="C90" i="10"/>
  <c r="B91" i="10"/>
  <c r="B91" i="8" s="1"/>
  <c r="C91" i="10"/>
  <c r="B92" i="10"/>
  <c r="B92" i="8" s="1"/>
  <c r="C92" i="10"/>
  <c r="B93" i="10"/>
  <c r="C93" i="10"/>
  <c r="B94" i="10"/>
  <c r="C94" i="10"/>
  <c r="B95" i="10"/>
  <c r="C95" i="10"/>
  <c r="B96" i="10"/>
  <c r="B96" i="8" s="1"/>
  <c r="C96" i="10"/>
  <c r="B97" i="10"/>
  <c r="B97" i="8" s="1"/>
  <c r="C97" i="10"/>
  <c r="B98" i="10"/>
  <c r="C98" i="10"/>
  <c r="B99" i="10"/>
  <c r="B99" i="8" s="1"/>
  <c r="C99" i="10"/>
  <c r="B100" i="10"/>
  <c r="C100" i="10"/>
  <c r="B101" i="10"/>
  <c r="B101" i="8" s="1"/>
  <c r="C101" i="10"/>
  <c r="B102" i="10"/>
  <c r="C102" i="10"/>
  <c r="B103" i="10"/>
  <c r="B103" i="8" s="1"/>
  <c r="C103" i="10"/>
  <c r="B104" i="10"/>
  <c r="B104" i="8" s="1"/>
  <c r="C104" i="10"/>
  <c r="B105" i="10"/>
  <c r="B105" i="8" s="1"/>
  <c r="C105" i="10"/>
  <c r="B106" i="10"/>
  <c r="C106" i="10"/>
  <c r="B107" i="10"/>
  <c r="C107" i="10"/>
  <c r="B108" i="10"/>
  <c r="B108" i="8" s="1"/>
  <c r="C108" i="10"/>
  <c r="B109" i="10"/>
  <c r="C109" i="10"/>
  <c r="B110" i="10"/>
  <c r="B110" i="8" s="1"/>
  <c r="C110" i="10"/>
  <c r="B111" i="10"/>
  <c r="C111" i="10"/>
  <c r="B112" i="10"/>
  <c r="B112" i="8" s="1"/>
  <c r="C112" i="10"/>
  <c r="B113" i="10"/>
  <c r="C113" i="10"/>
  <c r="B114" i="10"/>
  <c r="B114" i="8" s="1"/>
  <c r="C114" i="10"/>
  <c r="B115" i="10"/>
  <c r="C115" i="8" s="1"/>
  <c r="C115" i="10"/>
  <c r="B116" i="10"/>
  <c r="B116" i="8" s="1"/>
  <c r="C116" i="10"/>
  <c r="B117" i="10"/>
  <c r="C117" i="10"/>
  <c r="B118" i="10"/>
  <c r="C118" i="10"/>
  <c r="B119" i="10"/>
  <c r="C119" i="10"/>
  <c r="B120" i="10"/>
  <c r="C120" i="8" s="1"/>
  <c r="C120" i="10"/>
  <c r="B121" i="10"/>
  <c r="C121" i="10"/>
  <c r="B122" i="10"/>
  <c r="B122" i="8" s="1"/>
  <c r="C122" i="10"/>
  <c r="B123" i="10"/>
  <c r="C123" i="10"/>
  <c r="B124" i="10"/>
  <c r="B124" i="8" s="1"/>
  <c r="C124" i="10"/>
  <c r="B125" i="10"/>
  <c r="B125" i="8" s="1"/>
  <c r="C125" i="10"/>
  <c r="B126" i="10"/>
  <c r="B126" i="8" s="1"/>
  <c r="C126" i="10"/>
  <c r="B127" i="10"/>
  <c r="C127" i="10"/>
  <c r="B128" i="10"/>
  <c r="C128" i="10"/>
  <c r="B129" i="10"/>
  <c r="B129" i="8" s="1"/>
  <c r="C129" i="10"/>
  <c r="B130" i="10"/>
  <c r="C130" i="10"/>
  <c r="B131" i="10"/>
  <c r="C131" i="10"/>
  <c r="B132" i="10"/>
  <c r="B132" i="8" s="1"/>
  <c r="C132" i="10"/>
  <c r="B133" i="10"/>
  <c r="C133" i="10"/>
  <c r="B134" i="10"/>
  <c r="C134" i="10"/>
  <c r="B135" i="10"/>
  <c r="C135" i="10"/>
  <c r="B136" i="10"/>
  <c r="C136" i="10"/>
  <c r="B137" i="10"/>
  <c r="C137" i="8" s="1"/>
  <c r="C137" i="10"/>
  <c r="B138" i="10"/>
  <c r="C138" i="10"/>
  <c r="B139" i="10"/>
  <c r="C139" i="8" s="1"/>
  <c r="C139" i="10"/>
  <c r="B140" i="10"/>
  <c r="C140" i="10"/>
  <c r="B141" i="10"/>
  <c r="C141" i="10"/>
  <c r="B142" i="10"/>
  <c r="C142" i="10"/>
  <c r="B143" i="10"/>
  <c r="C143" i="10"/>
  <c r="B144" i="10"/>
  <c r="C144" i="10"/>
  <c r="B145" i="10"/>
  <c r="B145" i="8" s="1"/>
  <c r="C145" i="10"/>
  <c r="B146" i="10"/>
  <c r="C146" i="10"/>
  <c r="B147" i="10"/>
  <c r="B147" i="8" s="1"/>
  <c r="C147" i="10"/>
  <c r="B148" i="10"/>
  <c r="C148" i="10"/>
  <c r="B149" i="10"/>
  <c r="B149" i="8" s="1"/>
  <c r="C149" i="10"/>
  <c r="B150" i="10"/>
  <c r="C150" i="10"/>
  <c r="B151" i="10"/>
  <c r="B151" i="8" s="1"/>
  <c r="C151" i="10"/>
  <c r="B152" i="10"/>
  <c r="C152" i="10"/>
  <c r="B153" i="10"/>
  <c r="C153" i="10"/>
  <c r="B154" i="10"/>
  <c r="C154" i="10"/>
  <c r="B155" i="10"/>
  <c r="B155" i="8" s="1"/>
  <c r="C155" i="10"/>
  <c r="B156" i="10"/>
  <c r="C156" i="10"/>
  <c r="B157" i="10"/>
  <c r="B157" i="8" s="1"/>
  <c r="C157" i="10"/>
  <c r="B158" i="10"/>
  <c r="B158" i="8" s="1"/>
  <c r="C158" i="10"/>
  <c r="B159" i="10"/>
  <c r="B159" i="8" s="1"/>
  <c r="C159" i="10"/>
  <c r="B160" i="10"/>
  <c r="C160" i="10"/>
  <c r="B161" i="10"/>
  <c r="C161" i="10"/>
  <c r="B162" i="10"/>
  <c r="C162" i="10"/>
  <c r="B163" i="10"/>
  <c r="C163" i="10"/>
  <c r="B164" i="10"/>
  <c r="C164" i="10"/>
  <c r="B165" i="10"/>
  <c r="C165" i="10"/>
  <c r="B166" i="10"/>
  <c r="C166" i="7" s="1"/>
  <c r="G166" i="4" s="1"/>
  <c r="C166" i="10"/>
  <c r="B167" i="10"/>
  <c r="C167" i="10"/>
  <c r="B168" i="10"/>
  <c r="C168" i="10"/>
  <c r="B169" i="10"/>
  <c r="C169" i="10"/>
  <c r="B170" i="10"/>
  <c r="B170" i="8" s="1"/>
  <c r="C170" i="10"/>
  <c r="B171" i="10"/>
  <c r="B171" i="8" s="1"/>
  <c r="C171" i="10"/>
  <c r="B172" i="10"/>
  <c r="B172" i="8" s="1"/>
  <c r="C172" i="10"/>
  <c r="B173" i="10"/>
  <c r="B173" i="8" s="1"/>
  <c r="C173" i="10"/>
  <c r="B174" i="10"/>
  <c r="B174" i="8" s="1"/>
  <c r="C174" i="10"/>
  <c r="B175" i="10"/>
  <c r="B175" i="8" s="1"/>
  <c r="B175" i="5" s="1"/>
  <c r="B175" i="4" s="1"/>
  <c r="C175" i="10"/>
  <c r="B176" i="10"/>
  <c r="C176" i="10"/>
  <c r="B177" i="10"/>
  <c r="C177" i="10"/>
  <c r="B178" i="10"/>
  <c r="B178" i="8" s="1"/>
  <c r="C178" i="10"/>
  <c r="B179" i="10"/>
  <c r="C179" i="8" s="1"/>
  <c r="C179" i="10"/>
  <c r="B180" i="10"/>
  <c r="B180" i="8" s="1"/>
  <c r="C180" i="10"/>
  <c r="B181" i="10"/>
  <c r="C181" i="10"/>
  <c r="B182" i="10"/>
  <c r="C182" i="10"/>
  <c r="B183" i="10"/>
  <c r="B183" i="8" s="1"/>
  <c r="C183" i="10"/>
  <c r="B184" i="10"/>
  <c r="B184" i="7" s="1"/>
  <c r="F184" i="4" s="1"/>
  <c r="C184" i="10"/>
  <c r="B185" i="10"/>
  <c r="C185" i="10"/>
  <c r="B186" i="10"/>
  <c r="C186" i="10"/>
  <c r="B187" i="10"/>
  <c r="B187" i="8" s="1"/>
  <c r="C187" i="10"/>
  <c r="B188" i="10"/>
  <c r="B188" i="8" s="1"/>
  <c r="C188" i="10"/>
  <c r="B189" i="10"/>
  <c r="C189" i="10"/>
  <c r="B190" i="10"/>
  <c r="B190" i="8" s="1"/>
  <c r="C190" i="10"/>
  <c r="B191" i="10"/>
  <c r="C191" i="10"/>
  <c r="B192" i="10"/>
  <c r="B192" i="8" s="1"/>
  <c r="C192" i="10"/>
  <c r="B193" i="10"/>
  <c r="C193" i="10"/>
  <c r="B194" i="10"/>
  <c r="C194" i="10"/>
  <c r="B195" i="10"/>
  <c r="C195" i="10"/>
  <c r="B196" i="10"/>
  <c r="B196" i="8" s="1"/>
  <c r="C196" i="10"/>
  <c r="B197" i="10"/>
  <c r="B197" i="8" s="1"/>
  <c r="C197" i="10"/>
  <c r="B198" i="10"/>
  <c r="B198" i="8" s="1"/>
  <c r="C198" i="10"/>
  <c r="B199" i="10"/>
  <c r="C199" i="10"/>
  <c r="B200" i="10"/>
  <c r="C200" i="10"/>
  <c r="B201" i="10"/>
  <c r="B201" i="8" s="1"/>
  <c r="C201" i="10"/>
  <c r="C201" i="8" s="1"/>
  <c r="B202" i="10"/>
  <c r="B202" i="8" s="1"/>
  <c r="C202" i="10"/>
  <c r="B203" i="10"/>
  <c r="C203" i="10"/>
  <c r="B204" i="10"/>
  <c r="C204" i="10"/>
  <c r="B205" i="10"/>
  <c r="B205" i="8" s="1"/>
  <c r="C205" i="10"/>
  <c r="B206" i="10"/>
  <c r="C206" i="10"/>
  <c r="B207" i="10"/>
  <c r="B207" i="8" s="1"/>
  <c r="C207" i="10"/>
  <c r="B208" i="10"/>
  <c r="B208" i="8" s="1"/>
  <c r="C208" i="10"/>
  <c r="B209" i="10"/>
  <c r="C209" i="10"/>
  <c r="B210" i="10"/>
  <c r="C210" i="10"/>
  <c r="B211" i="10"/>
  <c r="C211" i="10"/>
  <c r="B212" i="10"/>
  <c r="C212" i="10"/>
  <c r="B213" i="10"/>
  <c r="C213" i="10"/>
  <c r="B214" i="10"/>
  <c r="B214" i="8" s="1"/>
  <c r="C214" i="10"/>
  <c r="B215" i="10"/>
  <c r="B215" i="8" s="1"/>
  <c r="C215" i="10"/>
  <c r="B216" i="10"/>
  <c r="C216" i="10"/>
  <c r="B217" i="10"/>
  <c r="B217" i="8" s="1"/>
  <c r="C217" i="10"/>
  <c r="C217" i="8" s="1"/>
  <c r="B218" i="10"/>
  <c r="B218" i="8" s="1"/>
  <c r="C218" i="10"/>
  <c r="B219" i="10"/>
  <c r="B219" i="8" s="1"/>
  <c r="C219" i="10"/>
  <c r="B220" i="10"/>
  <c r="B220" i="8" s="1"/>
  <c r="C220" i="10"/>
  <c r="B221" i="10"/>
  <c r="B221" i="8" s="1"/>
  <c r="C221" i="10"/>
  <c r="B222" i="10"/>
  <c r="B222" i="8" s="1"/>
  <c r="C222" i="10"/>
  <c r="B223" i="10"/>
  <c r="C223" i="10"/>
  <c r="B224" i="10"/>
  <c r="B224" i="8" s="1"/>
  <c r="C224" i="10"/>
  <c r="B225" i="10"/>
  <c r="C225" i="10"/>
  <c r="B226" i="10"/>
  <c r="C226" i="10"/>
  <c r="B227" i="10"/>
  <c r="C227" i="10"/>
  <c r="B228" i="10"/>
  <c r="C228" i="10"/>
  <c r="B229" i="10"/>
  <c r="C229" i="10"/>
  <c r="B230" i="10"/>
  <c r="C230" i="10"/>
  <c r="B231" i="10"/>
  <c r="C231" i="10"/>
  <c r="B232" i="10"/>
  <c r="C232" i="10"/>
  <c r="B233" i="10"/>
  <c r="B233" i="8" s="1"/>
  <c r="C233" i="10"/>
  <c r="B234" i="10"/>
  <c r="C234" i="10"/>
  <c r="B235" i="10"/>
  <c r="C235" i="10"/>
  <c r="B236" i="10"/>
  <c r="B236" i="8" s="1"/>
  <c r="C236" i="10"/>
  <c r="B237" i="10"/>
  <c r="C237" i="10"/>
  <c r="B238" i="10"/>
  <c r="C238" i="10"/>
  <c r="B239" i="10"/>
  <c r="C239" i="10"/>
  <c r="B240" i="10"/>
  <c r="C240" i="10"/>
  <c r="B241" i="10"/>
  <c r="B241" i="8" s="1"/>
  <c r="C241" i="10"/>
  <c r="B242" i="10"/>
  <c r="C242" i="10"/>
  <c r="B243" i="10"/>
  <c r="B243" i="8" s="1"/>
  <c r="C243" i="10"/>
  <c r="B244" i="10"/>
  <c r="C244" i="10"/>
  <c r="B245" i="10"/>
  <c r="C245" i="10"/>
  <c r="B246" i="10"/>
  <c r="C246" i="10"/>
  <c r="B247" i="10"/>
  <c r="B247" i="8" s="1"/>
  <c r="C247" i="10"/>
  <c r="B248" i="10"/>
  <c r="B248" i="8" s="1"/>
  <c r="C248" i="10"/>
  <c r="B249" i="10"/>
  <c r="B249" i="8" s="1"/>
  <c r="C249" i="10"/>
  <c r="B250" i="10"/>
  <c r="B250" i="8" s="1"/>
  <c r="C250" i="10"/>
  <c r="B251" i="10"/>
  <c r="C251" i="10"/>
  <c r="B252" i="10"/>
  <c r="B252" i="8" s="1"/>
  <c r="C252" i="10"/>
  <c r="B253" i="10"/>
  <c r="C253" i="10"/>
  <c r="B254" i="10"/>
  <c r="C254" i="10"/>
  <c r="B255" i="10"/>
  <c r="C255" i="10"/>
  <c r="B9" i="10"/>
  <c r="B9" i="8" s="1"/>
  <c r="B10" i="30"/>
  <c r="C10" i="30"/>
  <c r="B11" i="30"/>
  <c r="B11" i="28" s="1"/>
  <c r="C11" i="30"/>
  <c r="B12" i="30"/>
  <c r="C12" i="30"/>
  <c r="B13" i="30"/>
  <c r="B13" i="28" s="1"/>
  <c r="C13" i="30"/>
  <c r="B14" i="30"/>
  <c r="C14" i="30"/>
  <c r="B15" i="30"/>
  <c r="C15" i="30"/>
  <c r="B16" i="30"/>
  <c r="C16" i="30"/>
  <c r="B17" i="30"/>
  <c r="C17" i="30"/>
  <c r="B18" i="30"/>
  <c r="C18" i="30"/>
  <c r="B19" i="30"/>
  <c r="B19" i="28" s="1"/>
  <c r="C19" i="30"/>
  <c r="B20" i="30"/>
  <c r="C20" i="30"/>
  <c r="B21" i="30"/>
  <c r="B21" i="28" s="1"/>
  <c r="C21" i="30"/>
  <c r="B22" i="30"/>
  <c r="C22" i="30"/>
  <c r="B23" i="30"/>
  <c r="C23" i="30"/>
  <c r="B24" i="30"/>
  <c r="C24" i="30"/>
  <c r="B25" i="30"/>
  <c r="B25" i="28" s="1"/>
  <c r="C25" i="30"/>
  <c r="B26" i="30"/>
  <c r="C26" i="30"/>
  <c r="B27" i="30"/>
  <c r="B27" i="28" s="1"/>
  <c r="C27" i="30"/>
  <c r="B28" i="30"/>
  <c r="C28" i="30"/>
  <c r="B29" i="30"/>
  <c r="C29" i="30"/>
  <c r="B30" i="30"/>
  <c r="C30" i="30"/>
  <c r="B31" i="30"/>
  <c r="C31" i="30"/>
  <c r="B32" i="30"/>
  <c r="C32" i="30"/>
  <c r="B33" i="30"/>
  <c r="C33" i="30"/>
  <c r="B34" i="30"/>
  <c r="C34" i="30"/>
  <c r="B35" i="30"/>
  <c r="C35" i="30"/>
  <c r="B36" i="30"/>
  <c r="C36" i="30"/>
  <c r="B37" i="30"/>
  <c r="C37" i="30"/>
  <c r="B38" i="30"/>
  <c r="C38" i="30"/>
  <c r="B39" i="30"/>
  <c r="C39" i="30"/>
  <c r="B40" i="30"/>
  <c r="B40" i="28" s="1"/>
  <c r="C40" i="30"/>
  <c r="B41" i="30"/>
  <c r="C41" i="30"/>
  <c r="B42" i="30"/>
  <c r="C42" i="30"/>
  <c r="B43" i="30"/>
  <c r="C43" i="30"/>
  <c r="B44" i="30"/>
  <c r="C44" i="30"/>
  <c r="B45" i="30"/>
  <c r="B45" i="28" s="1"/>
  <c r="C45" i="30"/>
  <c r="B46" i="30"/>
  <c r="C46" i="30"/>
  <c r="B47" i="30"/>
  <c r="C47" i="30"/>
  <c r="B48" i="30"/>
  <c r="C48" i="30"/>
  <c r="B49" i="30"/>
  <c r="C49" i="30"/>
  <c r="B50" i="30"/>
  <c r="C50" i="30"/>
  <c r="B51" i="30"/>
  <c r="C51" i="30"/>
  <c r="B52" i="30"/>
  <c r="C52" i="30"/>
  <c r="B53" i="30"/>
  <c r="C53" i="30"/>
  <c r="B54" i="30"/>
  <c r="C54" i="30"/>
  <c r="B55" i="30"/>
  <c r="B55" i="28" s="1"/>
  <c r="C55" i="30"/>
  <c r="B56" i="30"/>
  <c r="C56" i="30"/>
  <c r="B57" i="30"/>
  <c r="C57" i="30"/>
  <c r="B58" i="30"/>
  <c r="C58" i="30"/>
  <c r="B59" i="30"/>
  <c r="B59" i="28" s="1"/>
  <c r="C59" i="30"/>
  <c r="B60" i="30"/>
  <c r="C60" i="30"/>
  <c r="B61" i="30"/>
  <c r="B61" i="28" s="1"/>
  <c r="C61" i="30"/>
  <c r="B62" i="30"/>
  <c r="B62" i="28" s="1"/>
  <c r="C62" i="30"/>
  <c r="B63" i="30"/>
  <c r="B63" i="28" s="1"/>
  <c r="C63" i="30"/>
  <c r="B64" i="30"/>
  <c r="C64" i="30"/>
  <c r="B65" i="30"/>
  <c r="C65" i="30"/>
  <c r="B66" i="30"/>
  <c r="B66" i="28" s="1"/>
  <c r="C66" i="30"/>
  <c r="B67" i="30"/>
  <c r="B67" i="28" s="1"/>
  <c r="C67" i="30"/>
  <c r="B68" i="30"/>
  <c r="C68" i="30"/>
  <c r="B69" i="30"/>
  <c r="C69" i="30"/>
  <c r="B70" i="30"/>
  <c r="C70" i="30"/>
  <c r="B71" i="30"/>
  <c r="C71" i="30"/>
  <c r="B72" i="30"/>
  <c r="C72" i="30"/>
  <c r="B73" i="30"/>
  <c r="C73" i="30"/>
  <c r="B74" i="30"/>
  <c r="C74" i="30"/>
  <c r="B75" i="30"/>
  <c r="B75" i="28" s="1"/>
  <c r="C75" i="30"/>
  <c r="B76" i="30"/>
  <c r="C76" i="30"/>
  <c r="B77" i="30"/>
  <c r="B77" i="28" s="1"/>
  <c r="C77" i="30"/>
  <c r="B78" i="30"/>
  <c r="B78" i="28" s="1"/>
  <c r="C78" i="30"/>
  <c r="B79" i="30"/>
  <c r="B79" i="28" s="1"/>
  <c r="C79" i="30"/>
  <c r="B80" i="30"/>
  <c r="C80" i="30"/>
  <c r="B81" i="30"/>
  <c r="C81" i="30"/>
  <c r="B82" i="30"/>
  <c r="C82" i="30"/>
  <c r="B83" i="30"/>
  <c r="B83" i="28" s="1"/>
  <c r="C83" i="30"/>
  <c r="B84" i="30"/>
  <c r="C84" i="30"/>
  <c r="B85" i="30"/>
  <c r="C85" i="30"/>
  <c r="B86" i="30"/>
  <c r="C86" i="30"/>
  <c r="B87" i="30"/>
  <c r="C87" i="30"/>
  <c r="B88" i="30"/>
  <c r="B256" i="7" s="1"/>
  <c r="F256" i="4" s="1"/>
  <c r="C88" i="30"/>
  <c r="B90" i="28"/>
  <c r="C9" i="30"/>
  <c r="B9" i="30"/>
  <c r="F10" i="30"/>
  <c r="G10" i="30"/>
  <c r="F11" i="30"/>
  <c r="G11" i="30"/>
  <c r="F12" i="30"/>
  <c r="G12" i="30"/>
  <c r="F13" i="30"/>
  <c r="G13" i="30"/>
  <c r="F14" i="30"/>
  <c r="G14" i="30"/>
  <c r="F15" i="30"/>
  <c r="G15" i="30"/>
  <c r="F16" i="30"/>
  <c r="G16" i="30"/>
  <c r="F17" i="30"/>
  <c r="G17" i="30"/>
  <c r="F18" i="30"/>
  <c r="G18" i="30"/>
  <c r="F19" i="30"/>
  <c r="G19" i="30"/>
  <c r="F20" i="30"/>
  <c r="G20" i="30"/>
  <c r="F21" i="30"/>
  <c r="G21" i="30"/>
  <c r="F22" i="30"/>
  <c r="G22" i="30"/>
  <c r="F23" i="30"/>
  <c r="G23" i="30"/>
  <c r="F24" i="30"/>
  <c r="G24" i="30"/>
  <c r="F25" i="30"/>
  <c r="G25" i="30"/>
  <c r="F26" i="30"/>
  <c r="G26" i="30"/>
  <c r="F27" i="30"/>
  <c r="G27" i="30"/>
  <c r="F28" i="30"/>
  <c r="G28" i="30"/>
  <c r="F29" i="30"/>
  <c r="G29" i="30"/>
  <c r="F30" i="30"/>
  <c r="G30" i="30"/>
  <c r="F31" i="30"/>
  <c r="G31" i="30"/>
  <c r="F32" i="30"/>
  <c r="G32" i="30"/>
  <c r="F33" i="30"/>
  <c r="G33" i="30"/>
  <c r="F34" i="30"/>
  <c r="G34" i="30"/>
  <c r="F35" i="30"/>
  <c r="G35" i="30"/>
  <c r="F36" i="30"/>
  <c r="G36" i="30"/>
  <c r="F37" i="30"/>
  <c r="G37" i="30"/>
  <c r="F38" i="30"/>
  <c r="G38" i="30"/>
  <c r="F39" i="30"/>
  <c r="G39" i="30"/>
  <c r="F40" i="30"/>
  <c r="G40" i="30"/>
  <c r="F41" i="30"/>
  <c r="G41" i="30"/>
  <c r="F42" i="30"/>
  <c r="G42" i="30"/>
  <c r="F43" i="30"/>
  <c r="G43" i="30"/>
  <c r="F44" i="30"/>
  <c r="G44" i="30"/>
  <c r="F45" i="30"/>
  <c r="G45" i="30"/>
  <c r="F46" i="30"/>
  <c r="G46" i="30"/>
  <c r="F47" i="30"/>
  <c r="G47" i="30"/>
  <c r="F48" i="30"/>
  <c r="G48" i="30"/>
  <c r="F49" i="30"/>
  <c r="G49" i="30"/>
  <c r="F50" i="30"/>
  <c r="G50" i="30"/>
  <c r="F51" i="30"/>
  <c r="G51" i="30"/>
  <c r="F52" i="30"/>
  <c r="G52" i="30"/>
  <c r="F53" i="30"/>
  <c r="G53" i="30"/>
  <c r="F54" i="30"/>
  <c r="G54" i="30"/>
  <c r="F55" i="30"/>
  <c r="G55" i="30"/>
  <c r="F56" i="30"/>
  <c r="G56" i="30"/>
  <c r="F57" i="30"/>
  <c r="G57" i="30"/>
  <c r="F58" i="30"/>
  <c r="G58" i="30"/>
  <c r="F59" i="30"/>
  <c r="G59" i="30"/>
  <c r="F60" i="30"/>
  <c r="G60" i="30"/>
  <c r="F61" i="30"/>
  <c r="G61" i="30"/>
  <c r="F62" i="30"/>
  <c r="G62" i="30"/>
  <c r="F63" i="30"/>
  <c r="G63" i="30"/>
  <c r="F64" i="30"/>
  <c r="G64" i="30"/>
  <c r="F65" i="30"/>
  <c r="G65" i="30"/>
  <c r="F66" i="30"/>
  <c r="G66" i="30"/>
  <c r="F67" i="30"/>
  <c r="G67" i="30"/>
  <c r="F68" i="30"/>
  <c r="G68" i="30"/>
  <c r="F69" i="30"/>
  <c r="G69" i="30"/>
  <c r="F70" i="30"/>
  <c r="G70" i="30"/>
  <c r="F71" i="30"/>
  <c r="G71" i="30"/>
  <c r="F72" i="30"/>
  <c r="G72" i="30"/>
  <c r="F73" i="30"/>
  <c r="G73" i="30"/>
  <c r="F74" i="30"/>
  <c r="G74" i="30"/>
  <c r="F75" i="30"/>
  <c r="G75" i="30"/>
  <c r="F76" i="30"/>
  <c r="G76" i="30"/>
  <c r="F77" i="30"/>
  <c r="G77" i="30"/>
  <c r="F78" i="30"/>
  <c r="G78" i="30"/>
  <c r="F79" i="30"/>
  <c r="G79" i="30"/>
  <c r="F80" i="30"/>
  <c r="G80" i="30"/>
  <c r="F81" i="30"/>
  <c r="G81" i="30"/>
  <c r="F82" i="30"/>
  <c r="G82" i="30"/>
  <c r="F83" i="30"/>
  <c r="G83" i="30"/>
  <c r="F84" i="30"/>
  <c r="G84" i="30"/>
  <c r="F85" i="30"/>
  <c r="G85" i="30"/>
  <c r="G9" i="30"/>
  <c r="F9" i="30"/>
  <c r="F30" i="11"/>
  <c r="F19" i="11"/>
  <c r="D19" i="5"/>
  <c r="B25" i="11"/>
  <c r="R183" i="5"/>
  <c r="D129" i="5"/>
  <c r="R121" i="5"/>
  <c r="R117" i="5"/>
  <c r="S115" i="5"/>
  <c r="E113" i="5"/>
  <c r="D112" i="5"/>
  <c r="D16" i="5"/>
  <c r="P33" i="5"/>
  <c r="P30" i="5"/>
  <c r="D29" i="5"/>
  <c r="D21" i="5"/>
  <c r="E13" i="5"/>
  <c r="E14" i="5"/>
  <c r="B148" i="7"/>
  <c r="F148" i="4" s="1"/>
  <c r="D13" i="5"/>
  <c r="B119" i="7"/>
  <c r="F119" i="4" s="1"/>
  <c r="B57" i="28"/>
  <c r="B203" i="6"/>
  <c r="D203" i="4" s="1"/>
  <c r="B161" i="6"/>
  <c r="D161" i="4" s="1"/>
  <c r="B71" i="6"/>
  <c r="D71" i="4" s="1"/>
  <c r="B159" i="6"/>
  <c r="D159" i="4" s="1"/>
  <c r="B166" i="6"/>
  <c r="D166" i="4" s="1"/>
  <c r="B156" i="6"/>
  <c r="D156" i="4" s="1"/>
  <c r="B144" i="6"/>
  <c r="D144" i="4" s="1"/>
  <c r="B118" i="6"/>
  <c r="D118" i="4" s="1"/>
  <c r="B94" i="6"/>
  <c r="D94" i="4" s="1"/>
  <c r="B171" i="6"/>
  <c r="D171" i="4" s="1"/>
  <c r="B133" i="6"/>
  <c r="D133" i="4" s="1"/>
  <c r="B103" i="6"/>
  <c r="D103" i="4" s="1"/>
  <c r="B106" i="6"/>
  <c r="D106" i="4" s="1"/>
  <c r="B206" i="6"/>
  <c r="D206" i="4" s="1"/>
  <c r="B176" i="6"/>
  <c r="D176" i="4" s="1"/>
  <c r="B174" i="6"/>
  <c r="D174" i="4" s="1"/>
  <c r="B172" i="6"/>
  <c r="D172" i="4" s="1"/>
  <c r="B170" i="6"/>
  <c r="D170" i="4" s="1"/>
  <c r="B168" i="6"/>
  <c r="D168" i="4" s="1"/>
  <c r="C166" i="6"/>
  <c r="E166" i="4" s="1"/>
  <c r="C164" i="6"/>
  <c r="E164" i="4" s="1"/>
  <c r="B162" i="6"/>
  <c r="D162" i="4" s="1"/>
  <c r="C162" i="6"/>
  <c r="E162" i="4" s="1"/>
  <c r="B160" i="6"/>
  <c r="D160" i="4" s="1"/>
  <c r="C160" i="6"/>
  <c r="E160" i="4" s="1"/>
  <c r="B158" i="6"/>
  <c r="D158" i="4" s="1"/>
  <c r="C156" i="6"/>
  <c r="E156" i="4" s="1"/>
  <c r="B154" i="6"/>
  <c r="D154" i="4" s="1"/>
  <c r="C144" i="6"/>
  <c r="E144" i="4" s="1"/>
  <c r="B142" i="6"/>
  <c r="D142" i="4" s="1"/>
  <c r="B142" i="11"/>
  <c r="B138" i="6"/>
  <c r="D138" i="4" s="1"/>
  <c r="B136" i="6"/>
  <c r="D136" i="4" s="1"/>
  <c r="C134" i="6"/>
  <c r="E134" i="4" s="1"/>
  <c r="B132" i="6"/>
  <c r="D132" i="4" s="1"/>
  <c r="C132" i="6"/>
  <c r="E132" i="4" s="1"/>
  <c r="B130" i="6"/>
  <c r="D130" i="4" s="1"/>
  <c r="C130" i="6"/>
  <c r="E130" i="4" s="1"/>
  <c r="B128" i="6"/>
  <c r="D128" i="4" s="1"/>
  <c r="C128" i="6"/>
  <c r="E128" i="4" s="1"/>
  <c r="B126" i="6"/>
  <c r="D126" i="4" s="1"/>
  <c r="B124" i="6"/>
  <c r="D124" i="4" s="1"/>
  <c r="C122" i="6"/>
  <c r="E122" i="4" s="1"/>
  <c r="B122" i="6"/>
  <c r="D122" i="4" s="1"/>
  <c r="B120" i="6"/>
  <c r="D120" i="4" s="1"/>
  <c r="C118" i="6"/>
  <c r="E118" i="4" s="1"/>
  <c r="B116" i="6"/>
  <c r="D116" i="4" s="1"/>
  <c r="B114" i="6"/>
  <c r="D114" i="4" s="1"/>
  <c r="C114" i="6"/>
  <c r="E114" i="4" s="1"/>
  <c r="B110" i="11"/>
  <c r="B104" i="6"/>
  <c r="D104" i="4" s="1"/>
  <c r="B102" i="6"/>
  <c r="D102" i="4" s="1"/>
  <c r="C102" i="6"/>
  <c r="E102" i="4" s="1"/>
  <c r="C102" i="11"/>
  <c r="B100" i="6"/>
  <c r="D100" i="4" s="1"/>
  <c r="C98" i="6"/>
  <c r="E98" i="4" s="1"/>
  <c r="B98" i="6"/>
  <c r="D98" i="4" s="1"/>
  <c r="B94" i="11"/>
  <c r="B74" i="6"/>
  <c r="D74" i="4" s="1"/>
  <c r="B68" i="6"/>
  <c r="D68" i="4" s="1"/>
  <c r="B66" i="6"/>
  <c r="D66" i="4" s="1"/>
  <c r="B60" i="6"/>
  <c r="D60" i="4" s="1"/>
  <c r="B58" i="6"/>
  <c r="D58" i="4" s="1"/>
  <c r="B50" i="6"/>
  <c r="D50" i="4" s="1"/>
  <c r="F18" i="11"/>
  <c r="B14" i="11"/>
  <c r="B16" i="11"/>
  <c r="E11" i="5"/>
  <c r="E10" i="5"/>
  <c r="E9" i="5"/>
  <c r="B249" i="11"/>
  <c r="C140" i="11"/>
  <c r="B176" i="11"/>
  <c r="B160" i="11"/>
  <c r="B158" i="11"/>
  <c r="B118" i="8"/>
  <c r="B229" i="8"/>
  <c r="F20" i="11"/>
  <c r="C26" i="11"/>
  <c r="F25" i="11"/>
  <c r="B24" i="11"/>
  <c r="C99" i="6"/>
  <c r="E99" i="4" s="1"/>
  <c r="B137" i="6"/>
  <c r="D137" i="4" s="1"/>
  <c r="B143" i="6"/>
  <c r="D143" i="4" s="1"/>
  <c r="B13" i="8"/>
  <c r="B15" i="6"/>
  <c r="D15" i="4" s="1"/>
  <c r="B166" i="8"/>
  <c r="B101" i="6"/>
  <c r="D101" i="4" s="1"/>
  <c r="B67" i="8"/>
  <c r="B65" i="6"/>
  <c r="D65" i="4" s="1"/>
  <c r="B165" i="6"/>
  <c r="D165" i="4" s="1"/>
  <c r="C100" i="6"/>
  <c r="E100" i="4" s="1"/>
  <c r="C104" i="6"/>
  <c r="E104" i="4" s="1"/>
  <c r="C108" i="6"/>
  <c r="E108" i="4" s="1"/>
  <c r="C112" i="6"/>
  <c r="E112" i="4" s="1"/>
  <c r="B108" i="6"/>
  <c r="D108" i="4" s="1"/>
  <c r="C110" i="6"/>
  <c r="E110" i="4" s="1"/>
  <c r="B91" i="6"/>
  <c r="D91" i="4" s="1"/>
  <c r="B206" i="8"/>
  <c r="B123" i="6"/>
  <c r="D123" i="4" s="1"/>
  <c r="B110" i="6"/>
  <c r="D110" i="4" s="1"/>
  <c r="B87" i="6"/>
  <c r="D87" i="4" s="1"/>
  <c r="B78" i="6"/>
  <c r="D78" i="4" s="1"/>
  <c r="B72" i="6"/>
  <c r="D72" i="4" s="1"/>
  <c r="C72" i="6"/>
  <c r="E72" i="4" s="1"/>
  <c r="B41" i="6"/>
  <c r="D41" i="4" s="1"/>
  <c r="C124" i="6"/>
  <c r="E124" i="4" s="1"/>
  <c r="B33" i="6"/>
  <c r="D33" i="4" s="1"/>
  <c r="C145" i="6"/>
  <c r="E145" i="4" s="1"/>
  <c r="B145" i="6"/>
  <c r="D145" i="4" s="1"/>
  <c r="B157" i="6"/>
  <c r="D157" i="4" s="1"/>
  <c r="B131" i="6"/>
  <c r="D131" i="4" s="1"/>
  <c r="B99" i="6"/>
  <c r="D99" i="4" s="1"/>
  <c r="C139" i="6"/>
  <c r="E139" i="4" s="1"/>
  <c r="B105" i="6"/>
  <c r="D105" i="4" s="1"/>
  <c r="B77" i="6"/>
  <c r="D77" i="4" s="1"/>
  <c r="C32" i="6"/>
  <c r="E32" i="4" s="1"/>
  <c r="C23" i="8"/>
  <c r="P32" i="5"/>
  <c r="P31" i="5"/>
  <c r="B10" i="11"/>
  <c r="E12" i="5"/>
  <c r="D12" i="5"/>
  <c r="E16" i="5"/>
  <c r="E15" i="5"/>
  <c r="D15" i="5"/>
  <c r="F29" i="11"/>
  <c r="C48" i="6"/>
  <c r="E48" i="4" s="1"/>
  <c r="B46" i="6"/>
  <c r="D46" i="4" s="1"/>
  <c r="F27" i="11"/>
  <c r="P23" i="5"/>
  <c r="B31" i="6"/>
  <c r="D31" i="4" s="1"/>
  <c r="F32" i="11"/>
  <c r="B19" i="6"/>
  <c r="D19" i="4" s="1"/>
  <c r="B37" i="6"/>
  <c r="D37" i="4" s="1"/>
  <c r="B81" i="6"/>
  <c r="D81" i="4" s="1"/>
  <c r="B67" i="6"/>
  <c r="D67" i="4" s="1"/>
  <c r="B61" i="6"/>
  <c r="D61" i="4" s="1"/>
  <c r="B48" i="6"/>
  <c r="D48" i="4" s="1"/>
  <c r="C52" i="6"/>
  <c r="E52" i="4" s="1"/>
  <c r="C75" i="6"/>
  <c r="E75" i="4" s="1"/>
  <c r="B75" i="6"/>
  <c r="D75" i="4" s="1"/>
  <c r="B70" i="6"/>
  <c r="D70" i="4" s="1"/>
  <c r="B39" i="6"/>
  <c r="D39" i="4" s="1"/>
  <c r="E34" i="5"/>
  <c r="B89" i="6"/>
  <c r="D89" i="4" s="1"/>
  <c r="B82" i="6"/>
  <c r="D82" i="4" s="1"/>
  <c r="D32" i="5"/>
  <c r="B20" i="11"/>
  <c r="B168" i="8"/>
  <c r="B209" i="8"/>
  <c r="C146" i="6"/>
  <c r="E146" i="4" s="1"/>
  <c r="B129" i="6"/>
  <c r="D129" i="4" s="1"/>
  <c r="C129" i="6"/>
  <c r="E129" i="4" s="1"/>
  <c r="C106" i="6"/>
  <c r="E106" i="4" s="1"/>
  <c r="C94" i="6"/>
  <c r="E94" i="4" s="1"/>
  <c r="C82" i="6"/>
  <c r="E82" i="4" s="1"/>
  <c r="C39" i="6"/>
  <c r="E39" i="4" s="1"/>
  <c r="B55" i="6"/>
  <c r="D55" i="4" s="1"/>
  <c r="B53" i="6"/>
  <c r="D53" i="4" s="1"/>
  <c r="B51" i="6"/>
  <c r="D51" i="4" s="1"/>
  <c r="C70" i="6"/>
  <c r="E70" i="4" s="1"/>
  <c r="B76" i="6"/>
  <c r="D76" i="4" s="1"/>
  <c r="C76" i="6"/>
  <c r="E76" i="4" s="1"/>
  <c r="C44" i="6"/>
  <c r="E44" i="4" s="1"/>
  <c r="C86" i="6"/>
  <c r="E86" i="4" s="1"/>
  <c r="B86" i="6"/>
  <c r="D86" i="4" s="1"/>
  <c r="C56" i="6"/>
  <c r="E56" i="4" s="1"/>
  <c r="B49" i="6"/>
  <c r="D49" i="4" s="1"/>
  <c r="C40" i="6"/>
  <c r="E40" i="4" s="1"/>
  <c r="B40" i="6"/>
  <c r="D40" i="4" s="1"/>
  <c r="B35" i="6"/>
  <c r="D35" i="4" s="1"/>
  <c r="C42" i="6"/>
  <c r="E42" i="4" s="1"/>
  <c r="B42" i="6"/>
  <c r="D42" i="4" s="1"/>
  <c r="C68" i="6"/>
  <c r="E68" i="4" s="1"/>
  <c r="C66" i="6"/>
  <c r="E66" i="4" s="1"/>
  <c r="B59" i="6"/>
  <c r="D59" i="4" s="1"/>
  <c r="C29" i="6"/>
  <c r="E29" i="4" s="1"/>
  <c r="B24" i="6"/>
  <c r="D24" i="4" s="1"/>
  <c r="F23" i="11"/>
  <c r="C78" i="6"/>
  <c r="E78" i="4" s="1"/>
  <c r="F26" i="11"/>
  <c r="C25" i="6"/>
  <c r="E25" i="4" s="1"/>
  <c r="B23" i="6"/>
  <c r="D23" i="4" s="1"/>
  <c r="B19" i="11"/>
  <c r="C50" i="11"/>
  <c r="B54" i="6"/>
  <c r="D54" i="4" s="1"/>
  <c r="B38" i="6"/>
  <c r="D38" i="4" s="1"/>
  <c r="C34" i="6"/>
  <c r="E34" i="4" s="1"/>
  <c r="B29" i="6"/>
  <c r="D29" i="4" s="1"/>
  <c r="B17" i="6"/>
  <c r="D17" i="4" s="1"/>
  <c r="C64" i="6"/>
  <c r="E64" i="4" s="1"/>
  <c r="C62" i="6"/>
  <c r="E62" i="4" s="1"/>
  <c r="C80" i="6"/>
  <c r="E80" i="4" s="1"/>
  <c r="B80" i="6"/>
  <c r="D80" i="4" s="1"/>
  <c r="C92" i="6"/>
  <c r="E92" i="4" s="1"/>
  <c r="B92" i="6"/>
  <c r="D92" i="4" s="1"/>
  <c r="C90" i="11"/>
  <c r="C90" i="6"/>
  <c r="E90" i="4" s="1"/>
  <c r="B88" i="6"/>
  <c r="D88" i="4" s="1"/>
  <c r="C84" i="6"/>
  <c r="E84" i="4" s="1"/>
  <c r="B88" i="11"/>
  <c r="C88" i="6"/>
  <c r="E88" i="4" s="1"/>
  <c r="C64" i="11"/>
  <c r="B64" i="6"/>
  <c r="D64" i="4" s="1"/>
  <c r="B64" i="11"/>
  <c r="B63" i="6"/>
  <c r="D63" i="4" s="1"/>
  <c r="C60" i="6"/>
  <c r="E60" i="4" s="1"/>
  <c r="B45" i="6"/>
  <c r="D45" i="4" s="1"/>
  <c r="B56" i="6"/>
  <c r="D56" i="4" s="1"/>
  <c r="B56" i="11"/>
  <c r="B22" i="11"/>
  <c r="B27" i="6"/>
  <c r="D27" i="4" s="1"/>
  <c r="C28" i="6"/>
  <c r="E28" i="4" s="1"/>
  <c r="B28" i="11"/>
  <c r="B18" i="6"/>
  <c r="D18" i="4" s="1"/>
  <c r="F17" i="11"/>
  <c r="B13" i="6"/>
  <c r="D13" i="4" s="1"/>
  <c r="B52" i="28"/>
  <c r="B49" i="28"/>
  <c r="B98" i="8"/>
  <c r="B116" i="7"/>
  <c r="F116" i="4" s="1"/>
  <c r="B127" i="7"/>
  <c r="F127" i="4" s="1"/>
  <c r="B210" i="8"/>
  <c r="B130" i="8"/>
  <c r="B146" i="8"/>
  <c r="B53" i="8"/>
  <c r="B216" i="8"/>
  <c r="C114" i="11"/>
  <c r="C104" i="11"/>
  <c r="C38" i="11"/>
  <c r="B108" i="7"/>
  <c r="F108" i="4" s="1"/>
  <c r="B11" i="11"/>
  <c r="C44" i="11"/>
  <c r="B13" i="11"/>
  <c r="C164" i="11"/>
  <c r="C84" i="11"/>
  <c r="B35" i="11"/>
  <c r="B78" i="11"/>
  <c r="B68" i="11"/>
  <c r="B90" i="11"/>
  <c r="C226" i="6"/>
  <c r="E226" i="4" s="1"/>
  <c r="C218" i="6"/>
  <c r="E218" i="4" s="1"/>
  <c r="C206" i="6"/>
  <c r="E206" i="4" s="1"/>
  <c r="C196" i="6"/>
  <c r="E196" i="4" s="1"/>
  <c r="B48" i="28"/>
  <c r="B216" i="6"/>
  <c r="D216" i="4" s="1"/>
  <c r="C90" i="28"/>
  <c r="B248" i="6"/>
  <c r="D248" i="4" s="1"/>
  <c r="B240" i="6"/>
  <c r="D240" i="4" s="1"/>
  <c r="C240" i="6"/>
  <c r="E240" i="4" s="1"/>
  <c r="C234" i="6"/>
  <c r="E234" i="4" s="1"/>
  <c r="B234" i="6"/>
  <c r="D234" i="4" s="1"/>
  <c r="B232" i="6"/>
  <c r="D232" i="4" s="1"/>
  <c r="C228" i="6"/>
  <c r="E228" i="4" s="1"/>
  <c r="B56" i="28"/>
  <c r="B54" i="28"/>
  <c r="C222" i="6"/>
  <c r="E222" i="4" s="1"/>
  <c r="B44" i="28"/>
  <c r="B210" i="6"/>
  <c r="D210" i="4" s="1"/>
  <c r="C210" i="6"/>
  <c r="E210" i="4" s="1"/>
  <c r="B208" i="6"/>
  <c r="D208" i="4" s="1"/>
  <c r="C220" i="6"/>
  <c r="E220" i="4" s="1"/>
  <c r="B226" i="6"/>
  <c r="D226" i="4" s="1"/>
  <c r="C214" i="6"/>
  <c r="E214" i="4" s="1"/>
  <c r="B58" i="28"/>
  <c r="B175" i="6"/>
  <c r="D175" i="4" s="1"/>
  <c r="B173" i="6"/>
  <c r="D173" i="4" s="1"/>
  <c r="B167" i="6"/>
  <c r="D167" i="4" s="1"/>
  <c r="B151" i="6"/>
  <c r="D151" i="4" s="1"/>
  <c r="B139" i="6"/>
  <c r="D139" i="4" s="1"/>
  <c r="B121" i="6"/>
  <c r="D121" i="4" s="1"/>
  <c r="B117" i="6"/>
  <c r="D117" i="4" s="1"/>
  <c r="B109" i="6"/>
  <c r="D109" i="4" s="1"/>
  <c r="C85" i="6"/>
  <c r="E85" i="4" s="1"/>
  <c r="B21" i="6"/>
  <c r="D21" i="4" s="1"/>
  <c r="B11" i="6"/>
  <c r="D11" i="4" s="1"/>
  <c r="B62" i="6"/>
  <c r="D62" i="4" s="1"/>
  <c r="B52" i="6"/>
  <c r="D52" i="4" s="1"/>
  <c r="C46" i="6"/>
  <c r="E46" i="4" s="1"/>
  <c r="C33" i="6"/>
  <c r="E33" i="4" s="1"/>
  <c r="F28" i="11"/>
  <c r="B90" i="6"/>
  <c r="D90" i="4" s="1"/>
  <c r="C60" i="11"/>
  <c r="B197" i="6"/>
  <c r="D197" i="4" s="1"/>
  <c r="C54" i="6"/>
  <c r="E54" i="4" s="1"/>
  <c r="B21" i="11"/>
  <c r="F31" i="11"/>
  <c r="Q62" i="5"/>
  <c r="P51" i="5"/>
  <c r="C84" i="28"/>
  <c r="C70" i="28"/>
  <c r="B9" i="28"/>
  <c r="B209" i="7"/>
  <c r="F209" i="4" s="1"/>
  <c r="C18" i="28"/>
  <c r="B72" i="28"/>
  <c r="B22" i="28"/>
  <c r="B65" i="28"/>
  <c r="B41" i="28"/>
  <c r="B37" i="28"/>
  <c r="B23" i="28"/>
  <c r="C190" i="7"/>
  <c r="G190" i="4" s="1"/>
  <c r="B250" i="7"/>
  <c r="F250" i="4" s="1"/>
  <c r="B28" i="28"/>
  <c r="B68" i="28"/>
  <c r="B220" i="7"/>
  <c r="F220" i="4" s="1"/>
  <c r="B192" i="7"/>
  <c r="F192" i="4" s="1"/>
  <c r="B232" i="8"/>
  <c r="C218" i="8"/>
  <c r="B239" i="8"/>
  <c r="B227" i="8"/>
  <c r="B185" i="8"/>
  <c r="B213" i="8"/>
  <c r="B242" i="8"/>
  <c r="C247" i="8"/>
  <c r="C243" i="8"/>
  <c r="C239" i="8"/>
  <c r="C213" i="8"/>
  <c r="C209" i="8"/>
  <c r="C205" i="8"/>
  <c r="C193" i="8"/>
  <c r="C189" i="8"/>
  <c r="C187" i="8"/>
  <c r="B222" i="7"/>
  <c r="F222" i="4" s="1"/>
  <c r="B189" i="8"/>
  <c r="C195" i="11"/>
  <c r="C200" i="11"/>
  <c r="B200" i="11"/>
  <c r="B206" i="7"/>
  <c r="F206" i="4" s="1"/>
  <c r="C229" i="11"/>
  <c r="B246" i="11"/>
  <c r="B216" i="7"/>
  <c r="F216" i="4" s="1"/>
  <c r="B238" i="11"/>
  <c r="B196" i="11"/>
  <c r="B249" i="6"/>
  <c r="D249" i="4" s="1"/>
  <c r="B239" i="6"/>
  <c r="D239" i="4" s="1"/>
  <c r="B39" i="28"/>
  <c r="B35" i="28"/>
  <c r="B189" i="6"/>
  <c r="D189" i="4" s="1"/>
  <c r="B238" i="6"/>
  <c r="D238" i="4" s="1"/>
  <c r="B70" i="28"/>
  <c r="B15" i="28"/>
  <c r="B183" i="6"/>
  <c r="D183" i="4" s="1"/>
  <c r="B179" i="6"/>
  <c r="D179" i="4" s="1"/>
  <c r="B177" i="6"/>
  <c r="D177" i="4" s="1"/>
  <c r="C238" i="6"/>
  <c r="E238" i="4" s="1"/>
  <c r="C232" i="6"/>
  <c r="E232" i="4" s="1"/>
  <c r="B34" i="28"/>
  <c r="C34" i="28"/>
  <c r="C198" i="6"/>
  <c r="E198" i="4" s="1"/>
  <c r="C36" i="28"/>
  <c r="B36" i="28"/>
  <c r="C28" i="28"/>
  <c r="B200" i="6"/>
  <c r="D200" i="4" s="1"/>
  <c r="C19" i="28"/>
  <c r="B32" i="28"/>
  <c r="B30" i="28"/>
  <c r="B89" i="28"/>
  <c r="B43" i="28"/>
  <c r="B223" i="6"/>
  <c r="D223" i="4" s="1"/>
  <c r="B53" i="28"/>
  <c r="C89" i="28"/>
  <c r="C204" i="6"/>
  <c r="E204" i="4" s="1"/>
  <c r="B207" i="6"/>
  <c r="D207" i="4" s="1"/>
  <c r="B47" i="28"/>
  <c r="B229" i="6"/>
  <c r="D229" i="4" s="1"/>
  <c r="C183" i="6"/>
  <c r="E183" i="4" s="1"/>
  <c r="B253" i="6"/>
  <c r="D253" i="4" s="1"/>
  <c r="B251" i="6"/>
  <c r="D251" i="4" s="1"/>
  <c r="B245" i="6"/>
  <c r="D245" i="4" s="1"/>
  <c r="B225" i="8"/>
  <c r="B225" i="6"/>
  <c r="D225" i="4" s="1"/>
  <c r="B221" i="6"/>
  <c r="D221" i="4" s="1"/>
  <c r="B215" i="6"/>
  <c r="D215" i="4" s="1"/>
  <c r="B211" i="6"/>
  <c r="D211" i="4" s="1"/>
  <c r="B199" i="8"/>
  <c r="B199" i="6"/>
  <c r="D199" i="4" s="1"/>
  <c r="B195" i="8"/>
  <c r="B187" i="6"/>
  <c r="D187" i="4" s="1"/>
  <c r="B181" i="6"/>
  <c r="D181" i="4" s="1"/>
  <c r="C204" i="8"/>
  <c r="C248" i="6"/>
  <c r="E248" i="4" s="1"/>
  <c r="B222" i="6"/>
  <c r="D222" i="4" s="1"/>
  <c r="C216" i="6"/>
  <c r="E216" i="4" s="1"/>
  <c r="C200" i="6"/>
  <c r="E200" i="4" s="1"/>
  <c r="C179" i="6"/>
  <c r="E179" i="4" s="1"/>
  <c r="C246" i="6"/>
  <c r="E246" i="4" s="1"/>
  <c r="B246" i="6"/>
  <c r="D246" i="4" s="1"/>
  <c r="C244" i="6"/>
  <c r="E244" i="4" s="1"/>
  <c r="B242" i="11"/>
  <c r="C242" i="6"/>
  <c r="E242" i="4" s="1"/>
  <c r="B242" i="6"/>
  <c r="D242" i="4" s="1"/>
  <c r="B240" i="11"/>
  <c r="C236" i="6"/>
  <c r="E236" i="4" s="1"/>
  <c r="C230" i="11"/>
  <c r="B230" i="6"/>
  <c r="D230" i="4" s="1"/>
  <c r="B228" i="6"/>
  <c r="D228" i="4" s="1"/>
  <c r="B226" i="11"/>
  <c r="C224" i="6"/>
  <c r="E224" i="4" s="1"/>
  <c r="B224" i="6"/>
  <c r="D224" i="4" s="1"/>
  <c r="B220" i="6"/>
  <c r="D220" i="4" s="1"/>
  <c r="B220" i="11"/>
  <c r="B218" i="6"/>
  <c r="D218" i="4" s="1"/>
  <c r="B214" i="6"/>
  <c r="D214" i="4" s="1"/>
  <c r="B210" i="11"/>
  <c r="C208" i="6"/>
  <c r="E208" i="4" s="1"/>
  <c r="B208" i="11"/>
  <c r="C202" i="6"/>
  <c r="E202" i="4" s="1"/>
  <c r="B202" i="6"/>
  <c r="D202" i="4" s="1"/>
  <c r="C198" i="11"/>
  <c r="B198" i="6"/>
  <c r="D198" i="4" s="1"/>
  <c r="B184" i="11"/>
  <c r="B236" i="6"/>
  <c r="D236" i="4" s="1"/>
  <c r="C248" i="11"/>
  <c r="B196" i="6"/>
  <c r="D196" i="4" s="1"/>
  <c r="B194" i="11"/>
  <c r="B194" i="6"/>
  <c r="D194" i="4" s="1"/>
  <c r="B190" i="6"/>
  <c r="D190" i="4" s="1"/>
  <c r="C182" i="11"/>
  <c r="C178" i="6"/>
  <c r="E178" i="4" s="1"/>
  <c r="C178" i="11"/>
  <c r="B243" i="6"/>
  <c r="D243" i="4" s="1"/>
  <c r="B241" i="11"/>
  <c r="B241" i="6"/>
  <c r="D241" i="4" s="1"/>
  <c r="B239" i="11"/>
  <c r="B237" i="6"/>
  <c r="D237" i="4" s="1"/>
  <c r="B235" i="11"/>
  <c r="B235" i="6"/>
  <c r="D235" i="4" s="1"/>
  <c r="B233" i="6"/>
  <c r="D233" i="4" s="1"/>
  <c r="B231" i="6"/>
  <c r="D231" i="4" s="1"/>
  <c r="B227" i="6"/>
  <c r="D227" i="4" s="1"/>
  <c r="C197" i="6"/>
  <c r="E197" i="4" s="1"/>
  <c r="E129" i="5"/>
  <c r="Q60" i="5"/>
  <c r="F15" i="11"/>
  <c r="Q55" i="5"/>
  <c r="F167" i="11" l="1"/>
  <c r="S121" i="5"/>
  <c r="S117" i="5"/>
  <c r="E115" i="5"/>
  <c r="E112" i="5"/>
  <c r="Q61" i="5"/>
  <c r="Q51" i="5"/>
  <c r="F33" i="11"/>
  <c r="M91" i="5"/>
  <c r="Q49" i="5"/>
  <c r="Q52" i="5"/>
  <c r="Q53" i="5"/>
  <c r="Q54" i="5"/>
  <c r="Q50" i="5"/>
  <c r="P61" i="5"/>
  <c r="Q47" i="5"/>
  <c r="E119" i="5"/>
  <c r="Q58" i="5"/>
  <c r="Q63" i="5"/>
  <c r="Q59" i="5"/>
  <c r="D115" i="5"/>
  <c r="E117" i="5"/>
  <c r="Q64" i="5"/>
  <c r="R243" i="5"/>
  <c r="R195" i="5"/>
  <c r="J195" i="5"/>
  <c r="H192" i="5"/>
  <c r="L188" i="5"/>
  <c r="H188" i="5"/>
  <c r="R205" i="5"/>
  <c r="P176" i="5"/>
  <c r="H176" i="5"/>
  <c r="N175" i="5"/>
  <c r="L174" i="5"/>
  <c r="H174" i="5"/>
  <c r="P170" i="5"/>
  <c r="L170" i="5"/>
  <c r="L168" i="5"/>
  <c r="L166" i="5"/>
  <c r="H166" i="5"/>
  <c r="P164" i="5"/>
  <c r="L164" i="5"/>
  <c r="H164" i="5"/>
  <c r="P162" i="5"/>
  <c r="L162" i="5"/>
  <c r="H162" i="5"/>
  <c r="P160" i="5"/>
  <c r="L160" i="5"/>
  <c r="P156" i="5"/>
  <c r="N153" i="5"/>
  <c r="J153" i="5"/>
  <c r="R151" i="5"/>
  <c r="N151" i="5"/>
  <c r="J151" i="5"/>
  <c r="N149" i="5"/>
  <c r="J149" i="5"/>
  <c r="R147" i="5"/>
  <c r="N147" i="5"/>
  <c r="J147" i="5"/>
  <c r="J145" i="5"/>
  <c r="R143" i="5"/>
  <c r="J137" i="5"/>
  <c r="J133" i="5"/>
  <c r="P132" i="5"/>
  <c r="L132" i="5"/>
  <c r="H132" i="5"/>
  <c r="R129" i="5"/>
  <c r="N129" i="5"/>
  <c r="S207" i="5"/>
  <c r="R125" i="5"/>
  <c r="N125" i="5"/>
  <c r="J125" i="5"/>
  <c r="P124" i="5"/>
  <c r="L124" i="5"/>
  <c r="H124" i="5"/>
  <c r="P122" i="5"/>
  <c r="L122" i="5"/>
  <c r="H122" i="5"/>
  <c r="N121" i="5"/>
  <c r="J121" i="5"/>
  <c r="P120" i="5"/>
  <c r="L120" i="5"/>
  <c r="H120" i="5"/>
  <c r="L116" i="5"/>
  <c r="H116" i="5"/>
  <c r="N115" i="5"/>
  <c r="J115" i="5"/>
  <c r="P114" i="5"/>
  <c r="L114" i="5"/>
  <c r="H114" i="5"/>
  <c r="N112" i="5"/>
  <c r="J112" i="5"/>
  <c r="P111" i="5"/>
  <c r="H111" i="5"/>
  <c r="P109" i="5"/>
  <c r="L109" i="5"/>
  <c r="P107" i="5"/>
  <c r="L107" i="5"/>
  <c r="H107" i="5"/>
  <c r="L105" i="5"/>
  <c r="L99" i="5"/>
  <c r="H99" i="5"/>
  <c r="H97" i="5"/>
  <c r="P95" i="5"/>
  <c r="L95" i="5"/>
  <c r="H95" i="5"/>
  <c r="H93" i="5"/>
  <c r="H91" i="5"/>
  <c r="P89" i="5"/>
  <c r="H89" i="5"/>
  <c r="P87" i="5"/>
  <c r="L87" i="5"/>
  <c r="P83" i="5"/>
  <c r="L81" i="5"/>
  <c r="P79" i="5"/>
  <c r="L79" i="5"/>
  <c r="H79" i="5"/>
  <c r="P77" i="5"/>
  <c r="L77" i="5"/>
  <c r="H77" i="5"/>
  <c r="P75" i="5"/>
  <c r="L75" i="5"/>
  <c r="L73" i="5"/>
  <c r="H73" i="5"/>
  <c r="L71" i="5"/>
  <c r="H71" i="5"/>
  <c r="P69" i="5"/>
  <c r="L69" i="5"/>
  <c r="H69" i="5"/>
  <c r="P67" i="5"/>
  <c r="L67" i="5"/>
  <c r="H67" i="5"/>
  <c r="P65" i="5"/>
  <c r="L65" i="5"/>
  <c r="H65" i="5"/>
  <c r="L63" i="5"/>
  <c r="H63" i="5"/>
  <c r="H62" i="5"/>
  <c r="L61" i="5"/>
  <c r="H61" i="5"/>
  <c r="L60" i="5"/>
  <c r="L59" i="5"/>
  <c r="L58" i="5"/>
  <c r="L56" i="5"/>
  <c r="L55" i="5"/>
  <c r="H55" i="5"/>
  <c r="L54" i="5"/>
  <c r="H54" i="5"/>
  <c r="L53" i="5"/>
  <c r="L52" i="5"/>
  <c r="H51" i="5"/>
  <c r="L50" i="5"/>
  <c r="H46" i="5"/>
  <c r="L38" i="5"/>
  <c r="E50" i="5"/>
  <c r="E49" i="5"/>
  <c r="E44" i="5"/>
  <c r="E41" i="5"/>
  <c r="E133" i="5"/>
  <c r="E33" i="5"/>
  <c r="Q33" i="5"/>
  <c r="Q32" i="5"/>
  <c r="Q31" i="5"/>
  <c r="Q30" i="5"/>
  <c r="Q23" i="5"/>
  <c r="Q116" i="5"/>
  <c r="M111" i="5"/>
  <c r="F250" i="11"/>
  <c r="F243" i="11"/>
  <c r="F238" i="11"/>
  <c r="F212" i="11"/>
  <c r="S206" i="5"/>
  <c r="S204" i="5"/>
  <c r="F204" i="11"/>
  <c r="F185" i="11"/>
  <c r="S178" i="5"/>
  <c r="F175" i="11"/>
  <c r="S174" i="5"/>
  <c r="F172" i="11"/>
  <c r="E172" i="5"/>
  <c r="E168" i="5"/>
  <c r="E160" i="5"/>
  <c r="E156" i="5"/>
  <c r="E154" i="5"/>
  <c r="E150" i="5"/>
  <c r="E146" i="5"/>
  <c r="E140" i="5"/>
  <c r="E136" i="5"/>
  <c r="E134" i="5"/>
  <c r="Q167" i="5"/>
  <c r="O150" i="5"/>
  <c r="I109" i="5"/>
  <c r="Q105" i="5"/>
  <c r="I105" i="5"/>
  <c r="Q103" i="5"/>
  <c r="M103" i="5"/>
  <c r="I103" i="5"/>
  <c r="Q101" i="5"/>
  <c r="M101" i="5"/>
  <c r="I101" i="5"/>
  <c r="Q99" i="5"/>
  <c r="Q97" i="5"/>
  <c r="M97" i="5"/>
  <c r="Q93" i="5"/>
  <c r="M93" i="5"/>
  <c r="Q91" i="5"/>
  <c r="M89" i="5"/>
  <c r="I87" i="5"/>
  <c r="Q85" i="5"/>
  <c r="M85" i="5"/>
  <c r="I85" i="5"/>
  <c r="M83" i="5"/>
  <c r="Q81" i="5"/>
  <c r="I81" i="5"/>
  <c r="I75" i="5"/>
  <c r="Q73" i="5"/>
  <c r="Q71" i="5"/>
  <c r="M64" i="5"/>
  <c r="I64" i="5"/>
  <c r="O16" i="5"/>
  <c r="K16" i="5"/>
  <c r="O14" i="5"/>
  <c r="K14" i="5"/>
  <c r="Q79" i="5"/>
  <c r="I63" i="5"/>
  <c r="M62" i="5"/>
  <c r="I60" i="5"/>
  <c r="I59" i="5"/>
  <c r="Q56" i="5"/>
  <c r="I56" i="5"/>
  <c r="I53" i="5"/>
  <c r="I52" i="5"/>
  <c r="M51" i="5"/>
  <c r="I50" i="5"/>
  <c r="M49" i="5"/>
  <c r="I49" i="5"/>
  <c r="I48" i="5"/>
  <c r="I47" i="5"/>
  <c r="I44" i="5"/>
  <c r="Q42" i="5"/>
  <c r="M42" i="5"/>
  <c r="I38" i="5"/>
  <c r="M37" i="5"/>
  <c r="M35" i="5"/>
  <c r="O20" i="5"/>
  <c r="F167" i="7"/>
  <c r="F121" i="7"/>
  <c r="I54" i="5"/>
  <c r="M95" i="5"/>
  <c r="P116" i="5"/>
  <c r="I97" i="5"/>
  <c r="H49" i="5"/>
  <c r="L89" i="5"/>
  <c r="Q132" i="5"/>
  <c r="F222" i="11"/>
  <c r="F217" i="11"/>
  <c r="F198" i="11"/>
  <c r="F161" i="11"/>
  <c r="F233" i="11"/>
  <c r="F228" i="11"/>
  <c r="F197" i="11"/>
  <c r="Q155" i="5"/>
  <c r="R142" i="5"/>
  <c r="I55" i="5"/>
  <c r="H64" i="5"/>
  <c r="L93" i="5"/>
  <c r="I111" i="5"/>
  <c r="M60" i="5"/>
  <c r="P71" i="5"/>
  <c r="L49" i="5"/>
  <c r="M59" i="5"/>
  <c r="H52" i="5"/>
  <c r="M55" i="5"/>
  <c r="M114" i="5"/>
  <c r="L111" i="5"/>
  <c r="M50" i="5"/>
  <c r="M75" i="5"/>
  <c r="I77" i="5"/>
  <c r="M87" i="5"/>
  <c r="I65" i="5"/>
  <c r="P73" i="5"/>
  <c r="Q95" i="5"/>
  <c r="I116" i="5"/>
  <c r="I62" i="5"/>
  <c r="M71" i="5"/>
  <c r="L85" i="5"/>
  <c r="H87" i="5"/>
  <c r="L62" i="5"/>
  <c r="Q89" i="5"/>
  <c r="M99" i="5"/>
  <c r="Q75" i="5"/>
  <c r="H109" i="5"/>
  <c r="F220" i="11"/>
  <c r="F180" i="11"/>
  <c r="F169" i="11"/>
  <c r="F245" i="11"/>
  <c r="F207" i="11"/>
  <c r="F235" i="11"/>
  <c r="F213" i="11"/>
  <c r="D150" i="5"/>
  <c r="E166" i="5"/>
  <c r="J187" i="5"/>
  <c r="P192" i="5"/>
  <c r="H189" i="5"/>
  <c r="P204" i="5"/>
  <c r="N195" i="5"/>
  <c r="L192" i="5"/>
  <c r="N187" i="5"/>
  <c r="L197" i="5"/>
  <c r="H193" i="5"/>
  <c r="H173" i="5"/>
  <c r="P165" i="5"/>
  <c r="K152" i="5"/>
  <c r="O142" i="5"/>
  <c r="I91" i="5"/>
  <c r="H75" i="5"/>
  <c r="M53" i="5"/>
  <c r="Q114" i="5"/>
  <c r="L97" i="5"/>
  <c r="I51" i="5"/>
  <c r="L51" i="5"/>
  <c r="H103" i="5"/>
  <c r="I73" i="5"/>
  <c r="M58" i="5"/>
  <c r="M63" i="5"/>
  <c r="M73" i="5"/>
  <c r="P99" i="5"/>
  <c r="I99" i="5"/>
  <c r="Q87" i="5"/>
  <c r="Q65" i="5"/>
  <c r="M109" i="5"/>
  <c r="M52" i="5"/>
  <c r="M56" i="5"/>
  <c r="P93" i="5"/>
  <c r="H81" i="5"/>
  <c r="P105" i="5"/>
  <c r="J177" i="5"/>
  <c r="N177" i="5"/>
  <c r="H203" i="5"/>
  <c r="H197" i="5"/>
  <c r="S184" i="5"/>
  <c r="L183" i="5"/>
  <c r="I171" i="5"/>
  <c r="S150" i="5"/>
  <c r="S140" i="5"/>
  <c r="O112" i="5"/>
  <c r="K115" i="5"/>
  <c r="H50" i="5"/>
  <c r="H56" i="5"/>
  <c r="I61" i="5"/>
  <c r="M107" i="5"/>
  <c r="I93" i="5"/>
  <c r="I107" i="5"/>
  <c r="M116" i="5"/>
  <c r="O115" i="5"/>
  <c r="M67" i="5"/>
  <c r="M81" i="5"/>
  <c r="P97" i="5"/>
  <c r="M61" i="5"/>
  <c r="Q83" i="5"/>
  <c r="P85" i="5"/>
  <c r="M79" i="5"/>
  <c r="I67" i="5"/>
  <c r="Q109" i="5"/>
  <c r="M105" i="5"/>
  <c r="H85" i="5"/>
  <c r="I114" i="5"/>
  <c r="M124" i="5"/>
  <c r="L83" i="5"/>
  <c r="P91" i="5"/>
  <c r="R194" i="5"/>
  <c r="P169" i="5"/>
  <c r="M157" i="5"/>
  <c r="N154" i="5"/>
  <c r="K140" i="5"/>
  <c r="H59" i="5"/>
  <c r="P81" i="5"/>
  <c r="O32" i="5"/>
  <c r="M54" i="5"/>
  <c r="I79" i="5"/>
  <c r="Q67" i="5"/>
  <c r="M65" i="5"/>
  <c r="D136" i="5"/>
  <c r="F152" i="11"/>
  <c r="D172" i="5"/>
  <c r="E164" i="5"/>
  <c r="F193" i="11"/>
  <c r="E174" i="5"/>
  <c r="E138" i="5"/>
  <c r="D140" i="5"/>
  <c r="D156" i="5"/>
  <c r="R174" i="5"/>
  <c r="D146" i="5"/>
  <c r="D160" i="5"/>
  <c r="R178" i="5"/>
  <c r="B205" i="7"/>
  <c r="F205" i="4" s="1"/>
  <c r="B213" i="7"/>
  <c r="F213" i="4" s="1"/>
  <c r="B125" i="7"/>
  <c r="F125" i="4" s="1"/>
  <c r="B15" i="8"/>
  <c r="C171" i="8"/>
  <c r="C41" i="8"/>
  <c r="C187" i="7"/>
  <c r="G187" i="4" s="1"/>
  <c r="B149" i="7"/>
  <c r="F149" i="4" s="1"/>
  <c r="C129" i="7"/>
  <c r="G129" i="4" s="1"/>
  <c r="B123" i="11"/>
  <c r="C123" i="7"/>
  <c r="G123" i="4" s="1"/>
  <c r="B115" i="7"/>
  <c r="F115" i="4" s="1"/>
  <c r="B71" i="5"/>
  <c r="B71" i="4" s="1"/>
  <c r="B63" i="5"/>
  <c r="B63" i="4" s="1"/>
  <c r="B33" i="7"/>
  <c r="F33" i="4" s="1"/>
  <c r="C21" i="7"/>
  <c r="G21" i="4" s="1"/>
  <c r="B11" i="8"/>
  <c r="B11" i="7"/>
  <c r="F11" i="4" s="1"/>
  <c r="B161" i="11"/>
  <c r="C161" i="7"/>
  <c r="G161" i="4" s="1"/>
  <c r="B157" i="11"/>
  <c r="B157" i="5" s="1"/>
  <c r="B157" i="4" s="1"/>
  <c r="B157" i="7"/>
  <c r="F157" i="4" s="1"/>
  <c r="B137" i="7"/>
  <c r="F137" i="4" s="1"/>
  <c r="B131" i="7"/>
  <c r="F131" i="4" s="1"/>
  <c r="C121" i="7"/>
  <c r="G121" i="4" s="1"/>
  <c r="B73" i="7"/>
  <c r="F73" i="4" s="1"/>
  <c r="B67" i="7"/>
  <c r="F67" i="4" s="1"/>
  <c r="B49" i="7"/>
  <c r="F49" i="4" s="1"/>
  <c r="B39" i="7"/>
  <c r="F39" i="4" s="1"/>
  <c r="B35" i="7"/>
  <c r="F35" i="4" s="1"/>
  <c r="B183" i="7"/>
  <c r="F183" i="4" s="1"/>
  <c r="B187" i="7"/>
  <c r="F187" i="4" s="1"/>
  <c r="C104" i="7"/>
  <c r="G104" i="4" s="1"/>
  <c r="C104" i="8"/>
  <c r="C63" i="8"/>
  <c r="B19" i="8"/>
  <c r="B19" i="5" s="1"/>
  <c r="B19" i="4" s="1"/>
  <c r="C115" i="7"/>
  <c r="G115" i="4" s="1"/>
  <c r="C139" i="7"/>
  <c r="G139" i="4" s="1"/>
  <c r="B64" i="28"/>
  <c r="C64" i="28"/>
  <c r="B229" i="11"/>
  <c r="C109" i="11"/>
  <c r="B212" i="11"/>
  <c r="C212" i="11"/>
  <c r="C206" i="11"/>
  <c r="B206" i="11"/>
  <c r="B178" i="7"/>
  <c r="F178" i="4" s="1"/>
  <c r="B176" i="7"/>
  <c r="F176" i="4" s="1"/>
  <c r="B172" i="11"/>
  <c r="C172" i="7"/>
  <c r="G172" i="4" s="1"/>
  <c r="B170" i="11"/>
  <c r="B170" i="5" s="1"/>
  <c r="B170" i="4" s="1"/>
  <c r="B170" i="7"/>
  <c r="F170" i="4" s="1"/>
  <c r="B164" i="7"/>
  <c r="F164" i="4" s="1"/>
  <c r="B160" i="7"/>
  <c r="F160" i="4" s="1"/>
  <c r="B146" i="7"/>
  <c r="F146" i="4" s="1"/>
  <c r="B126" i="11"/>
  <c r="C126" i="11"/>
  <c r="B104" i="7"/>
  <c r="F104" i="4" s="1"/>
  <c r="C90" i="7"/>
  <c r="G90" i="4" s="1"/>
  <c r="B76" i="7"/>
  <c r="F76" i="4" s="1"/>
  <c r="B48" i="7"/>
  <c r="F48" i="4" s="1"/>
  <c r="C80" i="28"/>
  <c r="C72" i="28"/>
  <c r="C68" i="28"/>
  <c r="C66" i="28"/>
  <c r="C52" i="28"/>
  <c r="C32" i="28"/>
  <c r="C30" i="28"/>
  <c r="C10" i="28"/>
  <c r="C245" i="8"/>
  <c r="C237" i="8"/>
  <c r="B223" i="7"/>
  <c r="F223" i="4" s="1"/>
  <c r="C211" i="8"/>
  <c r="C203" i="8"/>
  <c r="C195" i="8"/>
  <c r="C191" i="8"/>
  <c r="C185" i="8"/>
  <c r="C183" i="8"/>
  <c r="C173" i="8"/>
  <c r="C169" i="7"/>
  <c r="G169" i="4" s="1"/>
  <c r="C167" i="8"/>
  <c r="C165" i="8"/>
  <c r="C155" i="8"/>
  <c r="C147" i="8"/>
  <c r="C143" i="8"/>
  <c r="C129" i="8"/>
  <c r="C123" i="8"/>
  <c r="C121" i="8"/>
  <c r="C49" i="8"/>
  <c r="C9" i="28"/>
  <c r="C49" i="28"/>
  <c r="C39" i="28"/>
  <c r="C29" i="28"/>
  <c r="C240" i="8"/>
  <c r="B238" i="7"/>
  <c r="F238" i="4" s="1"/>
  <c r="B234" i="7"/>
  <c r="F234" i="4" s="1"/>
  <c r="C232" i="8"/>
  <c r="C226" i="8"/>
  <c r="C216" i="8"/>
  <c r="C212" i="8"/>
  <c r="C210" i="8"/>
  <c r="B204" i="7"/>
  <c r="F204" i="4" s="1"/>
  <c r="B200" i="7"/>
  <c r="F200" i="4" s="1"/>
  <c r="C184" i="8"/>
  <c r="C182" i="8"/>
  <c r="C176" i="8"/>
  <c r="C174" i="8"/>
  <c r="C172" i="8"/>
  <c r="C148" i="8"/>
  <c r="C118" i="8"/>
  <c r="C116" i="8"/>
  <c r="C114" i="7"/>
  <c r="G114" i="4" s="1"/>
  <c r="C112" i="8"/>
  <c r="C110" i="8"/>
  <c r="C110" i="5" s="1"/>
  <c r="C110" i="4" s="1"/>
  <c r="C108" i="7"/>
  <c r="G108" i="4" s="1"/>
  <c r="C106" i="7"/>
  <c r="G106" i="4" s="1"/>
  <c r="C102" i="8"/>
  <c r="C84" i="8"/>
  <c r="C82" i="8"/>
  <c r="C80" i="8"/>
  <c r="C78" i="8"/>
  <c r="C76" i="8"/>
  <c r="C52" i="8"/>
  <c r="Q37" i="5"/>
  <c r="B178" i="11"/>
  <c r="B202" i="11"/>
  <c r="B202" i="5" s="1"/>
  <c r="B202" i="4" s="1"/>
  <c r="C214" i="11"/>
  <c r="C240" i="11"/>
  <c r="B244" i="11"/>
  <c r="B211" i="8"/>
  <c r="B211" i="5" s="1"/>
  <c r="B211" i="4" s="1"/>
  <c r="B245" i="8"/>
  <c r="C220" i="8"/>
  <c r="B203" i="8"/>
  <c r="C207" i="8"/>
  <c r="C215" i="8"/>
  <c r="C241" i="8"/>
  <c r="C249" i="8"/>
  <c r="B237" i="8"/>
  <c r="B182" i="7"/>
  <c r="F182" i="4" s="1"/>
  <c r="B224" i="7"/>
  <c r="F224" i="4" s="1"/>
  <c r="B164" i="11"/>
  <c r="B159" i="7"/>
  <c r="F159" i="4" s="1"/>
  <c r="B104" i="11"/>
  <c r="B104" i="5" s="1"/>
  <c r="B104" i="4" s="1"/>
  <c r="B114" i="7"/>
  <c r="F114" i="4" s="1"/>
  <c r="B123" i="7"/>
  <c r="F123" i="4" s="1"/>
  <c r="B223" i="8"/>
  <c r="B223" i="5" s="1"/>
  <c r="B223" i="4" s="1"/>
  <c r="B172" i="7"/>
  <c r="F172" i="4" s="1"/>
  <c r="B174" i="7"/>
  <c r="F174" i="4" s="1"/>
  <c r="C46" i="11"/>
  <c r="C48" i="7"/>
  <c r="G48" i="4" s="1"/>
  <c r="B17" i="8"/>
  <c r="C61" i="8"/>
  <c r="C53" i="8"/>
  <c r="C29" i="8"/>
  <c r="C27" i="8"/>
  <c r="C21" i="8"/>
  <c r="C11" i="8"/>
  <c r="B90" i="5"/>
  <c r="B90" i="4" s="1"/>
  <c r="C185" i="7"/>
  <c r="G185" i="4" s="1"/>
  <c r="C125" i="7"/>
  <c r="G125" i="4" s="1"/>
  <c r="C117" i="7"/>
  <c r="G117" i="4" s="1"/>
  <c r="C87" i="7"/>
  <c r="G87" i="4" s="1"/>
  <c r="C51" i="7"/>
  <c r="G51" i="4" s="1"/>
  <c r="C25" i="7"/>
  <c r="G25" i="4" s="1"/>
  <c r="C127" i="7"/>
  <c r="G127" i="4" s="1"/>
  <c r="C65" i="7"/>
  <c r="G65" i="4" s="1"/>
  <c r="C61" i="7"/>
  <c r="G61" i="4" s="1"/>
  <c r="C53" i="7"/>
  <c r="G53" i="4" s="1"/>
  <c r="C41" i="7"/>
  <c r="G41" i="4" s="1"/>
  <c r="C15" i="7"/>
  <c r="G15" i="4" s="1"/>
  <c r="C13" i="7"/>
  <c r="G13" i="4" s="1"/>
  <c r="C201" i="11"/>
  <c r="B245" i="11"/>
  <c r="B191" i="8"/>
  <c r="B211" i="7"/>
  <c r="F211" i="4" s="1"/>
  <c r="B180" i="7"/>
  <c r="F180" i="4" s="1"/>
  <c r="B215" i="7"/>
  <c r="F215" i="4" s="1"/>
  <c r="B143" i="7"/>
  <c r="F143" i="4" s="1"/>
  <c r="B66" i="7"/>
  <c r="F66" i="4" s="1"/>
  <c r="C11" i="7"/>
  <c r="G11" i="4" s="1"/>
  <c r="B200" i="8"/>
  <c r="B82" i="7"/>
  <c r="F82" i="4" s="1"/>
  <c r="B53" i="11"/>
  <c r="C52" i="11"/>
  <c r="B76" i="11"/>
  <c r="B76" i="5" s="1"/>
  <c r="B76" i="4" s="1"/>
  <c r="C114" i="8"/>
  <c r="B204" i="8"/>
  <c r="B204" i="5" s="1"/>
  <c r="B204" i="4" s="1"/>
  <c r="C188" i="8"/>
  <c r="B112" i="7"/>
  <c r="F112" i="4" s="1"/>
  <c r="C131" i="7"/>
  <c r="G131" i="4" s="1"/>
  <c r="B146" i="11"/>
  <c r="B146" i="5" s="1"/>
  <c r="B146" i="4" s="1"/>
  <c r="C58" i="11"/>
  <c r="B245" i="7"/>
  <c r="F245" i="4" s="1"/>
  <c r="C239" i="7"/>
  <c r="G239" i="4" s="1"/>
  <c r="C237" i="7"/>
  <c r="G237" i="4" s="1"/>
  <c r="F14" i="8"/>
  <c r="F12" i="8"/>
  <c r="F253" i="11"/>
  <c r="F248" i="11"/>
  <c r="O246" i="5"/>
  <c r="F246" i="11"/>
  <c r="F244" i="11"/>
  <c r="F242" i="11"/>
  <c r="F241" i="11"/>
  <c r="F240" i="11"/>
  <c r="F239" i="11"/>
  <c r="F237" i="11"/>
  <c r="F236" i="11"/>
  <c r="F234" i="11"/>
  <c r="F232" i="11"/>
  <c r="F231" i="11"/>
  <c r="F230" i="11"/>
  <c r="F229" i="11"/>
  <c r="F227" i="11"/>
  <c r="F226" i="11"/>
  <c r="F225" i="11"/>
  <c r="F224" i="11"/>
  <c r="F223" i="11"/>
  <c r="R222" i="5"/>
  <c r="F221" i="11"/>
  <c r="K220" i="5"/>
  <c r="F219" i="11"/>
  <c r="S218" i="5"/>
  <c r="F218" i="11"/>
  <c r="F216" i="11"/>
  <c r="F215" i="11"/>
  <c r="F214" i="11"/>
  <c r="F211" i="11"/>
  <c r="F210" i="11"/>
  <c r="P209" i="5"/>
  <c r="F209" i="11"/>
  <c r="F208" i="11"/>
  <c r="F206" i="11"/>
  <c r="F205" i="11"/>
  <c r="F203" i="11"/>
  <c r="F202" i="11"/>
  <c r="F201" i="11"/>
  <c r="N200" i="5"/>
  <c r="F200" i="11"/>
  <c r="F199" i="11"/>
  <c r="S198" i="5"/>
  <c r="F196" i="11"/>
  <c r="F195" i="11"/>
  <c r="N194" i="5"/>
  <c r="F194" i="11"/>
  <c r="P193" i="5"/>
  <c r="L193" i="5"/>
  <c r="F191" i="11"/>
  <c r="F190" i="11"/>
  <c r="P189" i="5"/>
  <c r="L189" i="5"/>
  <c r="B185" i="7"/>
  <c r="F185" i="4" s="1"/>
  <c r="C11" i="28"/>
  <c r="B74" i="7"/>
  <c r="F74" i="4" s="1"/>
  <c r="C70" i="8"/>
  <c r="B68" i="7"/>
  <c r="F68" i="4" s="1"/>
  <c r="B64" i="7"/>
  <c r="F64" i="4" s="1"/>
  <c r="C62" i="8"/>
  <c r="C60" i="7"/>
  <c r="G60" i="4" s="1"/>
  <c r="C52" i="7"/>
  <c r="G52" i="4" s="1"/>
  <c r="C46" i="8"/>
  <c r="B44" i="7"/>
  <c r="F44" i="4" s="1"/>
  <c r="C40" i="8"/>
  <c r="C38" i="7"/>
  <c r="G38" i="4" s="1"/>
  <c r="C34" i="8"/>
  <c r="C32" i="8"/>
  <c r="C30" i="7"/>
  <c r="G30" i="4" s="1"/>
  <c r="C12" i="8"/>
  <c r="C10" i="7"/>
  <c r="G10" i="4" s="1"/>
  <c r="C252" i="11"/>
  <c r="C244" i="11"/>
  <c r="C238" i="11"/>
  <c r="C236" i="7"/>
  <c r="G236" i="4" s="1"/>
  <c r="C234" i="11"/>
  <c r="C230" i="7"/>
  <c r="G230" i="4" s="1"/>
  <c r="C228" i="11"/>
  <c r="C226" i="11"/>
  <c r="C224" i="11"/>
  <c r="C220" i="7"/>
  <c r="G220" i="4" s="1"/>
  <c r="C218" i="7"/>
  <c r="G218" i="4" s="1"/>
  <c r="C210" i="11"/>
  <c r="C208" i="11"/>
  <c r="C204" i="11"/>
  <c r="C204" i="5" s="1"/>
  <c r="C204" i="4" s="1"/>
  <c r="C198" i="7"/>
  <c r="G198" i="4" s="1"/>
  <c r="C196" i="11"/>
  <c r="C192" i="11"/>
  <c r="C190" i="11"/>
  <c r="C186" i="11"/>
  <c r="C184" i="11"/>
  <c r="C182" i="7"/>
  <c r="G182" i="4" s="1"/>
  <c r="C180" i="7"/>
  <c r="G180" i="4" s="1"/>
  <c r="C178" i="7"/>
  <c r="G178" i="4" s="1"/>
  <c r="C176" i="7"/>
  <c r="G176" i="4" s="1"/>
  <c r="C172" i="11"/>
  <c r="C168" i="11"/>
  <c r="F163" i="7"/>
  <c r="F147" i="7"/>
  <c r="F143" i="7"/>
  <c r="F134" i="7"/>
  <c r="F113" i="7"/>
  <c r="F111" i="7"/>
  <c r="F105" i="7"/>
  <c r="F87" i="7"/>
  <c r="F81" i="7"/>
  <c r="F68" i="7"/>
  <c r="F66" i="7"/>
  <c r="F56" i="7"/>
  <c r="F49" i="7"/>
  <c r="F47" i="7"/>
  <c r="F43" i="7"/>
  <c r="F42" i="7"/>
  <c r="F35" i="7"/>
  <c r="F32" i="7"/>
  <c r="F28" i="7"/>
  <c r="G24" i="7"/>
  <c r="P244" i="5"/>
  <c r="L244" i="5"/>
  <c r="P242" i="5"/>
  <c r="H242" i="5"/>
  <c r="P238" i="5"/>
  <c r="P234" i="5"/>
  <c r="H234" i="5"/>
  <c r="L230" i="5"/>
  <c r="H226" i="5"/>
  <c r="L222" i="5"/>
  <c r="P216" i="5"/>
  <c r="L216" i="5"/>
  <c r="H216" i="5"/>
  <c r="N199" i="5"/>
  <c r="J199" i="5"/>
  <c r="P196" i="5"/>
  <c r="L196" i="5"/>
  <c r="H196" i="5"/>
  <c r="R179" i="5"/>
  <c r="N179" i="5"/>
  <c r="J179" i="5"/>
  <c r="F189" i="11"/>
  <c r="F188" i="11"/>
  <c r="F187" i="11"/>
  <c r="R186" i="5"/>
  <c r="F186" i="11"/>
  <c r="R184" i="5"/>
  <c r="N184" i="5"/>
  <c r="F184" i="11"/>
  <c r="P183" i="5"/>
  <c r="H183" i="5"/>
  <c r="F182" i="11"/>
  <c r="F181" i="11"/>
  <c r="F179" i="11"/>
  <c r="F178" i="11"/>
  <c r="F177" i="11"/>
  <c r="F176" i="11"/>
  <c r="F174" i="11"/>
  <c r="P173" i="5"/>
  <c r="M173" i="5"/>
  <c r="I173" i="5"/>
  <c r="P171" i="5"/>
  <c r="M171" i="5"/>
  <c r="F171" i="11"/>
  <c r="F170" i="11"/>
  <c r="Q169" i="5"/>
  <c r="M169" i="5"/>
  <c r="H169" i="5"/>
  <c r="F168" i="11"/>
  <c r="P167" i="5"/>
  <c r="M167" i="5"/>
  <c r="I167" i="5"/>
  <c r="F166" i="11"/>
  <c r="Q165" i="5"/>
  <c r="M165" i="5"/>
  <c r="I165" i="5"/>
  <c r="F164" i="11"/>
  <c r="P163" i="5"/>
  <c r="F163" i="11"/>
  <c r="F162" i="11"/>
  <c r="P161" i="5"/>
  <c r="L161" i="5"/>
  <c r="H161" i="5"/>
  <c r="F160" i="11"/>
  <c r="P159" i="5"/>
  <c r="M159" i="5"/>
  <c r="F159" i="11"/>
  <c r="F158" i="11"/>
  <c r="Q157" i="5"/>
  <c r="L157" i="5"/>
  <c r="H157" i="5"/>
  <c r="P155" i="5"/>
  <c r="L155" i="5"/>
  <c r="I155" i="5"/>
  <c r="K154" i="5"/>
  <c r="F153" i="11"/>
  <c r="S152" i="5"/>
  <c r="N152" i="5"/>
  <c r="J152" i="5"/>
  <c r="F151" i="11"/>
  <c r="N150" i="5"/>
  <c r="K150" i="5"/>
  <c r="F149" i="11"/>
  <c r="S148" i="5"/>
  <c r="O148" i="5"/>
  <c r="F148" i="11"/>
  <c r="F147" i="11"/>
  <c r="R146" i="5"/>
  <c r="N146" i="5"/>
  <c r="J146" i="5"/>
  <c r="R144" i="5"/>
  <c r="N144" i="5"/>
  <c r="J144" i="5"/>
  <c r="N142" i="5"/>
  <c r="J142" i="5"/>
  <c r="R140" i="5"/>
  <c r="N140" i="5"/>
  <c r="J140" i="5"/>
  <c r="O138" i="5"/>
  <c r="R136" i="5"/>
  <c r="N136" i="5"/>
  <c r="K136" i="5"/>
  <c r="S134" i="5"/>
  <c r="N134" i="5"/>
  <c r="J134" i="5"/>
  <c r="F132" i="11"/>
  <c r="D144" i="5"/>
  <c r="E144" i="5"/>
  <c r="P157" i="5"/>
  <c r="K146" i="5"/>
  <c r="I157" i="5"/>
  <c r="K144" i="5"/>
  <c r="N246" i="5"/>
  <c r="L167" i="5"/>
  <c r="E170" i="5"/>
  <c r="O152" i="5"/>
  <c r="R206" i="5"/>
  <c r="M155" i="5"/>
  <c r="O144" i="5"/>
  <c r="S136" i="5"/>
  <c r="F165" i="11"/>
  <c r="F150" i="11"/>
  <c r="S154" i="5"/>
  <c r="E158" i="5"/>
  <c r="D168" i="5"/>
  <c r="E176" i="5"/>
  <c r="F183" i="11"/>
  <c r="D154" i="5"/>
  <c r="E152" i="5"/>
  <c r="F155" i="11"/>
  <c r="H159" i="5"/>
  <c r="F156" i="11"/>
  <c r="L159" i="5"/>
  <c r="Q171" i="5"/>
  <c r="J184" i="5"/>
  <c r="E148" i="5"/>
  <c r="K134" i="5"/>
  <c r="I163" i="5"/>
  <c r="H171" i="5"/>
  <c r="R198" i="5"/>
  <c r="F173" i="11"/>
  <c r="D134" i="5"/>
  <c r="E142" i="5"/>
  <c r="E162" i="5"/>
  <c r="R204" i="5"/>
  <c r="F154" i="11"/>
  <c r="H163" i="5"/>
  <c r="F157" i="11"/>
  <c r="F133" i="11"/>
  <c r="J200" i="5"/>
  <c r="I183" i="5"/>
  <c r="J194" i="5"/>
  <c r="K184" i="5"/>
  <c r="Q161" i="5"/>
  <c r="S180" i="5"/>
  <c r="S176" i="5"/>
  <c r="I239" i="5"/>
  <c r="D252" i="5"/>
  <c r="D242" i="5"/>
  <c r="D240" i="5"/>
  <c r="D230" i="5"/>
  <c r="D226" i="5"/>
  <c r="D224" i="5"/>
  <c r="D218" i="5"/>
  <c r="D216" i="5"/>
  <c r="D210" i="5"/>
  <c r="D204" i="5"/>
  <c r="D200" i="5"/>
  <c r="D186" i="5"/>
  <c r="D180" i="5"/>
  <c r="H251" i="5"/>
  <c r="L249" i="5"/>
  <c r="H249" i="5"/>
  <c r="P247" i="5"/>
  <c r="P245" i="5"/>
  <c r="L245" i="5"/>
  <c r="P241" i="5"/>
  <c r="L241" i="5"/>
  <c r="L239" i="5"/>
  <c r="H239" i="5"/>
  <c r="P235" i="5"/>
  <c r="H235" i="5"/>
  <c r="H229" i="5"/>
  <c r="L227" i="5"/>
  <c r="L225" i="5"/>
  <c r="L223" i="5"/>
  <c r="L221" i="5"/>
  <c r="P219" i="5"/>
  <c r="L219" i="5"/>
  <c r="L217" i="5"/>
  <c r="H217" i="5"/>
  <c r="N214" i="5"/>
  <c r="J214" i="5"/>
  <c r="R212" i="5"/>
  <c r="R210" i="5"/>
  <c r="P207" i="5"/>
  <c r="H207" i="5"/>
  <c r="P205" i="5"/>
  <c r="N204" i="5"/>
  <c r="J204" i="5"/>
  <c r="H201" i="5"/>
  <c r="L195" i="5"/>
  <c r="R192" i="5"/>
  <c r="N190" i="5"/>
  <c r="J188" i="5"/>
  <c r="P187" i="5"/>
  <c r="L187" i="5"/>
  <c r="R182" i="5"/>
  <c r="N182" i="5"/>
  <c r="P181" i="5"/>
  <c r="H181" i="5"/>
  <c r="L175" i="5"/>
  <c r="N174" i="5"/>
  <c r="N168" i="5"/>
  <c r="N164" i="5"/>
  <c r="N162" i="5"/>
  <c r="N156" i="5"/>
  <c r="L149" i="5"/>
  <c r="H149" i="5"/>
  <c r="P139" i="5"/>
  <c r="H137" i="5"/>
  <c r="L135" i="5"/>
  <c r="P125" i="5"/>
  <c r="R122" i="5"/>
  <c r="N122" i="5"/>
  <c r="P121" i="5"/>
  <c r="L121" i="5"/>
  <c r="N116" i="5"/>
  <c r="N105" i="5"/>
  <c r="N103" i="5"/>
  <c r="N101" i="5"/>
  <c r="J58" i="5"/>
  <c r="B108" i="5"/>
  <c r="B108" i="4" s="1"/>
  <c r="G240" i="8"/>
  <c r="F229" i="8"/>
  <c r="G203" i="8"/>
  <c r="O166" i="5"/>
  <c r="S164" i="5"/>
  <c r="S158" i="5"/>
  <c r="I151" i="5"/>
  <c r="Q147" i="5"/>
  <c r="M145" i="5"/>
  <c r="I141" i="5"/>
  <c r="M137" i="5"/>
  <c r="Q133" i="5"/>
  <c r="M133" i="5"/>
  <c r="I133" i="5"/>
  <c r="Q108" i="5"/>
  <c r="G108" i="8"/>
  <c r="M102" i="5"/>
  <c r="G95" i="8"/>
  <c r="M94" i="5"/>
  <c r="F73" i="8"/>
  <c r="I43" i="5"/>
  <c r="O42" i="5"/>
  <c r="K38" i="5"/>
  <c r="K23" i="5"/>
  <c r="K151" i="5"/>
  <c r="K17" i="5"/>
  <c r="K13" i="5"/>
  <c r="O10" i="5"/>
  <c r="E208" i="5"/>
  <c r="I247" i="5"/>
  <c r="I203" i="5"/>
  <c r="E131" i="5"/>
  <c r="S127" i="5"/>
  <c r="E127" i="5"/>
  <c r="E125" i="5"/>
  <c r="E123" i="5"/>
  <c r="G173" i="8"/>
  <c r="Q98" i="5"/>
  <c r="G160" i="8"/>
  <c r="F142" i="8"/>
  <c r="F127" i="7"/>
  <c r="F82" i="7"/>
  <c r="F62" i="7"/>
  <c r="F159" i="7"/>
  <c r="F132" i="7"/>
  <c r="F98" i="7"/>
  <c r="F95" i="7"/>
  <c r="F51" i="7"/>
  <c r="F45" i="7"/>
  <c r="F148" i="7"/>
  <c r="F144" i="7"/>
  <c r="F89" i="7"/>
  <c r="F63" i="7"/>
  <c r="F174" i="7"/>
  <c r="F171" i="7"/>
  <c r="F169" i="7"/>
  <c r="F166" i="7"/>
  <c r="F161" i="7"/>
  <c r="F160" i="7"/>
  <c r="F155" i="7"/>
  <c r="F149" i="7"/>
  <c r="F145" i="7"/>
  <c r="F142" i="7"/>
  <c r="F140" i="7"/>
  <c r="F137" i="7"/>
  <c r="F133" i="7"/>
  <c r="F125" i="7"/>
  <c r="F124" i="7"/>
  <c r="F123" i="7"/>
  <c r="F118" i="7"/>
  <c r="F117" i="7"/>
  <c r="F116" i="7"/>
  <c r="F108" i="7"/>
  <c r="F107" i="7"/>
  <c r="F99" i="7"/>
  <c r="F96" i="7"/>
  <c r="F93" i="7"/>
  <c r="F88" i="7"/>
  <c r="F72" i="7"/>
  <c r="F58" i="7"/>
  <c r="F57" i="7"/>
  <c r="F54" i="7"/>
  <c r="F44" i="7"/>
  <c r="F40" i="7"/>
  <c r="F37" i="7"/>
  <c r="F36" i="7"/>
  <c r="F27" i="7"/>
  <c r="F176" i="7"/>
  <c r="F170" i="7"/>
  <c r="F168" i="7"/>
  <c r="F162" i="7"/>
  <c r="F157" i="7"/>
  <c r="F154" i="7"/>
  <c r="F153" i="7"/>
  <c r="F146" i="7"/>
  <c r="F138" i="7"/>
  <c r="F135" i="7"/>
  <c r="F131" i="7"/>
  <c r="F130" i="7"/>
  <c r="F120" i="7"/>
  <c r="F119" i="7"/>
  <c r="F115" i="7"/>
  <c r="F109" i="7"/>
  <c r="F103" i="7"/>
  <c r="F101" i="7"/>
  <c r="F84" i="7"/>
  <c r="F79" i="7"/>
  <c r="F77" i="7"/>
  <c r="F48" i="7"/>
  <c r="F41" i="7"/>
  <c r="F34" i="7"/>
  <c r="F26" i="7"/>
  <c r="B213" i="5"/>
  <c r="B213" i="4" s="1"/>
  <c r="B174" i="5"/>
  <c r="B174" i="4" s="1"/>
  <c r="B166" i="5"/>
  <c r="B166" i="4" s="1"/>
  <c r="B35" i="5"/>
  <c r="B35" i="4" s="1"/>
  <c r="B172" i="5"/>
  <c r="B172" i="4" s="1"/>
  <c r="B124" i="5"/>
  <c r="B124" i="4" s="1"/>
  <c r="O174" i="5"/>
  <c r="Q189" i="5"/>
  <c r="Q183" i="5"/>
  <c r="D208" i="5"/>
  <c r="E240" i="5"/>
  <c r="B224" i="5"/>
  <c r="B224" i="4" s="1"/>
  <c r="B210" i="7"/>
  <c r="F210" i="4" s="1"/>
  <c r="C13" i="11"/>
  <c r="C13" i="5" s="1"/>
  <c r="C13" i="4" s="1"/>
  <c r="B32" i="8"/>
  <c r="B52" i="7"/>
  <c r="F52" i="4" s="1"/>
  <c r="B67" i="11"/>
  <c r="B67" i="5" s="1"/>
  <c r="B67" i="4" s="1"/>
  <c r="B103" i="5"/>
  <c r="B103" i="4" s="1"/>
  <c r="B212" i="8"/>
  <c r="C165" i="7"/>
  <c r="G165" i="4" s="1"/>
  <c r="B64" i="8"/>
  <c r="B64" i="5" s="1"/>
  <c r="B64" i="4" s="1"/>
  <c r="B122" i="11"/>
  <c r="B122" i="5" s="1"/>
  <c r="B122" i="4" s="1"/>
  <c r="C122" i="7"/>
  <c r="G122" i="4" s="1"/>
  <c r="C64" i="7"/>
  <c r="G64" i="4" s="1"/>
  <c r="C62" i="7"/>
  <c r="G62" i="4" s="1"/>
  <c r="B62" i="11"/>
  <c r="B54" i="11"/>
  <c r="C54" i="11"/>
  <c r="B50" i="7"/>
  <c r="F50" i="4" s="1"/>
  <c r="C50" i="7"/>
  <c r="G50" i="4" s="1"/>
  <c r="B30" i="11"/>
  <c r="C30" i="11"/>
  <c r="G152" i="7"/>
  <c r="G148" i="7"/>
  <c r="G146" i="7"/>
  <c r="G140" i="7"/>
  <c r="B196" i="7"/>
  <c r="F196" i="4" s="1"/>
  <c r="B226" i="7"/>
  <c r="F226" i="4" s="1"/>
  <c r="C243" i="7"/>
  <c r="G243" i="4" s="1"/>
  <c r="C65" i="11"/>
  <c r="B115" i="11"/>
  <c r="C101" i="11"/>
  <c r="C180" i="11"/>
  <c r="C236" i="11"/>
  <c r="C17" i="28"/>
  <c r="C214" i="8"/>
  <c r="B226" i="8"/>
  <c r="B226" i="5" s="1"/>
  <c r="B226" i="4" s="1"/>
  <c r="C196" i="8"/>
  <c r="B212" i="7"/>
  <c r="F212" i="4" s="1"/>
  <c r="C119" i="7"/>
  <c r="G119" i="4" s="1"/>
  <c r="B158" i="5"/>
  <c r="B158" i="4" s="1"/>
  <c r="B60" i="7"/>
  <c r="F60" i="4" s="1"/>
  <c r="C54" i="7"/>
  <c r="G54" i="4" s="1"/>
  <c r="C60" i="8"/>
  <c r="B70" i="7"/>
  <c r="F70" i="4" s="1"/>
  <c r="C151" i="8"/>
  <c r="C149" i="8"/>
  <c r="C141" i="8"/>
  <c r="C125" i="8"/>
  <c r="B65" i="8"/>
  <c r="C65" i="8"/>
  <c r="B13" i="5"/>
  <c r="B13" i="4" s="1"/>
  <c r="B70" i="8"/>
  <c r="B70" i="5" s="1"/>
  <c r="B70" i="4" s="1"/>
  <c r="C54" i="8"/>
  <c r="B56" i="7"/>
  <c r="F56" i="4" s="1"/>
  <c r="B149" i="11"/>
  <c r="B149" i="5" s="1"/>
  <c r="B149" i="4" s="1"/>
  <c r="C149" i="7"/>
  <c r="G149" i="4" s="1"/>
  <c r="C141" i="7"/>
  <c r="G141" i="4" s="1"/>
  <c r="B141" i="7"/>
  <c r="F141" i="4" s="1"/>
  <c r="B129" i="11"/>
  <c r="B129" i="5" s="1"/>
  <c r="B129" i="4" s="1"/>
  <c r="B129" i="7"/>
  <c r="F129" i="4" s="1"/>
  <c r="C81" i="7"/>
  <c r="G81" i="4" s="1"/>
  <c r="C81" i="11"/>
  <c r="B75" i="11"/>
  <c r="B75" i="5" s="1"/>
  <c r="B75" i="4" s="1"/>
  <c r="B75" i="7"/>
  <c r="F75" i="4" s="1"/>
  <c r="B63" i="7"/>
  <c r="F63" i="4" s="1"/>
  <c r="C63" i="7"/>
  <c r="G63" i="4" s="1"/>
  <c r="C59" i="7"/>
  <c r="G59" i="4" s="1"/>
  <c r="B59" i="7"/>
  <c r="F59" i="4" s="1"/>
  <c r="C13" i="28"/>
  <c r="B225" i="7"/>
  <c r="F225" i="4" s="1"/>
  <c r="B221" i="7"/>
  <c r="F221" i="4" s="1"/>
  <c r="B191" i="7"/>
  <c r="F191" i="4" s="1"/>
  <c r="C15" i="28"/>
  <c r="C234" i="7"/>
  <c r="G234" i="4" s="1"/>
  <c r="C230" i="8"/>
  <c r="B161" i="7"/>
  <c r="F161" i="4" s="1"/>
  <c r="B113" i="7"/>
  <c r="F113" i="4" s="1"/>
  <c r="B111" i="7"/>
  <c r="F111" i="4" s="1"/>
  <c r="C109" i="7"/>
  <c r="G109" i="4" s="1"/>
  <c r="C103" i="7"/>
  <c r="G103" i="4" s="1"/>
  <c r="B89" i="7"/>
  <c r="F89" i="4" s="1"/>
  <c r="B83" i="7"/>
  <c r="F83" i="4" s="1"/>
  <c r="B81" i="7"/>
  <c r="F81" i="4" s="1"/>
  <c r="C69" i="8"/>
  <c r="C67" i="8"/>
  <c r="C51" i="8"/>
  <c r="B202" i="7"/>
  <c r="F202" i="4" s="1"/>
  <c r="C160" i="11"/>
  <c r="C158" i="11"/>
  <c r="C128" i="11"/>
  <c r="C122" i="11"/>
  <c r="C116" i="11"/>
  <c r="C116" i="5" s="1"/>
  <c r="C116" i="4" s="1"/>
  <c r="C112" i="11"/>
  <c r="C94" i="11"/>
  <c r="C92" i="11"/>
  <c r="C88" i="11"/>
  <c r="C86" i="11"/>
  <c r="C80" i="11"/>
  <c r="C78" i="11"/>
  <c r="C72" i="11"/>
  <c r="C68" i="11"/>
  <c r="C66" i="11"/>
  <c r="G169" i="6"/>
  <c r="G156" i="6"/>
  <c r="F143" i="6"/>
  <c r="G137" i="6"/>
  <c r="G128" i="6"/>
  <c r="F117" i="6"/>
  <c r="G105" i="6"/>
  <c r="F100" i="6"/>
  <c r="G93" i="6"/>
  <c r="G91" i="6"/>
  <c r="G87" i="6"/>
  <c r="F85" i="6"/>
  <c r="F81" i="6"/>
  <c r="G71" i="6"/>
  <c r="F62" i="6"/>
  <c r="F53" i="6"/>
  <c r="G39" i="6"/>
  <c r="G23" i="6"/>
  <c r="F17" i="6"/>
  <c r="F13" i="6"/>
  <c r="F10" i="6"/>
  <c r="F9" i="6"/>
  <c r="F75" i="28"/>
  <c r="S213" i="5"/>
  <c r="I195" i="5"/>
  <c r="S191" i="5"/>
  <c r="S189" i="5"/>
  <c r="O189" i="5"/>
  <c r="I187" i="5"/>
  <c r="Q184" i="5"/>
  <c r="F14" i="28"/>
  <c r="F12" i="28"/>
  <c r="D181" i="5"/>
  <c r="D177" i="5"/>
  <c r="G245" i="8"/>
  <c r="N242" i="5"/>
  <c r="G239" i="8"/>
  <c r="L237" i="5"/>
  <c r="G229" i="8"/>
  <c r="G222" i="8"/>
  <c r="P218" i="5"/>
  <c r="G216" i="8"/>
  <c r="G214" i="8"/>
  <c r="G211" i="8"/>
  <c r="G207" i="8"/>
  <c r="F203" i="8"/>
  <c r="N196" i="5"/>
  <c r="G196" i="8"/>
  <c r="G193" i="8"/>
  <c r="P191" i="5"/>
  <c r="L191" i="5"/>
  <c r="H191" i="5"/>
  <c r="P190" i="5"/>
  <c r="L190" i="5"/>
  <c r="H190" i="5"/>
  <c r="N186" i="5"/>
  <c r="P185" i="5"/>
  <c r="L185" i="5"/>
  <c r="F185" i="8"/>
  <c r="L182" i="5"/>
  <c r="N181" i="5"/>
  <c r="L180" i="5"/>
  <c r="P179" i="5"/>
  <c r="L179" i="5"/>
  <c r="N178" i="5"/>
  <c r="F178" i="8"/>
  <c r="O176" i="5"/>
  <c r="G175" i="8"/>
  <c r="S172" i="5"/>
  <c r="G167" i="8"/>
  <c r="G149" i="8"/>
  <c r="F144" i="8"/>
  <c r="G129" i="8"/>
  <c r="G125" i="8"/>
  <c r="G121" i="8"/>
  <c r="F97" i="8"/>
  <c r="F94" i="8"/>
  <c r="F91" i="8"/>
  <c r="G73" i="8"/>
  <c r="G69" i="8"/>
  <c r="F56" i="8"/>
  <c r="F54" i="8"/>
  <c r="G53" i="8"/>
  <c r="G51" i="8"/>
  <c r="G41" i="8"/>
  <c r="F39" i="8"/>
  <c r="G35" i="8"/>
  <c r="G24" i="8"/>
  <c r="G244" i="11"/>
  <c r="G241" i="11"/>
  <c r="S237" i="5"/>
  <c r="G235" i="11"/>
  <c r="G228" i="11"/>
  <c r="G225" i="11"/>
  <c r="G221" i="11"/>
  <c r="S205" i="5"/>
  <c r="G204" i="11"/>
  <c r="S199" i="5"/>
  <c r="S193" i="5"/>
  <c r="G189" i="11"/>
  <c r="S187" i="5"/>
  <c r="S185" i="5"/>
  <c r="S183" i="5"/>
  <c r="S181" i="5"/>
  <c r="S177" i="5"/>
  <c r="Q176" i="5"/>
  <c r="M176" i="5"/>
  <c r="I176" i="5"/>
  <c r="S175" i="5"/>
  <c r="O175" i="5"/>
  <c r="E175" i="5"/>
  <c r="Q174" i="5"/>
  <c r="M174" i="5"/>
  <c r="E173" i="5"/>
  <c r="Q172" i="5"/>
  <c r="M172" i="5"/>
  <c r="E171" i="5"/>
  <c r="Q170" i="5"/>
  <c r="M170" i="5"/>
  <c r="E169" i="5"/>
  <c r="Q168" i="5"/>
  <c r="M168" i="5"/>
  <c r="I168" i="5"/>
  <c r="E167" i="5"/>
  <c r="G131" i="7"/>
  <c r="G112" i="7"/>
  <c r="G108" i="7"/>
  <c r="G104" i="7"/>
  <c r="G103" i="7"/>
  <c r="G99" i="7"/>
  <c r="G86" i="7"/>
  <c r="G80" i="7"/>
  <c r="G76" i="7"/>
  <c r="G73" i="7"/>
  <c r="G69" i="7"/>
  <c r="G67" i="7"/>
  <c r="G65" i="7"/>
  <c r="G62" i="7"/>
  <c r="G61" i="7"/>
  <c r="G60" i="7"/>
  <c r="G59" i="7"/>
  <c r="G54" i="7"/>
  <c r="G53" i="7"/>
  <c r="G35" i="7"/>
  <c r="G28" i="7"/>
  <c r="G26" i="7"/>
  <c r="G23" i="7"/>
  <c r="G22" i="7"/>
  <c r="G21" i="7"/>
  <c r="F177" i="7"/>
  <c r="G247" i="7"/>
  <c r="G178" i="7"/>
  <c r="B167" i="8"/>
  <c r="B137" i="8"/>
  <c r="F9" i="28"/>
  <c r="Q173" i="5"/>
  <c r="Q163" i="5"/>
  <c r="M161" i="5"/>
  <c r="I159" i="5"/>
  <c r="K138" i="5"/>
  <c r="O136" i="5"/>
  <c r="O134" i="5"/>
  <c r="M77" i="5"/>
  <c r="I71" i="5"/>
  <c r="Q69" i="5"/>
  <c r="M69" i="5"/>
  <c r="I69" i="5"/>
  <c r="C229" i="8"/>
  <c r="C219" i="8"/>
  <c r="C199" i="8"/>
  <c r="C197" i="8"/>
  <c r="C168" i="8"/>
  <c r="C146" i="8"/>
  <c r="B130" i="7"/>
  <c r="F130" i="4" s="1"/>
  <c r="C108" i="8"/>
  <c r="B102" i="7"/>
  <c r="F102" i="4" s="1"/>
  <c r="B94" i="7"/>
  <c r="F94" i="4" s="1"/>
  <c r="B88" i="7"/>
  <c r="F88" i="4" s="1"/>
  <c r="B84" i="7"/>
  <c r="F84" i="4" s="1"/>
  <c r="C74" i="8"/>
  <c r="C72" i="8"/>
  <c r="C68" i="8"/>
  <c r="C50" i="8"/>
  <c r="C50" i="5" s="1"/>
  <c r="C50" i="4" s="1"/>
  <c r="C48" i="8"/>
  <c r="B21" i="7"/>
  <c r="F21" i="4" s="1"/>
  <c r="B17" i="7"/>
  <c r="F17" i="4" s="1"/>
  <c r="B15" i="7"/>
  <c r="F15" i="4" s="1"/>
  <c r="C157" i="7"/>
  <c r="G157" i="4" s="1"/>
  <c r="B32" i="6"/>
  <c r="D32" i="4" s="1"/>
  <c r="B28" i="6"/>
  <c r="D28" i="4" s="1"/>
  <c r="B16" i="6"/>
  <c r="D16" i="4" s="1"/>
  <c r="B10" i="6"/>
  <c r="D10" i="4" s="1"/>
  <c r="B25" i="6"/>
  <c r="D25" i="4" s="1"/>
  <c r="Q166" i="5"/>
  <c r="M166" i="5"/>
  <c r="G165" i="11"/>
  <c r="Q164" i="5"/>
  <c r="M164" i="5"/>
  <c r="E163" i="5"/>
  <c r="Q162" i="5"/>
  <c r="Q160" i="5"/>
  <c r="M160" i="5"/>
  <c r="I160" i="5"/>
  <c r="E159" i="5"/>
  <c r="M158" i="5"/>
  <c r="E157" i="5"/>
  <c r="Q156" i="5"/>
  <c r="M156" i="5"/>
  <c r="S153" i="5"/>
  <c r="O153" i="5"/>
  <c r="E153" i="5"/>
  <c r="S151" i="5"/>
  <c r="E151" i="5"/>
  <c r="S149" i="5"/>
  <c r="O149" i="5"/>
  <c r="E149" i="5"/>
  <c r="S147" i="5"/>
  <c r="O147" i="5"/>
  <c r="E141" i="5"/>
  <c r="P131" i="5"/>
  <c r="L131" i="5"/>
  <c r="O130" i="5"/>
  <c r="R128" i="5"/>
  <c r="N128" i="5"/>
  <c r="Q127" i="5"/>
  <c r="L127" i="5"/>
  <c r="P123" i="5"/>
  <c r="F123" i="11"/>
  <c r="E122" i="5"/>
  <c r="L119" i="5"/>
  <c r="O118" i="5"/>
  <c r="Q117" i="5"/>
  <c r="M117" i="5"/>
  <c r="Q113" i="5"/>
  <c r="L113" i="5"/>
  <c r="O110" i="5"/>
  <c r="O108" i="5"/>
  <c r="J108" i="5"/>
  <c r="O104" i="5"/>
  <c r="O102" i="5"/>
  <c r="K102" i="5"/>
  <c r="E102" i="5"/>
  <c r="F101" i="11"/>
  <c r="O100" i="5"/>
  <c r="K100" i="5"/>
  <c r="J98" i="5"/>
  <c r="N96" i="5"/>
  <c r="K96" i="5"/>
  <c r="K94" i="5"/>
  <c r="J92" i="5"/>
  <c r="O86" i="5"/>
  <c r="O84" i="5"/>
  <c r="N82" i="5"/>
  <c r="N80" i="5"/>
  <c r="E80" i="5"/>
  <c r="O78" i="5"/>
  <c r="E78" i="5"/>
  <c r="O76" i="5"/>
  <c r="K76" i="5"/>
  <c r="F71" i="11"/>
  <c r="O70" i="5"/>
  <c r="O68" i="5"/>
  <c r="K66" i="5"/>
  <c r="G62" i="11"/>
  <c r="O57" i="5"/>
  <c r="F55" i="11"/>
  <c r="F54" i="11"/>
  <c r="G49" i="11"/>
  <c r="K45" i="5"/>
  <c r="N43" i="5"/>
  <c r="J39" i="5"/>
  <c r="K36" i="5"/>
  <c r="O34" i="5"/>
  <c r="O33" i="5"/>
  <c r="K33" i="5"/>
  <c r="Q24" i="5"/>
  <c r="M23" i="5"/>
  <c r="Q21" i="5"/>
  <c r="G246" i="11"/>
  <c r="G195" i="11"/>
  <c r="G187" i="11"/>
  <c r="G186" i="11"/>
  <c r="G242" i="11"/>
  <c r="G215" i="11"/>
  <c r="G162" i="11"/>
  <c r="G151" i="11"/>
  <c r="G142" i="11"/>
  <c r="G231" i="11"/>
  <c r="G217" i="11"/>
  <c r="G203" i="11"/>
  <c r="G201" i="11"/>
  <c r="G196" i="11"/>
  <c r="G193" i="11"/>
  <c r="G179" i="11"/>
  <c r="F53" i="11"/>
  <c r="E103" i="5"/>
  <c r="G108" i="11"/>
  <c r="F244" i="8"/>
  <c r="G244" i="8"/>
  <c r="F242" i="8"/>
  <c r="G242" i="8"/>
  <c r="F241" i="8"/>
  <c r="G241" i="8"/>
  <c r="G232" i="8"/>
  <c r="F232" i="8"/>
  <c r="F219" i="8"/>
  <c r="G219" i="8"/>
  <c r="G215" i="8"/>
  <c r="F215" i="8"/>
  <c r="G213" i="8"/>
  <c r="F213" i="8"/>
  <c r="F212" i="8"/>
  <c r="G212" i="8"/>
  <c r="G210" i="8"/>
  <c r="G204" i="8"/>
  <c r="F204" i="8"/>
  <c r="G202" i="8"/>
  <c r="F202" i="8"/>
  <c r="F198" i="8"/>
  <c r="G198" i="8"/>
  <c r="G192" i="8"/>
  <c r="F192" i="8"/>
  <c r="F188" i="8"/>
  <c r="G188" i="8"/>
  <c r="F187" i="8"/>
  <c r="G187" i="8"/>
  <c r="G184" i="8"/>
  <c r="F184" i="8"/>
  <c r="G181" i="8"/>
  <c r="F181" i="8"/>
  <c r="G179" i="8"/>
  <c r="F179" i="8"/>
  <c r="J174" i="5"/>
  <c r="G174" i="8"/>
  <c r="F174" i="8"/>
  <c r="G172" i="8"/>
  <c r="F172" i="8"/>
  <c r="F171" i="8"/>
  <c r="J171" i="5"/>
  <c r="G171" i="8"/>
  <c r="J170" i="5"/>
  <c r="F170" i="8"/>
  <c r="J169" i="5"/>
  <c r="F169" i="8"/>
  <c r="R168" i="5"/>
  <c r="S168" i="5"/>
  <c r="S166" i="5"/>
  <c r="R166" i="5"/>
  <c r="J165" i="5"/>
  <c r="F165" i="8"/>
  <c r="G164" i="8"/>
  <c r="J164" i="5"/>
  <c r="K164" i="5"/>
  <c r="F163" i="8"/>
  <c r="G162" i="8"/>
  <c r="K162" i="5"/>
  <c r="J162" i="5"/>
  <c r="F161" i="8"/>
  <c r="J161" i="5"/>
  <c r="G161" i="8"/>
  <c r="F160" i="8"/>
  <c r="J160" i="5"/>
  <c r="K160" i="5"/>
  <c r="G157" i="8"/>
  <c r="F156" i="8"/>
  <c r="J156" i="5"/>
  <c r="K156" i="5"/>
  <c r="L153" i="5"/>
  <c r="M153" i="5"/>
  <c r="G152" i="8"/>
  <c r="H152" i="5"/>
  <c r="P149" i="5"/>
  <c r="Q149" i="5"/>
  <c r="G148" i="8"/>
  <c r="F148" i="8"/>
  <c r="H148" i="5"/>
  <c r="F148" i="5" s="1"/>
  <c r="H147" i="5"/>
  <c r="I147" i="5"/>
  <c r="F147" i="8"/>
  <c r="Q145" i="5"/>
  <c r="P145" i="5"/>
  <c r="M143" i="5"/>
  <c r="L143" i="5"/>
  <c r="L141" i="5"/>
  <c r="M141" i="5"/>
  <c r="M139" i="5"/>
  <c r="L139" i="5"/>
  <c r="H118" i="5"/>
  <c r="I118" i="5"/>
  <c r="J111" i="5"/>
  <c r="F111" i="8"/>
  <c r="J107" i="5"/>
  <c r="F107" i="8"/>
  <c r="G107" i="8"/>
  <c r="G103" i="8"/>
  <c r="H102" i="5"/>
  <c r="I102" i="5"/>
  <c r="H98" i="5"/>
  <c r="I98" i="5"/>
  <c r="F98" i="8"/>
  <c r="F62" i="8"/>
  <c r="F48" i="8"/>
  <c r="F44" i="8"/>
  <c r="G40" i="8"/>
  <c r="F40" i="8"/>
  <c r="H33" i="5"/>
  <c r="F33" i="5" s="1"/>
  <c r="F33" i="8"/>
  <c r="S215" i="5"/>
  <c r="S203" i="5"/>
  <c r="S173" i="5"/>
  <c r="O173" i="5"/>
  <c r="S171" i="5"/>
  <c r="O171" i="5"/>
  <c r="K171" i="5"/>
  <c r="S169" i="5"/>
  <c r="O169" i="5"/>
  <c r="S167" i="5"/>
  <c r="O167" i="5"/>
  <c r="S165" i="5"/>
  <c r="O165" i="5"/>
  <c r="K165" i="5"/>
  <c r="G58" i="8"/>
  <c r="F164" i="8"/>
  <c r="G170" i="8"/>
  <c r="F210" i="8"/>
  <c r="F193" i="8"/>
  <c r="F211" i="8"/>
  <c r="I149" i="5"/>
  <c r="F251" i="8"/>
  <c r="F243" i="8"/>
  <c r="G243" i="8"/>
  <c r="F240" i="8"/>
  <c r="G236" i="8"/>
  <c r="F236" i="8"/>
  <c r="F235" i="8"/>
  <c r="G235" i="8"/>
  <c r="G233" i="8"/>
  <c r="F221" i="8"/>
  <c r="G221" i="8"/>
  <c r="F220" i="8"/>
  <c r="G220" i="8"/>
  <c r="G218" i="8"/>
  <c r="F218" i="8"/>
  <c r="G209" i="8"/>
  <c r="F209" i="8"/>
  <c r="G208" i="8"/>
  <c r="F208" i="8"/>
  <c r="G201" i="8"/>
  <c r="F201" i="8"/>
  <c r="G200" i="8"/>
  <c r="F200" i="8"/>
  <c r="R196" i="5"/>
  <c r="S196" i="5"/>
  <c r="F189" i="8"/>
  <c r="G189" i="8"/>
  <c r="G183" i="8"/>
  <c r="F183" i="8"/>
  <c r="F180" i="8"/>
  <c r="G180" i="8"/>
  <c r="H180" i="5"/>
  <c r="G177" i="8"/>
  <c r="F177" i="8"/>
  <c r="K176" i="5"/>
  <c r="G176" i="8"/>
  <c r="J176" i="5"/>
  <c r="F176" i="8"/>
  <c r="H175" i="5"/>
  <c r="I175" i="5"/>
  <c r="J173" i="5"/>
  <c r="F173" i="8"/>
  <c r="O172" i="5"/>
  <c r="N172" i="5"/>
  <c r="N170" i="5"/>
  <c r="O170" i="5"/>
  <c r="K166" i="5"/>
  <c r="J166" i="5"/>
  <c r="F166" i="8"/>
  <c r="R162" i="5"/>
  <c r="S162" i="5"/>
  <c r="O160" i="5"/>
  <c r="N160" i="5"/>
  <c r="O158" i="5"/>
  <c r="N158" i="5"/>
  <c r="J158" i="5"/>
  <c r="G158" i="8"/>
  <c r="K158" i="5"/>
  <c r="S156" i="5"/>
  <c r="R156" i="5"/>
  <c r="H154" i="5"/>
  <c r="G154" i="8"/>
  <c r="I153" i="5"/>
  <c r="H153" i="5"/>
  <c r="F153" i="8"/>
  <c r="G153" i="8"/>
  <c r="L151" i="5"/>
  <c r="M151" i="5"/>
  <c r="P143" i="5"/>
  <c r="Q143" i="5"/>
  <c r="H139" i="5"/>
  <c r="I139" i="5"/>
  <c r="F139" i="8"/>
  <c r="F138" i="8"/>
  <c r="G138" i="8"/>
  <c r="L128" i="5"/>
  <c r="M128" i="5"/>
  <c r="F127" i="8"/>
  <c r="J127" i="5"/>
  <c r="K127" i="5"/>
  <c r="J120" i="5"/>
  <c r="F120" i="8"/>
  <c r="G115" i="8"/>
  <c r="F113" i="8"/>
  <c r="L110" i="5"/>
  <c r="M110" i="5"/>
  <c r="F106" i="8"/>
  <c r="G106" i="8"/>
  <c r="F101" i="8"/>
  <c r="J101" i="5"/>
  <c r="G101" i="8"/>
  <c r="F100" i="8"/>
  <c r="I100" i="5"/>
  <c r="J99" i="5"/>
  <c r="F99" i="8"/>
  <c r="P96" i="5"/>
  <c r="Q96" i="5"/>
  <c r="P94" i="5"/>
  <c r="Q94" i="5"/>
  <c r="F93" i="8"/>
  <c r="L92" i="5"/>
  <c r="M92" i="5"/>
  <c r="F90" i="8"/>
  <c r="F64" i="8"/>
  <c r="F55" i="8"/>
  <c r="F52" i="8"/>
  <c r="G49" i="8"/>
  <c r="F42" i="8"/>
  <c r="G42" i="8"/>
  <c r="G34" i="8"/>
  <c r="R158" i="5"/>
  <c r="G165" i="8"/>
  <c r="M175" i="5"/>
  <c r="F214" i="8"/>
  <c r="K174" i="5"/>
  <c r="F102" i="8"/>
  <c r="F252" i="8"/>
  <c r="G250" i="8"/>
  <c r="G248" i="8"/>
  <c r="G247" i="8"/>
  <c r="F247" i="8"/>
  <c r="G246" i="8"/>
  <c r="H246" i="5"/>
  <c r="F246" i="8"/>
  <c r="G238" i="8"/>
  <c r="F238" i="8"/>
  <c r="F237" i="8"/>
  <c r="G237" i="8"/>
  <c r="F234" i="8"/>
  <c r="G234" i="8"/>
  <c r="G231" i="8"/>
  <c r="F231" i="8"/>
  <c r="H231" i="5"/>
  <c r="G230" i="8"/>
  <c r="K230" i="5"/>
  <c r="F230" i="8"/>
  <c r="G228" i="8"/>
  <c r="F228" i="8"/>
  <c r="G227" i="8"/>
  <c r="F227" i="8"/>
  <c r="G226" i="8"/>
  <c r="F226" i="8"/>
  <c r="G225" i="8"/>
  <c r="F225" i="8"/>
  <c r="G224" i="8"/>
  <c r="F224" i="8"/>
  <c r="G223" i="8"/>
  <c r="F223" i="8"/>
  <c r="H223" i="5"/>
  <c r="G217" i="8"/>
  <c r="F217" i="8"/>
  <c r="G206" i="8"/>
  <c r="G205" i="8"/>
  <c r="F205" i="8"/>
  <c r="G199" i="8"/>
  <c r="I199" i="5"/>
  <c r="F199" i="8"/>
  <c r="F197" i="8"/>
  <c r="J197" i="5"/>
  <c r="G197" i="8"/>
  <c r="F196" i="8"/>
  <c r="F195" i="8"/>
  <c r="G195" i="8"/>
  <c r="G194" i="8"/>
  <c r="F191" i="8"/>
  <c r="G191" i="8"/>
  <c r="F190" i="8"/>
  <c r="G190" i="8"/>
  <c r="J186" i="5"/>
  <c r="G186" i="8"/>
  <c r="F186" i="8"/>
  <c r="H185" i="5"/>
  <c r="G185" i="8"/>
  <c r="H182" i="5"/>
  <c r="G182" i="8"/>
  <c r="F182" i="8"/>
  <c r="G178" i="8"/>
  <c r="J178" i="5"/>
  <c r="P175" i="5"/>
  <c r="Q175" i="5"/>
  <c r="S170" i="5"/>
  <c r="R170" i="5"/>
  <c r="J168" i="5"/>
  <c r="G168" i="8"/>
  <c r="J159" i="5"/>
  <c r="G159" i="8"/>
  <c r="P153" i="5"/>
  <c r="Q153" i="5"/>
  <c r="Q151" i="5"/>
  <c r="P151" i="5"/>
  <c r="F151" i="8"/>
  <c r="G151" i="8"/>
  <c r="H150" i="5"/>
  <c r="G150" i="8"/>
  <c r="F150" i="8"/>
  <c r="F149" i="8"/>
  <c r="F146" i="8"/>
  <c r="I145" i="5"/>
  <c r="G145" i="8"/>
  <c r="G144" i="8"/>
  <c r="F143" i="8"/>
  <c r="G143" i="8"/>
  <c r="H143" i="5"/>
  <c r="G142" i="8"/>
  <c r="P141" i="5"/>
  <c r="Q141" i="5"/>
  <c r="P135" i="5"/>
  <c r="Q135" i="5"/>
  <c r="F135" i="8"/>
  <c r="G135" i="8"/>
  <c r="F134" i="8"/>
  <c r="J132" i="5"/>
  <c r="F132" i="8"/>
  <c r="G132" i="8"/>
  <c r="F131" i="8"/>
  <c r="M130" i="5"/>
  <c r="L130" i="5"/>
  <c r="H126" i="5"/>
  <c r="G126" i="8"/>
  <c r="F124" i="8"/>
  <c r="L118" i="5"/>
  <c r="M118" i="5"/>
  <c r="G114" i="8"/>
  <c r="N113" i="5"/>
  <c r="O113" i="5"/>
  <c r="F112" i="8"/>
  <c r="I112" i="5"/>
  <c r="Q110" i="5"/>
  <c r="P110" i="5"/>
  <c r="I110" i="5"/>
  <c r="H110" i="5"/>
  <c r="J109" i="5"/>
  <c r="G109" i="8"/>
  <c r="F109" i="8"/>
  <c r="G105" i="8"/>
  <c r="G104" i="8"/>
  <c r="G97" i="8"/>
  <c r="F96" i="8"/>
  <c r="H96" i="5"/>
  <c r="G96" i="8"/>
  <c r="I96" i="5"/>
  <c r="F95" i="8"/>
  <c r="G94" i="8"/>
  <c r="H94" i="5"/>
  <c r="I94" i="5"/>
  <c r="P92" i="5"/>
  <c r="Q92" i="5"/>
  <c r="H92" i="5"/>
  <c r="F92" i="8"/>
  <c r="I92" i="5"/>
  <c r="G92" i="8"/>
  <c r="L66" i="5"/>
  <c r="M66" i="5"/>
  <c r="F63" i="8"/>
  <c r="F61" i="8"/>
  <c r="F50" i="8"/>
  <c r="F47" i="8"/>
  <c r="G46" i="8"/>
  <c r="F46" i="8"/>
  <c r="I45" i="5"/>
  <c r="G45" i="8"/>
  <c r="K37" i="5"/>
  <c r="F37" i="8"/>
  <c r="F36" i="8"/>
  <c r="L145" i="5"/>
  <c r="J167" i="5"/>
  <c r="J196" i="5"/>
  <c r="G141" i="8"/>
  <c r="G102" i="8"/>
  <c r="F115" i="8"/>
  <c r="L94" i="5"/>
  <c r="G156" i="8"/>
  <c r="F167" i="8"/>
  <c r="R172" i="5"/>
  <c r="F194" i="8"/>
  <c r="F222" i="8"/>
  <c r="H179" i="5"/>
  <c r="G91" i="8"/>
  <c r="F126" i="8"/>
  <c r="O161" i="5"/>
  <c r="Q154" i="5"/>
  <c r="M152" i="5"/>
  <c r="Q142" i="5"/>
  <c r="P129" i="5"/>
  <c r="Q121" i="5"/>
  <c r="O101" i="5"/>
  <c r="J91" i="5"/>
  <c r="O163" i="5"/>
  <c r="S159" i="5"/>
  <c r="O157" i="5"/>
  <c r="M154" i="5"/>
  <c r="Q150" i="5"/>
  <c r="Q148" i="5"/>
  <c r="M140" i="5"/>
  <c r="M129" i="5"/>
  <c r="N124" i="5"/>
  <c r="M121" i="5"/>
  <c r="O116" i="5"/>
  <c r="N111" i="5"/>
  <c r="O105" i="5"/>
  <c r="O93" i="5"/>
  <c r="S163" i="5"/>
  <c r="K163" i="5"/>
  <c r="S161" i="5"/>
  <c r="O159" i="5"/>
  <c r="S157" i="5"/>
  <c r="O155" i="5"/>
  <c r="Q152" i="5"/>
  <c r="M150" i="5"/>
  <c r="I136" i="5"/>
  <c r="K132" i="5"/>
  <c r="Q125" i="5"/>
  <c r="S116" i="5"/>
  <c r="O114" i="5"/>
  <c r="L112" i="5"/>
  <c r="O107" i="5"/>
  <c r="K105" i="5"/>
  <c r="O97" i="5"/>
  <c r="L177" i="5"/>
  <c r="P177" i="5"/>
  <c r="O238" i="5"/>
  <c r="B183" i="5"/>
  <c r="B183" i="4" s="1"/>
  <c r="O213" i="5"/>
  <c r="Q200" i="5"/>
  <c r="Q198" i="5"/>
  <c r="S192" i="5"/>
  <c r="I181" i="5"/>
  <c r="Q181" i="5"/>
  <c r="Q240" i="5"/>
  <c r="O199" i="5"/>
  <c r="O183" i="5"/>
  <c r="E177" i="5"/>
  <c r="H187" i="5"/>
  <c r="M221" i="5"/>
  <c r="F15" i="28"/>
  <c r="N189" i="5"/>
  <c r="Q245" i="5"/>
  <c r="I217" i="5"/>
  <c r="O215" i="5"/>
  <c r="F25" i="28"/>
  <c r="M241" i="5"/>
  <c r="E224" i="5"/>
  <c r="Q235" i="5"/>
  <c r="F20" i="6"/>
  <c r="F158" i="6"/>
  <c r="F11" i="6"/>
  <c r="F70" i="6"/>
  <c r="F30" i="6"/>
  <c r="F18" i="6"/>
  <c r="F173" i="6"/>
  <c r="G132" i="6"/>
  <c r="G19" i="6"/>
  <c r="F19" i="6"/>
  <c r="F12" i="6"/>
  <c r="G12" i="6"/>
  <c r="G245" i="11"/>
  <c r="G243" i="11"/>
  <c r="G239" i="11"/>
  <c r="G229" i="11"/>
  <c r="G226" i="11"/>
  <c r="I226" i="5"/>
  <c r="G223" i="11"/>
  <c r="G220" i="11"/>
  <c r="I220" i="5"/>
  <c r="G219" i="11"/>
  <c r="G211" i="11"/>
  <c r="G210" i="11"/>
  <c r="G198" i="11"/>
  <c r="I198" i="5"/>
  <c r="G185" i="11"/>
  <c r="G182" i="11"/>
  <c r="G177" i="11"/>
  <c r="K175" i="5"/>
  <c r="G175" i="11"/>
  <c r="G174" i="11"/>
  <c r="I174" i="5"/>
  <c r="G173" i="11"/>
  <c r="G170" i="11"/>
  <c r="G169" i="11"/>
  <c r="G167" i="11"/>
  <c r="K167" i="5"/>
  <c r="G164" i="11"/>
  <c r="G154" i="11"/>
  <c r="I154" i="5"/>
  <c r="G153" i="11"/>
  <c r="K153" i="5"/>
  <c r="G150" i="11"/>
  <c r="I150" i="5"/>
  <c r="G149" i="11"/>
  <c r="I129" i="5"/>
  <c r="H129" i="5"/>
  <c r="F129" i="11"/>
  <c r="G129" i="11"/>
  <c r="F128" i="11"/>
  <c r="E128" i="5"/>
  <c r="D128" i="5"/>
  <c r="F127" i="11"/>
  <c r="H127" i="5"/>
  <c r="N126" i="5"/>
  <c r="O126" i="5"/>
  <c r="J126" i="5"/>
  <c r="K126" i="5"/>
  <c r="F126" i="11"/>
  <c r="G125" i="11"/>
  <c r="I125" i="5"/>
  <c r="F125" i="11"/>
  <c r="S124" i="5"/>
  <c r="R124" i="5"/>
  <c r="K124" i="5"/>
  <c r="F124" i="11"/>
  <c r="J124" i="5"/>
  <c r="D124" i="5"/>
  <c r="E124" i="5"/>
  <c r="L123" i="5"/>
  <c r="M123" i="5"/>
  <c r="F122" i="11"/>
  <c r="K122" i="5"/>
  <c r="F121" i="11"/>
  <c r="H121" i="5"/>
  <c r="R120" i="5"/>
  <c r="S120" i="5"/>
  <c r="O120" i="5"/>
  <c r="N120" i="5"/>
  <c r="F120" i="11"/>
  <c r="D120" i="5"/>
  <c r="E120" i="5"/>
  <c r="Q119" i="5"/>
  <c r="P119" i="5"/>
  <c r="I119" i="5"/>
  <c r="H119" i="5"/>
  <c r="G119" i="11"/>
  <c r="R118" i="5"/>
  <c r="S118" i="5"/>
  <c r="J118" i="5"/>
  <c r="F118" i="11"/>
  <c r="G118" i="11"/>
  <c r="K118" i="5"/>
  <c r="E118" i="5"/>
  <c r="D118" i="5"/>
  <c r="F117" i="11"/>
  <c r="I117" i="5"/>
  <c r="G116" i="11"/>
  <c r="K116" i="5"/>
  <c r="D116" i="5"/>
  <c r="E116" i="5"/>
  <c r="P115" i="5"/>
  <c r="Q115" i="5"/>
  <c r="F115" i="11"/>
  <c r="H115" i="5"/>
  <c r="G115" i="11"/>
  <c r="I115" i="5"/>
  <c r="S114" i="5"/>
  <c r="R114" i="5"/>
  <c r="G114" i="11"/>
  <c r="J114" i="5"/>
  <c r="F114" i="11"/>
  <c r="D114" i="5"/>
  <c r="E114" i="5"/>
  <c r="G113" i="11"/>
  <c r="I113" i="5"/>
  <c r="Q112" i="5"/>
  <c r="P112" i="5"/>
  <c r="F112" i="11"/>
  <c r="G112" i="11"/>
  <c r="H112" i="5"/>
  <c r="R111" i="5"/>
  <c r="S111" i="5"/>
  <c r="F111" i="11"/>
  <c r="K111" i="5"/>
  <c r="F137" i="6"/>
  <c r="R116" i="5"/>
  <c r="F125" i="6"/>
  <c r="G119" i="6"/>
  <c r="G115" i="6"/>
  <c r="F111" i="6"/>
  <c r="G111" i="6"/>
  <c r="G107" i="6"/>
  <c r="F94" i="6"/>
  <c r="F65" i="6"/>
  <c r="F15" i="6"/>
  <c r="G248" i="11"/>
  <c r="G236" i="11"/>
  <c r="G234" i="11"/>
  <c r="G233" i="11"/>
  <c r="G232" i="11"/>
  <c r="G227" i="11"/>
  <c r="G213" i="11"/>
  <c r="G208" i="11"/>
  <c r="G199" i="11"/>
  <c r="G197" i="11"/>
  <c r="G194" i="11"/>
  <c r="G191" i="11"/>
  <c r="G188" i="11"/>
  <c r="G181" i="11"/>
  <c r="G178" i="11"/>
  <c r="I178" i="5"/>
  <c r="G161" i="11"/>
  <c r="K161" i="5"/>
  <c r="G152" i="11"/>
  <c r="G148" i="11"/>
  <c r="I148" i="5"/>
  <c r="G147" i="11"/>
  <c r="K147" i="5"/>
  <c r="R132" i="5"/>
  <c r="S132" i="5"/>
  <c r="O132" i="5"/>
  <c r="N132" i="5"/>
  <c r="E132" i="5"/>
  <c r="D132" i="5"/>
  <c r="F131" i="11"/>
  <c r="I131" i="5"/>
  <c r="R130" i="5"/>
  <c r="S130" i="5"/>
  <c r="F130" i="11"/>
  <c r="E126" i="5"/>
  <c r="D126" i="5"/>
  <c r="K149" i="5"/>
  <c r="G117" i="11"/>
  <c r="S126" i="5"/>
  <c r="O124" i="5"/>
  <c r="F212" i="6"/>
  <c r="G160" i="6"/>
  <c r="G154" i="6"/>
  <c r="G149" i="6"/>
  <c r="F149" i="6"/>
  <c r="G143" i="6"/>
  <c r="F135" i="6"/>
  <c r="F130" i="6"/>
  <c r="F103" i="6"/>
  <c r="F98" i="6"/>
  <c r="G58" i="6"/>
  <c r="F49" i="6"/>
  <c r="F48" i="6"/>
  <c r="F16" i="6"/>
  <c r="G14" i="6"/>
  <c r="F14" i="6"/>
  <c r="G247" i="11"/>
  <c r="G240" i="11"/>
  <c r="G238" i="11"/>
  <c r="G237" i="11"/>
  <c r="G230" i="11"/>
  <c r="G224" i="11"/>
  <c r="G222" i="11"/>
  <c r="I222" i="5"/>
  <c r="G218" i="11"/>
  <c r="G216" i="11"/>
  <c r="G214" i="11"/>
  <c r="G212" i="11"/>
  <c r="G209" i="11"/>
  <c r="G207" i="11"/>
  <c r="G206" i="11"/>
  <c r="G205" i="11"/>
  <c r="G202" i="11"/>
  <c r="I200" i="5"/>
  <c r="G200" i="11"/>
  <c r="G192" i="11"/>
  <c r="G190" i="11"/>
  <c r="G184" i="11"/>
  <c r="I184" i="5"/>
  <c r="G183" i="11"/>
  <c r="G180" i="11"/>
  <c r="G176" i="11"/>
  <c r="G172" i="11"/>
  <c r="I172" i="5"/>
  <c r="G171" i="11"/>
  <c r="G166" i="11"/>
  <c r="G160" i="11"/>
  <c r="G159" i="11"/>
  <c r="K159" i="5"/>
  <c r="G158" i="11"/>
  <c r="I158" i="5"/>
  <c r="G157" i="11"/>
  <c r="K157" i="5"/>
  <c r="I156" i="5"/>
  <c r="G156" i="11"/>
  <c r="G155" i="11"/>
  <c r="K155" i="5"/>
  <c r="M113" i="5"/>
  <c r="K169" i="5"/>
  <c r="G111" i="11"/>
  <c r="F119" i="11"/>
  <c r="E130" i="5"/>
  <c r="I166" i="5"/>
  <c r="D122" i="5"/>
  <c r="F113" i="11"/>
  <c r="O109" i="5"/>
  <c r="N109" i="5"/>
  <c r="K104" i="5"/>
  <c r="F104" i="11"/>
  <c r="G99" i="11"/>
  <c r="K99" i="5"/>
  <c r="G71" i="11"/>
  <c r="F35" i="11"/>
  <c r="K98" i="5"/>
  <c r="N100" i="5"/>
  <c r="J102" i="5"/>
  <c r="J100" i="5"/>
  <c r="E43" i="5"/>
  <c r="B198" i="5"/>
  <c r="B198" i="4" s="1"/>
  <c r="G101" i="11"/>
  <c r="F100" i="11"/>
  <c r="G110" i="11"/>
  <c r="F110" i="11"/>
  <c r="F109" i="11"/>
  <c r="G109" i="11"/>
  <c r="K109" i="5"/>
  <c r="F107" i="11"/>
  <c r="K107" i="5"/>
  <c r="F106" i="11"/>
  <c r="K106" i="5"/>
  <c r="F98" i="11"/>
  <c r="G87" i="11"/>
  <c r="F82" i="11"/>
  <c r="G75" i="11"/>
  <c r="F70" i="11"/>
  <c r="N108" i="5"/>
  <c r="E104" i="5"/>
  <c r="F87" i="11"/>
  <c r="E99" i="5"/>
  <c r="F99" i="11"/>
  <c r="D102" i="5"/>
  <c r="E107" i="5"/>
  <c r="E111" i="5"/>
  <c r="D111" i="5"/>
  <c r="D110" i="5"/>
  <c r="E110" i="5"/>
  <c r="D109" i="5"/>
  <c r="E109" i="5"/>
  <c r="F108" i="11"/>
  <c r="D105" i="5"/>
  <c r="E105" i="5"/>
  <c r="K103" i="5"/>
  <c r="G103" i="11"/>
  <c r="F102" i="11"/>
  <c r="G102" i="11"/>
  <c r="D101" i="5"/>
  <c r="E101" i="5"/>
  <c r="E96" i="5"/>
  <c r="D96" i="5"/>
  <c r="F52" i="11"/>
  <c r="N107" i="5"/>
  <c r="O96" i="5"/>
  <c r="K101" i="5"/>
  <c r="E35" i="5"/>
  <c r="J104" i="5"/>
  <c r="E108" i="5"/>
  <c r="E106" i="5"/>
  <c r="E100" i="5"/>
  <c r="G98" i="11"/>
  <c r="F103" i="11"/>
  <c r="J110" i="5"/>
  <c r="B25" i="5"/>
  <c r="B25" i="4" s="1"/>
  <c r="G171" i="6"/>
  <c r="G166" i="6"/>
  <c r="G163" i="6"/>
  <c r="G142" i="6"/>
  <c r="G121" i="6"/>
  <c r="G18" i="6"/>
  <c r="E183" i="5"/>
  <c r="S235" i="5"/>
  <c r="O233" i="5"/>
  <c r="Q192" i="5"/>
  <c r="M190" i="5"/>
  <c r="M182" i="5"/>
  <c r="K181" i="5"/>
  <c r="I180" i="5"/>
  <c r="Q158" i="5"/>
  <c r="M131" i="5"/>
  <c r="Q123" i="5"/>
  <c r="I123" i="5"/>
  <c r="O98" i="5"/>
  <c r="N110" i="5"/>
  <c r="J106" i="5"/>
  <c r="N104" i="5"/>
  <c r="N98" i="5"/>
  <c r="B118" i="5"/>
  <c r="B118" i="4" s="1"/>
  <c r="G43" i="8"/>
  <c r="N65" i="5"/>
  <c r="N63" i="5"/>
  <c r="N60" i="5"/>
  <c r="N54" i="5"/>
  <c r="K51" i="5"/>
  <c r="O49" i="5"/>
  <c r="N44" i="5"/>
  <c r="N42" i="5"/>
  <c r="M32" i="5"/>
  <c r="I30" i="5"/>
  <c r="M27" i="5"/>
  <c r="Q13" i="5"/>
  <c r="K28" i="5"/>
  <c r="F53" i="8"/>
  <c r="G166" i="8"/>
  <c r="G146" i="8"/>
  <c r="N64" i="5"/>
  <c r="N62" i="5"/>
  <c r="N59" i="5"/>
  <c r="N56" i="5"/>
  <c r="O50" i="5"/>
  <c r="O37" i="5"/>
  <c r="N35" i="5"/>
  <c r="Q28" i="5"/>
  <c r="Q20" i="5"/>
  <c r="F34" i="8"/>
  <c r="B74" i="5"/>
  <c r="B74" i="4" s="1"/>
  <c r="F51" i="8"/>
  <c r="F32" i="8"/>
  <c r="G32" i="8"/>
  <c r="G48" i="8"/>
  <c r="B159" i="5"/>
  <c r="B159" i="4" s="1"/>
  <c r="M33" i="5"/>
  <c r="G33" i="8"/>
  <c r="F35" i="8"/>
  <c r="B50" i="5"/>
  <c r="B50" i="4" s="1"/>
  <c r="F41" i="8"/>
  <c r="G37" i="8"/>
  <c r="I39" i="5"/>
  <c r="G39" i="8"/>
  <c r="N61" i="5"/>
  <c r="N58" i="5"/>
  <c r="N55" i="5"/>
  <c r="O52" i="5"/>
  <c r="O51" i="5"/>
  <c r="N47" i="5"/>
  <c r="J37" i="5"/>
  <c r="I31" i="5"/>
  <c r="Q27" i="5"/>
  <c r="Q25" i="5"/>
  <c r="I17" i="5"/>
  <c r="G47" i="8"/>
  <c r="M30" i="5"/>
  <c r="F43" i="8"/>
  <c r="G52" i="8"/>
  <c r="B145" i="5"/>
  <c r="B145" i="4" s="1"/>
  <c r="B47" i="5"/>
  <c r="B47" i="4" s="1"/>
  <c r="G25" i="8"/>
  <c r="G22" i="8"/>
  <c r="B126" i="5"/>
  <c r="B126" i="4" s="1"/>
  <c r="K177" i="5"/>
  <c r="O177" i="5"/>
  <c r="E188" i="5"/>
  <c r="E184" i="5"/>
  <c r="E182" i="5"/>
  <c r="E180" i="5"/>
  <c r="E178" i="5"/>
  <c r="M248" i="5"/>
  <c r="Q246" i="5"/>
  <c r="I246" i="5"/>
  <c r="M244" i="5"/>
  <c r="I244" i="5"/>
  <c r="M242" i="5"/>
  <c r="Q238" i="5"/>
  <c r="M238" i="5"/>
  <c r="M234" i="5"/>
  <c r="Q232" i="5"/>
  <c r="M232" i="5"/>
  <c r="I232" i="5"/>
  <c r="Q230" i="5"/>
  <c r="M230" i="5"/>
  <c r="Q228" i="5"/>
  <c r="M228" i="5"/>
  <c r="I228" i="5"/>
  <c r="Q226" i="5"/>
  <c r="M226" i="5"/>
  <c r="M224" i="5"/>
  <c r="I224" i="5"/>
  <c r="M220" i="5"/>
  <c r="Q218" i="5"/>
  <c r="M218" i="5"/>
  <c r="I218" i="5"/>
  <c r="Q216" i="5"/>
  <c r="K211" i="5"/>
  <c r="Q202" i="5"/>
  <c r="M202" i="5"/>
  <c r="O197" i="5"/>
  <c r="I196" i="5"/>
  <c r="Q194" i="5"/>
  <c r="M194" i="5"/>
  <c r="I194" i="5"/>
  <c r="K193" i="5"/>
  <c r="O191" i="5"/>
  <c r="Q186" i="5"/>
  <c r="M186" i="5"/>
  <c r="I186" i="5"/>
  <c r="O185" i="5"/>
  <c r="O179" i="5"/>
  <c r="Q178" i="5"/>
  <c r="M178" i="5"/>
  <c r="F216" i="8"/>
  <c r="K173" i="5"/>
  <c r="F162" i="8"/>
  <c r="F158" i="8"/>
  <c r="M149" i="5"/>
  <c r="I143" i="5"/>
  <c r="Q139" i="5"/>
  <c r="Q137" i="5"/>
  <c r="I137" i="5"/>
  <c r="I135" i="5"/>
  <c r="Q129" i="5"/>
  <c r="S122" i="5"/>
  <c r="I121" i="5"/>
  <c r="K114" i="5"/>
  <c r="M112" i="5"/>
  <c r="O111" i="5"/>
  <c r="I66" i="5"/>
  <c r="Q57" i="5"/>
  <c r="M57" i="5"/>
  <c r="M41" i="5"/>
  <c r="H177" i="5"/>
  <c r="G57" i="28"/>
  <c r="F54" i="28"/>
  <c r="F47" i="28"/>
  <c r="G31" i="28"/>
  <c r="F29" i="28"/>
  <c r="F27" i="28"/>
  <c r="F24" i="28"/>
  <c r="F22" i="28"/>
  <c r="F19" i="28"/>
  <c r="F17" i="28"/>
  <c r="F11" i="28"/>
  <c r="F10" i="28"/>
  <c r="J181" i="5"/>
  <c r="P180" i="5"/>
  <c r="G122" i="7"/>
  <c r="G114" i="7"/>
  <c r="G110" i="7"/>
  <c r="G83" i="7"/>
  <c r="G25" i="7"/>
  <c r="G141" i="7"/>
  <c r="G137" i="7"/>
  <c r="G133" i="7"/>
  <c r="G127" i="7"/>
  <c r="G117" i="7"/>
  <c r="G109" i="7"/>
  <c r="G106" i="7"/>
  <c r="G100" i="7"/>
  <c r="G94" i="7"/>
  <c r="G87" i="7"/>
  <c r="G85" i="7"/>
  <c r="G81" i="7"/>
  <c r="G79" i="7"/>
  <c r="G78" i="7"/>
  <c r="G72" i="7"/>
  <c r="G49" i="7"/>
  <c r="G40" i="7"/>
  <c r="G34" i="7"/>
  <c r="G27" i="7"/>
  <c r="G115" i="7"/>
  <c r="G101" i="7"/>
  <c r="G96" i="7"/>
  <c r="G29" i="7"/>
  <c r="F95" i="11"/>
  <c r="K95" i="5"/>
  <c r="O94" i="5"/>
  <c r="N94" i="5"/>
  <c r="D94" i="5"/>
  <c r="E94" i="5"/>
  <c r="D93" i="5"/>
  <c r="E93" i="5"/>
  <c r="N92" i="5"/>
  <c r="O92" i="5"/>
  <c r="N91" i="5"/>
  <c r="O91" i="5"/>
  <c r="D91" i="5"/>
  <c r="E91" i="5"/>
  <c r="G90" i="11"/>
  <c r="F90" i="11"/>
  <c r="K90" i="5"/>
  <c r="F89" i="11"/>
  <c r="G89" i="11"/>
  <c r="O88" i="5"/>
  <c r="N88" i="5"/>
  <c r="D88" i="5"/>
  <c r="E88" i="5"/>
  <c r="D87" i="5"/>
  <c r="E87" i="5"/>
  <c r="F85" i="11"/>
  <c r="G84" i="11"/>
  <c r="J84" i="5"/>
  <c r="G80" i="11"/>
  <c r="K80" i="5"/>
  <c r="F80" i="11"/>
  <c r="F79" i="11"/>
  <c r="D79" i="5"/>
  <c r="E79" i="5"/>
  <c r="G78" i="11"/>
  <c r="J78" i="5"/>
  <c r="F78" i="11"/>
  <c r="G73" i="11"/>
  <c r="F73" i="11"/>
  <c r="N72" i="5"/>
  <c r="O72" i="5"/>
  <c r="G72" i="11"/>
  <c r="F72" i="11"/>
  <c r="K72" i="5"/>
  <c r="F69" i="11"/>
  <c r="G68" i="11"/>
  <c r="F68" i="11"/>
  <c r="K68" i="5"/>
  <c r="J68" i="5"/>
  <c r="J66" i="5"/>
  <c r="G66" i="11"/>
  <c r="G65" i="11"/>
  <c r="J65" i="5"/>
  <c r="F65" i="11"/>
  <c r="J64" i="5"/>
  <c r="F64" i="11"/>
  <c r="G64" i="11"/>
  <c r="J63" i="5"/>
  <c r="F63" i="11"/>
  <c r="G63" i="11"/>
  <c r="F62" i="11"/>
  <c r="F61" i="11"/>
  <c r="G61" i="11"/>
  <c r="G60" i="11"/>
  <c r="F60" i="11"/>
  <c r="G58" i="11"/>
  <c r="F58" i="11"/>
  <c r="F57" i="11"/>
  <c r="G57" i="11"/>
  <c r="K57" i="5"/>
  <c r="D56" i="5"/>
  <c r="E56" i="5"/>
  <c r="D52" i="5"/>
  <c r="E52" i="5"/>
  <c r="K50" i="5"/>
  <c r="J50" i="5"/>
  <c r="G50" i="11"/>
  <c r="O48" i="5"/>
  <c r="N48" i="5"/>
  <c r="D45" i="5"/>
  <c r="E45" i="5"/>
  <c r="K42" i="5"/>
  <c r="G42" i="11"/>
  <c r="F42" i="11"/>
  <c r="J42" i="5"/>
  <c r="N41" i="5"/>
  <c r="O41" i="5"/>
  <c r="O40" i="5"/>
  <c r="N40" i="5"/>
  <c r="J38" i="5"/>
  <c r="G38" i="11"/>
  <c r="D37" i="5"/>
  <c r="E37" i="5"/>
  <c r="D36" i="5"/>
  <c r="E36" i="5"/>
  <c r="G27" i="11"/>
  <c r="I27" i="5"/>
  <c r="E61" i="5"/>
  <c r="O35" i="5"/>
  <c r="J57" i="5"/>
  <c r="J36" i="5"/>
  <c r="J60" i="5"/>
  <c r="G85" i="11"/>
  <c r="E69" i="5"/>
  <c r="D44" i="5"/>
  <c r="J62" i="5"/>
  <c r="F66" i="11"/>
  <c r="E89" i="5"/>
  <c r="K84" i="5"/>
  <c r="G69" i="11"/>
  <c r="F91" i="11"/>
  <c r="E81" i="5"/>
  <c r="G170" i="7"/>
  <c r="G125" i="7"/>
  <c r="G102" i="7"/>
  <c r="G97" i="7"/>
  <c r="G77" i="7"/>
  <c r="G74" i="7"/>
  <c r="G66" i="7"/>
  <c r="G30" i="7"/>
  <c r="D98" i="5"/>
  <c r="E98" i="5"/>
  <c r="F97" i="11"/>
  <c r="K97" i="5"/>
  <c r="G97" i="11"/>
  <c r="N95" i="5"/>
  <c r="O95" i="5"/>
  <c r="K93" i="5"/>
  <c r="F93" i="11"/>
  <c r="G93" i="11"/>
  <c r="J93" i="5"/>
  <c r="G92" i="11"/>
  <c r="F92" i="11"/>
  <c r="D90" i="5"/>
  <c r="E90" i="5"/>
  <c r="K88" i="5"/>
  <c r="G88" i="11"/>
  <c r="F88" i="11"/>
  <c r="J88" i="5"/>
  <c r="G86" i="11"/>
  <c r="K86" i="5"/>
  <c r="F86" i="11"/>
  <c r="K83" i="5"/>
  <c r="F83" i="11"/>
  <c r="G82" i="11"/>
  <c r="K82" i="5"/>
  <c r="J82" i="5"/>
  <c r="F77" i="11"/>
  <c r="G77" i="11"/>
  <c r="E77" i="5"/>
  <c r="D77" i="5"/>
  <c r="O74" i="5"/>
  <c r="N74" i="5"/>
  <c r="G70" i="11"/>
  <c r="J70" i="5"/>
  <c r="D66" i="5"/>
  <c r="E66" i="5"/>
  <c r="G59" i="11"/>
  <c r="F59" i="11"/>
  <c r="J59" i="5"/>
  <c r="G56" i="11"/>
  <c r="F56" i="11"/>
  <c r="J56" i="5"/>
  <c r="E55" i="5"/>
  <c r="D55" i="5"/>
  <c r="G54" i="11"/>
  <c r="K54" i="5"/>
  <c r="J54" i="5"/>
  <c r="N53" i="5"/>
  <c r="O53" i="5"/>
  <c r="K53" i="5"/>
  <c r="J53" i="5"/>
  <c r="G53" i="11"/>
  <c r="J49" i="5"/>
  <c r="F49" i="11"/>
  <c r="K49" i="5"/>
  <c r="J48" i="5"/>
  <c r="K48" i="5"/>
  <c r="G48" i="11"/>
  <c r="G47" i="11"/>
  <c r="K47" i="5"/>
  <c r="G46" i="11"/>
  <c r="O45" i="5"/>
  <c r="N45" i="5"/>
  <c r="K44" i="5"/>
  <c r="J44" i="5"/>
  <c r="K43" i="5"/>
  <c r="J43" i="5"/>
  <c r="J40" i="5"/>
  <c r="G40" i="11"/>
  <c r="K40" i="5"/>
  <c r="N39" i="5"/>
  <c r="O39" i="5"/>
  <c r="D38" i="5"/>
  <c r="E38" i="5"/>
  <c r="N36" i="5"/>
  <c r="O36" i="5"/>
  <c r="G13" i="11"/>
  <c r="J90" i="5"/>
  <c r="K91" i="5"/>
  <c r="J47" i="5"/>
  <c r="N84" i="5"/>
  <c r="G83" i="11"/>
  <c r="G52" i="11"/>
  <c r="K70" i="5"/>
  <c r="F75" i="11"/>
  <c r="N49" i="5"/>
  <c r="E47" i="5"/>
  <c r="E58" i="5"/>
  <c r="E40" i="5"/>
  <c r="J94" i="5"/>
  <c r="O82" i="5"/>
  <c r="D78" i="5"/>
  <c r="J86" i="5"/>
  <c r="F94" i="11"/>
  <c r="E53" i="5"/>
  <c r="F50" i="11"/>
  <c r="G94" i="11"/>
  <c r="G142" i="7"/>
  <c r="G130" i="7"/>
  <c r="G120" i="7"/>
  <c r="G93" i="7"/>
  <c r="G92" i="7"/>
  <c r="G70" i="7"/>
  <c r="G64" i="7"/>
  <c r="G52" i="7"/>
  <c r="G41" i="7"/>
  <c r="D97" i="5"/>
  <c r="E97" i="5"/>
  <c r="J96" i="5"/>
  <c r="F96" i="11"/>
  <c r="E95" i="5"/>
  <c r="D95" i="5"/>
  <c r="N90" i="5"/>
  <c r="O90" i="5"/>
  <c r="E85" i="5"/>
  <c r="D85" i="5"/>
  <c r="D84" i="5"/>
  <c r="E84" i="5"/>
  <c r="D83" i="5"/>
  <c r="E83" i="5"/>
  <c r="D82" i="5"/>
  <c r="E82" i="5"/>
  <c r="F81" i="11"/>
  <c r="G81" i="11"/>
  <c r="F76" i="11"/>
  <c r="J76" i="5"/>
  <c r="G76" i="11"/>
  <c r="G74" i="11"/>
  <c r="F74" i="11"/>
  <c r="D73" i="5"/>
  <c r="E73" i="5"/>
  <c r="D71" i="5"/>
  <c r="E71" i="5"/>
  <c r="D70" i="5"/>
  <c r="E70" i="5"/>
  <c r="D68" i="5"/>
  <c r="E68" i="5"/>
  <c r="G67" i="11"/>
  <c r="F67" i="11"/>
  <c r="N66" i="5"/>
  <c r="O66" i="5"/>
  <c r="D65" i="5"/>
  <c r="E65" i="5"/>
  <c r="D64" i="5"/>
  <c r="E64" i="5"/>
  <c r="D63" i="5"/>
  <c r="E63" i="5"/>
  <c r="D60" i="5"/>
  <c r="E60" i="5"/>
  <c r="D59" i="5"/>
  <c r="E59" i="5"/>
  <c r="D57" i="5"/>
  <c r="E57" i="5"/>
  <c r="G55" i="11"/>
  <c r="J55" i="5"/>
  <c r="D54" i="5"/>
  <c r="E54" i="5"/>
  <c r="G51" i="11"/>
  <c r="F51" i="11"/>
  <c r="E51" i="5"/>
  <c r="D51" i="5"/>
  <c r="D48" i="5"/>
  <c r="E48" i="5"/>
  <c r="D42" i="5"/>
  <c r="E42" i="5"/>
  <c r="J41" i="5"/>
  <c r="K41" i="5"/>
  <c r="D39" i="5"/>
  <c r="E39" i="5"/>
  <c r="K34" i="5"/>
  <c r="J34" i="5"/>
  <c r="O80" i="5"/>
  <c r="E72" i="5"/>
  <c r="J95" i="5"/>
  <c r="D80" i="5"/>
  <c r="F84" i="11"/>
  <c r="K78" i="5"/>
  <c r="O43" i="5"/>
  <c r="E46" i="5"/>
  <c r="J74" i="5"/>
  <c r="K46" i="5"/>
  <c r="J72" i="5"/>
  <c r="K92" i="5"/>
  <c r="D41" i="5"/>
  <c r="G91" i="11"/>
  <c r="G79" i="11"/>
  <c r="E67" i="5"/>
  <c r="E76" i="5"/>
  <c r="J52" i="5"/>
  <c r="D49" i="5"/>
  <c r="D50" i="5"/>
  <c r="B82" i="5"/>
  <c r="B82" i="4" s="1"/>
  <c r="B58" i="5"/>
  <c r="B58" i="4" s="1"/>
  <c r="F9" i="7"/>
  <c r="G176" i="7"/>
  <c r="G171" i="7"/>
  <c r="G168" i="7"/>
  <c r="G166" i="7"/>
  <c r="G163" i="7"/>
  <c r="G160" i="7"/>
  <c r="G155" i="7"/>
  <c r="G154" i="7"/>
  <c r="C114" i="5"/>
  <c r="C114" i="4" s="1"/>
  <c r="B52" i="5"/>
  <c r="B52" i="4" s="1"/>
  <c r="N57" i="5"/>
  <c r="I29" i="5"/>
  <c r="M28" i="5"/>
  <c r="M24" i="5"/>
  <c r="M16" i="5"/>
  <c r="I14" i="5"/>
  <c r="M9" i="5"/>
  <c r="B247" i="5"/>
  <c r="B247" i="4" s="1"/>
  <c r="B101" i="5"/>
  <c r="B101" i="4" s="1"/>
  <c r="F175" i="7"/>
  <c r="F173" i="7"/>
  <c r="F172" i="7"/>
  <c r="F158" i="7"/>
  <c r="F152" i="7"/>
  <c r="G151" i="7"/>
  <c r="G150" i="7"/>
  <c r="G144" i="7"/>
  <c r="F141" i="7"/>
  <c r="F139" i="7"/>
  <c r="F136" i="7"/>
  <c r="F129" i="7"/>
  <c r="F128" i="7"/>
  <c r="G123" i="7"/>
  <c r="F122" i="7"/>
  <c r="G121" i="7"/>
  <c r="G119" i="7"/>
  <c r="F114" i="7"/>
  <c r="F110" i="7"/>
  <c r="F106" i="7"/>
  <c r="F104" i="7"/>
  <c r="G98" i="7"/>
  <c r="F97" i="7"/>
  <c r="G95" i="7"/>
  <c r="G91" i="7"/>
  <c r="F90" i="7"/>
  <c r="F86" i="7"/>
  <c r="F85" i="7"/>
  <c r="G84" i="7"/>
  <c r="F83" i="7"/>
  <c r="G82" i="7"/>
  <c r="F80" i="7"/>
  <c r="F76" i="7"/>
  <c r="G75" i="7"/>
  <c r="F74" i="7"/>
  <c r="F73" i="7"/>
  <c r="G71" i="7"/>
  <c r="G68" i="7"/>
  <c r="G63" i="7"/>
  <c r="G58" i="7"/>
  <c r="G57" i="7"/>
  <c r="G55" i="7"/>
  <c r="F53" i="7"/>
  <c r="F52" i="7"/>
  <c r="G48" i="7"/>
  <c r="G47" i="7"/>
  <c r="G44" i="7"/>
  <c r="G43" i="7"/>
  <c r="G42" i="7"/>
  <c r="F39" i="7"/>
  <c r="F38" i="7"/>
  <c r="G37" i="7"/>
  <c r="G36" i="7"/>
  <c r="F31" i="7"/>
  <c r="F25" i="7"/>
  <c r="F21" i="7"/>
  <c r="G20" i="7"/>
  <c r="G177" i="7"/>
  <c r="E248" i="5"/>
  <c r="E246" i="5"/>
  <c r="E244" i="5"/>
  <c r="E242" i="5"/>
  <c r="E238" i="5"/>
  <c r="E236" i="5"/>
  <c r="E234" i="5"/>
  <c r="E232" i="5"/>
  <c r="E230" i="5"/>
  <c r="E228" i="5"/>
  <c r="E222" i="5"/>
  <c r="E220" i="5"/>
  <c r="E218" i="5"/>
  <c r="E214" i="5"/>
  <c r="E212" i="5"/>
  <c r="E210" i="5"/>
  <c r="E206" i="5"/>
  <c r="E204" i="5"/>
  <c r="E202" i="5"/>
  <c r="E198" i="5"/>
  <c r="E196" i="5"/>
  <c r="E194" i="5"/>
  <c r="E192" i="5"/>
  <c r="E190" i="5"/>
  <c r="Q247" i="5"/>
  <c r="M247" i="5"/>
  <c r="M243" i="5"/>
  <c r="I243" i="5"/>
  <c r="Q241" i="5"/>
  <c r="I241" i="5"/>
  <c r="M237" i="5"/>
  <c r="Q233" i="5"/>
  <c r="M233" i="5"/>
  <c r="Q231" i="5"/>
  <c r="M231" i="5"/>
  <c r="I231" i="5"/>
  <c r="Q229" i="5"/>
  <c r="M229" i="5"/>
  <c r="I229" i="5"/>
  <c r="Q227" i="5"/>
  <c r="M227" i="5"/>
  <c r="I227" i="5"/>
  <c r="M223" i="5"/>
  <c r="I223" i="5"/>
  <c r="I221" i="5"/>
  <c r="I219" i="5"/>
  <c r="Q217" i="5"/>
  <c r="K212" i="5"/>
  <c r="O210" i="5"/>
  <c r="K210" i="5"/>
  <c r="O208" i="5"/>
  <c r="O206" i="5"/>
  <c r="K206" i="5"/>
  <c r="M205" i="5"/>
  <c r="I205" i="5"/>
  <c r="K204" i="5"/>
  <c r="Q203" i="5"/>
  <c r="M203" i="5"/>
  <c r="Q201" i="5"/>
  <c r="M201" i="5"/>
  <c r="I201" i="5"/>
  <c r="Q195" i="5"/>
  <c r="O192" i="5"/>
  <c r="S190" i="5"/>
  <c r="S188" i="5"/>
  <c r="O188" i="5"/>
  <c r="O182" i="5"/>
  <c r="K182" i="5"/>
  <c r="M181" i="5"/>
  <c r="O180" i="5"/>
  <c r="K170" i="5"/>
  <c r="O168" i="5"/>
  <c r="R161" i="5"/>
  <c r="R159" i="5"/>
  <c r="N157" i="5"/>
  <c r="S155" i="5"/>
  <c r="J155" i="5"/>
  <c r="P154" i="5"/>
  <c r="P152" i="5"/>
  <c r="I152" i="5"/>
  <c r="L150" i="5"/>
  <c r="M148" i="5"/>
  <c r="N97" i="5"/>
  <c r="J97" i="5"/>
  <c r="N89" i="5"/>
  <c r="N85" i="5"/>
  <c r="N73" i="5"/>
  <c r="J73" i="5"/>
  <c r="K71" i="5"/>
  <c r="J69" i="5"/>
  <c r="O65" i="5"/>
  <c r="O64" i="5"/>
  <c r="K63" i="5"/>
  <c r="O62" i="5"/>
  <c r="K62" i="5"/>
  <c r="K61" i="5"/>
  <c r="O60" i="5"/>
  <c r="K60" i="5"/>
  <c r="O59" i="5"/>
  <c r="O58" i="5"/>
  <c r="K58" i="5"/>
  <c r="O56" i="5"/>
  <c r="K56" i="5"/>
  <c r="O55" i="5"/>
  <c r="K52" i="5"/>
  <c r="O46" i="5"/>
  <c r="O44" i="5"/>
  <c r="O38" i="5"/>
  <c r="K35" i="5"/>
  <c r="I32" i="5"/>
  <c r="N52" i="5"/>
  <c r="N51" i="5"/>
  <c r="J51" i="5"/>
  <c r="N50" i="5"/>
  <c r="M17" i="5"/>
  <c r="H160" i="5"/>
  <c r="P158" i="5"/>
  <c r="L158" i="5"/>
  <c r="H158" i="5"/>
  <c r="L156" i="5"/>
  <c r="H156" i="5"/>
  <c r="R153" i="5"/>
  <c r="R149" i="5"/>
  <c r="E155" i="5"/>
  <c r="G164" i="7"/>
  <c r="G157" i="7"/>
  <c r="J31" i="5"/>
  <c r="F31" i="5" s="1"/>
  <c r="F31" i="8"/>
  <c r="G31" i="8"/>
  <c r="G30" i="8"/>
  <c r="F30" i="8"/>
  <c r="J30" i="5"/>
  <c r="F30" i="5" s="1"/>
  <c r="L29" i="5"/>
  <c r="M29" i="5"/>
  <c r="G28" i="8"/>
  <c r="I28" i="5"/>
  <c r="H26" i="5"/>
  <c r="F26" i="8"/>
  <c r="H24" i="5"/>
  <c r="F24" i="8"/>
  <c r="H23" i="5"/>
  <c r="G23" i="8"/>
  <c r="G21" i="8"/>
  <c r="F21" i="8"/>
  <c r="H21" i="5"/>
  <c r="I21" i="5"/>
  <c r="Q26" i="5"/>
  <c r="I23" i="5"/>
  <c r="G27" i="8"/>
  <c r="G174" i="7"/>
  <c r="G169" i="7"/>
  <c r="G165" i="7"/>
  <c r="G161" i="7"/>
  <c r="G159" i="7"/>
  <c r="G156" i="7"/>
  <c r="F22" i="8"/>
  <c r="G26" i="8"/>
  <c r="F27" i="8"/>
  <c r="Q29" i="5"/>
  <c r="P29" i="5"/>
  <c r="H29" i="5"/>
  <c r="F29" i="8"/>
  <c r="G29" i="8"/>
  <c r="M26" i="5"/>
  <c r="L26" i="5"/>
  <c r="M21" i="5"/>
  <c r="L21" i="5"/>
  <c r="G10" i="8"/>
  <c r="K10" i="5"/>
  <c r="F25" i="8"/>
  <c r="F28" i="8"/>
  <c r="I26" i="5"/>
  <c r="L28" i="5"/>
  <c r="F28" i="5" s="1"/>
  <c r="F100" i="7"/>
  <c r="F59" i="7"/>
  <c r="F46" i="7"/>
  <c r="G33" i="7"/>
  <c r="F244" i="7"/>
  <c r="F231" i="7"/>
  <c r="F220" i="7"/>
  <c r="F218" i="7"/>
  <c r="F202" i="7"/>
  <c r="G193" i="7"/>
  <c r="F180" i="7"/>
  <c r="G179" i="7"/>
  <c r="F178" i="7"/>
  <c r="F245" i="8"/>
  <c r="K172" i="5"/>
  <c r="J172" i="5"/>
  <c r="K168" i="5"/>
  <c r="F168" i="8"/>
  <c r="F159" i="8"/>
  <c r="J157" i="5"/>
  <c r="F157" i="8"/>
  <c r="M147" i="5"/>
  <c r="L147" i="5"/>
  <c r="H145" i="5"/>
  <c r="F145" i="8"/>
  <c r="H141" i="5"/>
  <c r="F141" i="8"/>
  <c r="F140" i="8"/>
  <c r="H125" i="5"/>
  <c r="F125" i="8"/>
  <c r="L115" i="5"/>
  <c r="M115" i="5"/>
  <c r="J113" i="5"/>
  <c r="K113" i="5"/>
  <c r="G113" i="8"/>
  <c r="F110" i="8"/>
  <c r="F108" i="8"/>
  <c r="F74" i="8"/>
  <c r="F72" i="8"/>
  <c r="G44" i="8"/>
  <c r="G36" i="8"/>
  <c r="B220" i="5"/>
  <c r="B220" i="4" s="1"/>
  <c r="G46" i="7"/>
  <c r="G38" i="7"/>
  <c r="F91" i="7"/>
  <c r="F150" i="7"/>
  <c r="F165" i="7"/>
  <c r="G136" i="7"/>
  <c r="G90" i="7"/>
  <c r="B88" i="5"/>
  <c r="B88" i="4" s="1"/>
  <c r="F33" i="7"/>
  <c r="L104" i="5"/>
  <c r="N244" i="5"/>
  <c r="R238" i="5"/>
  <c r="N238" i="5"/>
  <c r="J238" i="5"/>
  <c r="N236" i="5"/>
  <c r="N232" i="5"/>
  <c r="J232" i="5"/>
  <c r="N230" i="5"/>
  <c r="J222" i="5"/>
  <c r="P199" i="5"/>
  <c r="S113" i="5"/>
  <c r="B264" i="5"/>
  <c r="B264" i="4" s="1"/>
  <c r="F212" i="7"/>
  <c r="F209" i="7"/>
  <c r="F206" i="7"/>
  <c r="F197" i="7"/>
  <c r="F189" i="7"/>
  <c r="F247" i="7"/>
  <c r="G240" i="7"/>
  <c r="F232" i="7"/>
  <c r="F229" i="7"/>
  <c r="F223" i="7"/>
  <c r="F211" i="7"/>
  <c r="G186" i="7"/>
  <c r="F186" i="7"/>
  <c r="F185" i="7"/>
  <c r="G185" i="7"/>
  <c r="G184" i="7"/>
  <c r="F184" i="7"/>
  <c r="F183" i="7"/>
  <c r="G183" i="7"/>
  <c r="F243" i="7"/>
  <c r="F235" i="7"/>
  <c r="F196" i="7"/>
  <c r="G188" i="7"/>
  <c r="F188" i="7"/>
  <c r="F187" i="7"/>
  <c r="G187" i="7"/>
  <c r="H238" i="5"/>
  <c r="I238" i="5"/>
  <c r="Q236" i="5"/>
  <c r="P236" i="5"/>
  <c r="P223" i="5"/>
  <c r="Q223" i="5"/>
  <c r="N212" i="5"/>
  <c r="O212" i="5"/>
  <c r="G18" i="28"/>
  <c r="F20" i="28"/>
  <c r="G64" i="28"/>
  <c r="J215" i="5"/>
  <c r="H243" i="5"/>
  <c r="G38" i="28"/>
  <c r="D232" i="5"/>
  <c r="J210" i="5"/>
  <c r="H205" i="5"/>
  <c r="G16" i="28"/>
  <c r="F26" i="28"/>
  <c r="S211" i="5"/>
  <c r="E186" i="5"/>
  <c r="D206" i="5"/>
  <c r="I240" i="5"/>
  <c r="I202" i="5"/>
  <c r="H195" i="5"/>
  <c r="M198" i="5"/>
  <c r="Q205" i="5"/>
  <c r="O211" i="5"/>
  <c r="L231" i="5"/>
  <c r="H225" i="5"/>
  <c r="P227" i="5"/>
  <c r="M187" i="5"/>
  <c r="M195" i="5"/>
  <c r="Q196" i="5"/>
  <c r="D212" i="5"/>
  <c r="D234" i="5"/>
  <c r="K199" i="5"/>
  <c r="K179" i="5"/>
  <c r="K190" i="5"/>
  <c r="O214" i="5"/>
  <c r="J182" i="5"/>
  <c r="H178" i="5"/>
  <c r="E226" i="5"/>
  <c r="I235" i="5"/>
  <c r="Q207" i="5"/>
  <c r="S182" i="5"/>
  <c r="Q234" i="5"/>
  <c r="I225" i="5"/>
  <c r="L234" i="5"/>
  <c r="L243" i="5"/>
  <c r="L247" i="5"/>
  <c r="M246" i="5"/>
  <c r="L246" i="5"/>
  <c r="Q239" i="5"/>
  <c r="P239" i="5"/>
  <c r="L236" i="5"/>
  <c r="M236" i="5"/>
  <c r="H236" i="5"/>
  <c r="I236" i="5"/>
  <c r="M235" i="5"/>
  <c r="L235" i="5"/>
  <c r="I233" i="5"/>
  <c r="H233" i="5"/>
  <c r="P222" i="5"/>
  <c r="Q222" i="5"/>
  <c r="S208" i="5"/>
  <c r="R208" i="5"/>
  <c r="K208" i="5"/>
  <c r="J208" i="5"/>
  <c r="L207" i="5"/>
  <c r="M207" i="5"/>
  <c r="K191" i="5"/>
  <c r="J191" i="5"/>
  <c r="K213" i="5"/>
  <c r="F23" i="28"/>
  <c r="F13" i="28"/>
  <c r="F18" i="28"/>
  <c r="F21" i="28"/>
  <c r="K215" i="5"/>
  <c r="H222" i="5"/>
  <c r="H244" i="5"/>
  <c r="F50" i="28"/>
  <c r="N210" i="5"/>
  <c r="D236" i="5"/>
  <c r="D222" i="5"/>
  <c r="F16" i="28"/>
  <c r="D196" i="5"/>
  <c r="M240" i="5"/>
  <c r="L178" i="5"/>
  <c r="N180" i="5"/>
  <c r="R188" i="5"/>
  <c r="J190" i="5"/>
  <c r="H194" i="5"/>
  <c r="P194" i="5"/>
  <c r="K197" i="5"/>
  <c r="P202" i="5"/>
  <c r="M217" i="5"/>
  <c r="M225" i="5"/>
  <c r="P231" i="5"/>
  <c r="Q187" i="5"/>
  <c r="D248" i="5"/>
  <c r="D178" i="5"/>
  <c r="D214" i="5"/>
  <c r="R190" i="5"/>
  <c r="K214" i="5"/>
  <c r="J185" i="5"/>
  <c r="I216" i="5"/>
  <c r="I234" i="5"/>
  <c r="E216" i="5"/>
  <c r="Q248" i="5"/>
  <c r="Q242" i="5"/>
  <c r="F179" i="7"/>
  <c r="Q244" i="5"/>
  <c r="P233" i="5"/>
  <c r="K192" i="5"/>
  <c r="L242" i="5"/>
  <c r="L238" i="5"/>
  <c r="H241" i="5"/>
  <c r="G182" i="7"/>
  <c r="F182" i="7"/>
  <c r="G181" i="7"/>
  <c r="F181" i="7"/>
  <c r="G180" i="7"/>
  <c r="I248" i="5"/>
  <c r="H248" i="5"/>
  <c r="H245" i="5"/>
  <c r="I245" i="5"/>
  <c r="P243" i="5"/>
  <c r="Q243" i="5"/>
  <c r="Q237" i="5"/>
  <c r="P237" i="5"/>
  <c r="H237" i="5"/>
  <c r="I237" i="5"/>
  <c r="H230" i="5"/>
  <c r="I230" i="5"/>
  <c r="P225" i="5"/>
  <c r="Q225" i="5"/>
  <c r="Q221" i="5"/>
  <c r="P221" i="5"/>
  <c r="P220" i="5"/>
  <c r="Q220" i="5"/>
  <c r="O209" i="5"/>
  <c r="N209" i="5"/>
  <c r="J209" i="5"/>
  <c r="K209" i="5"/>
  <c r="K180" i="5"/>
  <c r="J180" i="5"/>
  <c r="G26" i="28"/>
  <c r="M216" i="5"/>
  <c r="F31" i="28"/>
  <c r="G76" i="28"/>
  <c r="E200" i="5"/>
  <c r="D238" i="5"/>
  <c r="M245" i="5"/>
  <c r="J206" i="5"/>
  <c r="F28" i="28"/>
  <c r="D198" i="5"/>
  <c r="P229" i="5"/>
  <c r="H221" i="5"/>
  <c r="H227" i="5"/>
  <c r="L233" i="5"/>
  <c r="K188" i="5"/>
  <c r="O204" i="5"/>
  <c r="J212" i="5"/>
  <c r="D228" i="5"/>
  <c r="D244" i="5"/>
  <c r="M196" i="5"/>
  <c r="S179" i="5"/>
  <c r="O190" i="5"/>
  <c r="L181" i="5"/>
  <c r="M219" i="5"/>
  <c r="H186" i="5"/>
  <c r="I207" i="5"/>
  <c r="I242" i="5"/>
  <c r="P217" i="5"/>
  <c r="S210" i="5"/>
  <c r="K189" i="5"/>
  <c r="L229" i="5"/>
  <c r="I177" i="5"/>
  <c r="M177" i="5"/>
  <c r="Q177" i="5"/>
  <c r="S244" i="5"/>
  <c r="K244" i="5"/>
  <c r="O242" i="5"/>
  <c r="S234" i="5"/>
  <c r="S232" i="5"/>
  <c r="O220" i="5"/>
  <c r="O218" i="5"/>
  <c r="S216" i="5"/>
  <c r="Q213" i="5"/>
  <c r="I213" i="5"/>
  <c r="M211" i="5"/>
  <c r="Q209" i="5"/>
  <c r="M209" i="5"/>
  <c r="O202" i="5"/>
  <c r="K200" i="5"/>
  <c r="Q197" i="5"/>
  <c r="B243" i="5"/>
  <c r="B243" i="4" s="1"/>
  <c r="B17" i="28"/>
  <c r="C195" i="7"/>
  <c r="G195" i="4" s="1"/>
  <c r="C248" i="7"/>
  <c r="G248" i="4" s="1"/>
  <c r="C252" i="7"/>
  <c r="G252" i="4" s="1"/>
  <c r="C79" i="28"/>
  <c r="B42" i="7"/>
  <c r="F42" i="4" s="1"/>
  <c r="B44" i="8"/>
  <c r="B83" i="8"/>
  <c r="B83" i="5" s="1"/>
  <c r="B83" i="4" s="1"/>
  <c r="C63" i="11"/>
  <c r="C44" i="8"/>
  <c r="B87" i="11"/>
  <c r="B87" i="5" s="1"/>
  <c r="B87" i="4" s="1"/>
  <c r="B247" i="7"/>
  <c r="F247" i="4" s="1"/>
  <c r="B59" i="8"/>
  <c r="B59" i="5" s="1"/>
  <c r="B59" i="4" s="1"/>
  <c r="C59" i="8"/>
  <c r="B57" i="8"/>
  <c r="B57" i="5" s="1"/>
  <c r="B57" i="4" s="1"/>
  <c r="C57" i="8"/>
  <c r="B232" i="11"/>
  <c r="C232" i="11"/>
  <c r="C188" i="7"/>
  <c r="G188" i="4" s="1"/>
  <c r="B186" i="7"/>
  <c r="F186" i="4" s="1"/>
  <c r="B168" i="11"/>
  <c r="B168" i="5" s="1"/>
  <c r="B168" i="4" s="1"/>
  <c r="B168" i="7"/>
  <c r="F168" i="4" s="1"/>
  <c r="B166" i="7"/>
  <c r="F166" i="4" s="1"/>
  <c r="C146" i="7"/>
  <c r="G146" i="4" s="1"/>
  <c r="C118" i="7"/>
  <c r="G118" i="4" s="1"/>
  <c r="C110" i="7"/>
  <c r="G110" i="4" s="1"/>
  <c r="C102" i="7"/>
  <c r="G102" i="4" s="1"/>
  <c r="B101" i="7"/>
  <c r="F101" i="4" s="1"/>
  <c r="B61" i="5"/>
  <c r="B61" i="4" s="1"/>
  <c r="B248" i="7"/>
  <c r="F248" i="4" s="1"/>
  <c r="C42" i="8"/>
  <c r="C46" i="7"/>
  <c r="G46" i="4" s="1"/>
  <c r="B132" i="5"/>
  <c r="B132" i="4" s="1"/>
  <c r="B128" i="8"/>
  <c r="B128" i="5" s="1"/>
  <c r="B128" i="4" s="1"/>
  <c r="B128" i="7"/>
  <c r="F128" i="4" s="1"/>
  <c r="B122" i="7"/>
  <c r="F122" i="4" s="1"/>
  <c r="C122" i="8"/>
  <c r="B120" i="7"/>
  <c r="F120" i="4" s="1"/>
  <c r="B120" i="8"/>
  <c r="B120" i="5" s="1"/>
  <c r="B120" i="4" s="1"/>
  <c r="B110" i="5"/>
  <c r="B110" i="4" s="1"/>
  <c r="B92" i="7"/>
  <c r="F92" i="4" s="1"/>
  <c r="C92" i="8"/>
  <c r="B90" i="7"/>
  <c r="F90" i="4" s="1"/>
  <c r="C90" i="8"/>
  <c r="C90" i="5" s="1"/>
  <c r="C90" i="4" s="1"/>
  <c r="B86" i="8"/>
  <c r="B86" i="7"/>
  <c r="F86" i="4" s="1"/>
  <c r="C80" i="7"/>
  <c r="G80" i="4" s="1"/>
  <c r="B80" i="8"/>
  <c r="B80" i="5" s="1"/>
  <c r="B80" i="4" s="1"/>
  <c r="B78" i="8"/>
  <c r="B78" i="5" s="1"/>
  <c r="B78" i="4" s="1"/>
  <c r="B78" i="7"/>
  <c r="F78" i="4" s="1"/>
  <c r="C78" i="7"/>
  <c r="G78" i="4" s="1"/>
  <c r="B25" i="7"/>
  <c r="F25" i="4" s="1"/>
  <c r="C25" i="8"/>
  <c r="C48" i="11"/>
  <c r="B48" i="11"/>
  <c r="B40" i="7"/>
  <c r="F40" i="4" s="1"/>
  <c r="B38" i="7"/>
  <c r="F38" i="4" s="1"/>
  <c r="B36" i="7"/>
  <c r="F36" i="4" s="1"/>
  <c r="C34" i="11"/>
  <c r="C34" i="7"/>
  <c r="G34" i="4" s="1"/>
  <c r="B34" i="7"/>
  <c r="F34" i="4" s="1"/>
  <c r="C28" i="7"/>
  <c r="G28" i="4" s="1"/>
  <c r="G153" i="7"/>
  <c r="B221" i="5"/>
  <c r="B221" i="4" s="1"/>
  <c r="B71" i="28"/>
  <c r="B239" i="5" s="1"/>
  <c r="B239" i="4" s="1"/>
  <c r="B196" i="5"/>
  <c r="B196" i="4" s="1"/>
  <c r="B92" i="5"/>
  <c r="B92" i="4" s="1"/>
  <c r="B81" i="11"/>
  <c r="C49" i="7"/>
  <c r="G49" i="4" s="1"/>
  <c r="C36" i="8"/>
  <c r="B95" i="7"/>
  <c r="F95" i="4" s="1"/>
  <c r="B51" i="7"/>
  <c r="F51" i="4" s="1"/>
  <c r="C113" i="7"/>
  <c r="G113" i="4" s="1"/>
  <c r="B32" i="7"/>
  <c r="F32" i="4" s="1"/>
  <c r="B51" i="11"/>
  <c r="B51" i="5" s="1"/>
  <c r="B51" i="4" s="1"/>
  <c r="B66" i="8"/>
  <c r="C66" i="8"/>
  <c r="C66" i="7"/>
  <c r="G66" i="4" s="1"/>
  <c r="B58" i="7"/>
  <c r="F58" i="4" s="1"/>
  <c r="C58" i="7"/>
  <c r="G58" i="4" s="1"/>
  <c r="C56" i="8"/>
  <c r="C56" i="5" s="1"/>
  <c r="C56" i="4" s="1"/>
  <c r="C56" i="7"/>
  <c r="G56" i="4" s="1"/>
  <c r="B54" i="7"/>
  <c r="F54" i="4" s="1"/>
  <c r="B243" i="7"/>
  <c r="F243" i="4" s="1"/>
  <c r="B239" i="7"/>
  <c r="F239" i="4" s="1"/>
  <c r="B227" i="7"/>
  <c r="F227" i="4" s="1"/>
  <c r="B173" i="7"/>
  <c r="F173" i="4" s="1"/>
  <c r="C173" i="7"/>
  <c r="G173" i="4" s="1"/>
  <c r="B171" i="11"/>
  <c r="B171" i="5" s="1"/>
  <c r="B171" i="4" s="1"/>
  <c r="C171" i="11"/>
  <c r="B171" i="7"/>
  <c r="F171" i="4" s="1"/>
  <c r="B107" i="7"/>
  <c r="F107" i="4" s="1"/>
  <c r="B107" i="8"/>
  <c r="C107" i="7"/>
  <c r="G107" i="4" s="1"/>
  <c r="B105" i="7"/>
  <c r="F105" i="4" s="1"/>
  <c r="C105" i="7"/>
  <c r="G105" i="4" s="1"/>
  <c r="B91" i="7"/>
  <c r="F91" i="4" s="1"/>
  <c r="C91" i="8"/>
  <c r="C79" i="8"/>
  <c r="B79" i="8"/>
  <c r="B46" i="7"/>
  <c r="F46" i="4" s="1"/>
  <c r="B46" i="8"/>
  <c r="B93" i="11"/>
  <c r="C93" i="7"/>
  <c r="G93" i="4" s="1"/>
  <c r="B93" i="7"/>
  <c r="F93" i="4" s="1"/>
  <c r="B87" i="7"/>
  <c r="F87" i="4" s="1"/>
  <c r="B79" i="7"/>
  <c r="F79" i="4" s="1"/>
  <c r="C79" i="7"/>
  <c r="G79" i="4" s="1"/>
  <c r="C69" i="7"/>
  <c r="G69" i="4" s="1"/>
  <c r="B57" i="7"/>
  <c r="F57" i="4" s="1"/>
  <c r="C57" i="7"/>
  <c r="G57" i="4" s="1"/>
  <c r="C55" i="7"/>
  <c r="G55" i="4" s="1"/>
  <c r="B55" i="7"/>
  <c r="F55" i="4" s="1"/>
  <c r="B47" i="7"/>
  <c r="F47" i="4" s="1"/>
  <c r="C47" i="7"/>
  <c r="G47" i="4" s="1"/>
  <c r="G126" i="7"/>
  <c r="B86" i="5"/>
  <c r="B86" i="4" s="1"/>
  <c r="C174" i="7"/>
  <c r="G174" i="4" s="1"/>
  <c r="C166" i="8"/>
  <c r="C126" i="8"/>
  <c r="C112" i="7"/>
  <c r="G112" i="4" s="1"/>
  <c r="C217" i="7"/>
  <c r="G217" i="4" s="1"/>
  <c r="C215" i="7"/>
  <c r="G215" i="4" s="1"/>
  <c r="C213" i="7"/>
  <c r="G213" i="4" s="1"/>
  <c r="C211" i="7"/>
  <c r="G211" i="4" s="1"/>
  <c r="C207" i="7"/>
  <c r="G207" i="4" s="1"/>
  <c r="C205" i="7"/>
  <c r="G205" i="4" s="1"/>
  <c r="C203" i="7"/>
  <c r="G203" i="4" s="1"/>
  <c r="C183" i="7"/>
  <c r="G183" i="4" s="1"/>
  <c r="B132" i="7"/>
  <c r="F132" i="4" s="1"/>
  <c r="C132" i="11"/>
  <c r="B124" i="7"/>
  <c r="F124" i="4" s="1"/>
  <c r="C124" i="11"/>
  <c r="C120" i="7"/>
  <c r="G120" i="4" s="1"/>
  <c r="B118" i="7"/>
  <c r="F118" i="4" s="1"/>
  <c r="B110" i="7"/>
  <c r="F110" i="4" s="1"/>
  <c r="C100" i="11"/>
  <c r="C84" i="7"/>
  <c r="G84" i="4" s="1"/>
  <c r="C82" i="11"/>
  <c r="C82" i="5" s="1"/>
  <c r="C82" i="4" s="1"/>
  <c r="C82" i="7"/>
  <c r="G82" i="4" s="1"/>
  <c r="C76" i="7"/>
  <c r="G76" i="4" s="1"/>
  <c r="C74" i="7"/>
  <c r="G74" i="4" s="1"/>
  <c r="C70" i="7"/>
  <c r="G70" i="4" s="1"/>
  <c r="G107" i="7"/>
  <c r="G17" i="7"/>
  <c r="G15" i="7"/>
  <c r="G14" i="7"/>
  <c r="B193" i="8"/>
  <c r="C159" i="8"/>
  <c r="B113" i="8"/>
  <c r="C107" i="8"/>
  <c r="C103" i="8"/>
  <c r="C99" i="8"/>
  <c r="C89" i="8"/>
  <c r="C87" i="8"/>
  <c r="C75" i="8"/>
  <c r="C71" i="8"/>
  <c r="C177" i="8"/>
  <c r="B175" i="7"/>
  <c r="F175" i="4" s="1"/>
  <c r="C95" i="7"/>
  <c r="G95" i="4" s="1"/>
  <c r="C64" i="8"/>
  <c r="B53" i="7"/>
  <c r="F53" i="4" s="1"/>
  <c r="C39" i="8"/>
  <c r="B109" i="7"/>
  <c r="F109" i="4" s="1"/>
  <c r="C91" i="7"/>
  <c r="G91" i="4" s="1"/>
  <c r="C83" i="7"/>
  <c r="G83" i="4" s="1"/>
  <c r="C75" i="7"/>
  <c r="G75" i="4" s="1"/>
  <c r="C20" i="7"/>
  <c r="G20" i="4" s="1"/>
  <c r="C18" i="11"/>
  <c r="C14" i="11"/>
  <c r="C10" i="11"/>
  <c r="C71" i="28"/>
  <c r="C55" i="28"/>
  <c r="C43" i="28"/>
  <c r="C236" i="8"/>
  <c r="B230" i="8"/>
  <c r="B230" i="5" s="1"/>
  <c r="B230" i="4" s="1"/>
  <c r="C224" i="8"/>
  <c r="B176" i="8"/>
  <c r="B176" i="5" s="1"/>
  <c r="B176" i="4" s="1"/>
  <c r="B102" i="8"/>
  <c r="B102" i="5" s="1"/>
  <c r="B102" i="4" s="1"/>
  <c r="B84" i="6"/>
  <c r="D84" i="4" s="1"/>
  <c r="B84" i="8"/>
  <c r="B84" i="5" s="1"/>
  <c r="B84" i="4" s="1"/>
  <c r="B60" i="8"/>
  <c r="B40" i="8"/>
  <c r="B40" i="5" s="1"/>
  <c r="B40" i="4" s="1"/>
  <c r="B246" i="7"/>
  <c r="F246" i="4" s="1"/>
  <c r="B186" i="8"/>
  <c r="B184" i="8"/>
  <c r="B182" i="8"/>
  <c r="B163" i="8"/>
  <c r="B163" i="5" s="1"/>
  <c r="B163" i="4" s="1"/>
  <c r="B153" i="8"/>
  <c r="B147" i="7"/>
  <c r="F147" i="4" s="1"/>
  <c r="C145" i="8"/>
  <c r="B143" i="8"/>
  <c r="B143" i="5" s="1"/>
  <c r="B143" i="4" s="1"/>
  <c r="B141" i="8"/>
  <c r="B141" i="5" s="1"/>
  <c r="B141" i="4" s="1"/>
  <c r="B139" i="7"/>
  <c r="F139" i="4" s="1"/>
  <c r="B135" i="7"/>
  <c r="F135" i="4" s="1"/>
  <c r="B127" i="8"/>
  <c r="B123" i="8"/>
  <c r="B115" i="8"/>
  <c r="C19" i="8"/>
  <c r="C17" i="7"/>
  <c r="G17" i="4" s="1"/>
  <c r="C222" i="11"/>
  <c r="C220" i="11"/>
  <c r="C218" i="11"/>
  <c r="C216" i="11"/>
  <c r="C210" i="7"/>
  <c r="G210" i="4" s="1"/>
  <c r="C184" i="7"/>
  <c r="G184" i="4" s="1"/>
  <c r="C147" i="7"/>
  <c r="G147" i="4" s="1"/>
  <c r="C135" i="7"/>
  <c r="G135" i="4" s="1"/>
  <c r="C133" i="7"/>
  <c r="G133" i="4" s="1"/>
  <c r="B23" i="7"/>
  <c r="F23" i="4" s="1"/>
  <c r="F19" i="7"/>
  <c r="B193" i="6"/>
  <c r="D193" i="4" s="1"/>
  <c r="C157" i="8"/>
  <c r="H151" i="5"/>
  <c r="P147" i="5"/>
  <c r="C247" i="11"/>
  <c r="C245" i="11"/>
  <c r="C243" i="11"/>
  <c r="C239" i="6"/>
  <c r="E239" i="4" s="1"/>
  <c r="C237" i="6"/>
  <c r="E237" i="4" s="1"/>
  <c r="C231" i="6"/>
  <c r="E231" i="4" s="1"/>
  <c r="C223" i="6"/>
  <c r="E223" i="4" s="1"/>
  <c r="C219" i="6"/>
  <c r="E219" i="4" s="1"/>
  <c r="C217" i="6"/>
  <c r="E217" i="4" s="1"/>
  <c r="C211" i="6"/>
  <c r="E211" i="4" s="1"/>
  <c r="C207" i="6"/>
  <c r="E207" i="4" s="1"/>
  <c r="C201" i="6"/>
  <c r="E201" i="4" s="1"/>
  <c r="C199" i="11"/>
  <c r="C197" i="11"/>
  <c r="C193" i="11"/>
  <c r="C191" i="6"/>
  <c r="E191" i="4" s="1"/>
  <c r="C189" i="6"/>
  <c r="E189" i="4" s="1"/>
  <c r="C187" i="11"/>
  <c r="C185" i="6"/>
  <c r="E185" i="4" s="1"/>
  <c r="C181" i="6"/>
  <c r="E181" i="4" s="1"/>
  <c r="C179" i="11"/>
  <c r="C177" i="6"/>
  <c r="E177" i="4" s="1"/>
  <c r="C175" i="6"/>
  <c r="E175" i="4" s="1"/>
  <c r="C173" i="11"/>
  <c r="C171" i="6"/>
  <c r="E171" i="4" s="1"/>
  <c r="C169" i="11"/>
  <c r="C167" i="6"/>
  <c r="E167" i="4" s="1"/>
  <c r="C163" i="11"/>
  <c r="C159" i="11"/>
  <c r="C157" i="6"/>
  <c r="E157" i="4" s="1"/>
  <c r="C147" i="6"/>
  <c r="E147" i="4" s="1"/>
  <c r="C141" i="6"/>
  <c r="E141" i="4" s="1"/>
  <c r="C135" i="6"/>
  <c r="E135" i="4" s="1"/>
  <c r="C131" i="6"/>
  <c r="E131" i="4" s="1"/>
  <c r="C129" i="11"/>
  <c r="C129" i="5" s="1"/>
  <c r="C129" i="4" s="1"/>
  <c r="C127" i="6"/>
  <c r="E127" i="4" s="1"/>
  <c r="C125" i="11"/>
  <c r="C123" i="11"/>
  <c r="C121" i="11"/>
  <c r="C119" i="11"/>
  <c r="C117" i="11"/>
  <c r="C111" i="11"/>
  <c r="C103" i="6"/>
  <c r="E103" i="4" s="1"/>
  <c r="C97" i="6"/>
  <c r="E97" i="4" s="1"/>
  <c r="C95" i="11"/>
  <c r="C91" i="11"/>
  <c r="C89" i="6"/>
  <c r="E89" i="4" s="1"/>
  <c r="C87" i="6"/>
  <c r="E87" i="4" s="1"/>
  <c r="C83" i="6"/>
  <c r="E83" i="4" s="1"/>
  <c r="C81" i="6"/>
  <c r="E81" i="4" s="1"/>
  <c r="C79" i="11"/>
  <c r="C77" i="11"/>
  <c r="C75" i="11"/>
  <c r="C73" i="6"/>
  <c r="E73" i="4" s="1"/>
  <c r="C69" i="6"/>
  <c r="E69" i="4" s="1"/>
  <c r="C67" i="6"/>
  <c r="E67" i="4" s="1"/>
  <c r="C65" i="6"/>
  <c r="E65" i="4" s="1"/>
  <c r="C63" i="6"/>
  <c r="E63" i="4" s="1"/>
  <c r="C61" i="11"/>
  <c r="C59" i="11"/>
  <c r="C57" i="11"/>
  <c r="C55" i="6"/>
  <c r="E55" i="4" s="1"/>
  <c r="C53" i="6"/>
  <c r="E53" i="4" s="1"/>
  <c r="C51" i="6"/>
  <c r="E51" i="4" s="1"/>
  <c r="C49" i="6"/>
  <c r="E49" i="4" s="1"/>
  <c r="C47" i="11"/>
  <c r="C45" i="6"/>
  <c r="E45" i="4" s="1"/>
  <c r="C43" i="6"/>
  <c r="E43" i="4" s="1"/>
  <c r="C41" i="6"/>
  <c r="E41" i="4" s="1"/>
  <c r="C35" i="6"/>
  <c r="E35" i="4" s="1"/>
  <c r="C31" i="6"/>
  <c r="E31" i="4" s="1"/>
  <c r="C27" i="6"/>
  <c r="E27" i="4" s="1"/>
  <c r="C23" i="6"/>
  <c r="E23" i="4" s="1"/>
  <c r="C21" i="6"/>
  <c r="E21" i="4" s="1"/>
  <c r="C19" i="11"/>
  <c r="C17" i="11"/>
  <c r="C13" i="6"/>
  <c r="E13" i="4" s="1"/>
  <c r="C11" i="6"/>
  <c r="E11" i="4" s="1"/>
  <c r="G28" i="28"/>
  <c r="S195" i="5"/>
  <c r="G27" i="28"/>
  <c r="K194" i="5"/>
  <c r="Q193" i="5"/>
  <c r="G25" i="28"/>
  <c r="I192" i="5"/>
  <c r="Q188" i="5"/>
  <c r="M188" i="5"/>
  <c r="I188" i="5"/>
  <c r="O187" i="5"/>
  <c r="K187" i="5"/>
  <c r="S186" i="5"/>
  <c r="O184" i="5"/>
  <c r="M183" i="5"/>
  <c r="G15" i="28"/>
  <c r="G14" i="28"/>
  <c r="G13" i="28"/>
  <c r="G12" i="28"/>
  <c r="B20" i="28"/>
  <c r="C16" i="28"/>
  <c r="B14" i="28"/>
  <c r="B182" i="5" s="1"/>
  <c r="B182" i="4" s="1"/>
  <c r="B12" i="28"/>
  <c r="B180" i="5" s="1"/>
  <c r="B180" i="4" s="1"/>
  <c r="B10" i="28"/>
  <c r="C186" i="8"/>
  <c r="C30" i="8"/>
  <c r="B20" i="8"/>
  <c r="B20" i="5" s="1"/>
  <c r="B20" i="4" s="1"/>
  <c r="C18" i="6"/>
  <c r="E18" i="4" s="1"/>
  <c r="B14" i="8"/>
  <c r="B14" i="5" s="1"/>
  <c r="B14" i="4" s="1"/>
  <c r="C12" i="6"/>
  <c r="E12" i="4" s="1"/>
  <c r="B209" i="11"/>
  <c r="B209" i="5" s="1"/>
  <c r="B209" i="4" s="1"/>
  <c r="B207" i="11"/>
  <c r="B207" i="5" s="1"/>
  <c r="B207" i="4" s="1"/>
  <c r="B195" i="6"/>
  <c r="D195" i="4" s="1"/>
  <c r="B193" i="11"/>
  <c r="B191" i="6"/>
  <c r="D191" i="4" s="1"/>
  <c r="B185" i="11"/>
  <c r="B173" i="11"/>
  <c r="B155" i="6"/>
  <c r="D155" i="4" s="1"/>
  <c r="B153" i="6"/>
  <c r="D153" i="4" s="1"/>
  <c r="B147" i="11"/>
  <c r="B147" i="5" s="1"/>
  <c r="B147" i="4" s="1"/>
  <c r="B141" i="6"/>
  <c r="D141" i="4" s="1"/>
  <c r="B137" i="11"/>
  <c r="B135" i="11"/>
  <c r="B117" i="11"/>
  <c r="B105" i="11"/>
  <c r="B105" i="5" s="1"/>
  <c r="B105" i="4" s="1"/>
  <c r="B85" i="11"/>
  <c r="B77" i="11"/>
  <c r="B69" i="6"/>
  <c r="D69" i="4" s="1"/>
  <c r="B57" i="6"/>
  <c r="D57" i="4" s="1"/>
  <c r="B47" i="6"/>
  <c r="D47" i="4" s="1"/>
  <c r="G176" i="6"/>
  <c r="G80" i="28"/>
  <c r="F73" i="28"/>
  <c r="G72" i="28"/>
  <c r="F68" i="28"/>
  <c r="G65" i="28"/>
  <c r="F62" i="28"/>
  <c r="G61" i="28"/>
  <c r="F59" i="28"/>
  <c r="G58" i="28"/>
  <c r="G49" i="28"/>
  <c r="G48" i="28"/>
  <c r="G46" i="28"/>
  <c r="F43" i="28"/>
  <c r="G39" i="28"/>
  <c r="F37" i="28"/>
  <c r="G36" i="28"/>
  <c r="G35" i="28"/>
  <c r="C162" i="11"/>
  <c r="C158" i="6"/>
  <c r="E158" i="4" s="1"/>
  <c r="C130" i="11"/>
  <c r="C126" i="6"/>
  <c r="E126" i="4" s="1"/>
  <c r="C116" i="6"/>
  <c r="E116" i="4" s="1"/>
  <c r="O12" i="5"/>
  <c r="K12" i="5"/>
  <c r="O9" i="5"/>
  <c r="K9" i="5"/>
  <c r="H232" i="5"/>
  <c r="S197" i="5"/>
  <c r="N197" i="5"/>
  <c r="J130" i="5"/>
  <c r="L129" i="5"/>
  <c r="P127" i="5"/>
  <c r="H123" i="5"/>
  <c r="P137" i="5"/>
  <c r="L137" i="5"/>
  <c r="H135" i="5"/>
  <c r="P133" i="5"/>
  <c r="L133" i="5"/>
  <c r="P108" i="5"/>
  <c r="H108" i="5"/>
  <c r="P106" i="5"/>
  <c r="L106" i="5"/>
  <c r="H106" i="5"/>
  <c r="Q102" i="5"/>
  <c r="Q100" i="5"/>
  <c r="H100" i="5"/>
  <c r="L98" i="5"/>
  <c r="K87" i="5"/>
  <c r="F81" i="8"/>
  <c r="G72" i="8"/>
  <c r="F18" i="5"/>
  <c r="P56" i="5"/>
  <c r="H48" i="5"/>
  <c r="L47" i="5"/>
  <c r="H47" i="5"/>
  <c r="Q45" i="5"/>
  <c r="L45" i="5"/>
  <c r="F45" i="11"/>
  <c r="P44" i="5"/>
  <c r="L44" i="5"/>
  <c r="H44" i="5"/>
  <c r="P43" i="5"/>
  <c r="L43" i="5"/>
  <c r="P42" i="5"/>
  <c r="L42" i="5"/>
  <c r="H42" i="5"/>
  <c r="Q41" i="5"/>
  <c r="L41" i="5"/>
  <c r="G41" i="11"/>
  <c r="L40" i="5"/>
  <c r="I40" i="5"/>
  <c r="M39" i="5"/>
  <c r="H39" i="5"/>
  <c r="P38" i="5"/>
  <c r="M38" i="5"/>
  <c r="F38" i="11"/>
  <c r="L37" i="5"/>
  <c r="L36" i="5"/>
  <c r="H36" i="5"/>
  <c r="Q35" i="5"/>
  <c r="I35" i="5"/>
  <c r="Q34" i="5"/>
  <c r="L34" i="5"/>
  <c r="I34" i="5"/>
  <c r="I33" i="5"/>
  <c r="K32" i="5"/>
  <c r="O31" i="5"/>
  <c r="G31" i="11"/>
  <c r="O30" i="5"/>
  <c r="G30" i="11"/>
  <c r="O29" i="5"/>
  <c r="K29" i="5"/>
  <c r="O27" i="5"/>
  <c r="K27" i="5"/>
  <c r="K26" i="5"/>
  <c r="O23" i="5"/>
  <c r="G20" i="11"/>
  <c r="E20" i="5"/>
  <c r="O19" i="5"/>
  <c r="G19" i="11"/>
  <c r="G18" i="11"/>
  <c r="E18" i="5"/>
  <c r="O17" i="5"/>
  <c r="G17" i="11"/>
  <c r="E17" i="5"/>
  <c r="Q15" i="5"/>
  <c r="L14" i="5"/>
  <c r="M13" i="5"/>
  <c r="F13" i="11"/>
  <c r="H12" i="5"/>
  <c r="M11" i="5"/>
  <c r="G11" i="11"/>
  <c r="F10" i="11"/>
  <c r="Q9" i="5"/>
  <c r="L9" i="5"/>
  <c r="I9" i="5"/>
  <c r="R152" i="5"/>
  <c r="R150" i="5"/>
  <c r="J150" i="5"/>
  <c r="J61" i="5"/>
  <c r="L101" i="5"/>
  <c r="M46" i="5"/>
  <c r="L46" i="5"/>
  <c r="G37" i="11"/>
  <c r="G28" i="11"/>
  <c r="G15" i="11"/>
  <c r="G14" i="11"/>
  <c r="H14" i="5"/>
  <c r="F14" i="11"/>
  <c r="P45" i="5"/>
  <c r="P37" i="5"/>
  <c r="Q11" i="5"/>
  <c r="C237" i="11"/>
  <c r="C189" i="11"/>
  <c r="C185" i="11"/>
  <c r="C181" i="11"/>
  <c r="F47" i="11"/>
  <c r="P9" i="5"/>
  <c r="K31" i="5"/>
  <c r="I37" i="5"/>
  <c r="Q48" i="5"/>
  <c r="G9" i="11"/>
  <c r="G29" i="11"/>
  <c r="F34" i="11"/>
  <c r="G36" i="11"/>
  <c r="C53" i="11"/>
  <c r="G12" i="11"/>
  <c r="G34" i="11"/>
  <c r="C45" i="11"/>
  <c r="F11" i="11"/>
  <c r="C57" i="6"/>
  <c r="E57" i="4" s="1"/>
  <c r="G33" i="11"/>
  <c r="C49" i="11"/>
  <c r="C59" i="6"/>
  <c r="E59" i="4" s="1"/>
  <c r="C79" i="6"/>
  <c r="E79" i="4" s="1"/>
  <c r="H9" i="5"/>
  <c r="F44" i="11"/>
  <c r="M34" i="5"/>
  <c r="F40" i="11"/>
  <c r="M44" i="5"/>
  <c r="C157" i="11"/>
  <c r="C83" i="11"/>
  <c r="C175" i="11"/>
  <c r="C165" i="11"/>
  <c r="C151" i="6"/>
  <c r="E151" i="4" s="1"/>
  <c r="C127" i="11"/>
  <c r="C93" i="6"/>
  <c r="E93" i="4" s="1"/>
  <c r="C71" i="6"/>
  <c r="E71" i="4" s="1"/>
  <c r="C15" i="6"/>
  <c r="E15" i="4" s="1"/>
  <c r="C15" i="11"/>
  <c r="F46" i="11"/>
  <c r="F43" i="11"/>
  <c r="G43" i="11"/>
  <c r="Q39" i="5"/>
  <c r="P39" i="5"/>
  <c r="G16" i="11"/>
  <c r="F16" i="11"/>
  <c r="P34" i="5"/>
  <c r="C191" i="11"/>
  <c r="B190" i="5"/>
  <c r="B190" i="4" s="1"/>
  <c r="Q43" i="5"/>
  <c r="F48" i="11"/>
  <c r="Q44" i="5"/>
  <c r="C77" i="6"/>
  <c r="E77" i="4" s="1"/>
  <c r="B53" i="5"/>
  <c r="B53" i="4" s="1"/>
  <c r="G10" i="11"/>
  <c r="C17" i="6"/>
  <c r="E17" i="4" s="1"/>
  <c r="F36" i="11"/>
  <c r="F12" i="11"/>
  <c r="F39" i="11"/>
  <c r="G35" i="11"/>
  <c r="F37" i="11"/>
  <c r="I46" i="5"/>
  <c r="I42" i="5"/>
  <c r="G44" i="11"/>
  <c r="C69" i="11"/>
  <c r="C131" i="11"/>
  <c r="F41" i="11"/>
  <c r="B114" i="5"/>
  <c r="B114" i="4" s="1"/>
  <c r="F32" i="5"/>
  <c r="H37" i="5"/>
  <c r="H43" i="5"/>
  <c r="C161" i="11"/>
  <c r="C43" i="11"/>
  <c r="C37" i="11"/>
  <c r="C29" i="11"/>
  <c r="C21" i="11"/>
  <c r="C253" i="6"/>
  <c r="E253" i="4" s="1"/>
  <c r="C249" i="6"/>
  <c r="E249" i="4" s="1"/>
  <c r="C247" i="6"/>
  <c r="E247" i="4" s="1"/>
  <c r="C245" i="6"/>
  <c r="E245" i="4" s="1"/>
  <c r="C243" i="6"/>
  <c r="E243" i="4" s="1"/>
  <c r="C241" i="6"/>
  <c r="E241" i="4" s="1"/>
  <c r="C235" i="6"/>
  <c r="E235" i="4" s="1"/>
  <c r="C205" i="6"/>
  <c r="E205" i="4" s="1"/>
  <c r="C199" i="6"/>
  <c r="E199" i="4" s="1"/>
  <c r="C149" i="11"/>
  <c r="C149" i="6"/>
  <c r="E149" i="4" s="1"/>
  <c r="L48" i="5"/>
  <c r="M48" i="5"/>
  <c r="P46" i="5"/>
  <c r="Q46" i="5"/>
  <c r="H15" i="5"/>
  <c r="C193" i="6"/>
  <c r="E193" i="4" s="1"/>
  <c r="C187" i="6"/>
  <c r="E187" i="4" s="1"/>
  <c r="H34" i="5"/>
  <c r="G39" i="11"/>
  <c r="M47" i="5"/>
  <c r="C51" i="11"/>
  <c r="Q38" i="5"/>
  <c r="F9" i="11"/>
  <c r="C61" i="6"/>
  <c r="E61" i="4" s="1"/>
  <c r="G32" i="11"/>
  <c r="C103" i="11"/>
  <c r="M36" i="5"/>
  <c r="C173" i="6"/>
  <c r="E173" i="4" s="1"/>
  <c r="Q40" i="5"/>
  <c r="C145" i="11"/>
  <c r="C143" i="11"/>
  <c r="C141" i="11"/>
  <c r="C137" i="11"/>
  <c r="C165" i="6"/>
  <c r="E165" i="4" s="1"/>
  <c r="C163" i="6"/>
  <c r="E163" i="4" s="1"/>
  <c r="C161" i="6"/>
  <c r="E161" i="4" s="1"/>
  <c r="C159" i="6"/>
  <c r="E159" i="4" s="1"/>
  <c r="C155" i="6"/>
  <c r="E155" i="4" s="1"/>
  <c r="C153" i="6"/>
  <c r="E153" i="4" s="1"/>
  <c r="C143" i="6"/>
  <c r="E143" i="4" s="1"/>
  <c r="B107" i="11"/>
  <c r="C107" i="6"/>
  <c r="E107" i="4" s="1"/>
  <c r="F243" i="6"/>
  <c r="F240" i="6"/>
  <c r="F237" i="6"/>
  <c r="G229" i="6"/>
  <c r="F228" i="6"/>
  <c r="G221" i="6"/>
  <c r="F211" i="6"/>
  <c r="F207" i="6"/>
  <c r="G204" i="6"/>
  <c r="G202" i="6"/>
  <c r="G199" i="6"/>
  <c r="F188" i="6"/>
  <c r="F177" i="6"/>
  <c r="G175" i="6"/>
  <c r="G174" i="6"/>
  <c r="G173" i="6"/>
  <c r="F172" i="6"/>
  <c r="F171" i="6"/>
  <c r="F169" i="6"/>
  <c r="F168" i="6"/>
  <c r="G165" i="6"/>
  <c r="G164" i="6"/>
  <c r="F163" i="6"/>
  <c r="F161" i="6"/>
  <c r="F160" i="6"/>
  <c r="G158" i="6"/>
  <c r="F157" i="6"/>
  <c r="F156" i="6"/>
  <c r="F154" i="6"/>
  <c r="G152" i="6"/>
  <c r="F150" i="6"/>
  <c r="F147" i="6"/>
  <c r="G146" i="6"/>
  <c r="F145" i="6"/>
  <c r="G144" i="6"/>
  <c r="F142" i="6"/>
  <c r="G141" i="6"/>
  <c r="F138" i="6"/>
  <c r="F136" i="6"/>
  <c r="G135" i="6"/>
  <c r="F134" i="6"/>
  <c r="G133" i="6"/>
  <c r="F132" i="6"/>
  <c r="G131" i="6"/>
  <c r="G130" i="6"/>
  <c r="F128" i="6"/>
  <c r="F127" i="6"/>
  <c r="G126" i="6"/>
  <c r="G125" i="6"/>
  <c r="F124" i="6"/>
  <c r="F123" i="6"/>
  <c r="G122" i="6"/>
  <c r="F121" i="6"/>
  <c r="F120" i="6"/>
  <c r="F119" i="6"/>
  <c r="F118" i="6"/>
  <c r="G117" i="6"/>
  <c r="F116" i="6"/>
  <c r="F115" i="6"/>
  <c r="G114" i="6"/>
  <c r="F113" i="6"/>
  <c r="G112" i="6"/>
  <c r="F110" i="6"/>
  <c r="G108" i="6"/>
  <c r="F107" i="6"/>
  <c r="F106" i="6"/>
  <c r="F105" i="6"/>
  <c r="F102" i="6"/>
  <c r="G101" i="6"/>
  <c r="G100" i="6"/>
  <c r="F99" i="6"/>
  <c r="C235" i="11"/>
  <c r="B233" i="11"/>
  <c r="B233" i="5" s="1"/>
  <c r="B233" i="4" s="1"/>
  <c r="C231" i="11"/>
  <c r="C227" i="11"/>
  <c r="C225" i="11"/>
  <c r="C223" i="11"/>
  <c r="C221" i="11"/>
  <c r="C219" i="11"/>
  <c r="C209" i="11"/>
  <c r="C87" i="11"/>
  <c r="C73" i="11"/>
  <c r="B213" i="6"/>
  <c r="D213" i="4" s="1"/>
  <c r="B169" i="6"/>
  <c r="D169" i="4" s="1"/>
  <c r="B116" i="5"/>
  <c r="B116" i="4" s="1"/>
  <c r="B191" i="11"/>
  <c r="B187" i="11"/>
  <c r="C154" i="11"/>
  <c r="C152" i="11"/>
  <c r="C150" i="11"/>
  <c r="C148" i="11"/>
  <c r="C146" i="11"/>
  <c r="C144" i="11"/>
  <c r="C142" i="11"/>
  <c r="C138" i="11"/>
  <c r="C136" i="11"/>
  <c r="C134" i="11"/>
  <c r="B91" i="11"/>
  <c r="B73" i="11"/>
  <c r="B73" i="5" s="1"/>
  <c r="B73" i="4" s="1"/>
  <c r="B65" i="11"/>
  <c r="C176" i="6"/>
  <c r="E176" i="4" s="1"/>
  <c r="C170" i="6"/>
  <c r="E170" i="4" s="1"/>
  <c r="B149" i="6"/>
  <c r="D149" i="4" s="1"/>
  <c r="B147" i="6"/>
  <c r="D147" i="4" s="1"/>
  <c r="B127" i="6"/>
  <c r="D127" i="4" s="1"/>
  <c r="C123" i="6"/>
  <c r="E123" i="4" s="1"/>
  <c r="C121" i="6"/>
  <c r="E121" i="4" s="1"/>
  <c r="C117" i="6"/>
  <c r="E117" i="4" s="1"/>
  <c r="B107" i="6"/>
  <c r="D107" i="4" s="1"/>
  <c r="C91" i="6"/>
  <c r="E91" i="4" s="1"/>
  <c r="B85" i="6"/>
  <c r="D85" i="4" s="1"/>
  <c r="B83" i="6"/>
  <c r="D83" i="4" s="1"/>
  <c r="B73" i="6"/>
  <c r="D73" i="4" s="1"/>
  <c r="P13" i="5"/>
  <c r="I13" i="5"/>
  <c r="Q10" i="5"/>
  <c r="F247" i="11"/>
  <c r="G98" i="6"/>
  <c r="G97" i="6"/>
  <c r="G96" i="6"/>
  <c r="F95" i="6"/>
  <c r="G94" i="6"/>
  <c r="F93" i="6"/>
  <c r="G92" i="6"/>
  <c r="F91" i="6"/>
  <c r="G90" i="6"/>
  <c r="G89" i="6"/>
  <c r="F87" i="6"/>
  <c r="G86" i="6"/>
  <c r="G83" i="6"/>
  <c r="G82" i="6"/>
  <c r="G80" i="6"/>
  <c r="G78" i="6"/>
  <c r="G77" i="6"/>
  <c r="G73" i="6"/>
  <c r="F72" i="6"/>
  <c r="G67" i="6"/>
  <c r="F66" i="6"/>
  <c r="F64" i="6"/>
  <c r="G62" i="6"/>
  <c r="F61" i="6"/>
  <c r="F59" i="6"/>
  <c r="F58" i="6"/>
  <c r="G57" i="6"/>
  <c r="G55" i="6"/>
  <c r="F54" i="6"/>
  <c r="G52" i="6"/>
  <c r="G48" i="6"/>
  <c r="F44" i="6"/>
  <c r="F43" i="6"/>
  <c r="G42" i="6"/>
  <c r="G40" i="6"/>
  <c r="G38" i="6"/>
  <c r="F36" i="6"/>
  <c r="G33" i="6"/>
  <c r="G30" i="6"/>
  <c r="F28" i="6"/>
  <c r="F24" i="6"/>
  <c r="G21" i="6"/>
  <c r="E247" i="5"/>
  <c r="E245" i="5"/>
  <c r="E243" i="5"/>
  <c r="E241" i="5"/>
  <c r="E235" i="5"/>
  <c r="E233" i="5"/>
  <c r="E231" i="5"/>
  <c r="E229" i="5"/>
  <c r="E227" i="5"/>
  <c r="E223" i="5"/>
  <c r="E221" i="5"/>
  <c r="D213" i="5"/>
  <c r="E209" i="5"/>
  <c r="E207" i="5"/>
  <c r="D187" i="5"/>
  <c r="D185" i="5"/>
  <c r="D183" i="5"/>
  <c r="E181" i="5"/>
  <c r="D179" i="5"/>
  <c r="R253" i="5"/>
  <c r="S247" i="5"/>
  <c r="O247" i="5"/>
  <c r="J247" i="5"/>
  <c r="S245" i="5"/>
  <c r="S243" i="5"/>
  <c r="O243" i="5"/>
  <c r="K243" i="5"/>
  <c r="S241" i="5"/>
  <c r="S239" i="5"/>
  <c r="J239" i="5"/>
  <c r="R237" i="5"/>
  <c r="S233" i="5"/>
  <c r="R231" i="5"/>
  <c r="O231" i="5"/>
  <c r="R229" i="5"/>
  <c r="R227" i="5"/>
  <c r="O227" i="5"/>
  <c r="O225" i="5"/>
  <c r="J221" i="5"/>
  <c r="R219" i="5"/>
  <c r="J219" i="5"/>
  <c r="L208" i="5"/>
  <c r="O205" i="5"/>
  <c r="D75" i="5"/>
  <c r="E75" i="5"/>
  <c r="G105" i="11"/>
  <c r="F105" i="11"/>
  <c r="G100" i="11"/>
  <c r="G96" i="11"/>
  <c r="F192" i="11"/>
  <c r="G168" i="11"/>
  <c r="G163" i="11"/>
  <c r="F116" i="11"/>
  <c r="R199" i="5"/>
  <c r="L176" i="5"/>
  <c r="P174" i="5"/>
  <c r="L172" i="5"/>
  <c r="H172" i="5"/>
  <c r="H170" i="5"/>
  <c r="P168" i="5"/>
  <c r="H168" i="5"/>
  <c r="P166" i="5"/>
  <c r="O151" i="5"/>
  <c r="M127" i="5"/>
  <c r="P41" i="5"/>
  <c r="H41" i="5"/>
  <c r="H40" i="5"/>
  <c r="L39" i="5"/>
  <c r="P16" i="5"/>
  <c r="L16" i="5"/>
  <c r="H16" i="5"/>
  <c r="P14" i="5"/>
  <c r="I11" i="5"/>
  <c r="G145" i="11"/>
  <c r="G139" i="11"/>
  <c r="F136" i="11"/>
  <c r="E135" i="5"/>
  <c r="G127" i="11"/>
  <c r="E121" i="5"/>
  <c r="G120" i="11"/>
  <c r="G23" i="11"/>
  <c r="E21" i="5"/>
  <c r="B217" i="11"/>
  <c r="B217" i="5" s="1"/>
  <c r="B217" i="4" s="1"/>
  <c r="B203" i="11"/>
  <c r="B195" i="11"/>
  <c r="B195" i="5" s="1"/>
  <c r="B195" i="4" s="1"/>
  <c r="C176" i="11"/>
  <c r="C174" i="11"/>
  <c r="C170" i="11"/>
  <c r="C166" i="11"/>
  <c r="C156" i="11"/>
  <c r="B131" i="11"/>
  <c r="B127" i="11"/>
  <c r="B121" i="11"/>
  <c r="C115" i="11"/>
  <c r="B113" i="11"/>
  <c r="B111" i="11"/>
  <c r="B9" i="11"/>
  <c r="B9" i="5" s="1"/>
  <c r="B9" i="4" s="1"/>
  <c r="B255" i="6"/>
  <c r="D255" i="4" s="1"/>
  <c r="B247" i="6"/>
  <c r="D247" i="4" s="1"/>
  <c r="B219" i="6"/>
  <c r="D219" i="4" s="1"/>
  <c r="B217" i="6"/>
  <c r="D217" i="4" s="1"/>
  <c r="B209" i="6"/>
  <c r="D209" i="4" s="1"/>
  <c r="B205" i="6"/>
  <c r="D205" i="4" s="1"/>
  <c r="B201" i="6"/>
  <c r="D201" i="4" s="1"/>
  <c r="C9" i="6"/>
  <c r="E9" i="4" s="1"/>
  <c r="C168" i="6"/>
  <c r="E168" i="4" s="1"/>
  <c r="C142" i="6"/>
  <c r="E142" i="4" s="1"/>
  <c r="C140" i="6"/>
  <c r="E140" i="4" s="1"/>
  <c r="C136" i="6"/>
  <c r="E136" i="4" s="1"/>
  <c r="L248" i="5"/>
  <c r="L202" i="5"/>
  <c r="P200" i="5"/>
  <c r="P198" i="5"/>
  <c r="H131" i="5"/>
  <c r="N130" i="5"/>
  <c r="N70" i="5"/>
  <c r="N68" i="5"/>
  <c r="G20" i="6"/>
  <c r="G17" i="6"/>
  <c r="G16" i="6"/>
  <c r="G15" i="6"/>
  <c r="G13" i="6"/>
  <c r="G11" i="6"/>
  <c r="G10" i="6"/>
  <c r="G9" i="6"/>
  <c r="R189" i="5"/>
  <c r="P184" i="5"/>
  <c r="R203" i="5"/>
  <c r="P35" i="5"/>
  <c r="L35" i="5"/>
  <c r="H35" i="5"/>
  <c r="K30" i="5"/>
  <c r="E86" i="5"/>
  <c r="E74" i="5"/>
  <c r="B22" i="6"/>
  <c r="D22" i="4" s="1"/>
  <c r="C22" i="6"/>
  <c r="E22" i="4" s="1"/>
  <c r="G242" i="6"/>
  <c r="G226" i="6"/>
  <c r="F226" i="6"/>
  <c r="G208" i="6"/>
  <c r="F203" i="6"/>
  <c r="G198" i="6"/>
  <c r="G185" i="6"/>
  <c r="F185" i="6"/>
  <c r="F183" i="6"/>
  <c r="G182" i="6"/>
  <c r="F182" i="6"/>
  <c r="F181" i="6"/>
  <c r="G181" i="6"/>
  <c r="F167" i="6"/>
  <c r="F155" i="6"/>
  <c r="F109" i="6"/>
  <c r="F104" i="6"/>
  <c r="G103" i="6"/>
  <c r="F79" i="6"/>
  <c r="G79" i="6"/>
  <c r="F75" i="6"/>
  <c r="G70" i="6"/>
  <c r="G63" i="6"/>
  <c r="G60" i="6"/>
  <c r="F60" i="6"/>
  <c r="G53" i="6"/>
  <c r="F47" i="6"/>
  <c r="F45" i="6"/>
  <c r="F41" i="6"/>
  <c r="G41" i="6"/>
  <c r="F35" i="6"/>
  <c r="F29" i="6"/>
  <c r="G29" i="6"/>
  <c r="F26" i="6"/>
  <c r="G26" i="6"/>
  <c r="F25" i="6"/>
  <c r="G22" i="6"/>
  <c r="P90" i="5"/>
  <c r="Q90" i="5"/>
  <c r="I90" i="5"/>
  <c r="G90" i="8"/>
  <c r="F89" i="8"/>
  <c r="J89" i="5"/>
  <c r="F88" i="8"/>
  <c r="G88" i="8"/>
  <c r="Q86" i="5"/>
  <c r="P86" i="5"/>
  <c r="M84" i="5"/>
  <c r="L84" i="5"/>
  <c r="F83" i="8"/>
  <c r="G83" i="8"/>
  <c r="J83" i="5"/>
  <c r="F80" i="8"/>
  <c r="H80" i="5"/>
  <c r="M78" i="5"/>
  <c r="L78" i="5"/>
  <c r="K77" i="5"/>
  <c r="F77" i="8"/>
  <c r="L76" i="5"/>
  <c r="M76" i="5"/>
  <c r="G75" i="8"/>
  <c r="F75" i="8"/>
  <c r="K75" i="5"/>
  <c r="H74" i="5"/>
  <c r="G74" i="8"/>
  <c r="I74" i="5"/>
  <c r="N71" i="5"/>
  <c r="O71" i="5"/>
  <c r="F68" i="8"/>
  <c r="H68" i="5"/>
  <c r="G68" i="8"/>
  <c r="F66" i="8"/>
  <c r="P66" i="5"/>
  <c r="Q66" i="5"/>
  <c r="G55" i="8"/>
  <c r="K55" i="5"/>
  <c r="G106" i="6"/>
  <c r="G134" i="6"/>
  <c r="G150" i="6"/>
  <c r="G167" i="6"/>
  <c r="F42" i="6"/>
  <c r="F73" i="6"/>
  <c r="F92" i="6"/>
  <c r="G99" i="6"/>
  <c r="F101" i="6"/>
  <c r="F112" i="6"/>
  <c r="F131" i="6"/>
  <c r="F146" i="6"/>
  <c r="G155" i="6"/>
  <c r="G60" i="8"/>
  <c r="G89" i="8"/>
  <c r="F38" i="6"/>
  <c r="G25" i="6"/>
  <c r="G54" i="6"/>
  <c r="G72" i="6"/>
  <c r="G56" i="8"/>
  <c r="G59" i="6"/>
  <c r="G61" i="8"/>
  <c r="I68" i="5"/>
  <c r="H88" i="5"/>
  <c r="C169" i="6"/>
  <c r="E169" i="4" s="1"/>
  <c r="C169" i="8"/>
  <c r="B169" i="8"/>
  <c r="B169" i="5" s="1"/>
  <c r="B169" i="4" s="1"/>
  <c r="B26" i="6"/>
  <c r="D26" i="4" s="1"/>
  <c r="C26" i="8"/>
  <c r="C26" i="6"/>
  <c r="E26" i="4" s="1"/>
  <c r="B26" i="8"/>
  <c r="B26" i="5" s="1"/>
  <c r="B26" i="4" s="1"/>
  <c r="F245" i="6"/>
  <c r="G239" i="6"/>
  <c r="F227" i="6"/>
  <c r="F223" i="6"/>
  <c r="G212" i="6"/>
  <c r="F180" i="6"/>
  <c r="F179" i="6"/>
  <c r="G178" i="6"/>
  <c r="F170" i="6"/>
  <c r="F162" i="6"/>
  <c r="G153" i="6"/>
  <c r="F153" i="6"/>
  <c r="F151" i="6"/>
  <c r="G148" i="6"/>
  <c r="F148" i="6"/>
  <c r="F140" i="6"/>
  <c r="F139" i="6"/>
  <c r="G139" i="6"/>
  <c r="F129" i="6"/>
  <c r="G95" i="6"/>
  <c r="G88" i="6"/>
  <c r="F88" i="6"/>
  <c r="G85" i="6"/>
  <c r="F84" i="6"/>
  <c r="G84" i="6"/>
  <c r="G76" i="6"/>
  <c r="F76" i="6"/>
  <c r="F74" i="6"/>
  <c r="G74" i="6"/>
  <c r="G56" i="6"/>
  <c r="F56" i="6"/>
  <c r="G51" i="6"/>
  <c r="G46" i="6"/>
  <c r="F46" i="6"/>
  <c r="G43" i="6"/>
  <c r="F39" i="6"/>
  <c r="F37" i="6"/>
  <c r="F31" i="6"/>
  <c r="F27" i="6"/>
  <c r="G27" i="6"/>
  <c r="F23" i="6"/>
  <c r="P88" i="5"/>
  <c r="Q88" i="5"/>
  <c r="N87" i="5"/>
  <c r="O87" i="5"/>
  <c r="L86" i="5"/>
  <c r="M86" i="5"/>
  <c r="K85" i="5"/>
  <c r="G85" i="8"/>
  <c r="F85" i="8"/>
  <c r="F84" i="8"/>
  <c r="G84" i="8"/>
  <c r="P82" i="5"/>
  <c r="Q82" i="5"/>
  <c r="G82" i="8"/>
  <c r="H82" i="5"/>
  <c r="F82" i="8"/>
  <c r="Q80" i="5"/>
  <c r="P80" i="5"/>
  <c r="F79" i="8"/>
  <c r="K79" i="5"/>
  <c r="G79" i="8"/>
  <c r="I78" i="5"/>
  <c r="H78" i="5"/>
  <c r="G78" i="8"/>
  <c r="F78" i="8"/>
  <c r="O75" i="5"/>
  <c r="N75" i="5"/>
  <c r="L74" i="5"/>
  <c r="M74" i="5"/>
  <c r="H72" i="5"/>
  <c r="I72" i="5"/>
  <c r="F71" i="8"/>
  <c r="G71" i="8"/>
  <c r="H70" i="5"/>
  <c r="F70" i="8"/>
  <c r="G70" i="8"/>
  <c r="I70" i="5"/>
  <c r="L68" i="5"/>
  <c r="M68" i="5"/>
  <c r="F67" i="8"/>
  <c r="G54" i="8"/>
  <c r="O54" i="5"/>
  <c r="G188" i="6"/>
  <c r="G116" i="6"/>
  <c r="G129" i="6"/>
  <c r="G138" i="6"/>
  <c r="G157" i="6"/>
  <c r="G162" i="6"/>
  <c r="G172" i="6"/>
  <c r="G24" i="6"/>
  <c r="F51" i="6"/>
  <c r="G66" i="6"/>
  <c r="F82" i="6"/>
  <c r="F108" i="6"/>
  <c r="G118" i="6"/>
  <c r="F164" i="6"/>
  <c r="F174" i="6"/>
  <c r="G113" i="6"/>
  <c r="G123" i="6"/>
  <c r="G140" i="6"/>
  <c r="G145" i="6"/>
  <c r="G151" i="6"/>
  <c r="G168" i="6"/>
  <c r="F21" i="6"/>
  <c r="G35" i="6"/>
  <c r="G44" i="6"/>
  <c r="F52" i="6"/>
  <c r="F55" i="6"/>
  <c r="G61" i="6"/>
  <c r="F63" i="6"/>
  <c r="F78" i="6"/>
  <c r="F83" i="6"/>
  <c r="F89" i="6"/>
  <c r="F96" i="6"/>
  <c r="G110" i="6"/>
  <c r="F141" i="6"/>
  <c r="G147" i="6"/>
  <c r="F152" i="6"/>
  <c r="G161" i="6"/>
  <c r="F165" i="6"/>
  <c r="F175" i="6"/>
  <c r="K73" i="5"/>
  <c r="G62" i="8"/>
  <c r="G80" i="8"/>
  <c r="K89" i="5"/>
  <c r="O89" i="5"/>
  <c r="F90" i="6"/>
  <c r="G45" i="6"/>
  <c r="F67" i="6"/>
  <c r="G28" i="6"/>
  <c r="F80" i="6"/>
  <c r="F86" i="6"/>
  <c r="F114" i="6"/>
  <c r="C30" i="6"/>
  <c r="E30" i="4" s="1"/>
  <c r="B30" i="6"/>
  <c r="D30" i="4" s="1"/>
  <c r="B24" i="8"/>
  <c r="B24" i="5" s="1"/>
  <c r="B24" i="4" s="1"/>
  <c r="C24" i="8"/>
  <c r="C24" i="6"/>
  <c r="E24" i="4" s="1"/>
  <c r="F244" i="6"/>
  <c r="G236" i="6"/>
  <c r="G200" i="6"/>
  <c r="F195" i="6"/>
  <c r="G187" i="6"/>
  <c r="F186" i="6"/>
  <c r="G186" i="6"/>
  <c r="F184" i="6"/>
  <c r="G177" i="6"/>
  <c r="F166" i="6"/>
  <c r="F159" i="6"/>
  <c r="F144" i="6"/>
  <c r="F133" i="6"/>
  <c r="G127" i="6"/>
  <c r="F126" i="6"/>
  <c r="F122" i="6"/>
  <c r="F97" i="6"/>
  <c r="G81" i="6"/>
  <c r="F77" i="6"/>
  <c r="F71" i="6"/>
  <c r="G69" i="6"/>
  <c r="F69" i="6"/>
  <c r="F68" i="6"/>
  <c r="G65" i="6"/>
  <c r="G50" i="6"/>
  <c r="F50" i="6"/>
  <c r="G49" i="6"/>
  <c r="F40" i="6"/>
  <c r="F34" i="6"/>
  <c r="G34" i="6"/>
  <c r="F33" i="6"/>
  <c r="F32" i="6"/>
  <c r="G32" i="6"/>
  <c r="L88" i="5"/>
  <c r="M88" i="5"/>
  <c r="J87" i="5"/>
  <c r="G87" i="8"/>
  <c r="F87" i="8"/>
  <c r="G86" i="8"/>
  <c r="I86" i="5"/>
  <c r="F86" i="8"/>
  <c r="N81" i="5"/>
  <c r="O81" i="5"/>
  <c r="L80" i="5"/>
  <c r="M80" i="5"/>
  <c r="N79" i="5"/>
  <c r="O79" i="5"/>
  <c r="Q78" i="5"/>
  <c r="P78" i="5"/>
  <c r="N77" i="5"/>
  <c r="O77" i="5"/>
  <c r="I76" i="5"/>
  <c r="F76" i="8"/>
  <c r="G76" i="8"/>
  <c r="P74" i="5"/>
  <c r="Q74" i="5"/>
  <c r="L72" i="5"/>
  <c r="M72" i="5"/>
  <c r="L70" i="5"/>
  <c r="M70" i="5"/>
  <c r="N69" i="5"/>
  <c r="O69" i="5"/>
  <c r="Q68" i="5"/>
  <c r="P68" i="5"/>
  <c r="N67" i="5"/>
  <c r="O67" i="5"/>
  <c r="G66" i="8"/>
  <c r="K65" i="5"/>
  <c r="G65" i="8"/>
  <c r="K64" i="5"/>
  <c r="G64" i="8"/>
  <c r="G59" i="8"/>
  <c r="K59" i="5"/>
  <c r="G57" i="8"/>
  <c r="J71" i="5"/>
  <c r="G195" i="6"/>
  <c r="J67" i="5"/>
  <c r="G104" i="6"/>
  <c r="G109" i="6"/>
  <c r="G120" i="6"/>
  <c r="G124" i="6"/>
  <c r="G136" i="6"/>
  <c r="G159" i="6"/>
  <c r="G170" i="6"/>
  <c r="F22" i="6"/>
  <c r="G37" i="6"/>
  <c r="G64" i="6"/>
  <c r="G68" i="6"/>
  <c r="G102" i="6"/>
  <c r="F178" i="6"/>
  <c r="K69" i="5"/>
  <c r="G81" i="8"/>
  <c r="F239" i="6"/>
  <c r="H84" i="5"/>
  <c r="K67" i="5"/>
  <c r="F57" i="6"/>
  <c r="G36" i="6"/>
  <c r="M90" i="5"/>
  <c r="G31" i="6"/>
  <c r="G75" i="6"/>
  <c r="G67" i="8"/>
  <c r="G77" i="8"/>
  <c r="G47" i="6"/>
  <c r="B135" i="6"/>
  <c r="D135" i="4" s="1"/>
  <c r="B135" i="8"/>
  <c r="C135" i="8"/>
  <c r="C133" i="6"/>
  <c r="E133" i="4" s="1"/>
  <c r="B133" i="8"/>
  <c r="B133" i="5" s="1"/>
  <c r="B133" i="4" s="1"/>
  <c r="C131" i="8"/>
  <c r="B131" i="8"/>
  <c r="B125" i="6"/>
  <c r="D125" i="4" s="1"/>
  <c r="C125" i="6"/>
  <c r="E125" i="4" s="1"/>
  <c r="C119" i="8"/>
  <c r="B119" i="6"/>
  <c r="D119" i="4" s="1"/>
  <c r="C119" i="6"/>
  <c r="E119" i="4" s="1"/>
  <c r="B119" i="8"/>
  <c r="B115" i="6"/>
  <c r="D115" i="4" s="1"/>
  <c r="C115" i="6"/>
  <c r="E115" i="4" s="1"/>
  <c r="B113" i="6"/>
  <c r="D113" i="4" s="1"/>
  <c r="C113" i="8"/>
  <c r="B111" i="8"/>
  <c r="C111" i="6"/>
  <c r="E111" i="4" s="1"/>
  <c r="B111" i="6"/>
  <c r="D111" i="4" s="1"/>
  <c r="B109" i="8"/>
  <c r="B109" i="5" s="1"/>
  <c r="B109" i="4" s="1"/>
  <c r="C109" i="6"/>
  <c r="E109" i="4" s="1"/>
  <c r="C105" i="8"/>
  <c r="C105" i="6"/>
  <c r="E105" i="4" s="1"/>
  <c r="C101" i="8"/>
  <c r="C101" i="6"/>
  <c r="E101" i="4" s="1"/>
  <c r="B97" i="6"/>
  <c r="D97" i="4" s="1"/>
  <c r="C97" i="8"/>
  <c r="C95" i="8"/>
  <c r="B95" i="6"/>
  <c r="D95" i="4" s="1"/>
  <c r="B95" i="8"/>
  <c r="C95" i="6"/>
  <c r="E95" i="4" s="1"/>
  <c r="C93" i="8"/>
  <c r="B93" i="8"/>
  <c r="B93" i="6"/>
  <c r="D93" i="4" s="1"/>
  <c r="C81" i="8"/>
  <c r="B81" i="8"/>
  <c r="C47" i="8"/>
  <c r="C47" i="6"/>
  <c r="E47" i="4" s="1"/>
  <c r="C38" i="6"/>
  <c r="E38" i="4" s="1"/>
  <c r="C38" i="8"/>
  <c r="B34" i="8"/>
  <c r="B34" i="6"/>
  <c r="D34" i="4" s="1"/>
  <c r="B236" i="5"/>
  <c r="B236" i="4" s="1"/>
  <c r="B244" i="8"/>
  <c r="B244" i="6"/>
  <c r="D244" i="4" s="1"/>
  <c r="C244" i="8"/>
  <c r="B228" i="8"/>
  <c r="C228" i="8"/>
  <c r="B21" i="5"/>
  <c r="B21" i="4" s="1"/>
  <c r="C200" i="8"/>
  <c r="C152" i="6"/>
  <c r="E152" i="4" s="1"/>
  <c r="B152" i="6"/>
  <c r="D152" i="4" s="1"/>
  <c r="B150" i="6"/>
  <c r="D150" i="4" s="1"/>
  <c r="C150" i="6"/>
  <c r="E150" i="4" s="1"/>
  <c r="B148" i="8"/>
  <c r="C148" i="6"/>
  <c r="E148" i="4" s="1"/>
  <c r="B148" i="6"/>
  <c r="D148" i="4" s="1"/>
  <c r="B130" i="5"/>
  <c r="B130" i="4" s="1"/>
  <c r="C136" i="8"/>
  <c r="C55" i="8"/>
  <c r="B38" i="8"/>
  <c r="B212" i="6"/>
  <c r="D212" i="4" s="1"/>
  <c r="C50" i="6"/>
  <c r="E50" i="4" s="1"/>
  <c r="B222" i="5"/>
  <c r="B222" i="4" s="1"/>
  <c r="B240" i="8"/>
  <c r="B240" i="5" s="1"/>
  <c r="B240" i="4" s="1"/>
  <c r="B238" i="8"/>
  <c r="B238" i="5" s="1"/>
  <c r="B238" i="4" s="1"/>
  <c r="C133" i="8"/>
  <c r="C127" i="8"/>
  <c r="C83" i="8"/>
  <c r="B96" i="5"/>
  <c r="B96" i="4" s="1"/>
  <c r="C186" i="6"/>
  <c r="E186" i="4" s="1"/>
  <c r="C230" i="6"/>
  <c r="E230" i="4" s="1"/>
  <c r="C113" i="6"/>
  <c r="E113" i="4" s="1"/>
  <c r="J85" i="5"/>
  <c r="N83" i="5"/>
  <c r="J81" i="5"/>
  <c r="J77" i="5"/>
  <c r="N114" i="5"/>
  <c r="H113" i="5"/>
  <c r="K108" i="5"/>
  <c r="M106" i="5"/>
  <c r="H105" i="5"/>
  <c r="P104" i="5"/>
  <c r="L102" i="5"/>
  <c r="P101" i="5"/>
  <c r="K242" i="5"/>
  <c r="O226" i="5"/>
  <c r="O224" i="5"/>
  <c r="M214" i="5"/>
  <c r="M210" i="5"/>
  <c r="I210" i="5"/>
  <c r="Q208" i="5"/>
  <c r="O196" i="5"/>
  <c r="Q190" i="5"/>
  <c r="I190" i="5"/>
  <c r="O186" i="5"/>
  <c r="K186" i="5"/>
  <c r="Q185" i="5"/>
  <c r="M185" i="5"/>
  <c r="I185" i="5"/>
  <c r="Q182" i="5"/>
  <c r="O181" i="5"/>
  <c r="Q180" i="5"/>
  <c r="M180" i="5"/>
  <c r="Q179" i="5"/>
  <c r="M179" i="5"/>
  <c r="I179" i="5"/>
  <c r="O178" i="5"/>
  <c r="K178" i="5"/>
  <c r="I83" i="5"/>
  <c r="P146" i="5"/>
  <c r="L146" i="5"/>
  <c r="I146" i="5"/>
  <c r="N145" i="5"/>
  <c r="P144" i="5"/>
  <c r="M144" i="5"/>
  <c r="I144" i="5"/>
  <c r="N143" i="5"/>
  <c r="P142" i="5"/>
  <c r="L142" i="5"/>
  <c r="R141" i="5"/>
  <c r="N141" i="5"/>
  <c r="K141" i="5"/>
  <c r="P140" i="5"/>
  <c r="L140" i="5"/>
  <c r="I140" i="5"/>
  <c r="S139" i="5"/>
  <c r="N139" i="5"/>
  <c r="P138" i="5"/>
  <c r="L138" i="5"/>
  <c r="I138" i="5"/>
  <c r="R137" i="5"/>
  <c r="O137" i="5"/>
  <c r="Q136" i="5"/>
  <c r="S135" i="5"/>
  <c r="N135" i="5"/>
  <c r="Q134" i="5"/>
  <c r="L134" i="5"/>
  <c r="S133" i="5"/>
  <c r="O133" i="5"/>
  <c r="M132" i="5"/>
  <c r="S131" i="5"/>
  <c r="O131" i="5"/>
  <c r="Q130" i="5"/>
  <c r="I130" i="5"/>
  <c r="S129" i="5"/>
  <c r="O129" i="5"/>
  <c r="K129" i="5"/>
  <c r="Q128" i="5"/>
  <c r="O127" i="5"/>
  <c r="Q126" i="5"/>
  <c r="O125" i="5"/>
  <c r="K125" i="5"/>
  <c r="Q124" i="5"/>
  <c r="Q122" i="5"/>
  <c r="M122" i="5"/>
  <c r="I122" i="5"/>
  <c r="O121" i="5"/>
  <c r="Q120" i="5"/>
  <c r="M120" i="5"/>
  <c r="N26" i="5"/>
  <c r="J26" i="5"/>
  <c r="O25" i="5"/>
  <c r="K25" i="5"/>
  <c r="O24" i="5"/>
  <c r="J24" i="5"/>
  <c r="N23" i="5"/>
  <c r="O22" i="5"/>
  <c r="O21" i="5"/>
  <c r="J21" i="5"/>
  <c r="Q118" i="5"/>
  <c r="O85" i="5"/>
  <c r="O83" i="5"/>
  <c r="K39" i="5"/>
  <c r="N166" i="5"/>
  <c r="L165" i="5"/>
  <c r="H165" i="5"/>
  <c r="Q159" i="5"/>
  <c r="N37" i="5"/>
  <c r="J35" i="5"/>
  <c r="N34" i="5"/>
  <c r="L13" i="5"/>
  <c r="F13" i="8"/>
  <c r="C10" i="6"/>
  <c r="E10" i="4" s="1"/>
  <c r="Q19" i="5"/>
  <c r="J12" i="5"/>
  <c r="C20" i="6"/>
  <c r="E20" i="4" s="1"/>
  <c r="C16" i="6"/>
  <c r="E16" i="4" s="1"/>
  <c r="C20" i="8"/>
  <c r="N12" i="5"/>
  <c r="P10" i="5"/>
  <c r="F15" i="8"/>
  <c r="M14" i="5"/>
  <c r="G12" i="8"/>
  <c r="H13" i="5"/>
  <c r="B12" i="6"/>
  <c r="D12" i="4" s="1"/>
  <c r="B20" i="6"/>
  <c r="D20" i="4" s="1"/>
  <c r="C18" i="8"/>
  <c r="F11" i="8"/>
  <c r="M20" i="5"/>
  <c r="I20" i="5"/>
  <c r="F10" i="8"/>
  <c r="F18" i="8"/>
  <c r="Q18" i="5"/>
  <c r="M18" i="5"/>
  <c r="K11" i="5"/>
  <c r="C14" i="6"/>
  <c r="E14" i="4" s="1"/>
  <c r="I18" i="5"/>
  <c r="O11" i="5"/>
  <c r="B14" i="6"/>
  <c r="D14" i="4" s="1"/>
  <c r="C19" i="6"/>
  <c r="E19" i="4" s="1"/>
  <c r="G248" i="6"/>
  <c r="F248" i="6"/>
  <c r="F247" i="6"/>
  <c r="G247" i="6"/>
  <c r="G246" i="6"/>
  <c r="F246" i="6"/>
  <c r="F232" i="6"/>
  <c r="G232" i="6"/>
  <c r="F231" i="6"/>
  <c r="G231" i="6"/>
  <c r="G222" i="6"/>
  <c r="G220" i="6"/>
  <c r="F220" i="6"/>
  <c r="G217" i="6"/>
  <c r="F216" i="6"/>
  <c r="G216" i="6"/>
  <c r="G215" i="6"/>
  <c r="F215" i="6"/>
  <c r="F214" i="6"/>
  <c r="G214" i="6"/>
  <c r="G207" i="6"/>
  <c r="G206" i="6"/>
  <c r="F206" i="6"/>
  <c r="F201" i="6"/>
  <c r="G201" i="6"/>
  <c r="G194" i="6"/>
  <c r="F194" i="6"/>
  <c r="G189" i="6"/>
  <c r="F189" i="6"/>
  <c r="D211" i="5"/>
  <c r="E211" i="5"/>
  <c r="D197" i="5"/>
  <c r="E197" i="5"/>
  <c r="D189" i="5"/>
  <c r="E189" i="5"/>
  <c r="F67" i="28"/>
  <c r="F61" i="28"/>
  <c r="E213" i="5"/>
  <c r="G54" i="28"/>
  <c r="I214" i="5"/>
  <c r="D209" i="5"/>
  <c r="G211" i="6"/>
  <c r="F198" i="6"/>
  <c r="F48" i="28"/>
  <c r="G59" i="28"/>
  <c r="J242" i="5"/>
  <c r="G32" i="28"/>
  <c r="G237" i="6"/>
  <c r="I193" i="5"/>
  <c r="S227" i="5"/>
  <c r="K233" i="5"/>
  <c r="G74" i="28"/>
  <c r="G53" i="28"/>
  <c r="N247" i="5"/>
  <c r="N224" i="5"/>
  <c r="F222" i="6"/>
  <c r="F202" i="6"/>
  <c r="F242" i="6"/>
  <c r="F230" i="6"/>
  <c r="G230" i="6"/>
  <c r="G228" i="6"/>
  <c r="G227" i="6"/>
  <c r="F225" i="6"/>
  <c r="G225" i="6"/>
  <c r="F219" i="6"/>
  <c r="G218" i="6"/>
  <c r="F218" i="6"/>
  <c r="G213" i="6"/>
  <c r="F213" i="6"/>
  <c r="G205" i="6"/>
  <c r="F205" i="6"/>
  <c r="F204" i="6"/>
  <c r="G203" i="6"/>
  <c r="F200" i="6"/>
  <c r="F199" i="6"/>
  <c r="G193" i="6"/>
  <c r="G192" i="6"/>
  <c r="F192" i="6"/>
  <c r="G191" i="6"/>
  <c r="F191" i="6"/>
  <c r="F190" i="6"/>
  <c r="G190" i="6"/>
  <c r="D201" i="5"/>
  <c r="E201" i="5"/>
  <c r="N239" i="5"/>
  <c r="O239" i="5"/>
  <c r="G66" i="28"/>
  <c r="J228" i="5"/>
  <c r="F60" i="28"/>
  <c r="F56" i="28"/>
  <c r="F49" i="28"/>
  <c r="G44" i="28"/>
  <c r="M206" i="5"/>
  <c r="L206" i="5"/>
  <c r="I206" i="5"/>
  <c r="H206" i="5"/>
  <c r="O201" i="5"/>
  <c r="N201" i="5"/>
  <c r="K201" i="5"/>
  <c r="J201" i="5"/>
  <c r="G33" i="28"/>
  <c r="G29" i="28"/>
  <c r="I197" i="5"/>
  <c r="S219" i="5"/>
  <c r="F32" i="28"/>
  <c r="G56" i="28"/>
  <c r="G75" i="28"/>
  <c r="F39" i="28"/>
  <c r="R245" i="5"/>
  <c r="F35" i="28"/>
  <c r="F38" i="28"/>
  <c r="G67" i="28"/>
  <c r="G219" i="6"/>
  <c r="N202" i="5"/>
  <c r="G79" i="28"/>
  <c r="J234" i="5"/>
  <c r="F71" i="28"/>
  <c r="F76" i="28"/>
  <c r="G22" i="28"/>
  <c r="M208" i="5"/>
  <c r="G244" i="6"/>
  <c r="G223" i="6"/>
  <c r="G243" i="6"/>
  <c r="G245" i="6"/>
  <c r="G241" i="6"/>
  <c r="F241" i="6"/>
  <c r="G240" i="6"/>
  <c r="F238" i="6"/>
  <c r="G238" i="6"/>
  <c r="F236" i="6"/>
  <c r="F235" i="6"/>
  <c r="G235" i="6"/>
  <c r="F234" i="6"/>
  <c r="G234" i="6"/>
  <c r="G233" i="6"/>
  <c r="F233" i="6"/>
  <c r="F224" i="6"/>
  <c r="G224" i="6"/>
  <c r="F221" i="6"/>
  <c r="F210" i="6"/>
  <c r="G210" i="6"/>
  <c r="F209" i="6"/>
  <c r="G209" i="6"/>
  <c r="F208" i="6"/>
  <c r="G197" i="6"/>
  <c r="F197" i="6"/>
  <c r="G196" i="6"/>
  <c r="F196" i="6"/>
  <c r="E217" i="5"/>
  <c r="D217" i="5"/>
  <c r="E203" i="5"/>
  <c r="D203" i="5"/>
  <c r="F70" i="28"/>
  <c r="R239" i="5"/>
  <c r="F33" i="28"/>
  <c r="P213" i="5"/>
  <c r="F193" i="6"/>
  <c r="F217" i="6"/>
  <c r="F229" i="6"/>
  <c r="C87" i="28"/>
  <c r="C255" i="6"/>
  <c r="E255" i="4" s="1"/>
  <c r="C83" i="28"/>
  <c r="C251" i="6"/>
  <c r="E251" i="4" s="1"/>
  <c r="C233" i="6"/>
  <c r="E233" i="4" s="1"/>
  <c r="C65" i="28"/>
  <c r="C61" i="28"/>
  <c r="C229" i="6"/>
  <c r="E229" i="4" s="1"/>
  <c r="C59" i="28"/>
  <c r="C227" i="6"/>
  <c r="E227" i="4" s="1"/>
  <c r="C57" i="28"/>
  <c r="C225" i="6"/>
  <c r="E225" i="4" s="1"/>
  <c r="C53" i="28"/>
  <c r="C221" i="6"/>
  <c r="E221" i="4" s="1"/>
  <c r="C215" i="6"/>
  <c r="E215" i="4" s="1"/>
  <c r="C47" i="28"/>
  <c r="C45" i="28"/>
  <c r="C213" i="6"/>
  <c r="E213" i="4" s="1"/>
  <c r="C209" i="6"/>
  <c r="E209" i="4" s="1"/>
  <c r="C41" i="28"/>
  <c r="C35" i="28"/>
  <c r="C203" i="6"/>
  <c r="E203" i="4" s="1"/>
  <c r="C195" i="6"/>
  <c r="E195" i="4" s="1"/>
  <c r="C27" i="28"/>
  <c r="C26" i="28"/>
  <c r="C194" i="6"/>
  <c r="E194" i="4" s="1"/>
  <c r="B26" i="28"/>
  <c r="B24" i="28"/>
  <c r="B192" i="5" s="1"/>
  <c r="B192" i="4" s="1"/>
  <c r="C192" i="6"/>
  <c r="E192" i="4" s="1"/>
  <c r="C24" i="28"/>
  <c r="B192" i="6"/>
  <c r="D192" i="4" s="1"/>
  <c r="C190" i="6"/>
  <c r="E190" i="4" s="1"/>
  <c r="C22" i="28"/>
  <c r="B205" i="5"/>
  <c r="B205" i="4" s="1"/>
  <c r="C77" i="28"/>
  <c r="C51" i="28"/>
  <c r="C37" i="28"/>
  <c r="N208" i="5"/>
  <c r="B215" i="5"/>
  <c r="B215" i="4" s="1"/>
  <c r="C212" i="6"/>
  <c r="E212" i="4" s="1"/>
  <c r="B80" i="28"/>
  <c r="B248" i="5" s="1"/>
  <c r="B248" i="4" s="1"/>
  <c r="C62" i="28"/>
  <c r="G11" i="28"/>
  <c r="G17" i="28"/>
  <c r="G10" i="28"/>
  <c r="B178" i="6"/>
  <c r="D178" i="4" s="1"/>
  <c r="B180" i="6"/>
  <c r="D180" i="4" s="1"/>
  <c r="C184" i="6"/>
  <c r="E184" i="4" s="1"/>
  <c r="G179" i="6"/>
  <c r="E179" i="5"/>
  <c r="C182" i="6"/>
  <c r="E182" i="4" s="1"/>
  <c r="G184" i="6"/>
  <c r="C188" i="6"/>
  <c r="E188" i="4" s="1"/>
  <c r="I182" i="5"/>
  <c r="B186" i="6"/>
  <c r="D186" i="4" s="1"/>
  <c r="B18" i="28"/>
  <c r="B16" i="28"/>
  <c r="C14" i="28"/>
  <c r="G20" i="28"/>
  <c r="C180" i="6"/>
  <c r="E180" i="4" s="1"/>
  <c r="B182" i="6"/>
  <c r="D182" i="4" s="1"/>
  <c r="B184" i="6"/>
  <c r="D184" i="4" s="1"/>
  <c r="B188" i="6"/>
  <c r="D188" i="4" s="1"/>
  <c r="G183" i="6"/>
  <c r="E185" i="5"/>
  <c r="F187" i="6"/>
  <c r="C12" i="28"/>
  <c r="C20" i="28"/>
  <c r="N185" i="5"/>
  <c r="P178" i="5"/>
  <c r="G19" i="28"/>
  <c r="E187" i="5"/>
  <c r="G180" i="6"/>
  <c r="B155" i="11"/>
  <c r="B155" i="5" s="1"/>
  <c r="B155" i="4" s="1"/>
  <c r="C155" i="7"/>
  <c r="G155" i="4" s="1"/>
  <c r="C155" i="11"/>
  <c r="B153" i="11"/>
  <c r="B153" i="7"/>
  <c r="F153" i="4" s="1"/>
  <c r="B31" i="11"/>
  <c r="B31" i="5" s="1"/>
  <c r="B31" i="4" s="1"/>
  <c r="B31" i="7"/>
  <c r="F31" i="4" s="1"/>
  <c r="C31" i="11"/>
  <c r="C27" i="7"/>
  <c r="G27" i="4" s="1"/>
  <c r="C27" i="11"/>
  <c r="D145" i="5"/>
  <c r="E145" i="5"/>
  <c r="F142" i="11"/>
  <c r="I142" i="5"/>
  <c r="D139" i="5"/>
  <c r="E139" i="5"/>
  <c r="G137" i="11"/>
  <c r="F137" i="11"/>
  <c r="G134" i="11"/>
  <c r="F134" i="11"/>
  <c r="K137" i="5"/>
  <c r="H142" i="5"/>
  <c r="N21" i="5"/>
  <c r="J25" i="5"/>
  <c r="F25" i="5" s="1"/>
  <c r="M134" i="5"/>
  <c r="H146" i="5"/>
  <c r="E137" i="5"/>
  <c r="C203" i="11"/>
  <c r="C211" i="11"/>
  <c r="C213" i="11"/>
  <c r="C233" i="11"/>
  <c r="B186" i="11"/>
  <c r="C186" i="7"/>
  <c r="G186" i="4" s="1"/>
  <c r="B188" i="7"/>
  <c r="F188" i="4" s="1"/>
  <c r="O139" i="5"/>
  <c r="M142" i="5"/>
  <c r="K24" i="5"/>
  <c r="Q146" i="5"/>
  <c r="F24" i="11"/>
  <c r="C147" i="11"/>
  <c r="B96" i="7"/>
  <c r="F96" i="4" s="1"/>
  <c r="G21" i="11"/>
  <c r="R135" i="5"/>
  <c r="C72" i="7"/>
  <c r="G72" i="4" s="1"/>
  <c r="B27" i="7"/>
  <c r="F27" i="4" s="1"/>
  <c r="B33" i="11"/>
  <c r="B33" i="5" s="1"/>
  <c r="B33" i="4" s="1"/>
  <c r="C76" i="11"/>
  <c r="E24" i="5"/>
  <c r="C153" i="7"/>
  <c r="G153" i="4" s="1"/>
  <c r="C96" i="11"/>
  <c r="G24" i="11"/>
  <c r="G138" i="11"/>
  <c r="F140" i="11"/>
  <c r="F146" i="11"/>
  <c r="C153" i="11"/>
  <c r="G146" i="11"/>
  <c r="B34" i="11"/>
  <c r="I120" i="5"/>
  <c r="N24" i="5"/>
  <c r="N133" i="5"/>
  <c r="B41" i="7"/>
  <c r="F41" i="4" s="1"/>
  <c r="B41" i="11"/>
  <c r="C41" i="11"/>
  <c r="C29" i="7"/>
  <c r="G29" i="4" s="1"/>
  <c r="B29" i="7"/>
  <c r="F29" i="4" s="1"/>
  <c r="B29" i="11"/>
  <c r="C23" i="11"/>
  <c r="C23" i="7"/>
  <c r="G23" i="4" s="1"/>
  <c r="H140" i="5"/>
  <c r="G140" i="11"/>
  <c r="J139" i="5"/>
  <c r="F139" i="11"/>
  <c r="G135" i="11"/>
  <c r="I128" i="5"/>
  <c r="G128" i="11"/>
  <c r="G124" i="11"/>
  <c r="G123" i="11"/>
  <c r="K121" i="5"/>
  <c r="G121" i="11"/>
  <c r="D25" i="5"/>
  <c r="E25" i="5"/>
  <c r="K22" i="5"/>
  <c r="F22" i="11"/>
  <c r="D22" i="5"/>
  <c r="E22" i="5"/>
  <c r="R139" i="5"/>
  <c r="J22" i="5"/>
  <c r="E26" i="5"/>
  <c r="C215" i="11"/>
  <c r="C188" i="11"/>
  <c r="B188" i="11"/>
  <c r="C217" i="11"/>
  <c r="C217" i="5" s="1"/>
  <c r="C217" i="4" s="1"/>
  <c r="B225" i="5"/>
  <c r="B225" i="4" s="1"/>
  <c r="C209" i="7"/>
  <c r="G209" i="4" s="1"/>
  <c r="B227" i="5"/>
  <c r="B227" i="4" s="1"/>
  <c r="B229" i="5"/>
  <c r="B229" i="4" s="1"/>
  <c r="M138" i="5"/>
  <c r="Q140" i="5"/>
  <c r="O143" i="5"/>
  <c r="C70" i="11"/>
  <c r="B216" i="5"/>
  <c r="B216" i="4" s="1"/>
  <c r="E143" i="5"/>
  <c r="C207" i="11"/>
  <c r="C135" i="11"/>
  <c r="F21" i="11"/>
  <c r="C74" i="11"/>
  <c r="G26" i="11"/>
  <c r="F145" i="11"/>
  <c r="N22" i="5"/>
  <c r="G25" i="11"/>
  <c r="F135" i="11"/>
  <c r="G136" i="11"/>
  <c r="C205" i="11"/>
  <c r="E27" i="5"/>
  <c r="G130" i="11"/>
  <c r="F138" i="11"/>
  <c r="G122" i="11"/>
  <c r="N137" i="5"/>
  <c r="L144" i="5"/>
  <c r="B151" i="11"/>
  <c r="B151" i="5" s="1"/>
  <c r="B151" i="4" s="1"/>
  <c r="C151" i="11"/>
  <c r="C98" i="11"/>
  <c r="B98" i="11"/>
  <c r="B98" i="5" s="1"/>
  <c r="B98" i="4" s="1"/>
  <c r="B98" i="7"/>
  <c r="F98" i="4" s="1"/>
  <c r="C39" i="7"/>
  <c r="G39" i="4" s="1"/>
  <c r="C39" i="11"/>
  <c r="R145" i="5"/>
  <c r="S145" i="5"/>
  <c r="H144" i="5"/>
  <c r="F144" i="11"/>
  <c r="J143" i="5"/>
  <c r="G143" i="11"/>
  <c r="J141" i="5"/>
  <c r="G141" i="11"/>
  <c r="G133" i="11"/>
  <c r="G132" i="11"/>
  <c r="G131" i="11"/>
  <c r="G126" i="11"/>
  <c r="Q144" i="5"/>
  <c r="G144" i="11"/>
  <c r="Q138" i="5"/>
  <c r="S141" i="5"/>
  <c r="M146" i="5"/>
  <c r="K135" i="5"/>
  <c r="C25" i="11"/>
  <c r="C35" i="11"/>
  <c r="B43" i="11"/>
  <c r="E23" i="5"/>
  <c r="C33" i="11"/>
  <c r="K131" i="5"/>
  <c r="I132" i="5"/>
  <c r="G22" i="11"/>
  <c r="C151" i="7"/>
  <c r="G151" i="4" s="1"/>
  <c r="F143" i="11"/>
  <c r="F141" i="11"/>
  <c r="I126" i="5"/>
  <c r="E147" i="5"/>
  <c r="I124" i="5"/>
  <c r="D135" i="5"/>
  <c r="B189" i="11"/>
  <c r="B189" i="5" s="1"/>
  <c r="B189" i="4" s="1"/>
  <c r="B189" i="7"/>
  <c r="F189" i="4" s="1"/>
  <c r="B99" i="7"/>
  <c r="F99" i="4" s="1"/>
  <c r="B99" i="11"/>
  <c r="C99" i="11"/>
  <c r="C99" i="7"/>
  <c r="G99" i="4" s="1"/>
  <c r="B97" i="11"/>
  <c r="B97" i="5" s="1"/>
  <c r="B97" i="4" s="1"/>
  <c r="C97" i="11"/>
  <c r="B97" i="7"/>
  <c r="F97" i="4" s="1"/>
  <c r="C89" i="11"/>
  <c r="C89" i="7"/>
  <c r="G89" i="4" s="1"/>
  <c r="C85" i="7"/>
  <c r="G85" i="4" s="1"/>
  <c r="C85" i="11"/>
  <c r="C71" i="11"/>
  <c r="C71" i="7"/>
  <c r="G71" i="4" s="1"/>
  <c r="C67" i="7"/>
  <c r="G67" i="4" s="1"/>
  <c r="C67" i="11"/>
  <c r="B44" i="11"/>
  <c r="C44" i="7"/>
  <c r="G44" i="4" s="1"/>
  <c r="C42" i="7"/>
  <c r="G42" i="4" s="1"/>
  <c r="C42" i="11"/>
  <c r="B42" i="11"/>
  <c r="C40" i="7"/>
  <c r="G40" i="4" s="1"/>
  <c r="C40" i="11"/>
  <c r="C36" i="7"/>
  <c r="G36" i="4" s="1"/>
  <c r="C36" i="11"/>
  <c r="C32" i="7"/>
  <c r="G32" i="4" s="1"/>
  <c r="B32" i="11"/>
  <c r="C24" i="7"/>
  <c r="G24" i="4" s="1"/>
  <c r="C24" i="11"/>
  <c r="C111" i="7"/>
  <c r="G111" i="4" s="1"/>
  <c r="G107" i="11"/>
  <c r="G106" i="11"/>
  <c r="I106" i="5"/>
  <c r="G104" i="11"/>
  <c r="G95" i="11"/>
  <c r="B112" i="5"/>
  <c r="B112" i="4" s="1"/>
  <c r="C133" i="11"/>
  <c r="B133" i="7"/>
  <c r="F133" i="4" s="1"/>
  <c r="H138" i="5"/>
  <c r="P136" i="5"/>
  <c r="P134" i="5"/>
  <c r="G45" i="11"/>
  <c r="J45" i="5"/>
  <c r="G134" i="7"/>
  <c r="C183" i="11"/>
  <c r="C177" i="11"/>
  <c r="C139" i="11"/>
  <c r="H253" i="5"/>
  <c r="F27" i="5"/>
  <c r="C224" i="7"/>
  <c r="G224" i="4" s="1"/>
  <c r="C222" i="7"/>
  <c r="G222" i="4" s="1"/>
  <c r="C189" i="7"/>
  <c r="G189" i="4" s="1"/>
  <c r="C240" i="7"/>
  <c r="G240" i="4" s="1"/>
  <c r="C223" i="7"/>
  <c r="G223" i="4" s="1"/>
  <c r="C162" i="7"/>
  <c r="G162" i="4" s="1"/>
  <c r="C148" i="7"/>
  <c r="G148" i="4" s="1"/>
  <c r="C98" i="7"/>
  <c r="G98" i="4" s="1"/>
  <c r="C96" i="7"/>
  <c r="G96" i="4" s="1"/>
  <c r="C94" i="7"/>
  <c r="G94" i="4" s="1"/>
  <c r="C92" i="7"/>
  <c r="G92" i="4" s="1"/>
  <c r="C120" i="11"/>
  <c r="C118" i="11"/>
  <c r="C118" i="5" s="1"/>
  <c r="C118" i="4" s="1"/>
  <c r="C105" i="11"/>
  <c r="B106" i="11"/>
  <c r="D182" i="5"/>
  <c r="L173" i="5"/>
  <c r="L171" i="5"/>
  <c r="H167" i="5"/>
  <c r="M163" i="5"/>
  <c r="I161" i="5"/>
  <c r="I89" i="5"/>
  <c r="N78" i="5"/>
  <c r="N76" i="5"/>
  <c r="N46" i="5"/>
  <c r="J46" i="5"/>
  <c r="N38" i="5"/>
  <c r="M31" i="5"/>
  <c r="C159" i="7"/>
  <c r="G159" i="4" s="1"/>
  <c r="B155" i="7"/>
  <c r="F155" i="4" s="1"/>
  <c r="C137" i="7"/>
  <c r="G137" i="4" s="1"/>
  <c r="B61" i="7"/>
  <c r="F61" i="4" s="1"/>
  <c r="C93" i="11"/>
  <c r="B89" i="11"/>
  <c r="B49" i="11"/>
  <c r="B49" i="5" s="1"/>
  <c r="B49" i="4" s="1"/>
  <c r="B39" i="11"/>
  <c r="N192" i="5"/>
  <c r="J192" i="5"/>
  <c r="N188" i="5"/>
  <c r="N176" i="5"/>
  <c r="O162" i="5"/>
  <c r="O154" i="5"/>
  <c r="K148" i="5"/>
  <c r="S125" i="5"/>
  <c r="I95" i="5"/>
  <c r="J75" i="5"/>
  <c r="O63" i="5"/>
  <c r="E62" i="5"/>
  <c r="C268" i="5"/>
  <c r="C268" i="4" s="1"/>
  <c r="N250" i="5"/>
  <c r="R244" i="5"/>
  <c r="O244" i="5"/>
  <c r="J244" i="5"/>
  <c r="S242" i="5"/>
  <c r="S238" i="5"/>
  <c r="O236" i="5"/>
  <c r="R234" i="5"/>
  <c r="R232" i="5"/>
  <c r="O232" i="5"/>
  <c r="S230" i="5"/>
  <c r="O230" i="5"/>
  <c r="S226" i="5"/>
  <c r="N226" i="5"/>
  <c r="S222" i="5"/>
  <c r="K222" i="5"/>
  <c r="R218" i="5"/>
  <c r="R216" i="5"/>
  <c r="Q199" i="5"/>
  <c r="H199" i="5"/>
  <c r="K196" i="5"/>
  <c r="Q191" i="5"/>
  <c r="M191" i="5"/>
  <c r="J135" i="5"/>
  <c r="R133" i="5"/>
  <c r="K133" i="5"/>
  <c r="L117" i="5"/>
  <c r="P113" i="5"/>
  <c r="P103" i="5"/>
  <c r="L103" i="5"/>
  <c r="H101" i="5"/>
  <c r="C20" i="11"/>
  <c r="K19" i="5"/>
  <c r="P15" i="5"/>
  <c r="C9" i="11"/>
  <c r="K18" i="5"/>
  <c r="F17" i="5"/>
  <c r="L12" i="5"/>
  <c r="L11" i="5"/>
  <c r="H11" i="5"/>
  <c r="B18" i="11"/>
  <c r="C12" i="11"/>
  <c r="M15" i="5"/>
  <c r="C16" i="7"/>
  <c r="G16" i="4" s="1"/>
  <c r="B14" i="7"/>
  <c r="F14" i="4" s="1"/>
  <c r="B12" i="7"/>
  <c r="F12" i="4" s="1"/>
  <c r="F20" i="7"/>
  <c r="G19" i="7"/>
  <c r="G18" i="7"/>
  <c r="F17" i="7"/>
  <c r="F16" i="7"/>
  <c r="F15" i="7"/>
  <c r="F14" i="7"/>
  <c r="F13" i="7"/>
  <c r="F12" i="7"/>
  <c r="F11" i="7"/>
  <c r="F10" i="7"/>
  <c r="B17" i="11"/>
  <c r="B15" i="11"/>
  <c r="M10" i="5"/>
  <c r="C242" i="7"/>
  <c r="G242" i="4" s="1"/>
  <c r="C242" i="8"/>
  <c r="B231" i="7"/>
  <c r="F231" i="4" s="1"/>
  <c r="B231" i="8"/>
  <c r="B231" i="5" s="1"/>
  <c r="B231" i="4" s="1"/>
  <c r="C231" i="8"/>
  <c r="C227" i="7"/>
  <c r="G227" i="4" s="1"/>
  <c r="C227" i="8"/>
  <c r="C192" i="8"/>
  <c r="C192" i="7"/>
  <c r="G192" i="4" s="1"/>
  <c r="C233" i="8"/>
  <c r="B27" i="5"/>
  <c r="B27" i="4" s="1"/>
  <c r="B246" i="8"/>
  <c r="B246" i="5" s="1"/>
  <c r="B246" i="4" s="1"/>
  <c r="C246" i="7"/>
  <c r="G246" i="4" s="1"/>
  <c r="C238" i="7"/>
  <c r="G238" i="4" s="1"/>
  <c r="C238" i="8"/>
  <c r="C235" i="8"/>
  <c r="B235" i="8"/>
  <c r="B235" i="5" s="1"/>
  <c r="B235" i="4" s="1"/>
  <c r="C225" i="7"/>
  <c r="G225" i="4" s="1"/>
  <c r="C225" i="8"/>
  <c r="C221" i="7"/>
  <c r="G221" i="4" s="1"/>
  <c r="C221" i="8"/>
  <c r="B194" i="8"/>
  <c r="B194" i="5" s="1"/>
  <c r="B194" i="4" s="1"/>
  <c r="C194" i="7"/>
  <c r="G194" i="4" s="1"/>
  <c r="C194" i="8"/>
  <c r="B194" i="7"/>
  <c r="F194" i="4" s="1"/>
  <c r="B181" i="7"/>
  <c r="F181" i="4" s="1"/>
  <c r="C181" i="8"/>
  <c r="B181" i="8"/>
  <c r="C181" i="7"/>
  <c r="G181" i="4" s="1"/>
  <c r="C223" i="8"/>
  <c r="C175" i="8"/>
  <c r="C175" i="7"/>
  <c r="G175" i="4" s="1"/>
  <c r="B154" i="8"/>
  <c r="B154" i="5" s="1"/>
  <c r="B154" i="4" s="1"/>
  <c r="C154" i="7"/>
  <c r="G154" i="4" s="1"/>
  <c r="C154" i="8"/>
  <c r="B154" i="7"/>
  <c r="F154" i="4" s="1"/>
  <c r="B142" i="7"/>
  <c r="F142" i="4" s="1"/>
  <c r="C142" i="8"/>
  <c r="C142" i="7"/>
  <c r="G142" i="4" s="1"/>
  <c r="B142" i="8"/>
  <c r="B142" i="5" s="1"/>
  <c r="B142" i="4" s="1"/>
  <c r="C138" i="7"/>
  <c r="G138" i="4" s="1"/>
  <c r="B138" i="7"/>
  <c r="F138" i="4" s="1"/>
  <c r="B138" i="8"/>
  <c r="B134" i="8"/>
  <c r="B134" i="5" s="1"/>
  <c r="B134" i="4" s="1"/>
  <c r="B134" i="7"/>
  <c r="F134" i="4" s="1"/>
  <c r="C134" i="7"/>
  <c r="G134" i="4" s="1"/>
  <c r="C134" i="8"/>
  <c r="C130" i="8"/>
  <c r="C130" i="7"/>
  <c r="G130" i="4" s="1"/>
  <c r="C86" i="7"/>
  <c r="G86" i="4" s="1"/>
  <c r="C86" i="8"/>
  <c r="C73" i="8"/>
  <c r="C73" i="7"/>
  <c r="G73" i="4" s="1"/>
  <c r="C45" i="7"/>
  <c r="G45" i="4" s="1"/>
  <c r="B45" i="7"/>
  <c r="F45" i="4" s="1"/>
  <c r="B45" i="8"/>
  <c r="C45" i="8"/>
  <c r="C35" i="7"/>
  <c r="G35" i="4" s="1"/>
  <c r="C35" i="8"/>
  <c r="C31" i="8"/>
  <c r="C31" i="7"/>
  <c r="G31" i="4" s="1"/>
  <c r="C98" i="8"/>
  <c r="B179" i="8"/>
  <c r="C179" i="5" s="1"/>
  <c r="C179" i="4" s="1"/>
  <c r="C179" i="7"/>
  <c r="G179" i="4" s="1"/>
  <c r="B179" i="7"/>
  <c r="F179" i="4" s="1"/>
  <c r="B177" i="8"/>
  <c r="B177" i="5" s="1"/>
  <c r="B177" i="4" s="1"/>
  <c r="C177" i="7"/>
  <c r="G177" i="4" s="1"/>
  <c r="B177" i="7"/>
  <c r="F177" i="4" s="1"/>
  <c r="B164" i="8"/>
  <c r="B164" i="5" s="1"/>
  <c r="B164" i="4" s="1"/>
  <c r="C164" i="8"/>
  <c r="C164" i="7"/>
  <c r="G164" i="4" s="1"/>
  <c r="B160" i="8"/>
  <c r="B160" i="5" s="1"/>
  <c r="B160" i="4" s="1"/>
  <c r="C160" i="7"/>
  <c r="G160" i="4" s="1"/>
  <c r="C160" i="8"/>
  <c r="C156" i="7"/>
  <c r="G156" i="4" s="1"/>
  <c r="B156" i="7"/>
  <c r="F156" i="4" s="1"/>
  <c r="C156" i="8"/>
  <c r="B156" i="8"/>
  <c r="C152" i="7"/>
  <c r="G152" i="4" s="1"/>
  <c r="B152" i="8"/>
  <c r="B152" i="5" s="1"/>
  <c r="B152" i="4" s="1"/>
  <c r="B152" i="7"/>
  <c r="F152" i="4" s="1"/>
  <c r="C152" i="8"/>
  <c r="B150" i="7"/>
  <c r="F150" i="4" s="1"/>
  <c r="C150" i="8"/>
  <c r="C144" i="8"/>
  <c r="B144" i="7"/>
  <c r="F144" i="4" s="1"/>
  <c r="B144" i="8"/>
  <c r="C144" i="7"/>
  <c r="G144" i="4" s="1"/>
  <c r="C140" i="7"/>
  <c r="G140" i="4" s="1"/>
  <c r="B140" i="7"/>
  <c r="F140" i="4" s="1"/>
  <c r="C140" i="8"/>
  <c r="B140" i="8"/>
  <c r="B136" i="8"/>
  <c r="B136" i="5" s="1"/>
  <c r="B136" i="4" s="1"/>
  <c r="B136" i="7"/>
  <c r="F136" i="4" s="1"/>
  <c r="C132" i="8"/>
  <c r="C132" i="7"/>
  <c r="G132" i="4" s="1"/>
  <c r="C128" i="8"/>
  <c r="C128" i="7"/>
  <c r="G128" i="4" s="1"/>
  <c r="C124" i="8"/>
  <c r="C124" i="7"/>
  <c r="G124" i="4" s="1"/>
  <c r="B100" i="8"/>
  <c r="B100" i="7"/>
  <c r="F100" i="4" s="1"/>
  <c r="C100" i="8"/>
  <c r="C88" i="7"/>
  <c r="G88" i="4" s="1"/>
  <c r="C88" i="8"/>
  <c r="B77" i="7"/>
  <c r="F77" i="4" s="1"/>
  <c r="C77" i="7"/>
  <c r="G77" i="4" s="1"/>
  <c r="C77" i="8"/>
  <c r="B77" i="8"/>
  <c r="B43" i="7"/>
  <c r="F43" i="4" s="1"/>
  <c r="B43" i="8"/>
  <c r="C43" i="7"/>
  <c r="G43" i="4" s="1"/>
  <c r="C37" i="8"/>
  <c r="C37" i="7"/>
  <c r="G37" i="4" s="1"/>
  <c r="C33" i="8"/>
  <c r="C33" i="7"/>
  <c r="G33" i="4" s="1"/>
  <c r="B22" i="7"/>
  <c r="F22" i="4" s="1"/>
  <c r="C22" i="8"/>
  <c r="B22" i="8"/>
  <c r="B22" i="5" s="1"/>
  <c r="B22" i="4" s="1"/>
  <c r="C22" i="7"/>
  <c r="G22" i="4" s="1"/>
  <c r="C100" i="7"/>
  <c r="G100" i="4" s="1"/>
  <c r="C138" i="8"/>
  <c r="B162" i="8"/>
  <c r="B162" i="5" s="1"/>
  <c r="B162" i="4" s="1"/>
  <c r="C43" i="8"/>
  <c r="B121" i="7"/>
  <c r="F121" i="4" s="1"/>
  <c r="B121" i="8"/>
  <c r="B117" i="7"/>
  <c r="F117" i="4" s="1"/>
  <c r="C117" i="8"/>
  <c r="B117" i="8"/>
  <c r="B106" i="8"/>
  <c r="B106" i="7"/>
  <c r="F106" i="4" s="1"/>
  <c r="B85" i="8"/>
  <c r="C85" i="8"/>
  <c r="B72" i="7"/>
  <c r="F72" i="4" s="1"/>
  <c r="B72" i="8"/>
  <c r="B72" i="5" s="1"/>
  <c r="B72" i="4" s="1"/>
  <c r="B68" i="8"/>
  <c r="C68" i="7"/>
  <c r="G68" i="4" s="1"/>
  <c r="B30" i="8"/>
  <c r="B30" i="7"/>
  <c r="F30" i="4" s="1"/>
  <c r="B28" i="8"/>
  <c r="C28" i="8"/>
  <c r="B28" i="7"/>
  <c r="F28" i="4" s="1"/>
  <c r="B26" i="7"/>
  <c r="F26" i="4" s="1"/>
  <c r="C26" i="7"/>
  <c r="G26" i="4" s="1"/>
  <c r="C136" i="7"/>
  <c r="G136" i="4" s="1"/>
  <c r="J122" i="5"/>
  <c r="F122" i="8"/>
  <c r="F121" i="8"/>
  <c r="J119" i="5"/>
  <c r="K119" i="5"/>
  <c r="N117" i="5"/>
  <c r="O117" i="5"/>
  <c r="J105" i="5"/>
  <c r="F105" i="8"/>
  <c r="H104" i="5"/>
  <c r="F104" i="8"/>
  <c r="F103" i="8"/>
  <c r="J103" i="5"/>
  <c r="L100" i="5"/>
  <c r="M100" i="5"/>
  <c r="N99" i="5"/>
  <c r="O99" i="5"/>
  <c r="L96" i="5"/>
  <c r="M96" i="5"/>
  <c r="H58" i="5"/>
  <c r="I58" i="5"/>
  <c r="F57" i="8"/>
  <c r="G50" i="8"/>
  <c r="C106" i="8"/>
  <c r="B85" i="7"/>
  <c r="F85" i="4" s="1"/>
  <c r="G132" i="7"/>
  <c r="G105" i="7"/>
  <c r="G51" i="7"/>
  <c r="G50" i="7"/>
  <c r="G45" i="7"/>
  <c r="G39" i="7"/>
  <c r="G32" i="7"/>
  <c r="G31" i="7"/>
  <c r="C163" i="7"/>
  <c r="G163" i="4" s="1"/>
  <c r="B163" i="7"/>
  <c r="F163" i="4" s="1"/>
  <c r="B139" i="8"/>
  <c r="B139" i="5" s="1"/>
  <c r="B139" i="4" s="1"/>
  <c r="B161" i="8"/>
  <c r="B145" i="7"/>
  <c r="F145" i="4" s="1"/>
  <c r="C233" i="7"/>
  <c r="G233" i="4" s="1"/>
  <c r="C229" i="7"/>
  <c r="G229" i="4" s="1"/>
  <c r="C145" i="7"/>
  <c r="G145" i="4" s="1"/>
  <c r="C101" i="7"/>
  <c r="G101" i="4" s="1"/>
  <c r="C97" i="7"/>
  <c r="G97" i="4" s="1"/>
  <c r="B71" i="7"/>
  <c r="F71" i="4" s="1"/>
  <c r="B69" i="7"/>
  <c r="F69" i="4" s="1"/>
  <c r="B162" i="7"/>
  <c r="F162" i="4" s="1"/>
  <c r="B252" i="7"/>
  <c r="F252" i="4" s="1"/>
  <c r="B236" i="7"/>
  <c r="F236" i="4" s="1"/>
  <c r="C204" i="7"/>
  <c r="G204" i="4" s="1"/>
  <c r="C202" i="7"/>
  <c r="G202" i="4" s="1"/>
  <c r="C206" i="8"/>
  <c r="C168" i="7"/>
  <c r="G168" i="4" s="1"/>
  <c r="C153" i="8"/>
  <c r="C111" i="8"/>
  <c r="C58" i="8"/>
  <c r="C58" i="5" s="1"/>
  <c r="C58" i="4" s="1"/>
  <c r="B167" i="7"/>
  <c r="F167" i="4" s="1"/>
  <c r="F224" i="7"/>
  <c r="F194" i="7"/>
  <c r="N252" i="5"/>
  <c r="S251" i="5"/>
  <c r="J251" i="5"/>
  <c r="N243" i="5"/>
  <c r="O241" i="5"/>
  <c r="O240" i="5"/>
  <c r="O237" i="5"/>
  <c r="O235" i="5"/>
  <c r="K235" i="5"/>
  <c r="N233" i="5"/>
  <c r="K229" i="5"/>
  <c r="N225" i="5"/>
  <c r="O223" i="5"/>
  <c r="O221" i="5"/>
  <c r="S220" i="5"/>
  <c r="N220" i="5"/>
  <c r="N218" i="5"/>
  <c r="O217" i="5"/>
  <c r="M213" i="5"/>
  <c r="L211" i="5"/>
  <c r="L209" i="5"/>
  <c r="N205" i="5"/>
  <c r="Q204" i="5"/>
  <c r="O200" i="5"/>
  <c r="O198" i="5"/>
  <c r="P197" i="5"/>
  <c r="M197" i="5"/>
  <c r="O195" i="5"/>
  <c r="K195" i="5"/>
  <c r="S194" i="5"/>
  <c r="O194" i="5"/>
  <c r="M193" i="5"/>
  <c r="M192" i="5"/>
  <c r="M189" i="5"/>
  <c r="O135" i="5"/>
  <c r="O122" i="5"/>
  <c r="S119" i="5"/>
  <c r="Q106" i="5"/>
  <c r="Q104" i="5"/>
  <c r="M104" i="5"/>
  <c r="I104" i="5"/>
  <c r="O103" i="5"/>
  <c r="M98" i="5"/>
  <c r="F58" i="8"/>
  <c r="O47" i="5"/>
  <c r="C252" i="8"/>
  <c r="C250" i="8"/>
  <c r="C248" i="8"/>
  <c r="C190" i="8"/>
  <c r="C161" i="8"/>
  <c r="C143" i="7"/>
  <c r="G143" i="4" s="1"/>
  <c r="P203" i="5"/>
  <c r="L201" i="5"/>
  <c r="K81" i="5"/>
  <c r="I80" i="5"/>
  <c r="Q77" i="5"/>
  <c r="K74" i="5"/>
  <c r="O26" i="5"/>
  <c r="C260" i="5"/>
  <c r="C260" i="4" s="1"/>
  <c r="S146" i="5"/>
  <c r="K145" i="5"/>
  <c r="S142" i="5"/>
  <c r="O141" i="5"/>
  <c r="O140" i="5"/>
  <c r="S138" i="5"/>
  <c r="M135" i="5"/>
  <c r="M126" i="5"/>
  <c r="O123" i="5"/>
  <c r="M119" i="5"/>
  <c r="I108" i="5"/>
  <c r="G98" i="8"/>
  <c r="I24" i="5"/>
  <c r="B10" i="5"/>
  <c r="B10" i="4" s="1"/>
  <c r="F18" i="7"/>
  <c r="F17" i="8"/>
  <c r="F20" i="8"/>
  <c r="Q14" i="5"/>
  <c r="G13" i="7"/>
  <c r="G10" i="7"/>
  <c r="G16" i="7"/>
  <c r="G9" i="8"/>
  <c r="G16" i="8"/>
  <c r="C10" i="8"/>
  <c r="B9" i="7"/>
  <c r="F9" i="4" s="1"/>
  <c r="Q17" i="5"/>
  <c r="G18" i="8"/>
  <c r="B16" i="8"/>
  <c r="I10" i="5"/>
  <c r="J9" i="5"/>
  <c r="C18" i="7"/>
  <c r="G18" i="4" s="1"/>
  <c r="B16" i="7"/>
  <c r="F16" i="4" s="1"/>
  <c r="B18" i="7"/>
  <c r="F18" i="4" s="1"/>
  <c r="B13" i="7"/>
  <c r="F13" i="4" s="1"/>
  <c r="L20" i="5"/>
  <c r="L10" i="5"/>
  <c r="M19" i="5"/>
  <c r="H10" i="5"/>
  <c r="I12" i="5"/>
  <c r="F19" i="8"/>
  <c r="G11" i="7"/>
  <c r="F9" i="8"/>
  <c r="C9" i="7"/>
  <c r="G9" i="4" s="1"/>
  <c r="B10" i="7"/>
  <c r="F10" i="4" s="1"/>
  <c r="C16" i="8"/>
  <c r="C9" i="8"/>
  <c r="C14" i="8"/>
  <c r="G11" i="8"/>
  <c r="C12" i="7"/>
  <c r="G12" i="4" s="1"/>
  <c r="I19" i="5"/>
  <c r="B12" i="8"/>
  <c r="J15" i="5"/>
  <c r="H20" i="5"/>
  <c r="O15" i="5"/>
  <c r="I16" i="5"/>
  <c r="G12" i="7"/>
  <c r="F16" i="8"/>
  <c r="C19" i="7"/>
  <c r="G19" i="4" s="1"/>
  <c r="K15" i="5"/>
  <c r="O18" i="5"/>
  <c r="G17" i="8"/>
  <c r="Q16" i="5"/>
  <c r="C58" i="28"/>
  <c r="C226" i="7"/>
  <c r="G226" i="4" s="1"/>
  <c r="B51" i="28"/>
  <c r="B219" i="5" s="1"/>
  <c r="B219" i="4" s="1"/>
  <c r="C219" i="7"/>
  <c r="G219" i="4" s="1"/>
  <c r="B219" i="7"/>
  <c r="F219" i="4" s="1"/>
  <c r="B33" i="28"/>
  <c r="B201" i="5" s="1"/>
  <c r="B201" i="4" s="1"/>
  <c r="B201" i="7"/>
  <c r="F201" i="4" s="1"/>
  <c r="C201" i="7"/>
  <c r="G201" i="4" s="1"/>
  <c r="C33" i="28"/>
  <c r="B31" i="28"/>
  <c r="B199" i="7"/>
  <c r="F199" i="4" s="1"/>
  <c r="C199" i="7"/>
  <c r="G199" i="4" s="1"/>
  <c r="B29" i="28"/>
  <c r="B197" i="5" s="1"/>
  <c r="B197" i="4" s="1"/>
  <c r="B197" i="7"/>
  <c r="F197" i="4" s="1"/>
  <c r="C197" i="7"/>
  <c r="G197" i="4" s="1"/>
  <c r="C193" i="7"/>
  <c r="G193" i="4" s="1"/>
  <c r="C25" i="28"/>
  <c r="C23" i="28"/>
  <c r="C191" i="7"/>
  <c r="G191" i="4" s="1"/>
  <c r="F248" i="7"/>
  <c r="G248" i="7"/>
  <c r="G246" i="7"/>
  <c r="F246" i="7"/>
  <c r="G245" i="7"/>
  <c r="F245" i="7"/>
  <c r="G244" i="7"/>
  <c r="G243" i="7"/>
  <c r="G242" i="7"/>
  <c r="F242" i="7"/>
  <c r="G241" i="7"/>
  <c r="F241" i="7"/>
  <c r="F240" i="7"/>
  <c r="G239" i="7"/>
  <c r="F239" i="7"/>
  <c r="G238" i="7"/>
  <c r="F237" i="7"/>
  <c r="G237" i="7"/>
  <c r="G236" i="7"/>
  <c r="F236" i="7"/>
  <c r="G235" i="7"/>
  <c r="G234" i="7"/>
  <c r="F234" i="7"/>
  <c r="G233" i="7"/>
  <c r="F233" i="7"/>
  <c r="G232" i="7"/>
  <c r="G231" i="7"/>
  <c r="G230" i="7"/>
  <c r="F230" i="7"/>
  <c r="G229" i="7"/>
  <c r="G228" i="7"/>
  <c r="F228" i="7"/>
  <c r="G227" i="7"/>
  <c r="F227" i="7"/>
  <c r="G226" i="7"/>
  <c r="F226" i="7"/>
  <c r="G225" i="7"/>
  <c r="G224" i="7"/>
  <c r="G223" i="7"/>
  <c r="G222" i="7"/>
  <c r="F222" i="7"/>
  <c r="G221" i="7"/>
  <c r="F221" i="7"/>
  <c r="G220" i="7"/>
  <c r="F219" i="7"/>
  <c r="G219" i="7"/>
  <c r="G218" i="7"/>
  <c r="F217" i="7"/>
  <c r="G217" i="7"/>
  <c r="G216" i="7"/>
  <c r="G215" i="7"/>
  <c r="F215" i="7"/>
  <c r="F214" i="7"/>
  <c r="G214" i="7"/>
  <c r="G213" i="7"/>
  <c r="F213" i="7"/>
  <c r="G212" i="7"/>
  <c r="G211" i="7"/>
  <c r="G210" i="7"/>
  <c r="F210" i="7"/>
  <c r="G209" i="7"/>
  <c r="F208" i="7"/>
  <c r="G208" i="7"/>
  <c r="F207" i="7"/>
  <c r="G206" i="7"/>
  <c r="G205" i="7"/>
  <c r="F205" i="7"/>
  <c r="G204" i="7"/>
  <c r="F204" i="7"/>
  <c r="G203" i="7"/>
  <c r="G202" i="7"/>
  <c r="F201" i="7"/>
  <c r="G201" i="7"/>
  <c r="G200" i="7"/>
  <c r="F200" i="7"/>
  <c r="G199" i="7"/>
  <c r="F199" i="7"/>
  <c r="F198" i="7"/>
  <c r="G198" i="7"/>
  <c r="G197" i="7"/>
  <c r="G196" i="7"/>
  <c r="G195" i="7"/>
  <c r="F195" i="7"/>
  <c r="G194" i="7"/>
  <c r="F193" i="7"/>
  <c r="F192" i="7"/>
  <c r="G192" i="7"/>
  <c r="F191" i="7"/>
  <c r="G191" i="7"/>
  <c r="G190" i="7"/>
  <c r="F190" i="7"/>
  <c r="G189" i="7"/>
  <c r="D239" i="5"/>
  <c r="E239" i="5"/>
  <c r="D237" i="5"/>
  <c r="E237" i="5"/>
  <c r="D225" i="5"/>
  <c r="E225" i="5"/>
  <c r="E219" i="5"/>
  <c r="D219" i="5"/>
  <c r="E215" i="5"/>
  <c r="D215" i="5"/>
  <c r="D205" i="5"/>
  <c r="E205" i="5"/>
  <c r="E199" i="5"/>
  <c r="D199" i="5"/>
  <c r="D195" i="5"/>
  <c r="E195" i="5"/>
  <c r="E193" i="5"/>
  <c r="D193" i="5"/>
  <c r="D191" i="5"/>
  <c r="E191" i="5"/>
  <c r="F85" i="28"/>
  <c r="R252" i="5"/>
  <c r="S252" i="5"/>
  <c r="S248" i="5"/>
  <c r="R248" i="5"/>
  <c r="N248" i="5"/>
  <c r="O248" i="5"/>
  <c r="F80" i="28"/>
  <c r="K248" i="5"/>
  <c r="F79" i="28"/>
  <c r="K247" i="5"/>
  <c r="R246" i="5"/>
  <c r="S246" i="5"/>
  <c r="J246" i="5"/>
  <c r="K246" i="5"/>
  <c r="F78" i="28"/>
  <c r="G78" i="28"/>
  <c r="O245" i="5"/>
  <c r="N245" i="5"/>
  <c r="K245" i="5"/>
  <c r="F77" i="28"/>
  <c r="G77" i="28"/>
  <c r="J245" i="5"/>
  <c r="F74" i="28"/>
  <c r="J241" i="5"/>
  <c r="G73" i="28"/>
  <c r="K241" i="5"/>
  <c r="R240" i="5"/>
  <c r="S240" i="5"/>
  <c r="J240" i="5"/>
  <c r="K240" i="5"/>
  <c r="F72" i="28"/>
  <c r="G71" i="28"/>
  <c r="K239" i="5"/>
  <c r="K238" i="5"/>
  <c r="G70" i="28"/>
  <c r="F69" i="28"/>
  <c r="G69" i="28"/>
  <c r="K237" i="5"/>
  <c r="S236" i="5"/>
  <c r="R236" i="5"/>
  <c r="G68" i="28"/>
  <c r="K236" i="5"/>
  <c r="J236" i="5"/>
  <c r="N234" i="5"/>
  <c r="O234" i="5"/>
  <c r="K234" i="5"/>
  <c r="F66" i="28"/>
  <c r="J233" i="5"/>
  <c r="F65" i="28"/>
  <c r="K232" i="5"/>
  <c r="F64" i="28"/>
  <c r="F63" i="28"/>
  <c r="K231" i="5"/>
  <c r="G63" i="28"/>
  <c r="J230" i="5"/>
  <c r="G62" i="28"/>
  <c r="N229" i="5"/>
  <c r="O229" i="5"/>
  <c r="R228" i="5"/>
  <c r="S228" i="5"/>
  <c r="N228" i="5"/>
  <c r="O228" i="5"/>
  <c r="K228" i="5"/>
  <c r="G60" i="28"/>
  <c r="J227" i="5"/>
  <c r="K227" i="5"/>
  <c r="K226" i="5"/>
  <c r="J226" i="5"/>
  <c r="F58" i="28"/>
  <c r="R225" i="5"/>
  <c r="S225" i="5"/>
  <c r="J225" i="5"/>
  <c r="K225" i="5"/>
  <c r="F57" i="28"/>
  <c r="R224" i="5"/>
  <c r="S224" i="5"/>
  <c r="K224" i="5"/>
  <c r="J224" i="5"/>
  <c r="S223" i="5"/>
  <c r="R223" i="5"/>
  <c r="K223" i="5"/>
  <c r="J223" i="5"/>
  <c r="F55" i="28"/>
  <c r="G55" i="28"/>
  <c r="O222" i="5"/>
  <c r="N222" i="5"/>
  <c r="S221" i="5"/>
  <c r="R221" i="5"/>
  <c r="K221" i="5"/>
  <c r="F53" i="28"/>
  <c r="J220" i="5"/>
  <c r="G52" i="28"/>
  <c r="F52" i="28"/>
  <c r="N219" i="5"/>
  <c r="O219" i="5"/>
  <c r="K219" i="5"/>
  <c r="G51" i="28"/>
  <c r="F51" i="28"/>
  <c r="G50" i="28"/>
  <c r="K218" i="5"/>
  <c r="S217" i="5"/>
  <c r="R217" i="5"/>
  <c r="J217" i="5"/>
  <c r="K217" i="5"/>
  <c r="N216" i="5"/>
  <c r="O216" i="5"/>
  <c r="J216" i="5"/>
  <c r="K216" i="5"/>
  <c r="Q215" i="5"/>
  <c r="P215" i="5"/>
  <c r="L215" i="5"/>
  <c r="M215" i="5"/>
  <c r="H215" i="5"/>
  <c r="I215" i="5"/>
  <c r="G47" i="28"/>
  <c r="P214" i="5"/>
  <c r="Q214" i="5"/>
  <c r="H214" i="5"/>
  <c r="F46" i="28"/>
  <c r="H213" i="5"/>
  <c r="F45" i="28"/>
  <c r="G45" i="28"/>
  <c r="P212" i="5"/>
  <c r="Q212" i="5"/>
  <c r="L212" i="5"/>
  <c r="M212" i="5"/>
  <c r="H212" i="5"/>
  <c r="I212" i="5"/>
  <c r="F44" i="28"/>
  <c r="Q211" i="5"/>
  <c r="P211" i="5"/>
  <c r="I211" i="5"/>
  <c r="G43" i="28"/>
  <c r="P210" i="5"/>
  <c r="Q210" i="5"/>
  <c r="H210" i="5"/>
  <c r="G42" i="28"/>
  <c r="F42" i="28"/>
  <c r="G41" i="28"/>
  <c r="H209" i="5"/>
  <c r="F41" i="28"/>
  <c r="H208" i="5"/>
  <c r="F40" i="28"/>
  <c r="I208" i="5"/>
  <c r="G40" i="28"/>
  <c r="N207" i="5"/>
  <c r="O207" i="5"/>
  <c r="K207" i="5"/>
  <c r="J207" i="5"/>
  <c r="P206" i="5"/>
  <c r="Q206" i="5"/>
  <c r="J205" i="5"/>
  <c r="G37" i="28"/>
  <c r="K205" i="5"/>
  <c r="M204" i="5"/>
  <c r="L204" i="5"/>
  <c r="H204" i="5"/>
  <c r="I204" i="5"/>
  <c r="F36" i="28"/>
  <c r="N203" i="5"/>
  <c r="O203" i="5"/>
  <c r="J203" i="5"/>
  <c r="K203" i="5"/>
  <c r="R202" i="5"/>
  <c r="S202" i="5"/>
  <c r="J202" i="5"/>
  <c r="K202" i="5"/>
  <c r="F34" i="28"/>
  <c r="G34" i="28"/>
  <c r="S201" i="5"/>
  <c r="R201" i="5"/>
  <c r="S200" i="5"/>
  <c r="R200" i="5"/>
  <c r="L199" i="5"/>
  <c r="M199" i="5"/>
  <c r="J198" i="5"/>
  <c r="F30" i="28"/>
  <c r="K198" i="5"/>
  <c r="G30" i="28"/>
  <c r="G24" i="28"/>
  <c r="G23" i="28"/>
  <c r="I191" i="5"/>
  <c r="G21" i="28"/>
  <c r="I189" i="5"/>
  <c r="R247" i="5"/>
  <c r="R233" i="5"/>
  <c r="F203" i="7"/>
  <c r="F216" i="7"/>
  <c r="F225" i="7"/>
  <c r="F238" i="7"/>
  <c r="D207" i="5"/>
  <c r="G207" i="7"/>
  <c r="B255" i="7"/>
  <c r="F255" i="4" s="1"/>
  <c r="B87" i="28"/>
  <c r="C255" i="7"/>
  <c r="G255" i="4" s="1"/>
  <c r="C85" i="28"/>
  <c r="B85" i="28"/>
  <c r="C73" i="28"/>
  <c r="C241" i="7"/>
  <c r="G241" i="4" s="1"/>
  <c r="B241" i="7"/>
  <c r="F241" i="4" s="1"/>
  <c r="B73" i="28"/>
  <c r="B69" i="28"/>
  <c r="C69" i="28"/>
  <c r="C76" i="28"/>
  <c r="C244" i="7"/>
  <c r="G244" i="4" s="1"/>
  <c r="B76" i="28"/>
  <c r="C74" i="28"/>
  <c r="B74" i="28"/>
  <c r="B242" i="5" s="1"/>
  <c r="B242" i="4" s="1"/>
  <c r="C60" i="28"/>
  <c r="B60" i="28"/>
  <c r="B228" i="7"/>
  <c r="F228" i="4" s="1"/>
  <c r="C228" i="7"/>
  <c r="G228" i="4" s="1"/>
  <c r="B208" i="5"/>
  <c r="B208" i="4" s="1"/>
  <c r="C67" i="28"/>
  <c r="C235" i="7"/>
  <c r="G235" i="4" s="1"/>
  <c r="C231" i="7"/>
  <c r="G231" i="4" s="1"/>
  <c r="C63" i="28"/>
  <c r="C50" i="28"/>
  <c r="B218" i="7"/>
  <c r="F218" i="4" s="1"/>
  <c r="B50" i="28"/>
  <c r="C48" i="28"/>
  <c r="C216" i="7"/>
  <c r="G216" i="4" s="1"/>
  <c r="C46" i="28"/>
  <c r="C214" i="7"/>
  <c r="G214" i="4" s="1"/>
  <c r="B214" i="7"/>
  <c r="F214" i="4" s="1"/>
  <c r="B46" i="28"/>
  <c r="C212" i="7"/>
  <c r="G212" i="4" s="1"/>
  <c r="C44" i="28"/>
  <c r="C42" i="28"/>
  <c r="B42" i="28"/>
  <c r="B210" i="5" s="1"/>
  <c r="B210" i="4" s="1"/>
  <c r="C40" i="28"/>
  <c r="B208" i="7"/>
  <c r="F208" i="4" s="1"/>
  <c r="B38" i="28"/>
  <c r="C206" i="7"/>
  <c r="G206" i="4" s="1"/>
  <c r="C38" i="28"/>
  <c r="C31" i="28"/>
  <c r="C256" i="7"/>
  <c r="G256" i="4" s="1"/>
  <c r="C75" i="28"/>
  <c r="C56" i="28"/>
  <c r="C247" i="7"/>
  <c r="G247" i="4" s="1"/>
  <c r="D202" i="5"/>
  <c r="D192" i="5"/>
  <c r="H247" i="5"/>
  <c r="M239" i="5"/>
  <c r="R220" i="5"/>
  <c r="H219" i="5"/>
  <c r="H211" i="5"/>
  <c r="C78" i="28"/>
  <c r="P246" i="5"/>
  <c r="P232" i="5"/>
  <c r="L232" i="5"/>
  <c r="J231" i="5"/>
  <c r="J229" i="5"/>
  <c r="H228" i="5"/>
  <c r="N227" i="5"/>
  <c r="P226" i="5"/>
  <c r="L226" i="5"/>
  <c r="P224" i="5"/>
  <c r="L224" i="5"/>
  <c r="H224" i="5"/>
  <c r="E92" i="5"/>
  <c r="D235" i="5"/>
  <c r="D229" i="5"/>
  <c r="D227" i="5"/>
  <c r="P230" i="5"/>
  <c r="P228" i="5"/>
  <c r="L228" i="5"/>
  <c r="Q224" i="5"/>
  <c r="L220" i="5"/>
  <c r="E165" i="5"/>
  <c r="R241" i="5"/>
  <c r="R235" i="5"/>
  <c r="B125" i="5"/>
  <c r="B125" i="4" s="1"/>
  <c r="F248" i="8"/>
  <c r="J248" i="5"/>
  <c r="F207" i="8"/>
  <c r="F206" i="8"/>
  <c r="F175" i="8"/>
  <c r="I169" i="5"/>
  <c r="G169" i="8"/>
  <c r="G163" i="8"/>
  <c r="F130" i="8"/>
  <c r="K130" i="5"/>
  <c r="G130" i="8"/>
  <c r="J129" i="5"/>
  <c r="F129" i="8"/>
  <c r="J128" i="5"/>
  <c r="K128" i="5"/>
  <c r="G128" i="8"/>
  <c r="F128" i="8"/>
  <c r="G127" i="8"/>
  <c r="I127" i="5"/>
  <c r="G112" i="8"/>
  <c r="G111" i="8"/>
  <c r="G110" i="8"/>
  <c r="F69" i="8"/>
  <c r="O13" i="5"/>
  <c r="N13" i="5"/>
  <c r="G13" i="8"/>
  <c r="K117" i="5"/>
  <c r="F117" i="8"/>
  <c r="G117" i="8"/>
  <c r="F116" i="8"/>
  <c r="J116" i="5"/>
  <c r="G116" i="8"/>
  <c r="F114" i="8"/>
  <c r="G93" i="8"/>
  <c r="G20" i="8"/>
  <c r="J19" i="5"/>
  <c r="G19" i="8"/>
  <c r="I15" i="5"/>
  <c r="G15" i="8"/>
  <c r="J14" i="5"/>
  <c r="G14" i="8"/>
  <c r="G155" i="8"/>
  <c r="F155" i="8"/>
  <c r="H155" i="5"/>
  <c r="F154" i="8"/>
  <c r="F152" i="8"/>
  <c r="G147" i="8"/>
  <c r="G140" i="8"/>
  <c r="G139" i="8"/>
  <c r="G137" i="8"/>
  <c r="F137" i="8"/>
  <c r="L136" i="5"/>
  <c r="M136" i="5"/>
  <c r="H136" i="5"/>
  <c r="G136" i="8"/>
  <c r="F136" i="8"/>
  <c r="H134" i="5"/>
  <c r="I134" i="5"/>
  <c r="G134" i="8"/>
  <c r="F133" i="8"/>
  <c r="G133" i="8"/>
  <c r="H133" i="5"/>
  <c r="G131" i="8"/>
  <c r="J131" i="5"/>
  <c r="F119" i="8"/>
  <c r="G119" i="8"/>
  <c r="G118" i="8"/>
  <c r="F118" i="8"/>
  <c r="G38" i="8"/>
  <c r="F38" i="8"/>
  <c r="H38" i="5"/>
  <c r="J23" i="5"/>
  <c r="F23" i="8"/>
  <c r="I22" i="5"/>
  <c r="S160" i="5"/>
  <c r="R160" i="5"/>
  <c r="M125" i="5"/>
  <c r="L125" i="5"/>
  <c r="G124" i="8"/>
  <c r="S123" i="5"/>
  <c r="R123" i="5"/>
  <c r="F123" i="8"/>
  <c r="K123" i="5"/>
  <c r="G123" i="8"/>
  <c r="G122" i="8"/>
  <c r="G120" i="8"/>
  <c r="M108" i="5"/>
  <c r="L108" i="5"/>
  <c r="G100" i="8"/>
  <c r="G99" i="8"/>
  <c r="F65" i="8"/>
  <c r="G63" i="8"/>
  <c r="F60" i="8"/>
  <c r="H60" i="5"/>
  <c r="F59" i="8"/>
  <c r="F49" i="8"/>
  <c r="H45" i="5"/>
  <c r="F45" i="8"/>
  <c r="M43" i="5"/>
  <c r="N237" i="5"/>
  <c r="J237" i="5"/>
  <c r="N235" i="5"/>
  <c r="J235" i="5"/>
  <c r="M162" i="5"/>
  <c r="O156" i="5"/>
  <c r="O146" i="5"/>
  <c r="K143" i="5"/>
  <c r="K142" i="5"/>
  <c r="K112" i="5"/>
  <c r="Q111" i="5"/>
  <c r="K110" i="5"/>
  <c r="M40" i="5"/>
  <c r="D220" i="5"/>
  <c r="D194" i="5"/>
  <c r="D188" i="5"/>
  <c r="D184" i="5"/>
  <c r="P249" i="5"/>
  <c r="N231" i="5"/>
  <c r="N223" i="5"/>
  <c r="N221" i="5"/>
  <c r="Q76" i="5"/>
  <c r="I57" i="5"/>
  <c r="Q36" i="5"/>
  <c r="I36" i="5"/>
  <c r="M45" i="5"/>
  <c r="M222" i="5"/>
  <c r="K185" i="5"/>
  <c r="P188" i="5"/>
  <c r="H220" i="5"/>
  <c r="L214" i="5"/>
  <c r="S231" i="5"/>
  <c r="S229" i="5"/>
  <c r="S214" i="5"/>
  <c r="S212" i="5"/>
  <c r="Q107" i="5"/>
  <c r="O73" i="5"/>
  <c r="O145" i="5"/>
  <c r="B200" i="5"/>
  <c r="B200" i="4" s="1"/>
  <c r="B56" i="5"/>
  <c r="B56" i="4" s="1"/>
  <c r="G139" i="7"/>
  <c r="G116" i="7"/>
  <c r="F50" i="7"/>
  <c r="F24" i="7"/>
  <c r="E19" i="5"/>
  <c r="G175" i="7"/>
  <c r="F164" i="7"/>
  <c r="G162" i="7"/>
  <c r="F156" i="7"/>
  <c r="F151" i="7"/>
  <c r="G143" i="7"/>
  <c r="G129" i="7"/>
  <c r="G118" i="7"/>
  <c r="F112" i="7"/>
  <c r="G111" i="7"/>
  <c r="F102" i="7"/>
  <c r="F92" i="7"/>
  <c r="G89" i="7"/>
  <c r="G88" i="7"/>
  <c r="F75" i="7"/>
  <c r="F71" i="7"/>
  <c r="F70" i="7"/>
  <c r="F67" i="7"/>
  <c r="F65" i="7"/>
  <c r="F64" i="7"/>
  <c r="F60" i="7"/>
  <c r="G56" i="7"/>
  <c r="F55" i="7"/>
  <c r="F30" i="7"/>
  <c r="F29" i="7"/>
  <c r="F22" i="7"/>
  <c r="E161" i="5"/>
  <c r="G147" i="7"/>
  <c r="C264" i="5"/>
  <c r="C264" i="4" s="1"/>
  <c r="M200" i="5"/>
  <c r="D247" i="5"/>
  <c r="D245" i="5"/>
  <c r="D243" i="5"/>
  <c r="D241" i="5"/>
  <c r="D233" i="5"/>
  <c r="D231" i="5"/>
  <c r="J243" i="5"/>
  <c r="L210" i="5"/>
  <c r="P182" i="5"/>
  <c r="R191" i="5"/>
  <c r="B272" i="5"/>
  <c r="B272" i="4" s="1"/>
  <c r="D223" i="5"/>
  <c r="D221" i="5"/>
  <c r="R214" i="5"/>
  <c r="G9" i="28"/>
  <c r="P186" i="5"/>
  <c r="Q84" i="5"/>
  <c r="I84" i="5"/>
  <c r="L218" i="5"/>
  <c r="M184" i="5"/>
  <c r="N102" i="5"/>
  <c r="J79" i="5"/>
  <c r="O61" i="5"/>
  <c r="I41" i="5"/>
  <c r="O193" i="5"/>
  <c r="R134" i="5"/>
  <c r="N86" i="5"/>
  <c r="M82" i="5"/>
  <c r="L64" i="5"/>
  <c r="Q12" i="5"/>
  <c r="F176" i="6"/>
  <c r="J175" i="5"/>
  <c r="S137" i="5"/>
  <c r="L91" i="5"/>
  <c r="H90" i="5"/>
  <c r="F239" i="8"/>
  <c r="F233" i="8"/>
  <c r="N206" i="5"/>
  <c r="P195" i="5"/>
  <c r="P172" i="5"/>
  <c r="I170" i="5"/>
  <c r="R164" i="5"/>
  <c r="O164" i="5"/>
  <c r="I162" i="5"/>
  <c r="N118" i="5"/>
  <c r="H117" i="5"/>
  <c r="H53" i="5"/>
  <c r="K21" i="5"/>
  <c r="N20" i="5"/>
  <c r="B279" i="5"/>
  <c r="B279" i="4" s="1"/>
  <c r="C283" i="5"/>
  <c r="C283" i="4" s="1"/>
  <c r="C279" i="5"/>
  <c r="C279" i="4" s="1"/>
  <c r="C282" i="5"/>
  <c r="C282" i="4" s="1"/>
  <c r="B135" i="5"/>
  <c r="B135" i="4" s="1"/>
  <c r="C54" i="28"/>
  <c r="B198" i="7"/>
  <c r="F198" i="4" s="1"/>
  <c r="C198" i="8"/>
  <c r="C158" i="8"/>
  <c r="C158" i="5" s="1"/>
  <c r="C158" i="4" s="1"/>
  <c r="B158" i="7"/>
  <c r="F158" i="4" s="1"/>
  <c r="C158" i="7"/>
  <c r="G158" i="4" s="1"/>
  <c r="B234" i="8"/>
  <c r="C234" i="8"/>
  <c r="C232" i="7"/>
  <c r="G232" i="4" s="1"/>
  <c r="B190" i="7"/>
  <c r="F190" i="4" s="1"/>
  <c r="B165" i="7"/>
  <c r="F165" i="4" s="1"/>
  <c r="B165" i="8"/>
  <c r="B62" i="7"/>
  <c r="F62" i="4" s="1"/>
  <c r="B62" i="8"/>
  <c r="C116" i="7"/>
  <c r="G116" i="4" s="1"/>
  <c r="C170" i="8"/>
  <c r="C170" i="7"/>
  <c r="G170" i="4" s="1"/>
  <c r="C208" i="8"/>
  <c r="C208" i="7"/>
  <c r="G208" i="4" s="1"/>
  <c r="B126" i="7"/>
  <c r="F126" i="4" s="1"/>
  <c r="C126" i="7"/>
  <c r="G126" i="4" s="1"/>
  <c r="B69" i="11"/>
  <c r="B237" i="7"/>
  <c r="F237" i="4" s="1"/>
  <c r="C202" i="8"/>
  <c r="C167" i="7"/>
  <c r="G167" i="4" s="1"/>
  <c r="G138" i="7"/>
  <c r="G135" i="7"/>
  <c r="F78" i="7"/>
  <c r="F23" i="7"/>
  <c r="C21" i="28"/>
  <c r="B256" i="8"/>
  <c r="C256" i="8"/>
  <c r="B254" i="8"/>
  <c r="C254" i="8"/>
  <c r="C162" i="8"/>
  <c r="C137" i="6"/>
  <c r="E137" i="4" s="1"/>
  <c r="R258" i="5"/>
  <c r="S258" i="5"/>
  <c r="N258" i="5"/>
  <c r="O258" i="5"/>
  <c r="J258" i="5"/>
  <c r="K258" i="5"/>
  <c r="R257" i="5"/>
  <c r="S257" i="5"/>
  <c r="N257" i="5"/>
  <c r="O257" i="5"/>
  <c r="K257" i="5"/>
  <c r="J257" i="5"/>
  <c r="S256" i="5"/>
  <c r="R256" i="5"/>
  <c r="N256" i="5"/>
  <c r="O256" i="5"/>
  <c r="J256" i="5"/>
  <c r="K256" i="5"/>
  <c r="R255" i="5"/>
  <c r="S255" i="5"/>
  <c r="N255" i="5"/>
  <c r="O255" i="5"/>
  <c r="J255" i="5"/>
  <c r="K255" i="5"/>
  <c r="L186" i="5"/>
  <c r="N191" i="5"/>
  <c r="J136" i="5"/>
  <c r="Q131" i="5"/>
  <c r="S128" i="5"/>
  <c r="O128" i="5"/>
  <c r="K120" i="5"/>
  <c r="O119" i="5"/>
  <c r="N119" i="5"/>
  <c r="H83" i="5"/>
  <c r="I82" i="5"/>
  <c r="M25" i="5"/>
  <c r="I25" i="5"/>
  <c r="L24" i="5"/>
  <c r="M12" i="5"/>
  <c r="C265" i="5"/>
  <c r="C265" i="4" s="1"/>
  <c r="C171" i="7"/>
  <c r="G171" i="4" s="1"/>
  <c r="C96" i="8"/>
  <c r="C163" i="8"/>
  <c r="B230" i="7"/>
  <c r="F230" i="4" s="1"/>
  <c r="B169" i="7"/>
  <c r="F169" i="4" s="1"/>
  <c r="B167" i="11"/>
  <c r="B233" i="7"/>
  <c r="F233" i="4" s="1"/>
  <c r="C242" i="11"/>
  <c r="C113" i="11"/>
  <c r="B37" i="7"/>
  <c r="F37" i="4" s="1"/>
  <c r="C14" i="7"/>
  <c r="G14" i="4" s="1"/>
  <c r="G173" i="7"/>
  <c r="G172" i="7"/>
  <c r="G167" i="7"/>
  <c r="F126" i="7"/>
  <c r="F69" i="7"/>
  <c r="B79" i="6"/>
  <c r="D79" i="4" s="1"/>
  <c r="B79" i="11"/>
  <c r="B55" i="11"/>
  <c r="C55" i="11"/>
  <c r="B37" i="11"/>
  <c r="C37" i="6"/>
  <c r="E37" i="4" s="1"/>
  <c r="D258" i="5"/>
  <c r="E258" i="5"/>
  <c r="E256" i="5"/>
  <c r="D256" i="5"/>
  <c r="N241" i="5"/>
  <c r="J211" i="5"/>
  <c r="P208" i="5"/>
  <c r="I164" i="5"/>
  <c r="N106" i="5"/>
  <c r="O106" i="5"/>
  <c r="S209" i="5"/>
  <c r="L205" i="5"/>
  <c r="L203" i="5"/>
  <c r="P201" i="5"/>
  <c r="S143" i="5"/>
  <c r="K139" i="5"/>
  <c r="I88" i="5"/>
  <c r="B103" i="7"/>
  <c r="F103" i="4" s="1"/>
  <c r="G158" i="7"/>
  <c r="G113" i="7"/>
  <c r="F61" i="7"/>
  <c r="C180" i="8"/>
  <c r="C178" i="8"/>
  <c r="B23" i="11"/>
  <c r="I209" i="5"/>
  <c r="N217" i="5"/>
  <c r="D190" i="5"/>
  <c r="S144" i="5"/>
  <c r="P117" i="5"/>
  <c r="N93" i="5"/>
  <c r="Q72" i="5"/>
  <c r="Q70" i="5"/>
  <c r="K20" i="5"/>
  <c r="C270" i="5"/>
  <c r="C270" i="4" s="1"/>
  <c r="B270" i="5"/>
  <c r="B270" i="4" s="1"/>
  <c r="C267" i="5"/>
  <c r="C267" i="4" s="1"/>
  <c r="B267" i="5"/>
  <c r="B267" i="4" s="1"/>
  <c r="B235" i="7"/>
  <c r="F235" i="4" s="1"/>
  <c r="C150" i="7"/>
  <c r="G150" i="4" s="1"/>
  <c r="B150" i="8"/>
  <c r="C109" i="8"/>
  <c r="C94" i="8"/>
  <c r="B94" i="8"/>
  <c r="G9" i="7"/>
  <c r="G149" i="7"/>
  <c r="G145" i="7"/>
  <c r="G128" i="7"/>
  <c r="G124" i="7"/>
  <c r="F94" i="7"/>
  <c r="C246" i="8"/>
  <c r="C222" i="8"/>
  <c r="C108" i="11"/>
  <c r="C96" i="6"/>
  <c r="E96" i="4" s="1"/>
  <c r="C74" i="6"/>
  <c r="E74" i="4" s="1"/>
  <c r="B36" i="6"/>
  <c r="D36" i="4" s="1"/>
  <c r="B36" i="11"/>
  <c r="D246" i="5"/>
  <c r="Q219" i="5"/>
  <c r="K183" i="5"/>
  <c r="J80" i="5"/>
  <c r="Q22" i="5"/>
  <c r="M22" i="5"/>
  <c r="C272" i="5"/>
  <c r="C272" i="4" s="1"/>
  <c r="C249" i="11"/>
  <c r="F252" i="7"/>
  <c r="B257" i="11"/>
  <c r="C257" i="6"/>
  <c r="E257" i="4" s="1"/>
  <c r="C257" i="11"/>
  <c r="B257" i="6"/>
  <c r="D257" i="4" s="1"/>
  <c r="B255" i="11"/>
  <c r="C255" i="11"/>
  <c r="F252" i="11"/>
  <c r="R251" i="5"/>
  <c r="O251" i="5"/>
  <c r="F251" i="11"/>
  <c r="L250" i="5"/>
  <c r="F249" i="11"/>
  <c r="B266" i="5"/>
  <c r="B266" i="4" s="1"/>
  <c r="C266" i="5"/>
  <c r="C266" i="4" s="1"/>
  <c r="B263" i="5"/>
  <c r="B263" i="4" s="1"/>
  <c r="C263" i="5"/>
  <c r="C263" i="4" s="1"/>
  <c r="C269" i="5"/>
  <c r="C269" i="4" s="1"/>
  <c r="B269" i="5"/>
  <c r="B269" i="4" s="1"/>
  <c r="C253" i="11"/>
  <c r="C251" i="11"/>
  <c r="B255" i="8"/>
  <c r="C255" i="8"/>
  <c r="B253" i="8"/>
  <c r="C253" i="8"/>
  <c r="D257" i="5"/>
  <c r="E257" i="5"/>
  <c r="E255" i="5"/>
  <c r="D255" i="5"/>
  <c r="Q258" i="5"/>
  <c r="P258" i="5"/>
  <c r="M258" i="5"/>
  <c r="L258" i="5"/>
  <c r="G90" i="28"/>
  <c r="H258" i="5"/>
  <c r="I258" i="5"/>
  <c r="P257" i="5"/>
  <c r="Q257" i="5"/>
  <c r="L257" i="5"/>
  <c r="M257" i="5"/>
  <c r="I257" i="5"/>
  <c r="H257" i="5"/>
  <c r="P256" i="5"/>
  <c r="Q256" i="5"/>
  <c r="M256" i="5"/>
  <c r="L256" i="5"/>
  <c r="I256" i="5"/>
  <c r="H256" i="5"/>
  <c r="Q255" i="5"/>
  <c r="P255" i="5"/>
  <c r="M255" i="5"/>
  <c r="L255" i="5"/>
  <c r="I255" i="5"/>
  <c r="H255" i="5"/>
  <c r="B262" i="5"/>
  <c r="B262" i="4" s="1"/>
  <c r="C262" i="5"/>
  <c r="C262" i="4" s="1"/>
  <c r="B259" i="5"/>
  <c r="B259" i="4" s="1"/>
  <c r="C259" i="5"/>
  <c r="C259" i="4" s="1"/>
  <c r="B261" i="5"/>
  <c r="B261" i="4" s="1"/>
  <c r="C261" i="5"/>
  <c r="C261" i="4" s="1"/>
  <c r="B88" i="28"/>
  <c r="C86" i="28"/>
  <c r="B84" i="28"/>
  <c r="B258" i="11"/>
  <c r="C258" i="6"/>
  <c r="E258" i="4" s="1"/>
  <c r="C258" i="11"/>
  <c r="B258" i="6"/>
  <c r="D258" i="4" s="1"/>
  <c r="B256" i="11"/>
  <c r="C256" i="11"/>
  <c r="B254" i="11"/>
  <c r="C254" i="11"/>
  <c r="B252" i="11"/>
  <c r="C250" i="11"/>
  <c r="C271" i="5"/>
  <c r="C271" i="4" s="1"/>
  <c r="B271" i="5"/>
  <c r="B271" i="4" s="1"/>
  <c r="C274" i="5"/>
  <c r="C274" i="4" s="1"/>
  <c r="B274" i="5"/>
  <c r="B274" i="4" s="1"/>
  <c r="B273" i="5"/>
  <c r="B273" i="4" s="1"/>
  <c r="C273" i="5"/>
  <c r="C273" i="4" s="1"/>
  <c r="C277" i="5"/>
  <c r="C277" i="4" s="1"/>
  <c r="B278" i="5"/>
  <c r="B278" i="4" s="1"/>
  <c r="C281" i="5"/>
  <c r="C281" i="4" s="1"/>
  <c r="C284" i="5"/>
  <c r="C284" i="4" s="1"/>
  <c r="C276" i="5"/>
  <c r="C276" i="4" s="1"/>
  <c r="C278" i="5"/>
  <c r="C278" i="4" s="1"/>
  <c r="B275" i="5"/>
  <c r="B275" i="4" s="1"/>
  <c r="C275" i="5"/>
  <c r="C275" i="4" s="1"/>
  <c r="C280" i="5"/>
  <c r="C280" i="4" s="1"/>
  <c r="J249" i="5"/>
  <c r="Q250" i="5"/>
  <c r="M250" i="5"/>
  <c r="B250" i="11"/>
  <c r="D253" i="5"/>
  <c r="D251" i="5"/>
  <c r="Q254" i="5"/>
  <c r="L254" i="5"/>
  <c r="H254" i="5"/>
  <c r="P252" i="5"/>
  <c r="P250" i="5"/>
  <c r="H250" i="5"/>
  <c r="C256" i="6"/>
  <c r="E256" i="4" s="1"/>
  <c r="B250" i="6"/>
  <c r="D250" i="4" s="1"/>
  <c r="N253" i="5"/>
  <c r="N251" i="5"/>
  <c r="G253" i="11"/>
  <c r="G251" i="11"/>
  <c r="G250" i="11"/>
  <c r="G249" i="11"/>
  <c r="F256" i="6"/>
  <c r="G252" i="6"/>
  <c r="G251" i="6"/>
  <c r="G249" i="8"/>
  <c r="F250" i="8"/>
  <c r="F249" i="8"/>
  <c r="B254" i="6"/>
  <c r="D254" i="4" s="1"/>
  <c r="B86" i="28"/>
  <c r="F87" i="28"/>
  <c r="F252" i="6"/>
  <c r="S253" i="5"/>
  <c r="D254" i="5"/>
  <c r="G86" i="28"/>
  <c r="C252" i="6"/>
  <c r="E252" i="4" s="1"/>
  <c r="B252" i="6"/>
  <c r="D252" i="4" s="1"/>
  <c r="B256" i="6"/>
  <c r="D256" i="4" s="1"/>
  <c r="Q252" i="5"/>
  <c r="K251" i="5"/>
  <c r="G256" i="6"/>
  <c r="F255" i="6"/>
  <c r="G255" i="6"/>
  <c r="G253" i="6"/>
  <c r="F253" i="6"/>
  <c r="F251" i="6"/>
  <c r="G88" i="28"/>
  <c r="E253" i="5"/>
  <c r="F254" i="6"/>
  <c r="G254" i="6"/>
  <c r="G250" i="6"/>
  <c r="G249" i="6"/>
  <c r="F249" i="6"/>
  <c r="F81" i="28"/>
  <c r="F250" i="6"/>
  <c r="I250" i="5"/>
  <c r="C254" i="6"/>
  <c r="E254" i="4" s="1"/>
  <c r="C250" i="6"/>
  <c r="E250" i="4" s="1"/>
  <c r="P254" i="5"/>
  <c r="B82" i="28"/>
  <c r="E251" i="5"/>
  <c r="E249" i="5"/>
  <c r="L253" i="5"/>
  <c r="L251" i="5"/>
  <c r="R249" i="5"/>
  <c r="S254" i="5"/>
  <c r="M253" i="5"/>
  <c r="K252" i="5"/>
  <c r="S250" i="5"/>
  <c r="Q249" i="5"/>
  <c r="M249" i="5"/>
  <c r="I254" i="5"/>
  <c r="D249" i="5"/>
  <c r="I249" i="5"/>
  <c r="G252" i="11"/>
  <c r="B253" i="7"/>
  <c r="F253" i="4" s="1"/>
  <c r="O252" i="5"/>
  <c r="Q253" i="5"/>
  <c r="I253" i="5"/>
  <c r="M254" i="5"/>
  <c r="O253" i="5"/>
  <c r="C253" i="7"/>
  <c r="G253" i="4" s="1"/>
  <c r="B251" i="7"/>
  <c r="F251" i="4" s="1"/>
  <c r="C251" i="8"/>
  <c r="C251" i="7"/>
  <c r="G251" i="4" s="1"/>
  <c r="B251" i="8"/>
  <c r="G254" i="7"/>
  <c r="J254" i="5"/>
  <c r="C254" i="7"/>
  <c r="G254" i="4" s="1"/>
  <c r="G252" i="8"/>
  <c r="G251" i="8"/>
  <c r="O250" i="5"/>
  <c r="O249" i="5"/>
  <c r="P253" i="5"/>
  <c r="S249" i="5"/>
  <c r="D250" i="5"/>
  <c r="E250" i="5"/>
  <c r="M252" i="5"/>
  <c r="M251" i="5"/>
  <c r="I251" i="5"/>
  <c r="N249" i="5"/>
  <c r="E254" i="5"/>
  <c r="E252" i="5"/>
  <c r="I252" i="5"/>
  <c r="F84" i="28"/>
  <c r="G84" i="28"/>
  <c r="G83" i="28"/>
  <c r="C88" i="28"/>
  <c r="F256" i="7"/>
  <c r="G256" i="7"/>
  <c r="G255" i="7"/>
  <c r="F255" i="7"/>
  <c r="F254" i="7"/>
  <c r="G253" i="7"/>
  <c r="F253" i="7"/>
  <c r="G252" i="7"/>
  <c r="F251" i="7"/>
  <c r="G251" i="7"/>
  <c r="G250" i="7"/>
  <c r="F250" i="7"/>
  <c r="F249" i="7"/>
  <c r="G249" i="7"/>
  <c r="O254" i="5"/>
  <c r="N254" i="5"/>
  <c r="F86" i="28"/>
  <c r="K254" i="5"/>
  <c r="J253" i="5"/>
  <c r="K253" i="5"/>
  <c r="G85" i="28"/>
  <c r="C82" i="28"/>
  <c r="C250" i="7"/>
  <c r="G250" i="4" s="1"/>
  <c r="F90" i="28"/>
  <c r="F89" i="28"/>
  <c r="G89" i="28"/>
  <c r="F88" i="28"/>
  <c r="G87" i="28"/>
  <c r="P251" i="5"/>
  <c r="F83" i="28"/>
  <c r="Q251" i="5"/>
  <c r="L252" i="5"/>
  <c r="H252" i="5"/>
  <c r="C249" i="7"/>
  <c r="G249" i="4" s="1"/>
  <c r="B81" i="28"/>
  <c r="C81" i="28"/>
  <c r="B249" i="7"/>
  <c r="F249" i="4" s="1"/>
  <c r="K250" i="5"/>
  <c r="G82" i="28"/>
  <c r="J250" i="5"/>
  <c r="F82" i="28"/>
  <c r="K249" i="5"/>
  <c r="G81" i="28"/>
  <c r="C124" i="5" l="1"/>
  <c r="C124" i="4" s="1"/>
  <c r="C92" i="5"/>
  <c r="C92" i="4" s="1"/>
  <c r="C149" i="5"/>
  <c r="C149" i="4" s="1"/>
  <c r="B123" i="5"/>
  <c r="B123" i="4" s="1"/>
  <c r="C122" i="5"/>
  <c r="C122" i="4" s="1"/>
  <c r="C202" i="5"/>
  <c r="C202" i="4" s="1"/>
  <c r="C101" i="5"/>
  <c r="C101" i="4" s="1"/>
  <c r="C200" i="5"/>
  <c r="C200" i="4" s="1"/>
  <c r="C52" i="5"/>
  <c r="C52" i="4" s="1"/>
  <c r="C63" i="5"/>
  <c r="C63" i="4" s="1"/>
  <c r="C125" i="5"/>
  <c r="C125" i="4" s="1"/>
  <c r="C216" i="5"/>
  <c r="C216" i="4" s="1"/>
  <c r="B17" i="5"/>
  <c r="B17" i="4" s="1"/>
  <c r="C27" i="5"/>
  <c r="C27" i="4" s="1"/>
  <c r="C174" i="5"/>
  <c r="C174" i="4" s="1"/>
  <c r="B32" i="5"/>
  <c r="B32" i="4" s="1"/>
  <c r="B232" i="5"/>
  <c r="B232" i="4" s="1"/>
  <c r="C198" i="5"/>
  <c r="C198" i="4" s="1"/>
  <c r="B15" i="5"/>
  <c r="B15" i="4" s="1"/>
  <c r="C61" i="5"/>
  <c r="C61" i="4" s="1"/>
  <c r="F63" i="5"/>
  <c r="B65" i="5"/>
  <c r="B65" i="4" s="1"/>
  <c r="C21" i="5"/>
  <c r="C21" i="4" s="1"/>
  <c r="B245" i="5"/>
  <c r="B245" i="4" s="1"/>
  <c r="C159" i="5"/>
  <c r="C159" i="4" s="1"/>
  <c r="F65" i="5"/>
  <c r="C32" i="5"/>
  <c r="C32" i="4" s="1"/>
  <c r="C31" i="5"/>
  <c r="C31" i="4" s="1"/>
  <c r="C112" i="5"/>
  <c r="C112" i="4" s="1"/>
  <c r="C243" i="5"/>
  <c r="C243" i="4" s="1"/>
  <c r="C183" i="5"/>
  <c r="C183" i="4" s="1"/>
  <c r="F54" i="5"/>
  <c r="F163" i="5"/>
  <c r="C172" i="5"/>
  <c r="C172" i="4" s="1"/>
  <c r="C229" i="5"/>
  <c r="C229" i="4" s="1"/>
  <c r="C11" i="5"/>
  <c r="C11" i="4" s="1"/>
  <c r="B191" i="5"/>
  <c r="B191" i="4" s="1"/>
  <c r="B237" i="5"/>
  <c r="B237" i="4" s="1"/>
  <c r="C71" i="5"/>
  <c r="C71" i="4" s="1"/>
  <c r="C25" i="5"/>
  <c r="C25" i="4" s="1"/>
  <c r="B178" i="5"/>
  <c r="B178" i="4" s="1"/>
  <c r="F169" i="5"/>
  <c r="C196" i="5"/>
  <c r="C196" i="4" s="1"/>
  <c r="C226" i="5"/>
  <c r="C226" i="4" s="1"/>
  <c r="B106" i="5"/>
  <c r="B106" i="4" s="1"/>
  <c r="C76" i="5"/>
  <c r="C76" i="4" s="1"/>
  <c r="C126" i="5"/>
  <c r="C126" i="4" s="1"/>
  <c r="C220" i="5"/>
  <c r="C220" i="4" s="1"/>
  <c r="F183" i="5"/>
  <c r="C208" i="5"/>
  <c r="C208" i="4" s="1"/>
  <c r="F193" i="5"/>
  <c r="C78" i="5"/>
  <c r="C78" i="4" s="1"/>
  <c r="B203" i="5"/>
  <c r="B203" i="4" s="1"/>
  <c r="C59" i="5"/>
  <c r="C59" i="4" s="1"/>
  <c r="F187" i="5"/>
  <c r="B11" i="5"/>
  <c r="B11" i="4" s="1"/>
  <c r="C53" i="5"/>
  <c r="C53" i="4" s="1"/>
  <c r="C108" i="5"/>
  <c r="C108" i="4" s="1"/>
  <c r="C232" i="5"/>
  <c r="C232" i="4" s="1"/>
  <c r="C10" i="5"/>
  <c r="C10" i="4" s="1"/>
  <c r="F184" i="5"/>
  <c r="B115" i="5"/>
  <c r="B115" i="4" s="1"/>
  <c r="C104" i="5"/>
  <c r="C104" i="4" s="1"/>
  <c r="B85" i="5"/>
  <c r="B85" i="4" s="1"/>
  <c r="C67" i="5"/>
  <c r="C67" i="4" s="1"/>
  <c r="B212" i="5"/>
  <c r="B212" i="4" s="1"/>
  <c r="F164" i="5"/>
  <c r="F122" i="5"/>
  <c r="C137" i="5"/>
  <c r="C137" i="4" s="1"/>
  <c r="C195" i="5"/>
  <c r="C195" i="4" s="1"/>
  <c r="F132" i="5"/>
  <c r="F121" i="5"/>
  <c r="F152" i="5"/>
  <c r="F161" i="5"/>
  <c r="C168" i="5"/>
  <c r="C168" i="4" s="1"/>
  <c r="F69" i="5"/>
  <c r="C240" i="5"/>
  <c r="C240" i="4" s="1"/>
  <c r="C74" i="5"/>
  <c r="C74" i="4" s="1"/>
  <c r="C64" i="5"/>
  <c r="C64" i="4" s="1"/>
  <c r="C180" i="5"/>
  <c r="C180" i="4" s="1"/>
  <c r="C201" i="5"/>
  <c r="C201" i="4" s="1"/>
  <c r="C128" i="5"/>
  <c r="C128" i="4" s="1"/>
  <c r="F61" i="5"/>
  <c r="C171" i="5"/>
  <c r="C171" i="4" s="1"/>
  <c r="F53" i="5"/>
  <c r="C105" i="5"/>
  <c r="C105" i="4" s="1"/>
  <c r="G65" i="5"/>
  <c r="G51" i="5"/>
  <c r="F177" i="5"/>
  <c r="C102" i="5"/>
  <c r="C102" i="4" s="1"/>
  <c r="C40" i="5"/>
  <c r="C40" i="4" s="1"/>
  <c r="C19" i="5"/>
  <c r="C19" i="4" s="1"/>
  <c r="C60" i="5"/>
  <c r="C60" i="4" s="1"/>
  <c r="G52" i="5"/>
  <c r="F111" i="5"/>
  <c r="C236" i="5"/>
  <c r="C236" i="4" s="1"/>
  <c r="C145" i="5"/>
  <c r="C145" i="4" s="1"/>
  <c r="F150" i="5"/>
  <c r="C230" i="5"/>
  <c r="C230" i="4" s="1"/>
  <c r="F196" i="5"/>
  <c r="F99" i="5"/>
  <c r="C86" i="5"/>
  <c r="C86" i="4" s="1"/>
  <c r="C209" i="5"/>
  <c r="C209" i="4" s="1"/>
  <c r="F85" i="5"/>
  <c r="F36" i="5"/>
  <c r="F112" i="5"/>
  <c r="F126" i="5"/>
  <c r="F179" i="5"/>
  <c r="G33" i="5"/>
  <c r="G32" i="5"/>
  <c r="F115" i="5"/>
  <c r="F73" i="5"/>
  <c r="F97" i="5"/>
  <c r="G152" i="5"/>
  <c r="G49" i="5"/>
  <c r="G62" i="5"/>
  <c r="F124" i="5"/>
  <c r="G163" i="5"/>
  <c r="F109" i="5"/>
  <c r="F153" i="5"/>
  <c r="F149" i="5"/>
  <c r="B153" i="5"/>
  <c r="B153" i="4" s="1"/>
  <c r="G183" i="5"/>
  <c r="F125" i="5"/>
  <c r="F151" i="5"/>
  <c r="C87" i="5"/>
  <c r="C87" i="4" s="1"/>
  <c r="C48" i="5"/>
  <c r="C48" i="4" s="1"/>
  <c r="B60" i="5"/>
  <c r="B60" i="4" s="1"/>
  <c r="F128" i="5"/>
  <c r="G169" i="5"/>
  <c r="F76" i="5"/>
  <c r="C80" i="5"/>
  <c r="C80" i="4" s="1"/>
  <c r="C83" i="5"/>
  <c r="C83" i="4" s="1"/>
  <c r="F189" i="5"/>
  <c r="C115" i="5"/>
  <c r="C115" i="4" s="1"/>
  <c r="F43" i="5"/>
  <c r="C223" i="5"/>
  <c r="C223" i="4" s="1"/>
  <c r="G109" i="5"/>
  <c r="C176" i="5"/>
  <c r="C176" i="4" s="1"/>
  <c r="C146" i="5"/>
  <c r="C146" i="4" s="1"/>
  <c r="C103" i="5"/>
  <c r="C103" i="4" s="1"/>
  <c r="C130" i="5"/>
  <c r="C130" i="4" s="1"/>
  <c r="C75" i="5"/>
  <c r="C75" i="4" s="1"/>
  <c r="B193" i="5"/>
  <c r="B193" i="4" s="1"/>
  <c r="F55" i="5"/>
  <c r="F59" i="5"/>
  <c r="F107" i="5"/>
  <c r="G157" i="5"/>
  <c r="G149" i="5"/>
  <c r="G151" i="5"/>
  <c r="F159" i="5"/>
  <c r="G92" i="5"/>
  <c r="F120" i="5"/>
  <c r="F154" i="5"/>
  <c r="F176" i="5"/>
  <c r="G153" i="5"/>
  <c r="F162" i="5"/>
  <c r="F127" i="5"/>
  <c r="C72" i="5"/>
  <c r="C72" i="4" s="1"/>
  <c r="C160" i="5"/>
  <c r="C160" i="4" s="1"/>
  <c r="C54" i="5"/>
  <c r="C54" i="4" s="1"/>
  <c r="C169" i="5"/>
  <c r="C169" i="4" s="1"/>
  <c r="F170" i="5"/>
  <c r="C35" i="5"/>
  <c r="C35" i="4" s="1"/>
  <c r="C166" i="5"/>
  <c r="C166" i="4" s="1"/>
  <c r="F98" i="5"/>
  <c r="B54" i="5"/>
  <c r="B54" i="4" s="1"/>
  <c r="C212" i="5"/>
  <c r="C212" i="4" s="1"/>
  <c r="B30" i="5"/>
  <c r="B30" i="4" s="1"/>
  <c r="C88" i="5"/>
  <c r="C88" i="4" s="1"/>
  <c r="C70" i="5"/>
  <c r="C70" i="4" s="1"/>
  <c r="C215" i="5"/>
  <c r="C215" i="4" s="1"/>
  <c r="B127" i="5"/>
  <c r="B127" i="4" s="1"/>
  <c r="B137" i="5"/>
  <c r="B137" i="4" s="1"/>
  <c r="G176" i="5"/>
  <c r="C134" i="5"/>
  <c r="C134" i="4" s="1"/>
  <c r="C178" i="5"/>
  <c r="C178" i="4" s="1"/>
  <c r="C143" i="5"/>
  <c r="C143" i="4" s="1"/>
  <c r="C173" i="5"/>
  <c r="C173" i="4" s="1"/>
  <c r="F157" i="5"/>
  <c r="G170" i="5"/>
  <c r="F71" i="5"/>
  <c r="F72" i="5"/>
  <c r="F100" i="5"/>
  <c r="C147" i="5"/>
  <c r="C147" i="4" s="1"/>
  <c r="C47" i="5"/>
  <c r="C47" i="4" s="1"/>
  <c r="B93" i="5"/>
  <c r="B93" i="4" s="1"/>
  <c r="C187" i="5"/>
  <c r="C187" i="4" s="1"/>
  <c r="F110" i="5"/>
  <c r="G116" i="5"/>
  <c r="G154" i="5"/>
  <c r="G171" i="5"/>
  <c r="C34" i="5"/>
  <c r="C34" i="4" s="1"/>
  <c r="B250" i="5"/>
  <c r="B250" i="4" s="1"/>
  <c r="C93" i="5"/>
  <c r="C93" i="4" s="1"/>
  <c r="C213" i="5"/>
  <c r="C213" i="4" s="1"/>
  <c r="C247" i="5"/>
  <c r="C247" i="4" s="1"/>
  <c r="F113" i="5"/>
  <c r="F173" i="5"/>
  <c r="G174" i="5"/>
  <c r="C141" i="5"/>
  <c r="C141" i="4" s="1"/>
  <c r="G107" i="5"/>
  <c r="F123" i="5"/>
  <c r="F62" i="5"/>
  <c r="G97" i="5"/>
  <c r="F92" i="5"/>
  <c r="G110" i="5"/>
  <c r="C246" i="5"/>
  <c r="C246" i="4" s="1"/>
  <c r="C211" i="5"/>
  <c r="C211" i="4" s="1"/>
  <c r="C185" i="5"/>
  <c r="C185" i="4" s="1"/>
  <c r="F194" i="5"/>
  <c r="F181" i="5"/>
  <c r="C190" i="5"/>
  <c r="C190" i="4" s="1"/>
  <c r="C205" i="5"/>
  <c r="C205" i="4" s="1"/>
  <c r="C184" i="5"/>
  <c r="C184" i="4" s="1"/>
  <c r="B48" i="5"/>
  <c r="B48" i="4" s="1"/>
  <c r="B34" i="5"/>
  <c r="B34" i="4" s="1"/>
  <c r="C9" i="5"/>
  <c r="C9" i="4" s="1"/>
  <c r="G132" i="5"/>
  <c r="C245" i="5"/>
  <c r="C245" i="4" s="1"/>
  <c r="G159" i="5"/>
  <c r="F114" i="5"/>
  <c r="G111" i="5"/>
  <c r="C132" i="5"/>
  <c r="C132" i="4" s="1"/>
  <c r="G148" i="5"/>
  <c r="G167" i="5"/>
  <c r="C207" i="5"/>
  <c r="C207" i="4" s="1"/>
  <c r="C51" i="5"/>
  <c r="C51" i="4" s="1"/>
  <c r="G173" i="5"/>
  <c r="G112" i="5"/>
  <c r="G96" i="5"/>
  <c r="F81" i="5"/>
  <c r="F66" i="5"/>
  <c r="F158" i="5"/>
  <c r="C113" i="5"/>
  <c r="C113" i="4" s="1"/>
  <c r="G64" i="5"/>
  <c r="F49" i="5"/>
  <c r="G59" i="5"/>
  <c r="G55" i="5"/>
  <c r="G30" i="5"/>
  <c r="F48" i="5"/>
  <c r="C157" i="5"/>
  <c r="C157" i="4" s="1"/>
  <c r="G27" i="5"/>
  <c r="C57" i="5"/>
  <c r="C57" i="4" s="1"/>
  <c r="F91" i="5"/>
  <c r="C123" i="5"/>
  <c r="C123" i="4" s="1"/>
  <c r="C224" i="5"/>
  <c r="C224" i="4" s="1"/>
  <c r="G17" i="5"/>
  <c r="F197" i="5"/>
  <c r="C24" i="5"/>
  <c r="C24" i="4" s="1"/>
  <c r="B44" i="5"/>
  <c r="B44" i="4" s="1"/>
  <c r="F185" i="5"/>
  <c r="F21" i="5"/>
  <c r="F190" i="5"/>
  <c r="F95" i="5"/>
  <c r="C109" i="5"/>
  <c r="C109" i="4" s="1"/>
  <c r="F219" i="5"/>
  <c r="C235" i="5"/>
  <c r="C235" i="4" s="1"/>
  <c r="C133" i="5"/>
  <c r="C133" i="4" s="1"/>
  <c r="F77" i="5"/>
  <c r="F44" i="5"/>
  <c r="F130" i="5"/>
  <c r="C66" i="5"/>
  <c r="C66" i="4" s="1"/>
  <c r="F29" i="5"/>
  <c r="F156" i="5"/>
  <c r="F51" i="5"/>
  <c r="F89" i="5"/>
  <c r="F52" i="5"/>
  <c r="F56" i="5"/>
  <c r="F57" i="5"/>
  <c r="G50" i="5"/>
  <c r="F94" i="5"/>
  <c r="C227" i="5"/>
  <c r="C227" i="4" s="1"/>
  <c r="G197" i="5"/>
  <c r="C239" i="5"/>
  <c r="C239" i="4" s="1"/>
  <c r="C225" i="5"/>
  <c r="C225" i="4" s="1"/>
  <c r="C182" i="5"/>
  <c r="C182" i="4" s="1"/>
  <c r="F242" i="5"/>
  <c r="C162" i="5"/>
  <c r="C162" i="4" s="1"/>
  <c r="B173" i="5"/>
  <c r="B173" i="4" s="1"/>
  <c r="G61" i="5"/>
  <c r="G156" i="5"/>
  <c r="G60" i="5"/>
  <c r="G94" i="5"/>
  <c r="F155" i="5"/>
  <c r="C193" i="5"/>
  <c r="C193" i="4" s="1"/>
  <c r="F96" i="5"/>
  <c r="F50" i="5"/>
  <c r="C154" i="5"/>
  <c r="C154" i="4" s="1"/>
  <c r="G56" i="5"/>
  <c r="G95" i="5"/>
  <c r="G161" i="5"/>
  <c r="B81" i="5"/>
  <c r="B81" i="4" s="1"/>
  <c r="G181" i="5"/>
  <c r="F180" i="5"/>
  <c r="G115" i="5"/>
  <c r="F147" i="5"/>
  <c r="G29" i="5"/>
  <c r="G28" i="5"/>
  <c r="C96" i="5"/>
  <c r="C96" i="4" s="1"/>
  <c r="C237" i="5"/>
  <c r="C237" i="4" s="1"/>
  <c r="B121" i="5"/>
  <c r="B121" i="4" s="1"/>
  <c r="G158" i="5"/>
  <c r="G54" i="5"/>
  <c r="G150" i="5"/>
  <c r="G34" i="5"/>
  <c r="F40" i="5"/>
  <c r="G42" i="5"/>
  <c r="F47" i="5"/>
  <c r="G187" i="5"/>
  <c r="G57" i="5"/>
  <c r="C14" i="5"/>
  <c r="C14" i="4" s="1"/>
  <c r="G63" i="5"/>
  <c r="C155" i="5"/>
  <c r="C155" i="4" s="1"/>
  <c r="C135" i="5"/>
  <c r="C135" i="4" s="1"/>
  <c r="F84" i="5"/>
  <c r="G98" i="5"/>
  <c r="C20" i="5"/>
  <c r="C20" i="4" s="1"/>
  <c r="B113" i="5"/>
  <c r="B113" i="4" s="1"/>
  <c r="G147" i="5"/>
  <c r="G44" i="5"/>
  <c r="G177" i="5"/>
  <c r="F238" i="5"/>
  <c r="C163" i="5"/>
  <c r="C163" i="4" s="1"/>
  <c r="F108" i="5"/>
  <c r="F222" i="5"/>
  <c r="C194" i="5"/>
  <c r="C194" i="4" s="1"/>
  <c r="C120" i="5"/>
  <c r="C120" i="4" s="1"/>
  <c r="F42" i="5"/>
  <c r="G105" i="5"/>
  <c r="C238" i="5"/>
  <c r="C238" i="4" s="1"/>
  <c r="G124" i="5"/>
  <c r="C197" i="5"/>
  <c r="C197" i="4" s="1"/>
  <c r="C186" i="5"/>
  <c r="C186" i="4" s="1"/>
  <c r="B253" i="5"/>
  <c r="B253" i="4" s="1"/>
  <c r="F68" i="5"/>
  <c r="F16" i="5"/>
  <c r="F41" i="5"/>
  <c r="F9" i="5"/>
  <c r="C84" i="5"/>
  <c r="C84" i="4" s="1"/>
  <c r="B66" i="5"/>
  <c r="B66" i="4" s="1"/>
  <c r="C46" i="5"/>
  <c r="C46" i="4" s="1"/>
  <c r="B46" i="5"/>
  <c r="B46" i="4" s="1"/>
  <c r="C139" i="5"/>
  <c r="C139" i="4" s="1"/>
  <c r="B111" i="5"/>
  <c r="B111" i="4" s="1"/>
  <c r="B184" i="5"/>
  <c r="B184" i="4" s="1"/>
  <c r="B185" i="5"/>
  <c r="B185" i="4" s="1"/>
  <c r="F239" i="5"/>
  <c r="F34" i="5"/>
  <c r="G37" i="5"/>
  <c r="F37" i="5"/>
  <c r="G47" i="5"/>
  <c r="G196" i="5"/>
  <c r="G89" i="5"/>
  <c r="F141" i="5"/>
  <c r="F140" i="5"/>
  <c r="F142" i="5"/>
  <c r="G69" i="5"/>
  <c r="G168" i="5"/>
  <c r="G137" i="5"/>
  <c r="F245" i="5"/>
  <c r="F12" i="5"/>
  <c r="G138" i="5"/>
  <c r="G21" i="5"/>
  <c r="F172" i="5"/>
  <c r="G41" i="5"/>
  <c r="G73" i="5"/>
  <c r="F131" i="5"/>
  <c r="G141" i="5"/>
  <c r="F192" i="5"/>
  <c r="F143" i="5"/>
  <c r="F145" i="5"/>
  <c r="F35" i="5"/>
  <c r="G165" i="5"/>
  <c r="F82" i="5"/>
  <c r="G87" i="5"/>
  <c r="F74" i="5"/>
  <c r="G39" i="5"/>
  <c r="F168" i="5"/>
  <c r="G242" i="5"/>
  <c r="G46" i="5"/>
  <c r="G114" i="5"/>
  <c r="G43" i="5"/>
  <c r="G189" i="5"/>
  <c r="F198" i="5"/>
  <c r="F233" i="5"/>
  <c r="G26" i="5"/>
  <c r="G101" i="5"/>
  <c r="G31" i="5"/>
  <c r="G121" i="5"/>
  <c r="F166" i="5"/>
  <c r="G179" i="5"/>
  <c r="G190" i="5"/>
  <c r="F104" i="5"/>
  <c r="G113" i="5"/>
  <c r="G48" i="5"/>
  <c r="F247" i="5"/>
  <c r="G194" i="5"/>
  <c r="F200" i="5"/>
  <c r="G184" i="5"/>
  <c r="F78" i="5"/>
  <c r="C170" i="5"/>
  <c r="C170" i="4" s="1"/>
  <c r="F138" i="5"/>
  <c r="G40" i="5"/>
  <c r="G237" i="5"/>
  <c r="F45" i="5"/>
  <c r="G71" i="5"/>
  <c r="F171" i="5"/>
  <c r="C33" i="5"/>
  <c r="C33" i="4" s="1"/>
  <c r="C221" i="5"/>
  <c r="C221" i="4" s="1"/>
  <c r="C17" i="5"/>
  <c r="C17" i="4" s="1"/>
  <c r="F39" i="5"/>
  <c r="C97" i="5"/>
  <c r="C97" i="4" s="1"/>
  <c r="F67" i="5"/>
  <c r="B91" i="5"/>
  <c r="B91" i="4" s="1"/>
  <c r="C91" i="5"/>
  <c r="C91" i="4" s="1"/>
  <c r="B187" i="5"/>
  <c r="B187" i="4" s="1"/>
  <c r="C65" i="5"/>
  <c r="C65" i="4" s="1"/>
  <c r="G70" i="5"/>
  <c r="G118" i="5"/>
  <c r="G79" i="5"/>
  <c r="G84" i="5"/>
  <c r="G182" i="5"/>
  <c r="G23" i="5"/>
  <c r="G19" i="5"/>
  <c r="G129" i="5"/>
  <c r="F199" i="5"/>
  <c r="C191" i="5"/>
  <c r="C191" i="4" s="1"/>
  <c r="C12" i="5"/>
  <c r="C12" i="4" s="1"/>
  <c r="G192" i="5"/>
  <c r="C44" i="5"/>
  <c r="C44" i="4" s="1"/>
  <c r="F174" i="5"/>
  <c r="C73" i="5"/>
  <c r="C73" i="4" s="1"/>
  <c r="F11" i="5"/>
  <c r="F15" i="5"/>
  <c r="G244" i="5"/>
  <c r="F144" i="5"/>
  <c r="F88" i="5"/>
  <c r="G72" i="5"/>
  <c r="G127" i="5"/>
  <c r="G9" i="5"/>
  <c r="G140" i="5"/>
  <c r="G77" i="5"/>
  <c r="C111" i="5"/>
  <c r="C111" i="4" s="1"/>
  <c r="G166" i="5"/>
  <c r="C175" i="5"/>
  <c r="C175" i="4" s="1"/>
  <c r="F75" i="5"/>
  <c r="C203" i="5"/>
  <c r="C203" i="4" s="1"/>
  <c r="F213" i="5"/>
  <c r="G234" i="5"/>
  <c r="G85" i="5"/>
  <c r="F135" i="5"/>
  <c r="G180" i="5"/>
  <c r="C127" i="5"/>
  <c r="C127" i="4" s="1"/>
  <c r="C148" i="5"/>
  <c r="C148" i="4" s="1"/>
  <c r="G68" i="5"/>
  <c r="F87" i="5"/>
  <c r="C107" i="5"/>
  <c r="C107" i="4" s="1"/>
  <c r="B107" i="5"/>
  <c r="B107" i="4" s="1"/>
  <c r="B148" i="5"/>
  <c r="B148" i="4" s="1"/>
  <c r="G143" i="5"/>
  <c r="G145" i="5"/>
  <c r="G185" i="5"/>
  <c r="F227" i="5"/>
  <c r="B244" i="5"/>
  <c r="B244" i="4" s="1"/>
  <c r="F234" i="5"/>
  <c r="C106" i="5"/>
  <c r="C106" i="4" s="1"/>
  <c r="C152" i="5"/>
  <c r="C152" i="4" s="1"/>
  <c r="F165" i="5"/>
  <c r="F137" i="5"/>
  <c r="G233" i="5"/>
  <c r="G35" i="5"/>
  <c r="B95" i="5"/>
  <c r="B95" i="4" s="1"/>
  <c r="C95" i="5"/>
  <c r="C95" i="4" s="1"/>
  <c r="B131" i="5"/>
  <c r="B131" i="4" s="1"/>
  <c r="C131" i="5"/>
  <c r="C131" i="4" s="1"/>
  <c r="G66" i="5"/>
  <c r="F129" i="5"/>
  <c r="G142" i="5"/>
  <c r="G125" i="5"/>
  <c r="G130" i="5"/>
  <c r="C231" i="5"/>
  <c r="C231" i="4" s="1"/>
  <c r="G81" i="5"/>
  <c r="C136" i="5"/>
  <c r="C136" i="4" s="1"/>
  <c r="G78" i="5"/>
  <c r="F139" i="5"/>
  <c r="F26" i="5"/>
  <c r="C38" i="5"/>
  <c r="C38" i="4" s="1"/>
  <c r="B38" i="5"/>
  <c r="B38" i="4" s="1"/>
  <c r="C26" i="5"/>
  <c r="C26" i="4" s="1"/>
  <c r="G67" i="5"/>
  <c r="G103" i="5"/>
  <c r="G88" i="5"/>
  <c r="G120" i="5"/>
  <c r="G193" i="5"/>
  <c r="F231" i="5"/>
  <c r="F229" i="5"/>
  <c r="F225" i="5"/>
  <c r="G74" i="5"/>
  <c r="C177" i="5"/>
  <c r="C177" i="4" s="1"/>
  <c r="F146" i="5"/>
  <c r="G178" i="5"/>
  <c r="C192" i="5"/>
  <c r="C192" i="4" s="1"/>
  <c r="C81" i="5"/>
  <c r="C81" i="4" s="1"/>
  <c r="C119" i="5"/>
  <c r="C119" i="4" s="1"/>
  <c r="B119" i="5"/>
  <c r="B119" i="4" s="1"/>
  <c r="F70" i="5"/>
  <c r="B12" i="5"/>
  <c r="B12" i="4" s="1"/>
  <c r="G14" i="5"/>
  <c r="G18" i="5"/>
  <c r="G11" i="5"/>
  <c r="C222" i="5"/>
  <c r="C222" i="4" s="1"/>
  <c r="C241" i="5"/>
  <c r="C241" i="4" s="1"/>
  <c r="G247" i="5"/>
  <c r="G216" i="5"/>
  <c r="G227" i="5"/>
  <c r="C248" i="5"/>
  <c r="C248" i="4" s="1"/>
  <c r="C206" i="5"/>
  <c r="C206" i="4" s="1"/>
  <c r="C210" i="5"/>
  <c r="C210" i="4" s="1"/>
  <c r="C233" i="5"/>
  <c r="C233" i="4" s="1"/>
  <c r="F244" i="5"/>
  <c r="B186" i="5"/>
  <c r="B186" i="4" s="1"/>
  <c r="F178" i="5"/>
  <c r="C189" i="5"/>
  <c r="C189" i="4" s="1"/>
  <c r="F103" i="5"/>
  <c r="G222" i="5"/>
  <c r="F232" i="5"/>
  <c r="G199" i="5"/>
  <c r="G207" i="5"/>
  <c r="F212" i="5"/>
  <c r="G215" i="5"/>
  <c r="F216" i="5"/>
  <c r="G220" i="5"/>
  <c r="G240" i="5"/>
  <c r="G122" i="5"/>
  <c r="C98" i="5"/>
  <c r="C98" i="4" s="1"/>
  <c r="C39" i="5"/>
  <c r="C39" i="4" s="1"/>
  <c r="C49" i="5"/>
  <c r="C49" i="4" s="1"/>
  <c r="B42" i="5"/>
  <c r="B42" i="4" s="1"/>
  <c r="C42" i="5"/>
  <c r="C42" i="4" s="1"/>
  <c r="G131" i="5"/>
  <c r="G212" i="5"/>
  <c r="G188" i="5"/>
  <c r="F246" i="5"/>
  <c r="G238" i="5"/>
  <c r="B89" i="5"/>
  <c r="B89" i="4" s="1"/>
  <c r="C89" i="5"/>
  <c r="C89" i="4" s="1"/>
  <c r="F101" i="5"/>
  <c r="C99" i="5"/>
  <c r="C99" i="4" s="1"/>
  <c r="B39" i="5"/>
  <c r="B39" i="4" s="1"/>
  <c r="F22" i="5"/>
  <c r="G144" i="5"/>
  <c r="G139" i="5"/>
  <c r="G205" i="5"/>
  <c r="F118" i="5"/>
  <c r="G76" i="5"/>
  <c r="G146" i="5"/>
  <c r="F105" i="5"/>
  <c r="F209" i="5"/>
  <c r="G126" i="5"/>
  <c r="G104" i="5"/>
  <c r="C153" i="5"/>
  <c r="C153" i="4" s="1"/>
  <c r="C151" i="5"/>
  <c r="C151" i="4" s="1"/>
  <c r="F46" i="5"/>
  <c r="B99" i="5"/>
  <c r="B99" i="4" s="1"/>
  <c r="B188" i="5"/>
  <c r="B188" i="4" s="1"/>
  <c r="C188" i="5"/>
  <c r="C188" i="4" s="1"/>
  <c r="F167" i="5"/>
  <c r="C29" i="5"/>
  <c r="C29" i="4" s="1"/>
  <c r="B29" i="5"/>
  <c r="B29" i="4" s="1"/>
  <c r="B41" i="5"/>
  <c r="B41" i="4" s="1"/>
  <c r="C41" i="5"/>
  <c r="C41" i="4" s="1"/>
  <c r="G75" i="5"/>
  <c r="C18" i="5"/>
  <c r="C18" i="4" s="1"/>
  <c r="B18" i="5"/>
  <c r="B18" i="4" s="1"/>
  <c r="G13" i="5"/>
  <c r="G16" i="5"/>
  <c r="C15" i="5"/>
  <c r="C15" i="4" s="1"/>
  <c r="C68" i="5"/>
  <c r="C68" i="4" s="1"/>
  <c r="B68" i="5"/>
  <c r="B68" i="4" s="1"/>
  <c r="B43" i="5"/>
  <c r="B43" i="4" s="1"/>
  <c r="C43" i="5"/>
  <c r="C43" i="4" s="1"/>
  <c r="G162" i="5"/>
  <c r="G232" i="5"/>
  <c r="G200" i="5"/>
  <c r="G213" i="5"/>
  <c r="G225" i="5"/>
  <c r="G239" i="5"/>
  <c r="F240" i="5"/>
  <c r="F58" i="5"/>
  <c r="G58" i="5"/>
  <c r="B117" i="5"/>
  <c r="B117" i="4" s="1"/>
  <c r="C117" i="5"/>
  <c r="C117" i="4" s="1"/>
  <c r="C30" i="5"/>
  <c r="C30" i="4" s="1"/>
  <c r="C121" i="5"/>
  <c r="C121" i="4" s="1"/>
  <c r="B140" i="5"/>
  <c r="B140" i="4" s="1"/>
  <c r="C140" i="5"/>
  <c r="C140" i="4" s="1"/>
  <c r="B45" i="5"/>
  <c r="B45" i="4" s="1"/>
  <c r="C45" i="5"/>
  <c r="C45" i="4" s="1"/>
  <c r="C142" i="5"/>
  <c r="C142" i="4" s="1"/>
  <c r="C181" i="5"/>
  <c r="C181" i="4" s="1"/>
  <c r="B181" i="5"/>
  <c r="B181" i="4" s="1"/>
  <c r="C144" i="5"/>
  <c r="C144" i="4" s="1"/>
  <c r="B144" i="5"/>
  <c r="B144" i="4" s="1"/>
  <c r="B138" i="5"/>
  <c r="B138" i="4" s="1"/>
  <c r="C138" i="5"/>
  <c r="C138" i="4" s="1"/>
  <c r="F235" i="5"/>
  <c r="G160" i="5"/>
  <c r="G135" i="5"/>
  <c r="G100" i="5"/>
  <c r="B156" i="5"/>
  <c r="B156" i="4" s="1"/>
  <c r="C156" i="5"/>
  <c r="C156" i="4" s="1"/>
  <c r="B179" i="5"/>
  <c r="B179" i="4" s="1"/>
  <c r="G226" i="5"/>
  <c r="B28" i="5"/>
  <c r="B28" i="4" s="1"/>
  <c r="C28" i="5"/>
  <c r="C28" i="4" s="1"/>
  <c r="C22" i="5"/>
  <c r="C22" i="4" s="1"/>
  <c r="F215" i="5"/>
  <c r="B161" i="5"/>
  <c r="B161" i="4" s="1"/>
  <c r="C161" i="5"/>
  <c r="C161" i="4" s="1"/>
  <c r="B77" i="5"/>
  <c r="B77" i="4" s="1"/>
  <c r="C77" i="5"/>
  <c r="C77" i="4" s="1"/>
  <c r="B100" i="5"/>
  <c r="B100" i="4" s="1"/>
  <c r="C100" i="5"/>
  <c r="C100" i="4" s="1"/>
  <c r="C164" i="5"/>
  <c r="C164" i="4" s="1"/>
  <c r="C85" i="5"/>
  <c r="C85" i="4" s="1"/>
  <c r="G99" i="5"/>
  <c r="G10" i="5"/>
  <c r="F10" i="5"/>
  <c r="C16" i="5"/>
  <c r="C16" i="4" s="1"/>
  <c r="F20" i="5"/>
  <c r="G12" i="5"/>
  <c r="B16" i="5"/>
  <c r="B16" i="4" s="1"/>
  <c r="G20" i="5"/>
  <c r="G15" i="5"/>
  <c r="G223" i="5"/>
  <c r="G248" i="5"/>
  <c r="F226" i="5"/>
  <c r="G246" i="5"/>
  <c r="B214" i="5"/>
  <c r="B214" i="4" s="1"/>
  <c r="C214" i="5"/>
  <c r="C214" i="4" s="1"/>
  <c r="C219" i="5"/>
  <c r="C219" i="4" s="1"/>
  <c r="G219" i="5"/>
  <c r="G201" i="5"/>
  <c r="B218" i="5"/>
  <c r="B218" i="4" s="1"/>
  <c r="C218" i="5"/>
  <c r="C218" i="4" s="1"/>
  <c r="C228" i="5"/>
  <c r="C228" i="4" s="1"/>
  <c r="B228" i="5"/>
  <c r="B228" i="4" s="1"/>
  <c r="C244" i="5"/>
  <c r="C244" i="4" s="1"/>
  <c r="F202" i="5"/>
  <c r="F207" i="5"/>
  <c r="F236" i="5"/>
  <c r="G236" i="5"/>
  <c r="B241" i="5"/>
  <c r="B241" i="4" s="1"/>
  <c r="G202" i="5"/>
  <c r="B206" i="5"/>
  <c r="B206" i="4" s="1"/>
  <c r="C253" i="5"/>
  <c r="C253" i="4" s="1"/>
  <c r="C242" i="5"/>
  <c r="C242" i="4" s="1"/>
  <c r="G221" i="5"/>
  <c r="F237" i="5"/>
  <c r="G198" i="5"/>
  <c r="F204" i="5"/>
  <c r="G204" i="5"/>
  <c r="G245" i="5"/>
  <c r="B199" i="5"/>
  <c r="B199" i="4" s="1"/>
  <c r="C199" i="5"/>
  <c r="C199" i="4" s="1"/>
  <c r="G231" i="5"/>
  <c r="F228" i="5"/>
  <c r="F220" i="5"/>
  <c r="G229" i="5"/>
  <c r="F116" i="5"/>
  <c r="F23" i="5"/>
  <c r="F248" i="5"/>
  <c r="G228" i="5"/>
  <c r="F221" i="5"/>
  <c r="G235" i="5"/>
  <c r="G108" i="5"/>
  <c r="G123" i="5"/>
  <c r="F13" i="5"/>
  <c r="G36" i="5"/>
  <c r="G230" i="5"/>
  <c r="F230" i="5"/>
  <c r="F134" i="5"/>
  <c r="F223" i="5"/>
  <c r="G224" i="5"/>
  <c r="F224" i="5"/>
  <c r="G164" i="5"/>
  <c r="F19" i="5"/>
  <c r="G45" i="5"/>
  <c r="F14" i="5"/>
  <c r="F160" i="5"/>
  <c r="G38" i="5"/>
  <c r="F38" i="5"/>
  <c r="F60" i="5"/>
  <c r="G133" i="5"/>
  <c r="F133" i="5"/>
  <c r="G155" i="5"/>
  <c r="F188" i="5"/>
  <c r="B254" i="5"/>
  <c r="B254" i="4" s="1"/>
  <c r="C254" i="5"/>
  <c r="C254" i="4" s="1"/>
  <c r="G106" i="5"/>
  <c r="G82" i="5"/>
  <c r="F182" i="5"/>
  <c r="B252" i="5"/>
  <c r="B252" i="4" s="1"/>
  <c r="F258" i="5"/>
  <c r="G128" i="5"/>
  <c r="F251" i="5"/>
  <c r="C252" i="5"/>
  <c r="C252" i="4" s="1"/>
  <c r="G209" i="5"/>
  <c r="G214" i="5"/>
  <c r="F214" i="5"/>
  <c r="G210" i="5"/>
  <c r="F210" i="5"/>
  <c r="F243" i="5"/>
  <c r="G243" i="5"/>
  <c r="G53" i="5"/>
  <c r="G195" i="5"/>
  <c r="F195" i="5"/>
  <c r="G175" i="5"/>
  <c r="F175" i="5"/>
  <c r="G86" i="5"/>
  <c r="F86" i="5"/>
  <c r="F218" i="5"/>
  <c r="G218" i="5"/>
  <c r="G91" i="5"/>
  <c r="G134" i="5"/>
  <c r="G258" i="5"/>
  <c r="F206" i="5"/>
  <c r="G206" i="5"/>
  <c r="F90" i="5"/>
  <c r="G90" i="5"/>
  <c r="F79" i="5"/>
  <c r="F64" i="5"/>
  <c r="F102" i="5"/>
  <c r="G102" i="5"/>
  <c r="G172" i="5"/>
  <c r="B94" i="5"/>
  <c r="B94" i="4" s="1"/>
  <c r="C94" i="5"/>
  <c r="C94" i="4" s="1"/>
  <c r="B79" i="5"/>
  <c r="B79" i="4" s="1"/>
  <c r="C79" i="5"/>
  <c r="C79" i="4" s="1"/>
  <c r="C167" i="5"/>
  <c r="C167" i="4" s="1"/>
  <c r="B167" i="5"/>
  <c r="B167" i="4" s="1"/>
  <c r="F24" i="5"/>
  <c r="G24" i="5"/>
  <c r="F83" i="5"/>
  <c r="G83" i="5"/>
  <c r="G191" i="5"/>
  <c r="F191" i="5"/>
  <c r="C69" i="5"/>
  <c r="C69" i="4" s="1"/>
  <c r="B69" i="5"/>
  <c r="B69" i="4" s="1"/>
  <c r="B62" i="5"/>
  <c r="B62" i="4" s="1"/>
  <c r="C62" i="5"/>
  <c r="C62" i="4" s="1"/>
  <c r="F255" i="5"/>
  <c r="F257" i="5"/>
  <c r="B255" i="5"/>
  <c r="B255" i="4" s="1"/>
  <c r="C255" i="5"/>
  <c r="C255" i="4" s="1"/>
  <c r="B257" i="5"/>
  <c r="B257" i="4" s="1"/>
  <c r="C257" i="5"/>
  <c r="C257" i="4" s="1"/>
  <c r="G22" i="5"/>
  <c r="G93" i="5"/>
  <c r="F93" i="5"/>
  <c r="G217" i="5"/>
  <c r="F217" i="5"/>
  <c r="G208" i="5"/>
  <c r="F208" i="5"/>
  <c r="B37" i="5"/>
  <c r="B37" i="4" s="1"/>
  <c r="C37" i="5"/>
  <c r="C37" i="4" s="1"/>
  <c r="G25" i="5"/>
  <c r="F119" i="5"/>
  <c r="G119" i="5"/>
  <c r="F186" i="5"/>
  <c r="G186" i="5"/>
  <c r="F106" i="5"/>
  <c r="G117" i="5"/>
  <c r="F117" i="5"/>
  <c r="G203" i="5"/>
  <c r="F203" i="5"/>
  <c r="G211" i="5"/>
  <c r="F211" i="5"/>
  <c r="G255" i="5"/>
  <c r="B165" i="5"/>
  <c r="B165" i="4" s="1"/>
  <c r="C165" i="5"/>
  <c r="C165" i="4" s="1"/>
  <c r="B256" i="5"/>
  <c r="B256" i="4" s="1"/>
  <c r="C256" i="5"/>
  <c r="C256" i="4" s="1"/>
  <c r="B258" i="5"/>
  <c r="B258" i="4" s="1"/>
  <c r="C258" i="5"/>
  <c r="C258" i="4" s="1"/>
  <c r="F256" i="5"/>
  <c r="G256" i="5"/>
  <c r="F80" i="5"/>
  <c r="G80" i="5"/>
  <c r="B36" i="5"/>
  <c r="B36" i="4" s="1"/>
  <c r="C36" i="5"/>
  <c r="C36" i="4" s="1"/>
  <c r="B150" i="5"/>
  <c r="B150" i="4" s="1"/>
  <c r="C150" i="5"/>
  <c r="C150" i="4" s="1"/>
  <c r="B23" i="5"/>
  <c r="B23" i="4" s="1"/>
  <c r="C23" i="5"/>
  <c r="C23" i="4" s="1"/>
  <c r="F241" i="5"/>
  <c r="G241" i="5"/>
  <c r="B55" i="5"/>
  <c r="B55" i="4" s="1"/>
  <c r="C55" i="5"/>
  <c r="C55" i="4" s="1"/>
  <c r="F136" i="5"/>
  <c r="G136" i="5"/>
  <c r="G257" i="5"/>
  <c r="B234" i="5"/>
  <c r="B234" i="4" s="1"/>
  <c r="C234" i="5"/>
  <c r="C234" i="4" s="1"/>
  <c r="F201" i="5"/>
  <c r="F205" i="5"/>
  <c r="F249" i="5"/>
  <c r="C250" i="5"/>
  <c r="C250" i="4" s="1"/>
  <c r="G249" i="5"/>
  <c r="F254" i="5"/>
  <c r="G254" i="5"/>
  <c r="F253" i="5"/>
  <c r="G253" i="5"/>
  <c r="C251" i="5"/>
  <c r="C251" i="4" s="1"/>
  <c r="B251" i="5"/>
  <c r="B251" i="4" s="1"/>
  <c r="G252" i="5"/>
  <c r="F252" i="5"/>
  <c r="G251" i="5"/>
  <c r="F250" i="5"/>
  <c r="G250" i="5"/>
  <c r="B249" i="5"/>
  <c r="B249" i="4" s="1"/>
  <c r="C249" i="5"/>
  <c r="C249" i="4" s="1"/>
</calcChain>
</file>

<file path=xl/sharedStrings.xml><?xml version="1.0" encoding="utf-8"?>
<sst xmlns="http://schemas.openxmlformats.org/spreadsheetml/2006/main" count="4411" uniqueCount="80">
  <si>
    <t>Период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</si>
  <si>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</si>
  <si>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</si>
  <si>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</si>
  <si>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</si>
  <si>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</si>
  <si>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</si>
  <si>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</si>
  <si>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</si>
  <si>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</si>
  <si>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Общий объем</t>
  </si>
  <si>
    <t>в нац.валюте</t>
  </si>
  <si>
    <t>в иностр.валюте</t>
  </si>
  <si>
    <t>Январь 1996 г.</t>
  </si>
  <si>
    <t>Ноябрь</t>
  </si>
  <si>
    <t>Декабрь</t>
  </si>
  <si>
    <t xml:space="preserve">Апрель </t>
  </si>
  <si>
    <t>Январь 1998 г.</t>
  </si>
  <si>
    <t>Январь 1999 г.</t>
  </si>
  <si>
    <t>Январь 2000 г.</t>
  </si>
  <si>
    <t>Январь 2001 г.</t>
  </si>
  <si>
    <t>Январь 2002 г.</t>
  </si>
  <si>
    <t>Январь 2003 г.</t>
  </si>
  <si>
    <t>Январь 2004 г.</t>
  </si>
  <si>
    <t>Январь 2005 г.</t>
  </si>
  <si>
    <t>Январь 1997 г.</t>
  </si>
  <si>
    <t xml:space="preserve">Май </t>
  </si>
  <si>
    <t>Январь 2006 г.</t>
  </si>
  <si>
    <t>Январь 2007 г.</t>
  </si>
  <si>
    <t>1 - 3 года</t>
  </si>
  <si>
    <t xml:space="preserve">более 3 лет </t>
  </si>
  <si>
    <t xml:space="preserve">Октябрь </t>
  </si>
  <si>
    <t>Срочные депозиты</t>
  </si>
  <si>
    <t>До востребования</t>
  </si>
  <si>
    <t>Средневз. ставка</t>
  </si>
  <si>
    <t xml:space="preserve">объем        </t>
  </si>
  <si>
    <t xml:space="preserve">ставка          </t>
  </si>
  <si>
    <t>Январь 2008 г.</t>
  </si>
  <si>
    <t>Январь 2009 г.</t>
  </si>
  <si>
    <t>Раздел "Статистика" /  "Банковская статистика" / "Вновь принятые коммерческими банками депозиты, за период"</t>
  </si>
  <si>
    <t>в том числе:</t>
  </si>
  <si>
    <t>Январь 2010 г.</t>
  </si>
  <si>
    <t>Таблица 1. Динамика вновь принятых депозитов в действующих коммерческих банках</t>
  </si>
  <si>
    <t>Январь 2011 г.</t>
  </si>
  <si>
    <t>Январь 2012 г.</t>
  </si>
  <si>
    <t>Январь 2013 г.</t>
  </si>
  <si>
    <t>Январь 2014 г.</t>
  </si>
  <si>
    <t>Январь 2015 г.</t>
  </si>
  <si>
    <t>Январь 2016 г.</t>
  </si>
  <si>
    <t>Январь 2017 г.</t>
  </si>
  <si>
    <t>Средневз. cтавка</t>
  </si>
  <si>
    <t>объем</t>
  </si>
  <si>
    <t>средневзв. ставка</t>
  </si>
  <si>
    <t>Таблица 2. Общий объем и средневзвешенные ставки депозитов, вновь принятыми коммерческими банками (за период)*</t>
  </si>
  <si>
    <t xml:space="preserve">Таблица 3. Общий объемыи средневзвешенные ставки вновь принятых депозитов физических лиц </t>
  </si>
  <si>
    <t>Таблица 4. Общий объем и средневзвешенные ставки вновь принятых депозитов юридических лиц*</t>
  </si>
  <si>
    <t>Таблица 5. Общий объем и средневзвешенные ставки вновь принятых депозитов нерезидентов</t>
  </si>
  <si>
    <t>Таблица 6. Общий объем и средневзвешенные ставки вновь принятых депозитов в национальной валюте*</t>
  </si>
  <si>
    <t>Таблица 7. Общий объем и средневзвешенные ставки вновь принятых депозитов физических лиц в национальной валюте</t>
  </si>
  <si>
    <t>Таблица 8. Общий объем и средневзвешенные ставки вновь принятых депозитов юридических лиц в национальной валюте*</t>
  </si>
  <si>
    <t>Таблица 9. Общий объем и средневзвешенные ставки вновь принятых депозитов нерезидентов в национальной валюте</t>
  </si>
  <si>
    <t>Таблица 10. Общий объем и средневзвешенные ставки вновь принятых депозитов в иностранной валюте*</t>
  </si>
  <si>
    <t>Таблица 12. Общий объем и средневзвешенные ставки вновь принятых депозитов юридических лиц в иностранной валюте*</t>
  </si>
  <si>
    <t xml:space="preserve">Таблица 13. Общий объем и средневзвешенные ставки вновь принятых депозитов нерезидентов в иностранной валюте </t>
  </si>
  <si>
    <t>* до 01.01.2010 г. в объем вновь принятых депозитов не включались депозиты до востребования юридических лиц</t>
  </si>
  <si>
    <t xml:space="preserve">* до 01.01.2010 г. в объем вновь принятых депозитов не включались депозиты до востребования </t>
  </si>
  <si>
    <t>Таблица 11. Общий объем и средневзвешенные ставки вновь принятых депозитов физических лиц в иностранной валюте</t>
  </si>
  <si>
    <t>0 - 1 месяца</t>
  </si>
  <si>
    <t>1 - 3 месяца</t>
  </si>
  <si>
    <t>3 - 6 месяцев</t>
  </si>
  <si>
    <t>6 - 12 месяцев</t>
  </si>
  <si>
    <t>в том числе, по срокам:</t>
  </si>
  <si>
    <t>(тыс. сомов / проценты)</t>
  </si>
  <si>
    <t>Январь 2018 г.</t>
  </si>
  <si>
    <t>Январь 2019 г.</t>
  </si>
  <si>
    <t>Январь 2020 г.</t>
  </si>
  <si>
    <t>Январь 2021 г.</t>
  </si>
  <si>
    <t>Январь 2022 г.</t>
  </si>
  <si>
    <t>Январь 2023 г.</t>
  </si>
  <si>
    <t>Январь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</si>
</sst>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,##0.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0" fontId="3" fillId="2" borderId="0" xfId="0" applyFont="1" applyFill="1"/>
    <xf numFmtId="0" fontId="7" fillId="2" borderId="0" xfId="0" applyFont="1" applyFill="1" applyAlignment="1">
      <alignment horizontal="right"/>
    </xf>
    <xf numFmtId="0" fontId="4" fillId="2" borderId="0" xfId="0" applyFont="1" applyFill="1"/>
    <xf numFmtId="4" fontId="3" fillId="2" borderId="0" xfId="0" applyNumberFormat="1" applyFont="1" applyFill="1" applyAlignment="1">
      <alignment horizontal="right"/>
    </xf>
    <xf numFmtId="0" fontId="9" fillId="2" borderId="2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/>
    <xf numFmtId="0" fontId="3" fillId="2" borderId="3" xfId="0" applyFont="1" applyFill="1" applyBorder="1" applyAlignment="1">
      <alignment horizontal="right"/>
    </xf>
    <xf numFmtId="165" fontId="3" fillId="2" borderId="0" xfId="0" applyNumberFormat="1" applyFont="1" applyFill="1"/>
    <xf numFmtId="0" fontId="12" fillId="2" borderId="4" xfId="0" applyFont="1" applyFill="1" applyBorder="1"/>
    <xf numFmtId="0" fontId="6" fillId="2" borderId="0" xfId="0" applyFont="1" applyFill="1" applyBorder="1"/>
    <xf numFmtId="0" fontId="5" fillId="2" borderId="0" xfId="0" applyFont="1" applyFill="1" applyAlignment="1">
      <alignment horizontal="right"/>
    </xf>
    <xf numFmtId="3" fontId="3" fillId="2" borderId="0" xfId="0" applyNumberFormat="1" applyFont="1" applyFill="1" applyAlignment="1">
      <alignment horizontal="center"/>
    </xf>
    <xf numFmtId="4" fontId="3" fillId="2" borderId="0" xfId="0" applyNumberFormat="1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4" fontId="5" fillId="2" borderId="0" xfId="0" applyNumberFormat="1" applyFont="1" applyFill="1" applyAlignment="1">
      <alignment horizontal="right"/>
    </xf>
    <xf numFmtId="0" fontId="5" fillId="2" borderId="0" xfId="0" applyFont="1" applyFill="1" applyAlignment="1"/>
    <xf numFmtId="0" fontId="7" fillId="2" borderId="0" xfId="0" applyFont="1" applyFill="1" applyAlignment="1">
      <alignment horizontal="left"/>
    </xf>
    <xf numFmtId="164" fontId="3" fillId="2" borderId="0" xfId="0" applyNumberFormat="1" applyFont="1" applyFill="1" applyBorder="1"/>
    <xf numFmtId="4" fontId="3" fillId="2" borderId="0" xfId="0" applyNumberFormat="1" applyFont="1" applyFill="1" applyBorder="1"/>
    <xf numFmtId="0" fontId="9" fillId="2" borderId="4" xfId="0" applyFont="1" applyFill="1" applyBorder="1" applyAlignment="1">
      <alignment horizontal="center" vertical="center" wrapText="1"/>
    </xf>
    <xf numFmtId="164" fontId="3" fillId="0" borderId="0" xfId="1" applyNumberFormat="1" applyFont="1" applyFill="1" applyBorder="1"/>
    <xf numFmtId="164" fontId="3" fillId="0" borderId="0" xfId="1" applyNumberFormat="1" applyFont="1" applyFill="1" applyBorder="1" applyAlignment="1">
      <alignment horizontal="right"/>
    </xf>
    <xf numFmtId="14" fontId="3" fillId="0" borderId="12" xfId="1" applyNumberFormat="1" applyFont="1" applyFill="1" applyBorder="1" applyAlignment="1">
      <alignment horizontal="left"/>
    </xf>
    <xf numFmtId="14" fontId="3" fillId="0" borderId="14" xfId="1" applyNumberFormat="1" applyFont="1" applyFill="1" applyBorder="1" applyAlignment="1">
      <alignment horizontal="left"/>
    </xf>
    <xf numFmtId="164" fontId="3" fillId="0" borderId="13" xfId="1" applyNumberFormat="1" applyFont="1" applyFill="1" applyBorder="1"/>
    <xf numFmtId="164" fontId="11" fillId="0" borderId="16" xfId="1" applyNumberFormat="1" applyFont="1" applyFill="1" applyBorder="1"/>
    <xf numFmtId="164" fontId="11" fillId="0" borderId="15" xfId="1" applyNumberFormat="1" applyFont="1" applyFill="1" applyBorder="1"/>
    <xf numFmtId="4" fontId="11" fillId="0" borderId="12" xfId="1" applyNumberFormat="1" applyFont="1" applyFill="1" applyBorder="1"/>
    <xf numFmtId="4" fontId="11" fillId="0" borderId="14" xfId="1" applyNumberFormat="1" applyFont="1" applyFill="1" applyBorder="1"/>
    <xf numFmtId="4" fontId="11" fillId="0" borderId="12" xfId="1" applyNumberFormat="1" applyFont="1" applyFill="1" applyBorder="1" applyAlignment="1">
      <alignment horizontal="right"/>
    </xf>
    <xf numFmtId="0" fontId="8" fillId="2" borderId="5" xfId="0" applyFont="1" applyFill="1" applyBorder="1" applyAlignment="1">
      <alignment horizontal="center" vertical="center" wrapText="1"/>
    </xf>
    <xf numFmtId="164" fontId="3" fillId="0" borderId="0" xfId="0" applyNumberFormat="1" applyFont="1" applyFill="1" applyBorder="1"/>
    <xf numFmtId="164" fontId="3" fillId="0" borderId="13" xfId="0" applyNumberFormat="1" applyFont="1" applyFill="1" applyBorder="1"/>
    <xf numFmtId="0" fontId="3" fillId="0" borderId="12" xfId="0" applyFont="1" applyFill="1" applyBorder="1"/>
    <xf numFmtId="0" fontId="3" fillId="0" borderId="14" xfId="0" applyFont="1" applyFill="1" applyBorder="1"/>
    <xf numFmtId="4" fontId="3" fillId="0" borderId="12" xfId="0" applyNumberFormat="1" applyFont="1" applyFill="1" applyBorder="1"/>
    <xf numFmtId="4" fontId="3" fillId="0" borderId="14" xfId="0" applyNumberFormat="1" applyFont="1" applyFill="1" applyBorder="1"/>
    <xf numFmtId="166" fontId="3" fillId="2" borderId="0" xfId="0" applyNumberFormat="1" applyFont="1" applyFill="1"/>
    <xf numFmtId="4" fontId="11" fillId="0" borderId="14" xfId="1" applyNumberFormat="1" applyFont="1" applyFill="1" applyBorder="1" applyAlignment="1">
      <alignment horizontal="right"/>
    </xf>
    <xf numFmtId="3" fontId="3" fillId="2" borderId="0" xfId="0" applyNumberFormat="1" applyFont="1" applyFill="1" applyBorder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11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депозиты (ост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388"/>
  <sheetViews>
    <sheetView tabSelected="1" zoomScale="75" zoomScaleNormal="75" workbookViewId="0">
      <pane ySplit="8" topLeftCell="A321" activePane="bottomLeft" state="frozen"/>
      <selection activeCell="D140" sqref="D140"/>
      <selection pane="bottomLeft" activeCell="A3" sqref="A3"/>
    </sheetView>
  </sheetViews>
  <sheetFormatPr defaultRowHeight="12.75" x14ac:dyDescent="0.2"/>
  <cols>
    <col min="1" max="1" width="17.42578125" style="1" customWidth="1"/>
    <col min="2" max="7" width="12.5703125" style="1" customWidth="1"/>
    <col min="8" max="16384" width="9.140625" style="1"/>
  </cols>
  <sheetData>
    <row r="1" spans="1:7" x14ac:dyDescent="0.2">
      <c r="A1" s="17" t="s">
        <v>39</v>
      </c>
      <c r="G1" s="2"/>
    </row>
    <row r="2" spans="1:7" ht="15" x14ac:dyDescent="0.25">
      <c r="A2" s="10"/>
      <c r="G2" s="11"/>
    </row>
    <row r="3" spans="1:7" ht="14.25" x14ac:dyDescent="0.2">
      <c r="A3" s="3" t="s">
        <v>42</v>
      </c>
    </row>
    <row r="4" spans="1:7" ht="14.25" x14ac:dyDescent="0.2">
      <c r="A4" s="3"/>
    </row>
    <row r="5" spans="1:7" x14ac:dyDescent="0.2">
      <c r="A5" s="16" t="s">
        <v>72</v>
      </c>
      <c r="B5" s="12"/>
      <c r="C5" s="12"/>
      <c r="D5" s="12"/>
      <c r="E5" s="13"/>
      <c r="F5" s="12"/>
      <c r="G5" s="15"/>
    </row>
    <row r="6" spans="1:7" ht="12.75" customHeight="1" x14ac:dyDescent="0.2">
      <c r="A6" s="43" t="s">
        <v>0</v>
      </c>
      <c r="B6" s="47" t="s">
        <v>10</v>
      </c>
      <c r="C6" s="47" t="s">
        <v>34</v>
      </c>
      <c r="D6" s="42" t="s">
        <v>40</v>
      </c>
      <c r="E6" s="42"/>
      <c r="F6" s="42"/>
      <c r="G6" s="42"/>
    </row>
    <row r="7" spans="1:7" ht="13.5" customHeight="1" x14ac:dyDescent="0.2">
      <c r="A7" s="43"/>
      <c r="B7" s="47"/>
      <c r="C7" s="47"/>
      <c r="D7" s="45" t="s">
        <v>11</v>
      </c>
      <c r="E7" s="46"/>
      <c r="F7" s="45" t="s">
        <v>12</v>
      </c>
      <c r="G7" s="46"/>
    </row>
    <row r="8" spans="1:7" ht="15.75" customHeight="1" x14ac:dyDescent="0.2">
      <c r="A8" s="44"/>
      <c r="B8" s="48"/>
      <c r="C8" s="48"/>
      <c r="D8" s="31" t="s">
        <v>35</v>
      </c>
      <c r="E8" s="31" t="s">
        <v>36</v>
      </c>
      <c r="F8" s="31" t="s">
        <v>35</v>
      </c>
      <c r="G8" s="31" t="s">
        <v>36</v>
      </c>
    </row>
    <row r="9" spans="1:7" ht="14.25" hidden="1" customHeight="1" x14ac:dyDescent="0.2">
      <c r="A9" s="34" t="s">
        <v>13</v>
      </c>
      <c r="B9" s="32">
        <f>'2.общ.по срокам'!B9</f>
        <v>44120.100000000006</v>
      </c>
      <c r="C9" s="36">
        <f>'2.общ.по срокам'!C9</f>
        <v>30.051714751326493</v>
      </c>
      <c r="D9" s="32">
        <f>'6.по срокам в нацвал'!B9</f>
        <v>34495.600000000006</v>
      </c>
      <c r="E9" s="36">
        <f>'6.по срокам в нацвал'!C9</f>
        <v>32.269946311993415</v>
      </c>
      <c r="F9" s="32">
        <f>'10.по срокам в инвал'!B9</f>
        <v>9624.5</v>
      </c>
      <c r="G9" s="36">
        <f>'10.по срокам в инвал'!C9</f>
        <v>22.101252013091589</v>
      </c>
    </row>
    <row r="10" spans="1:7" ht="14.25" hidden="1" customHeight="1" x14ac:dyDescent="0.2">
      <c r="A10" s="34" t="s">
        <v>1</v>
      </c>
      <c r="B10" s="32">
        <f>'2.общ.по срокам'!B10</f>
        <v>44864.900000000009</v>
      </c>
      <c r="C10" s="36">
        <f>'2.общ.по срокам'!C10</f>
        <v>29.080911246876731</v>
      </c>
      <c r="D10" s="32">
        <f>'6.по срокам в нацвал'!B10</f>
        <v>35005.700000000004</v>
      </c>
      <c r="E10" s="36">
        <f>'6.по срокам в нацвал'!C10</f>
        <v>30.598377778476078</v>
      </c>
      <c r="F10" s="32">
        <f>'10.по срокам в инвал'!B10</f>
        <v>9859.2000000000007</v>
      </c>
      <c r="G10" s="36">
        <f>'10.по срокам в инвал'!C10</f>
        <v>23.693052377474846</v>
      </c>
    </row>
    <row r="11" spans="1:7" ht="14.25" hidden="1" customHeight="1" x14ac:dyDescent="0.2">
      <c r="A11" s="34" t="s">
        <v>2</v>
      </c>
      <c r="B11" s="32">
        <f>'2.общ.по срокам'!B11</f>
        <v>47498.899999999994</v>
      </c>
      <c r="C11" s="36">
        <f>'2.общ.по срокам'!C11</f>
        <v>26.537800917494934</v>
      </c>
      <c r="D11" s="32">
        <f>'6.по срокам в нацвал'!B11</f>
        <v>31495.499999999996</v>
      </c>
      <c r="E11" s="36">
        <f>'6.по срокам в нацвал'!C11</f>
        <v>28.254391897255168</v>
      </c>
      <c r="F11" s="32">
        <f>'10.по срокам в инвал'!B11</f>
        <v>16003.399999999998</v>
      </c>
      <c r="G11" s="36">
        <f>'10.по срокам в инвал'!C11</f>
        <v>23.159463114088261</v>
      </c>
    </row>
    <row r="12" spans="1:7" ht="14.25" hidden="1" customHeight="1" x14ac:dyDescent="0.2">
      <c r="A12" s="34" t="s">
        <v>16</v>
      </c>
      <c r="B12" s="32">
        <f>'2.общ.по срокам'!B12</f>
        <v>51267.299999999988</v>
      </c>
      <c r="C12" s="36">
        <f>'2.общ.по срокам'!C12</f>
        <v>26.000048900566256</v>
      </c>
      <c r="D12" s="32">
        <f>'6.по срокам в нацвал'!B12</f>
        <v>35798.899999999994</v>
      </c>
      <c r="E12" s="36">
        <f>'6.по срокам в нацвал'!C12</f>
        <v>29.333886795404336</v>
      </c>
      <c r="F12" s="32">
        <f>'10.по срокам в инвал'!B12</f>
        <v>15468.4</v>
      </c>
      <c r="G12" s="36">
        <f>'10.по срокам в инвал'!C12</f>
        <v>18.284465555584291</v>
      </c>
    </row>
    <row r="13" spans="1:7" ht="14.25" hidden="1" customHeight="1" x14ac:dyDescent="0.2">
      <c r="A13" s="34" t="s">
        <v>4</v>
      </c>
      <c r="B13" s="32">
        <f>'2.общ.по срокам'!B13</f>
        <v>60538.8</v>
      </c>
      <c r="C13" s="36">
        <f>'2.общ.по срокам'!C13</f>
        <v>27.689792628859507</v>
      </c>
      <c r="D13" s="32">
        <f>'6.по срокам в нацвал'!B13</f>
        <v>43233.9</v>
      </c>
      <c r="E13" s="36">
        <f>'6.по срокам в нацвал'!C13</f>
        <v>32.059469999236704</v>
      </c>
      <c r="F13" s="32">
        <f>'10.по срокам в инвал'!B13</f>
        <v>17304.900000000001</v>
      </c>
      <c r="G13" s="36">
        <f>'10.по срокам в инвал'!C13</f>
        <v>16.772757889383925</v>
      </c>
    </row>
    <row r="14" spans="1:7" ht="14.25" hidden="1" customHeight="1" x14ac:dyDescent="0.2">
      <c r="A14" s="34" t="s">
        <v>5</v>
      </c>
      <c r="B14" s="32">
        <f>'2.общ.по срокам'!B14</f>
        <v>50133.5</v>
      </c>
      <c r="C14" s="36">
        <f>'2.общ.по срокам'!C14</f>
        <v>22.579339623206042</v>
      </c>
      <c r="D14" s="32">
        <f>'6.по срокам в нацвал'!B14</f>
        <v>20848.8</v>
      </c>
      <c r="E14" s="36">
        <f>'6.по срокам в нацвал'!C14</f>
        <v>30.847910191473851</v>
      </c>
      <c r="F14" s="32">
        <f>'10.по срокам в инвал'!B14</f>
        <v>29284.699999999997</v>
      </c>
      <c r="G14" s="36">
        <f>'10.по срокам в инвал'!C14</f>
        <v>16.692655652951885</v>
      </c>
    </row>
    <row r="15" spans="1:7" ht="14.25" hidden="1" customHeight="1" x14ac:dyDescent="0.2">
      <c r="A15" s="34" t="s">
        <v>6</v>
      </c>
      <c r="B15" s="32">
        <f>'2.общ.по срокам'!B15</f>
        <v>50764.3</v>
      </c>
      <c r="C15" s="36">
        <f>'2.общ.по срокам'!C15</f>
        <v>24.129365321692603</v>
      </c>
      <c r="D15" s="32">
        <f>'6.по срокам в нацвал'!B15</f>
        <v>33992.199999999997</v>
      </c>
      <c r="E15" s="36">
        <f>'6.по срокам в нацвал'!C15</f>
        <v>30.369710227640461</v>
      </c>
      <c r="F15" s="32">
        <f>'10.по срокам в инвал'!B15</f>
        <v>16772.099999999999</v>
      </c>
      <c r="G15" s="36">
        <f>'10.по срокам в инвал'!C15</f>
        <v>11.481989494458059</v>
      </c>
    </row>
    <row r="16" spans="1:7" ht="14.25" hidden="1" customHeight="1" x14ac:dyDescent="0.2">
      <c r="A16" s="34" t="s">
        <v>7</v>
      </c>
      <c r="B16" s="32">
        <f>'2.общ.по срокам'!B16</f>
        <v>84460.599999999991</v>
      </c>
      <c r="C16" s="36">
        <f>'2.общ.по срокам'!C16</f>
        <v>18.738324023272387</v>
      </c>
      <c r="D16" s="32">
        <f>'6.по срокам в нацвал'!B16</f>
        <v>29397.699999999997</v>
      </c>
      <c r="E16" s="36">
        <f>'6.по срокам в нацвал'!C16</f>
        <v>32.652997343329581</v>
      </c>
      <c r="F16" s="32">
        <f>'10.по срокам в инвал'!B16</f>
        <v>55062.9</v>
      </c>
      <c r="G16" s="36">
        <f>'10.по срокам в инвал'!C16</f>
        <v>11.309376549364453</v>
      </c>
    </row>
    <row r="17" spans="1:7" ht="14.25" hidden="1" customHeight="1" x14ac:dyDescent="0.2">
      <c r="A17" s="34" t="s">
        <v>8</v>
      </c>
      <c r="B17" s="32">
        <f>'2.общ.по срокам'!B17</f>
        <v>60079.8</v>
      </c>
      <c r="C17" s="36">
        <f>'2.общ.по срокам'!C17</f>
        <v>25.757066634709169</v>
      </c>
      <c r="D17" s="32">
        <f>'6.по срокам в нацвал'!B17</f>
        <v>31982.7</v>
      </c>
      <c r="E17" s="36">
        <f>'6.по срокам в нацвал'!C17</f>
        <v>32.981176010780828</v>
      </c>
      <c r="F17" s="32">
        <f>'10.по срокам в инвал'!B17</f>
        <v>28097.1</v>
      </c>
      <c r="G17" s="36">
        <f>'10.по срокам в инвал'!C17</f>
        <v>17.533921792640523</v>
      </c>
    </row>
    <row r="18" spans="1:7" ht="14.25" hidden="1" customHeight="1" x14ac:dyDescent="0.2">
      <c r="A18" s="34" t="s">
        <v>9</v>
      </c>
      <c r="B18" s="32">
        <f>'2.общ.по срокам'!B18</f>
        <v>90226.499999999985</v>
      </c>
      <c r="C18" s="36">
        <f>'2.общ.по срокам'!C18</f>
        <v>24.966312469174802</v>
      </c>
      <c r="D18" s="32">
        <f>'6.по срокам в нацвал'!B18</f>
        <v>44505.9</v>
      </c>
      <c r="E18" s="36">
        <f>'6.по срокам в нацвал'!C18</f>
        <v>38.831866336822756</v>
      </c>
      <c r="F18" s="32">
        <f>'10.по срокам в инвал'!B18</f>
        <v>45720.599999999991</v>
      </c>
      <c r="G18" s="36">
        <f>'10.по срокам в инвал'!C18</f>
        <v>11.4691371504311</v>
      </c>
    </row>
    <row r="19" spans="1:7" ht="14.25" hidden="1" customHeight="1" x14ac:dyDescent="0.2">
      <c r="A19" s="34" t="s">
        <v>14</v>
      </c>
      <c r="B19" s="32">
        <f>'2.общ.по срокам'!B19</f>
        <v>77709.299999999988</v>
      </c>
      <c r="C19" s="36">
        <f>'2.общ.по срокам'!C19</f>
        <v>21.52101075418258</v>
      </c>
      <c r="D19" s="32">
        <f>'6.по срокам в нацвал'!B19</f>
        <v>47523.199999999997</v>
      </c>
      <c r="E19" s="36">
        <f>'6.по срокам в нацвал'!C19</f>
        <v>25.520295960709717</v>
      </c>
      <c r="F19" s="32">
        <f>'10.по срокам в инвал'!B19</f>
        <v>30186.1</v>
      </c>
      <c r="G19" s="36">
        <f>'10.по срокам в инвал'!C19</f>
        <v>15.224774051633037</v>
      </c>
    </row>
    <row r="20" spans="1:7" ht="14.25" hidden="1" customHeight="1" thickBot="1" x14ac:dyDescent="0.25">
      <c r="A20" s="35" t="s">
        <v>15</v>
      </c>
      <c r="B20" s="33">
        <f>'2.общ.по срокам'!B20</f>
        <v>69039.899999999994</v>
      </c>
      <c r="C20" s="37">
        <f>'2.общ.по срокам'!C20</f>
        <v>20.399740845511076</v>
      </c>
      <c r="D20" s="33">
        <f>'6.по срокам в нацвал'!B20</f>
        <v>39096.299999999996</v>
      </c>
      <c r="E20" s="37">
        <f>'6.по срокам в нацвал'!C20</f>
        <v>24.757751705404353</v>
      </c>
      <c r="F20" s="33">
        <f>'10.по срокам в инвал'!B20</f>
        <v>29943.600000000002</v>
      </c>
      <c r="G20" s="37">
        <f>'10.по срокам в инвал'!C20</f>
        <v>14.709640123432052</v>
      </c>
    </row>
    <row r="21" spans="1:7" ht="14.25" hidden="1" customHeight="1" x14ac:dyDescent="0.2">
      <c r="A21" s="34" t="s">
        <v>25</v>
      </c>
      <c r="B21" s="32">
        <f>'2.общ.по срокам'!B21</f>
        <v>119300.29999999999</v>
      </c>
      <c r="C21" s="36">
        <f>'2.общ.по срокам'!C21</f>
        <v>15.685133147192426</v>
      </c>
      <c r="D21" s="32">
        <f>'6.по срокам в нацвал'!B21</f>
        <v>46454.8</v>
      </c>
      <c r="E21" s="36">
        <f>'6.по срокам в нацвал'!C21</f>
        <v>27.763560923736623</v>
      </c>
      <c r="F21" s="32">
        <f>'10.по срокам в инвал'!B21</f>
        <v>72845.499999999985</v>
      </c>
      <c r="G21" s="36">
        <f>'10.по срокам в инвал'!C21</f>
        <v>7.9825166962955869</v>
      </c>
    </row>
    <row r="22" spans="1:7" ht="14.25" hidden="1" customHeight="1" x14ac:dyDescent="0.2">
      <c r="A22" s="34" t="s">
        <v>1</v>
      </c>
      <c r="B22" s="32">
        <f>'2.общ.по срокам'!B22</f>
        <v>114577.60000000001</v>
      </c>
      <c r="C22" s="36">
        <f>'2.общ.по срокам'!C22</f>
        <v>17.8388429239223</v>
      </c>
      <c r="D22" s="32">
        <f>'6.по срокам в нацвал'!B22</f>
        <v>38144.100000000006</v>
      </c>
      <c r="E22" s="36">
        <f>'6.по срокам в нацвал'!C22</f>
        <v>33.162262315797207</v>
      </c>
      <c r="F22" s="32">
        <f>'10.по срокам в инвал'!B22</f>
        <v>76433.5</v>
      </c>
      <c r="G22" s="36">
        <f>'10.по срокам в инвал'!C22</f>
        <v>10.191698129746774</v>
      </c>
    </row>
    <row r="23" spans="1:7" ht="14.25" hidden="1" customHeight="1" x14ac:dyDescent="0.2">
      <c r="A23" s="34" t="s">
        <v>2</v>
      </c>
      <c r="B23" s="32">
        <f>'2.общ.по срокам'!B23</f>
        <v>106598.1</v>
      </c>
      <c r="C23" s="36">
        <f>'2.общ.по срокам'!C23</f>
        <v>27.24285226472141</v>
      </c>
      <c r="D23" s="32">
        <f>'6.по срокам в нацвал'!B23</f>
        <v>57488.200000000004</v>
      </c>
      <c r="E23" s="36">
        <f>'6.по срокам в нацвал'!C23</f>
        <v>39.092838617316247</v>
      </c>
      <c r="F23" s="32">
        <f>'10.по срокам в инвал'!B23</f>
        <v>49109.9</v>
      </c>
      <c r="G23" s="36">
        <f>'10.по срокам в инвал'!C23</f>
        <v>13.371221790311118</v>
      </c>
    </row>
    <row r="24" spans="1:7" ht="14.25" hidden="1" customHeight="1" x14ac:dyDescent="0.2">
      <c r="A24" s="34" t="s">
        <v>16</v>
      </c>
      <c r="B24" s="32">
        <f>'2.общ.по срокам'!B24</f>
        <v>202294.9</v>
      </c>
      <c r="C24" s="36">
        <f>'2.общ.по срокам'!C24</f>
        <v>20.433860764655961</v>
      </c>
      <c r="D24" s="32">
        <f>'6.по срокам в нацвал'!B24</f>
        <v>93681.799999999988</v>
      </c>
      <c r="E24" s="36">
        <f>'6.по срокам в нацвал'!C24</f>
        <v>35.19730780151535</v>
      </c>
      <c r="F24" s="32">
        <f>'10.по срокам в инвал'!B24</f>
        <v>108613.09999999999</v>
      </c>
      <c r="G24" s="36">
        <f>'10.по срокам в инвал'!C24</f>
        <v>7.6999797446164422</v>
      </c>
    </row>
    <row r="25" spans="1:7" ht="14.25" hidden="1" customHeight="1" x14ac:dyDescent="0.2">
      <c r="A25" s="34" t="s">
        <v>4</v>
      </c>
      <c r="B25" s="32">
        <f>'2.общ.по срокам'!B25</f>
        <v>184319.9</v>
      </c>
      <c r="C25" s="36">
        <f>'2.общ.по срокам'!C25</f>
        <v>19.366316474781076</v>
      </c>
      <c r="D25" s="32">
        <f>'6.по срокам в нацвал'!B25</f>
        <v>111507.2</v>
      </c>
      <c r="E25" s="36">
        <f>'6.по срокам в нацвал'!C25</f>
        <v>25.495327727716237</v>
      </c>
      <c r="F25" s="32">
        <f>'10.по срокам в инвал'!B25</f>
        <v>72812.700000000012</v>
      </c>
      <c r="G25" s="36">
        <f>'10.по срокам в инвал'!C25</f>
        <v>9.9801944990365694</v>
      </c>
    </row>
    <row r="26" spans="1:7" ht="14.25" hidden="1" customHeight="1" x14ac:dyDescent="0.2">
      <c r="A26" s="34" t="s">
        <v>5</v>
      </c>
      <c r="B26" s="32">
        <f>'2.общ.по срокам'!B26</f>
        <v>149640.50000000003</v>
      </c>
      <c r="C26" s="36">
        <f>'2.общ.по срокам'!C26</f>
        <v>18.08075924632703</v>
      </c>
      <c r="D26" s="32">
        <f>'6.по срокам в нацвал'!B26</f>
        <v>94783.6</v>
      </c>
      <c r="E26" s="36">
        <f>'6.по срокам в нацвал'!C26</f>
        <v>22.128074392616444</v>
      </c>
      <c r="F26" s="32">
        <f>'10.по срокам в инвал'!B26</f>
        <v>54856.9</v>
      </c>
      <c r="G26" s="36">
        <f>'10.по срокам в инвал'!C26</f>
        <v>11.087671778755269</v>
      </c>
    </row>
    <row r="27" spans="1:7" ht="14.25" hidden="1" customHeight="1" x14ac:dyDescent="0.2">
      <c r="A27" s="34" t="s">
        <v>6</v>
      </c>
      <c r="B27" s="32">
        <f>'2.общ.по срокам'!B27</f>
        <v>231963.1</v>
      </c>
      <c r="C27" s="36">
        <f>'2.общ.по срокам'!C27</f>
        <v>18.709591003913985</v>
      </c>
      <c r="D27" s="32">
        <f>'6.по срокам в нацвал'!B27</f>
        <v>126754.5</v>
      </c>
      <c r="E27" s="36">
        <f>'6.по срокам в нацвал'!C27</f>
        <v>28.949395477083655</v>
      </c>
      <c r="F27" s="32">
        <f>'10.по срокам в инвал'!B27</f>
        <v>105208.59999999999</v>
      </c>
      <c r="G27" s="36">
        <f>'10.по срокам в инвал'!C27</f>
        <v>6.3727545086618393</v>
      </c>
    </row>
    <row r="28" spans="1:7" ht="14.25" hidden="1" customHeight="1" x14ac:dyDescent="0.2">
      <c r="A28" s="34" t="s">
        <v>7</v>
      </c>
      <c r="B28" s="32">
        <f>'2.общ.по срокам'!B28</f>
        <v>188593.1</v>
      </c>
      <c r="C28" s="36">
        <f>'2.общ.по срокам'!C28</f>
        <v>18.867984427850224</v>
      </c>
      <c r="D28" s="32">
        <f>'6.по срокам в нацвал'!B28</f>
        <v>103391.4</v>
      </c>
      <c r="E28" s="36">
        <f>'6.по срокам в нацвал'!C28</f>
        <v>29.276881094559123</v>
      </c>
      <c r="F28" s="32">
        <f>'10.по срокам в инвал'!B28</f>
        <v>85201.700000000012</v>
      </c>
      <c r="G28" s="36">
        <f>'10.по срокам в инвал'!C28</f>
        <v>6.2368937474252277</v>
      </c>
    </row>
    <row r="29" spans="1:7" ht="14.25" hidden="1" customHeight="1" x14ac:dyDescent="0.2">
      <c r="A29" s="34" t="s">
        <v>8</v>
      </c>
      <c r="B29" s="32">
        <f>'2.общ.по срокам'!B29</f>
        <v>302128.90000000002</v>
      </c>
      <c r="C29" s="36">
        <f>'2.общ.по срокам'!C29</f>
        <v>17.158954664714297</v>
      </c>
      <c r="D29" s="32">
        <f>'6.по срокам в нацвал'!B29</f>
        <v>163997.9</v>
      </c>
      <c r="E29" s="36">
        <f>'6.по срокам в нацвал'!C29</f>
        <v>25.398327832246633</v>
      </c>
      <c r="F29" s="32">
        <f>'10.по срокам в инвал'!B29</f>
        <v>138131</v>
      </c>
      <c r="G29" s="36">
        <f>'10.по срокам в инвал'!C29</f>
        <v>7.3766473130578953</v>
      </c>
    </row>
    <row r="30" spans="1:7" ht="14.25" hidden="1" customHeight="1" x14ac:dyDescent="0.2">
      <c r="A30" s="34" t="s">
        <v>9</v>
      </c>
      <c r="B30" s="32">
        <f>'2.общ.по срокам'!B30</f>
        <v>363780.99999999994</v>
      </c>
      <c r="C30" s="36">
        <f>'2.общ.по срокам'!C30</f>
        <v>15.262310906836809</v>
      </c>
      <c r="D30" s="32">
        <f>'6.по срокам в нацвал'!B30</f>
        <v>244407.09999999995</v>
      </c>
      <c r="E30" s="36">
        <f>'6.по срокам в нацвал'!C30</f>
        <v>19.509765444620886</v>
      </c>
      <c r="F30" s="32">
        <f>'10.по срокам в инвал'!B30</f>
        <v>119373.9</v>
      </c>
      <c r="G30" s="36">
        <f>'10.по срокам в инвал'!C30</f>
        <v>6.5660377184627459</v>
      </c>
    </row>
    <row r="31" spans="1:7" ht="14.25" hidden="1" customHeight="1" x14ac:dyDescent="0.2">
      <c r="A31" s="34" t="s">
        <v>14</v>
      </c>
      <c r="B31" s="32">
        <f>'2.общ.по срокам'!B31</f>
        <v>229537.5</v>
      </c>
      <c r="C31" s="36">
        <f>'2.общ.по срокам'!C31</f>
        <v>15.548181521537876</v>
      </c>
      <c r="D31" s="32">
        <f>'6.по срокам в нацвал'!B31</f>
        <v>96648.9</v>
      </c>
      <c r="E31" s="36">
        <f>'6.по срокам в нацвал'!C31</f>
        <v>29.784969420241726</v>
      </c>
      <c r="F31" s="32">
        <f>'10.по срокам в инвал'!B31</f>
        <v>132888.59999999998</v>
      </c>
      <c r="G31" s="36">
        <f>'10.по срокам в инвал'!C31</f>
        <v>5.1938705426951604</v>
      </c>
    </row>
    <row r="32" spans="1:7" ht="14.25" hidden="1" customHeight="1" thickBot="1" x14ac:dyDescent="0.25">
      <c r="A32" s="35" t="s">
        <v>15</v>
      </c>
      <c r="B32" s="33">
        <f>'2.общ.по срокам'!B32</f>
        <v>272404.30000000005</v>
      </c>
      <c r="C32" s="37">
        <f>'2.общ.по срокам'!C32</f>
        <v>16.791778312603725</v>
      </c>
      <c r="D32" s="33">
        <f>'6.по срокам в нацвал'!B32</f>
        <v>117624.60000000002</v>
      </c>
      <c r="E32" s="37">
        <f>'6.по срокам в нацвал'!C32</f>
        <v>32.013462719533152</v>
      </c>
      <c r="F32" s="33">
        <f>'10.по срокам в инвал'!B32</f>
        <v>154779.70000000001</v>
      </c>
      <c r="G32" s="37">
        <f>'10.по срокам в инвал'!C32</f>
        <v>5.2240821632294159</v>
      </c>
    </row>
    <row r="33" spans="1:7" ht="14.25" hidden="1" customHeight="1" x14ac:dyDescent="0.2">
      <c r="A33" s="34" t="s">
        <v>17</v>
      </c>
      <c r="B33" s="32">
        <f>'2.общ.по срокам'!B33</f>
        <v>279652.2</v>
      </c>
      <c r="C33" s="36">
        <f>'2.общ.по срокам'!C33</f>
        <v>19.425503135680678</v>
      </c>
      <c r="D33" s="32">
        <f>'6.по срокам в нацвал'!B33</f>
        <v>147098.4</v>
      </c>
      <c r="E33" s="36">
        <f>'6.по срокам в нацвал'!C33</f>
        <v>30.062446321645918</v>
      </c>
      <c r="F33" s="32">
        <f>'10.по срокам в инвал'!B33</f>
        <v>132553.80000000002</v>
      </c>
      <c r="G33" s="36">
        <f>'10.по срокам в инвал'!C33</f>
        <v>7.6214105819674707</v>
      </c>
    </row>
    <row r="34" spans="1:7" ht="14.25" hidden="1" customHeight="1" x14ac:dyDescent="0.2">
      <c r="A34" s="34" t="s">
        <v>1</v>
      </c>
      <c r="B34" s="32">
        <f>'2.общ.по срокам'!B34</f>
        <v>301642.80000000005</v>
      </c>
      <c r="C34" s="36">
        <f>'2.общ.по срокам'!C34</f>
        <v>16.46451734302957</v>
      </c>
      <c r="D34" s="32">
        <f>'6.по срокам в нацвал'!B34</f>
        <v>148984.00000000003</v>
      </c>
      <c r="E34" s="36">
        <f>'6.по срокам в нацвал'!C34</f>
        <v>26.684991858186109</v>
      </c>
      <c r="F34" s="32">
        <f>'10.по срокам в инвал'!B34</f>
        <v>152658.80000000002</v>
      </c>
      <c r="G34" s="36">
        <f>'10.по срокам в инвал'!C34</f>
        <v>6.4900699140829081</v>
      </c>
    </row>
    <row r="35" spans="1:7" ht="14.25" hidden="1" customHeight="1" x14ac:dyDescent="0.2">
      <c r="A35" s="34" t="s">
        <v>2</v>
      </c>
      <c r="B35" s="32">
        <f>'2.общ.по срокам'!B35</f>
        <v>450210.30000000005</v>
      </c>
      <c r="C35" s="36">
        <f>'2.общ.по срокам'!C35</f>
        <v>22.413648401646959</v>
      </c>
      <c r="D35" s="32">
        <f>'6.по срокам в нацвал'!B35</f>
        <v>275008.30000000005</v>
      </c>
      <c r="E35" s="36">
        <f>'6.по срокам в нацвал'!C35</f>
        <v>33.046575194275945</v>
      </c>
      <c r="F35" s="32">
        <f>'10.по срокам в инвал'!B35</f>
        <v>175202.00000000003</v>
      </c>
      <c r="G35" s="36">
        <f>'10.по срокам в инвал'!C35</f>
        <v>5.7235243090832295</v>
      </c>
    </row>
    <row r="36" spans="1:7" ht="14.25" hidden="1" customHeight="1" x14ac:dyDescent="0.2">
      <c r="A36" s="34" t="s">
        <v>16</v>
      </c>
      <c r="B36" s="32">
        <f>'2.общ.по срокам'!B36</f>
        <v>428159</v>
      </c>
      <c r="C36" s="36">
        <f>'2.общ.по срокам'!C36</f>
        <v>16.780502649716581</v>
      </c>
      <c r="D36" s="32">
        <f>'6.по срокам в нацвал'!B36</f>
        <v>213565.9</v>
      </c>
      <c r="E36" s="36">
        <f>'6.по срокам в нацвал'!C36</f>
        <v>26.312795404135212</v>
      </c>
      <c r="F36" s="32">
        <f>'10.по срокам в инвал'!B36</f>
        <v>214593.09999999998</v>
      </c>
      <c r="G36" s="36">
        <f>'10.по срокам в инвал'!C36</f>
        <v>7.2938384412173551</v>
      </c>
    </row>
    <row r="37" spans="1:7" ht="14.25" hidden="1" customHeight="1" x14ac:dyDescent="0.2">
      <c r="A37" s="34" t="s">
        <v>4</v>
      </c>
      <c r="B37" s="32">
        <f>'2.общ.по срокам'!B37</f>
        <v>346417</v>
      </c>
      <c r="C37" s="36">
        <f>'2.общ.по срокам'!C37</f>
        <v>16.402274143589949</v>
      </c>
      <c r="D37" s="32">
        <f>'6.по срокам в нацвал'!B37</f>
        <v>144806.29999999999</v>
      </c>
      <c r="E37" s="36">
        <f>'6.по срокам в нацвал'!C37</f>
        <v>27.547358409129991</v>
      </c>
      <c r="F37" s="32">
        <f>'10.по срокам в инвал'!B37</f>
        <v>201610.69999999998</v>
      </c>
      <c r="G37" s="36">
        <f>'10.по срокам в инвал'!C37</f>
        <v>8.3973497239977846</v>
      </c>
    </row>
    <row r="38" spans="1:7" ht="14.25" hidden="1" customHeight="1" x14ac:dyDescent="0.2">
      <c r="A38" s="34" t="s">
        <v>5</v>
      </c>
      <c r="B38" s="32">
        <f>'2.общ.по срокам'!B38</f>
        <v>304383.60000000003</v>
      </c>
      <c r="C38" s="36">
        <f>'2.общ.по срокам'!C38</f>
        <v>23.431896876178609</v>
      </c>
      <c r="D38" s="32">
        <f>'6.по срокам в нацвал'!B38</f>
        <v>195246.1</v>
      </c>
      <c r="E38" s="36">
        <f>'6.по срокам в нацвал'!C38</f>
        <v>28.211269817937467</v>
      </c>
      <c r="F38" s="32">
        <f>'10.по срокам в инвал'!B38</f>
        <v>109137.50000000001</v>
      </c>
      <c r="G38" s="36">
        <f>'10.по срокам в инвал'!C38</f>
        <v>14.881637548963461</v>
      </c>
    </row>
    <row r="39" spans="1:7" ht="14.25" hidden="1" customHeight="1" x14ac:dyDescent="0.2">
      <c r="A39" s="34" t="s">
        <v>6</v>
      </c>
      <c r="B39" s="32">
        <f>'2.общ.по срокам'!B39</f>
        <v>496580</v>
      </c>
      <c r="C39" s="36">
        <f>'2.общ.по срокам'!C39</f>
        <v>19.764260973055706</v>
      </c>
      <c r="D39" s="32">
        <f>'6.по срокам в нацвал'!B39</f>
        <v>249566.30000000002</v>
      </c>
      <c r="E39" s="36">
        <f>'6.по срокам в нацвал'!C39</f>
        <v>30.53348951360821</v>
      </c>
      <c r="F39" s="32">
        <f>'10.по срокам в инвал'!B39</f>
        <v>247013.69999999998</v>
      </c>
      <c r="G39" s="36">
        <f>'10.по срокам в инвал'!C39</f>
        <v>8.8837449501788779</v>
      </c>
    </row>
    <row r="40" spans="1:7" ht="14.25" hidden="1" customHeight="1" x14ac:dyDescent="0.2">
      <c r="A40" s="34" t="s">
        <v>7</v>
      </c>
      <c r="B40" s="32">
        <f>'2.общ.по срокам'!B40</f>
        <v>304553</v>
      </c>
      <c r="C40" s="36">
        <f>'2.общ.по срокам'!C40</f>
        <v>20.073488732667219</v>
      </c>
      <c r="D40" s="32">
        <f>'6.по срокам в нацвал'!B40</f>
        <v>157008.6</v>
      </c>
      <c r="E40" s="36">
        <f>'6.по срокам в нацвал'!C40</f>
        <v>29.77605315250247</v>
      </c>
      <c r="F40" s="32">
        <f>'10.по срокам в инвал'!B40</f>
        <v>147544.40000000002</v>
      </c>
      <c r="G40" s="36">
        <f>'10.по срокам в инвал'!C40</f>
        <v>9.7485556551112769</v>
      </c>
    </row>
    <row r="41" spans="1:7" ht="14.25" hidden="1" customHeight="1" x14ac:dyDescent="0.2">
      <c r="A41" s="34" t="s">
        <v>8</v>
      </c>
      <c r="B41" s="32">
        <f>'2.общ.по срокам'!B41</f>
        <v>400081.3</v>
      </c>
      <c r="C41" s="36">
        <f>'2.общ.по срокам'!C41</f>
        <v>24.865005967537094</v>
      </c>
      <c r="D41" s="32">
        <f>'6.по срокам в нацвал'!B41</f>
        <v>199186.3</v>
      </c>
      <c r="E41" s="36">
        <f>'6.по срокам в нацвал'!C41</f>
        <v>36.660140074894706</v>
      </c>
      <c r="F41" s="32">
        <f>'10.по срокам в инвал'!B41</f>
        <v>200895</v>
      </c>
      <c r="G41" s="36">
        <f>'10.по срокам в инвал'!C41</f>
        <v>13.170194643968244</v>
      </c>
    </row>
    <row r="42" spans="1:7" ht="14.25" hidden="1" customHeight="1" x14ac:dyDescent="0.2">
      <c r="A42" s="34" t="s">
        <v>9</v>
      </c>
      <c r="B42" s="32">
        <f>'2.общ.по срокам'!B42</f>
        <v>525064.6</v>
      </c>
      <c r="C42" s="36">
        <f>'2.общ.по срокам'!C42</f>
        <v>29.626727587424483</v>
      </c>
      <c r="D42" s="32">
        <f>'6.по срокам в нацвал'!B42</f>
        <v>259963.3</v>
      </c>
      <c r="E42" s="36">
        <f>'6.по срокам в нацвал'!C42</f>
        <v>42.312227718297166</v>
      </c>
      <c r="F42" s="32">
        <f>'10.по срокам в инвал'!B42</f>
        <v>265101.3</v>
      </c>
      <c r="G42" s="36">
        <f>'10.по срокам в инвал'!C42</f>
        <v>17.187088565767123</v>
      </c>
    </row>
    <row r="43" spans="1:7" ht="14.25" hidden="1" customHeight="1" x14ac:dyDescent="0.2">
      <c r="A43" s="34" t="s">
        <v>14</v>
      </c>
      <c r="B43" s="32">
        <f>'2.общ.по срокам'!B43</f>
        <v>644656.1</v>
      </c>
      <c r="C43" s="36">
        <f>'2.общ.по срокам'!C43</f>
        <v>32.051267595234116</v>
      </c>
      <c r="D43" s="32">
        <f>'6.по срокам в нацвал'!B43</f>
        <v>272363.29999999993</v>
      </c>
      <c r="E43" s="36">
        <f>'6.по срокам в нацвал'!C43</f>
        <v>51.22503742244276</v>
      </c>
      <c r="F43" s="32">
        <f>'10.по срокам в инвал'!B43</f>
        <v>372292.80000000005</v>
      </c>
      <c r="G43" s="36">
        <f>'10.по срокам в инвал'!C43</f>
        <v>18.024052393707315</v>
      </c>
    </row>
    <row r="44" spans="1:7" ht="14.25" hidden="1" customHeight="1" thickBot="1" x14ac:dyDescent="0.25">
      <c r="A44" s="35" t="s">
        <v>15</v>
      </c>
      <c r="B44" s="33">
        <f>'2.общ.по срокам'!B44</f>
        <v>521948.7</v>
      </c>
      <c r="C44" s="37">
        <f>'2.общ.по срокам'!C44</f>
        <v>37.421023182929666</v>
      </c>
      <c r="D44" s="33">
        <f>'6.по срокам в нацвал'!B44</f>
        <v>264465.30000000005</v>
      </c>
      <c r="E44" s="37">
        <f>'6.по срокам в нацвал'!C44</f>
        <v>62.071004245169398</v>
      </c>
      <c r="F44" s="33">
        <f>'10.по срокам в инвал'!B44</f>
        <v>257483.40000000002</v>
      </c>
      <c r="G44" s="37">
        <f>'10.по срокам в инвал'!C44</f>
        <v>12.102635136867075</v>
      </c>
    </row>
    <row r="45" spans="1:7" ht="14.25" hidden="1" customHeight="1" x14ac:dyDescent="0.2">
      <c r="A45" s="34" t="s">
        <v>18</v>
      </c>
      <c r="B45" s="32">
        <f>'2.общ.по срокам'!B45</f>
        <v>513822.1</v>
      </c>
      <c r="C45" s="36">
        <f>'2.общ.по срокам'!C45</f>
        <v>28.785905063250496</v>
      </c>
      <c r="D45" s="32">
        <f>'6.по срокам в нацвал'!B45</f>
        <v>225299.3</v>
      </c>
      <c r="E45" s="36">
        <f>'6.по срокам в нацвал'!C45</f>
        <v>44.483267897414684</v>
      </c>
      <c r="F45" s="32">
        <f>'10.по срокам в инвал'!B45</f>
        <v>288522.8</v>
      </c>
      <c r="G45" s="36">
        <f>'10.по срокам в инвал'!C45</f>
        <v>16.528278080623089</v>
      </c>
    </row>
    <row r="46" spans="1:7" ht="14.25" hidden="1" customHeight="1" x14ac:dyDescent="0.2">
      <c r="A46" s="34" t="s">
        <v>1</v>
      </c>
      <c r="B46" s="32">
        <f>'2.общ.по срокам'!B46</f>
        <v>441854</v>
      </c>
      <c r="C46" s="36">
        <f>'2.общ.по срокам'!C46</f>
        <v>22.014019483811399</v>
      </c>
      <c r="D46" s="32">
        <f>'6.по срокам в нацвал'!B46</f>
        <v>227988.8</v>
      </c>
      <c r="E46" s="36">
        <f>'6.по срокам в нацвал'!C46</f>
        <v>33.669163529085644</v>
      </c>
      <c r="F46" s="32">
        <f>'10.по срокам в инвал'!B46</f>
        <v>213865.2</v>
      </c>
      <c r="G46" s="36">
        <f>'10.по срокам в инвал'!C46</f>
        <v>9.5891728761855628</v>
      </c>
    </row>
    <row r="47" spans="1:7" ht="14.25" hidden="1" customHeight="1" x14ac:dyDescent="0.2">
      <c r="A47" s="34" t="s">
        <v>2</v>
      </c>
      <c r="B47" s="32">
        <f>'2.общ.по срокам'!B47</f>
        <v>681400.39999999991</v>
      </c>
      <c r="C47" s="36">
        <f>'2.общ.по срокам'!C47</f>
        <v>16.141667443987412</v>
      </c>
      <c r="D47" s="32">
        <f>'6.по срокам в нацвал'!B47</f>
        <v>266924.3</v>
      </c>
      <c r="E47" s="36">
        <f>'6.по срокам в нацвал'!C47</f>
        <v>29.627871445200004</v>
      </c>
      <c r="F47" s="32">
        <f>'10.по срокам в инвал'!B47</f>
        <v>414476.1</v>
      </c>
      <c r="G47" s="36">
        <f>'10.по срокам в инвал'!C47</f>
        <v>7.4564970260046364</v>
      </c>
    </row>
    <row r="48" spans="1:7" ht="14.25" hidden="1" customHeight="1" x14ac:dyDescent="0.2">
      <c r="A48" s="34" t="s">
        <v>16</v>
      </c>
      <c r="B48" s="32">
        <f>'2.общ.по срокам'!B48</f>
        <v>551467</v>
      </c>
      <c r="C48" s="36">
        <f>'2.общ.по срокам'!C48</f>
        <v>17.707456081687571</v>
      </c>
      <c r="D48" s="32">
        <f>'6.по срокам в нацвал'!B48</f>
        <v>261651.7</v>
      </c>
      <c r="E48" s="36">
        <f>'6.по срокам в нацвал'!C48</f>
        <v>29.262759703070913</v>
      </c>
      <c r="F48" s="32">
        <f>'10.по срокам в инвал'!B48</f>
        <v>289815.3</v>
      </c>
      <c r="G48" s="36">
        <f>'10.по срокам в инвал'!C48</f>
        <v>7.2750709158557187</v>
      </c>
    </row>
    <row r="49" spans="1:7" ht="14.25" hidden="1" customHeight="1" x14ac:dyDescent="0.2">
      <c r="A49" s="34" t="s">
        <v>4</v>
      </c>
      <c r="B49" s="32">
        <f>'2.общ.по срокам'!B49</f>
        <v>436646.40000000002</v>
      </c>
      <c r="C49" s="36">
        <f>'2.общ.по срокам'!C49</f>
        <v>16.746748952928503</v>
      </c>
      <c r="D49" s="32">
        <f>'6.по срокам в нацвал'!B49</f>
        <v>184290.1</v>
      </c>
      <c r="E49" s="36">
        <f>'6.по срокам в нацвал'!C49</f>
        <v>28.867850622469678</v>
      </c>
      <c r="F49" s="32">
        <f>'10.по срокам в инвал'!B49</f>
        <v>252356.3</v>
      </c>
      <c r="G49" s="36">
        <f>'10.по срокам в инвал'!C49</f>
        <v>7.8949824672496787</v>
      </c>
    </row>
    <row r="50" spans="1:7" ht="14.25" hidden="1" customHeight="1" x14ac:dyDescent="0.2">
      <c r="A50" s="34" t="s">
        <v>5</v>
      </c>
      <c r="B50" s="32">
        <f>'2.общ.по срокам'!B50</f>
        <v>407685.89999999997</v>
      </c>
      <c r="C50" s="36">
        <f>'2.общ.по срокам'!C50</f>
        <v>13.203392388601127</v>
      </c>
      <c r="D50" s="32">
        <f>'6.по срокам в нацвал'!B50</f>
        <v>146467.79999999999</v>
      </c>
      <c r="E50" s="36">
        <f>'6.по срокам в нацвал'!C50</f>
        <v>24.78186917534093</v>
      </c>
      <c r="F50" s="32">
        <f>'10.по срокам в инвал'!B50</f>
        <v>261218.09999999998</v>
      </c>
      <c r="G50" s="36">
        <f>'10.по срокам в инвал'!C50</f>
        <v>6.7112158422406418</v>
      </c>
    </row>
    <row r="51" spans="1:7" ht="14.25" hidden="1" customHeight="1" x14ac:dyDescent="0.2">
      <c r="A51" s="34" t="s">
        <v>6</v>
      </c>
      <c r="B51" s="32">
        <f>'2.общ.по срокам'!B51</f>
        <v>505719.99999999994</v>
      </c>
      <c r="C51" s="36">
        <f>'2.общ.по срокам'!C51</f>
        <v>17.867996413034888</v>
      </c>
      <c r="D51" s="32">
        <f>'6.по срокам в нацвал'!B51</f>
        <v>308509.79999999993</v>
      </c>
      <c r="E51" s="36">
        <f>'6.по срокам в нацвал'!C51</f>
        <v>24.864874739797578</v>
      </c>
      <c r="F51" s="32">
        <f>'10.по срокам в инвал'!B51</f>
        <v>197210.19999999998</v>
      </c>
      <c r="G51" s="36">
        <f>'10.по срокам в инвал'!C51</f>
        <v>6.922287047018866</v>
      </c>
    </row>
    <row r="52" spans="1:7" ht="14.25" hidden="1" customHeight="1" x14ac:dyDescent="0.2">
      <c r="A52" s="34" t="s">
        <v>7</v>
      </c>
      <c r="B52" s="32">
        <f>'2.общ.по срокам'!B52</f>
        <v>665606.6</v>
      </c>
      <c r="C52" s="36">
        <f>'2.общ.по срокам'!C52</f>
        <v>9.5524855372527853</v>
      </c>
      <c r="D52" s="32">
        <f>'6.по срокам в нацвал'!B52</f>
        <v>170158.8</v>
      </c>
      <c r="E52" s="36">
        <f>'6.по срокам в нацвал'!C52</f>
        <v>25.076975595737625</v>
      </c>
      <c r="F52" s="32">
        <f>'10.по срокам в инвал'!B52</f>
        <v>495447.8</v>
      </c>
      <c r="G52" s="36">
        <f>'10.по срокам в инвал'!C52</f>
        <v>4.2206854990576206</v>
      </c>
    </row>
    <row r="53" spans="1:7" ht="14.25" hidden="1" customHeight="1" x14ac:dyDescent="0.2">
      <c r="A53" s="34" t="s">
        <v>8</v>
      </c>
      <c r="B53" s="32">
        <f>'2.общ.по срокам'!B53</f>
        <v>855390.3</v>
      </c>
      <c r="C53" s="36">
        <f>'2.общ.по срокам'!C53</f>
        <v>6.7643872323546326</v>
      </c>
      <c r="D53" s="32">
        <f>'6.по срокам в нацвал'!B53</f>
        <v>294852.2</v>
      </c>
      <c r="E53" s="36">
        <f>'6.по срокам в нацвал'!C53</f>
        <v>12.645985659934029</v>
      </c>
      <c r="F53" s="32">
        <f>'10.по срокам в инвал'!B53</f>
        <v>560538.1</v>
      </c>
      <c r="G53" s="36">
        <f>'10.по срокам в инвал'!C53</f>
        <v>3.6705703519528825</v>
      </c>
    </row>
    <row r="54" spans="1:7" ht="14.25" hidden="1" customHeight="1" x14ac:dyDescent="0.2">
      <c r="A54" s="34" t="s">
        <v>9</v>
      </c>
      <c r="B54" s="32">
        <f>'2.общ.по срокам'!B54</f>
        <v>730682.89999999991</v>
      </c>
      <c r="C54" s="36">
        <f>'2.общ.по срокам'!C54</f>
        <v>13.783449014613588</v>
      </c>
      <c r="D54" s="32">
        <f>'6.по срокам в нацвал'!B54</f>
        <v>297023.19999999995</v>
      </c>
      <c r="E54" s="36">
        <f>'6.по срокам в нацвал'!C54</f>
        <v>28.322099590200363</v>
      </c>
      <c r="F54" s="32">
        <f>'10.по срокам в инвал'!B54</f>
        <v>433659.69999999995</v>
      </c>
      <c r="G54" s="36">
        <f>'10.по срокам в инвал'!C54</f>
        <v>3.8256029946983774</v>
      </c>
    </row>
    <row r="55" spans="1:7" ht="14.25" hidden="1" customHeight="1" x14ac:dyDescent="0.2">
      <c r="A55" s="34" t="s">
        <v>14</v>
      </c>
      <c r="B55" s="32">
        <f>'2.общ.по срокам'!B55</f>
        <v>546869.10000000009</v>
      </c>
      <c r="C55" s="36">
        <f>'2.общ.по срокам'!C55</f>
        <v>11.065150751797823</v>
      </c>
      <c r="D55" s="32">
        <f>'6.по срокам в нацвал'!B55</f>
        <v>185641.4</v>
      </c>
      <c r="E55" s="36">
        <f>'6.по срокам в нацвал'!C55</f>
        <v>23.897952455648362</v>
      </c>
      <c r="F55" s="32">
        <f>'10.по срокам в инвал'!B55</f>
        <v>361227.70000000007</v>
      </c>
      <c r="G55" s="36">
        <f>'10.по срокам в инвал'!C55</f>
        <v>4.4701435742607769</v>
      </c>
    </row>
    <row r="56" spans="1:7" ht="14.25" hidden="1" customHeight="1" thickBot="1" x14ac:dyDescent="0.25">
      <c r="A56" s="35" t="s">
        <v>15</v>
      </c>
      <c r="B56" s="33">
        <f>'2.общ.по срокам'!B56</f>
        <v>649828.79999999993</v>
      </c>
      <c r="C56" s="37">
        <f>'2.общ.по срокам'!C56</f>
        <v>8.6438739941966265</v>
      </c>
      <c r="D56" s="33">
        <f>'6.по срокам в нацвал'!B56</f>
        <v>189860.19999999998</v>
      </c>
      <c r="E56" s="37">
        <f>'6.по срокам в нацвал'!C56</f>
        <v>23.042454411193084</v>
      </c>
      <c r="F56" s="33">
        <f>'10.по срокам в инвал'!B56</f>
        <v>459968.6</v>
      </c>
      <c r="G56" s="37">
        <f>'10.по срокам в инвал'!C56</f>
        <v>2.700604480392792</v>
      </c>
    </row>
    <row r="57" spans="1:7" ht="14.25" customHeight="1" x14ac:dyDescent="0.2">
      <c r="A57" s="34" t="s">
        <v>19</v>
      </c>
      <c r="B57" s="32">
        <f>'2.общ.по срокам'!B57</f>
        <v>533360.39999999991</v>
      </c>
      <c r="C57" s="36">
        <f>'2.общ.по срокам'!C57</f>
        <v>11.365518990536232</v>
      </c>
      <c r="D57" s="32">
        <f>'6.по срокам в нацвал'!B57</f>
        <v>240973.49999999997</v>
      </c>
      <c r="E57" s="36">
        <f>'6.по срокам в нацвал'!C57</f>
        <v>19.120157477896949</v>
      </c>
      <c r="F57" s="32">
        <f>'10.по срокам в инвал'!B57</f>
        <v>292386.89999999997</v>
      </c>
      <c r="G57" s="36">
        <f>'10.по срокам в инвал'!C57</f>
        <v>4.9744584555600824</v>
      </c>
    </row>
    <row r="58" spans="1:7" ht="14.25" customHeight="1" x14ac:dyDescent="0.2">
      <c r="A58" s="34" t="s">
        <v>1</v>
      </c>
      <c r="B58" s="32">
        <f>'2.общ.по срокам'!B58</f>
        <v>681482.8</v>
      </c>
      <c r="C58" s="36">
        <f>'2.общ.по срокам'!C58</f>
        <v>13.399089891923902</v>
      </c>
      <c r="D58" s="32">
        <f>'6.по срокам в нацвал'!B58</f>
        <v>306001.2</v>
      </c>
      <c r="E58" s="36">
        <f>'6.по срокам в нацвал'!C58</f>
        <v>25.797549993267996</v>
      </c>
      <c r="F58" s="32">
        <f>'10.по срокам в инвал'!B58</f>
        <v>375481.59999999992</v>
      </c>
      <c r="G58" s="36">
        <f>'10.по срокам в инвал'!C58</f>
        <v>3.2948832699125608</v>
      </c>
    </row>
    <row r="59" spans="1:7" ht="14.25" customHeight="1" x14ac:dyDescent="0.2">
      <c r="A59" s="34" t="s">
        <v>2</v>
      </c>
      <c r="B59" s="32">
        <f>'2.общ.по срокам'!B59</f>
        <v>530795.60000000009</v>
      </c>
      <c r="C59" s="36">
        <f>'2.общ.по срокам'!C59</f>
        <v>7.763849960323709</v>
      </c>
      <c r="D59" s="32">
        <f>'6.по срокам в нацвал'!B59</f>
        <v>187992.80000000002</v>
      </c>
      <c r="E59" s="36">
        <f>'6.по срокам в нацвал'!C59</f>
        <v>17.645805318076007</v>
      </c>
      <c r="F59" s="32">
        <f>'10.по срокам в инвал'!B59</f>
        <v>342802.80000000005</v>
      </c>
      <c r="G59" s="36">
        <f>'10.по срокам в инвал'!C59</f>
        <v>2.3445930079917661</v>
      </c>
    </row>
    <row r="60" spans="1:7" ht="14.25" customHeight="1" x14ac:dyDescent="0.2">
      <c r="A60" s="34" t="s">
        <v>3</v>
      </c>
      <c r="B60" s="32">
        <f>'2.общ.по срокам'!B60</f>
        <v>553780.9</v>
      </c>
      <c r="C60" s="36">
        <f>'2.общ.по срокам'!C60</f>
        <v>11.341643559754409</v>
      </c>
      <c r="D60" s="32">
        <f>'6.по срокам в нацвал'!B60</f>
        <v>257762.7</v>
      </c>
      <c r="E60" s="36">
        <f>'6.по срокам в нацвал'!C60</f>
        <v>21.048819185242859</v>
      </c>
      <c r="F60" s="32">
        <f>'10.по срокам в инвал'!B60</f>
        <v>296018.2</v>
      </c>
      <c r="G60" s="36">
        <f>'10.по срокам в инвал'!C60</f>
        <v>2.8889612631926007</v>
      </c>
    </row>
    <row r="61" spans="1:7" ht="14.25" customHeight="1" x14ac:dyDescent="0.2">
      <c r="A61" s="34" t="s">
        <v>4</v>
      </c>
      <c r="B61" s="32">
        <f>'2.общ.по срокам'!B61</f>
        <v>557394.4</v>
      </c>
      <c r="C61" s="36">
        <f>'2.общ.по срокам'!C61</f>
        <v>10.375847254654872</v>
      </c>
      <c r="D61" s="32">
        <f>'6.по срокам в нацвал'!B61</f>
        <v>245924.5</v>
      </c>
      <c r="E61" s="36">
        <f>'6.по срокам в нацвал'!C61</f>
        <v>19.685615711326033</v>
      </c>
      <c r="F61" s="32">
        <f>'10.по срокам в инвал'!B61</f>
        <v>311469.90000000002</v>
      </c>
      <c r="G61" s="36">
        <f>'10.по срокам в инвал'!C61</f>
        <v>3.025216735228669</v>
      </c>
    </row>
    <row r="62" spans="1:7" ht="14.25" customHeight="1" x14ac:dyDescent="0.2">
      <c r="A62" s="34" t="s">
        <v>5</v>
      </c>
      <c r="B62" s="32">
        <f>'2.общ.по срокам'!B62</f>
        <v>640653.4</v>
      </c>
      <c r="C62" s="36">
        <f>'2.общ.по срокам'!C62</f>
        <v>6.8724102876844171</v>
      </c>
      <c r="D62" s="32">
        <f>'6.по срокам в нацвал'!B62</f>
        <v>305124.59999999998</v>
      </c>
      <c r="E62" s="36">
        <f>'6.по срокам в нацвал'!C62</f>
        <v>13.279469026751697</v>
      </c>
      <c r="F62" s="32">
        <f>'10.по срокам в инвал'!B62</f>
        <v>335528.79999999993</v>
      </c>
      <c r="G62" s="36">
        <f>'10.по срокам в инвал'!C62</f>
        <v>1.0459320988243039</v>
      </c>
    </row>
    <row r="63" spans="1:7" ht="14.25" customHeight="1" x14ac:dyDescent="0.2">
      <c r="A63" s="34" t="s">
        <v>6</v>
      </c>
      <c r="B63" s="32">
        <f>'2.общ.по срокам'!B63</f>
        <v>545186.5</v>
      </c>
      <c r="C63" s="36">
        <f>'2.общ.по срокам'!C63</f>
        <v>6.708041706828765</v>
      </c>
      <c r="D63" s="32">
        <f>'6.по срокам в нацвал'!B63</f>
        <v>248591.69999999998</v>
      </c>
      <c r="E63" s="36">
        <f>'6.по срокам в нацвал'!C63</f>
        <v>12.120863689334763</v>
      </c>
      <c r="F63" s="32">
        <f>'10.по срокам в инвал'!B63</f>
        <v>296594.8</v>
      </c>
      <c r="G63" s="36">
        <f>'10.по срокам в инвал'!C63</f>
        <v>2.1712709393421599</v>
      </c>
    </row>
    <row r="64" spans="1:7" ht="14.25" customHeight="1" x14ac:dyDescent="0.2">
      <c r="A64" s="34" t="s">
        <v>7</v>
      </c>
      <c r="B64" s="32">
        <f>'2.общ.по срокам'!B64</f>
        <v>661804.89999999991</v>
      </c>
      <c r="C64" s="36">
        <f>'2.общ.по срокам'!C64</f>
        <v>4.5097625372674042</v>
      </c>
      <c r="D64" s="32">
        <f>'6.по срокам в нацвал'!B64</f>
        <v>254798.09999999998</v>
      </c>
      <c r="E64" s="36">
        <f>'6.по срокам в нацвал'!C64</f>
        <v>7.5510419151477199</v>
      </c>
      <c r="F64" s="32">
        <f>'10.по срокам в инвал'!B64</f>
        <v>407006.79999999993</v>
      </c>
      <c r="G64" s="36">
        <f>'10.по срокам в инвал'!C64</f>
        <v>2.6058331506992025</v>
      </c>
    </row>
    <row r="65" spans="1:7" ht="14.25" customHeight="1" x14ac:dyDescent="0.2">
      <c r="A65" s="34" t="s">
        <v>8</v>
      </c>
      <c r="B65" s="32">
        <f>'2.общ.по срокам'!B65</f>
        <v>765458.89999999991</v>
      </c>
      <c r="C65" s="36">
        <f>'2.общ.по срокам'!C65</f>
        <v>3.3735412665526527</v>
      </c>
      <c r="D65" s="32">
        <f>'6.по срокам в нацвал'!B65</f>
        <v>270742.5</v>
      </c>
      <c r="E65" s="36">
        <f>'6.по срокам в нацвал'!C65</f>
        <v>5.8081757647949619</v>
      </c>
      <c r="F65" s="32">
        <f>'10.по срокам в инвал'!B65</f>
        <v>494716.39999999997</v>
      </c>
      <c r="G65" s="36">
        <f>'10.по срокам в инвал'!C65</f>
        <v>2.0411434915034148</v>
      </c>
    </row>
    <row r="66" spans="1:7" ht="14.25" customHeight="1" x14ac:dyDescent="0.2">
      <c r="A66" s="34" t="s">
        <v>9</v>
      </c>
      <c r="B66" s="32">
        <f>'2.общ.по срокам'!B66</f>
        <v>692864.70000000019</v>
      </c>
      <c r="C66" s="36">
        <f>'2.общ.по срокам'!C66</f>
        <v>5.5268581990105696</v>
      </c>
      <c r="D66" s="32">
        <f>'6.по срокам в нацвал'!B66</f>
        <v>272975.7</v>
      </c>
      <c r="E66" s="36">
        <f>'6.по срокам в нацвал'!C66</f>
        <v>10.359707288963815</v>
      </c>
      <c r="F66" s="32">
        <f>'10.по срокам в инвал'!B66</f>
        <v>419889.00000000006</v>
      </c>
      <c r="G66" s="36">
        <f>'10.по срокам в инвал'!C66</f>
        <v>2.3849555453941393</v>
      </c>
    </row>
    <row r="67" spans="1:7" ht="14.25" customHeight="1" x14ac:dyDescent="0.2">
      <c r="A67" s="34" t="s">
        <v>14</v>
      </c>
      <c r="B67" s="32">
        <f>'2.общ.по срокам'!B67</f>
        <v>863102.10000000009</v>
      </c>
      <c r="C67" s="36">
        <f>'2.общ.по срокам'!C67</f>
        <v>5.283426978106065</v>
      </c>
      <c r="D67" s="32">
        <f>'6.по срокам в нацвал'!B67</f>
        <v>290192.40000000002</v>
      </c>
      <c r="E67" s="36">
        <f>'6.по срокам в нацвал'!C67</f>
        <v>10.405455925103482</v>
      </c>
      <c r="F67" s="32">
        <f>'10.по срокам в инвал'!B67</f>
        <v>572909.70000000007</v>
      </c>
      <c r="G67" s="36">
        <f>'10.по срокам в инвал'!C67</f>
        <v>2.6889973969719829</v>
      </c>
    </row>
    <row r="68" spans="1:7" ht="14.25" customHeight="1" thickBot="1" x14ac:dyDescent="0.25">
      <c r="A68" s="35" t="s">
        <v>15</v>
      </c>
      <c r="B68" s="33">
        <f>'2.общ.по срокам'!B68</f>
        <v>737391</v>
      </c>
      <c r="C68" s="37">
        <f>'2.общ.по срокам'!C68</f>
        <v>5.4374072968072564</v>
      </c>
      <c r="D68" s="33">
        <f>'6.по срокам в нацвал'!B68</f>
        <v>310270.90000000002</v>
      </c>
      <c r="E68" s="37">
        <f>'6.по срокам в нацвал'!C68</f>
        <v>10.586973232101364</v>
      </c>
      <c r="F68" s="33">
        <f>'10.по срокам в инвал'!B68</f>
        <v>427120.1</v>
      </c>
      <c r="G68" s="37">
        <f>'10.по срокам в инвал'!C68</f>
        <v>1.6966316757277404</v>
      </c>
    </row>
    <row r="69" spans="1:7" ht="14.25" customHeight="1" x14ac:dyDescent="0.2">
      <c r="A69" s="34" t="s">
        <v>20</v>
      </c>
      <c r="B69" s="32">
        <f>'2.общ.по срокам'!B69</f>
        <v>935491.8</v>
      </c>
      <c r="C69" s="36">
        <f>'2.общ.по срокам'!C69</f>
        <v>4.2573875901424252</v>
      </c>
      <c r="D69" s="32">
        <f>'6.по срокам в нацвал'!B69</f>
        <v>290205</v>
      </c>
      <c r="E69" s="36">
        <f>'6.по срокам в нацвал'!C69</f>
        <v>10.272673916714046</v>
      </c>
      <c r="F69" s="32">
        <f>'10.по срокам в инвал'!B69</f>
        <v>645286.79999999993</v>
      </c>
      <c r="G69" s="36">
        <f>'10.по срокам в инвал'!C69</f>
        <v>1.5521313096750158</v>
      </c>
    </row>
    <row r="70" spans="1:7" ht="14.25" customHeight="1" x14ac:dyDescent="0.2">
      <c r="A70" s="34" t="s">
        <v>1</v>
      </c>
      <c r="B70" s="32">
        <f>'2.общ.по срокам'!B70</f>
        <v>845105.50000000012</v>
      </c>
      <c r="C70" s="36">
        <f>'2.общ.по срокам'!C70</f>
        <v>3.8356908291331671</v>
      </c>
      <c r="D70" s="32">
        <f>'6.по срокам в нацвал'!B70</f>
        <v>220292.39999999997</v>
      </c>
      <c r="E70" s="36">
        <f>'6.по срокам в нацвал'!C70</f>
        <v>10.485571050113398</v>
      </c>
      <c r="F70" s="32">
        <f>'10.по срокам в инвал'!B70</f>
        <v>624813.10000000009</v>
      </c>
      <c r="G70" s="36">
        <f>'10.по срокам в инвал'!C70</f>
        <v>1.4911207911613886</v>
      </c>
    </row>
    <row r="71" spans="1:7" ht="14.25" customHeight="1" x14ac:dyDescent="0.2">
      <c r="A71" s="34" t="s">
        <v>2</v>
      </c>
      <c r="B71" s="32">
        <f>'2.общ.по срокам'!B71</f>
        <v>900216.3</v>
      </c>
      <c r="C71" s="36">
        <f>'2.общ.по срокам'!C71</f>
        <v>3.7307626411563524</v>
      </c>
      <c r="D71" s="32">
        <f>'6.по срокам в нацвал'!B71</f>
        <v>246961.40000000002</v>
      </c>
      <c r="E71" s="36">
        <f>'6.по срокам в нацвал'!C71</f>
        <v>10.939074284483322</v>
      </c>
      <c r="F71" s="32">
        <f>'10.по срокам в инвал'!B71</f>
        <v>653254.9</v>
      </c>
      <c r="G71" s="36">
        <f>'10.по срокам в инвал'!C71</f>
        <v>1.0056782444341403</v>
      </c>
    </row>
    <row r="72" spans="1:7" ht="14.25" customHeight="1" x14ac:dyDescent="0.2">
      <c r="A72" s="34" t="s">
        <v>3</v>
      </c>
      <c r="B72" s="32">
        <f>'2.общ.по срокам'!B72</f>
        <v>903426.79999999981</v>
      </c>
      <c r="C72" s="36">
        <f>'2.общ.по срокам'!C72</f>
        <v>3.6768881861817704</v>
      </c>
      <c r="D72" s="32">
        <f>'6.по срокам в нацвал'!B72</f>
        <v>303286.3</v>
      </c>
      <c r="E72" s="36">
        <f>'6.по срокам в нацвал'!C72</f>
        <v>9.6658070806363501</v>
      </c>
      <c r="F72" s="32">
        <f>'10.по срокам в инвал'!B72</f>
        <v>600140.49999999977</v>
      </c>
      <c r="G72" s="36">
        <f>'10.по срокам в инвал'!C72</f>
        <v>0.65033514985240992</v>
      </c>
    </row>
    <row r="73" spans="1:7" ht="14.25" customHeight="1" x14ac:dyDescent="0.2">
      <c r="A73" s="34" t="s">
        <v>26</v>
      </c>
      <c r="B73" s="32">
        <f>'2.общ.по срокам'!B73</f>
        <v>889841.6</v>
      </c>
      <c r="C73" s="36">
        <f>'2.общ.по срокам'!C73</f>
        <v>2.4195017607628144</v>
      </c>
      <c r="D73" s="32">
        <f>'6.по срокам в нацвал'!B73</f>
        <v>242210.60000000003</v>
      </c>
      <c r="E73" s="36">
        <f>'6.по срокам в нацвал'!C73</f>
        <v>5.7980221757429264</v>
      </c>
      <c r="F73" s="32">
        <f>'10.по срокам в инвал'!B73</f>
        <v>647631</v>
      </c>
      <c r="G73" s="36">
        <f>'10.по срокам в инвал'!C73</f>
        <v>1.1559528311646601</v>
      </c>
    </row>
    <row r="74" spans="1:7" ht="14.25" customHeight="1" x14ac:dyDescent="0.2">
      <c r="A74" s="34" t="s">
        <v>5</v>
      </c>
      <c r="B74" s="32">
        <f>'2.общ.по срокам'!B74</f>
        <v>758627.70000000007</v>
      </c>
      <c r="C74" s="36">
        <f>'2.общ.по срокам'!C74</f>
        <v>2.0651425251147559</v>
      </c>
      <c r="D74" s="32">
        <f>'6.по срокам в нацвал'!B74</f>
        <v>159886.59999999998</v>
      </c>
      <c r="E74" s="36">
        <f>'6.по срокам в нацвал'!C74</f>
        <v>6.9324103771047731</v>
      </c>
      <c r="F74" s="32">
        <f>'10.по срокам в инвал'!B74</f>
        <v>598741.10000000009</v>
      </c>
      <c r="G74" s="36">
        <f>'10.по срокам в инвал'!C74</f>
        <v>0.76539726269000063</v>
      </c>
    </row>
    <row r="75" spans="1:7" ht="14.25" customHeight="1" x14ac:dyDescent="0.2">
      <c r="A75" s="34" t="s">
        <v>6</v>
      </c>
      <c r="B75" s="32">
        <f>'2.общ.по срокам'!B75</f>
        <v>742985.7</v>
      </c>
      <c r="C75" s="36">
        <f>'2.общ.по срокам'!C75</f>
        <v>2.3029031016343922</v>
      </c>
      <c r="D75" s="32">
        <f>'6.по срокам в нацвал'!B75</f>
        <v>171828.5</v>
      </c>
      <c r="E75" s="36">
        <f>'6.по срокам в нацвал'!C75</f>
        <v>6.9192695682031786</v>
      </c>
      <c r="F75" s="32">
        <f>'10.по срокам в инвал'!B75</f>
        <v>571157.19999999995</v>
      </c>
      <c r="G75" s="36">
        <f>'10.по срокам в инвал'!C75</f>
        <v>0.91410274089164933</v>
      </c>
    </row>
    <row r="76" spans="1:7" ht="14.25" customHeight="1" x14ac:dyDescent="0.2">
      <c r="A76" s="34" t="s">
        <v>7</v>
      </c>
      <c r="B76" s="32">
        <f>'2.общ.по срокам'!B76</f>
        <v>737470.39999999991</v>
      </c>
      <c r="C76" s="36">
        <f>'2.общ.по срокам'!C76</f>
        <v>2.1046312299449577</v>
      </c>
      <c r="D76" s="32">
        <f>'6.по срокам в нацвал'!B76</f>
        <v>146419.10000000003</v>
      </c>
      <c r="E76" s="36">
        <f>'6.по срокам в нацвал'!C76</f>
        <v>6.238845485322611</v>
      </c>
      <c r="F76" s="32">
        <f>'10.по срокам в инвал'!B76</f>
        <v>591051.29999999993</v>
      </c>
      <c r="G76" s="36">
        <f>'10.по срокам в инвал'!C76</f>
        <v>1.0804765914566132</v>
      </c>
    </row>
    <row r="77" spans="1:7" ht="14.25" customHeight="1" x14ac:dyDescent="0.2">
      <c r="A77" s="34" t="s">
        <v>8</v>
      </c>
      <c r="B77" s="32">
        <f>'2.общ.по срокам'!B77</f>
        <v>588737.80000000005</v>
      </c>
      <c r="C77" s="36">
        <f>'2.общ.по срокам'!C77</f>
        <v>2.4999687772723269</v>
      </c>
      <c r="D77" s="32">
        <f>'6.по срокам в нацвал'!B77</f>
        <v>146768.30000000002</v>
      </c>
      <c r="E77" s="36">
        <f>'6.по срокам в нацвал'!C77</f>
        <v>8.1145087460984406</v>
      </c>
      <c r="F77" s="32">
        <f>'10.по срокам в инвал'!B77</f>
        <v>441969.5</v>
      </c>
      <c r="G77" s="36">
        <f>'10.по срокам в инвал'!C77</f>
        <v>0.63550417845575324</v>
      </c>
    </row>
    <row r="78" spans="1:7" ht="14.25" customHeight="1" x14ac:dyDescent="0.2">
      <c r="A78" s="34" t="s">
        <v>9</v>
      </c>
      <c r="B78" s="32">
        <f>'2.общ.по срокам'!B78</f>
        <v>879875.50000000012</v>
      </c>
      <c r="C78" s="36">
        <f>'2.общ.по срокам'!C78</f>
        <v>1.5580495967895456</v>
      </c>
      <c r="D78" s="32">
        <f>'6.по срокам в нацвал'!B78</f>
        <v>158166.99999999997</v>
      </c>
      <c r="E78" s="36">
        <f>'6.по срокам в нацвал'!C78</f>
        <v>6.9833477716590711</v>
      </c>
      <c r="F78" s="32">
        <f>'10.по срокам в инвал'!B78</f>
        <v>721708.50000000023</v>
      </c>
      <c r="G78" s="36">
        <f>'10.по срокам в инвал'!C78</f>
        <v>0.36906105581408549</v>
      </c>
    </row>
    <row r="79" spans="1:7" ht="14.25" customHeight="1" x14ac:dyDescent="0.2">
      <c r="A79" s="34" t="s">
        <v>14</v>
      </c>
      <c r="B79" s="32">
        <f>'2.общ.по срокам'!B79</f>
        <v>848824.79999999993</v>
      </c>
      <c r="C79" s="36">
        <f>'2.общ.по срокам'!C79</f>
        <v>1.8834544313502626</v>
      </c>
      <c r="D79" s="32">
        <f>'6.по срокам в нацвал'!B79</f>
        <v>148767.59999999998</v>
      </c>
      <c r="E79" s="36">
        <f>'6.по срокам в нацвал'!C79</f>
        <v>6.9679304431879006</v>
      </c>
      <c r="F79" s="32">
        <f>'10.по срокам в инвал'!B79</f>
        <v>700057.2</v>
      </c>
      <c r="G79" s="36">
        <f>'10.по срокам в инвал'!C79</f>
        <v>0.80296373210646221</v>
      </c>
    </row>
    <row r="80" spans="1:7" ht="14.25" customHeight="1" thickBot="1" x14ac:dyDescent="0.25">
      <c r="A80" s="35" t="s">
        <v>15</v>
      </c>
      <c r="B80" s="33">
        <f>'2.общ.по срокам'!B80</f>
        <v>756559.59999999986</v>
      </c>
      <c r="C80" s="37">
        <f>'2.общ.по срокам'!C80</f>
        <v>3.0239116997524058</v>
      </c>
      <c r="D80" s="33">
        <f>'6.по срокам в нацвал'!B80</f>
        <v>183887.8</v>
      </c>
      <c r="E80" s="37">
        <f>'6.по срокам в нацвал'!C80</f>
        <v>7.7291618693572941</v>
      </c>
      <c r="F80" s="33">
        <f>'10.по срокам в инвал'!B80</f>
        <v>572671.79999999993</v>
      </c>
      <c r="G80" s="37">
        <f>'10.по срокам в инвал'!C80</f>
        <v>1.5130321660678947</v>
      </c>
    </row>
    <row r="81" spans="1:7" ht="14.25" customHeight="1" x14ac:dyDescent="0.2">
      <c r="A81" s="34" t="s">
        <v>21</v>
      </c>
      <c r="B81" s="32">
        <f>'2.общ.по срокам'!B81</f>
        <v>1217381.4000000001</v>
      </c>
      <c r="C81" s="36">
        <f>'2.общ.по срокам'!C81</f>
        <v>1.8257371214970097</v>
      </c>
      <c r="D81" s="32">
        <f>'6.по срокам в нацвал'!B81</f>
        <v>244201.39999999997</v>
      </c>
      <c r="E81" s="36">
        <f>'6.по срокам в нацвал'!C81</f>
        <v>5.5409544457976097</v>
      </c>
      <c r="F81" s="32">
        <f>'10.по срокам в инвал'!B81</f>
        <v>973180</v>
      </c>
      <c r="G81" s="36">
        <f>'10.по срокам в инвал'!C81</f>
        <v>0.89347251279311113</v>
      </c>
    </row>
    <row r="82" spans="1:7" ht="14.25" customHeight="1" x14ac:dyDescent="0.2">
      <c r="A82" s="34" t="s">
        <v>1</v>
      </c>
      <c r="B82" s="32">
        <f>'2.общ.по срокам'!B82</f>
        <v>654348.1</v>
      </c>
      <c r="C82" s="36">
        <f>'2.общ.по срокам'!C82</f>
        <v>1.4584254283003191</v>
      </c>
      <c r="D82" s="32">
        <f>'6.по срокам в нацвал'!B82</f>
        <v>145066.9</v>
      </c>
      <c r="E82" s="36">
        <f>'6.по срокам в нацвал'!C82</f>
        <v>4.6662765730845566</v>
      </c>
      <c r="F82" s="32">
        <f>'10.по срокам в инвал'!B82</f>
        <v>509281.19999999995</v>
      </c>
      <c r="G82" s="36">
        <f>'10.по срокам в инвал'!C82</f>
        <v>0.5446806813210463</v>
      </c>
    </row>
    <row r="83" spans="1:7" ht="14.25" customHeight="1" x14ac:dyDescent="0.2">
      <c r="A83" s="34" t="s">
        <v>2</v>
      </c>
      <c r="B83" s="32">
        <f>'2.общ.по срокам'!B83</f>
        <v>987894.59999999974</v>
      </c>
      <c r="C83" s="36">
        <f>'2.общ.по срокам'!C83</f>
        <v>1.8962781697561668</v>
      </c>
      <c r="D83" s="32">
        <f>'6.по срокам в нацвал'!B83</f>
        <v>189961</v>
      </c>
      <c r="E83" s="36">
        <f>'6.по срокам в нацвал'!C83</f>
        <v>6.7414713230610497</v>
      </c>
      <c r="F83" s="32">
        <f>'10.по срокам в инвал'!B83</f>
        <v>797933.59999999974</v>
      </c>
      <c r="G83" s="36">
        <f>'10.по срокам в инвал'!C83</f>
        <v>0.74280156895260474</v>
      </c>
    </row>
    <row r="84" spans="1:7" ht="14.25" customHeight="1" x14ac:dyDescent="0.2">
      <c r="A84" s="34" t="s">
        <v>3</v>
      </c>
      <c r="B84" s="32">
        <f>'2.общ.по срокам'!B84</f>
        <v>1128582.1000000001</v>
      </c>
      <c r="C84" s="36">
        <f>'2.общ.по срокам'!C84</f>
        <v>1.8746462184718329</v>
      </c>
      <c r="D84" s="32">
        <f>'6.по срокам в нацвал'!B84</f>
        <v>247017.09999999998</v>
      </c>
      <c r="E84" s="36">
        <f>'6.по срокам в нацвал'!C84</f>
        <v>5.5649793313904174</v>
      </c>
      <c r="F84" s="32">
        <f>'10.по срокам в инвал'!B84</f>
        <v>881565</v>
      </c>
      <c r="G84" s="36">
        <f>'10.по срокам в инвал'!C84</f>
        <v>0.8406040507506537</v>
      </c>
    </row>
    <row r="85" spans="1:7" ht="14.25" customHeight="1" x14ac:dyDescent="0.2">
      <c r="A85" s="34" t="s">
        <v>4</v>
      </c>
      <c r="B85" s="32">
        <f>'2.общ.по срокам'!B85</f>
        <v>1080465.5999999999</v>
      </c>
      <c r="C85" s="36">
        <f>'2.общ.по срокам'!C85</f>
        <v>1.1188282930988271</v>
      </c>
      <c r="D85" s="32">
        <f>'6.по срокам в нацвал'!B85</f>
        <v>172619.5</v>
      </c>
      <c r="E85" s="36">
        <f>'6.по срокам в нацвал'!C85</f>
        <v>4.4900843010204525</v>
      </c>
      <c r="F85" s="32">
        <f>'10.по срокам в инвал'!B85</f>
        <v>907846.09999999986</v>
      </c>
      <c r="G85" s="36">
        <f>'10.по срокам в инвал'!C85</f>
        <v>0.47781157621319298</v>
      </c>
    </row>
    <row r="86" spans="1:7" ht="14.25" customHeight="1" x14ac:dyDescent="0.2">
      <c r="A86" s="34" t="s">
        <v>5</v>
      </c>
      <c r="B86" s="32">
        <f>'2.общ.по срокам'!B86</f>
        <v>916808.3</v>
      </c>
      <c r="C86" s="36">
        <f>'2.общ.по срокам'!C86</f>
        <v>1.1587605500517393</v>
      </c>
      <c r="D86" s="32">
        <f>'6.по срокам в нацвал'!B86</f>
        <v>150684.90000000002</v>
      </c>
      <c r="E86" s="36">
        <f>'6.по срокам в нацвал'!C86</f>
        <v>3.9287503260114311</v>
      </c>
      <c r="F86" s="32">
        <f>'10.по срокам в инвал'!B86</f>
        <v>766123.4</v>
      </c>
      <c r="G86" s="36">
        <f>'10.по срокам в инвал'!C86</f>
        <v>0.61394540357336691</v>
      </c>
    </row>
    <row r="87" spans="1:7" ht="14.25" customHeight="1" x14ac:dyDescent="0.2">
      <c r="A87" s="34" t="s">
        <v>6</v>
      </c>
      <c r="B87" s="32">
        <f>'2.общ.по срокам'!B87</f>
        <v>1156606.0000000002</v>
      </c>
      <c r="C87" s="36">
        <f>'2.общ.по срокам'!C87</f>
        <v>1.0613881970178261</v>
      </c>
      <c r="D87" s="32">
        <f>'6.по срокам в нацвал'!B87</f>
        <v>179350.2</v>
      </c>
      <c r="E87" s="36">
        <f>'6.по срокам в нацвал'!C87</f>
        <v>3.7193471877923749</v>
      </c>
      <c r="F87" s="32">
        <f>'10.по срокам в инвал'!B87</f>
        <v>977255.80000000016</v>
      </c>
      <c r="G87" s="36">
        <f>'10.по срокам в инвал'!C87</f>
        <v>0.57358809740499861</v>
      </c>
    </row>
    <row r="88" spans="1:7" ht="14.25" customHeight="1" x14ac:dyDescent="0.2">
      <c r="A88" s="34" t="s">
        <v>7</v>
      </c>
      <c r="B88" s="32">
        <f>'2.общ.по срокам'!B88</f>
        <v>1076202.3000000003</v>
      </c>
      <c r="C88" s="36">
        <f>'2.общ.по срокам'!C88</f>
        <v>1.0352417003754772</v>
      </c>
      <c r="D88" s="32">
        <f>'6.по срокам в нацвал'!B88</f>
        <v>145257</v>
      </c>
      <c r="E88" s="36">
        <f>'6.по срокам в нацвал'!C88</f>
        <v>3.3942371245447727</v>
      </c>
      <c r="F88" s="32">
        <f>'10.по срокам в инвал'!B88</f>
        <v>930945.30000000016</v>
      </c>
      <c r="G88" s="36">
        <f>'10.по срокам в инвал'!C88</f>
        <v>0.66716357770966761</v>
      </c>
    </row>
    <row r="89" spans="1:7" ht="14.25" customHeight="1" x14ac:dyDescent="0.2">
      <c r="A89" s="34" t="s">
        <v>8</v>
      </c>
      <c r="B89" s="32">
        <f>'2.общ.по срокам'!B89</f>
        <v>1153671.8999999999</v>
      </c>
      <c r="C89" s="36">
        <f>'2.общ.по срокам'!C89</f>
        <v>1.1923354360975595</v>
      </c>
      <c r="D89" s="32">
        <f>'6.по срокам в нацвал'!B89</f>
        <v>200176.40000000002</v>
      </c>
      <c r="E89" s="36">
        <f>'6.по срокам в нацвал'!C89</f>
        <v>3.1049747073081537</v>
      </c>
      <c r="F89" s="32">
        <f>'10.по срокам в инвал'!B89</f>
        <v>953495.49999999988</v>
      </c>
      <c r="G89" s="36">
        <f>'10.по срокам в инвал'!C89</f>
        <v>0.79079684067727651</v>
      </c>
    </row>
    <row r="90" spans="1:7" ht="14.25" customHeight="1" x14ac:dyDescent="0.2">
      <c r="A90" s="34" t="s">
        <v>9</v>
      </c>
      <c r="B90" s="32">
        <f>'2.общ.по срокам'!B90</f>
        <v>1688966.9999999998</v>
      </c>
      <c r="C90" s="36">
        <f>'2.общ.по срокам'!C90</f>
        <v>0.85751001706960539</v>
      </c>
      <c r="D90" s="32">
        <f>'6.по срокам в нацвал'!B90</f>
        <v>282581.39999999997</v>
      </c>
      <c r="E90" s="36">
        <f>'6.по срокам в нацвал'!C90</f>
        <v>2.5622895279024029</v>
      </c>
      <c r="F90" s="32">
        <f>'10.по срокам в инвал'!B90</f>
        <v>1406385.5999999999</v>
      </c>
      <c r="G90" s="36">
        <f>'10.по срокам в инвал'!C90</f>
        <v>0.5149731048156353</v>
      </c>
    </row>
    <row r="91" spans="1:7" ht="14.25" customHeight="1" x14ac:dyDescent="0.2">
      <c r="A91" s="34" t="s">
        <v>14</v>
      </c>
      <c r="B91" s="32">
        <f>'2.общ.по срокам'!B91</f>
        <v>1482259.9000000001</v>
      </c>
      <c r="C91" s="36">
        <f>'2.общ.по срокам'!C91</f>
        <v>0.87011116539009103</v>
      </c>
      <c r="D91" s="32">
        <f>'6.по срокам в нацвал'!B91</f>
        <v>282217.7</v>
      </c>
      <c r="E91" s="36">
        <f>'6.по срокам в нацвал'!C91</f>
        <v>2.9178777128436661</v>
      </c>
      <c r="F91" s="32">
        <f>'10.по срокам в инвал'!B91</f>
        <v>1200042.2000000002</v>
      </c>
      <c r="G91" s="36">
        <f>'10.по срокам в инвал'!C91</f>
        <v>0.38853146331020688</v>
      </c>
    </row>
    <row r="92" spans="1:7" ht="14.25" customHeight="1" thickBot="1" x14ac:dyDescent="0.25">
      <c r="A92" s="35" t="s">
        <v>15</v>
      </c>
      <c r="B92" s="33">
        <f>'2.общ.по срокам'!B92</f>
        <v>1461479.5</v>
      </c>
      <c r="C92" s="37">
        <f>'2.общ.по срокам'!C92</f>
        <v>0.87480659222383894</v>
      </c>
      <c r="D92" s="33">
        <f>'6.по срокам в нацвал'!B92</f>
        <v>263765.59999999998</v>
      </c>
      <c r="E92" s="37">
        <f>'6.по срокам в нацвал'!C92</f>
        <v>2.7956038467487798</v>
      </c>
      <c r="F92" s="33">
        <f>'10.по срокам в инвал'!B92</f>
        <v>1197713.8999999999</v>
      </c>
      <c r="G92" s="37">
        <f>'10.по срокам в инвал'!C92</f>
        <v>0.45180053015999894</v>
      </c>
    </row>
    <row r="93" spans="1:7" ht="14.25" customHeight="1" x14ac:dyDescent="0.2">
      <c r="A93" s="34" t="s">
        <v>22</v>
      </c>
      <c r="B93" s="32">
        <f>'2.общ.по срокам'!B93</f>
        <v>1468852.5999999999</v>
      </c>
      <c r="C93" s="36">
        <f>'2.общ.по срокам'!C93</f>
        <v>1.0447981403988391</v>
      </c>
      <c r="D93" s="32">
        <f>'6.по срокам в нацвал'!B93</f>
        <v>362787.3</v>
      </c>
      <c r="E93" s="36">
        <f>'6.по срокам в нацвал'!C93</f>
        <v>2.5184545793085915</v>
      </c>
      <c r="F93" s="32">
        <f>'10.по срокам в инвал'!B93</f>
        <v>1106065.3</v>
      </c>
      <c r="G93" s="36">
        <f>'10.по срокам в инвал'!C93</f>
        <v>0.56144165086817199</v>
      </c>
    </row>
    <row r="94" spans="1:7" ht="14.25" customHeight="1" x14ac:dyDescent="0.2">
      <c r="A94" s="34" t="s">
        <v>1</v>
      </c>
      <c r="B94" s="32">
        <f>'2.общ.по срокам'!B94</f>
        <v>1289314.4000000001</v>
      </c>
      <c r="C94" s="36">
        <f>'2.общ.по срокам'!C94</f>
        <v>0.88936304674794597</v>
      </c>
      <c r="D94" s="32">
        <f>'6.по срокам в нацвал'!B94</f>
        <v>215893</v>
      </c>
      <c r="E94" s="36">
        <f>'6.по срокам в нацвал'!C94</f>
        <v>3.1646689841727147</v>
      </c>
      <c r="F94" s="32">
        <f>'10.по срокам в инвал'!B94</f>
        <v>1073421.4000000001</v>
      </c>
      <c r="G94" s="36">
        <f>'10.по срокам в инвал'!C94</f>
        <v>0.43173976408519515</v>
      </c>
    </row>
    <row r="95" spans="1:7" ht="14.25" customHeight="1" x14ac:dyDescent="0.2">
      <c r="A95" s="34" t="s">
        <v>2</v>
      </c>
      <c r="B95" s="32">
        <f>'2.общ.по срокам'!B95</f>
        <v>1342370.1</v>
      </c>
      <c r="C95" s="36">
        <f>'2.общ.по срокам'!C95</f>
        <v>0.94459613559628608</v>
      </c>
      <c r="D95" s="32">
        <f>'6.по срокам в нацвал'!B95</f>
        <v>254243.7</v>
      </c>
      <c r="E95" s="36">
        <f>'6.по срокам в нацвал'!C95</f>
        <v>2.7141569525616562</v>
      </c>
      <c r="F95" s="32">
        <f>'10.по срокам в инвал'!B95</f>
        <v>1088126.4000000001</v>
      </c>
      <c r="G95" s="36">
        <f>'10.по срокам в инвал'!C95</f>
        <v>0.53113342622695303</v>
      </c>
    </row>
    <row r="96" spans="1:7" ht="14.25" customHeight="1" x14ac:dyDescent="0.2">
      <c r="A96" s="34" t="s">
        <v>3</v>
      </c>
      <c r="B96" s="32">
        <f>'2.общ.по срокам'!B96</f>
        <v>1614516.5</v>
      </c>
      <c r="C96" s="36">
        <f>'2.общ.по срокам'!C96</f>
        <v>0.94331851733940164</v>
      </c>
      <c r="D96" s="32">
        <f>'6.по срокам в нацвал'!B96</f>
        <v>312673.90000000002</v>
      </c>
      <c r="E96" s="36">
        <f>'6.по срокам в нацвал'!C96</f>
        <v>2.8680365198374407</v>
      </c>
      <c r="F96" s="32">
        <f>'10.по срокам в инвал'!B96</f>
        <v>1301842.5999999999</v>
      </c>
      <c r="G96" s="36">
        <f>'10.по срокам в инвал'!C96</f>
        <v>0.48104367378974999</v>
      </c>
    </row>
    <row r="97" spans="1:7" ht="14.25" customHeight="1" x14ac:dyDescent="0.2">
      <c r="A97" s="34" t="s">
        <v>4</v>
      </c>
      <c r="B97" s="32">
        <f>'2.общ.по срокам'!B97</f>
        <v>1923610.2</v>
      </c>
      <c r="C97" s="36">
        <f>'2.общ.по срокам'!C97</f>
        <v>0.89083933324953257</v>
      </c>
      <c r="D97" s="32">
        <f>'6.по срокам в нацвал'!B97</f>
        <v>231285.5</v>
      </c>
      <c r="E97" s="36">
        <f>'6.по срокам в нацвал'!C97</f>
        <v>2.6171102036227958</v>
      </c>
      <c r="F97" s="32">
        <f>'10.по срокам в инвал'!B97</f>
        <v>1692324.7</v>
      </c>
      <c r="G97" s="36">
        <f>'10.по срокам в инвал'!C97</f>
        <v>0.65491450074563118</v>
      </c>
    </row>
    <row r="98" spans="1:7" ht="14.25" customHeight="1" x14ac:dyDescent="0.2">
      <c r="A98" s="34" t="s">
        <v>5</v>
      </c>
      <c r="B98" s="32">
        <f>'2.общ.по срокам'!B98</f>
        <v>1558309.7</v>
      </c>
      <c r="C98" s="36">
        <f>'2.общ.по срокам'!C98</f>
        <v>0.88928020149011455</v>
      </c>
      <c r="D98" s="32">
        <f>'6.по срокам в нацвал'!B98</f>
        <v>261679.3</v>
      </c>
      <c r="E98" s="36">
        <f>'6.по срокам в нацвал'!C98</f>
        <v>2.8838391840699669</v>
      </c>
      <c r="F98" s="32">
        <f>'10.по срокам в инвал'!B98</f>
        <v>1296630.4000000001</v>
      </c>
      <c r="G98" s="36">
        <f>'10.по срокам в инвал'!C98</f>
        <v>0.48674853296668025</v>
      </c>
    </row>
    <row r="99" spans="1:7" ht="14.25" customHeight="1" x14ac:dyDescent="0.2">
      <c r="A99" s="34" t="s">
        <v>6</v>
      </c>
      <c r="B99" s="32">
        <f>'2.общ.по срокам'!B99</f>
        <v>2029620.7999999998</v>
      </c>
      <c r="C99" s="36">
        <f>'2.общ.по срокам'!C99</f>
        <v>0.66598077532512479</v>
      </c>
      <c r="D99" s="32">
        <f>'6.по срокам в нацвал'!B99</f>
        <v>328447.09999999998</v>
      </c>
      <c r="E99" s="36">
        <f>'6.по срокам в нацвал'!C99</f>
        <v>2.2665732807505381</v>
      </c>
      <c r="F99" s="32">
        <f>'10.по срокам в инвал'!B99</f>
        <v>1701173.7</v>
      </c>
      <c r="G99" s="36">
        <f>'10.по срокам в инвал'!C99</f>
        <v>0.35695297487846189</v>
      </c>
    </row>
    <row r="100" spans="1:7" ht="14.25" customHeight="1" x14ac:dyDescent="0.2">
      <c r="A100" s="34" t="s">
        <v>7</v>
      </c>
      <c r="B100" s="32">
        <f>'2.общ.по срокам'!B100</f>
        <v>2009822.6999999997</v>
      </c>
      <c r="C100" s="36">
        <f>'2.общ.по срокам'!C100</f>
        <v>0.85699247550542645</v>
      </c>
      <c r="D100" s="32">
        <f>'6.по срокам в нацвал'!B100</f>
        <v>287355.3</v>
      </c>
      <c r="E100" s="36">
        <f>'6.по срокам в нацвал'!C100</f>
        <v>2.2978847475581627</v>
      </c>
      <c r="F100" s="32">
        <f>'10.по срокам в инвал'!B100</f>
        <v>1722467.4</v>
      </c>
      <c r="G100" s="36">
        <f>'10.по срокам в инвал'!C100</f>
        <v>0.61661171061931264</v>
      </c>
    </row>
    <row r="101" spans="1:7" ht="14.25" customHeight="1" x14ac:dyDescent="0.2">
      <c r="A101" s="34" t="s">
        <v>8</v>
      </c>
      <c r="B101" s="32">
        <f>'2.общ.по срокам'!B101</f>
        <v>2306112.2000000002</v>
      </c>
      <c r="C101" s="36">
        <f>'2.общ.по срокам'!C101</f>
        <v>0.92018878483015676</v>
      </c>
      <c r="D101" s="32">
        <f>'6.по срокам в нацвал'!B101</f>
        <v>266880</v>
      </c>
      <c r="E101" s="36">
        <f>'6.по срокам в нацвал'!C101</f>
        <v>2.1689119979016782</v>
      </c>
      <c r="F101" s="32">
        <f>'10.по срокам в инвал'!B101</f>
        <v>2039232.2000000002</v>
      </c>
      <c r="G101" s="36">
        <f>'10.по срокам в инвал'!C101</f>
        <v>0.75676489857310003</v>
      </c>
    </row>
    <row r="102" spans="1:7" ht="14.25" customHeight="1" x14ac:dyDescent="0.2">
      <c r="A102" s="34" t="s">
        <v>9</v>
      </c>
      <c r="B102" s="32">
        <f>'2.общ.по срокам'!B102</f>
        <v>3296088.9</v>
      </c>
      <c r="C102" s="36">
        <f>'2.общ.по срокам'!C102</f>
        <v>0.53032991039774446</v>
      </c>
      <c r="D102" s="32">
        <f>'6.по срокам в нацвал'!B102</f>
        <v>340688.80000000005</v>
      </c>
      <c r="E102" s="36">
        <f>'6.по срокам в нацвал'!C102</f>
        <v>2.5391405000692711</v>
      </c>
      <c r="F102" s="32">
        <f>'10.по срокам в инвал'!B102</f>
        <v>2955400.0999999996</v>
      </c>
      <c r="G102" s="36">
        <f>'10.по срокам в инвал'!C102</f>
        <v>0.2987608347851109</v>
      </c>
    </row>
    <row r="103" spans="1:7" ht="14.25" customHeight="1" x14ac:dyDescent="0.2">
      <c r="A103" s="34" t="s">
        <v>14</v>
      </c>
      <c r="B103" s="32">
        <f>'2.общ.по срокам'!B103</f>
        <v>4846766</v>
      </c>
      <c r="C103" s="36">
        <f>'2.общ.по срокам'!C103</f>
        <v>0.35184489327522733</v>
      </c>
      <c r="D103" s="32">
        <f>'6.по срокам в нацвал'!B103</f>
        <v>301645.2</v>
      </c>
      <c r="E103" s="36">
        <f>'6.по срокам в нацвал'!C103</f>
        <v>2.1337583028007741</v>
      </c>
      <c r="F103" s="32">
        <f>'10.по срокам в инвал'!B103</f>
        <v>4545120.8</v>
      </c>
      <c r="G103" s="36">
        <f>'10.по срокам в инвал'!C103</f>
        <v>0.23358497226300348</v>
      </c>
    </row>
    <row r="104" spans="1:7" ht="14.25" customHeight="1" thickBot="1" x14ac:dyDescent="0.25">
      <c r="A104" s="35" t="s">
        <v>15</v>
      </c>
      <c r="B104" s="33">
        <f>'2.общ.по срокам'!B104</f>
        <v>8791767.3000000007</v>
      </c>
      <c r="C104" s="37">
        <f>'2.общ.по срокам'!C104</f>
        <v>0.46262221555841226</v>
      </c>
      <c r="D104" s="33">
        <f>'6.по срокам в нацвал'!B104</f>
        <v>438201.30000000005</v>
      </c>
      <c r="E104" s="37">
        <f>'6.по срокам в нацвал'!C104</f>
        <v>2.0630568599408532</v>
      </c>
      <c r="F104" s="33">
        <f>'10.по срокам в инвал'!B104</f>
        <v>8353566.0000000019</v>
      </c>
      <c r="G104" s="37">
        <f>'10.по срокам в инвал'!C104</f>
        <v>0.37866854335022904</v>
      </c>
    </row>
    <row r="105" spans="1:7" ht="14.25" customHeight="1" x14ac:dyDescent="0.2">
      <c r="A105" s="34" t="s">
        <v>23</v>
      </c>
      <c r="B105" s="32">
        <f>'2.общ.по срокам'!B105</f>
        <v>4604259.6000000006</v>
      </c>
      <c r="C105" s="36">
        <f>'2.общ.по срокам'!C105</f>
        <v>0.41791438323764363</v>
      </c>
      <c r="D105" s="32">
        <f>'6.по срокам в нацвал'!B105</f>
        <v>505327.4</v>
      </c>
      <c r="E105" s="36">
        <f>'6.по срокам в нацвал'!C105</f>
        <v>1.4512740710280105</v>
      </c>
      <c r="F105" s="32">
        <f>'10.по срокам в инвал'!B105</f>
        <v>4098932.2</v>
      </c>
      <c r="G105" s="36">
        <f>'10.по срокам в инвал'!C105</f>
        <v>0.29051901809939673</v>
      </c>
    </row>
    <row r="106" spans="1:7" ht="14.25" customHeight="1" x14ac:dyDescent="0.2">
      <c r="A106" s="34" t="s">
        <v>1</v>
      </c>
      <c r="B106" s="32">
        <f>'2.общ.по срокам'!B106</f>
        <v>4591352.7</v>
      </c>
      <c r="C106" s="36">
        <f>'2.общ.по срокам'!C106</f>
        <v>0.40910189648466777</v>
      </c>
      <c r="D106" s="32">
        <f>'6.по срокам в нацвал'!B106</f>
        <v>342204.5</v>
      </c>
      <c r="E106" s="36">
        <f>'6.по срокам в нацвал'!C106</f>
        <v>2.6240494645745454</v>
      </c>
      <c r="F106" s="32">
        <f>'10.по срокам в инвал'!B106</f>
        <v>4249148.2</v>
      </c>
      <c r="G106" s="36">
        <f>'10.по срокам в инвал'!C106</f>
        <v>0.23072143306274892</v>
      </c>
    </row>
    <row r="107" spans="1:7" ht="14.25" customHeight="1" x14ac:dyDescent="0.2">
      <c r="A107" s="34" t="s">
        <v>2</v>
      </c>
      <c r="B107" s="32">
        <f>'2.общ.по срокам'!B107</f>
        <v>3540948.6999999997</v>
      </c>
      <c r="C107" s="36">
        <f>'2.общ.по срокам'!C107</f>
        <v>0.63502609992627124</v>
      </c>
      <c r="D107" s="32">
        <f>'6.по срокам в нацвал'!B107</f>
        <v>418599.7</v>
      </c>
      <c r="E107" s="36">
        <f>'6.по срокам в нацвал'!C107</f>
        <v>2.1951341245586176</v>
      </c>
      <c r="F107" s="32">
        <f>'10.по срокам в инвал'!B107</f>
        <v>3122348.9999999995</v>
      </c>
      <c r="G107" s="36">
        <f>'10.по срокам в инвал'!C107</f>
        <v>0.4258692276231773</v>
      </c>
    </row>
    <row r="108" spans="1:7" ht="14.25" customHeight="1" x14ac:dyDescent="0.2">
      <c r="A108" s="34" t="s">
        <v>3</v>
      </c>
      <c r="B108" s="32">
        <f>'2.общ.по срокам'!B108</f>
        <v>3045796.4</v>
      </c>
      <c r="C108" s="36">
        <f>'2.общ.по срокам'!C108</f>
        <v>0.67286188170686645</v>
      </c>
      <c r="D108" s="32">
        <f>'6.по срокам в нацвал'!B108</f>
        <v>414741.6</v>
      </c>
      <c r="E108" s="36">
        <f>'6.по срокам в нацвал'!C108</f>
        <v>2.8860864957843635</v>
      </c>
      <c r="F108" s="32">
        <f>'10.по срокам в инвал'!B108</f>
        <v>2631054.7999999998</v>
      </c>
      <c r="G108" s="36">
        <f>'10.по срокам в инвал'!C108</f>
        <v>0.3239841929556162</v>
      </c>
    </row>
    <row r="109" spans="1:7" ht="14.25" customHeight="1" x14ac:dyDescent="0.2">
      <c r="A109" s="34" t="s">
        <v>4</v>
      </c>
      <c r="B109" s="32">
        <f>'2.общ.по срокам'!B109</f>
        <v>3420720.0000000005</v>
      </c>
      <c r="C109" s="36">
        <f>'2.общ.по срокам'!C109</f>
        <v>0.61289311362653132</v>
      </c>
      <c r="D109" s="32">
        <f>'6.по срокам в нацвал'!B109</f>
        <v>392742.70000000007</v>
      </c>
      <c r="E109" s="36">
        <f>'6.по срокам в нацвал'!C109</f>
        <v>1.5787048559898074</v>
      </c>
      <c r="F109" s="32">
        <f>'10.по срокам в инвал'!B109</f>
        <v>3027977.3000000003</v>
      </c>
      <c r="G109" s="36">
        <f>'10.по срокам в инвал'!C109</f>
        <v>0.48762285106959025</v>
      </c>
    </row>
    <row r="110" spans="1:7" ht="14.25" customHeight="1" x14ac:dyDescent="0.2">
      <c r="A110" s="34" t="s">
        <v>5</v>
      </c>
      <c r="B110" s="32">
        <f>'2.общ.по срокам'!B110</f>
        <v>7186362.2999999998</v>
      </c>
      <c r="C110" s="36">
        <f>'2.общ.по срокам'!C110</f>
        <v>0.44774262035188511</v>
      </c>
      <c r="D110" s="32">
        <f>'6.по срокам в нацвал'!B110</f>
        <v>470821.39999999991</v>
      </c>
      <c r="E110" s="36">
        <f>'6.по срокам в нацвал'!C110</f>
        <v>1.7951346264209742</v>
      </c>
      <c r="F110" s="32">
        <f>'10.по срокам в инвал'!B110</f>
        <v>6715540.9000000004</v>
      </c>
      <c r="G110" s="36">
        <f>'10.по срокам в инвал'!C110</f>
        <v>0.35327800460570491</v>
      </c>
    </row>
    <row r="111" spans="1:7" ht="14.25" customHeight="1" x14ac:dyDescent="0.2">
      <c r="A111" s="34" t="s">
        <v>6</v>
      </c>
      <c r="B111" s="32">
        <f>'2.общ.по срокам'!B111</f>
        <v>10822017.800000003</v>
      </c>
      <c r="C111" s="36">
        <f>'2.общ.по срокам'!C111</f>
        <v>0.30889517322730697</v>
      </c>
      <c r="D111" s="32">
        <f>'6.по срокам в нацвал'!B111</f>
        <v>508404.60000000003</v>
      </c>
      <c r="E111" s="36">
        <f>'6.по срокам в нацвал'!C111</f>
        <v>2.3124726703888987</v>
      </c>
      <c r="F111" s="32">
        <f>'10.по срокам в инвал'!B111</f>
        <v>10313613.200000003</v>
      </c>
      <c r="G111" s="36">
        <f>'10.по срокам в инвал'!C111</f>
        <v>0.21012978458412607</v>
      </c>
    </row>
    <row r="112" spans="1:7" ht="14.25" customHeight="1" x14ac:dyDescent="0.2">
      <c r="A112" s="34" t="s">
        <v>7</v>
      </c>
      <c r="B112" s="32">
        <f>'2.общ.по срокам'!B112</f>
        <v>12010770.400000002</v>
      </c>
      <c r="C112" s="36">
        <f>'2.общ.по срокам'!C112</f>
        <v>0.23367980125571286</v>
      </c>
      <c r="D112" s="32">
        <f>'6.по срокам в нацвал'!B112</f>
        <v>505469.60000000003</v>
      </c>
      <c r="E112" s="36">
        <f>'6.по срокам в нацвал'!C112</f>
        <v>1.8253269256944433</v>
      </c>
      <c r="F112" s="32">
        <f>'10.по срокам в инвал'!B112</f>
        <v>11505300.800000001</v>
      </c>
      <c r="G112" s="36">
        <f>'10.по срокам в инвал'!C112</f>
        <v>0.16375296932697314</v>
      </c>
    </row>
    <row r="113" spans="1:7" ht="14.25" customHeight="1" x14ac:dyDescent="0.2">
      <c r="A113" s="34" t="s">
        <v>8</v>
      </c>
      <c r="B113" s="32">
        <f>'2.общ.по срокам'!B113</f>
        <v>11792089.000000002</v>
      </c>
      <c r="C113" s="36">
        <f>'2.общ.по срокам'!C113</f>
        <v>0.3232585721664753</v>
      </c>
      <c r="D113" s="32">
        <f>'6.по срокам в нацвал'!B113</f>
        <v>446442.2</v>
      </c>
      <c r="E113" s="36">
        <f>'6.по срокам в нацвал'!C113</f>
        <v>2.3736532321541284</v>
      </c>
      <c r="F113" s="32">
        <f>'10.по срокам в инвал'!B113</f>
        <v>11345646.800000003</v>
      </c>
      <c r="G113" s="36">
        <f>'10.по срокам в инвал'!C113</f>
        <v>0.24257716906893309</v>
      </c>
    </row>
    <row r="114" spans="1:7" ht="14.25" customHeight="1" x14ac:dyDescent="0.2">
      <c r="A114" s="34" t="s">
        <v>9</v>
      </c>
      <c r="B114" s="32">
        <f>'2.общ.по срокам'!B114</f>
        <v>12491343.300000001</v>
      </c>
      <c r="C114" s="36">
        <f>'2.общ.по срокам'!C114</f>
        <v>0.44789463043578331</v>
      </c>
      <c r="D114" s="32">
        <f>'6.по срокам в нацвал'!B114</f>
        <v>647799.50000000012</v>
      </c>
      <c r="E114" s="36">
        <f>'6.по срокам в нацвал'!C114</f>
        <v>1.2960295261110881</v>
      </c>
      <c r="F114" s="32">
        <f>'10.по срокам в инвал'!B114</f>
        <v>11843543.800000001</v>
      </c>
      <c r="G114" s="36">
        <f>'10.по срокам в инвал'!C114</f>
        <v>0.40150468409632584</v>
      </c>
    </row>
    <row r="115" spans="1:7" ht="14.25" customHeight="1" x14ac:dyDescent="0.2">
      <c r="A115" s="34" t="s">
        <v>14</v>
      </c>
      <c r="B115" s="32">
        <f>'2.общ.по срокам'!B115</f>
        <v>13252587.899999999</v>
      </c>
      <c r="C115" s="36">
        <f>'2.общ.по срокам'!C115</f>
        <v>0.17619581689399699</v>
      </c>
      <c r="D115" s="32">
        <f>'6.по срокам в нацвал'!B115</f>
        <v>545506.5</v>
      </c>
      <c r="E115" s="36">
        <f>'6.по срокам в нацвал'!C115</f>
        <v>1.6357531211818741</v>
      </c>
      <c r="F115" s="32">
        <f>'10.по срокам в инвал'!B115</f>
        <v>12707081.399999997</v>
      </c>
      <c r="G115" s="36">
        <f>'10.по срокам в инвал'!C115</f>
        <v>0.11353799866269845</v>
      </c>
    </row>
    <row r="116" spans="1:7" ht="14.25" customHeight="1" thickBot="1" x14ac:dyDescent="0.25">
      <c r="A116" s="35" t="s">
        <v>15</v>
      </c>
      <c r="B116" s="33">
        <f>'2.общ.по срокам'!B116</f>
        <v>14853999.6</v>
      </c>
      <c r="C116" s="37">
        <f>'2.общ.по срокам'!C116</f>
        <v>0.24472758811707521</v>
      </c>
      <c r="D116" s="33">
        <f>'6.по срокам в нацвал'!B116</f>
        <v>704048.89999999991</v>
      </c>
      <c r="E116" s="37">
        <f>'6.по срокам в нацвал'!C116</f>
        <v>1.483124095499617</v>
      </c>
      <c r="F116" s="33">
        <f>'10.по срокам в инвал'!B116</f>
        <v>14149950.699999999</v>
      </c>
      <c r="G116" s="37">
        <f>'10.по срокам в инвал'!C116</f>
        <v>0.18310958553375031</v>
      </c>
    </row>
    <row r="117" spans="1:7" ht="14.25" customHeight="1" x14ac:dyDescent="0.2">
      <c r="A117" s="34" t="s">
        <v>24</v>
      </c>
      <c r="B117" s="32">
        <f>'2.общ.по срокам'!B117</f>
        <v>8854900.8000000007</v>
      </c>
      <c r="C117" s="36">
        <f>'2.общ.по срокам'!C117</f>
        <v>0.49379472043323164</v>
      </c>
      <c r="D117" s="32">
        <f>'6.по срокам в нацвал'!B117</f>
        <v>627015.80000000005</v>
      </c>
      <c r="E117" s="36">
        <f>'6.по срокам в нацвал'!C117</f>
        <v>1.6760999802556806</v>
      </c>
      <c r="F117" s="32">
        <f>'10.по срокам в инвал'!B117</f>
        <v>8227885</v>
      </c>
      <c r="G117" s="36">
        <f>'10.по срокам в инвал'!C117</f>
        <v>0.40369573651065854</v>
      </c>
    </row>
    <row r="118" spans="1:7" ht="14.25" customHeight="1" x14ac:dyDescent="0.2">
      <c r="A118" s="34" t="s">
        <v>1</v>
      </c>
      <c r="B118" s="32">
        <f>'2.общ.по срокам'!B118</f>
        <v>10691605.699999999</v>
      </c>
      <c r="C118" s="36">
        <f>'2.общ.по срокам'!C118</f>
        <v>0.25187511656925399</v>
      </c>
      <c r="D118" s="32">
        <f>'6.по срокам в нацвал'!B118</f>
        <v>522086.89999999991</v>
      </c>
      <c r="E118" s="36">
        <f>'6.по срокам в нацвал'!C118</f>
        <v>1.7837999823401047</v>
      </c>
      <c r="F118" s="32">
        <f>'10.по срокам в инвал'!B118</f>
        <v>10169518.799999999</v>
      </c>
      <c r="G118" s="36">
        <f>'10.по срокам в инвал'!C118</f>
        <v>0.17322853358607293</v>
      </c>
    </row>
    <row r="119" spans="1:7" ht="14.25" customHeight="1" x14ac:dyDescent="0.2">
      <c r="A119" s="34" t="s">
        <v>2</v>
      </c>
      <c r="B119" s="32">
        <f>'2.общ.по срокам'!B119</f>
        <v>12266439.099999998</v>
      </c>
      <c r="C119" s="36">
        <f>'2.общ.по срокам'!C119</f>
        <v>0.24162237735317993</v>
      </c>
      <c r="D119" s="32">
        <f>'6.по срокам в нацвал'!B119</f>
        <v>487181.4</v>
      </c>
      <c r="E119" s="36">
        <f>'6.по срокам в нацвал'!C119</f>
        <v>1.750034997231011</v>
      </c>
      <c r="F119" s="32">
        <f>'10.по срокам в инвал'!B119</f>
        <v>11779257.699999999</v>
      </c>
      <c r="G119" s="36">
        <f>'10.по срокам в инвал'!C119</f>
        <v>0.17923554529246782</v>
      </c>
    </row>
    <row r="120" spans="1:7" ht="14.25" customHeight="1" x14ac:dyDescent="0.2">
      <c r="A120" s="34" t="s">
        <v>3</v>
      </c>
      <c r="B120" s="32">
        <f>'2.общ.по срокам'!B120</f>
        <v>14580227.100000003</v>
      </c>
      <c r="C120" s="36">
        <f>'2.общ.по срокам'!C120</f>
        <v>0.24237296036355974</v>
      </c>
      <c r="D120" s="32">
        <f>'6.по срокам в нацвал'!B120</f>
        <v>557104.80000000005</v>
      </c>
      <c r="E120" s="36">
        <f>'6.по срокам в нацвал'!C120</f>
        <v>1.7198499510325522</v>
      </c>
      <c r="F120" s="32">
        <f>'10.по срокам в инвал'!B120</f>
        <v>14023122.300000003</v>
      </c>
      <c r="G120" s="36">
        <f>'10.по срокам в инвал'!C120</f>
        <v>0.18367636585469985</v>
      </c>
    </row>
    <row r="121" spans="1:7" ht="14.25" customHeight="1" x14ac:dyDescent="0.2">
      <c r="A121" s="34" t="s">
        <v>4</v>
      </c>
      <c r="B121" s="32">
        <f>'2.общ.по срокам'!B121</f>
        <v>9694579.5999999996</v>
      </c>
      <c r="C121" s="36">
        <f>'2.общ.по срокам'!C121</f>
        <v>0.21343434366148278</v>
      </c>
      <c r="D121" s="32">
        <f>'6.по срокам в нацвал'!B121</f>
        <v>508014.20000000007</v>
      </c>
      <c r="E121" s="36">
        <f>'6.по срокам в нацвал'!C121</f>
        <v>1.8654468989252662</v>
      </c>
      <c r="F121" s="32">
        <f>'10.по срокам в инвал'!B121</f>
        <v>9186565.4000000004</v>
      </c>
      <c r="G121" s="36">
        <f>'10.по срокам в инвал'!C121</f>
        <v>0.12207856485732961</v>
      </c>
    </row>
    <row r="122" spans="1:7" ht="14.25" customHeight="1" x14ac:dyDescent="0.2">
      <c r="A122" s="34" t="s">
        <v>5</v>
      </c>
      <c r="B122" s="32">
        <f>'2.общ.по срокам'!B122</f>
        <v>7806894.0999999996</v>
      </c>
      <c r="C122" s="36">
        <f>'2.общ.по срокам'!C122</f>
        <v>0.27343482832692706</v>
      </c>
      <c r="D122" s="32">
        <f>'6.по срокам в нацвал'!B122</f>
        <v>561475.80000000005</v>
      </c>
      <c r="E122" s="36">
        <f>'6.по срокам в нацвал'!C122</f>
        <v>1.6542580998148091</v>
      </c>
      <c r="F122" s="32">
        <f>'10.по срокам в инвал'!B122</f>
        <v>7245418.2999999989</v>
      </c>
      <c r="G122" s="36">
        <f>'10.по срокам в инвал'!C122</f>
        <v>0.16642943279065064</v>
      </c>
    </row>
    <row r="123" spans="1:7" ht="14.25" customHeight="1" x14ac:dyDescent="0.2">
      <c r="A123" s="34" t="s">
        <v>6</v>
      </c>
      <c r="B123" s="32">
        <f>'2.общ.по срокам'!B123</f>
        <v>5145279.3999999994</v>
      </c>
      <c r="C123" s="36">
        <f>'2.общ.по срокам'!C123</f>
        <v>0.57822793529929595</v>
      </c>
      <c r="D123" s="32">
        <f>'6.по срокам в нацвал'!B123</f>
        <v>825835.5</v>
      </c>
      <c r="E123" s="36">
        <f>'6.по срокам в нацвал'!C123</f>
        <v>2.5838036013225394</v>
      </c>
      <c r="F123" s="32">
        <f>'10.по срокам в инвал'!B123</f>
        <v>4319443.8999999994</v>
      </c>
      <c r="G123" s="36">
        <f>'10.по срокам в инвал'!C123</f>
        <v>0.1947814497602342</v>
      </c>
    </row>
    <row r="124" spans="1:7" ht="14.25" customHeight="1" x14ac:dyDescent="0.2">
      <c r="A124" s="34" t="s">
        <v>7</v>
      </c>
      <c r="B124" s="32">
        <f>'2.общ.по срокам'!B124</f>
        <v>3821973.4000000004</v>
      </c>
      <c r="C124" s="36">
        <f>'2.общ.по срокам'!C124</f>
        <v>0.7337165839511075</v>
      </c>
      <c r="D124" s="32">
        <f>'6.по срокам в нацвал'!B124</f>
        <v>737488.2</v>
      </c>
      <c r="E124" s="36">
        <f>'6.по срокам в нацвал'!C124</f>
        <v>2.6796368348673241</v>
      </c>
      <c r="F124" s="32">
        <f>'10.по срокам в инвал'!B124</f>
        <v>3084485.2000000007</v>
      </c>
      <c r="G124" s="36">
        <f>'10.по срокам в инвал'!C124</f>
        <v>0.26845475575632521</v>
      </c>
    </row>
    <row r="125" spans="1:7" ht="14.25" customHeight="1" x14ac:dyDescent="0.2">
      <c r="A125" s="34" t="s">
        <v>8</v>
      </c>
      <c r="B125" s="32">
        <f>'2.общ.по срокам'!B125</f>
        <v>10526492</v>
      </c>
      <c r="C125" s="36">
        <f>'2.общ.по срокам'!C125</f>
        <v>0.37256329829538659</v>
      </c>
      <c r="D125" s="32">
        <f>'6.по срокам в нацвал'!B125</f>
        <v>702899.4</v>
      </c>
      <c r="E125" s="36">
        <f>'6.по срокам в нацвал'!C125</f>
        <v>2.1280090209210596</v>
      </c>
      <c r="F125" s="32">
        <f>'10.по срокам в инвал'!B125</f>
        <v>9823592.6000000015</v>
      </c>
      <c r="G125" s="36">
        <f>'10.по срокам в инвал'!C125</f>
        <v>0.24695734175702685</v>
      </c>
    </row>
    <row r="126" spans="1:7" ht="14.25" customHeight="1" x14ac:dyDescent="0.2">
      <c r="A126" s="34" t="s">
        <v>9</v>
      </c>
      <c r="B126" s="32">
        <f>'2.общ.по срокам'!B126</f>
        <v>13470983.199999997</v>
      </c>
      <c r="C126" s="36">
        <f>'2.общ.по срокам'!C126</f>
        <v>0.26181353815362202</v>
      </c>
      <c r="D126" s="32">
        <f>'6.по срокам в нацвал'!B126</f>
        <v>941860.70000000019</v>
      </c>
      <c r="E126" s="36">
        <f>'6.по срокам в нацвал'!C126</f>
        <v>1.781522750657289</v>
      </c>
      <c r="F126" s="32">
        <f>'10.по срокам в инвал'!B126</f>
        <v>12529122.499999998</v>
      </c>
      <c r="G126" s="36">
        <f>'10.по срокам в инвал'!C126</f>
        <v>0.14757134899112051</v>
      </c>
    </row>
    <row r="127" spans="1:7" ht="14.25" customHeight="1" x14ac:dyDescent="0.2">
      <c r="A127" s="34" t="s">
        <v>14</v>
      </c>
      <c r="B127" s="32">
        <f>'2.общ.по срокам'!B127</f>
        <v>11569447.399999999</v>
      </c>
      <c r="C127" s="36">
        <f>'2.общ.по срокам'!C127</f>
        <v>0.40596228692824171</v>
      </c>
      <c r="D127" s="32">
        <f>'6.по срокам в нацвал'!B127</f>
        <v>817577.10000000021</v>
      </c>
      <c r="E127" s="36">
        <f>'6.по срокам в нацвал'!C127</f>
        <v>2.2860312342407823</v>
      </c>
      <c r="F127" s="32">
        <f>'10.по срокам в инвал'!B127</f>
        <v>10751870.299999999</v>
      </c>
      <c r="G127" s="36">
        <f>'10.по срокам в инвал'!C127</f>
        <v>0.26300099044163505</v>
      </c>
    </row>
    <row r="128" spans="1:7" ht="14.25" customHeight="1" thickBot="1" x14ac:dyDescent="0.25">
      <c r="A128" s="35" t="s">
        <v>15</v>
      </c>
      <c r="B128" s="33">
        <f>'2.общ.по срокам'!B128</f>
        <v>16780270.799999997</v>
      </c>
      <c r="C128" s="37">
        <f>'2.общ.по срокам'!C128</f>
        <v>0.19449518240194316</v>
      </c>
      <c r="D128" s="33">
        <f>'6.по срокам в нацвал'!B128</f>
        <v>687616.1</v>
      </c>
      <c r="E128" s="37">
        <f>'6.по срокам в нацвал'!C128</f>
        <v>1.7424043663317366</v>
      </c>
      <c r="F128" s="33">
        <f>'10.по срокам в инвал'!B128</f>
        <v>16092654.699999999</v>
      </c>
      <c r="G128" s="37">
        <f>'10.по срокам в инвал'!C128</f>
        <v>0.12835523867917206</v>
      </c>
    </row>
    <row r="129" spans="1:7" ht="14.25" customHeight="1" x14ac:dyDescent="0.2">
      <c r="A129" s="34" t="s">
        <v>27</v>
      </c>
      <c r="B129" s="32">
        <f>'2.общ.по срокам'!B129</f>
        <v>11093100.300000001</v>
      </c>
      <c r="C129" s="36">
        <f>'2.общ.по срокам'!C129</f>
        <v>0.27566950909116</v>
      </c>
      <c r="D129" s="32">
        <f>'6.по срокам в нацвал'!B129</f>
        <v>707645.30000000016</v>
      </c>
      <c r="E129" s="36">
        <f>'6.по срокам в нацвал'!C129</f>
        <v>2.5809704551135995</v>
      </c>
      <c r="F129" s="32">
        <f>'10.по срокам в инвал'!B129</f>
        <v>10385455</v>
      </c>
      <c r="G129" s="36">
        <f>'10.по срокам в инвал'!C129</f>
        <v>0.11859065414081521</v>
      </c>
    </row>
    <row r="130" spans="1:7" ht="14.25" customHeight="1" x14ac:dyDescent="0.2">
      <c r="A130" s="34" t="s">
        <v>1</v>
      </c>
      <c r="B130" s="32">
        <f>'2.общ.по срокам'!B130</f>
        <v>6881581.2999999989</v>
      </c>
      <c r="C130" s="36">
        <f>'2.общ.по срокам'!C130</f>
        <v>0.34567751252172241</v>
      </c>
      <c r="D130" s="32">
        <f>'6.по срокам в нацвал'!B130</f>
        <v>700709.70000000007</v>
      </c>
      <c r="E130" s="36">
        <f>'6.по срокам в нацвал'!C130</f>
        <v>2.1025143921940854</v>
      </c>
      <c r="F130" s="32">
        <f>'10.по срокам в инвал'!B130</f>
        <v>6180871.5999999987</v>
      </c>
      <c r="G130" s="36">
        <f>'10.по срокам в инвал'!C130</f>
        <v>0.14650938178363071</v>
      </c>
    </row>
    <row r="131" spans="1:7" ht="14.25" customHeight="1" x14ac:dyDescent="0.2">
      <c r="A131" s="34" t="s">
        <v>2</v>
      </c>
      <c r="B131" s="32">
        <f>'2.общ.по срокам'!B131</f>
        <v>7238807.7000000011</v>
      </c>
      <c r="C131" s="36">
        <f>'2.общ.по срокам'!C131</f>
        <v>0.46439149668252677</v>
      </c>
      <c r="D131" s="32">
        <f>'6.по срокам в нацвал'!B131</f>
        <v>839295.8</v>
      </c>
      <c r="E131" s="36">
        <f>'6.по срокам в нацвал'!C131</f>
        <v>2.0684888331384474</v>
      </c>
      <c r="F131" s="32">
        <f>'10.по срокам в инвал'!B131</f>
        <v>6399511.9000000004</v>
      </c>
      <c r="G131" s="36">
        <f>'10.по срокам в инвал'!C131</f>
        <v>0.25401417755000971</v>
      </c>
    </row>
    <row r="132" spans="1:7" ht="14.25" customHeight="1" x14ac:dyDescent="0.2">
      <c r="A132" s="34" t="s">
        <v>3</v>
      </c>
      <c r="B132" s="32">
        <f>'2.общ.по срокам'!B132</f>
        <v>5664317.2000000011</v>
      </c>
      <c r="C132" s="36">
        <f>'2.общ.по срокам'!C132</f>
        <v>0.75827120981148421</v>
      </c>
      <c r="D132" s="32">
        <f>'6.по срокам в нацвал'!B132</f>
        <v>926827.3</v>
      </c>
      <c r="E132" s="36">
        <f>'6.по срокам в нацвал'!C132</f>
        <v>3.0382531190007027</v>
      </c>
      <c r="F132" s="32">
        <f>'10.по срокам в инвал'!B132</f>
        <v>4737489.9000000004</v>
      </c>
      <c r="G132" s="36">
        <f>'10.по срокам в инвал'!C132</f>
        <v>0.31222287587357173</v>
      </c>
    </row>
    <row r="133" spans="1:7" ht="14.25" customHeight="1" x14ac:dyDescent="0.2">
      <c r="A133" s="34" t="s">
        <v>4</v>
      </c>
      <c r="B133" s="32">
        <f>'2.общ.по срокам'!B133</f>
        <v>4479212.2</v>
      </c>
      <c r="C133" s="36">
        <f>'2.общ.по срокам'!C133</f>
        <v>1.0643119106971533</v>
      </c>
      <c r="D133" s="32">
        <f>'6.по срокам в нацвал'!B133</f>
        <v>849149</v>
      </c>
      <c r="E133" s="36">
        <f>'6.по срокам в нацвал'!C133</f>
        <v>1.5954864446640107</v>
      </c>
      <c r="F133" s="32">
        <f>'10.по срокам в инвал'!B133</f>
        <v>3630063.2</v>
      </c>
      <c r="G133" s="36">
        <f>'10.по срокам в инвал'!C133</f>
        <v>0.94005888823092665</v>
      </c>
    </row>
    <row r="134" spans="1:7" ht="14.25" customHeight="1" x14ac:dyDescent="0.2">
      <c r="A134" s="34" t="s">
        <v>5</v>
      </c>
      <c r="B134" s="32">
        <f>'2.общ.по срокам'!B134</f>
        <v>4223094.8999999994</v>
      </c>
      <c r="C134" s="36">
        <f>'2.общ.по срокам'!C134</f>
        <v>0.79095953633436011</v>
      </c>
      <c r="D134" s="32">
        <f>'6.по срокам в нацвал'!B134</f>
        <v>1066758</v>
      </c>
      <c r="E134" s="36">
        <f>'6.по срокам в нацвал'!C134</f>
        <v>1.5245101100718252</v>
      </c>
      <c r="F134" s="32">
        <f>'10.по срокам в инвал'!B134</f>
        <v>3156336.8999999994</v>
      </c>
      <c r="G134" s="36">
        <f>'10.по срокам в инвал'!C134</f>
        <v>0.54303893478544718</v>
      </c>
    </row>
    <row r="135" spans="1:7" ht="14.25" customHeight="1" x14ac:dyDescent="0.2">
      <c r="A135" s="34" t="s">
        <v>6</v>
      </c>
      <c r="B135" s="32">
        <f>'2.общ.по срокам'!B135</f>
        <v>5266462.7</v>
      </c>
      <c r="C135" s="36">
        <f>'2.общ.по срокам'!C135</f>
        <v>0.7326283182448059</v>
      </c>
      <c r="D135" s="32">
        <f>'6.по срокам в нацвал'!B135</f>
        <v>1030787.7</v>
      </c>
      <c r="E135" s="36">
        <f>'6.по срокам в нацвал'!C135</f>
        <v>1.2413756508735991</v>
      </c>
      <c r="F135" s="32">
        <f>'10.по срокам в инвал'!B135</f>
        <v>4235675</v>
      </c>
      <c r="G135" s="36">
        <f>'10.по срокам в инвал'!C135</f>
        <v>0.6088203082153375</v>
      </c>
    </row>
    <row r="136" spans="1:7" ht="14.25" customHeight="1" x14ac:dyDescent="0.2">
      <c r="A136" s="34" t="s">
        <v>7</v>
      </c>
      <c r="B136" s="32">
        <f>'2.общ.по срокам'!B136</f>
        <v>6258435.8999999994</v>
      </c>
      <c r="C136" s="36">
        <f>'2.общ.по срокам'!C136</f>
        <v>0.48823370436693303</v>
      </c>
      <c r="D136" s="32">
        <f>'6.по срокам в нацвал'!B136</f>
        <v>1097702.2</v>
      </c>
      <c r="E136" s="36">
        <f>'6.по срокам в нацвал'!C136</f>
        <v>1.1228987816549882</v>
      </c>
      <c r="F136" s="32">
        <f>'10.по срокам в инвал'!B136</f>
        <v>5160733.6999999993</v>
      </c>
      <c r="G136" s="36">
        <f>'10.по срокам в инвал'!C136</f>
        <v>0.35323870324872619</v>
      </c>
    </row>
    <row r="137" spans="1:7" ht="14.25" customHeight="1" x14ac:dyDescent="0.2">
      <c r="A137" s="34" t="s">
        <v>8</v>
      </c>
      <c r="B137" s="32">
        <f>'2.общ.по срокам'!B137</f>
        <v>6433839.6999999983</v>
      </c>
      <c r="C137" s="36">
        <f>'2.общ.по срокам'!C137</f>
        <v>0.76976283680179358</v>
      </c>
      <c r="D137" s="32">
        <f>'6.по срокам в нацвал'!B137</f>
        <v>1066605.7</v>
      </c>
      <c r="E137" s="36">
        <f>'6.по срокам в нацвал'!C137</f>
        <v>1.5014055362726826</v>
      </c>
      <c r="F137" s="32">
        <f>'10.по срокам в инвал'!B137</f>
        <v>5367233.9999999981</v>
      </c>
      <c r="G137" s="36">
        <f>'10.по срокам в инвал'!C137</f>
        <v>0.62436685190174324</v>
      </c>
    </row>
    <row r="138" spans="1:7" ht="14.25" customHeight="1" x14ac:dyDescent="0.2">
      <c r="A138" s="34" t="s">
        <v>9</v>
      </c>
      <c r="B138" s="32">
        <f>'2.общ.по срокам'!B138</f>
        <v>7685337.1999999993</v>
      </c>
      <c r="C138" s="36">
        <f>'2.общ.по срокам'!C138</f>
        <v>0.70565406017578514</v>
      </c>
      <c r="D138" s="32">
        <f>'6.по срокам в нацвал'!B138</f>
        <v>1573687</v>
      </c>
      <c r="E138" s="36">
        <f>'6.по срокам в нацвал'!C138</f>
        <v>2.2482963232205639</v>
      </c>
      <c r="F138" s="32">
        <f>'10.по срокам в инвал'!B138</f>
        <v>6111650.1999999993</v>
      </c>
      <c r="G138" s="36">
        <f>'10.по срокам в инвал'!C138</f>
        <v>0.30843956072616857</v>
      </c>
    </row>
    <row r="139" spans="1:7" ht="14.25" customHeight="1" x14ac:dyDescent="0.2">
      <c r="A139" s="34" t="s">
        <v>14</v>
      </c>
      <c r="B139" s="32">
        <f>'2.общ.по срокам'!B139</f>
        <v>5111491.0999999996</v>
      </c>
      <c r="C139" s="36">
        <f>'2.общ.по срокам'!C139</f>
        <v>0.98332314556901035</v>
      </c>
      <c r="D139" s="32">
        <f>'6.по срокам в нацвал'!B139</f>
        <v>1054252.2</v>
      </c>
      <c r="E139" s="36">
        <f>'6.по срокам в нацвал'!C139</f>
        <v>1.9354671756909785</v>
      </c>
      <c r="F139" s="32">
        <f>'10.по срокам в инвал'!B139</f>
        <v>4057238.8999999994</v>
      </c>
      <c r="G139" s="36">
        <f>'10.по срокам в инвал'!C139</f>
        <v>0.73591352458934567</v>
      </c>
    </row>
    <row r="140" spans="1:7" ht="14.25" customHeight="1" thickBot="1" x14ac:dyDescent="0.25">
      <c r="A140" s="35" t="s">
        <v>15</v>
      </c>
      <c r="B140" s="33">
        <f>'2.общ.по срокам'!B140</f>
        <v>5256184.4000000004</v>
      </c>
      <c r="C140" s="37">
        <f>'2.общ.по срокам'!C140</f>
        <v>0.82988533583410817</v>
      </c>
      <c r="D140" s="33">
        <f>'6.по срокам в нацвал'!B140</f>
        <v>1733721.5000000002</v>
      </c>
      <c r="E140" s="37">
        <f>'6.по срокам в нацвал'!C140</f>
        <v>1.5870417076791168</v>
      </c>
      <c r="F140" s="33">
        <f>'10.по срокам в инвал'!B140</f>
        <v>3522462.9</v>
      </c>
      <c r="G140" s="37">
        <f>'10.по срокам в инвал'!C140</f>
        <v>0.45722043687103137</v>
      </c>
    </row>
    <row r="141" spans="1:7" ht="14.25" customHeight="1" x14ac:dyDescent="0.2">
      <c r="A141" s="34" t="s">
        <v>28</v>
      </c>
      <c r="B141" s="32">
        <f>'2.общ.по срокам'!B141</f>
        <v>3946836.4999999995</v>
      </c>
      <c r="C141" s="36">
        <f>'2.общ.по срокам'!C141</f>
        <v>1.544475937627515</v>
      </c>
      <c r="D141" s="32">
        <f>'6.по срокам в нацвал'!B141</f>
        <v>1335974.3000000003</v>
      </c>
      <c r="E141" s="36">
        <f>'6.по срокам в нацвал'!C141</f>
        <v>3.6063009475556518</v>
      </c>
      <c r="F141" s="32">
        <f>'10.по срокам в инвал'!B141</f>
        <v>2610862.1999999997</v>
      </c>
      <c r="G141" s="36">
        <f>'10.по срокам в инвал'!C141</f>
        <v>0.48944315023596441</v>
      </c>
    </row>
    <row r="142" spans="1:7" ht="14.25" customHeight="1" x14ac:dyDescent="0.2">
      <c r="A142" s="34" t="s">
        <v>1</v>
      </c>
      <c r="B142" s="32">
        <f>'2.общ.по срокам'!B142</f>
        <v>4880903.5</v>
      </c>
      <c r="C142" s="36">
        <f>'2.общ.по срокам'!C142</f>
        <v>1.1759002903868105</v>
      </c>
      <c r="D142" s="32">
        <f>'6.по срокам в нацвал'!B142</f>
        <v>1519814.4</v>
      </c>
      <c r="E142" s="36">
        <f>'6.по срокам в нацвал'!C142</f>
        <v>2.0734502291858794</v>
      </c>
      <c r="F142" s="32">
        <f>'10.по срокам в инвал'!B142</f>
        <v>3361089.1</v>
      </c>
      <c r="G142" s="36">
        <f>'10.по срокам в инвал'!C142</f>
        <v>0.77004692526597984</v>
      </c>
    </row>
    <row r="143" spans="1:7" ht="14.25" customHeight="1" x14ac:dyDescent="0.2">
      <c r="A143" s="34" t="s">
        <v>2</v>
      </c>
      <c r="B143" s="32">
        <f>'2.общ.по срокам'!B143</f>
        <v>5218303</v>
      </c>
      <c r="C143" s="36">
        <f>'2.общ.по срокам'!C143</f>
        <v>0.89410119956621914</v>
      </c>
      <c r="D143" s="32">
        <f>'6.по срокам в нацвал'!B143</f>
        <v>1337606.8999999999</v>
      </c>
      <c r="E143" s="36">
        <f>'6.по срокам в нацвал'!C143</f>
        <v>1.8542641384400755</v>
      </c>
      <c r="F143" s="32">
        <f>'10.по срокам в инвал'!B143</f>
        <v>3880696.1</v>
      </c>
      <c r="G143" s="36">
        <f>'10.по срокам в инвал'!C143</f>
        <v>0.56315011783581814</v>
      </c>
    </row>
    <row r="144" spans="1:7" ht="14.25" customHeight="1" x14ac:dyDescent="0.2">
      <c r="A144" s="34" t="s">
        <v>3</v>
      </c>
      <c r="B144" s="32">
        <f>'2.общ.по срокам'!B144</f>
        <v>5740576.7000000002</v>
      </c>
      <c r="C144" s="36">
        <f>'2.общ.по срокам'!C144</f>
        <v>1.2312246299226346</v>
      </c>
      <c r="D144" s="32">
        <f>'6.по срокам в нацвал'!B144</f>
        <v>1295516.8999999999</v>
      </c>
      <c r="E144" s="36">
        <f>'6.по срокам в нацвал'!C144</f>
        <v>1.4817789347248194</v>
      </c>
      <c r="F144" s="32">
        <f>'10.по срокам в инвал'!B144</f>
        <v>4445059.8</v>
      </c>
      <c r="G144" s="36">
        <f>'10.по срокам в инвал'!C144</f>
        <v>1.1582003398469465</v>
      </c>
    </row>
    <row r="145" spans="1:7" ht="14.25" customHeight="1" x14ac:dyDescent="0.2">
      <c r="A145" s="34" t="s">
        <v>4</v>
      </c>
      <c r="B145" s="32">
        <f>'2.общ.по срокам'!B145</f>
        <v>5961983</v>
      </c>
      <c r="C145" s="36">
        <f>'2.общ.по срокам'!C145</f>
        <v>1.1203891020823107</v>
      </c>
      <c r="D145" s="32">
        <f>'6.по срокам в нацвал'!B145</f>
        <v>1642871</v>
      </c>
      <c r="E145" s="36">
        <f>'6.по срокам в нацвал'!C145</f>
        <v>1.8403803865306525</v>
      </c>
      <c r="F145" s="32">
        <f>'10.по срокам в инвал'!B145</f>
        <v>4319112</v>
      </c>
      <c r="G145" s="36">
        <f>'10.по срокам в инвал'!C145</f>
        <v>0.84652428878899177</v>
      </c>
    </row>
    <row r="146" spans="1:7" ht="14.25" customHeight="1" x14ac:dyDescent="0.2">
      <c r="A146" s="34" t="s">
        <v>5</v>
      </c>
      <c r="B146" s="32">
        <f>'2.общ.по срокам'!B146</f>
        <v>6610140.8000000007</v>
      </c>
      <c r="C146" s="36">
        <f>'2.общ.по срокам'!C146</f>
        <v>0.91969717815995677</v>
      </c>
      <c r="D146" s="32">
        <f>'6.по срокам в нацвал'!B146</f>
        <v>1795256.1000000003</v>
      </c>
      <c r="E146" s="36">
        <f>'6.по срокам в нацвал'!C146</f>
        <v>1.8516581539536332</v>
      </c>
      <c r="F146" s="32">
        <f>'10.по срокам в инвал'!B146</f>
        <v>4814884.7</v>
      </c>
      <c r="G146" s="36">
        <f>'10.по срокам в инвал'!C146</f>
        <v>0.57221043008568828</v>
      </c>
    </row>
    <row r="147" spans="1:7" ht="14.25" customHeight="1" x14ac:dyDescent="0.2">
      <c r="A147" s="34" t="s">
        <v>6</v>
      </c>
      <c r="B147" s="32">
        <f>'2.общ.по срокам'!B147</f>
        <v>7020133.0999999996</v>
      </c>
      <c r="C147" s="36">
        <f>'2.общ.по срокам'!C147</f>
        <v>1.3371515195345798</v>
      </c>
      <c r="D147" s="32">
        <f>'6.по срокам в нацвал'!B147</f>
        <v>1652792.8000000003</v>
      </c>
      <c r="E147" s="36">
        <f>'6.по срокам в нацвал'!C147</f>
        <v>1.8722422701744581</v>
      </c>
      <c r="F147" s="32">
        <f>'10.по срокам в инвал'!B147</f>
        <v>5367340.3</v>
      </c>
      <c r="G147" s="36">
        <f>'10.по срокам в инвал'!C147</f>
        <v>1.1723782630290833</v>
      </c>
    </row>
    <row r="148" spans="1:7" ht="14.25" customHeight="1" x14ac:dyDescent="0.2">
      <c r="A148" s="34" t="s">
        <v>7</v>
      </c>
      <c r="B148" s="32">
        <f>'2.общ.по срокам'!B148</f>
        <v>7373953.2000000002</v>
      </c>
      <c r="C148" s="36">
        <f>'2.общ.по срокам'!C148</f>
        <v>1.4788338378659631</v>
      </c>
      <c r="D148" s="32">
        <f>'6.по срокам в нацвал'!B148</f>
        <v>1845665.2000000002</v>
      </c>
      <c r="E148" s="36">
        <f>'6.по срокам в нацвал'!C148</f>
        <v>1.6638591105255707</v>
      </c>
      <c r="F148" s="32">
        <f>'10.по срокам в инвал'!B148</f>
        <v>5528288</v>
      </c>
      <c r="G148" s="36">
        <f>'10.по срокам в инвал'!C148</f>
        <v>1.4170616026154934</v>
      </c>
    </row>
    <row r="149" spans="1:7" ht="14.25" customHeight="1" x14ac:dyDescent="0.2">
      <c r="A149" s="34" t="s">
        <v>8</v>
      </c>
      <c r="B149" s="32">
        <f>'2.общ.по срокам'!B149</f>
        <v>6639137.4000000013</v>
      </c>
      <c r="C149" s="36">
        <f>'2.общ.по срокам'!C149</f>
        <v>1.273475368351316</v>
      </c>
      <c r="D149" s="32">
        <f>'6.по срокам в нацвал'!B149</f>
        <v>1683853.3000000003</v>
      </c>
      <c r="E149" s="36">
        <f>'6.по срокам в нацвал'!C149</f>
        <v>1.9593865979892664</v>
      </c>
      <c r="F149" s="32">
        <f>'10.по срокам в инвал'!B149</f>
        <v>4955284.1000000006</v>
      </c>
      <c r="G149" s="36">
        <f>'10.по срокам в инвал'!C149</f>
        <v>1.0403961211830417</v>
      </c>
    </row>
    <row r="150" spans="1:7" ht="14.25" customHeight="1" x14ac:dyDescent="0.2">
      <c r="A150" s="34" t="s">
        <v>9</v>
      </c>
      <c r="B150" s="32">
        <f>'2.общ.по срокам'!B150</f>
        <v>6813194.7999999998</v>
      </c>
      <c r="C150" s="36">
        <f>'2.общ.по срокам'!C150</f>
        <v>1.2443427807172049</v>
      </c>
      <c r="D150" s="32">
        <f>'6.по срокам в нацвал'!B150</f>
        <v>2147754.6999999993</v>
      </c>
      <c r="E150" s="36">
        <f>'6.по срокам в нацвал'!C150</f>
        <v>2.2979572979167511</v>
      </c>
      <c r="F150" s="32">
        <f>'10.по срокам в инвал'!B150</f>
        <v>4665440.1000000006</v>
      </c>
      <c r="G150" s="36">
        <f>'10.по срокам в инвал'!C150</f>
        <v>0.75930696784639884</v>
      </c>
    </row>
    <row r="151" spans="1:7" ht="14.25" customHeight="1" x14ac:dyDescent="0.2">
      <c r="A151" s="34" t="s">
        <v>14</v>
      </c>
      <c r="B151" s="32">
        <f>'2.общ.по срокам'!B151</f>
        <v>5997582.0999999996</v>
      </c>
      <c r="C151" s="36">
        <f>'2.общ.по срокам'!C151</f>
        <v>1.3695376483466561</v>
      </c>
      <c r="D151" s="32">
        <f>'6.по срокам в нацвал'!B151</f>
        <v>2018807.8999999997</v>
      </c>
      <c r="E151" s="36">
        <f>'6.по срокам в нацвал'!C151</f>
        <v>2.3697647210514687</v>
      </c>
      <c r="F151" s="32">
        <f>'10.по срокам в инвал'!B151</f>
        <v>3978774.2</v>
      </c>
      <c r="G151" s="36">
        <f>'10.по срокам в инвал'!C151</f>
        <v>0.86202799470248892</v>
      </c>
    </row>
    <row r="152" spans="1:7" ht="14.25" customHeight="1" thickBot="1" x14ac:dyDescent="0.25">
      <c r="A152" s="35" t="s">
        <v>15</v>
      </c>
      <c r="B152" s="33">
        <f>'2.общ.по срокам'!B152</f>
        <v>7371471.0999999996</v>
      </c>
      <c r="C152" s="37">
        <f>'2.общ.по срокам'!C152</f>
        <v>1.8598044949263932</v>
      </c>
      <c r="D152" s="33">
        <f>'6.по срокам в нацвал'!B152</f>
        <v>3697414.1</v>
      </c>
      <c r="E152" s="37">
        <f>'6.по срокам в нацвал'!C152</f>
        <v>2.9614551096670514</v>
      </c>
      <c r="F152" s="33">
        <f>'10.по срокам в инвал'!B152</f>
        <v>3674057</v>
      </c>
      <c r="G152" s="37">
        <f>'10.по срокам в инвал'!C152</f>
        <v>0.75115035150516174</v>
      </c>
    </row>
    <row r="153" spans="1:7" ht="14.25" customHeight="1" x14ac:dyDescent="0.2">
      <c r="A153" s="34" t="s">
        <v>37</v>
      </c>
      <c r="B153" s="32">
        <f>'2.общ.по срокам'!B153</f>
        <v>5652431.4000000004</v>
      </c>
      <c r="C153" s="36">
        <f>'2.общ.по срокам'!C153</f>
        <v>1.5381926590033448</v>
      </c>
      <c r="D153" s="32">
        <f>'6.по срокам в нацвал'!B153</f>
        <v>2150833.1</v>
      </c>
      <c r="E153" s="36">
        <f>'6.по срокам в нацвал'!C153</f>
        <v>2.4848294876994403</v>
      </c>
      <c r="F153" s="32">
        <f>'10.по срокам в инвал'!B153</f>
        <v>3501598.3</v>
      </c>
      <c r="G153" s="36">
        <f>'10.по срокам в инвал'!C153</f>
        <v>0.95672738217858966</v>
      </c>
    </row>
    <row r="154" spans="1:7" ht="14.25" customHeight="1" x14ac:dyDescent="0.2">
      <c r="A154" s="34" t="s">
        <v>1</v>
      </c>
      <c r="B154" s="32">
        <f>'2.общ.по срокам'!B154</f>
        <v>5023960.1999999993</v>
      </c>
      <c r="C154" s="36">
        <f>'2.общ.по срокам'!C154</f>
        <v>1.5912303220475355</v>
      </c>
      <c r="D154" s="32">
        <f>'6.по срокам в нацвал'!B154</f>
        <v>2072256.1</v>
      </c>
      <c r="E154" s="36">
        <f>'6.по срокам в нацвал'!C154</f>
        <v>2.9586163833707615</v>
      </c>
      <c r="F154" s="32">
        <f>'10.по срокам в инвал'!B154</f>
        <v>2951704.0999999996</v>
      </c>
      <c r="G154" s="36">
        <f>'10.по срокам в инвал'!C154</f>
        <v>0.63125126905505202</v>
      </c>
    </row>
    <row r="155" spans="1:7" ht="14.25" customHeight="1" x14ac:dyDescent="0.2">
      <c r="A155" s="34" t="s">
        <v>2</v>
      </c>
      <c r="B155" s="32">
        <f>'2.общ.по срокам'!B155</f>
        <v>7315382.7999999989</v>
      </c>
      <c r="C155" s="36">
        <f>'2.общ.по срокам'!C155</f>
        <v>1.6518693163944889</v>
      </c>
      <c r="D155" s="32">
        <f>'6.по срокам в нацвал'!B155</f>
        <v>3351035.8</v>
      </c>
      <c r="E155" s="36">
        <f>'6.по срокам в нацвал'!C155</f>
        <v>2.691110590045025</v>
      </c>
      <c r="F155" s="32">
        <f>'10.по срокам в инвал'!B155</f>
        <v>3964346.9999999995</v>
      </c>
      <c r="G155" s="36">
        <f>'10.по срокам в инвал'!C155</f>
        <v>0.77340567210690703</v>
      </c>
    </row>
    <row r="156" spans="1:7" ht="14.25" customHeight="1" x14ac:dyDescent="0.2">
      <c r="A156" s="34" t="s">
        <v>3</v>
      </c>
      <c r="B156" s="32">
        <f>'2.общ.по срокам'!B156</f>
        <v>6516920.4000000004</v>
      </c>
      <c r="C156" s="36">
        <f>'2.общ.по срокам'!C156</f>
        <v>1.3788219986544563</v>
      </c>
      <c r="D156" s="32">
        <f>'6.по срокам в нацвал'!B156</f>
        <v>2183470.5999999996</v>
      </c>
      <c r="E156" s="36">
        <f>'6.по срокам в нацвал'!C156</f>
        <v>2.3101463862165126</v>
      </c>
      <c r="F156" s="32">
        <f>'10.по срокам в инвал'!B156</f>
        <v>4333449.8</v>
      </c>
      <c r="G156" s="36">
        <f>'10.по срокам в инвал'!C156</f>
        <v>0.90956089880168922</v>
      </c>
    </row>
    <row r="157" spans="1:7" ht="14.25" customHeight="1" x14ac:dyDescent="0.2">
      <c r="A157" s="34" t="s">
        <v>4</v>
      </c>
      <c r="B157" s="32">
        <f>'2.общ.по срокам'!B157</f>
        <v>6093891.8000000007</v>
      </c>
      <c r="C157" s="36">
        <f>'2.общ.по срокам'!C157</f>
        <v>1.2185974540932938</v>
      </c>
      <c r="D157" s="32">
        <f>'6.по срокам в нацвал'!B157</f>
        <v>1926049.8000000003</v>
      </c>
      <c r="E157" s="36">
        <f>'6.по срокам в нацвал'!C157</f>
        <v>2.3500127436995655</v>
      </c>
      <c r="F157" s="32">
        <f>'10.по срокам в инвал'!B157</f>
        <v>4167842</v>
      </c>
      <c r="G157" s="36">
        <f>'10.по срокам в инвал'!C157</f>
        <v>0.69574601388440338</v>
      </c>
    </row>
    <row r="158" spans="1:7" ht="14.25" customHeight="1" x14ac:dyDescent="0.2">
      <c r="A158" s="34" t="s">
        <v>5</v>
      </c>
      <c r="B158" s="32">
        <f>'2.общ.по срокам'!B158</f>
        <v>6656512.4000000004</v>
      </c>
      <c r="C158" s="36">
        <f>'2.общ.по срокам'!C158</f>
        <v>1.0612574077079764</v>
      </c>
      <c r="D158" s="32">
        <f>'6.по срокам в нацвал'!B158</f>
        <v>2222019.5</v>
      </c>
      <c r="E158" s="36">
        <f>'6.по срокам в нацвал'!C158</f>
        <v>1.9332155145353136</v>
      </c>
      <c r="F158" s="32">
        <f>'10.по срокам в инвал'!B158</f>
        <v>4434492.8999999994</v>
      </c>
      <c r="G158" s="36">
        <f>'10.по срокам в инвал'!C158</f>
        <v>0.62433982541724231</v>
      </c>
    </row>
    <row r="159" spans="1:7" ht="14.25" customHeight="1" x14ac:dyDescent="0.2">
      <c r="A159" s="34" t="s">
        <v>6</v>
      </c>
      <c r="B159" s="32">
        <f>'2.общ.по срокам'!B159</f>
        <v>8006065.2000000011</v>
      </c>
      <c r="C159" s="36">
        <f>'2.общ.по срокам'!C159</f>
        <v>0.98212324301330922</v>
      </c>
      <c r="D159" s="32">
        <f>'6.по срокам в нацвал'!B159</f>
        <v>2385021.7000000002</v>
      </c>
      <c r="E159" s="36">
        <f>'6.по срокам в нацвал'!C159</f>
        <v>1.6718002720897676</v>
      </c>
      <c r="F159" s="32">
        <f>'10.по срокам в инвал'!B159</f>
        <v>5621043.5000000009</v>
      </c>
      <c r="G159" s="36">
        <f>'10.по срокам в инвал'!C159</f>
        <v>0.68949169153378709</v>
      </c>
    </row>
    <row r="160" spans="1:7" ht="14.25" customHeight="1" x14ac:dyDescent="0.2">
      <c r="A160" s="34" t="s">
        <v>7</v>
      </c>
      <c r="B160" s="32">
        <f>'2.общ.по срокам'!B160</f>
        <v>7696257.4999999991</v>
      </c>
      <c r="C160" s="36">
        <f>'2.общ.по срокам'!C160</f>
        <v>1.5597655191500546</v>
      </c>
      <c r="D160" s="32">
        <f>'6.по срокам в нацвал'!B160</f>
        <v>2803735.5</v>
      </c>
      <c r="E160" s="36">
        <f>'6.по срокам в нацвал'!C160</f>
        <v>2.629160873413344</v>
      </c>
      <c r="F160" s="32">
        <f>'10.по срокам в инвал'!B160</f>
        <v>4892521.9999999991</v>
      </c>
      <c r="G160" s="36">
        <f>'10.по срокам в инвал'!C160</f>
        <v>0.94693195022935028</v>
      </c>
    </row>
    <row r="161" spans="1:7" ht="14.25" customHeight="1" x14ac:dyDescent="0.2">
      <c r="A161" s="34" t="s">
        <v>8</v>
      </c>
      <c r="B161" s="32">
        <f>'2.общ.по срокам'!B161</f>
        <v>7828918.2000000002</v>
      </c>
      <c r="C161" s="36">
        <f>'2.общ.по срокам'!C161</f>
        <v>1.5171105503439799</v>
      </c>
      <c r="D161" s="32">
        <f>'6.по срокам в нацвал'!B161</f>
        <v>2540299.7999999998</v>
      </c>
      <c r="E161" s="36">
        <f>'6.по срокам в нацвал'!C161</f>
        <v>2.8728204218258018</v>
      </c>
      <c r="F161" s="32">
        <f>'10.по срокам в инвал'!B161</f>
        <v>5288618.4000000004</v>
      </c>
      <c r="G161" s="36">
        <f>'10.по срокам в инвал'!C161</f>
        <v>0.86591788433818573</v>
      </c>
    </row>
    <row r="162" spans="1:7" ht="14.25" customHeight="1" x14ac:dyDescent="0.2">
      <c r="A162" s="34" t="s">
        <v>9</v>
      </c>
      <c r="B162" s="32">
        <f>'2.общ.по срокам'!B162</f>
        <v>7043208.2999999998</v>
      </c>
      <c r="C162" s="36">
        <f>'2.общ.по срокам'!C162</f>
        <v>1.7088071492930286</v>
      </c>
      <c r="D162" s="32">
        <f>'6.по срокам в нацвал'!B162</f>
        <v>2790627.8000000003</v>
      </c>
      <c r="E162" s="36">
        <f>'6.по срокам в нацвал'!C162</f>
        <v>2.5056655588394836</v>
      </c>
      <c r="F162" s="32">
        <f>'10.по срокам в инвал'!B162</f>
        <v>4252580.5</v>
      </c>
      <c r="G162" s="36">
        <f>'10.по срокам в инвал'!C162</f>
        <v>1.1858928316583304</v>
      </c>
    </row>
    <row r="163" spans="1:7" ht="14.25" customHeight="1" x14ac:dyDescent="0.2">
      <c r="A163" s="34" t="s">
        <v>14</v>
      </c>
      <c r="B163" s="32">
        <f>'2.общ.по срокам'!B163</f>
        <v>7312020.5999999996</v>
      </c>
      <c r="C163" s="36">
        <f>'2.общ.по срокам'!C163</f>
        <v>1.755266148593728</v>
      </c>
      <c r="D163" s="32">
        <f>'6.по срокам в нацвал'!B163</f>
        <v>3222351.6</v>
      </c>
      <c r="E163" s="36">
        <f>'6.по срокам в нацвал'!C163</f>
        <v>2.4638074752612344</v>
      </c>
      <c r="F163" s="32">
        <f>'10.по срокам в инвал'!B163</f>
        <v>4089668.9999999995</v>
      </c>
      <c r="G163" s="36">
        <f>'10.по срокам в инвал'!C163</f>
        <v>1.1969888704929423</v>
      </c>
    </row>
    <row r="164" spans="1:7" ht="14.25" customHeight="1" thickBot="1" x14ac:dyDescent="0.25">
      <c r="A164" s="35" t="s">
        <v>15</v>
      </c>
      <c r="B164" s="33">
        <f>'2.общ.по срокам'!B164</f>
        <v>7978802.3999999994</v>
      </c>
      <c r="C164" s="37">
        <f>'2.общ.по срокам'!C164</f>
        <v>2.0182853684908904</v>
      </c>
      <c r="D164" s="33">
        <f>'6.по срокам в нацвал'!B164</f>
        <v>3798538.8</v>
      </c>
      <c r="E164" s="37">
        <f>'6.по срокам в нацвал'!C164</f>
        <v>2.556766769632576</v>
      </c>
      <c r="F164" s="33">
        <f>'10.по срокам в инвал'!B164</f>
        <v>4180263.6</v>
      </c>
      <c r="G164" s="37">
        <f>'10.по срокам в инвал'!C164</f>
        <v>1.5289759155379579</v>
      </c>
    </row>
    <row r="165" spans="1:7" ht="14.25" customHeight="1" x14ac:dyDescent="0.2">
      <c r="A165" s="34" t="s">
        <v>38</v>
      </c>
      <c r="B165" s="32">
        <f>'2.общ.по срокам'!B165</f>
        <v>6303179.0999999996</v>
      </c>
      <c r="C165" s="36">
        <f>'2.общ.по срокам'!C165</f>
        <v>2.0091508849875455</v>
      </c>
      <c r="D165" s="32">
        <f>'6.по срокам в нацвал'!B165</f>
        <v>2336085.2000000002</v>
      </c>
      <c r="E165" s="36">
        <f>'6.по срокам в нацвал'!C165</f>
        <v>2.3560537389646572</v>
      </c>
      <c r="F165" s="32">
        <f>'10.по срокам в инвал'!B165</f>
        <v>3967093.9</v>
      </c>
      <c r="G165" s="36">
        <f>'10.по срокам в инвал'!C165</f>
        <v>1.8048717215894488</v>
      </c>
    </row>
    <row r="166" spans="1:7" ht="14.25" customHeight="1" x14ac:dyDescent="0.2">
      <c r="A166" s="34" t="s">
        <v>1</v>
      </c>
      <c r="B166" s="32">
        <f>'2.общ.по срокам'!B166</f>
        <v>6096858.8000000007</v>
      </c>
      <c r="C166" s="36">
        <f>'2.общ.по срокам'!C166</f>
        <v>1.3126743035282364</v>
      </c>
      <c r="D166" s="32">
        <f>'6.по срокам в нацвал'!B166</f>
        <v>2457924.5999999996</v>
      </c>
      <c r="E166" s="36">
        <f>'6.по срокам в нацвал'!C166</f>
        <v>1.4531531976204641</v>
      </c>
      <c r="F166" s="32">
        <f>'10.по срокам в инвал'!B166</f>
        <v>3638934.2000000007</v>
      </c>
      <c r="G166" s="36">
        <f>'10.по срокам в инвал'!C166</f>
        <v>1.2177875837930785</v>
      </c>
    </row>
    <row r="167" spans="1:7" ht="14.25" customHeight="1" x14ac:dyDescent="0.2">
      <c r="A167" s="34" t="s">
        <v>2</v>
      </c>
      <c r="B167" s="32">
        <f>'2.общ.по срокам'!B167</f>
        <v>7787397.0999999996</v>
      </c>
      <c r="C167" s="36">
        <f>'2.общ.по срокам'!C167</f>
        <v>2.5966690583943639</v>
      </c>
      <c r="D167" s="32">
        <f>'6.по срокам в нацвал'!B167</f>
        <v>4240725.2</v>
      </c>
      <c r="E167" s="36">
        <f>'6.по срокам в нацвал'!C167</f>
        <v>3.3881919651384149</v>
      </c>
      <c r="F167" s="32">
        <f>'10.по срокам в инвал'!B167</f>
        <v>3546671.9</v>
      </c>
      <c r="G167" s="36">
        <f>'10.по срокам в инвал'!C167</f>
        <v>1.6502519012260477</v>
      </c>
    </row>
    <row r="168" spans="1:7" ht="14.25" customHeight="1" x14ac:dyDescent="0.2">
      <c r="A168" s="34" t="s">
        <v>3</v>
      </c>
      <c r="B168" s="32">
        <f>'2.общ.по срокам'!B168</f>
        <v>6412072.5</v>
      </c>
      <c r="C168" s="36">
        <f>'2.общ.по срокам'!C168</f>
        <v>2.0498109118385668</v>
      </c>
      <c r="D168" s="32">
        <f>'6.по срокам в нацвал'!B168</f>
        <v>2588275.7000000002</v>
      </c>
      <c r="E168" s="36">
        <f>'6.по срокам в нацвал'!C168</f>
        <v>2.1715376464725145</v>
      </c>
      <c r="F168" s="32">
        <f>'10.по срокам в инвал'!B168</f>
        <v>3823796.8000000003</v>
      </c>
      <c r="G168" s="36">
        <f>'10.по срокам в инвал'!C168</f>
        <v>1.9674157517993629</v>
      </c>
    </row>
    <row r="169" spans="1:7" ht="14.25" customHeight="1" x14ac:dyDescent="0.2">
      <c r="A169" s="34" t="s">
        <v>4</v>
      </c>
      <c r="B169" s="32">
        <f>'2.общ.по срокам'!B169</f>
        <v>5358544.7</v>
      </c>
      <c r="C169" s="36">
        <f>'2.общ.по срокам'!C169</f>
        <v>1.8180611291718811</v>
      </c>
      <c r="D169" s="32">
        <f>'6.по срокам в нацвал'!B169</f>
        <v>1988292.4</v>
      </c>
      <c r="E169" s="36">
        <f>'6.по срокам в нацвал'!C169</f>
        <v>1.9914557989559287</v>
      </c>
      <c r="F169" s="32">
        <f>'10.по срокам в инвал'!B169</f>
        <v>3370252.3000000003</v>
      </c>
      <c r="G169" s="36">
        <f>'10.по срокам в инвал'!C169</f>
        <v>1.7157663234886</v>
      </c>
    </row>
    <row r="170" spans="1:7" ht="14.25" customHeight="1" x14ac:dyDescent="0.2">
      <c r="A170" s="34" t="s">
        <v>5</v>
      </c>
      <c r="B170" s="32">
        <f>'2.общ.по срокам'!B170</f>
        <v>6584886.1999999993</v>
      </c>
      <c r="C170" s="36">
        <f>'2.общ.по срокам'!C170</f>
        <v>2.0422533912583032</v>
      </c>
      <c r="D170" s="32">
        <f>'6.по срокам в нацвал'!B170</f>
        <v>2522497.4000000004</v>
      </c>
      <c r="E170" s="36">
        <f>'6.по срокам в нацвал'!C170</f>
        <v>3.141244233591677</v>
      </c>
      <c r="F170" s="32">
        <f>'10.по срокам в инвал'!B170</f>
        <v>4062388.8</v>
      </c>
      <c r="G170" s="36">
        <f>'10.по срокам в инвал'!C170</f>
        <v>1.3598466402329585</v>
      </c>
    </row>
    <row r="171" spans="1:7" ht="14.25" customHeight="1" x14ac:dyDescent="0.2">
      <c r="A171" s="34" t="s">
        <v>6</v>
      </c>
      <c r="B171" s="32">
        <f>'2.общ.по срокам'!B171</f>
        <v>6849022.5999999987</v>
      </c>
      <c r="C171" s="36">
        <f>'2.общ.по срокам'!C171</f>
        <v>1.8509813715609587</v>
      </c>
      <c r="D171" s="32">
        <f>'6.по срокам в нацвал'!B171</f>
        <v>2697216.1999999997</v>
      </c>
      <c r="E171" s="36">
        <f>'6.по срокам в нацвал'!C171</f>
        <v>2.3065250920560247</v>
      </c>
      <c r="F171" s="32">
        <f>'10.по срокам в инвал'!B171</f>
        <v>4151806.3999999994</v>
      </c>
      <c r="G171" s="36">
        <f>'10.по срокам в инвал'!C171</f>
        <v>1.5550379232519131</v>
      </c>
    </row>
    <row r="172" spans="1:7" ht="14.25" customHeight="1" x14ac:dyDescent="0.2">
      <c r="A172" s="34" t="s">
        <v>7</v>
      </c>
      <c r="B172" s="32">
        <f>'2.общ.по срокам'!B172</f>
        <v>6595792.2000000002</v>
      </c>
      <c r="C172" s="36">
        <f>'2.общ.по срокам'!C172</f>
        <v>2.384442744117985</v>
      </c>
      <c r="D172" s="32">
        <f>'6.по срокам в нацвал'!B172</f>
        <v>2559508.7999999998</v>
      </c>
      <c r="E172" s="36">
        <f>'6.по срокам в нацвал'!C172</f>
        <v>3.5304561535400851</v>
      </c>
      <c r="F172" s="32">
        <f>'10.по срокам в инвал'!B172</f>
        <v>4036283.4000000004</v>
      </c>
      <c r="G172" s="36">
        <f>'10.по срокам в инвал'!C172</f>
        <v>1.6577268236417688</v>
      </c>
    </row>
    <row r="173" spans="1:7" ht="14.25" customHeight="1" x14ac:dyDescent="0.2">
      <c r="A173" s="34" t="s">
        <v>8</v>
      </c>
      <c r="B173" s="32">
        <f>'2.общ.по срокам'!B173</f>
        <v>8825262.9000000004</v>
      </c>
      <c r="C173" s="36">
        <f>'2.общ.по срокам'!C173</f>
        <v>2.0796688294690915</v>
      </c>
      <c r="D173" s="32">
        <f>'6.по срокам в нацвал'!B173</f>
        <v>2279906.6999999997</v>
      </c>
      <c r="E173" s="36">
        <f>'6.по срокам в нацвал'!C173</f>
        <v>2.8298845356259537</v>
      </c>
      <c r="F173" s="32">
        <f>'10.по срокам в инвал'!B173</f>
        <v>6545356.2000000011</v>
      </c>
      <c r="G173" s="36">
        <f>'10.по срокам в инвал'!C173</f>
        <v>1.8183504592156494</v>
      </c>
    </row>
    <row r="174" spans="1:7" ht="14.25" customHeight="1" x14ac:dyDescent="0.2">
      <c r="A174" s="34" t="s">
        <v>9</v>
      </c>
      <c r="B174" s="32">
        <f>'2.общ.по срокам'!B174</f>
        <v>6801488.8000000007</v>
      </c>
      <c r="C174" s="36">
        <f>'2.общ.по срокам'!C174</f>
        <v>2.9637583883105116</v>
      </c>
      <c r="D174" s="32">
        <f>'6.по срокам в нацвал'!B174</f>
        <v>3323990.0999999996</v>
      </c>
      <c r="E174" s="36">
        <f>'6.по срокам в нацвал'!C174</f>
        <v>4.3296902388487863</v>
      </c>
      <c r="F174" s="32">
        <f>'10.по срокам в инвал'!B174</f>
        <v>3477498.6999999997</v>
      </c>
      <c r="G174" s="36">
        <f>'10.по срокам в инвал'!C174</f>
        <v>1.6581234074940128</v>
      </c>
    </row>
    <row r="175" spans="1:7" ht="14.25" customHeight="1" x14ac:dyDescent="0.2">
      <c r="A175" s="34" t="s">
        <v>14</v>
      </c>
      <c r="B175" s="32">
        <f>'2.общ.по срокам'!B175</f>
        <v>7098855.1999999993</v>
      </c>
      <c r="C175" s="36">
        <f>'2.общ.по срокам'!C175</f>
        <v>2.4196901763822427</v>
      </c>
      <c r="D175" s="32">
        <f>'6.по срокам в нацвал'!B175</f>
        <v>2809718.6999999997</v>
      </c>
      <c r="E175" s="36">
        <f>'6.по срокам в нацвал'!C175</f>
        <v>3.0825160266043712</v>
      </c>
      <c r="F175" s="32">
        <f>'10.по срокам в инвал'!B175</f>
        <v>4289136.5</v>
      </c>
      <c r="G175" s="36">
        <f>'10.по срокам в инвал'!C175</f>
        <v>1.9854875842724984</v>
      </c>
    </row>
    <row r="176" spans="1:7" ht="14.25" customHeight="1" thickBot="1" x14ac:dyDescent="0.25">
      <c r="A176" s="35" t="s">
        <v>15</v>
      </c>
      <c r="B176" s="33">
        <f>'2.общ.по срокам'!B176</f>
        <v>8890531</v>
      </c>
      <c r="C176" s="37">
        <f>'2.общ.по срокам'!C176</f>
        <v>2.3396294127988528</v>
      </c>
      <c r="D176" s="33">
        <f>'6.по срокам в нацвал'!B176</f>
        <v>4038210.3000000003</v>
      </c>
      <c r="E176" s="37">
        <f>'6.по срокам в нацвал'!C176</f>
        <v>3.1698070687403281</v>
      </c>
      <c r="F176" s="33">
        <f>'10.по срокам в инвал'!B176</f>
        <v>4852320.7</v>
      </c>
      <c r="G176" s="37">
        <f>'10.по срокам в инвал'!C176</f>
        <v>1.6487369165438714</v>
      </c>
    </row>
    <row r="177" spans="1:7" ht="14.25" customHeight="1" x14ac:dyDescent="0.2">
      <c r="A177" s="34" t="s">
        <v>41</v>
      </c>
      <c r="B177" s="32">
        <f>'2.общ.по срокам'!B177</f>
        <v>7364367.1000000006</v>
      </c>
      <c r="C177" s="36">
        <f>'2.общ.по срокам'!C177</f>
        <v>2.1847937102429347</v>
      </c>
      <c r="D177" s="32">
        <f>'6.по срокам в нацвал'!B177</f>
        <v>2996405.6000000006</v>
      </c>
      <c r="E177" s="36">
        <f>'6.по срокам в нацвал'!C177</f>
        <v>2.3558399440316098</v>
      </c>
      <c r="F177" s="32">
        <f>'10.по срокам в инвал'!B177</f>
        <v>4367961.5</v>
      </c>
      <c r="G177" s="36">
        <f>'10.по срокам в инвал'!C177</f>
        <v>2.0674566199816549</v>
      </c>
    </row>
    <row r="178" spans="1:7" ht="14.25" customHeight="1" x14ac:dyDescent="0.2">
      <c r="A178" s="34" t="s">
        <v>1</v>
      </c>
      <c r="B178" s="32">
        <f>'2.общ.по срокам'!B178</f>
        <v>7717825.2999999998</v>
      </c>
      <c r="C178" s="36">
        <f>'2.общ.по срокам'!C178</f>
        <v>1.9394407524357919</v>
      </c>
      <c r="D178" s="32">
        <f>'6.по срокам в нацвал'!B178</f>
        <v>3360438.6999999997</v>
      </c>
      <c r="E178" s="36">
        <f>'6.по срокам в нацвал'!C178</f>
        <v>2.6468467679532424</v>
      </c>
      <c r="F178" s="32">
        <f>'10.по срокам в инвал'!B178</f>
        <v>4357386.5999999996</v>
      </c>
      <c r="G178" s="36">
        <f>'10.по срокам в инвал'!C178</f>
        <v>1.3938856366336643</v>
      </c>
    </row>
    <row r="179" spans="1:7" ht="14.25" customHeight="1" x14ac:dyDescent="0.2">
      <c r="A179" s="34" t="s">
        <v>2</v>
      </c>
      <c r="B179" s="32">
        <f>'2.общ.по срокам'!B179</f>
        <v>11797166.699999999</v>
      </c>
      <c r="C179" s="36">
        <f>'2.общ.по срокам'!C179</f>
        <v>1.7361646654531047</v>
      </c>
      <c r="D179" s="32">
        <f>'6.по срокам в нацвал'!B179</f>
        <v>4744498.2</v>
      </c>
      <c r="E179" s="36">
        <f>'6.по срокам в нацвал'!C179</f>
        <v>2.5323904437354394</v>
      </c>
      <c r="F179" s="32">
        <f>'10.по срокам в инвал'!B179</f>
        <v>7052668.5</v>
      </c>
      <c r="G179" s="36">
        <f>'10.по срокам в инвал'!C179</f>
        <v>1.2005246063954391</v>
      </c>
    </row>
    <row r="180" spans="1:7" ht="14.25" customHeight="1" x14ac:dyDescent="0.2">
      <c r="A180" s="34" t="s">
        <v>3</v>
      </c>
      <c r="B180" s="32">
        <f>'2.общ.по срокам'!B180</f>
        <v>8952498.8000000007</v>
      </c>
      <c r="C180" s="36">
        <f>'2.общ.по срокам'!C180</f>
        <v>1.65019395188302</v>
      </c>
      <c r="D180" s="32">
        <f>'6.по срокам в нацвал'!B180</f>
        <v>3942603.3</v>
      </c>
      <c r="E180" s="36">
        <f>'6.по срокам в нацвал'!C180</f>
        <v>1.6336694526177666</v>
      </c>
      <c r="F180" s="32">
        <f>'10.по срокам в инвал'!B180</f>
        <v>5009895.5000000009</v>
      </c>
      <c r="G180" s="36">
        <f>'10.по срокам в инвал'!C180</f>
        <v>1.6631981243920144</v>
      </c>
    </row>
    <row r="181" spans="1:7" ht="14.25" customHeight="1" x14ac:dyDescent="0.2">
      <c r="A181" s="34" t="s">
        <v>4</v>
      </c>
      <c r="B181" s="32">
        <f>'2.общ.по срокам'!B181</f>
        <v>8387738.3999999994</v>
      </c>
      <c r="C181" s="36">
        <f>'2.общ.по срокам'!C181</f>
        <v>1.2809414102614369</v>
      </c>
      <c r="D181" s="32">
        <f>'6.по срокам в нацвал'!B181</f>
        <v>3440707.9</v>
      </c>
      <c r="E181" s="36">
        <f>'6.по срокам в нацвал'!C181</f>
        <v>1.6967181733154399</v>
      </c>
      <c r="F181" s="32">
        <f>'10.по срокам в инвал'!B181</f>
        <v>4947030.4999999991</v>
      </c>
      <c r="G181" s="36">
        <f>'10.по срокам в инвал'!C181</f>
        <v>0.99176462162503431</v>
      </c>
    </row>
    <row r="182" spans="1:7" ht="14.25" customHeight="1" x14ac:dyDescent="0.2">
      <c r="A182" s="34" t="s">
        <v>5</v>
      </c>
      <c r="B182" s="32">
        <f>'2.общ.по срокам'!B182</f>
        <v>9101929.9000000004</v>
      </c>
      <c r="C182" s="36">
        <f>'2.общ.по срокам'!C182</f>
        <v>1.3896474500424365</v>
      </c>
      <c r="D182" s="32">
        <f>'6.по срокам в нацвал'!B182</f>
        <v>4055423.2999999993</v>
      </c>
      <c r="E182" s="36">
        <f>'6.по срокам в нацвал'!C182</f>
        <v>1.895339572320355</v>
      </c>
      <c r="F182" s="32">
        <f>'10.по срокам в инвал'!B182</f>
        <v>5046506.6000000006</v>
      </c>
      <c r="G182" s="36">
        <f>'10.по срокам в инвал'!C182</f>
        <v>0.98326819051420755</v>
      </c>
    </row>
    <row r="183" spans="1:7" ht="14.25" customHeight="1" x14ac:dyDescent="0.2">
      <c r="A183" s="34" t="s">
        <v>6</v>
      </c>
      <c r="B183" s="32">
        <f>'2.общ.по срокам'!B183</f>
        <v>9807523.8000000007</v>
      </c>
      <c r="C183" s="36">
        <f>'2.общ.по срокам'!C183</f>
        <v>1.2912656636122573</v>
      </c>
      <c r="D183" s="32">
        <f>'6.по срокам в нацвал'!B183</f>
        <v>4253724.8000000007</v>
      </c>
      <c r="E183" s="36">
        <f>'6.по срокам в нацвал'!C183</f>
        <v>1.6964577080774026</v>
      </c>
      <c r="F183" s="32">
        <f>'10.по срокам в инвал'!B183</f>
        <v>5553799</v>
      </c>
      <c r="G183" s="36">
        <f>'10.по срокам в инвал'!C183</f>
        <v>0.98092395907738072</v>
      </c>
    </row>
    <row r="184" spans="1:7" ht="14.25" customHeight="1" x14ac:dyDescent="0.2">
      <c r="A184" s="34" t="s">
        <v>7</v>
      </c>
      <c r="B184" s="32">
        <f>'2.общ.по срокам'!B184</f>
        <v>11099102.9</v>
      </c>
      <c r="C184" s="36">
        <f>'2.общ.по срокам'!C184</f>
        <v>1.2807037996737567</v>
      </c>
      <c r="D184" s="32">
        <f>'6.по срокам в нацвал'!B184</f>
        <v>5276967.8999999994</v>
      </c>
      <c r="E184" s="36">
        <f>'6.по срокам в нацвал'!C184</f>
        <v>1.6732055734127191</v>
      </c>
      <c r="F184" s="32">
        <f>'10.по срокам в инвал'!B184</f>
        <v>5822135.0000000009</v>
      </c>
      <c r="G184" s="36">
        <f>'10.по срокам в инвал'!C184</f>
        <v>0.92495470407333413</v>
      </c>
    </row>
    <row r="185" spans="1:7" ht="14.25" customHeight="1" x14ac:dyDescent="0.2">
      <c r="A185" s="34" t="s">
        <v>8</v>
      </c>
      <c r="B185" s="32">
        <f>'2.общ.по срокам'!B185</f>
        <v>13071525.100000001</v>
      </c>
      <c r="C185" s="36">
        <f>'2.общ.по срокам'!C185</f>
        <v>1.1750369670330199</v>
      </c>
      <c r="D185" s="32">
        <f>'6.по срокам в нацвал'!B185</f>
        <v>5468960.5</v>
      </c>
      <c r="E185" s="36">
        <f>'6.по срокам в нацвал'!C185</f>
        <v>1.7995670917718263</v>
      </c>
      <c r="F185" s="32">
        <f>'10.по срокам в инвал'!B185</f>
        <v>7602564.5999999996</v>
      </c>
      <c r="G185" s="36">
        <f>'10.по срокам в инвал'!C185</f>
        <v>0.72577664989522106</v>
      </c>
    </row>
    <row r="186" spans="1:7" ht="14.25" customHeight="1" x14ac:dyDescent="0.2">
      <c r="A186" s="34" t="s">
        <v>9</v>
      </c>
      <c r="B186" s="32">
        <f>'2.общ.по срокам'!B186</f>
        <v>12712803.600000001</v>
      </c>
      <c r="C186" s="36">
        <f>'2.общ.по срокам'!C186</f>
        <v>1.2490100139673361</v>
      </c>
      <c r="D186" s="32">
        <f>'6.по срокам в нацвал'!B186</f>
        <v>5549273.7000000002</v>
      </c>
      <c r="E186" s="36">
        <f>'6.по срокам в нацвал'!C186</f>
        <v>1.870364064580198</v>
      </c>
      <c r="F186" s="32">
        <f>'10.по срокам в инвал'!B186</f>
        <v>7163529.9000000004</v>
      </c>
      <c r="G186" s="36">
        <f>'10.по срокам в инвал'!C186</f>
        <v>0.76767417261705129</v>
      </c>
    </row>
    <row r="187" spans="1:7" ht="14.25" customHeight="1" x14ac:dyDescent="0.2">
      <c r="A187" s="34" t="s">
        <v>14</v>
      </c>
      <c r="B187" s="32">
        <f>'2.общ.по срокам'!B187</f>
        <v>13619370.4</v>
      </c>
      <c r="C187" s="36">
        <f>'2.общ.по срокам'!C187</f>
        <v>1.2305323853296479</v>
      </c>
      <c r="D187" s="32">
        <f>'6.по срокам в нацвал'!B187</f>
        <v>5662149.4000000004</v>
      </c>
      <c r="E187" s="36">
        <f>'6.по срокам в нацвал'!C187</f>
        <v>1.7535480123502212</v>
      </c>
      <c r="F187" s="32">
        <f>'10.по срокам в инвал'!B187</f>
        <v>7957221</v>
      </c>
      <c r="G187" s="36">
        <f>'10.по срокам в инвал'!C187</f>
        <v>0.85836820656357293</v>
      </c>
    </row>
    <row r="188" spans="1:7" ht="14.25" customHeight="1" thickBot="1" x14ac:dyDescent="0.25">
      <c r="A188" s="35" t="s">
        <v>15</v>
      </c>
      <c r="B188" s="33">
        <f>'2.общ.по срокам'!B188</f>
        <v>15831388.4</v>
      </c>
      <c r="C188" s="37">
        <f>'2.общ.по срокам'!C188</f>
        <v>1.4657826858698011</v>
      </c>
      <c r="D188" s="33">
        <f>'6.по срокам в нацвал'!B188</f>
        <v>7282869.8000000007</v>
      </c>
      <c r="E188" s="37">
        <f>'6.по срокам в нацвал'!C188</f>
        <v>2.0044959397736313</v>
      </c>
      <c r="F188" s="33">
        <f>'10.по срокам в инвал'!B188</f>
        <v>8548518.5999999996</v>
      </c>
      <c r="G188" s="37">
        <f>'10.по срокам в инвал'!C188</f>
        <v>1.0068284890904973</v>
      </c>
    </row>
    <row r="189" spans="1:7" ht="14.25" customHeight="1" x14ac:dyDescent="0.2">
      <c r="A189" s="34" t="s">
        <v>43</v>
      </c>
      <c r="B189" s="32">
        <f>'2.общ.по срокам'!B189</f>
        <v>11849250.499999998</v>
      </c>
      <c r="C189" s="36">
        <f>'2.общ.по срокам'!C189</f>
        <v>1.5323858983317125</v>
      </c>
      <c r="D189" s="32">
        <f>'6.по срокам в нацвал'!B189</f>
        <v>5365612.6999999993</v>
      </c>
      <c r="E189" s="36">
        <f>'6.по срокам в нацвал'!C189</f>
        <v>2.2286011778300727</v>
      </c>
      <c r="F189" s="32">
        <f>'10.по срокам в инвал'!B189</f>
        <v>6483637.8000000007</v>
      </c>
      <c r="G189" s="36">
        <f>'10.по срокам в инвал'!C189</f>
        <v>0.95622454249372124</v>
      </c>
    </row>
    <row r="190" spans="1:7" ht="14.25" customHeight="1" x14ac:dyDescent="0.2">
      <c r="A190" s="34" t="s">
        <v>1</v>
      </c>
      <c r="B190" s="32">
        <f>'2.общ.по срокам'!B190</f>
        <v>12372306.300000001</v>
      </c>
      <c r="C190" s="36">
        <f>'2.общ.по срокам'!C190</f>
        <v>1.5415257986297985</v>
      </c>
      <c r="D190" s="32">
        <f>'6.по срокам в нацвал'!B190</f>
        <v>5931763.2000000011</v>
      </c>
      <c r="E190" s="36">
        <f>'6.по срокам в нацвал'!C190</f>
        <v>1.8914868058118</v>
      </c>
      <c r="F190" s="32">
        <f>'10.по срокам в инвал'!B190</f>
        <v>6440543.1000000006</v>
      </c>
      <c r="G190" s="36">
        <f>'10.по срокам в инвал'!C190</f>
        <v>1.2192104609935774</v>
      </c>
    </row>
    <row r="191" spans="1:7" ht="14.25" customHeight="1" x14ac:dyDescent="0.2">
      <c r="A191" s="34" t="s">
        <v>2</v>
      </c>
      <c r="B191" s="32">
        <f>'2.общ.по срокам'!B191</f>
        <v>14787490.399999999</v>
      </c>
      <c r="C191" s="36">
        <f>'2.общ.по срокам'!C191</f>
        <v>1.4276987350740737</v>
      </c>
      <c r="D191" s="32">
        <f>'6.по срокам в нацвал'!B191</f>
        <v>7008544.5</v>
      </c>
      <c r="E191" s="36">
        <f>'6.по срокам в нацвал'!C191</f>
        <v>1.884139516271889</v>
      </c>
      <c r="F191" s="32">
        <f>'10.по срокам в инвал'!B191</f>
        <v>7778945.9000000004</v>
      </c>
      <c r="G191" s="36">
        <f>'10.по срокам в инвал'!C191</f>
        <v>1.0164623583511478</v>
      </c>
    </row>
    <row r="192" spans="1:7" ht="14.25" customHeight="1" x14ac:dyDescent="0.2">
      <c r="A192" s="34" t="s">
        <v>3</v>
      </c>
      <c r="B192" s="32">
        <f>'2.общ.по срокам'!B192</f>
        <v>14168071.699999999</v>
      </c>
      <c r="C192" s="36">
        <f>'2.общ.по срокам'!C192</f>
        <v>1.3624029588303102</v>
      </c>
      <c r="D192" s="32">
        <f>'6.по срокам в нацвал'!B192</f>
        <v>7129977.9000000004</v>
      </c>
      <c r="E192" s="36">
        <f>'6.по срокам в нацвал'!C192</f>
        <v>1.7885392517135263</v>
      </c>
      <c r="F192" s="32">
        <f>'10.по срокам в инвал'!B192</f>
        <v>7038093.7999999998</v>
      </c>
      <c r="G192" s="36">
        <f>'10.по срокам в инвал'!C192</f>
        <v>0.93070334854019765</v>
      </c>
    </row>
    <row r="193" spans="1:7" ht="14.25" customHeight="1" x14ac:dyDescent="0.2">
      <c r="A193" s="34" t="s">
        <v>4</v>
      </c>
      <c r="B193" s="32">
        <f>'2.общ.по срокам'!B193</f>
        <v>16363354.800000001</v>
      </c>
      <c r="C193" s="36">
        <f>'2.общ.по срокам'!C193</f>
        <v>1.3573373267564914</v>
      </c>
      <c r="D193" s="32">
        <f>'6.по срокам в нацвал'!B193</f>
        <v>7161343.1999999993</v>
      </c>
      <c r="E193" s="36">
        <f>'6.по срокам в нацвал'!C193</f>
        <v>1.9777537200004613</v>
      </c>
      <c r="F193" s="32">
        <f>'10.по срокам в инвал'!B193</f>
        <v>9202011.5999999996</v>
      </c>
      <c r="G193" s="36">
        <f>'10.по срокам в инвал'!C193</f>
        <v>0.87450651627085507</v>
      </c>
    </row>
    <row r="194" spans="1:7" ht="14.25" customHeight="1" x14ac:dyDescent="0.2">
      <c r="A194" s="34" t="s">
        <v>5</v>
      </c>
      <c r="B194" s="32">
        <f>'2.общ.по срокам'!B194</f>
        <v>18258723.300000001</v>
      </c>
      <c r="C194" s="36">
        <f>'2.общ.по срокам'!C194</f>
        <v>2.0319263669985079</v>
      </c>
      <c r="D194" s="32">
        <f>'6.по срокам в нацвал'!B194</f>
        <v>9744464.7000000011</v>
      </c>
      <c r="E194" s="36">
        <f>'6.по срокам в нацвал'!C194</f>
        <v>3.0772636799638664</v>
      </c>
      <c r="F194" s="32">
        <f>'10.по срокам в инвал'!B194</f>
        <v>8514258.5999999996</v>
      </c>
      <c r="G194" s="36">
        <f>'10.по срокам в инвал'!C194</f>
        <v>0.83555061376688811</v>
      </c>
    </row>
    <row r="195" spans="1:7" ht="14.25" customHeight="1" x14ac:dyDescent="0.2">
      <c r="A195" s="34" t="s">
        <v>6</v>
      </c>
      <c r="B195" s="32">
        <f>'2.общ.по срокам'!B195</f>
        <v>17291271</v>
      </c>
      <c r="C195" s="36">
        <f>'2.общ.по срокам'!C195</f>
        <v>1.3528142101294922</v>
      </c>
      <c r="D195" s="32">
        <f>'6.по срокам в нацвал'!B195</f>
        <v>8498379.5999999996</v>
      </c>
      <c r="E195" s="36">
        <f>'6.по срокам в нацвал'!C195</f>
        <v>1.9007482575854802</v>
      </c>
      <c r="F195" s="32">
        <f>'10.по срокам в инвал'!B195</f>
        <v>8792891.4000000004</v>
      </c>
      <c r="G195" s="36">
        <f>'10.по срокам в инвал'!C195</f>
        <v>0.82323283362740052</v>
      </c>
    </row>
    <row r="196" spans="1:7" ht="14.25" customHeight="1" x14ac:dyDescent="0.2">
      <c r="A196" s="34" t="s">
        <v>7</v>
      </c>
      <c r="B196" s="32">
        <f>'2.общ.по срокам'!B196</f>
        <v>16681593</v>
      </c>
      <c r="C196" s="36">
        <f>'2.общ.по срокам'!C196</f>
        <v>1.430018403997747</v>
      </c>
      <c r="D196" s="32">
        <f>'6.по срокам в нацвал'!B196</f>
        <v>7778090.9000000013</v>
      </c>
      <c r="E196" s="36">
        <f>'6.по срокам в нацвал'!C196</f>
        <v>2.2132116710027123</v>
      </c>
      <c r="F196" s="32">
        <f>'10.по срокам в инвал'!B196</f>
        <v>8903502.0999999978</v>
      </c>
      <c r="G196" s="36">
        <f>'10.по срокам в инвал'!C196</f>
        <v>0.74582151668162044</v>
      </c>
    </row>
    <row r="197" spans="1:7" ht="14.25" customHeight="1" x14ac:dyDescent="0.2">
      <c r="A197" s="34" t="s">
        <v>8</v>
      </c>
      <c r="B197" s="32">
        <f>'2.общ.по срокам'!B197</f>
        <v>18323098.800000001</v>
      </c>
      <c r="C197" s="36">
        <f>'2.общ.по срокам'!C197</f>
        <v>1.2153275081941928</v>
      </c>
      <c r="D197" s="32">
        <f>'6.по срокам в нацвал'!B197</f>
        <v>7951057.3000000017</v>
      </c>
      <c r="E197" s="36">
        <f>'6.по срокам в нацвал'!C197</f>
        <v>2.059165476017887</v>
      </c>
      <c r="F197" s="32">
        <f>'10.по срокам в инвал'!B197</f>
        <v>10372041.5</v>
      </c>
      <c r="G197" s="36">
        <f>'10.по срокам в инвал'!C197</f>
        <v>0.56845350233124359</v>
      </c>
    </row>
    <row r="198" spans="1:7" ht="14.25" customHeight="1" x14ac:dyDescent="0.2">
      <c r="A198" s="34" t="s">
        <v>9</v>
      </c>
      <c r="B198" s="32">
        <f>'2.общ.по срокам'!B198</f>
        <v>20411083.200000003</v>
      </c>
      <c r="C198" s="36">
        <f>'2.общ.по срокам'!C198</f>
        <v>1.6034291589679097</v>
      </c>
      <c r="D198" s="32">
        <f>'6.по срокам в нацвал'!B198</f>
        <v>9433287.5</v>
      </c>
      <c r="E198" s="36">
        <f>'6.по срокам в нацвал'!C198</f>
        <v>2.8449434919692669</v>
      </c>
      <c r="F198" s="32">
        <f>'10.по срокам в инвал'!B198</f>
        <v>10977795.700000001</v>
      </c>
      <c r="G198" s="36">
        <f>'10.по срокам в инвал'!C198</f>
        <v>0.53658824129875193</v>
      </c>
    </row>
    <row r="199" spans="1:7" ht="14.25" customHeight="1" x14ac:dyDescent="0.2">
      <c r="A199" s="34" t="s">
        <v>14</v>
      </c>
      <c r="B199" s="32">
        <f>'2.общ.по срокам'!B199</f>
        <v>19865962.900000002</v>
      </c>
      <c r="C199" s="36">
        <f>'2.общ.по срокам'!C199</f>
        <v>1.3140467660895512</v>
      </c>
      <c r="D199" s="32">
        <f>'6.по срокам в нацвал'!B199</f>
        <v>8552589.2000000011</v>
      </c>
      <c r="E199" s="36">
        <f>'6.по срокам в нацвал'!C199</f>
        <v>2.2904595199077264</v>
      </c>
      <c r="F199" s="32">
        <f>'10.по срокам в инвал'!B199</f>
        <v>11313373.700000001</v>
      </c>
      <c r="G199" s="36">
        <f>'10.по срокам в инвал'!C199</f>
        <v>0.57590645582581601</v>
      </c>
    </row>
    <row r="200" spans="1:7" ht="14.25" customHeight="1" thickBot="1" x14ac:dyDescent="0.25">
      <c r="A200" s="35" t="s">
        <v>15</v>
      </c>
      <c r="B200" s="33">
        <f>'2.общ.по срокам'!B200</f>
        <v>22797530.317790002</v>
      </c>
      <c r="C200" s="37">
        <f>'2.общ.по срокам'!C200</f>
        <v>1.4524167055780386</v>
      </c>
      <c r="D200" s="33">
        <f>'6.по срокам в нацвал'!B200</f>
        <v>10530989.417789999</v>
      </c>
      <c r="E200" s="37">
        <f>'6.по срокам в нацвал'!C200</f>
        <v>2.2504938714916682</v>
      </c>
      <c r="F200" s="33">
        <f>'10.по срокам в инвал'!B200</f>
        <v>12266540.9</v>
      </c>
      <c r="G200" s="37">
        <f>'10.по срокам в инвал'!C200</f>
        <v>0.76725678499959182</v>
      </c>
    </row>
    <row r="201" spans="1:7" ht="14.25" customHeight="1" x14ac:dyDescent="0.2">
      <c r="A201" s="34" t="s">
        <v>44</v>
      </c>
      <c r="B201" s="32">
        <f>'2.общ.по срокам'!B201</f>
        <v>15541023.200000003</v>
      </c>
      <c r="C201" s="36">
        <f>'2.общ.по срокам'!C201</f>
        <v>1.3506038364964283</v>
      </c>
      <c r="D201" s="32">
        <f>'6.по срокам в нацвал'!B201</f>
        <v>7176265.3000000017</v>
      </c>
      <c r="E201" s="36">
        <f>'6.по срокам в нацвал'!C201</f>
        <v>2.0019278976489345</v>
      </c>
      <c r="F201" s="32">
        <f>'10.по срокам в инвал'!B201</f>
        <v>8364757.9000000004</v>
      </c>
      <c r="G201" s="36">
        <f>'10.по срокам в инвал'!C201</f>
        <v>0.7918220624173713</v>
      </c>
    </row>
    <row r="202" spans="1:7" ht="14.25" customHeight="1" x14ac:dyDescent="0.2">
      <c r="A202" s="34" t="s">
        <v>1</v>
      </c>
      <c r="B202" s="32">
        <f>'2.общ.по срокам'!B202</f>
        <v>16955350.400000002</v>
      </c>
      <c r="C202" s="36">
        <f>'2.общ.по срокам'!C202</f>
        <v>1.5387056488670388</v>
      </c>
      <c r="D202" s="32">
        <f>'6.по срокам в нацвал'!B202</f>
        <v>8493410.3000000007</v>
      </c>
      <c r="E202" s="36">
        <f>'6.по срокам в нацвал'!C202</f>
        <v>2.2625273321600869</v>
      </c>
      <c r="F202" s="32">
        <f>'10.по срокам в инвал'!B202</f>
        <v>8461940.1000000015</v>
      </c>
      <c r="G202" s="36">
        <f>'10.по срокам в инвал'!C202</f>
        <v>0.81219205179672715</v>
      </c>
    </row>
    <row r="203" spans="1:7" ht="14.25" customHeight="1" x14ac:dyDescent="0.2">
      <c r="A203" s="34" t="s">
        <v>2</v>
      </c>
      <c r="B203" s="32">
        <f>'2.общ.по срокам'!B203</f>
        <v>17424527.5</v>
      </c>
      <c r="C203" s="36">
        <f>'2.общ.по срокам'!C203</f>
        <v>1.5029162599674508</v>
      </c>
      <c r="D203" s="32">
        <f>'6.по срокам в нацвал'!B203</f>
        <v>9099666.8999999966</v>
      </c>
      <c r="E203" s="36">
        <f>'6.по срокам в нацвал'!C203</f>
        <v>2.1316265137133765</v>
      </c>
      <c r="F203" s="32">
        <f>'10.по срокам в инвал'!B203</f>
        <v>8324860.6000000024</v>
      </c>
      <c r="G203" s="36">
        <f>'10.по срокам в инвал'!C203</f>
        <v>0.815691072592855</v>
      </c>
    </row>
    <row r="204" spans="1:7" ht="14.25" customHeight="1" x14ac:dyDescent="0.2">
      <c r="A204" s="34" t="s">
        <v>3</v>
      </c>
      <c r="B204" s="32">
        <f>'2.общ.по срокам'!B204</f>
        <v>18015662.300000001</v>
      </c>
      <c r="C204" s="36">
        <f>'2.общ.по срокам'!C204</f>
        <v>1.5291236779565964</v>
      </c>
      <c r="D204" s="32">
        <f>'6.по срокам в нацвал'!B204</f>
        <v>8992696.2999999989</v>
      </c>
      <c r="E204" s="36">
        <f>'6.по срокам в нацвал'!C204</f>
        <v>2.3916405353308772</v>
      </c>
      <c r="F204" s="32">
        <f>'10.по срокам в инвал'!B204</f>
        <v>9022966.0000000019</v>
      </c>
      <c r="G204" s="36">
        <f>'10.по срокам в инвал'!C204</f>
        <v>0.66950033991040192</v>
      </c>
    </row>
    <row r="205" spans="1:7" ht="14.25" customHeight="1" x14ac:dyDescent="0.2">
      <c r="A205" s="34" t="s">
        <v>4</v>
      </c>
      <c r="B205" s="32">
        <f>'2.общ.по срокам'!B205</f>
        <v>21100784.200000003</v>
      </c>
      <c r="C205" s="36">
        <f>'2.общ.по срокам'!C205</f>
        <v>1.4272584151635459</v>
      </c>
      <c r="D205" s="32">
        <f>'6.по срокам в нацвал'!B205</f>
        <v>10776628.600000003</v>
      </c>
      <c r="E205" s="36">
        <f>'6.по срокам в нацвал'!C205</f>
        <v>2.2070368603962085</v>
      </c>
      <c r="F205" s="32">
        <f>'10.по срокам в инвал'!B205</f>
        <v>10324155.6</v>
      </c>
      <c r="G205" s="36">
        <f>'10.по срокам в инвал'!C205</f>
        <v>0.61330490456769182</v>
      </c>
    </row>
    <row r="206" spans="1:7" ht="14.25" customHeight="1" x14ac:dyDescent="0.2">
      <c r="A206" s="34" t="s">
        <v>5</v>
      </c>
      <c r="B206" s="32">
        <f>'2.общ.по срокам'!B206</f>
        <v>20149355.699999999</v>
      </c>
      <c r="C206" s="36">
        <f>'2.общ.по срокам'!C206</f>
        <v>1.5515578296133794</v>
      </c>
      <c r="D206" s="32">
        <f>'6.по срокам в нацвал'!B206</f>
        <v>10471825.000000002</v>
      </c>
      <c r="E206" s="36">
        <f>'6.по срокам в нацвал'!C206</f>
        <v>2.2380878085720473</v>
      </c>
      <c r="F206" s="32">
        <f>'10.по срокам в инвал'!B206</f>
        <v>9677530.6999999993</v>
      </c>
      <c r="G206" s="36">
        <f>'10.по срокам в инвал'!C206</f>
        <v>0.80868012456937988</v>
      </c>
    </row>
    <row r="207" spans="1:7" ht="14.25" customHeight="1" x14ac:dyDescent="0.2">
      <c r="A207" s="34" t="s">
        <v>6</v>
      </c>
      <c r="B207" s="32">
        <f>'2.общ.по срокам'!B207</f>
        <v>22892912.799999997</v>
      </c>
      <c r="C207" s="36">
        <f>'2.общ.по срокам'!C207</f>
        <v>1.5813155417252109</v>
      </c>
      <c r="D207" s="32">
        <f>'6.по срокам в нацвал'!B207</f>
        <v>11936944.800000001</v>
      </c>
      <c r="E207" s="36">
        <f>'6.по срокам в нацвал'!C207</f>
        <v>2.3941051372709707</v>
      </c>
      <c r="F207" s="32">
        <f>'10.по срокам в инвал'!B207</f>
        <v>10955968</v>
      </c>
      <c r="G207" s="36">
        <f>'10.по срокам в инвал'!C207</f>
        <v>0.69575029216952811</v>
      </c>
    </row>
    <row r="208" spans="1:7" ht="14.25" customHeight="1" x14ac:dyDescent="0.2">
      <c r="A208" s="34" t="s">
        <v>7</v>
      </c>
      <c r="B208" s="32">
        <f>'2.общ.по срокам'!B208</f>
        <v>20831530.199999999</v>
      </c>
      <c r="C208" s="36">
        <f>'2.общ.по срокам'!C208</f>
        <v>1.5432573578776276</v>
      </c>
      <c r="D208" s="32">
        <f>'6.по срокам в нацвал'!B208</f>
        <v>10855853.399999999</v>
      </c>
      <c r="E208" s="36">
        <f>'6.по срокам в нацвал'!C208</f>
        <v>2.2403540362842418</v>
      </c>
      <c r="F208" s="32">
        <f>'10.по срокам в инвал'!B208</f>
        <v>9975676.8000000007</v>
      </c>
      <c r="G208" s="36">
        <f>'10.по срокам в инвал'!C208</f>
        <v>0.78465425774419617</v>
      </c>
    </row>
    <row r="209" spans="1:7" ht="14.25" customHeight="1" x14ac:dyDescent="0.2">
      <c r="A209" s="34" t="s">
        <v>8</v>
      </c>
      <c r="B209" s="32">
        <f>'2.общ.по срокам'!B209</f>
        <v>19629279.399999999</v>
      </c>
      <c r="C209" s="36">
        <f>'2.общ.по срокам'!C209</f>
        <v>1.7093539079177817</v>
      </c>
      <c r="D209" s="32">
        <f>'6.по срокам в нацвал'!B209</f>
        <v>9852959.4000000004</v>
      </c>
      <c r="E209" s="36">
        <f>'6.по срокам в нацвал'!C209</f>
        <v>2.6407696856032921</v>
      </c>
      <c r="F209" s="32">
        <f>'10.по срокам в инвал'!B209</f>
        <v>9776320</v>
      </c>
      <c r="G209" s="36">
        <f>'10.по срокам в инвал'!C209</f>
        <v>0.77063649256571032</v>
      </c>
    </row>
    <row r="210" spans="1:7" ht="14.25" customHeight="1" x14ac:dyDescent="0.2">
      <c r="A210" s="34" t="s">
        <v>9</v>
      </c>
      <c r="B210" s="32">
        <f>'2.общ.по срокам'!B210</f>
        <v>20287247.900000002</v>
      </c>
      <c r="C210" s="36">
        <f>'2.общ.по срокам'!C210</f>
        <v>1.4711176265066492</v>
      </c>
      <c r="D210" s="32">
        <f>'6.по срокам в нацвал'!B210</f>
        <v>9963249.2000000011</v>
      </c>
      <c r="E210" s="36">
        <f>'6.по срокам в нацвал'!C210</f>
        <v>2.2708760877927254</v>
      </c>
      <c r="F210" s="32">
        <f>'10.по срокам в инвал'!B210</f>
        <v>10323998.699999999</v>
      </c>
      <c r="G210" s="36">
        <f>'10.по срокам в инвал'!C210</f>
        <v>0.69930497124142421</v>
      </c>
    </row>
    <row r="211" spans="1:7" ht="14.25" customHeight="1" x14ac:dyDescent="0.2">
      <c r="A211" s="34" t="s">
        <v>14</v>
      </c>
      <c r="B211" s="32">
        <f>'2.общ.по срокам'!B211</f>
        <v>20038688.600000001</v>
      </c>
      <c r="C211" s="36">
        <f>'2.общ.по срокам'!C211</f>
        <v>1.681918499746536</v>
      </c>
      <c r="D211" s="32">
        <f>'6.по срокам в нацвал'!B211</f>
        <v>10105681.700000001</v>
      </c>
      <c r="E211" s="36">
        <f>'6.по срокам в нацвал'!C211</f>
        <v>2.4595959894521533</v>
      </c>
      <c r="F211" s="32">
        <f>'10.по срокам в инвал'!B211</f>
        <v>9933006.9000000004</v>
      </c>
      <c r="G211" s="36">
        <f>'10.по срокам в инвал'!C211</f>
        <v>0.89072191090494457</v>
      </c>
    </row>
    <row r="212" spans="1:7" ht="14.25" customHeight="1" thickBot="1" x14ac:dyDescent="0.25">
      <c r="A212" s="35" t="s">
        <v>15</v>
      </c>
      <c r="B212" s="33">
        <f>'2.общ.по срокам'!B212</f>
        <v>21988790.100000001</v>
      </c>
      <c r="C212" s="37">
        <f>'2.общ.по срокам'!C212</f>
        <v>1.8441584416233956</v>
      </c>
      <c r="D212" s="33">
        <f>'6.по срокам в нацвал'!B212</f>
        <v>12305798.5</v>
      </c>
      <c r="E212" s="37">
        <f>'6.по срокам в нацвал'!C212</f>
        <v>2.5526593718400261</v>
      </c>
      <c r="F212" s="33">
        <f>'10.по срокам в инвал'!B212</f>
        <v>9682991.6000000015</v>
      </c>
      <c r="G212" s="37">
        <f>'10.по срокам в инвал'!C212</f>
        <v>0.94374769621818189</v>
      </c>
    </row>
    <row r="213" spans="1:7" ht="14.25" customHeight="1" x14ac:dyDescent="0.2">
      <c r="A213" s="34" t="s">
        <v>45</v>
      </c>
      <c r="B213" s="32">
        <f>'2.общ.по срокам'!B213</f>
        <v>15962274.6</v>
      </c>
      <c r="C213" s="36">
        <f>'2.общ.по срокам'!C213</f>
        <v>1.720001153031161</v>
      </c>
      <c r="D213" s="32">
        <f>'6.по срокам в нацвал'!B213</f>
        <v>8358158.2000000011</v>
      </c>
      <c r="E213" s="36">
        <f>'6.по срокам в нацвал'!C213</f>
        <v>2.4363448566934292</v>
      </c>
      <c r="F213" s="32">
        <f>'10.по срокам в инвал'!B213</f>
        <v>7604116.3999999994</v>
      </c>
      <c r="G213" s="36">
        <f>'10.по срокам в инвал'!C213</f>
        <v>0.93262314803597723</v>
      </c>
    </row>
    <row r="214" spans="1:7" ht="14.25" customHeight="1" x14ac:dyDescent="0.2">
      <c r="A214" s="34" t="s">
        <v>1</v>
      </c>
      <c r="B214" s="32">
        <f>'2.общ.по срокам'!B214</f>
        <v>17552034.200000003</v>
      </c>
      <c r="C214" s="36">
        <f>'2.общ.по срокам'!C214</f>
        <v>1.5270619189540999</v>
      </c>
      <c r="D214" s="32">
        <f>'6.по срокам в нацвал'!B214</f>
        <v>9632231.9000000022</v>
      </c>
      <c r="E214" s="36">
        <f>'6.по срокам в нацвал'!C214</f>
        <v>2.2281240315653101</v>
      </c>
      <c r="F214" s="32">
        <f>'10.по срокам в инвал'!B214</f>
        <v>7919802.2999999998</v>
      </c>
      <c r="G214" s="36">
        <f>'10.по срокам в инвал'!C214</f>
        <v>0.6744152758712173</v>
      </c>
    </row>
    <row r="215" spans="1:7" ht="14.25" customHeight="1" x14ac:dyDescent="0.2">
      <c r="A215" s="34" t="s">
        <v>2</v>
      </c>
      <c r="B215" s="32">
        <f>'2.общ.по срокам'!B215</f>
        <v>19400670.000000004</v>
      </c>
      <c r="C215" s="36">
        <f>'2.общ.по срокам'!C215</f>
        <v>1.5509590422908075</v>
      </c>
      <c r="D215" s="32">
        <f>'6.по срокам в нацвал'!B215</f>
        <v>10421769.100000001</v>
      </c>
      <c r="E215" s="36">
        <f>'6.по срокам в нацвал'!C215</f>
        <v>2.1564242609251441</v>
      </c>
      <c r="F215" s="32">
        <f>'10.по срокам в инвал'!B215</f>
        <v>8978900.9000000022</v>
      </c>
      <c r="G215" s="36">
        <f>'10.по срокам в инвал'!C215</f>
        <v>0.84819833950946022</v>
      </c>
    </row>
    <row r="216" spans="1:7" ht="14.25" customHeight="1" x14ac:dyDescent="0.2">
      <c r="A216" s="34" t="s">
        <v>3</v>
      </c>
      <c r="B216" s="32">
        <f>'2.общ.по срокам'!B216</f>
        <v>23164476.999999993</v>
      </c>
      <c r="C216" s="36">
        <f>'2.общ.по срокам'!C216</f>
        <v>1.4727906057624363</v>
      </c>
      <c r="D216" s="32">
        <f>'6.по срокам в нацвал'!B216</f>
        <v>12378953.499999998</v>
      </c>
      <c r="E216" s="36">
        <f>'6.по срокам в нацвал'!C216</f>
        <v>2.1215281378995421</v>
      </c>
      <c r="F216" s="32">
        <f>'10.по срокам в инвал'!B216</f>
        <v>10785523.499999998</v>
      </c>
      <c r="G216" s="36">
        <f>'10.по срокам в инвал'!C216</f>
        <v>0.72820998860185149</v>
      </c>
    </row>
    <row r="217" spans="1:7" ht="14.25" customHeight="1" x14ac:dyDescent="0.2">
      <c r="A217" s="34" t="s">
        <v>4</v>
      </c>
      <c r="B217" s="32">
        <f>'2.общ.по срокам'!B217</f>
        <v>21733615.400000002</v>
      </c>
      <c r="C217" s="36">
        <f>'2.общ.по срокам'!C217</f>
        <v>1.5688989844736108</v>
      </c>
      <c r="D217" s="32">
        <f>'6.по срокам в нацвал'!B217</f>
        <v>11704187.9</v>
      </c>
      <c r="E217" s="36">
        <f>'6.по срокам в нацвал'!C217</f>
        <v>2.2419942777063615</v>
      </c>
      <c r="F217" s="32">
        <f>'10.по срокам в инвал'!B217</f>
        <v>10029427.500000002</v>
      </c>
      <c r="G217" s="36">
        <f>'10.по срокам в инвал'!C217</f>
        <v>0.78340711202109969</v>
      </c>
    </row>
    <row r="218" spans="1:7" ht="14.25" customHeight="1" x14ac:dyDescent="0.2">
      <c r="A218" s="34" t="s">
        <v>5</v>
      </c>
      <c r="B218" s="32">
        <f>'2.общ.по срокам'!B218</f>
        <v>23755422.5</v>
      </c>
      <c r="C218" s="36">
        <f>'2.общ.по срокам'!C218</f>
        <v>1.7443078681509463</v>
      </c>
      <c r="D218" s="32">
        <f>'6.по срокам в нацвал'!B218</f>
        <v>12912956.6</v>
      </c>
      <c r="E218" s="36">
        <f>'6.по срокам в нацвал'!C218</f>
        <v>2.4384298315538384</v>
      </c>
      <c r="F218" s="32">
        <f>'10.по срокам в инвал'!B218</f>
        <v>10842465.9</v>
      </c>
      <c r="G218" s="36">
        <f>'10.по срокам в инвал'!C218</f>
        <v>0.91763551601301319</v>
      </c>
    </row>
    <row r="219" spans="1:7" ht="14.25" customHeight="1" x14ac:dyDescent="0.2">
      <c r="A219" s="34" t="s">
        <v>6</v>
      </c>
      <c r="B219" s="32">
        <f>'2.общ.по срокам'!B219</f>
        <v>26487213.899999999</v>
      </c>
      <c r="C219" s="36">
        <f>'2.общ.по срокам'!C219</f>
        <v>1.5513803479723458</v>
      </c>
      <c r="D219" s="32">
        <f>'6.по срокам в нацвал'!B219</f>
        <v>13467958.799999999</v>
      </c>
      <c r="E219" s="36">
        <f>'6.по срокам в нацвал'!C219</f>
        <v>2.2871956956832959</v>
      </c>
      <c r="F219" s="32">
        <f>'10.по срокам в инвал'!B219</f>
        <v>13019255.1</v>
      </c>
      <c r="G219" s="36">
        <f>'10.по срокам в инвал'!C219</f>
        <v>0.79020540276532303</v>
      </c>
    </row>
    <row r="220" spans="1:7" ht="14.25" customHeight="1" x14ac:dyDescent="0.2">
      <c r="A220" s="34" t="s">
        <v>7</v>
      </c>
      <c r="B220" s="32">
        <f>'2.общ.по срокам'!B220</f>
        <v>25092148.500000004</v>
      </c>
      <c r="C220" s="36">
        <f>'2.общ.по срокам'!C220</f>
        <v>1.6557082627260866</v>
      </c>
      <c r="D220" s="32">
        <f>'6.по срокам в нацвал'!B220</f>
        <v>12705345.299999997</v>
      </c>
      <c r="E220" s="36">
        <f>'6.по срокам в нацвал'!C220</f>
        <v>2.5455515726125126</v>
      </c>
      <c r="F220" s="32">
        <f>'10.по срокам в инвал'!B220</f>
        <v>12386803.200000003</v>
      </c>
      <c r="G220" s="36">
        <f>'10.по срокам в инвал'!C220</f>
        <v>0.74298152181831689</v>
      </c>
    </row>
    <row r="221" spans="1:7" ht="14.25" customHeight="1" x14ac:dyDescent="0.2">
      <c r="A221" s="34" t="s">
        <v>8</v>
      </c>
      <c r="B221" s="32">
        <f>'2.общ.по срокам'!B221</f>
        <v>25869057.899999999</v>
      </c>
      <c r="C221" s="36">
        <f>'2.общ.по срокам'!C221</f>
        <v>1.5058739533378971</v>
      </c>
      <c r="D221" s="32">
        <f>'6.по срокам в нацвал'!B221</f>
        <v>11665951.1</v>
      </c>
      <c r="E221" s="36">
        <f>'6.по срокам в нацвал'!C221</f>
        <v>2.5616062234308492</v>
      </c>
      <c r="F221" s="32">
        <f>'10.по срокам в инвал'!B221</f>
        <v>14203106.799999999</v>
      </c>
      <c r="G221" s="36">
        <f>'10.по срокам в инвал'!C221</f>
        <v>0.63873120696381736</v>
      </c>
    </row>
    <row r="222" spans="1:7" ht="14.25" customHeight="1" x14ac:dyDescent="0.2">
      <c r="A222" s="34" t="s">
        <v>9</v>
      </c>
      <c r="B222" s="32">
        <f>'2.общ.по срокам'!B222</f>
        <v>29593824.400000002</v>
      </c>
      <c r="C222" s="36">
        <f>'2.общ.по срокам'!C222</f>
        <v>1.3418675924156644</v>
      </c>
      <c r="D222" s="32">
        <f>'6.по срокам в нацвал'!B222</f>
        <v>13084519.4</v>
      </c>
      <c r="E222" s="36">
        <f>'6.по срокам в нацвал'!C222</f>
        <v>2.2304525646543767</v>
      </c>
      <c r="F222" s="32">
        <f>'10.по срокам в инвал'!B222</f>
        <v>16509305</v>
      </c>
      <c r="G222" s="36">
        <f>'10.по срокам в инвал'!C222</f>
        <v>0.63761581998757655</v>
      </c>
    </row>
    <row r="223" spans="1:7" ht="14.25" customHeight="1" x14ac:dyDescent="0.2">
      <c r="A223" s="34" t="s">
        <v>14</v>
      </c>
      <c r="B223" s="32">
        <f>'2.общ.по срокам'!B223</f>
        <v>26788377.799999997</v>
      </c>
      <c r="C223" s="36">
        <f>'2.общ.по срокам'!C223</f>
        <v>1.5424513909909112</v>
      </c>
      <c r="D223" s="32">
        <f>'6.по срокам в нацвал'!B223</f>
        <v>12848878.1</v>
      </c>
      <c r="E223" s="36">
        <f>'6.по срокам в нацвал'!C223</f>
        <v>2.4969430769990759</v>
      </c>
      <c r="F223" s="32">
        <f>'10.по срокам в инвал'!B223</f>
        <v>13939499.699999999</v>
      </c>
      <c r="G223" s="36">
        <f>'10.по срокам в инвал'!C223</f>
        <v>0.66263880195068992</v>
      </c>
    </row>
    <row r="224" spans="1:7" ht="14.25" customHeight="1" thickBot="1" x14ac:dyDescent="0.25">
      <c r="A224" s="35" t="s">
        <v>15</v>
      </c>
      <c r="B224" s="33">
        <f>'2.общ.по срокам'!B224</f>
        <v>32369472.699999999</v>
      </c>
      <c r="C224" s="37">
        <f>'2.общ.по срокам'!C224</f>
        <v>1.6221219164623586</v>
      </c>
      <c r="D224" s="33">
        <f>'6.по срокам в нацвал'!B224</f>
        <v>17048349.199999999</v>
      </c>
      <c r="E224" s="37">
        <f>'6.по срокам в нацвал'!C224</f>
        <v>2.2443246026424664</v>
      </c>
      <c r="F224" s="33">
        <f>'10.по срокам в инвал'!B224</f>
        <v>15321123.5</v>
      </c>
      <c r="G224" s="37">
        <f>'10.по срокам в инвал'!C224</f>
        <v>0.92977525747377421</v>
      </c>
    </row>
    <row r="225" spans="1:7" ht="14.25" customHeight="1" x14ac:dyDescent="0.2">
      <c r="A225" s="34" t="s">
        <v>46</v>
      </c>
      <c r="B225" s="32">
        <f>'2.общ.по срокам'!B225</f>
        <v>23323478.300000004</v>
      </c>
      <c r="C225" s="36">
        <f>'2.общ.по срокам'!C225</f>
        <v>1.4804410640157375</v>
      </c>
      <c r="D225" s="32">
        <f>'6.по срокам в нацвал'!B225</f>
        <v>10918026.399999999</v>
      </c>
      <c r="E225" s="36">
        <f>'6.по срокам в нацвал'!C225</f>
        <v>2.3398446547995144</v>
      </c>
      <c r="F225" s="32">
        <f>'10.по срокам в инвал'!B225</f>
        <v>12405451.900000002</v>
      </c>
      <c r="G225" s="36">
        <f>'10.по срокам в инвал'!C225</f>
        <v>0.72408078241792972</v>
      </c>
    </row>
    <row r="226" spans="1:7" ht="14.25" customHeight="1" x14ac:dyDescent="0.2">
      <c r="A226" s="34" t="s">
        <v>1</v>
      </c>
      <c r="B226" s="32">
        <f>'2.общ.по срокам'!B226</f>
        <v>25510866.300000001</v>
      </c>
      <c r="C226" s="36">
        <f>'2.общ.по срокам'!C226</f>
        <v>1.5357807052989032</v>
      </c>
      <c r="D226" s="32">
        <f>'6.по срокам в нацвал'!B226</f>
        <v>12560604.6</v>
      </c>
      <c r="E226" s="36">
        <f>'6.по срокам в нацвал'!C226</f>
        <v>2.323799839061889</v>
      </c>
      <c r="F226" s="32">
        <f>'10.по срокам в инвал'!B226</f>
        <v>12950261.699999999</v>
      </c>
      <c r="G226" s="36">
        <f>'10.по срокам в инвал'!C226</f>
        <v>0.77147207696968789</v>
      </c>
    </row>
    <row r="227" spans="1:7" ht="14.25" customHeight="1" x14ac:dyDescent="0.2">
      <c r="A227" s="34" t="s">
        <v>2</v>
      </c>
      <c r="B227" s="32">
        <f>'2.общ.по срокам'!B227</f>
        <v>30360128.200000007</v>
      </c>
      <c r="C227" s="36">
        <f>'2.общ.по срокам'!C227</f>
        <v>1.4547149125015881</v>
      </c>
      <c r="D227" s="32">
        <f>'6.по срокам в нацвал'!B227</f>
        <v>14467670.600000003</v>
      </c>
      <c r="E227" s="36">
        <f>'6.по срокам в нацвал'!C227</f>
        <v>2.1789007540025138</v>
      </c>
      <c r="F227" s="32">
        <f>'10.по срокам в инвал'!B227</f>
        <v>15892457.600000001</v>
      </c>
      <c r="G227" s="36">
        <f>'10.по срокам в инвал'!C227</f>
        <v>0.79545361561952488</v>
      </c>
    </row>
    <row r="228" spans="1:7" ht="14.25" customHeight="1" x14ac:dyDescent="0.2">
      <c r="A228" s="34" t="s">
        <v>3</v>
      </c>
      <c r="B228" s="32">
        <f>'2.общ.по срокам'!B228</f>
        <v>35934640.799999997</v>
      </c>
      <c r="C228" s="36">
        <f>'2.общ.по срокам'!C228</f>
        <v>1.4370087354539525</v>
      </c>
      <c r="D228" s="32">
        <f>'6.по срокам в нацвал'!B228</f>
        <v>19277394.100000001</v>
      </c>
      <c r="E228" s="36">
        <f>'6.по срокам в нацвал'!C228</f>
        <v>1.9073453339318303</v>
      </c>
      <c r="F228" s="32">
        <f>'10.по срокам в инвал'!B228</f>
        <v>16657246.699999997</v>
      </c>
      <c r="G228" s="36">
        <f>'10.по срокам в инвал'!C228</f>
        <v>0.89268924905818936</v>
      </c>
    </row>
    <row r="229" spans="1:7" ht="14.25" customHeight="1" x14ac:dyDescent="0.2">
      <c r="A229" s="34" t="s">
        <v>4</v>
      </c>
      <c r="B229" s="32">
        <f>'2.общ.по срокам'!B229</f>
        <v>28531913.800000004</v>
      </c>
      <c r="C229" s="36">
        <f>'2.общ.по срокам'!C229</f>
        <v>1.371669631043116</v>
      </c>
      <c r="D229" s="32">
        <f>'6.по срокам в нацвал'!B229</f>
        <v>13353148.399999999</v>
      </c>
      <c r="E229" s="36">
        <f>'6.по срокам в нацвал'!C229</f>
        <v>2.0443432532360686</v>
      </c>
      <c r="F229" s="32">
        <f>'10.по срокам в инвал'!B229</f>
        <v>15178765.400000004</v>
      </c>
      <c r="G229" s="36">
        <f>'10.по срокам в инвал'!C229</f>
        <v>0.779901429532602</v>
      </c>
    </row>
    <row r="230" spans="1:7" ht="14.25" customHeight="1" x14ac:dyDescent="0.2">
      <c r="A230" s="34" t="s">
        <v>5</v>
      </c>
      <c r="B230" s="32">
        <f>'2.общ.по срокам'!B230</f>
        <v>29514717.399999999</v>
      </c>
      <c r="C230" s="36">
        <f>'2.общ.по срокам'!C230</f>
        <v>1.5531201197271163</v>
      </c>
      <c r="D230" s="32">
        <f>'6.по срокам в нацвал'!B230</f>
        <v>13876639.400000002</v>
      </c>
      <c r="E230" s="36">
        <f>'6.по срокам в нацвал'!C230</f>
        <v>2.4283660357276413</v>
      </c>
      <c r="F230" s="32">
        <f>'10.по срокам в инвал'!B230</f>
        <v>15638077.999999998</v>
      </c>
      <c r="G230" s="36">
        <f>'10.по срокам в инвал'!C230</f>
        <v>0.77645997244674192</v>
      </c>
    </row>
    <row r="231" spans="1:7" ht="14.25" customHeight="1" x14ac:dyDescent="0.2">
      <c r="A231" s="34" t="s">
        <v>6</v>
      </c>
      <c r="B231" s="32">
        <f>'2.общ.по срокам'!B231</f>
        <v>30710373.499999996</v>
      </c>
      <c r="C231" s="36">
        <f>'2.общ.по срокам'!C231</f>
        <v>1.6820037597393593</v>
      </c>
      <c r="D231" s="32">
        <f>'6.по срокам в нацвал'!B231</f>
        <v>14580750.799999999</v>
      </c>
      <c r="E231" s="36">
        <f>'6.по срокам в нацвал'!C231</f>
        <v>2.6899475265704424</v>
      </c>
      <c r="F231" s="32">
        <f>'10.по срокам в инвал'!B231</f>
        <v>16129622.699999999</v>
      </c>
      <c r="G231" s="36">
        <f>'10.по срокам в инвал'!C231</f>
        <v>0.77084934788958182</v>
      </c>
    </row>
    <row r="232" spans="1:7" ht="14.25" customHeight="1" x14ac:dyDescent="0.2">
      <c r="A232" s="34" t="s">
        <v>7</v>
      </c>
      <c r="B232" s="32">
        <f>'2.общ.по срокам'!B232</f>
        <v>30744812.100000001</v>
      </c>
      <c r="C232" s="36">
        <f>'2.общ.по срокам'!C232</f>
        <v>1.7356414227686887</v>
      </c>
      <c r="D232" s="32">
        <f>'6.по срокам в нацвал'!B232</f>
        <v>14706616.600000001</v>
      </c>
      <c r="E232" s="36">
        <f>'6.по срокам в нацвал'!C232</f>
        <v>2.7787577910340029</v>
      </c>
      <c r="F232" s="32">
        <f>'10.по срокам в инвал'!B232</f>
        <v>16038195.499999998</v>
      </c>
      <c r="G232" s="36">
        <f>'10.по срокам в инвал'!C232</f>
        <v>0.77913029299337344</v>
      </c>
    </row>
    <row r="233" spans="1:7" ht="14.25" customHeight="1" x14ac:dyDescent="0.2">
      <c r="A233" s="34" t="s">
        <v>8</v>
      </c>
      <c r="B233" s="32">
        <f>'2.общ.по срокам'!B233</f>
        <v>35557398.899999999</v>
      </c>
      <c r="C233" s="36">
        <f>'2.общ.по срокам'!C233</f>
        <v>1.5380711376219378</v>
      </c>
      <c r="D233" s="32">
        <f>'6.по срокам в нацвал'!B233</f>
        <v>14004251.6</v>
      </c>
      <c r="E233" s="36">
        <f>'6.по срокам в нацвал'!C233</f>
        <v>2.7315084610447902</v>
      </c>
      <c r="F233" s="32">
        <f>'10.по срокам в инвал'!B233</f>
        <v>21553147.299999997</v>
      </c>
      <c r="G233" s="36">
        <f>'10.по срокам в инвал'!C233</f>
        <v>0.76263002392230628</v>
      </c>
    </row>
    <row r="234" spans="1:7" ht="14.25" customHeight="1" x14ac:dyDescent="0.2">
      <c r="A234" s="34" t="s">
        <v>9</v>
      </c>
      <c r="B234" s="32">
        <f>'2.общ.по срокам'!B234</f>
        <v>47583439.399999999</v>
      </c>
      <c r="C234" s="36">
        <f>'2.общ.по срокам'!C234</f>
        <v>1.4628369163453117</v>
      </c>
      <c r="D234" s="32">
        <f>'6.по срокам в нацвал'!B234</f>
        <v>16060570.999999998</v>
      </c>
      <c r="E234" s="36">
        <f>'6.по срокам в нацвал'!C234</f>
        <v>2.1890245560385129</v>
      </c>
      <c r="F234" s="32">
        <f>'10.по срокам в инвал'!B234</f>
        <v>31522868.399999999</v>
      </c>
      <c r="G234" s="36">
        <f>'10.по срокам в инвал'!C234</f>
        <v>1.0928519264446122</v>
      </c>
    </row>
    <row r="235" spans="1:7" ht="14.25" customHeight="1" x14ac:dyDescent="0.2">
      <c r="A235" s="34" t="s">
        <v>14</v>
      </c>
      <c r="B235" s="32">
        <f>'2.общ.по срокам'!B235</f>
        <v>37136576.5</v>
      </c>
      <c r="C235" s="36">
        <f>'2.общ.по срокам'!C235</f>
        <v>2.159776889961841</v>
      </c>
      <c r="D235" s="32">
        <f>'6.по срокам в нацвал'!B235</f>
        <v>16326490.899999999</v>
      </c>
      <c r="E235" s="36">
        <f>'6.по срокам в нацвал'!C235</f>
        <v>3.5613756064997415</v>
      </c>
      <c r="F235" s="32">
        <f>'10.по срокам в инвал'!B235</f>
        <v>20810085.600000001</v>
      </c>
      <c r="G235" s="36">
        <f>'10.по срокам в инвал'!C235</f>
        <v>1.060156776385389</v>
      </c>
    </row>
    <row r="236" spans="1:7" ht="14.25" customHeight="1" thickBot="1" x14ac:dyDescent="0.25">
      <c r="A236" s="35" t="s">
        <v>15</v>
      </c>
      <c r="B236" s="33">
        <f>'2.общ.по срокам'!B236</f>
        <v>37879110.199999996</v>
      </c>
      <c r="C236" s="37">
        <f>'2.общ.по срокам'!C236</f>
        <v>1.9273268762791584</v>
      </c>
      <c r="D236" s="33">
        <f>'6.по срокам в нацвал'!B236</f>
        <v>19417000.5</v>
      </c>
      <c r="E236" s="37">
        <f>'6.по срокам в нацвал'!C236</f>
        <v>2.7114458574072757</v>
      </c>
      <c r="F236" s="33">
        <f>'10.по срокам в инвал'!B236</f>
        <v>18462109.699999999</v>
      </c>
      <c r="G236" s="37">
        <f>'10.по срокам в инвал'!C236</f>
        <v>1.1026519666384607</v>
      </c>
    </row>
    <row r="237" spans="1:7" ht="14.25" customHeight="1" x14ac:dyDescent="0.2">
      <c r="A237" s="34" t="s">
        <v>47</v>
      </c>
      <c r="B237" s="32">
        <f>'2.общ.по срокам'!B237</f>
        <v>22221080.800000001</v>
      </c>
      <c r="C237" s="36">
        <f>'2.общ.по срокам'!C237</f>
        <v>1.5400673829960589</v>
      </c>
      <c r="D237" s="32">
        <f>'6.по срокам в нацвал'!B237</f>
        <v>10434128.5</v>
      </c>
      <c r="E237" s="36">
        <f>'6.по срокам в нацвал'!C237</f>
        <v>1.8837060751168606</v>
      </c>
      <c r="F237" s="32">
        <f>'10.по срокам в инвал'!B237</f>
        <v>11786952.299999999</v>
      </c>
      <c r="G237" s="36">
        <f>'10.по срокам в инвал'!C237</f>
        <v>1.2358691322607627</v>
      </c>
    </row>
    <row r="238" spans="1:7" ht="14.25" customHeight="1" x14ac:dyDescent="0.2">
      <c r="A238" s="34" t="s">
        <v>1</v>
      </c>
      <c r="B238" s="32">
        <f>'2.общ.по срокам'!B238</f>
        <v>32416276.600000005</v>
      </c>
      <c r="C238" s="36">
        <f>'2.общ.по срокам'!C238</f>
        <v>2.0264628366664406</v>
      </c>
      <c r="D238" s="32">
        <f>'6.по срокам в нацвал'!B238</f>
        <v>15842864.600000001</v>
      </c>
      <c r="E238" s="36">
        <f>'6.по срокам в нацвал'!C238</f>
        <v>2.8485742235656035</v>
      </c>
      <c r="F238" s="32">
        <f>'10.по срокам в инвал'!B238</f>
        <v>16573412</v>
      </c>
      <c r="G238" s="36">
        <f>'10.по срокам в инвал'!C238</f>
        <v>1.2405896930577727</v>
      </c>
    </row>
    <row r="239" spans="1:7" ht="14.25" customHeight="1" x14ac:dyDescent="0.2">
      <c r="A239" s="34" t="s">
        <v>2</v>
      </c>
      <c r="B239" s="32">
        <f>'2.общ.по срокам'!B239</f>
        <v>34583556.700000003</v>
      </c>
      <c r="C239" s="36">
        <f>'2.общ.по срокам'!C239</f>
        <v>1.3687609733905712</v>
      </c>
      <c r="D239" s="32">
        <f>'6.по срокам в нацвал'!B239</f>
        <v>14074539.000000002</v>
      </c>
      <c r="E239" s="36">
        <f>'6.по срокам в нацвал'!C239</f>
        <v>1.9186057231430471</v>
      </c>
      <c r="F239" s="32">
        <f>'10.по срокам в инвал'!B239</f>
        <v>20509017.700000003</v>
      </c>
      <c r="G239" s="36">
        <f>'10.по срокам в инвал'!C239</f>
        <v>0.99142396546861433</v>
      </c>
    </row>
    <row r="240" spans="1:7" ht="14.25" customHeight="1" x14ac:dyDescent="0.2">
      <c r="A240" s="34" t="s">
        <v>3</v>
      </c>
      <c r="B240" s="32">
        <f>'2.общ.по срокам'!B240</f>
        <v>29561568.699999996</v>
      </c>
      <c r="C240" s="36">
        <f>'2.общ.по срокам'!C240</f>
        <v>1.6374249768078091</v>
      </c>
      <c r="D240" s="32">
        <f>'6.по срокам в нацвал'!B240</f>
        <v>15363688.1</v>
      </c>
      <c r="E240" s="36">
        <f>'6.по срокам в нацвал'!C240</f>
        <v>2.0181486706307159</v>
      </c>
      <c r="F240" s="32">
        <f>'10.по срокам в инвал'!B240</f>
        <v>14197880.599999998</v>
      </c>
      <c r="G240" s="36">
        <f>'10.по срокам в инвал'!C240</f>
        <v>1.2254395369404645</v>
      </c>
    </row>
    <row r="241" spans="1:7" ht="14.25" customHeight="1" x14ac:dyDescent="0.2">
      <c r="A241" s="34" t="s">
        <v>4</v>
      </c>
      <c r="B241" s="32">
        <f>'2.общ.по срокам'!B241</f>
        <v>27237307.499999993</v>
      </c>
      <c r="C241" s="36">
        <f>'2.общ.по срокам'!C241</f>
        <v>2.1223370104772661</v>
      </c>
      <c r="D241" s="32">
        <f>'6.по срокам в нацвал'!B241</f>
        <v>13849544.399999997</v>
      </c>
      <c r="E241" s="36">
        <f>'6.по срокам в нацвал'!C241</f>
        <v>2.8311613051328979</v>
      </c>
      <c r="F241" s="32">
        <f>'10.по срокам в инвал'!B241</f>
        <v>13387763.1</v>
      </c>
      <c r="G241" s="36">
        <f>'10.по срокам в инвал'!C241</f>
        <v>1.3890633883415522</v>
      </c>
    </row>
    <row r="242" spans="1:7" ht="14.25" customHeight="1" x14ac:dyDescent="0.2">
      <c r="A242" s="34" t="s">
        <v>5</v>
      </c>
      <c r="B242" s="32">
        <f>'2.общ.по срокам'!B242</f>
        <v>30981180</v>
      </c>
      <c r="C242" s="36">
        <f>'2.общ.по срокам'!C242</f>
        <v>1.7359479849056743</v>
      </c>
      <c r="D242" s="32">
        <f>'6.по срокам в нацвал'!B242</f>
        <v>15422820.9</v>
      </c>
      <c r="E242" s="36">
        <f>'6.по срокам в нацвал'!C242</f>
        <v>2.4748749793236575</v>
      </c>
      <c r="F242" s="32">
        <f>'10.по срокам в инвал'!B242</f>
        <v>15558359.100000001</v>
      </c>
      <c r="G242" s="36">
        <f>'10.по срокам в инвал'!C242</f>
        <v>1.0034582268383299</v>
      </c>
    </row>
    <row r="243" spans="1:7" ht="14.25" customHeight="1" x14ac:dyDescent="0.2">
      <c r="A243" s="34" t="s">
        <v>6</v>
      </c>
      <c r="B243" s="32">
        <f>'2.общ.по срокам'!B243</f>
        <v>33457479.399999999</v>
      </c>
      <c r="C243" s="36">
        <f>'2.общ.по срокам'!C243</f>
        <v>1.6294979065876665</v>
      </c>
      <c r="D243" s="32">
        <f>'6.по срокам в нацвал'!B243</f>
        <v>16207499.299999999</v>
      </c>
      <c r="E243" s="36">
        <f>'6.по срокам в нацвал'!C243</f>
        <v>2.1190001746290363</v>
      </c>
      <c r="F243" s="32">
        <f>'10.по срокам в инвал'!B243</f>
        <v>17249980.099999998</v>
      </c>
      <c r="G243" s="36">
        <f>'10.по срокам в инвал'!C243</f>
        <v>1.1695780909915374</v>
      </c>
    </row>
    <row r="244" spans="1:7" ht="14.25" customHeight="1" x14ac:dyDescent="0.2">
      <c r="A244" s="34" t="s">
        <v>7</v>
      </c>
      <c r="B244" s="32">
        <f>'2.общ.по срокам'!B244</f>
        <v>34071556.199999996</v>
      </c>
      <c r="C244" s="36">
        <f>'2.общ.по срокам'!C244</f>
        <v>1.9206328933399313</v>
      </c>
      <c r="D244" s="32">
        <f>'6.по срокам в нацвал'!B244</f>
        <v>15830610</v>
      </c>
      <c r="E244" s="36">
        <f>'6.по срокам в нацвал'!C244</f>
        <v>3.0611929777816549</v>
      </c>
      <c r="F244" s="32">
        <f>'10.по срокам в инвал'!B244</f>
        <v>18240946.199999999</v>
      </c>
      <c r="G244" s="36">
        <f>'10.по срокам в инвал'!C244</f>
        <v>0.93078501591107199</v>
      </c>
    </row>
    <row r="245" spans="1:7" ht="14.25" customHeight="1" x14ac:dyDescent="0.2">
      <c r="A245" s="34" t="s">
        <v>8</v>
      </c>
      <c r="B245" s="32">
        <f>'2.общ.по срокам'!B245</f>
        <v>35718562.099999994</v>
      </c>
      <c r="C245" s="36">
        <f>'2.общ.по срокам'!C245</f>
        <v>1.4548033825807343</v>
      </c>
      <c r="D245" s="32">
        <f>'6.по срокам в нацвал'!B245</f>
        <v>15392856.800000001</v>
      </c>
      <c r="E245" s="36">
        <f>'6.по срокам в нацвал'!C245</f>
        <v>1.9981382039492503</v>
      </c>
      <c r="F245" s="32">
        <f>'10.по срокам в инвал'!B245</f>
        <v>20325705.300000001</v>
      </c>
      <c r="G245" s="36">
        <f>'10.по срокам в инвал'!C245</f>
        <v>1.0433305713627559</v>
      </c>
    </row>
    <row r="246" spans="1:7" ht="14.25" customHeight="1" x14ac:dyDescent="0.2">
      <c r="A246" s="34" t="s">
        <v>9</v>
      </c>
      <c r="B246" s="32">
        <f>'2.общ.по срокам'!B246</f>
        <v>37291478.700000003</v>
      </c>
      <c r="C246" s="36">
        <f>'2.общ.по срокам'!C246</f>
        <v>1.4491086221528677</v>
      </c>
      <c r="D246" s="32">
        <f>'6.по срокам в нацвал'!B246</f>
        <v>16205101.700000001</v>
      </c>
      <c r="E246" s="36">
        <f>'6.по срокам в нацвал'!C246</f>
        <v>2.0228568274273786</v>
      </c>
      <c r="F246" s="32">
        <f>'10.по срокам в инвал'!B246</f>
        <v>21086376.999999996</v>
      </c>
      <c r="G246" s="36">
        <f>'10.по срокам в инвал'!C246</f>
        <v>1.0081771137829889</v>
      </c>
    </row>
    <row r="247" spans="1:7" ht="14.25" customHeight="1" x14ac:dyDescent="0.2">
      <c r="A247" s="34" t="s">
        <v>14</v>
      </c>
      <c r="B247" s="32">
        <f>'2.общ.по срокам'!B247</f>
        <v>39320161.100000009</v>
      </c>
      <c r="C247" s="36">
        <f>'2.общ.по срокам'!C247</f>
        <v>2.1378830632512322</v>
      </c>
      <c r="D247" s="32">
        <f>'6.по срокам в нацвал'!B247</f>
        <v>17354925.400000002</v>
      </c>
      <c r="E247" s="36">
        <f>'6.по срокам в нацвал'!C247</f>
        <v>3.6307402486443392</v>
      </c>
      <c r="F247" s="32">
        <f>'10.по срокам в инвал'!B247</f>
        <v>21965235.700000003</v>
      </c>
      <c r="G247" s="36">
        <f>'10.по срокам в инвал'!C247</f>
        <v>0.9583635061107042</v>
      </c>
    </row>
    <row r="248" spans="1:7" ht="14.25" customHeight="1" thickBot="1" x14ac:dyDescent="0.25">
      <c r="A248" s="35" t="s">
        <v>15</v>
      </c>
      <c r="B248" s="33">
        <f>'2.общ.по срокам'!B248</f>
        <v>43315134.899999999</v>
      </c>
      <c r="C248" s="37">
        <f>'2.общ.по срокам'!C248</f>
        <v>1.916656258110832</v>
      </c>
      <c r="D248" s="33">
        <f>'6.по срокам в нацвал'!B248</f>
        <v>24114048.399999999</v>
      </c>
      <c r="E248" s="37">
        <f>'6.по срокам в нацвал'!C248</f>
        <v>2.6934242878105827</v>
      </c>
      <c r="F248" s="33">
        <f>'10.по срокам в инвал'!B248</f>
        <v>19201086.5</v>
      </c>
      <c r="G248" s="37">
        <f>'10.по срокам в инвал'!C248</f>
        <v>0.94113740589627537</v>
      </c>
    </row>
    <row r="249" spans="1:7" ht="14.25" customHeight="1" x14ac:dyDescent="0.2">
      <c r="A249" s="34" t="s">
        <v>48</v>
      </c>
      <c r="B249" s="32">
        <f>'2.общ.по срокам'!B249</f>
        <v>25580149.699999999</v>
      </c>
      <c r="C249" s="36">
        <f>'2.общ.по срокам'!C249</f>
        <v>1.5487603775829348</v>
      </c>
      <c r="D249" s="32">
        <f>'6.по срокам в нацвал'!B249</f>
        <v>11890536.999999998</v>
      </c>
      <c r="E249" s="36">
        <f>'6.по срокам в нацвал'!C249</f>
        <v>2.2506734865717171</v>
      </c>
      <c r="F249" s="32">
        <f>'10.по срокам в инвал'!B249</f>
        <v>13689612.699999997</v>
      </c>
      <c r="G249" s="36">
        <f>'10.по срокам в инвал'!C249</f>
        <v>0.9390920125154455</v>
      </c>
    </row>
    <row r="250" spans="1:7" ht="14.25" customHeight="1" x14ac:dyDescent="0.2">
      <c r="A250" s="34" t="s">
        <v>1</v>
      </c>
      <c r="B250" s="32">
        <f>'2.общ.по срокам'!B250</f>
        <v>32504066.400000002</v>
      </c>
      <c r="C250" s="36">
        <f>'2.общ.по срокам'!C250</f>
        <v>1.6585015795746711</v>
      </c>
      <c r="D250" s="32">
        <f>'6.по срокам в нацвал'!B250</f>
        <v>17240828.800000004</v>
      </c>
      <c r="E250" s="36">
        <f>'6.по срокам в нацвал'!C250</f>
        <v>2.464531017441574</v>
      </c>
      <c r="F250" s="32">
        <f>'10.по срокам в инвал'!B250</f>
        <v>15263237.599999998</v>
      </c>
      <c r="G250" s="36">
        <f>'10.по срокам в инвал'!C250</f>
        <v>0.74803841899178736</v>
      </c>
    </row>
    <row r="251" spans="1:7" ht="14.25" customHeight="1" x14ac:dyDescent="0.2">
      <c r="A251" s="34" t="s">
        <v>2</v>
      </c>
      <c r="B251" s="32">
        <f>'2.общ.по срокам'!B251</f>
        <v>34628364.600000001</v>
      </c>
      <c r="C251" s="36">
        <f>'2.общ.по срокам'!C251</f>
        <v>1.7011493692659105</v>
      </c>
      <c r="D251" s="32">
        <f>'6.по срокам в нацвал'!B251</f>
        <v>19629957</v>
      </c>
      <c r="E251" s="36">
        <f>'6.по срокам в нацвал'!C251</f>
        <v>2.5814177319899367</v>
      </c>
      <c r="F251" s="32">
        <f>'10.по срокам в инвал'!B251</f>
        <v>14998407.600000001</v>
      </c>
      <c r="G251" s="36">
        <f>'10.по срокам в инвал'!C251</f>
        <v>0.54905172199747387</v>
      </c>
    </row>
    <row r="252" spans="1:7" ht="14.25" customHeight="1" x14ac:dyDescent="0.2">
      <c r="A252" s="34" t="s">
        <v>3</v>
      </c>
      <c r="B252" s="32">
        <f>'2.общ.по срокам'!B252</f>
        <v>37302237.399999999</v>
      </c>
      <c r="C252" s="36">
        <f>'2.общ.по срокам'!C252</f>
        <v>1.935695513186563</v>
      </c>
      <c r="D252" s="32">
        <f>'6.по срокам в нацвал'!B252</f>
        <v>22277677.199999999</v>
      </c>
      <c r="E252" s="36">
        <f>'6.по срокам в нацвал'!C252</f>
        <v>2.7784081270824776</v>
      </c>
      <c r="F252" s="32">
        <f>'10.по срокам в инвал'!B252</f>
        <v>15024560.200000001</v>
      </c>
      <c r="G252" s="36">
        <f>'10.по срокам в инвал'!C252</f>
        <v>0.68616279243900924</v>
      </c>
    </row>
    <row r="253" spans="1:7" ht="14.25" customHeight="1" x14ac:dyDescent="0.2">
      <c r="A253" s="34" t="s">
        <v>4</v>
      </c>
      <c r="B253" s="32">
        <f>'2.общ.по срокам'!B253</f>
        <v>34572547.200000003</v>
      </c>
      <c r="C253" s="36">
        <f>'2.общ.по срокам'!C253</f>
        <v>2.012602007786108</v>
      </c>
      <c r="D253" s="32">
        <f>'6.по срокам в нацвал'!B253</f>
        <v>19589503.800000001</v>
      </c>
      <c r="E253" s="36">
        <f>'6.по срокам в нацвал'!C253</f>
        <v>2.9974098366901973</v>
      </c>
      <c r="F253" s="32">
        <f>'10.по срокам в инвал'!B253</f>
        <v>14983043.400000002</v>
      </c>
      <c r="G253" s="36">
        <f>'10.по срокам в инвал'!C253</f>
        <v>0.7250200265054294</v>
      </c>
    </row>
    <row r="254" spans="1:7" ht="14.25" customHeight="1" x14ac:dyDescent="0.2">
      <c r="A254" s="34" t="s">
        <v>5</v>
      </c>
      <c r="B254" s="32">
        <f>'2.общ.по срокам'!B254</f>
        <v>39362245.099999994</v>
      </c>
      <c r="C254" s="36">
        <f>'2.общ.по срокам'!C254</f>
        <v>1.4194908311009935</v>
      </c>
      <c r="D254" s="32">
        <f>'6.по срокам в нацвал'!B254</f>
        <v>22917946.200000003</v>
      </c>
      <c r="E254" s="36">
        <f>'6.по срокам в нацвал'!C254</f>
        <v>2.0744127118598432</v>
      </c>
      <c r="F254" s="32">
        <f>'10.по срокам в инвал'!B254</f>
        <v>16444298.900000002</v>
      </c>
      <c r="G254" s="36">
        <f>'10.по срокам в инвал'!C254</f>
        <v>0.5067450509550151</v>
      </c>
    </row>
    <row r="255" spans="1:7" ht="14.25" customHeight="1" x14ac:dyDescent="0.2">
      <c r="A255" s="34" t="s">
        <v>6</v>
      </c>
      <c r="B255" s="32">
        <f>'2.общ.по срокам'!B255</f>
        <v>37245722.599999994</v>
      </c>
      <c r="C255" s="36">
        <f>'2.общ.по срокам'!C255</f>
        <v>1.6017273642316183</v>
      </c>
      <c r="D255" s="32">
        <f>'6.по срокам в нацвал'!B255</f>
        <v>20710602.800000001</v>
      </c>
      <c r="E255" s="36">
        <f>'6.по срокам в нацвал'!C255</f>
        <v>2.2434895613468093</v>
      </c>
      <c r="F255" s="32">
        <f>'10.по срокам в инвал'!B255</f>
        <v>16535119.799999999</v>
      </c>
      <c r="G255" s="36">
        <f>'10.по срокам в инвал'!C255</f>
        <v>0.79790603621753031</v>
      </c>
    </row>
    <row r="256" spans="1:7" ht="14.25" customHeight="1" x14ac:dyDescent="0.2">
      <c r="A256" s="34" t="s">
        <v>7</v>
      </c>
      <c r="B256" s="32">
        <f>'2.общ.по срокам'!B256</f>
        <v>41672059.799999997</v>
      </c>
      <c r="C256" s="36">
        <f>'2.общ.по срокам'!C256</f>
        <v>1.3134260038905012</v>
      </c>
      <c r="D256" s="32">
        <f>'6.по срокам в нацвал'!B256</f>
        <v>21414843.100000001</v>
      </c>
      <c r="E256" s="36">
        <f>'6.по срокам в нацвал'!C256</f>
        <v>2.1044812238666362</v>
      </c>
      <c r="F256" s="32">
        <f>'10.по срокам в инвал'!B256</f>
        <v>20257216.699999996</v>
      </c>
      <c r="G256" s="36">
        <f>'10.по срокам в инвал'!C256</f>
        <v>0.47716484965084083</v>
      </c>
    </row>
    <row r="257" spans="1:7" ht="14.25" customHeight="1" x14ac:dyDescent="0.2">
      <c r="A257" s="34" t="s">
        <v>8</v>
      </c>
      <c r="B257" s="32">
        <f>'2.общ.по срокам'!B257</f>
        <v>42672513.399999999</v>
      </c>
      <c r="C257" s="36">
        <f>'2.общ.по срокам'!C257</f>
        <v>1.4099439490948755</v>
      </c>
      <c r="D257" s="32">
        <f>'6.по срокам в нацвал'!B257</f>
        <v>20976258.300000001</v>
      </c>
      <c r="E257" s="36">
        <f>'6.по срокам в нацвал'!C257</f>
        <v>2.4179245727060863</v>
      </c>
      <c r="F257" s="32">
        <f>'10.по срокам в инвал'!B257</f>
        <v>21696255.099999998</v>
      </c>
      <c r="G257" s="36">
        <f>'10.по срокам в инвал'!C257</f>
        <v>0.43541346792147551</v>
      </c>
    </row>
    <row r="258" spans="1:7" ht="14.25" customHeight="1" x14ac:dyDescent="0.2">
      <c r="A258" s="34" t="s">
        <v>9</v>
      </c>
      <c r="B258" s="32">
        <f>'2.общ.по срокам'!B258</f>
        <v>40902730.959999993</v>
      </c>
      <c r="C258" s="36">
        <f>'2.общ.по срокам'!C258</f>
        <v>1.3658925755259645</v>
      </c>
      <c r="D258" s="32">
        <f>'6.по срокам в нацвал'!B258</f>
        <v>20542707.399999995</v>
      </c>
      <c r="E258" s="36">
        <f>'6.по срокам в нацвал'!C258</f>
        <v>2.1761979997339598</v>
      </c>
      <c r="F258" s="32">
        <f>'10.по срокам в инвал'!B258</f>
        <v>20360023.560000002</v>
      </c>
      <c r="G258" s="36">
        <f>'10.по срокам в инвал'!C258</f>
        <v>0.54831654546474395</v>
      </c>
    </row>
    <row r="259" spans="1:7" ht="14.25" customHeight="1" x14ac:dyDescent="0.2">
      <c r="A259" s="34" t="s">
        <v>14</v>
      </c>
      <c r="B259" s="32">
        <f>'2.общ.по срокам'!B259</f>
        <v>43240878.000000007</v>
      </c>
      <c r="C259" s="36">
        <f>'2.общ.по срокам'!C259</f>
        <v>1.6768318387290839</v>
      </c>
      <c r="D259" s="32">
        <f>'6.по срокам в нацвал'!B259</f>
        <v>23028421.699999999</v>
      </c>
      <c r="E259" s="36">
        <f>'6.по срокам в нацвал'!C259</f>
        <v>2.6687261464384249</v>
      </c>
      <c r="F259" s="32">
        <f>'10.по срокам в инвал'!B259</f>
        <v>20212456.300000001</v>
      </c>
      <c r="G259" s="36">
        <f>'10.по срокам в инвал'!C259</f>
        <v>0.54674848514081886</v>
      </c>
    </row>
    <row r="260" spans="1:7" ht="14.25" customHeight="1" thickBot="1" x14ac:dyDescent="0.25">
      <c r="A260" s="35" t="s">
        <v>15</v>
      </c>
      <c r="B260" s="33">
        <f>'2.общ.по срокам'!B260</f>
        <v>54168745.899999991</v>
      </c>
      <c r="C260" s="37">
        <f>'2.общ.по срокам'!C260</f>
        <v>1.485032202471573</v>
      </c>
      <c r="D260" s="33">
        <f>'6.по срокам в нацвал'!B260</f>
        <v>28784474.599999994</v>
      </c>
      <c r="E260" s="37">
        <f>'6.по срокам в нацвал'!C260</f>
        <v>2.3002971040854083</v>
      </c>
      <c r="F260" s="33">
        <f>'10.по срокам в инвал'!B260</f>
        <v>25384271.300000001</v>
      </c>
      <c r="G260" s="37">
        <f>'10.по срокам в инвал'!C260</f>
        <v>0.56056320450687902</v>
      </c>
    </row>
    <row r="261" spans="1:7" ht="14.25" customHeight="1" x14ac:dyDescent="0.2">
      <c r="A261" s="34" t="s">
        <v>49</v>
      </c>
      <c r="B261" s="32">
        <f>'2.общ.по срокам'!B261</f>
        <v>35459296.800000004</v>
      </c>
      <c r="C261" s="36">
        <f>'2.общ.по срокам'!C261</f>
        <v>2.0915282263296318</v>
      </c>
      <c r="D261" s="32">
        <f>'6.по срокам в нацвал'!B261</f>
        <v>18196613.600000001</v>
      </c>
      <c r="E261" s="36">
        <f>'6.по срокам в нацвал'!C261</f>
        <v>3.1475346559537876</v>
      </c>
      <c r="F261" s="32">
        <f>'10.по срокам в инвал'!B261</f>
        <v>17262683.199999999</v>
      </c>
      <c r="G261" s="36">
        <f>'10.по срокам в инвал'!C261</f>
        <v>0.97839067196691665</v>
      </c>
    </row>
    <row r="262" spans="1:7" ht="14.25" customHeight="1" x14ac:dyDescent="0.2">
      <c r="A262" s="34" t="s">
        <v>1</v>
      </c>
      <c r="B262" s="32">
        <f>'2.общ.по срокам'!B262</f>
        <v>36115387.099999994</v>
      </c>
      <c r="C262" s="36">
        <f>'2.общ.по срокам'!C262</f>
        <v>2.213745581699718</v>
      </c>
      <c r="D262" s="32">
        <f>'6.по срокам в нацвал'!B262</f>
        <v>21062722.299999997</v>
      </c>
      <c r="E262" s="36">
        <f>'6.по срокам в нацвал'!C262</f>
        <v>3.1143863810994659</v>
      </c>
      <c r="F262" s="32">
        <f>'10.по срокам в инвал'!B262</f>
        <v>15052664.799999999</v>
      </c>
      <c r="G262" s="36">
        <f>'10.по срокам в инвал'!C262</f>
        <v>0.95350712546259597</v>
      </c>
    </row>
    <row r="263" spans="1:7" ht="14.25" customHeight="1" x14ac:dyDescent="0.2">
      <c r="A263" s="34" t="s">
        <v>2</v>
      </c>
      <c r="B263" s="32">
        <f>'2.общ.по срокам'!B263</f>
        <v>46761958.299999997</v>
      </c>
      <c r="C263" s="36">
        <f>'2.общ.по срокам'!C263</f>
        <v>1.9114536640352808</v>
      </c>
      <c r="D263" s="32">
        <f>'6.по срокам в нацвал'!B263</f>
        <v>25782774.100000001</v>
      </c>
      <c r="E263" s="36">
        <f>'6.по срокам в нацвал'!C263</f>
        <v>2.8709865266980712</v>
      </c>
      <c r="F263" s="32">
        <f>'10.по срокам в инвал'!B263</f>
        <v>20979184.200000003</v>
      </c>
      <c r="G263" s="36">
        <f>'10.по срокам в инвал'!C263</f>
        <v>0.73221719784509043</v>
      </c>
    </row>
    <row r="264" spans="1:7" ht="14.25" customHeight="1" x14ac:dyDescent="0.2">
      <c r="A264" s="34" t="s">
        <v>3</v>
      </c>
      <c r="B264" s="32">
        <f>'2.общ.по срокам'!B264</f>
        <v>40175111.000000007</v>
      </c>
      <c r="C264" s="36">
        <f>'2.общ.по срокам'!C264</f>
        <v>1.7639066191503507</v>
      </c>
      <c r="D264" s="32">
        <f>'6.по срокам в нацвал'!B264</f>
        <v>23961607.700000003</v>
      </c>
      <c r="E264" s="36">
        <f>'6.по срокам в нацвал'!C264</f>
        <v>2.6176683039093436</v>
      </c>
      <c r="F264" s="32">
        <f>'10.по срокам в инвал'!B264</f>
        <v>16213503.300000001</v>
      </c>
      <c r="G264" s="36">
        <f>'10.по срокам в инвал'!C264</f>
        <v>0.50214954043892535</v>
      </c>
    </row>
    <row r="265" spans="1:7" ht="14.25" customHeight="1" x14ac:dyDescent="0.2">
      <c r="A265" s="34" t="s">
        <v>4</v>
      </c>
      <c r="B265" s="32">
        <f>'2.общ.по срокам'!B265</f>
        <v>41332580.100000001</v>
      </c>
      <c r="C265" s="36">
        <f>'2.общ.по срокам'!C265</f>
        <v>1.6819093326090218</v>
      </c>
      <c r="D265" s="32">
        <f>'6.по срокам в нацвал'!B265</f>
        <v>22485700.100000001</v>
      </c>
      <c r="E265" s="36">
        <f>'6.по срокам в нацвал'!C265</f>
        <v>2.6328305576751836</v>
      </c>
      <c r="F265" s="32">
        <f>'10.по срокам в инвал'!B265</f>
        <v>18846880</v>
      </c>
      <c r="G265" s="36">
        <f>'10.по срокам в инвал'!C265</f>
        <v>0.54739107358883821</v>
      </c>
    </row>
    <row r="266" spans="1:7" ht="14.25" customHeight="1" x14ac:dyDescent="0.2">
      <c r="A266" s="34" t="s">
        <v>5</v>
      </c>
      <c r="B266" s="32">
        <f>'2.общ.по срокам'!B266</f>
        <v>43718136.500000007</v>
      </c>
      <c r="C266" s="36">
        <f>'2.общ.по срокам'!C266</f>
        <v>2.0212282625770235</v>
      </c>
      <c r="D266" s="32">
        <f>'6.по срокам в нацвал'!B266</f>
        <v>26374217.400000006</v>
      </c>
      <c r="E266" s="36">
        <f>'6.по срокам в нацвал'!C266</f>
        <v>2.8753422024950823</v>
      </c>
      <c r="F266" s="32">
        <f>'10.по срокам в инвал'!B266</f>
        <v>17343919.099999998</v>
      </c>
      <c r="G266" s="36">
        <f>'10.по срокам в инвал'!C266</f>
        <v>0.72241069972472371</v>
      </c>
    </row>
    <row r="267" spans="1:7" ht="14.25" customHeight="1" x14ac:dyDescent="0.2">
      <c r="A267" s="34" t="s">
        <v>6</v>
      </c>
      <c r="B267" s="32">
        <f>'2.общ.по срокам'!B267</f>
        <v>42229191.199999996</v>
      </c>
      <c r="C267" s="36">
        <f>'2.общ.по срокам'!C267</f>
        <v>1.705888588318498</v>
      </c>
      <c r="D267" s="32">
        <f>'6.по срокам в нацвал'!B267</f>
        <v>23537985.199999996</v>
      </c>
      <c r="E267" s="36">
        <f>'6.по срокам в нацвал'!C267</f>
        <v>2.6352355260211455</v>
      </c>
      <c r="F267" s="32">
        <f>'10.по срокам в инвал'!B267</f>
        <v>18691205.999999996</v>
      </c>
      <c r="G267" s="36">
        <f>'10.по срокам в инвал'!C267</f>
        <v>0.53555455715377587</v>
      </c>
    </row>
    <row r="268" spans="1:7" ht="14.25" customHeight="1" x14ac:dyDescent="0.2">
      <c r="A268" s="34" t="s">
        <v>7</v>
      </c>
      <c r="B268" s="32">
        <f>'2.общ.по срокам'!B268</f>
        <v>45259277</v>
      </c>
      <c r="C268" s="36">
        <f>'2.общ.по срокам'!C268</f>
        <v>1.6649302776533523</v>
      </c>
      <c r="D268" s="32">
        <f>'6.по срокам в нацвал'!B268</f>
        <v>23813967.800000001</v>
      </c>
      <c r="E268" s="36">
        <f>'6.по срокам в нацвал'!C268</f>
        <v>2.6824158753166691</v>
      </c>
      <c r="F268" s="32">
        <f>'10.по срокам в инвал'!B268</f>
        <v>21445309.199999996</v>
      </c>
      <c r="G268" s="36">
        <f>'10.по срокам в инвал'!C268</f>
        <v>0.53506224759864984</v>
      </c>
    </row>
    <row r="269" spans="1:7" ht="14.25" customHeight="1" x14ac:dyDescent="0.2">
      <c r="A269" s="34" t="s">
        <v>8</v>
      </c>
      <c r="B269" s="32">
        <f>'2.общ.по срокам'!B269</f>
        <v>43370955.700000003</v>
      </c>
      <c r="C269" s="36">
        <f>'2.общ.по срокам'!C269</f>
        <v>1.709312993949081</v>
      </c>
      <c r="D269" s="32">
        <f>'6.по срокам в нацвал'!B269</f>
        <v>24299962.600000001</v>
      </c>
      <c r="E269" s="36">
        <f>'6.по срокам в нацвал'!C269</f>
        <v>2.6549511273321857</v>
      </c>
      <c r="F269" s="32">
        <f>'10.по срокам в инвал'!B269</f>
        <v>19070993.099999998</v>
      </c>
      <c r="G269" s="36">
        <f>'10.по срокам в инвал'!C269</f>
        <v>0.50439560166376451</v>
      </c>
    </row>
    <row r="270" spans="1:7" ht="14.25" customHeight="1" x14ac:dyDescent="0.2">
      <c r="A270" s="34" t="s">
        <v>9</v>
      </c>
      <c r="B270" s="32">
        <f>'2.общ.по срокам'!B270</f>
        <v>47992397.699999996</v>
      </c>
      <c r="C270" s="36">
        <f>'2.общ.по срокам'!C270</f>
        <v>1.5421559693401214</v>
      </c>
      <c r="D270" s="32">
        <f>'6.по срокам в нацвал'!B270</f>
        <v>25102978.899999999</v>
      </c>
      <c r="E270" s="36">
        <f>'6.по срокам в нацвал'!C270</f>
        <v>2.6152367432775123</v>
      </c>
      <c r="F270" s="32">
        <f>'10.по срокам в инвал'!B270</f>
        <v>22889418.800000001</v>
      </c>
      <c r="G270" s="36">
        <f>'10.по срокам в инвал'!C270</f>
        <v>0.36530109759711321</v>
      </c>
    </row>
    <row r="271" spans="1:7" ht="14.25" customHeight="1" x14ac:dyDescent="0.2">
      <c r="A271" s="34" t="s">
        <v>14</v>
      </c>
      <c r="B271" s="32">
        <f>'2.общ.по срокам'!B271</f>
        <v>49213254</v>
      </c>
      <c r="C271" s="36">
        <f>'2.общ.по срокам'!C271</f>
        <v>1.4628747886697364</v>
      </c>
      <c r="D271" s="32">
        <f>'6.по срокам в нацвал'!B271</f>
        <v>23846342.300000001</v>
      </c>
      <c r="E271" s="36">
        <f>'6.по срокам в нацвал'!C271</f>
        <v>2.5880862223469827</v>
      </c>
      <c r="F271" s="32">
        <f>'10.по срокам в инвал'!B271</f>
        <v>25366911.700000003</v>
      </c>
      <c r="G271" s="36">
        <f>'10.по срокам в инвал'!C271</f>
        <v>0.40511193110669436</v>
      </c>
    </row>
    <row r="272" spans="1:7" ht="14.25" customHeight="1" thickBot="1" x14ac:dyDescent="0.25">
      <c r="A272" s="35" t="s">
        <v>15</v>
      </c>
      <c r="B272" s="33">
        <f>'2.общ.по срокам'!B272</f>
        <v>55912855</v>
      </c>
      <c r="C272" s="37">
        <f>'2.общ.по срокам'!C272</f>
        <v>1.6109775559484516</v>
      </c>
      <c r="D272" s="33">
        <f>'6.по срокам в нацвал'!B272</f>
        <v>31211516.399999999</v>
      </c>
      <c r="E272" s="37">
        <f>'6.по срокам в нацвал'!C272</f>
        <v>2.6036747282807502</v>
      </c>
      <c r="F272" s="33">
        <f>'10.по срокам в инвал'!B272</f>
        <v>24701338.600000001</v>
      </c>
      <c r="G272" s="37">
        <f>'10.по срокам в инвал'!C272</f>
        <v>0.35664941704819186</v>
      </c>
    </row>
    <row r="273" spans="1:7" ht="14.25" customHeight="1" x14ac:dyDescent="0.2">
      <c r="A273" s="34" t="s">
        <v>73</v>
      </c>
      <c r="B273" s="32">
        <f>'2.общ.по срокам'!B273</f>
        <v>43123733.699999996</v>
      </c>
      <c r="C273" s="36">
        <f>'2.общ.по срокам'!C273</f>
        <v>1.6876865180159497</v>
      </c>
      <c r="D273" s="32">
        <f>'6.по срокам в нацвал'!B273</f>
        <v>20751929.899999999</v>
      </c>
      <c r="E273" s="36">
        <f>'6.по срокам в нацвал'!C273</f>
        <v>2.9639854989583427</v>
      </c>
      <c r="F273" s="32">
        <f>'10.по срокам в инвал'!B273</f>
        <v>22371803.800000001</v>
      </c>
      <c r="G273" s="36">
        <f>'10.по срокам в инвал'!C273</f>
        <v>0.50380044335092922</v>
      </c>
    </row>
    <row r="274" spans="1:7" ht="14.25" customHeight="1" x14ac:dyDescent="0.2">
      <c r="A274" s="34" t="s">
        <v>1</v>
      </c>
      <c r="B274" s="32">
        <f>'2.общ.по срокам'!B274</f>
        <v>40268748.799999997</v>
      </c>
      <c r="C274" s="36">
        <f>'2.общ.по срокам'!C274</f>
        <v>1.7715186651391592</v>
      </c>
      <c r="D274" s="32">
        <f>'6.по срокам в нацвал'!B274</f>
        <v>23474314.800000001</v>
      </c>
      <c r="E274" s="36">
        <f>'6.по срокам в нацвал'!C274</f>
        <v>2.6698751666225458</v>
      </c>
      <c r="F274" s="32">
        <f>'10.по срокам в инвал'!B274</f>
        <v>16794434</v>
      </c>
      <c r="G274" s="36">
        <f>'10.по срокам в инвал'!C274</f>
        <v>0.51584649908416058</v>
      </c>
    </row>
    <row r="275" spans="1:7" ht="14.25" customHeight="1" x14ac:dyDescent="0.2">
      <c r="A275" s="34" t="s">
        <v>2</v>
      </c>
      <c r="B275" s="32">
        <f>'2.общ.по срокам'!B275</f>
        <v>45124556.300000004</v>
      </c>
      <c r="C275" s="36">
        <f>'2.общ.по срокам'!C275</f>
        <v>1.6002532763740422</v>
      </c>
      <c r="D275" s="32">
        <f>'6.по срокам в нацвал'!B275</f>
        <v>26198253.500000004</v>
      </c>
      <c r="E275" s="36">
        <f>'6.по срокам в нацвал'!C275</f>
        <v>2.5066900482507326</v>
      </c>
      <c r="F275" s="32">
        <f>'10.по срокам в инвал'!B275</f>
        <v>18926302.800000001</v>
      </c>
      <c r="G275" s="36">
        <f>'10.по срокам в инвал'!C275</f>
        <v>0.34554121864731013</v>
      </c>
    </row>
    <row r="276" spans="1:7" ht="14.25" customHeight="1" x14ac:dyDescent="0.2">
      <c r="A276" s="34" t="s">
        <v>3</v>
      </c>
      <c r="B276" s="32">
        <f>'2.общ.по срокам'!B276</f>
        <v>44617306.899999991</v>
      </c>
      <c r="C276" s="36">
        <f>'2.общ.по срокам'!C276</f>
        <v>1.5997461590851889</v>
      </c>
      <c r="D276" s="32">
        <f>'6.по срокам в нацвал'!B276</f>
        <v>26887996.999999996</v>
      </c>
      <c r="E276" s="36">
        <f>'6.по срокам в нацвал'!C276</f>
        <v>2.424541910764126</v>
      </c>
      <c r="F276" s="32">
        <f>'10.по срокам в инвал'!B276</f>
        <v>17729309.899999999</v>
      </c>
      <c r="G276" s="36">
        <f>'10.по срокам в инвал'!C276</f>
        <v>0.3488736873509104</v>
      </c>
    </row>
    <row r="277" spans="1:7" ht="14.25" customHeight="1" x14ac:dyDescent="0.2">
      <c r="A277" s="34" t="s">
        <v>4</v>
      </c>
      <c r="B277" s="32">
        <f>'2.общ.по срокам'!B277</f>
        <v>50869205</v>
      </c>
      <c r="C277" s="36">
        <f>'2.общ.по срокам'!C277</f>
        <v>1.795870156335253</v>
      </c>
      <c r="D277" s="32">
        <f>'6.по срокам в нацвал'!B277</f>
        <v>28163743.500000004</v>
      </c>
      <c r="E277" s="36">
        <f>'6.по срокам в нацвал'!C277</f>
        <v>2.7742919452096282</v>
      </c>
      <c r="F277" s="32">
        <f>'10.по срокам в инвал'!B277</f>
        <v>22705461.5</v>
      </c>
      <c r="G277" s="36">
        <f>'10.по срокам в инвал'!C277</f>
        <v>0.58224055023061305</v>
      </c>
    </row>
    <row r="278" spans="1:7" ht="14.25" customHeight="1" x14ac:dyDescent="0.2">
      <c r="A278" s="34" t="s">
        <v>5</v>
      </c>
      <c r="B278" s="32">
        <f>'2.общ.по срокам'!B278</f>
        <v>49140538.79999999</v>
      </c>
      <c r="C278" s="36">
        <f>'2.общ.по срокам'!C278</f>
        <v>1.5531055680447687</v>
      </c>
      <c r="D278" s="32">
        <f>'6.по срокам в нацвал'!B278</f>
        <v>28878910.299999997</v>
      </c>
      <c r="E278" s="36">
        <f>'6.по срокам в нацвал'!C278</f>
        <v>2.387071150949903</v>
      </c>
      <c r="F278" s="32">
        <f>'10.по срокам в инвал'!B278</f>
        <v>20261628.5</v>
      </c>
      <c r="G278" s="36">
        <f>'10.по срокам в инвал'!C278</f>
        <v>0.364453961782983</v>
      </c>
    </row>
    <row r="279" spans="1:7" ht="14.25" customHeight="1" x14ac:dyDescent="0.2">
      <c r="A279" s="34" t="s">
        <v>6</v>
      </c>
      <c r="B279" s="32">
        <f>'2.общ.по срокам'!B279</f>
        <v>53148146.099999994</v>
      </c>
      <c r="C279" s="36">
        <f>'2.общ.по срокам'!C279</f>
        <v>1.4008712608133644</v>
      </c>
      <c r="D279" s="32">
        <f>'6.по срокам в нацвал'!B279</f>
        <v>28320172.100000001</v>
      </c>
      <c r="E279" s="36">
        <f>'6.по срокам в нацвал'!C279</f>
        <v>2.3995884220986032</v>
      </c>
      <c r="F279" s="32">
        <f>'10.по срокам в инвал'!B279</f>
        <v>24827974</v>
      </c>
      <c r="G279" s="36">
        <f>'10.по срокам в инвал'!C279</f>
        <v>0.26167875614820613</v>
      </c>
    </row>
    <row r="280" spans="1:7" ht="14.25" customHeight="1" x14ac:dyDescent="0.2">
      <c r="A280" s="34" t="s">
        <v>7</v>
      </c>
      <c r="B280" s="32">
        <f>'2.общ.по срокам'!B280</f>
        <v>47530871.299999997</v>
      </c>
      <c r="C280" s="36">
        <f>'2.общ.по срокам'!C280</f>
        <v>1.5872993028848619</v>
      </c>
      <c r="D280" s="32">
        <f>'6.по срокам в нацвал'!B280</f>
        <v>27046703.199999996</v>
      </c>
      <c r="E280" s="36">
        <f>'6.по срокам в нацвал'!C280</f>
        <v>2.4761377612558744</v>
      </c>
      <c r="F280" s="32">
        <f>'10.по срокам в инвал'!B280</f>
        <v>20484168.099999998</v>
      </c>
      <c r="G280" s="36">
        <f>'10.по срокам в инвал'!C280</f>
        <v>0.41370270579843593</v>
      </c>
    </row>
    <row r="281" spans="1:7" ht="14.25" customHeight="1" x14ac:dyDescent="0.2">
      <c r="A281" s="34" t="s">
        <v>8</v>
      </c>
      <c r="B281" s="32">
        <f>'2.общ.по срокам'!B281</f>
        <v>46753788.699999996</v>
      </c>
      <c r="C281" s="36">
        <f>'2.общ.по срокам'!C281</f>
        <v>1.353321341634929</v>
      </c>
      <c r="D281" s="32">
        <f>'6.по срокам в нацвал'!B281</f>
        <v>24845160.599999994</v>
      </c>
      <c r="E281" s="36">
        <f>'6.по срокам в нацвал'!C281</f>
        <v>2.257552062513132</v>
      </c>
      <c r="F281" s="32">
        <f>'10.по срокам в инвал'!B281</f>
        <v>21908628.099999998</v>
      </c>
      <c r="G281" s="36">
        <f>'10.по срокам в инвал'!C281</f>
        <v>0.32789166264591429</v>
      </c>
    </row>
    <row r="282" spans="1:7" ht="14.25" customHeight="1" x14ac:dyDescent="0.2">
      <c r="A282" s="34" t="s">
        <v>9</v>
      </c>
      <c r="B282" s="32">
        <f>'2.общ.по срокам'!B282</f>
        <v>56289233.400000006</v>
      </c>
      <c r="C282" s="36">
        <f>'2.общ.по срокам'!C282</f>
        <v>1.3314400402901914</v>
      </c>
      <c r="D282" s="32">
        <f>'6.по срокам в нацвал'!B282</f>
        <v>29129837.600000001</v>
      </c>
      <c r="E282" s="36">
        <f>'6.по срокам в нацвал'!C282</f>
        <v>2.3122218925106535</v>
      </c>
      <c r="F282" s="32">
        <f>'10.по срокам в инвал'!B282</f>
        <v>27159395.800000004</v>
      </c>
      <c r="G282" s="36">
        <f>'10.по срокам в инвал'!C282</f>
        <v>0.27950146674470555</v>
      </c>
    </row>
    <row r="283" spans="1:7" ht="14.25" customHeight="1" x14ac:dyDescent="0.2">
      <c r="A283" s="34" t="s">
        <v>14</v>
      </c>
      <c r="B283" s="32">
        <f>'2.общ.по срокам'!B283</f>
        <v>59956802.299999997</v>
      </c>
      <c r="C283" s="36">
        <f>'2.общ.по срокам'!C283</f>
        <v>1.2455429404379692</v>
      </c>
      <c r="D283" s="32">
        <f>'6.по срокам в нацвал'!B283</f>
        <v>28734282.699999999</v>
      </c>
      <c r="E283" s="36">
        <f>'6.по срокам в нацвал'!C283</f>
        <v>2.3631017734784105</v>
      </c>
      <c r="F283" s="32">
        <f>'10.по срокам в инвал'!B283</f>
        <v>31222519.600000001</v>
      </c>
      <c r="G283" s="36">
        <f>'10.по срокам в инвал'!C283</f>
        <v>0.21704646245141587</v>
      </c>
    </row>
    <row r="284" spans="1:7" ht="14.25" customHeight="1" thickBot="1" x14ac:dyDescent="0.25">
      <c r="A284" s="35" t="s">
        <v>15</v>
      </c>
      <c r="B284" s="33">
        <f>'2.общ.по срокам'!B284</f>
        <v>64344379.200000003</v>
      </c>
      <c r="C284" s="37">
        <f>'2.общ.по срокам'!C284</f>
        <v>0.93376754694060349</v>
      </c>
      <c r="D284" s="33">
        <f>'6.по срокам в нацвал'!B284</f>
        <v>35862577.899999999</v>
      </c>
      <c r="E284" s="37">
        <f>'6.по срокам в нацвал'!C284</f>
        <v>1.500503540572302</v>
      </c>
      <c r="F284" s="33">
        <f>'10.по срокам в инвал'!B284</f>
        <v>28481801.300000001</v>
      </c>
      <c r="G284" s="37">
        <f>'10.по срокам в инвал'!C284</f>
        <v>0.22016753596269223</v>
      </c>
    </row>
    <row r="285" spans="1:7" ht="14.25" customHeight="1" x14ac:dyDescent="0.2">
      <c r="A285" s="34" t="s">
        <v>74</v>
      </c>
      <c r="B285" s="32">
        <f>'2.общ.по срокам'!B285</f>
        <v>51063958.299999997</v>
      </c>
      <c r="C285" s="36">
        <f>'2.общ.по срокам'!C285</f>
        <v>0.93616096919380454</v>
      </c>
      <c r="D285" s="32">
        <f>'6.по срокам в нацвал'!B285</f>
        <v>23169238.099999998</v>
      </c>
      <c r="E285" s="36">
        <f>'6.по срокам в нацвал'!C285</f>
        <v>1.8421035149187759</v>
      </c>
      <c r="F285" s="32">
        <f>'10.по срокам в инвал'!B285</f>
        <v>27894720.200000003</v>
      </c>
      <c r="G285" s="36">
        <f>'10.по срокам в инвал'!C285</f>
        <v>0.18368887424796596</v>
      </c>
    </row>
    <row r="286" spans="1:7" ht="14.25" customHeight="1" x14ac:dyDescent="0.2">
      <c r="A286" s="34" t="s">
        <v>1</v>
      </c>
      <c r="B286" s="32">
        <f>'2.общ.по срокам'!B286</f>
        <v>45284645.600000001</v>
      </c>
      <c r="C286" s="36">
        <f>'2.общ.по срокам'!C286</f>
        <v>1.0802123749423793</v>
      </c>
      <c r="D286" s="32">
        <f>'6.по срокам в нацвал'!B286</f>
        <v>25890594.200000003</v>
      </c>
      <c r="E286" s="36">
        <f>'6.по срокам в нацвал'!C286</f>
        <v>1.6747135528083004</v>
      </c>
      <c r="F286" s="32">
        <f>'10.по срокам в инвал'!B286</f>
        <v>19394051.399999999</v>
      </c>
      <c r="G286" s="36">
        <f>'10.по срокам в инвал'!C286</f>
        <v>0.28656753869384916</v>
      </c>
    </row>
    <row r="287" spans="1:7" ht="14.25" customHeight="1" x14ac:dyDescent="0.2">
      <c r="A287" s="34" t="s">
        <v>2</v>
      </c>
      <c r="B287" s="32">
        <f>'2.общ.по срокам'!B287</f>
        <v>55941475.099999994</v>
      </c>
      <c r="C287" s="36">
        <f>'2.общ.по срокам'!C287</f>
        <v>0.78348931458548488</v>
      </c>
      <c r="D287" s="32">
        <f>'6.по срокам в нацвал'!B287</f>
        <v>29700876.300000001</v>
      </c>
      <c r="E287" s="36">
        <f>'6.по срокам в нацвал'!C287</f>
        <v>1.3268930352065051</v>
      </c>
      <c r="F287" s="32">
        <f>'10.по срокам в инвал'!B287</f>
        <v>26240598.799999997</v>
      </c>
      <c r="G287" s="36">
        <f>'10.по срокам в инвал'!C287</f>
        <v>0.16842840038391207</v>
      </c>
    </row>
    <row r="288" spans="1:7" ht="14.25" customHeight="1" x14ac:dyDescent="0.2">
      <c r="A288" s="34" t="s">
        <v>3</v>
      </c>
      <c r="B288" s="32">
        <f>'2.общ.по срокам'!B288</f>
        <v>61028913.899999999</v>
      </c>
      <c r="C288" s="36">
        <f>'2.общ.по срокам'!C288</f>
        <v>0.94415897452174613</v>
      </c>
      <c r="D288" s="32">
        <f>'6.по срокам в нацвал'!B288</f>
        <v>33501826.199999996</v>
      </c>
      <c r="E288" s="36">
        <f>'6.по срокам в нацвал'!C288</f>
        <v>1.5320239202064736</v>
      </c>
      <c r="F288" s="32">
        <f>'10.по срокам в инвал'!B288</f>
        <v>27527087.699999999</v>
      </c>
      <c r="G288" s="36">
        <f>'10.по срокам в инвал'!C288</f>
        <v>0.22869828162025294</v>
      </c>
    </row>
    <row r="289" spans="1:7" ht="14.25" customHeight="1" x14ac:dyDescent="0.2">
      <c r="A289" s="34" t="s">
        <v>4</v>
      </c>
      <c r="B289" s="32">
        <f>'2.общ.по срокам'!B289</f>
        <v>58392416.799999997</v>
      </c>
      <c r="C289" s="36">
        <f>'2.общ.по срокам'!C289</f>
        <v>0.92034814258621322</v>
      </c>
      <c r="D289" s="32">
        <f>'6.по срокам в нацвал'!B289</f>
        <v>32637436.5</v>
      </c>
      <c r="E289" s="36">
        <f>'6.по срокам в нацвал'!C289</f>
        <v>1.4731901779418242</v>
      </c>
      <c r="F289" s="32">
        <f>'10.по срокам в инвал'!B289</f>
        <v>25754980.300000001</v>
      </c>
      <c r="G289" s="36">
        <f>'10.по срокам в инвал'!C289</f>
        <v>0.21977114298161582</v>
      </c>
    </row>
    <row r="290" spans="1:7" ht="14.25" customHeight="1" x14ac:dyDescent="0.2">
      <c r="A290" s="34" t="s">
        <v>5</v>
      </c>
      <c r="B290" s="32">
        <f>'2.общ.по срокам'!B290</f>
        <v>57732390.700000003</v>
      </c>
      <c r="C290" s="36">
        <f>'2.общ.по срокам'!C290</f>
        <v>0.93981299818231923</v>
      </c>
      <c r="D290" s="32">
        <f>'6.по срокам в нацвал'!B290</f>
        <v>30815133.5</v>
      </c>
      <c r="E290" s="36">
        <f>'6.по срокам в нацвал'!C290</f>
        <v>1.5798337403925264</v>
      </c>
      <c r="F290" s="32">
        <f>'10.по срокам в инвал'!B290</f>
        <v>26917257.200000003</v>
      </c>
      <c r="G290" s="36">
        <f>'10.по срокам в инвал'!C290</f>
        <v>0.20711113084731372</v>
      </c>
    </row>
    <row r="291" spans="1:7" ht="14.25" customHeight="1" x14ac:dyDescent="0.2">
      <c r="A291" s="34" t="s">
        <v>6</v>
      </c>
      <c r="B291" s="32">
        <f>'2.общ.по срокам'!B291</f>
        <v>64661237.900000006</v>
      </c>
      <c r="C291" s="36">
        <f>'2.общ.по срокам'!C291</f>
        <v>0.90849253663917284</v>
      </c>
      <c r="D291" s="32">
        <f>'6.по срокам в нацвал'!B291</f>
        <v>35161949.500000007</v>
      </c>
      <c r="E291" s="36">
        <f>'6.по срокам в нацвал'!C291</f>
        <v>1.5103703088476368</v>
      </c>
      <c r="F291" s="32">
        <f>'10.по срокам в инвал'!B291</f>
        <v>29499288.399999999</v>
      </c>
      <c r="G291" s="36">
        <f>'10.по срокам в инвал'!C291</f>
        <v>0.19107876229312723</v>
      </c>
    </row>
    <row r="292" spans="1:7" ht="14.25" customHeight="1" x14ac:dyDescent="0.2">
      <c r="A292" s="34" t="s">
        <v>7</v>
      </c>
      <c r="B292" s="32">
        <f>'2.общ.по срокам'!B292</f>
        <v>51257550.800000012</v>
      </c>
      <c r="C292" s="36">
        <f>'2.общ.по срокам'!C292</f>
        <v>1.1392398382991002</v>
      </c>
      <c r="D292" s="32">
        <f>'6.по срокам в нацвал'!B292</f>
        <v>33292047.400000002</v>
      </c>
      <c r="E292" s="36">
        <f>'6.по срокам в нацвал'!C292</f>
        <v>1.5800017753789433</v>
      </c>
      <c r="F292" s="32">
        <f>'10.по срокам в инвал'!B292</f>
        <v>17965503.400000002</v>
      </c>
      <c r="G292" s="36">
        <f>'10.по срокам в инвал'!C292</f>
        <v>0.3224596471368566</v>
      </c>
    </row>
    <row r="293" spans="1:7" ht="14.25" customHeight="1" x14ac:dyDescent="0.2">
      <c r="A293" s="34" t="s">
        <v>8</v>
      </c>
      <c r="B293" s="32">
        <f>'2.общ.по срокам'!B293</f>
        <v>49788221.29999999</v>
      </c>
      <c r="C293" s="36">
        <f>'2.общ.по срокам'!C293</f>
        <v>0.98878721979971707</v>
      </c>
      <c r="D293" s="32">
        <f>'6.по срокам в нацвал'!B293</f>
        <v>28509588.399999995</v>
      </c>
      <c r="E293" s="36">
        <f>'6.по срокам в нацвал'!C293</f>
        <v>1.5876520361128768</v>
      </c>
      <c r="F293" s="32">
        <f>'10.по срокам в инвал'!B293</f>
        <v>21278632.900000002</v>
      </c>
      <c r="G293" s="36">
        <f>'10.по срокам в инвал'!C293</f>
        <v>0.18641474124026081</v>
      </c>
    </row>
    <row r="294" spans="1:7" ht="14.25" customHeight="1" x14ac:dyDescent="0.2">
      <c r="A294" s="34" t="s">
        <v>9</v>
      </c>
      <c r="B294" s="32">
        <f>'2.общ.по срокам'!B294</f>
        <v>53752936.400000006</v>
      </c>
      <c r="C294" s="36">
        <f>'2.общ.по срокам'!C294</f>
        <v>1.118348843841021</v>
      </c>
      <c r="D294" s="32">
        <f>'6.по срокам в нацвал'!B294</f>
        <v>36478256.799999997</v>
      </c>
      <c r="E294" s="36">
        <f>'6.по срокам в нацвал'!C294</f>
        <v>1.5052974162405681</v>
      </c>
      <c r="F294" s="32">
        <f>'10.по срокам в инвал'!B294</f>
        <v>17274679.600000001</v>
      </c>
      <c r="G294" s="36">
        <f>'10.по срокам в инвал'!C294</f>
        <v>0.30124486743013146</v>
      </c>
    </row>
    <row r="295" spans="1:7" ht="14.25" customHeight="1" x14ac:dyDescent="0.2">
      <c r="A295" s="34" t="s">
        <v>14</v>
      </c>
      <c r="B295" s="32">
        <f>'2.общ.по срокам'!B295</f>
        <v>52742214.400000006</v>
      </c>
      <c r="C295" s="36">
        <f>'2.общ.по срокам'!C295</f>
        <v>1.0689802728874418</v>
      </c>
      <c r="D295" s="32">
        <f>'6.по срокам в нацвал'!B295</f>
        <v>34034820.500000007</v>
      </c>
      <c r="E295" s="36">
        <f>'6.по срокам в нацвал'!C295</f>
        <v>1.5033902116510343</v>
      </c>
      <c r="F295" s="32">
        <f>'10.по срокам в инвал'!B295</f>
        <v>18707393.900000002</v>
      </c>
      <c r="G295" s="36">
        <f>'10.по срокам в инвал'!C295</f>
        <v>0.27864761788118425</v>
      </c>
    </row>
    <row r="296" spans="1:7" ht="14.25" customHeight="1" thickBot="1" x14ac:dyDescent="0.25">
      <c r="A296" s="35" t="s">
        <v>15</v>
      </c>
      <c r="B296" s="33">
        <f>'2.общ.по срокам'!B296</f>
        <v>64394464.200000003</v>
      </c>
      <c r="C296" s="37">
        <f>'2.общ.по срокам'!C296</f>
        <v>1.1227734599583801</v>
      </c>
      <c r="D296" s="33">
        <f>'6.по срокам в нацвал'!B296</f>
        <v>44386892.699999996</v>
      </c>
      <c r="E296" s="37">
        <f>'6.по срокам в нацвал'!C296</f>
        <v>1.4103603255832331</v>
      </c>
      <c r="F296" s="33">
        <f>'10.по срокам в инвал'!B296</f>
        <v>20007571.5</v>
      </c>
      <c r="G296" s="37">
        <f>'10.по срокам в инвал'!C296</f>
        <v>0.48476062834512423</v>
      </c>
    </row>
    <row r="297" spans="1:7" ht="14.25" customHeight="1" x14ac:dyDescent="0.2">
      <c r="A297" s="34" t="s">
        <v>75</v>
      </c>
      <c r="B297" s="32">
        <f>'2.общ.по срокам'!B297</f>
        <v>44698129.899999999</v>
      </c>
      <c r="C297" s="36">
        <f>'2.общ.по срокам'!C297</f>
        <v>1.3179594309380716</v>
      </c>
      <c r="D297" s="32">
        <f>'6.по срокам в нацвал'!B297</f>
        <v>30803356.100000001</v>
      </c>
      <c r="E297" s="36">
        <f>'6.по срокам в нацвал'!C297</f>
        <v>1.7792212710224777</v>
      </c>
      <c r="F297" s="32">
        <f>'10.по срокам в инвал'!B297</f>
        <v>13894773.799999999</v>
      </c>
      <c r="G297" s="36">
        <f>'10.по срокам в инвал'!C297</f>
        <v>0.29538699327368684</v>
      </c>
    </row>
    <row r="298" spans="1:7" ht="14.25" customHeight="1" x14ac:dyDescent="0.2">
      <c r="A298" s="34" t="s">
        <v>1</v>
      </c>
      <c r="B298" s="32">
        <f>'2.общ.по срокам'!B298</f>
        <v>51144066.20000001</v>
      </c>
      <c r="C298" s="36">
        <f>'2.общ.по срокам'!C298</f>
        <v>1.1168336827313101</v>
      </c>
      <c r="D298" s="32">
        <f>'6.по срокам в нацвал'!B298</f>
        <v>33244037.600000001</v>
      </c>
      <c r="E298" s="36">
        <f>'6.по срокам в нацвал'!C298</f>
        <v>1.5280038850635862</v>
      </c>
      <c r="F298" s="32">
        <f>'10.по срокам в инвал'!B298</f>
        <v>17900028.600000001</v>
      </c>
      <c r="G298" s="36">
        <f>'10.по срокам в инвал'!C298</f>
        <v>0.35320598292228444</v>
      </c>
    </row>
    <row r="299" spans="1:7" ht="14.25" customHeight="1" x14ac:dyDescent="0.2">
      <c r="A299" s="34" t="s">
        <v>2</v>
      </c>
      <c r="B299" s="32">
        <f>'2.общ.по срокам'!B299</f>
        <v>54465447.700000003</v>
      </c>
      <c r="C299" s="36">
        <f>'2.общ.по срокам'!C299</f>
        <v>0.8708232519127902</v>
      </c>
      <c r="D299" s="32">
        <f>'6.по срокам в нацвал'!B299</f>
        <v>36770719.899999999</v>
      </c>
      <c r="E299" s="36">
        <f>'6.по срокам в нацвал'!C299</f>
        <v>1.0883805094063443</v>
      </c>
      <c r="F299" s="32">
        <f>'10.по срокам в инвал'!B299</f>
        <v>17694727.800000004</v>
      </c>
      <c r="G299" s="36">
        <f>'10.по срокам в инвал'!C299</f>
        <v>0.41872604714495815</v>
      </c>
    </row>
    <row r="300" spans="1:7" ht="14.25" customHeight="1" x14ac:dyDescent="0.2">
      <c r="A300" s="34" t="s">
        <v>3</v>
      </c>
      <c r="B300" s="32">
        <f>'2.общ.по срокам'!B300</f>
        <v>36559747.5</v>
      </c>
      <c r="C300" s="36">
        <f>'2.общ.по срокам'!C300</f>
        <v>0.91007108334104414</v>
      </c>
      <c r="D300" s="32">
        <f>'6.по срокам в нацвал'!B300</f>
        <v>25751660.700000003</v>
      </c>
      <c r="E300" s="36">
        <f>'6.по срокам в нацвал'!C300</f>
        <v>1.1788403815836244</v>
      </c>
      <c r="F300" s="32">
        <f>'10.по срокам в инвал'!B300</f>
        <v>10808086.799999999</v>
      </c>
      <c r="G300" s="36">
        <f>'10.по срокам в инвал'!C300</f>
        <v>0.2696935675979214</v>
      </c>
    </row>
    <row r="301" spans="1:7" ht="14.25" customHeight="1" x14ac:dyDescent="0.2">
      <c r="A301" s="34" t="s">
        <v>4</v>
      </c>
      <c r="B301" s="32">
        <f>'2.общ.по срокам'!B301</f>
        <v>38794819.299999997</v>
      </c>
      <c r="C301" s="36">
        <f>'2.общ.по срокам'!C301</f>
        <v>1.2655105973647356</v>
      </c>
      <c r="D301" s="32">
        <f>'6.по срокам в нацвал'!B301</f>
        <v>29193295.299999993</v>
      </c>
      <c r="E301" s="36">
        <f>'6.по срокам в нацвал'!C301</f>
        <v>1.5529326253552465</v>
      </c>
      <c r="F301" s="32">
        <f>'10.по срокам в инвал'!B301</f>
        <v>9601524.0000000019</v>
      </c>
      <c r="G301" s="36">
        <f>'10.по срокам в инвал'!C301</f>
        <v>0.39160806492802563</v>
      </c>
    </row>
    <row r="302" spans="1:7" ht="14.25" customHeight="1" x14ac:dyDescent="0.2">
      <c r="A302" s="34" t="s">
        <v>5</v>
      </c>
      <c r="B302" s="32">
        <f>'2.общ.по срокам'!B302</f>
        <v>58616528.800000004</v>
      </c>
      <c r="C302" s="36">
        <f>'2.общ.по срокам'!C302</f>
        <v>1.162129074009584</v>
      </c>
      <c r="D302" s="32">
        <f>'6.по срокам в нацвал'!B302</f>
        <v>43031301.20000001</v>
      </c>
      <c r="E302" s="36">
        <f>'6.по срокам в нацвал'!C302</f>
        <v>1.4649008537998867</v>
      </c>
      <c r="F302" s="32">
        <f>'10.по срокам в инвал'!B302</f>
        <v>15585227.599999998</v>
      </c>
      <c r="G302" s="36">
        <f>'10.по срокам в инвал'!C302</f>
        <v>0.32616671366416267</v>
      </c>
    </row>
    <row r="303" spans="1:7" ht="14.25" customHeight="1" x14ac:dyDescent="0.2">
      <c r="A303" s="34" t="s">
        <v>6</v>
      </c>
      <c r="B303" s="32">
        <f>'2.общ.по срокам'!B303</f>
        <v>51753366.5</v>
      </c>
      <c r="C303" s="36">
        <f>'2.общ.по срокам'!C303</f>
        <v>1.0129973573023499</v>
      </c>
      <c r="D303" s="32">
        <f>'6.по срокам в нацвал'!B303</f>
        <v>37389785.700000003</v>
      </c>
      <c r="E303" s="36">
        <f>'6.по срокам в нацвал'!C303</f>
        <v>1.2646975230189659</v>
      </c>
      <c r="F303" s="32">
        <f>'10.по срокам в инвал'!B303</f>
        <v>14363580.800000001</v>
      </c>
      <c r="G303" s="36">
        <f>'10.по срокам в инвал'!C303</f>
        <v>0.35779755804346525</v>
      </c>
    </row>
    <row r="304" spans="1:7" ht="14.25" customHeight="1" x14ac:dyDescent="0.2">
      <c r="A304" s="34" t="s">
        <v>7</v>
      </c>
      <c r="B304" s="32">
        <f>'2.общ.по срокам'!B304</f>
        <v>53626979.100000001</v>
      </c>
      <c r="C304" s="36">
        <f>'2.общ.по срокам'!C304</f>
        <v>1.2475205815760733</v>
      </c>
      <c r="D304" s="32">
        <f>'6.по срокам в нацвал'!B304</f>
        <v>37870247.899999999</v>
      </c>
      <c r="E304" s="36">
        <f>'6.по срокам в нацвал'!C304</f>
        <v>1.662482815566674</v>
      </c>
      <c r="F304" s="32">
        <f>'10.по срокам в инвал'!B304</f>
        <v>15756731.200000003</v>
      </c>
      <c r="G304" s="36">
        <f>'10.по срокам в инвал'!C304</f>
        <v>0.25018665038850213</v>
      </c>
    </row>
    <row r="305" spans="1:7" ht="14.25" customHeight="1" x14ac:dyDescent="0.2">
      <c r="A305" s="34" t="s">
        <v>8</v>
      </c>
      <c r="B305" s="32">
        <f>'2.общ.по срокам'!B305</f>
        <v>62160589.899999999</v>
      </c>
      <c r="C305" s="36">
        <f>'2.общ.по срокам'!C305</f>
        <v>0.9610852429185206</v>
      </c>
      <c r="D305" s="32">
        <f>'6.по срокам в нацвал'!B305</f>
        <v>41545432</v>
      </c>
      <c r="E305" s="36">
        <f>'6.по срокам в нацвал'!C305</f>
        <v>1.2987678848062054</v>
      </c>
      <c r="F305" s="32">
        <f>'10.по срокам в инвал'!B305</f>
        <v>20615157.900000002</v>
      </c>
      <c r="G305" s="36">
        <f>'10.по срокам в инвал'!C305</f>
        <v>0.28055825863938672</v>
      </c>
    </row>
    <row r="306" spans="1:7" ht="14.25" customHeight="1" x14ac:dyDescent="0.2">
      <c r="A306" s="34" t="s">
        <v>9</v>
      </c>
      <c r="B306" s="32">
        <f>'2.общ.по срокам'!B306</f>
        <v>58639673.500000007</v>
      </c>
      <c r="C306" s="36">
        <f>'2.общ.по срокам'!C306</f>
        <v>0.91869353692769207</v>
      </c>
      <c r="D306" s="32">
        <f>'6.по срокам в нацвал'!B306</f>
        <v>40866632.300000004</v>
      </c>
      <c r="E306" s="36">
        <f>'6.по срокам в нацвал'!C306</f>
        <v>1.1902466339268196</v>
      </c>
      <c r="F306" s="32">
        <f>'10.по срокам в инвал'!B306</f>
        <v>17773041.199999999</v>
      </c>
      <c r="G306" s="36">
        <f>'10.по срокам в инвал'!C306</f>
        <v>0.29429502008919017</v>
      </c>
    </row>
    <row r="307" spans="1:7" ht="14.25" customHeight="1" x14ac:dyDescent="0.2">
      <c r="A307" s="34" t="s">
        <v>14</v>
      </c>
      <c r="B307" s="32">
        <f>'2.общ.по срокам'!B307</f>
        <v>59476378.100000001</v>
      </c>
      <c r="C307" s="36">
        <f>'2.общ.по срокам'!C307</f>
        <v>0.94141639840372104</v>
      </c>
      <c r="D307" s="32">
        <f>'6.по срокам в нацвал'!B307</f>
        <v>40491977.700000003</v>
      </c>
      <c r="E307" s="36">
        <f>'6.по срокам в нацвал'!C307</f>
        <v>1.2308890051818819</v>
      </c>
      <c r="F307" s="32">
        <f>'10.по срокам в инвал'!B307</f>
        <v>18984400.400000002</v>
      </c>
      <c r="G307" s="36">
        <f>'10.по срокам в инвал'!C307</f>
        <v>0.32399798689454534</v>
      </c>
    </row>
    <row r="308" spans="1:7" ht="14.25" customHeight="1" thickBot="1" x14ac:dyDescent="0.25">
      <c r="A308" s="35" t="s">
        <v>15</v>
      </c>
      <c r="B308" s="33">
        <f>'2.общ.по срокам'!B308</f>
        <v>76161562.5</v>
      </c>
      <c r="C308" s="37">
        <f>'2.общ.по срокам'!C308</f>
        <v>0.97334245885514692</v>
      </c>
      <c r="D308" s="33">
        <f>'6.по срокам в нацвал'!B308</f>
        <v>53438702.500000007</v>
      </c>
      <c r="E308" s="37">
        <f>'6.по срокам в нацвал'!C308</f>
        <v>1.1766481161476543</v>
      </c>
      <c r="F308" s="33">
        <f>'10.по срокам в инвал'!B308</f>
        <v>22722860</v>
      </c>
      <c r="G308" s="37">
        <f>'10.по срокам в инвал'!C308</f>
        <v>0.49521644229643613</v>
      </c>
    </row>
    <row r="309" spans="1:7" ht="14.25" customHeight="1" x14ac:dyDescent="0.2">
      <c r="A309" s="34" t="s">
        <v>76</v>
      </c>
      <c r="B309" s="32">
        <f>'2.общ.по срокам'!B309</f>
        <v>52777286.499999993</v>
      </c>
      <c r="C309" s="36">
        <f>'2.общ.по срокам'!C309</f>
        <v>0.95878220552320315</v>
      </c>
      <c r="D309" s="32">
        <f>'6.по срокам в нацвал'!B309</f>
        <v>35036644.899999999</v>
      </c>
      <c r="E309" s="36">
        <f>'6.по срокам в нацвал'!C309</f>
        <v>1.2367274242060762</v>
      </c>
      <c r="F309" s="32">
        <f>'10.по срокам в инвал'!B309</f>
        <v>17740641.599999998</v>
      </c>
      <c r="G309" s="36">
        <f>'10.по срокам в инвал'!C309</f>
        <v>0.40985798123558276</v>
      </c>
    </row>
    <row r="310" spans="1:7" ht="14.25" customHeight="1" x14ac:dyDescent="0.2">
      <c r="A310" s="34" t="s">
        <v>1</v>
      </c>
      <c r="B310" s="32">
        <f>'2.общ.по срокам'!B310</f>
        <v>59189993.300000012</v>
      </c>
      <c r="C310" s="36">
        <f>'2.общ.по срокам'!C310</f>
        <v>0.92425814192481126</v>
      </c>
      <c r="D310" s="32">
        <f>'6.по срокам в нацвал'!B310</f>
        <v>40470839.600000009</v>
      </c>
      <c r="E310" s="36">
        <f>'6.по срокам в нацвал'!C310</f>
        <v>1.188208139793572</v>
      </c>
      <c r="F310" s="32">
        <f>'10.по срокам в инвал'!B310</f>
        <v>18719153.700000003</v>
      </c>
      <c r="G310" s="36">
        <f>'10.по срокам в инвал'!C310</f>
        <v>0.3535978333785465</v>
      </c>
    </row>
    <row r="311" spans="1:7" ht="14.25" customHeight="1" x14ac:dyDescent="0.2">
      <c r="A311" s="34" t="s">
        <v>2</v>
      </c>
      <c r="B311" s="32">
        <f>'2.общ.по срокам'!B311</f>
        <v>71237861.700000003</v>
      </c>
      <c r="C311" s="36">
        <f>'2.общ.по срокам'!C311</f>
        <v>0.77625315657109306</v>
      </c>
      <c r="D311" s="32">
        <f>'6.по срокам в нацвал'!B311</f>
        <v>48673040.899999991</v>
      </c>
      <c r="E311" s="36">
        <f>'6.по срокам в нацвал'!C311</f>
        <v>1.0135958933891061</v>
      </c>
      <c r="F311" s="32">
        <f>'10.по срокам в инвал'!B311</f>
        <v>22564820.800000001</v>
      </c>
      <c r="G311" s="36">
        <f>'10.по срокам в инвал'!C311</f>
        <v>0.26429727449907325</v>
      </c>
    </row>
    <row r="312" spans="1:7" ht="14.25" customHeight="1" x14ac:dyDescent="0.2">
      <c r="A312" s="34" t="s">
        <v>3</v>
      </c>
      <c r="B312" s="32">
        <f>'2.общ.по срокам'!B312</f>
        <v>72183505</v>
      </c>
      <c r="C312" s="36">
        <f>'2.общ.по срокам'!C312</f>
        <v>0.83299820325987262</v>
      </c>
      <c r="D312" s="32">
        <f>'6.по срокам в нацвал'!B312</f>
        <v>49210838.100000001</v>
      </c>
      <c r="E312" s="36">
        <f>'6.по срокам в нацвал'!C312</f>
        <v>1.1081114038372784</v>
      </c>
      <c r="F312" s="32">
        <f>'10.по срокам в инвал'!B312</f>
        <v>22972666.899999999</v>
      </c>
      <c r="G312" s="36">
        <f>'10.по срокам в инвал'!C312</f>
        <v>0.24366518277422997</v>
      </c>
    </row>
    <row r="313" spans="1:7" ht="14.25" customHeight="1" x14ac:dyDescent="0.2">
      <c r="A313" s="34" t="s">
        <v>4</v>
      </c>
      <c r="B313" s="32">
        <f>'2.общ.по срокам'!B313</f>
        <v>71760621.599999994</v>
      </c>
      <c r="C313" s="36">
        <f>'2.общ.по срокам'!C313</f>
        <v>1.0614740186838056</v>
      </c>
      <c r="D313" s="32">
        <f>'6.по срокам в нацвал'!B313</f>
        <v>50809412.999999993</v>
      </c>
      <c r="E313" s="36">
        <f>'6.по срокам в нацвал'!C313</f>
        <v>1.3785913656195932</v>
      </c>
      <c r="F313" s="32">
        <f>'10.по срокам в инвал'!B313</f>
        <v>20951208.599999998</v>
      </c>
      <c r="G313" s="36">
        <f>'10.по срокам в инвал'!C313</f>
        <v>0.29242309863689686</v>
      </c>
    </row>
    <row r="314" spans="1:7" ht="14.25" customHeight="1" x14ac:dyDescent="0.2">
      <c r="A314" s="34" t="s">
        <v>5</v>
      </c>
      <c r="B314" s="32">
        <f>'2.общ.по срокам'!B314</f>
        <v>79265873.299999997</v>
      </c>
      <c r="C314" s="36">
        <f>'2.общ.по срокам'!C314</f>
        <v>1.3114851650539994</v>
      </c>
      <c r="D314" s="32">
        <f>'6.по срокам в нацвал'!B314</f>
        <v>57244966.400000006</v>
      </c>
      <c r="E314" s="36">
        <f>'6.по срокам в нацвал'!C314</f>
        <v>1.7223545043429334</v>
      </c>
      <c r="F314" s="32">
        <f>'10.по срокам в инвал'!B314</f>
        <v>22020906.900000002</v>
      </c>
      <c r="G314" s="36">
        <f>'10.по срокам в инвал'!C314</f>
        <v>0.24340011164571962</v>
      </c>
    </row>
    <row r="315" spans="1:7" ht="14.25" customHeight="1" x14ac:dyDescent="0.2">
      <c r="A315" s="34" t="s">
        <v>6</v>
      </c>
      <c r="B315" s="32">
        <f>'2.общ.по срокам'!B315</f>
        <v>72931380.599999994</v>
      </c>
      <c r="C315" s="36">
        <f>'2.общ.по срокам'!C315</f>
        <v>0.96791123241596122</v>
      </c>
      <c r="D315" s="32">
        <f>'6.по срокам в нацвал'!B315</f>
        <v>51613686.699999988</v>
      </c>
      <c r="E315" s="36">
        <f>'6.по срокам в нацвал'!C315</f>
        <v>1.2625175330934755</v>
      </c>
      <c r="F315" s="32">
        <f>'10.по срокам в инвал'!B315</f>
        <v>21317693.900000002</v>
      </c>
      <c r="G315" s="36">
        <f>'10.по срокам в инвал'!C315</f>
        <v>0.25462032138476282</v>
      </c>
    </row>
    <row r="316" spans="1:7" ht="14.25" customHeight="1" x14ac:dyDescent="0.2">
      <c r="A316" s="34" t="s">
        <v>7</v>
      </c>
      <c r="B316" s="32">
        <f>'2.общ.по срокам'!B316</f>
        <v>72942515.699999988</v>
      </c>
      <c r="C316" s="36">
        <f>'2.общ.по срокам'!C316</f>
        <v>1.0419504201169205</v>
      </c>
      <c r="D316" s="32">
        <f>'6.по срокам в нацвал'!B316</f>
        <v>51252110.699999988</v>
      </c>
      <c r="E316" s="36">
        <f>'6.по срокам в нацвал'!C316</f>
        <v>1.3973622593849599</v>
      </c>
      <c r="F316" s="32">
        <f>'10.по срокам в инвал'!B316</f>
        <v>21690405</v>
      </c>
      <c r="G316" s="36">
        <f>'10.по срокам в инвал'!C316</f>
        <v>0.20215019830196818</v>
      </c>
    </row>
    <row r="317" spans="1:7" ht="14.25" customHeight="1" x14ac:dyDescent="0.2">
      <c r="A317" s="34" t="s">
        <v>8</v>
      </c>
      <c r="B317" s="32">
        <f>'2.общ.по срокам'!B317</f>
        <v>83170974.200000003</v>
      </c>
      <c r="C317" s="36">
        <f>'2.общ.по срокам'!C317</f>
        <v>0.997868989587958</v>
      </c>
      <c r="D317" s="32">
        <f>'6.по срокам в нацвал'!B317</f>
        <v>56379187.799999997</v>
      </c>
      <c r="E317" s="36">
        <f>'6.по срокам в нацвал'!C317</f>
        <v>1.3674920230936731</v>
      </c>
      <c r="F317" s="32">
        <f>'10.по срокам в инвал'!B317</f>
        <v>26791786.399999999</v>
      </c>
      <c r="G317" s="36">
        <f>'10.по срокам в инвал'!C317</f>
        <v>0.22005424778244731</v>
      </c>
    </row>
    <row r="318" spans="1:7" ht="14.25" customHeight="1" x14ac:dyDescent="0.2">
      <c r="A318" s="34" t="s">
        <v>9</v>
      </c>
      <c r="B318" s="32">
        <f>'2.общ.по срокам'!B318</f>
        <v>78512343.600000009</v>
      </c>
      <c r="C318" s="36">
        <f>'2.общ.по срокам'!C318</f>
        <v>0.95552753930275047</v>
      </c>
      <c r="D318" s="32">
        <f>'6.по срокам в нацвал'!B318</f>
        <v>54541825.200000003</v>
      </c>
      <c r="E318" s="36">
        <f>'6.по срокам в нацвал'!C318</f>
        <v>1.2941982122556477</v>
      </c>
      <c r="F318" s="32">
        <f>'10.по срокам в инвал'!B318</f>
        <v>23970518.400000002</v>
      </c>
      <c r="G318" s="36">
        <f>'10.по срокам в инвал'!C318</f>
        <v>0.18492607227051036</v>
      </c>
    </row>
    <row r="319" spans="1:7" ht="14.25" customHeight="1" x14ac:dyDescent="0.2">
      <c r="A319" s="34" t="s">
        <v>14</v>
      </c>
      <c r="B319" s="32">
        <f>'2.общ.по срокам'!B319</f>
        <v>85382431.400000006</v>
      </c>
      <c r="C319" s="36">
        <f>'2.общ.по срокам'!C319</f>
        <v>0.91539741772919325</v>
      </c>
      <c r="D319" s="32">
        <f>'6.по срокам в нацвал'!B319</f>
        <v>59327677.000000007</v>
      </c>
      <c r="E319" s="36">
        <f>'6.по срокам в нацвал'!C319</f>
        <v>1.237009383225977</v>
      </c>
      <c r="F319" s="32">
        <f>'10.по срокам в инвал'!B319</f>
        <v>26054754.399999999</v>
      </c>
      <c r="G319" s="36">
        <f>'10.по срокам в инвал'!C319</f>
        <v>0.18307461339954126</v>
      </c>
    </row>
    <row r="320" spans="1:7" ht="14.25" customHeight="1" thickBot="1" x14ac:dyDescent="0.25">
      <c r="A320" s="35" t="s">
        <v>15</v>
      </c>
      <c r="B320" s="33">
        <f>'2.общ.по срокам'!B320</f>
        <v>109643349.90000001</v>
      </c>
      <c r="C320" s="37">
        <f>'2.общ.по срокам'!C320</f>
        <v>0.9962909031020033</v>
      </c>
      <c r="D320" s="33">
        <f>'6.по срокам в нацвал'!B320</f>
        <v>75187758.799999997</v>
      </c>
      <c r="E320" s="37">
        <f>'6.по срокам в нацвал'!C320</f>
        <v>1.2533546424182014</v>
      </c>
      <c r="F320" s="33">
        <f>'10.по срокам в инвал'!B320</f>
        <v>34455591.099999994</v>
      </c>
      <c r="G320" s="37">
        <f>'10.по срокам в инвал'!C320</f>
        <v>0.43533560351544803</v>
      </c>
    </row>
    <row r="321" spans="1:7" ht="14.25" customHeight="1" x14ac:dyDescent="0.2">
      <c r="A321" s="34" t="s">
        <v>77</v>
      </c>
      <c r="B321" s="32">
        <f>'2.общ.по срокам'!B321</f>
        <v>67518985.209999993</v>
      </c>
      <c r="C321" s="36">
        <f>'2.общ.по срокам'!C321</f>
        <v>0.93089909890545997</v>
      </c>
      <c r="D321" s="32">
        <f>'6.по срокам в нацвал'!B321</f>
        <v>47580546</v>
      </c>
      <c r="E321" s="36">
        <f>'6.по срокам в нацвал'!C321</f>
        <v>1.2305171510642201</v>
      </c>
      <c r="F321" s="32">
        <f>'10.по срокам в инвал'!B321</f>
        <v>19938439.210000001</v>
      </c>
      <c r="G321" s="36">
        <f>'10.по срокам в инвал'!C321</f>
        <v>0.21589877400438717</v>
      </c>
    </row>
    <row r="322" spans="1:7" ht="14.25" customHeight="1" x14ac:dyDescent="0.2">
      <c r="A322" s="34" t="s">
        <v>1</v>
      </c>
      <c r="B322" s="32">
        <f>'2.общ.по срокам'!B322</f>
        <v>86297308.26000002</v>
      </c>
      <c r="C322" s="36">
        <f>'2.общ.по срокам'!C322</f>
        <v>0.92590355928211698</v>
      </c>
      <c r="D322" s="32">
        <f>'6.по срокам в нацвал'!B322</f>
        <v>59138227.760000005</v>
      </c>
      <c r="E322" s="36">
        <f>'6.по срокам в нацвал'!C322</f>
        <v>1.2432523012336554</v>
      </c>
      <c r="F322" s="32">
        <f>'10.по срокам в инвал'!B322</f>
        <v>27159080.5</v>
      </c>
      <c r="G322" s="36">
        <f>'10.по срокам в инвал'!C322</f>
        <v>0.23488450284242868</v>
      </c>
    </row>
    <row r="323" spans="1:7" ht="14.25" customHeight="1" x14ac:dyDescent="0.2">
      <c r="A323" s="34" t="s">
        <v>2</v>
      </c>
      <c r="B323" s="32">
        <f>'2.общ.по срокам'!B323</f>
        <v>95347096.350000009</v>
      </c>
      <c r="C323" s="36">
        <f>'2.общ.по срокам'!C323</f>
        <v>1.0251722505422673</v>
      </c>
      <c r="D323" s="32">
        <f>'6.по срокам в нацвал'!B323</f>
        <v>69159498.780000016</v>
      </c>
      <c r="E323" s="36">
        <f>'6.по срокам в нацвал'!C323</f>
        <v>1.3352967774920577</v>
      </c>
      <c r="F323" s="32">
        <f>'10.по срокам в инвал'!B323</f>
        <v>26187597.57</v>
      </c>
      <c r="G323" s="36">
        <f>'10.по срокам в инвал'!C323</f>
        <v>0.20615642498205691</v>
      </c>
    </row>
    <row r="324" spans="1:7" ht="14.25" customHeight="1" x14ac:dyDescent="0.2">
      <c r="A324" s="34" t="s">
        <v>3</v>
      </c>
      <c r="B324" s="32">
        <f>'2.общ.по срокам'!B324</f>
        <v>111262744.53000002</v>
      </c>
      <c r="C324" s="36">
        <f>'2.общ.по срокам'!C324</f>
        <v>1.1382966369192067</v>
      </c>
      <c r="D324" s="32">
        <f>'6.по срокам в нацвал'!B324</f>
        <v>76158536.710000008</v>
      </c>
      <c r="E324" s="36">
        <f>'6.по срокам в нацвал'!C324</f>
        <v>1.5816042715928895</v>
      </c>
      <c r="F324" s="32">
        <f>'10.по срокам в инвал'!B324</f>
        <v>35104207.82</v>
      </c>
      <c r="G324" s="36">
        <f>'10.по срокам в инвал'!C324</f>
        <v>0.17654125584822844</v>
      </c>
    </row>
    <row r="325" spans="1:7" ht="14.25" customHeight="1" x14ac:dyDescent="0.2">
      <c r="A325" s="34" t="s">
        <v>4</v>
      </c>
      <c r="B325" s="32">
        <f>'2.общ.по срокам'!B325</f>
        <v>104833271.38</v>
      </c>
      <c r="C325" s="36">
        <f>'2.общ.по срокам'!C325</f>
        <v>1.1281573609727411</v>
      </c>
      <c r="D325" s="32">
        <f>'6.по срокам в нацвал'!B325</f>
        <v>72016714.189999998</v>
      </c>
      <c r="E325" s="36">
        <f>'6.по срокам в нацвал'!C325</f>
        <v>1.5654298768625889</v>
      </c>
      <c r="F325" s="32">
        <f>'10.по срокам в инвал'!B325</f>
        <v>32816557.189999998</v>
      </c>
      <c r="G325" s="36">
        <f>'10.по срокам в инвал'!C325</f>
        <v>0.16855243905309863</v>
      </c>
    </row>
    <row r="326" spans="1:7" ht="14.25" customHeight="1" x14ac:dyDescent="0.2">
      <c r="A326" s="34" t="s">
        <v>5</v>
      </c>
      <c r="B326" s="32">
        <f>'2.общ.по срокам'!B326</f>
        <v>129952545.95999999</v>
      </c>
      <c r="C326" s="36">
        <f>'2.общ.по срокам'!C326</f>
        <v>1.2800221880077738</v>
      </c>
      <c r="D326" s="32">
        <f>'6.по срокам в нацвал'!B326</f>
        <v>92277888.019999996</v>
      </c>
      <c r="E326" s="36">
        <f>'6.по срокам в нацвал'!C326</f>
        <v>1.7352557199943155</v>
      </c>
      <c r="F326" s="32">
        <f>'10.по срокам в инвал'!B326</f>
        <v>37674657.939999998</v>
      </c>
      <c r="G326" s="36">
        <f>'10.по срокам в инвал'!C326</f>
        <v>0.16500240589045695</v>
      </c>
    </row>
    <row r="327" spans="1:7" ht="14.25" customHeight="1" x14ac:dyDescent="0.2">
      <c r="A327" s="34" t="s">
        <v>6</v>
      </c>
      <c r="B327" s="32">
        <f>'2.общ.по срокам'!B327</f>
        <v>126875308.66</v>
      </c>
      <c r="C327" s="36">
        <f>'2.общ.по срокам'!C327</f>
        <v>1.31204121647573</v>
      </c>
      <c r="D327" s="32">
        <f>'6.по срокам в нацвал'!B327</f>
        <v>88833259.579999998</v>
      </c>
      <c r="E327" s="36">
        <f>'6.по срокам в нацвал'!C327</f>
        <v>1.7954599536918185</v>
      </c>
      <c r="F327" s="32">
        <f>'10.по срокам в инвал'!B327</f>
        <v>38042049.079999998</v>
      </c>
      <c r="G327" s="36">
        <f>'10.по срокам в инвал'!C327</f>
        <v>0.18319397487092462</v>
      </c>
    </row>
    <row r="328" spans="1:7" ht="14.25" customHeight="1" x14ac:dyDescent="0.2">
      <c r="A328" s="34" t="s">
        <v>7</v>
      </c>
      <c r="B328" s="32">
        <f>'2.общ.по срокам'!B328</f>
        <v>126571825.45999999</v>
      </c>
      <c r="C328" s="36">
        <f>'2.общ.по срокам'!C328</f>
        <v>1.0878410151539901</v>
      </c>
      <c r="D328" s="32">
        <f>'6.по срокам в нацвал'!B328</f>
        <v>87498181.920000002</v>
      </c>
      <c r="E328" s="36">
        <f>'6.по срокам в нацвал'!C328</f>
        <v>1.4782690703729318</v>
      </c>
      <c r="F328" s="32">
        <f>'10.по срокам в инвал'!B328</f>
        <v>39073643.539999999</v>
      </c>
      <c r="G328" s="36">
        <f>'10.по срокам в инвал'!C328</f>
        <v>0.21354975620735259</v>
      </c>
    </row>
    <row r="329" spans="1:7" ht="14.25" customHeight="1" x14ac:dyDescent="0.2">
      <c r="A329" s="34" t="s">
        <v>8</v>
      </c>
      <c r="B329" s="32">
        <f>'2.общ.по срокам'!B329</f>
        <v>147767791.58000001</v>
      </c>
      <c r="C329" s="36">
        <f>'2.общ.по срокам'!C329</f>
        <v>0.95082457902427286</v>
      </c>
      <c r="D329" s="32">
        <f>'6.по срокам в нацвал'!B329</f>
        <v>94795633.460000023</v>
      </c>
      <c r="E329" s="36">
        <f>'6.по срокам в нацвал'!C329</f>
        <v>1.4001651459769671</v>
      </c>
      <c r="F329" s="32">
        <f>'10.по срокам в инвал'!B329</f>
        <v>52972158.120000005</v>
      </c>
      <c r="G329" s="36">
        <f>'10.по срокам в инвал'!C329</f>
        <v>0.14671303825859683</v>
      </c>
    </row>
    <row r="330" spans="1:7" ht="14.25" customHeight="1" x14ac:dyDescent="0.2">
      <c r="A330" s="34" t="s">
        <v>9</v>
      </c>
      <c r="B330" s="32">
        <f>'2.общ.по срокам'!B330</f>
        <v>149024117.75</v>
      </c>
      <c r="C330" s="36">
        <f>'2.общ.по срокам'!C330</f>
        <v>0.76387041671649203</v>
      </c>
      <c r="D330" s="32">
        <f>'6.по срокам в нацвал'!B330</f>
        <v>90472406.25999999</v>
      </c>
      <c r="E330" s="36">
        <f>'6.по срокам в нацвал'!C330</f>
        <v>1.1634166231415553</v>
      </c>
      <c r="F330" s="32">
        <f>'10.по срокам в инвал'!B330</f>
        <v>58551711.489999995</v>
      </c>
      <c r="G330" s="36">
        <f>'10.по срокам в инвал'!C330</f>
        <v>0.14650320767250388</v>
      </c>
    </row>
    <row r="331" spans="1:7" ht="14.25" customHeight="1" x14ac:dyDescent="0.2">
      <c r="A331" s="34" t="s">
        <v>14</v>
      </c>
      <c r="B331" s="32">
        <f>'2.общ.по срокам'!B331</f>
        <v>169459439.13</v>
      </c>
      <c r="C331" s="36">
        <f>'2.общ.по срокам'!C331</f>
        <v>0.77813928489484674</v>
      </c>
      <c r="D331" s="32">
        <f>'6.по срокам в нацвал'!B331</f>
        <v>110575888.78999999</v>
      </c>
      <c r="E331" s="36">
        <f>'6.по срокам в нацвал'!C331</f>
        <v>1.1162322333506971</v>
      </c>
      <c r="F331" s="32">
        <f>'10.по срокам в инвал'!B331</f>
        <v>58883550.340000004</v>
      </c>
      <c r="G331" s="36">
        <f>'10.по срокам в инвал'!C331</f>
        <v>0.14324332408282564</v>
      </c>
    </row>
    <row r="332" spans="1:7" ht="14.25" customHeight="1" thickBot="1" x14ac:dyDescent="0.25">
      <c r="A332" s="35" t="s">
        <v>15</v>
      </c>
      <c r="B332" s="33">
        <f>'2.общ.по срокам'!B332</f>
        <v>198759740.62</v>
      </c>
      <c r="C332" s="37">
        <f>'2.общ.по срокам'!C332</f>
        <v>0.86237588059194992</v>
      </c>
      <c r="D332" s="33">
        <f>'6.по срокам в нацвал'!B332</f>
        <v>135930378.06</v>
      </c>
      <c r="E332" s="37">
        <f>'6.по срокам в нацвал'!C332</f>
        <v>1.1865235165056973</v>
      </c>
      <c r="F332" s="33">
        <f>'10.по срокам в инвал'!B332</f>
        <v>62829362.560000002</v>
      </c>
      <c r="G332" s="37">
        <f>'10.по срокам в инвал'!C332</f>
        <v>0.16108736035694707</v>
      </c>
    </row>
    <row r="333" spans="1:7" x14ac:dyDescent="0.2">
      <c r="A333" s="34" t="s">
        <v>78</v>
      </c>
      <c r="B333" s="32">
        <f>'2.общ.по срокам'!B333</f>
        <v>155774900.01999998</v>
      </c>
      <c r="C333" s="36">
        <f>'2.общ.по срокам'!C333</f>
        <v>0.78408842471167173</v>
      </c>
      <c r="D333" s="32">
        <f>'6.по срокам в нацвал'!B333</f>
        <v>98646883.429999977</v>
      </c>
      <c r="E333" s="36">
        <f>'6.по срокам в нацвал'!C333</f>
        <v>1.1561371713089099</v>
      </c>
      <c r="F333" s="32">
        <f>'10.по срокам в инвал'!B333</f>
        <v>57128016.590000004</v>
      </c>
      <c r="G333" s="36">
        <f>'10.по срокам в инвал'!C333</f>
        <v>0.14164621287616103</v>
      </c>
    </row>
    <row r="334" spans="1:7" x14ac:dyDescent="0.2">
      <c r="A334" s="34" t="s">
        <v>1</v>
      </c>
      <c r="B334" s="32">
        <f>'2.общ.по срокам'!B334</f>
        <v>168205415.51000002</v>
      </c>
      <c r="C334" s="36">
        <f>'2.общ.по срокам'!C334</f>
        <v>0.89031293776802845</v>
      </c>
      <c r="D334" s="32">
        <f>'6.по срокам в нацвал'!B334</f>
        <v>113522478.57000001</v>
      </c>
      <c r="E334" s="36">
        <f>'6.по срокам в нацвал'!C334</f>
        <v>1.2273196767641719</v>
      </c>
      <c r="F334" s="32">
        <f>'10.по срокам в инвал'!B334</f>
        <v>54682936.940000013</v>
      </c>
      <c r="G334" s="36">
        <f>'10.по срокам в инвал'!C334</f>
        <v>0.19068262442891382</v>
      </c>
    </row>
    <row r="335" spans="1:7" x14ac:dyDescent="0.2">
      <c r="A335" s="34" t="s">
        <v>2</v>
      </c>
      <c r="B335" s="32">
        <f>'2.общ.по срокам'!B335</f>
        <v>203214710.90000001</v>
      </c>
      <c r="C335" s="36">
        <f>'2.общ.по срокам'!C335</f>
        <v>0.80589449987058115</v>
      </c>
      <c r="D335" s="32">
        <f>'6.по срокам в нацвал'!B335</f>
        <v>137727673.66999999</v>
      </c>
      <c r="E335" s="36">
        <f>'6.по срокам в нацвал'!C335</f>
        <v>1.1343325917210363</v>
      </c>
      <c r="F335" s="32">
        <f>'10.по срокам в инвал'!B335</f>
        <v>65487037.230000004</v>
      </c>
      <c r="G335" s="36">
        <f>'10.по срокам в инвал'!C335</f>
        <v>0.11514689166370763</v>
      </c>
    </row>
    <row r="336" spans="1:7" x14ac:dyDescent="0.2">
      <c r="A336" s="34" t="s">
        <v>3</v>
      </c>
      <c r="B336" s="32">
        <f>'2.общ.по срокам'!B336</f>
        <v>211855845.19</v>
      </c>
      <c r="C336" s="36">
        <f>'2.общ.по срокам'!C336</f>
        <v>0.96321972228799446</v>
      </c>
      <c r="D336" s="32">
        <f>'6.по срокам в нацвал'!B336</f>
        <v>139641126.31</v>
      </c>
      <c r="E336" s="36">
        <f>'6.по срокам в нацвал'!C336</f>
        <v>1.3148617826856608</v>
      </c>
      <c r="F336" s="32">
        <f>'10.по срокам в инвал'!B336</f>
        <v>72214718.879999995</v>
      </c>
      <c r="G336" s="36">
        <f>'10.по срокам в инвал'!C336</f>
        <v>0.28325178592455946</v>
      </c>
    </row>
    <row r="337" spans="1:7" x14ac:dyDescent="0.2">
      <c r="A337" s="34" t="s">
        <v>4</v>
      </c>
      <c r="B337" s="32">
        <f>'2.общ.по срокам'!B337</f>
        <v>234603924.62</v>
      </c>
      <c r="C337" s="36">
        <f>'2.общ.по срокам'!C337</f>
        <v>0.84189132408896661</v>
      </c>
      <c r="D337" s="32">
        <f>'6.по срокам в нацвал'!B337</f>
        <v>153158095.58000001</v>
      </c>
      <c r="E337" s="36">
        <f>'6.по срокам в нацвал'!C337</f>
        <v>1.2028969642506959</v>
      </c>
      <c r="F337" s="32">
        <f>'10.по срокам в инвал'!B337</f>
        <v>81445829.040000007</v>
      </c>
      <c r="G337" s="36">
        <f>'10.по срокам в инвал'!C337</f>
        <v>0.16302370136939789</v>
      </c>
    </row>
    <row r="338" spans="1:7" x14ac:dyDescent="0.2">
      <c r="A338" s="34" t="s">
        <v>5</v>
      </c>
      <c r="B338" s="32">
        <f>'2.общ.по срокам'!B338</f>
        <v>238095959.35999998</v>
      </c>
      <c r="C338" s="36">
        <f>'2.общ.по срокам'!C338</f>
        <v>0.98731983949532243</v>
      </c>
      <c r="D338" s="32">
        <f>'6.по срокам в нацвал'!B338</f>
        <v>166515608.44999999</v>
      </c>
      <c r="E338" s="36">
        <f>'6.по срокам в нацвал'!C338</f>
        <v>1.3331444872944582</v>
      </c>
      <c r="F338" s="32">
        <f>'10.по срокам в инвал'!B338</f>
        <v>71580350.910000011</v>
      </c>
      <c r="G338" s="36">
        <f>'10.по срокам в инвал'!C338</f>
        <v>0.18283647341510353</v>
      </c>
    </row>
    <row r="339" spans="1:7" x14ac:dyDescent="0.2">
      <c r="A339" s="34" t="s">
        <v>6</v>
      </c>
      <c r="B339" s="32">
        <f>'2.общ.по срокам'!B339</f>
        <v>246947985.16</v>
      </c>
      <c r="C339" s="36">
        <f>'2.общ.по срокам'!C339</f>
        <v>1.0258078659053267</v>
      </c>
      <c r="D339" s="32">
        <f>'6.по срокам в нацвал'!B339</f>
        <v>167761746.80000001</v>
      </c>
      <c r="E339" s="36">
        <f>'6.по срокам в нацвал'!C339</f>
        <v>1.4477084914062175</v>
      </c>
      <c r="F339" s="32">
        <f>'10.по срокам в инвал'!B339</f>
        <v>79186238.359999985</v>
      </c>
      <c r="G339" s="36">
        <f>'10.по срокам в инвал'!C339</f>
        <v>0.1319810169992775</v>
      </c>
    </row>
    <row r="340" spans="1:7" x14ac:dyDescent="0.2">
      <c r="A340" s="34" t="s">
        <v>7</v>
      </c>
      <c r="B340" s="32">
        <f>'2.общ.по срокам'!B340</f>
        <v>327976182.24000001</v>
      </c>
      <c r="C340" s="36">
        <f>'2.общ.по срокам'!C340</f>
        <v>0.80280424891014446</v>
      </c>
      <c r="D340" s="32">
        <f>'6.по срокам в нацвал'!B340</f>
        <v>174206356.29000002</v>
      </c>
      <c r="E340" s="36">
        <f>'6.по срокам в нацвал'!C340</f>
        <v>1.3771686102590937</v>
      </c>
      <c r="F340" s="32">
        <f>'10.по срокам в инвал'!B340</f>
        <v>153769825.94999999</v>
      </c>
      <c r="G340" s="36">
        <f>'10.по срокам в инвал'!C340</f>
        <v>0.15210491986253044</v>
      </c>
    </row>
    <row r="341" spans="1:7" x14ac:dyDescent="0.2">
      <c r="A341" s="34" t="s">
        <v>8</v>
      </c>
      <c r="B341" s="32">
        <f>'2.общ.по срокам'!B341</f>
        <v>258277459.70999998</v>
      </c>
      <c r="C341" s="36">
        <f>'2.общ.по срокам'!C341</f>
        <v>0.95323690091593172</v>
      </c>
      <c r="D341" s="32">
        <f>'6.по срокам в нацвал'!B341</f>
        <v>176586590.65999997</v>
      </c>
      <c r="E341" s="36">
        <f>'6.по срокам в нацвал'!C341</f>
        <v>1.3225407169854912</v>
      </c>
      <c r="F341" s="32">
        <f>'10.по срокам в инвал'!B341</f>
        <v>81690869.050000012</v>
      </c>
      <c r="G341" s="36">
        <f>'10.по срокам в инвал'!C341</f>
        <v>0.15493346069256927</v>
      </c>
    </row>
    <row r="342" spans="1:7" x14ac:dyDescent="0.2">
      <c r="A342" s="34" t="s">
        <v>9</v>
      </c>
      <c r="B342" s="32">
        <f>'2.общ.по срокам'!B342</f>
        <v>286480986.03999996</v>
      </c>
      <c r="C342" s="36">
        <f>'2.общ.по срокам'!C342</f>
        <v>1.00316085535664</v>
      </c>
      <c r="D342" s="32">
        <f>'6.по срокам в нацвал'!B342</f>
        <v>202489756.42999998</v>
      </c>
      <c r="E342" s="36">
        <f>'6.по срокам в нацвал'!C342</f>
        <v>1.3380350005051365</v>
      </c>
      <c r="F342" s="32">
        <f>'10.по срокам в инвал'!B342</f>
        <v>83991229.610000014</v>
      </c>
      <c r="G342" s="36">
        <f>'10.по срокам в инвал'!C342</f>
        <v>0.19583151393989945</v>
      </c>
    </row>
    <row r="343" spans="1:7" x14ac:dyDescent="0.2">
      <c r="A343" s="34" t="s">
        <v>14</v>
      </c>
      <c r="B343" s="32">
        <f>'2.общ.по срокам'!B343</f>
        <v>279455870.13</v>
      </c>
      <c r="C343" s="36">
        <f>'2.общ.по срокам'!C343</f>
        <v>1.0206582294106561</v>
      </c>
      <c r="D343" s="32">
        <f>'6.по срокам в нацвал'!B343</f>
        <v>199576562.15000001</v>
      </c>
      <c r="E343" s="36">
        <f>'6.по срокам в нацвал'!C343</f>
        <v>1.3567246169406975</v>
      </c>
      <c r="F343" s="32">
        <f>'10.по срокам в инвал'!B343</f>
        <v>79879307.980000004</v>
      </c>
      <c r="G343" s="36">
        <f>'10.по срокам в инвал'!C343</f>
        <v>0.18100430684276947</v>
      </c>
    </row>
    <row r="344" spans="1:7" ht="13.5" thickBot="1" x14ac:dyDescent="0.25">
      <c r="A344" s="35" t="s">
        <v>15</v>
      </c>
      <c r="B344" s="33">
        <f>'2.общ.по срокам'!B344</f>
        <v>310635488.86000001</v>
      </c>
      <c r="C344" s="37">
        <f>'2.общ.по срокам'!C344</f>
        <v>1.0873885346620342</v>
      </c>
      <c r="D344" s="33">
        <f>'6.по срокам в нацвал'!B344</f>
        <v>234431533.94999999</v>
      </c>
      <c r="E344" s="37">
        <f>'6.по срокам в нацвал'!C344</f>
        <v>1.3784636325590192</v>
      </c>
      <c r="F344" s="33">
        <f>'10.по срокам в инвал'!B344</f>
        <v>76203954.909999996</v>
      </c>
      <c r="G344" s="37">
        <f>'10.по срокам в инвал'!C344</f>
        <v>0.19193393817517812</v>
      </c>
    </row>
    <row r="345" spans="1:7" x14ac:dyDescent="0.2">
      <c r="A345" s="34" t="s">
        <v>79</v>
      </c>
      <c r="B345" s="32">
        <f>'2.общ.по срокам'!B345</f>
        <v>264948522.19999999</v>
      </c>
      <c r="C345" s="36">
        <f>'2.общ.по срокам'!C345</f>
        <v>1.4358974316600284</v>
      </c>
      <c r="D345" s="32">
        <f>'6.по срокам в нацвал'!B345</f>
        <v>195859099.16999996</v>
      </c>
      <c r="E345" s="36">
        <f>'6.по срокам в нацвал'!C345</f>
        <v>1.8929477301113236</v>
      </c>
      <c r="F345" s="32">
        <f>'10.по срокам в инвал'!B345</f>
        <v>69089423.030000001</v>
      </c>
      <c r="G345" s="36">
        <f>'10.по срокам в инвал'!C345</f>
        <v>0.14022211980831475</v>
      </c>
    </row>
    <row r="346" spans="1:7" x14ac:dyDescent="0.2">
      <c r="A346" s="34" t="s">
        <v>1</v>
      </c>
      <c r="B346" s="32">
        <f>'2.общ.по срокам'!B346</f>
        <v>280560592.07000005</v>
      </c>
      <c r="C346" s="36">
        <f>'2.общ.по срокам'!C346</f>
        <v>1.319869031658262</v>
      </c>
      <c r="D346" s="32">
        <f>'6.по срокам в нацвал'!B346</f>
        <v>209496878.10000002</v>
      </c>
      <c r="E346" s="36">
        <f>'6.по срокам в нацвал'!C346</f>
        <v>1.7179582472541846</v>
      </c>
      <c r="F346" s="32">
        <f>'10.по срокам в инвал'!B346</f>
        <v>71063713.969999999</v>
      </c>
      <c r="G346" s="36">
        <f>'10.по срокам в инвал'!C346</f>
        <v>0.14629614595416279</v>
      </c>
    </row>
    <row r="347" spans="1:7" x14ac:dyDescent="0.2">
      <c r="A347" s="34" t="s">
        <v>2</v>
      </c>
      <c r="B347" s="32">
        <f>'2.общ.по срокам'!B347</f>
        <v>303117351.52000004</v>
      </c>
      <c r="C347" s="36">
        <f>'2.общ.по срокам'!C347</f>
        <v>1.2568579911257969</v>
      </c>
      <c r="D347" s="32">
        <f>'6.по срокам в нацвал'!B347</f>
        <v>227038738.92000002</v>
      </c>
      <c r="E347" s="36">
        <f>'6.по срокам в нацвал'!C347</f>
        <v>1.6285864780802282</v>
      </c>
      <c r="F347" s="32">
        <f>'10.по срокам в инвал'!B347</f>
        <v>76078612.599999994</v>
      </c>
      <c r="G347" s="36">
        <f>'10.по срокам в инвал'!C347</f>
        <v>0.1475216873408125</v>
      </c>
    </row>
    <row r="348" spans="1:7" x14ac:dyDescent="0.2">
      <c r="A348" s="34" t="s">
        <v>3</v>
      </c>
      <c r="B348" s="32">
        <f>'2.общ.по срокам'!B348</f>
        <v>371252478.37999994</v>
      </c>
      <c r="C348" s="36">
        <f>'2.общ.по срокам'!C348</f>
        <v>1.2493874566572791</v>
      </c>
      <c r="D348" s="32">
        <f>'6.по срокам в нацвал'!B348</f>
        <v>279575999.69999999</v>
      </c>
      <c r="E348" s="36">
        <f>'6.по срокам в нацвал'!C348</f>
        <v>1.6100975709371654</v>
      </c>
      <c r="F348" s="32">
        <f>'10.по срокам в инвал'!B348</f>
        <v>91676478.680000007</v>
      </c>
      <c r="G348" s="36">
        <f>'10.по срокам в инвал'!C348</f>
        <v>0.14936821231319128</v>
      </c>
    </row>
    <row r="349" spans="1:7" x14ac:dyDescent="0.2">
      <c r="A349" s="34" t="s">
        <v>4</v>
      </c>
      <c r="B349" s="32">
        <f>'2.общ.по срокам'!B349</f>
        <v>396334298.16999996</v>
      </c>
      <c r="C349" s="36">
        <f>'2.общ.по срокам'!C349</f>
        <v>1.084334913370689</v>
      </c>
      <c r="D349" s="32">
        <f>'6.по срокам в нацвал'!B349</f>
        <v>307432159.90999997</v>
      </c>
      <c r="E349" s="36">
        <f>'6.по срокам в нацвал'!C349</f>
        <v>1.3511657503788959</v>
      </c>
      <c r="F349" s="32">
        <f>'10.по срокам в инвал'!B349</f>
        <v>88902138.25999999</v>
      </c>
      <c r="G349" s="36">
        <f>'10.по срокам в инвал'!C349</f>
        <v>0.16160816958734875</v>
      </c>
    </row>
    <row r="350" spans="1:7" x14ac:dyDescent="0.2">
      <c r="A350" s="34" t="s">
        <v>5</v>
      </c>
      <c r="B350" s="32">
        <f>'2.общ.по срокам'!B350</f>
        <v>385075028.4000001</v>
      </c>
      <c r="C350" s="36">
        <f>'2.общ.по срокам'!C350</f>
        <v>1.3409165953956181</v>
      </c>
      <c r="D350" s="32">
        <f>'6.по срокам в нацвал'!B350</f>
        <v>304502628.51000005</v>
      </c>
      <c r="E350" s="36">
        <f>'6.по срокам в нацвал'!C350</f>
        <v>1.6568921912476369</v>
      </c>
      <c r="F350" s="32">
        <f>'10.по срокам в инвал'!B350</f>
        <v>80572399.890000015</v>
      </c>
      <c r="G350" s="36">
        <f>'10.по срокам в инвал'!C350</f>
        <v>0.14676823177098497</v>
      </c>
    </row>
    <row r="351" spans="1:7" x14ac:dyDescent="0.2">
      <c r="A351" s="34" t="s">
        <v>6</v>
      </c>
      <c r="B351" s="32">
        <f>'2.общ.по срокам'!B351</f>
        <v>461533976.40000004</v>
      </c>
      <c r="C351" s="36">
        <f>'2.общ.по срокам'!C351</f>
        <v>1.3832189852775068</v>
      </c>
      <c r="D351" s="32">
        <f>'6.по срокам в нацвал'!B351</f>
        <v>366152839.75</v>
      </c>
      <c r="E351" s="36">
        <f>'6.по срокам в нацвал'!C351</f>
        <v>1.7122159567896695</v>
      </c>
      <c r="F351" s="32">
        <f>'10.по срокам в инвал'!B351</f>
        <v>95381136.650000006</v>
      </c>
      <c r="G351" s="36">
        <f>'10.по срокам в инвал'!C351</f>
        <v>0.12025253699154778</v>
      </c>
    </row>
    <row r="352" spans="1:7" x14ac:dyDescent="0.2">
      <c r="A352" s="34" t="s">
        <v>7</v>
      </c>
      <c r="B352" s="32">
        <f>'2.общ.по срокам'!B352</f>
        <v>443447745.53000009</v>
      </c>
      <c r="C352" s="36">
        <f>'2.общ.по срокам'!C352</f>
        <v>1.3755772157024795</v>
      </c>
      <c r="D352" s="32">
        <f>'6.по срокам в нацвал'!B352</f>
        <v>357243988.68000007</v>
      </c>
      <c r="E352" s="36">
        <f>'6.по срокам в нацвал'!C352</f>
        <v>1.6788154510846649</v>
      </c>
      <c r="F352" s="32">
        <f>'10.по срокам в инвал'!B352</f>
        <v>86203756.849999994</v>
      </c>
      <c r="G352" s="36">
        <f>'10.по срокам в инвал'!C352</f>
        <v>0.11890302090238894</v>
      </c>
    </row>
    <row r="353" spans="1:14" x14ac:dyDescent="0.2">
      <c r="A353" s="34" t="s">
        <v>8</v>
      </c>
      <c r="B353" s="32">
        <f>'2.общ.по срокам'!B353</f>
        <v>471814327.05000001</v>
      </c>
      <c r="C353" s="36">
        <f>'2.общ.по срокам'!C353</f>
        <v>1.4145635876637361</v>
      </c>
      <c r="D353" s="32">
        <f>'6.по срокам в нацвал'!B353</f>
        <v>363703165.11000001</v>
      </c>
      <c r="E353" s="36">
        <f>'6.по срокам в нацвал'!C353</f>
        <v>1.7661326047938701</v>
      </c>
      <c r="F353" s="32">
        <f>'10.по срокам в инвал'!B353</f>
        <v>108111161.94</v>
      </c>
      <c r="G353" s="36">
        <f>'10.по срокам в инвал'!C353</f>
        <v>0.23182942783844798</v>
      </c>
    </row>
    <row r="354" spans="1:14" x14ac:dyDescent="0.2">
      <c r="A354" s="34" t="s">
        <v>9</v>
      </c>
      <c r="B354" s="32">
        <f>'2.общ.по срокам'!B354</f>
        <v>481392864.37999988</v>
      </c>
      <c r="C354" s="36">
        <f>'2.общ.по срокам'!C354</f>
        <v>1.4432358731035746</v>
      </c>
      <c r="D354" s="32">
        <f>'6.по срокам в нацвал'!B354</f>
        <v>389656743.23999989</v>
      </c>
      <c r="E354" s="36">
        <f>'6.по срокам в нацвал'!C354</f>
        <v>1.709609249176252</v>
      </c>
      <c r="F354" s="32">
        <f>'10.по срокам в инвал'!B354</f>
        <v>91736121.139999986</v>
      </c>
      <c r="G354" s="36">
        <f>'10.по срокам в инвал'!C354</f>
        <v>0.31179298107284237</v>
      </c>
    </row>
    <row r="355" spans="1:14" x14ac:dyDescent="0.2">
      <c r="A355" s="34" t="s">
        <v>14</v>
      </c>
      <c r="B355" s="32">
        <f>'2.общ.по срокам'!B355</f>
        <v>464328238.61999989</v>
      </c>
      <c r="C355" s="36">
        <f>'2.общ.по срокам'!C355</f>
        <v>1.4171309242176213</v>
      </c>
      <c r="D355" s="32">
        <f>'6.по срокам в нацвал'!B355</f>
        <v>377980422.54999995</v>
      </c>
      <c r="E355" s="36">
        <f>'6.по срокам в нацвал'!C355</f>
        <v>1.6925170857447647</v>
      </c>
      <c r="F355" s="32">
        <f>'10.по срокам в инвал'!B355</f>
        <v>86347816.069999993</v>
      </c>
      <c r="G355" s="36">
        <f>'10.по срокам в инвал'!C355</f>
        <v>0.21165078081632605</v>
      </c>
    </row>
    <row r="356" spans="1:14" ht="13.5" thickBot="1" x14ac:dyDescent="0.25">
      <c r="A356" s="35" t="s">
        <v>15</v>
      </c>
      <c r="B356" s="33">
        <f>'2.общ.по срокам'!B356</f>
        <v>589096975.71999991</v>
      </c>
      <c r="C356" s="37">
        <f>'2.общ.по срокам'!C356</f>
        <v>1.4191661971457232</v>
      </c>
      <c r="D356" s="33">
        <f>'6.по срокам в нацвал'!B356</f>
        <v>467897521.67999983</v>
      </c>
      <c r="E356" s="37">
        <f>'6.по срокам в нацвал'!C356</f>
        <v>1.7045038393536103</v>
      </c>
      <c r="F356" s="33">
        <f>'10.по срокам в инвал'!B356</f>
        <v>121199454.03999999</v>
      </c>
      <c r="G356" s="37">
        <f>'10.по срокам в инвал'!C356</f>
        <v>0.31760368031274994</v>
      </c>
    </row>
    <row r="357" spans="1:14" x14ac:dyDescent="0.2">
      <c r="B357" s="18"/>
      <c r="C357" s="19"/>
      <c r="D357" s="18"/>
      <c r="E357" s="19"/>
      <c r="F357" s="18"/>
      <c r="G357" s="19"/>
    </row>
    <row r="358" spans="1:14" x14ac:dyDescent="0.2">
      <c r="B358" s="18"/>
      <c r="C358" s="18"/>
      <c r="D358" s="18"/>
      <c r="E358" s="18"/>
      <c r="F358" s="18"/>
      <c r="G358" s="18"/>
    </row>
    <row r="359" spans="1:14" x14ac:dyDescent="0.2">
      <c r="B359" s="18"/>
      <c r="C359" s="18"/>
      <c r="D359" s="18"/>
      <c r="E359" s="18"/>
      <c r="F359" s="18"/>
      <c r="G359" s="18"/>
    </row>
    <row r="360" spans="1:14" x14ac:dyDescent="0.2">
      <c r="B360" s="18"/>
      <c r="C360" s="18"/>
      <c r="D360" s="18"/>
      <c r="E360" s="18"/>
      <c r="F360" s="18"/>
      <c r="G360" s="18"/>
      <c r="I360" s="38"/>
      <c r="J360" s="38"/>
      <c r="K360" s="38"/>
      <c r="L360" s="38"/>
      <c r="M360" s="38"/>
      <c r="N360" s="38"/>
    </row>
    <row r="361" spans="1:14" x14ac:dyDescent="0.2">
      <c r="B361" s="18"/>
      <c r="C361" s="18"/>
      <c r="D361" s="18"/>
      <c r="E361" s="18"/>
      <c r="F361" s="18"/>
      <c r="G361" s="18"/>
      <c r="I361" s="38"/>
      <c r="J361" s="38"/>
      <c r="K361" s="38"/>
      <c r="L361" s="38"/>
      <c r="M361" s="38"/>
      <c r="N361" s="38"/>
    </row>
    <row r="362" spans="1:14" x14ac:dyDescent="0.2">
      <c r="B362" s="18"/>
      <c r="C362" s="18"/>
      <c r="D362" s="40"/>
      <c r="E362" s="18"/>
      <c r="F362" s="18"/>
      <c r="G362" s="18"/>
      <c r="I362" s="38"/>
      <c r="J362" s="38"/>
      <c r="K362" s="38"/>
      <c r="L362" s="38"/>
      <c r="M362" s="38"/>
      <c r="N362" s="38"/>
    </row>
    <row r="363" spans="1:14" x14ac:dyDescent="0.2">
      <c r="B363" s="18"/>
      <c r="C363" s="18"/>
      <c r="D363" s="40"/>
      <c r="E363" s="18"/>
      <c r="F363" s="18"/>
      <c r="G363" s="18"/>
      <c r="I363" s="38"/>
      <c r="J363" s="38"/>
      <c r="K363" s="38"/>
      <c r="L363" s="38"/>
      <c r="M363" s="38"/>
      <c r="N363" s="38"/>
    </row>
    <row r="364" spans="1:14" x14ac:dyDescent="0.2">
      <c r="B364" s="18"/>
      <c r="C364" s="18"/>
      <c r="D364" s="40"/>
      <c r="E364" s="18"/>
      <c r="F364" s="18"/>
      <c r="G364" s="18"/>
      <c r="I364" s="38"/>
      <c r="J364" s="38"/>
      <c r="K364" s="38"/>
      <c r="L364" s="38"/>
      <c r="M364" s="38"/>
      <c r="N364" s="38"/>
    </row>
    <row r="365" spans="1:14" x14ac:dyDescent="0.2">
      <c r="B365" s="18"/>
      <c r="C365" s="18"/>
      <c r="D365" s="19"/>
      <c r="E365" s="19"/>
      <c r="F365" s="19"/>
      <c r="G365" s="19"/>
      <c r="I365" s="38"/>
      <c r="J365" s="38"/>
      <c r="K365" s="38"/>
      <c r="L365" s="38"/>
      <c r="M365" s="38"/>
      <c r="N365" s="38"/>
    </row>
    <row r="366" spans="1:14" x14ac:dyDescent="0.2">
      <c r="B366" s="18"/>
      <c r="C366" s="18"/>
      <c r="D366" s="18"/>
      <c r="E366" s="19"/>
      <c r="F366" s="18"/>
      <c r="G366" s="19"/>
      <c r="I366" s="38"/>
      <c r="J366" s="38"/>
      <c r="K366" s="38"/>
      <c r="L366" s="38"/>
      <c r="M366" s="38"/>
      <c r="N366" s="38"/>
    </row>
    <row r="367" spans="1:14" x14ac:dyDescent="0.2">
      <c r="B367" s="18"/>
      <c r="C367" s="18"/>
      <c r="D367" s="18"/>
      <c r="E367" s="19"/>
      <c r="F367" s="18"/>
      <c r="G367" s="19"/>
      <c r="I367" s="38"/>
      <c r="J367" s="38"/>
      <c r="K367" s="38"/>
      <c r="L367" s="38"/>
      <c r="M367" s="38"/>
      <c r="N367" s="38"/>
    </row>
    <row r="368" spans="1:14" x14ac:dyDescent="0.2">
      <c r="B368" s="18"/>
      <c r="C368" s="19"/>
      <c r="D368" s="18"/>
      <c r="E368" s="19"/>
      <c r="F368" s="18"/>
      <c r="G368" s="19"/>
      <c r="I368" s="38"/>
      <c r="J368" s="38"/>
      <c r="K368" s="38"/>
      <c r="L368" s="38"/>
      <c r="M368" s="38"/>
      <c r="N368" s="38"/>
    </row>
    <row r="369" spans="2:14" x14ac:dyDescent="0.2">
      <c r="B369" s="18"/>
      <c r="C369" s="19"/>
      <c r="D369" s="18"/>
      <c r="E369" s="19"/>
      <c r="F369" s="18"/>
      <c r="G369" s="19"/>
      <c r="I369" s="38"/>
      <c r="J369" s="38"/>
      <c r="K369" s="38"/>
      <c r="L369" s="38"/>
      <c r="M369" s="38"/>
      <c r="N369" s="38"/>
    </row>
    <row r="370" spans="2:14" x14ac:dyDescent="0.2">
      <c r="B370" s="18"/>
      <c r="C370" s="19"/>
      <c r="D370" s="18"/>
      <c r="E370" s="19"/>
      <c r="F370" s="18"/>
      <c r="G370" s="19"/>
      <c r="I370" s="38"/>
      <c r="J370" s="38"/>
      <c r="K370" s="38"/>
      <c r="L370" s="38"/>
      <c r="M370" s="38"/>
      <c r="N370" s="38"/>
    </row>
    <row r="371" spans="2:14" x14ac:dyDescent="0.2">
      <c r="B371" s="18"/>
      <c r="C371" s="19"/>
      <c r="D371" s="18"/>
      <c r="E371" s="19"/>
      <c r="F371" s="18"/>
      <c r="G371" s="19"/>
      <c r="I371" s="38"/>
      <c r="J371" s="38"/>
      <c r="K371" s="38"/>
      <c r="L371" s="38"/>
      <c r="M371" s="38"/>
      <c r="N371" s="38"/>
    </row>
    <row r="372" spans="2:14" x14ac:dyDescent="0.2">
      <c r="B372" s="18"/>
      <c r="C372" s="19"/>
      <c r="D372" s="18"/>
      <c r="E372" s="19"/>
      <c r="F372" s="18"/>
      <c r="G372" s="19"/>
      <c r="I372" s="38"/>
      <c r="J372" s="38"/>
      <c r="K372" s="38"/>
      <c r="L372" s="38"/>
      <c r="M372" s="38"/>
      <c r="N372" s="38"/>
    </row>
    <row r="373" spans="2:14" x14ac:dyDescent="0.2">
      <c r="B373" s="18"/>
      <c r="C373" s="19"/>
      <c r="D373" s="18"/>
      <c r="E373" s="19"/>
      <c r="F373" s="18"/>
      <c r="G373" s="19"/>
      <c r="I373" s="38"/>
      <c r="J373" s="38"/>
      <c r="K373" s="38"/>
      <c r="L373" s="38"/>
      <c r="M373" s="38"/>
      <c r="N373" s="38"/>
    </row>
    <row r="374" spans="2:14" x14ac:dyDescent="0.2">
      <c r="B374" s="19"/>
      <c r="C374" s="19"/>
      <c r="D374" s="19"/>
      <c r="E374" s="19"/>
      <c r="F374" s="19"/>
      <c r="G374" s="19"/>
    </row>
    <row r="375" spans="2:14" x14ac:dyDescent="0.2">
      <c r="B375" s="19"/>
      <c r="C375" s="19"/>
      <c r="D375" s="19"/>
      <c r="E375" s="19"/>
      <c r="F375" s="19"/>
      <c r="G375" s="19"/>
    </row>
    <row r="376" spans="2:14" x14ac:dyDescent="0.2">
      <c r="B376" s="19"/>
      <c r="C376" s="19"/>
      <c r="D376" s="19"/>
      <c r="E376" s="19"/>
      <c r="F376" s="19"/>
      <c r="G376" s="19"/>
    </row>
    <row r="377" spans="2:14" x14ac:dyDescent="0.2">
      <c r="B377" s="19"/>
      <c r="C377" s="19"/>
      <c r="D377" s="19"/>
      <c r="E377" s="19"/>
      <c r="F377" s="19"/>
      <c r="G377" s="19"/>
    </row>
    <row r="378" spans="2:14" x14ac:dyDescent="0.2">
      <c r="B378" s="19"/>
      <c r="C378" s="19"/>
      <c r="D378" s="19"/>
      <c r="E378" s="19"/>
      <c r="F378" s="19"/>
      <c r="G378" s="19"/>
    </row>
    <row r="379" spans="2:14" x14ac:dyDescent="0.2">
      <c r="B379" s="19"/>
      <c r="C379" s="19"/>
      <c r="D379" s="19"/>
      <c r="E379" s="19"/>
      <c r="F379" s="19"/>
      <c r="G379" s="19"/>
    </row>
    <row r="380" spans="2:14" x14ac:dyDescent="0.2">
      <c r="B380" s="19"/>
      <c r="C380" s="19"/>
      <c r="D380" s="19"/>
      <c r="E380" s="19"/>
      <c r="F380" s="19"/>
      <c r="G380" s="19"/>
    </row>
    <row r="381" spans="2:14" x14ac:dyDescent="0.2">
      <c r="B381" s="19"/>
      <c r="C381" s="19"/>
      <c r="D381" s="19"/>
      <c r="E381" s="19"/>
      <c r="F381" s="19"/>
      <c r="G381" s="19"/>
    </row>
    <row r="382" spans="2:14" x14ac:dyDescent="0.2">
      <c r="B382" s="19"/>
      <c r="C382" s="19"/>
      <c r="D382" s="19"/>
      <c r="E382" s="19"/>
      <c r="F382" s="19"/>
      <c r="G382" s="19"/>
    </row>
    <row r="383" spans="2:14" x14ac:dyDescent="0.2">
      <c r="B383" s="19"/>
      <c r="C383" s="19"/>
      <c r="D383" s="19"/>
      <c r="E383" s="19"/>
      <c r="F383" s="19"/>
      <c r="G383" s="19"/>
    </row>
    <row r="384" spans="2:14" x14ac:dyDescent="0.2">
      <c r="B384" s="18"/>
      <c r="C384" s="19"/>
      <c r="D384" s="18"/>
      <c r="E384" s="19"/>
      <c r="F384" s="18"/>
      <c r="G384" s="19"/>
    </row>
    <row r="385" spans="2:7" x14ac:dyDescent="0.2">
      <c r="B385" s="18"/>
      <c r="C385" s="19"/>
      <c r="D385" s="18"/>
      <c r="E385" s="19"/>
      <c r="F385" s="18"/>
      <c r="G385" s="19"/>
    </row>
    <row r="386" spans="2:7" x14ac:dyDescent="0.2">
      <c r="B386" s="18"/>
      <c r="C386" s="19"/>
      <c r="D386" s="18"/>
      <c r="E386" s="19"/>
      <c r="F386" s="18"/>
      <c r="G386" s="19"/>
    </row>
    <row r="387" spans="2:7" x14ac:dyDescent="0.2">
      <c r="B387" s="18"/>
      <c r="C387" s="19"/>
      <c r="D387" s="18"/>
      <c r="E387" s="19"/>
      <c r="F387" s="18"/>
      <c r="G387" s="19"/>
    </row>
    <row r="388" spans="2:7" x14ac:dyDescent="0.2">
      <c r="B388" s="18"/>
      <c r="C388" s="19"/>
      <c r="D388" s="18"/>
      <c r="E388" s="19"/>
      <c r="F388" s="18"/>
      <c r="G388" s="19"/>
    </row>
  </sheetData>
  <mergeCells count="6">
    <mergeCell ref="D6:G6"/>
    <mergeCell ref="A6:A8"/>
    <mergeCell ref="D7:E7"/>
    <mergeCell ref="F7:G7"/>
    <mergeCell ref="B6:B8"/>
    <mergeCell ref="C6:C8"/>
  </mergeCells>
  <phoneticPr fontId="2" type="noConversion"/>
  <pageMargins left="0.75" right="0.75" top="0.66" bottom="1" header="0.44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S371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53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'3.физ-всего'!B9+'4.юрид-всего'!B9</f>
        <v>44120.100000000006</v>
      </c>
      <c r="C9" s="28">
        <f>('3.физ-всего'!B9*'3.физ-всего'!C9+'4.юрид-всего'!B9*'4.юрид-всего'!C9)/('3.физ-всего'!B9+'4.юрид-всего'!B9)</f>
        <v>30.051714751326493</v>
      </c>
      <c r="D9" s="21">
        <f>'3.физ-всего'!D9+'4.юрид-всего'!D9</f>
        <v>9281</v>
      </c>
      <c r="E9" s="28">
        <f>('3.физ-всего'!D9*'3.физ-всего'!E9+'4.юрид-всего'!D9*'4.юрид-всего'!E9)/('3.физ-всего'!D9+'4.юрид-всего'!D9)</f>
        <v>27.565854972524512</v>
      </c>
      <c r="F9" s="21">
        <f t="shared" ref="F9:F72" si="0">H9+J9+L9+N9+P9+R9</f>
        <v>34839.1</v>
      </c>
      <c r="G9" s="28">
        <f t="shared" ref="G9:G72" si="1">(H9*I9+J9*K9+L9*M9+N9*O9+P9*Q9+R9*S9)/(H9+J9+L9+N9+P9+R9)</f>
        <v>30.713938075323416</v>
      </c>
      <c r="H9" s="21">
        <f>'3.физ-всего'!H9+'4.юрид-всего'!H9</f>
        <v>2291</v>
      </c>
      <c r="I9" s="28">
        <f>('3.физ-всего'!H9*'3.физ-всего'!I9+'4.юрид-всего'!H9*'4.юрид-всего'!I9)/('3.физ-всего'!H9+'4.юрид-всего'!H9)</f>
        <v>7.2378873854212138</v>
      </c>
      <c r="J9" s="21">
        <f>'3.физ-всего'!J9+'4.юрид-всего'!J9</f>
        <v>12145.6</v>
      </c>
      <c r="K9" s="28">
        <f>('3.физ-всего'!J9*'3.физ-всего'!K9+'4.юрид-всего'!J9*'4.юрид-всего'!K9)/('3.физ-всего'!J9+'4.юрид-всего'!J9)</f>
        <v>30.215864181267289</v>
      </c>
      <c r="L9" s="21">
        <f>'3.физ-всего'!L9+'4.юрид-всего'!L9</f>
        <v>16147.3</v>
      </c>
      <c r="M9" s="28">
        <f>('3.физ-всего'!L9*'3.физ-всего'!M9+'4.юрид-всего'!L9*'4.юрид-всего'!M9)/('3.физ-всего'!L9+'4.юрид-всего'!L9)</f>
        <v>32.691824639413404</v>
      </c>
      <c r="N9" s="21">
        <f>'3.физ-всего'!N9+'4.юрид-всего'!N9</f>
        <v>3854</v>
      </c>
      <c r="O9" s="28">
        <f>('3.физ-всего'!N9*'3.физ-всего'!O9+'4.юрид-всего'!N9*'4.юрид-всего'!O9)/('3.физ-всего'!N9+'4.юрид-всего'!N9)</f>
        <v>36.987208095485215</v>
      </c>
      <c r="P9" s="21">
        <f>'3.физ-всего'!P9+'4.юрид-всего'!P9</f>
        <v>401.20000000000005</v>
      </c>
      <c r="Q9" s="28">
        <f>('3.физ-всего'!P9*'3.физ-всего'!Q9+'4.юрид-всего'!P9*'4.юрид-всего'!Q9)/('3.физ-всего'!P9+'4.юрид-всего'!P9)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'3.физ-всего'!B10+'4.юрид-всего'!B10</f>
        <v>44864.900000000009</v>
      </c>
      <c r="C10" s="28">
        <f>('3.физ-всего'!B10*'3.физ-всего'!C10+'4.юрид-всего'!B10*'4.юрид-всего'!C10)/('3.физ-всего'!B10+'4.юрид-всего'!B10)</f>
        <v>29.080911246876731</v>
      </c>
      <c r="D10" s="21">
        <f>'3.физ-всего'!D10+'4.юрид-всего'!D10</f>
        <v>10774.3</v>
      </c>
      <c r="E10" s="28">
        <f>('3.физ-всего'!D10*'3.физ-всего'!E10+'4.юрид-всего'!D10*'4.юрид-всего'!E10)/('3.физ-всего'!D10+'4.юрид-всего'!D10)</f>
        <v>21.689084209647032</v>
      </c>
      <c r="F10" s="21">
        <f t="shared" si="0"/>
        <v>34090.6</v>
      </c>
      <c r="G10" s="28">
        <f t="shared" si="1"/>
        <v>31.417090781623092</v>
      </c>
      <c r="H10" s="21">
        <f>'3.физ-всего'!H10+'4.юрид-всего'!H10</f>
        <v>695.5</v>
      </c>
      <c r="I10" s="28">
        <f>('3.физ-всего'!H10*'3.физ-всего'!I10+'4.юрид-всего'!H10*'4.юрид-всего'!I10)/('3.физ-всего'!H10+'4.юрид-всего'!H10)</f>
        <v>27.881524083393241</v>
      </c>
      <c r="J10" s="21">
        <f>'3.физ-всего'!J10+'4.юрид-всего'!J10</f>
        <v>14593</v>
      </c>
      <c r="K10" s="28">
        <f>('3.физ-всего'!J10*'3.физ-всего'!K10+'4.юрид-всего'!J10*'4.юрид-всего'!K10)/('3.физ-всего'!J10+'4.юрид-всего'!J10)</f>
        <v>26.031555334749537</v>
      </c>
      <c r="L10" s="21">
        <f>'3.физ-всего'!L10+'4.юрид-всего'!L10</f>
        <v>14365.6</v>
      </c>
      <c r="M10" s="28">
        <f>('3.физ-всего'!L10*'3.физ-всего'!M10+'4.юрид-всего'!L10*'4.юрид-всего'!M10)/('3.физ-всего'!L10+'4.юрид-всего'!L10)</f>
        <v>36.228429581778698</v>
      </c>
      <c r="N10" s="21">
        <f>'3.физ-всего'!N10+'4.юрид-всего'!N10</f>
        <v>4050.5</v>
      </c>
      <c r="O10" s="28">
        <f>('3.физ-всего'!N10*'3.физ-всего'!O10+'4.юрид-всего'!N10*'4.юрид-всего'!O10)/('3.физ-всего'!N10+'4.юрид-всего'!N10)</f>
        <v>33.713393408221208</v>
      </c>
      <c r="P10" s="21">
        <f>'3.физ-всего'!P10+'4.юрид-всего'!P10</f>
        <v>386</v>
      </c>
      <c r="Q10" s="28">
        <f>('3.физ-всего'!P10*'3.физ-всего'!Q10+'4.юрид-всего'!P10*'4.юрид-всего'!Q10)/('3.физ-всего'!P10+'4.юрид-всего'!P10)</f>
        <v>38.233575129533676</v>
      </c>
      <c r="R10" s="22"/>
      <c r="S10" s="30"/>
    </row>
    <row r="11" spans="1:19" ht="14.25" customHeight="1" x14ac:dyDescent="0.2">
      <c r="A11" s="23" t="s">
        <v>2</v>
      </c>
      <c r="B11" s="26">
        <f>'3.физ-всего'!B11+'4.юрид-всего'!B11</f>
        <v>47498.899999999994</v>
      </c>
      <c r="C11" s="28">
        <f>('3.физ-всего'!B11*'3.физ-всего'!C11+'4.юрид-всего'!B11*'4.юрид-всего'!C11)/('3.физ-всего'!B11+'4.юрид-всего'!B11)</f>
        <v>26.537800917494934</v>
      </c>
      <c r="D11" s="21">
        <f>'3.физ-всего'!D11+'4.юрид-всего'!D11</f>
        <v>12078.400000000001</v>
      </c>
      <c r="E11" s="28">
        <f>('3.физ-всего'!D11*'3.физ-всего'!E11+'4.юрид-всего'!D11*'4.юрид-всего'!E11)/('3.физ-всего'!D11+'4.юрид-всего'!D11)</f>
        <v>19.656684660219895</v>
      </c>
      <c r="F11" s="21">
        <f t="shared" si="0"/>
        <v>35420.5</v>
      </c>
      <c r="G11" s="28">
        <f t="shared" si="1"/>
        <v>28.884263406784207</v>
      </c>
      <c r="H11" s="21">
        <f>'3.физ-всего'!H11+'4.юрид-всего'!H11</f>
        <v>2892.7</v>
      </c>
      <c r="I11" s="28">
        <f>('3.физ-всего'!H11*'3.физ-всего'!I11+'4.юрид-всего'!H11*'4.юрид-всего'!I11)/('3.физ-всего'!H11+'4.юрид-всего'!H11)</f>
        <v>43.150171120406547</v>
      </c>
      <c r="J11" s="21">
        <f>'3.физ-всего'!J11+'4.юрид-всего'!J11</f>
        <v>13505</v>
      </c>
      <c r="K11" s="28">
        <f>('3.физ-всего'!J11*'3.физ-всего'!K11+'4.юрид-всего'!J11*'4.юрид-всего'!K11)/('3.физ-всего'!J11+'4.юрид-всего'!J11)</f>
        <v>24.040816216216218</v>
      </c>
      <c r="L11" s="21">
        <f>'3.физ-всего'!L11+'4.юрид-всего'!L11</f>
        <v>14574.899999999998</v>
      </c>
      <c r="M11" s="28">
        <f>('3.физ-всего'!L11*'3.физ-всего'!M11+'4.юрид-всего'!L11*'4.юрид-всего'!M11)/('3.физ-всего'!L11+'4.юрид-всего'!L11)</f>
        <v>30.05827340153278</v>
      </c>
      <c r="N11" s="21">
        <f>'3.физ-всего'!N11+'4.юрид-всего'!N11</f>
        <v>4221.3</v>
      </c>
      <c r="O11" s="28">
        <f>('3.физ-всего'!N11*'3.физ-всего'!O11+'4.юрид-всего'!N11*'4.юрид-всего'!O11)/('3.физ-всего'!N11+'4.юрид-всего'!N11)</f>
        <v>30.725700613555063</v>
      </c>
      <c r="P11" s="21">
        <f>'3.физ-всего'!P11+'4.юрид-всего'!P11</f>
        <v>226.6</v>
      </c>
      <c r="Q11" s="28">
        <f>('3.физ-всего'!P11*'3.физ-всего'!Q11+'4.юрид-всего'!P11*'4.юрид-всего'!Q11)/('3.физ-всего'!P11+'4.юрид-всего'!P11)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'3.физ-всего'!B12+'4.юрид-всего'!B12</f>
        <v>51267.299999999988</v>
      </c>
      <c r="C12" s="28">
        <f>('3.физ-всего'!B12*'3.физ-всего'!C12+'4.юрид-всего'!B12*'4.юрид-всего'!C12)/('3.физ-всего'!B12+'4.юрид-всего'!B12)</f>
        <v>26.000048900566256</v>
      </c>
      <c r="D12" s="21">
        <f>'3.физ-всего'!D12+'4.юрид-всего'!D12</f>
        <v>12672.3</v>
      </c>
      <c r="E12" s="28">
        <f>('3.физ-всего'!D12*'3.физ-всего'!E12+'4.юрид-всего'!D12*'4.юрид-всего'!E12)/('3.физ-всего'!D12+'4.юрид-всего'!D12)</f>
        <v>22.143074264340335</v>
      </c>
      <c r="F12" s="21">
        <f t="shared" si="0"/>
        <v>38595</v>
      </c>
      <c r="G12" s="28">
        <f t="shared" si="1"/>
        <v>27.266449721466515</v>
      </c>
      <c r="H12" s="21">
        <f>'3.физ-всего'!H12+'4.юрид-всего'!H12</f>
        <v>3966.5</v>
      </c>
      <c r="I12" s="28">
        <f>('3.физ-всего'!H12*'3.физ-всего'!I12+'4.юрид-всего'!H12*'4.юрид-всего'!I12)/('3.физ-всего'!H12+'4.юрид-всего'!H12)</f>
        <v>23.00403882516072</v>
      </c>
      <c r="J12" s="21">
        <f>'3.физ-всего'!J12+'4.юрид-всего'!J12</f>
        <v>15075</v>
      </c>
      <c r="K12" s="28">
        <f>('3.физ-всего'!J12*'3.физ-всего'!K12+'4.юрид-всего'!J12*'4.юрид-всего'!K12)/('3.физ-всего'!J12+'4.юрид-всего'!J12)</f>
        <v>27.637964709784409</v>
      </c>
      <c r="L12" s="21">
        <f>'3.физ-всего'!L12+'4.юрид-всего'!L12</f>
        <v>13203.1</v>
      </c>
      <c r="M12" s="28">
        <f>('3.физ-всего'!L12*'3.физ-всего'!M12+'4.юрид-всего'!L12*'4.юрид-всего'!M12)/('3.физ-всего'!L12+'4.юрид-всего'!L12)</f>
        <v>28.169650233657247</v>
      </c>
      <c r="N12" s="21">
        <f>'3.физ-всего'!N12+'4.юрид-всего'!N12</f>
        <v>5969.1</v>
      </c>
      <c r="O12" s="28">
        <f>('3.физ-всего'!N12*'3.физ-всего'!O12+'4.юрид-всего'!N12*'4.юрид-всего'!O12)/('3.физ-всего'!N12+'4.юрид-всего'!N12)</f>
        <v>26.543380074048013</v>
      </c>
      <c r="P12" s="21">
        <f>'3.физ-всего'!P12+'4.юрид-всего'!P12</f>
        <v>381.3</v>
      </c>
      <c r="Q12" s="28">
        <f>('3.физ-всего'!P12*'3.физ-всего'!Q12+'4.юрид-всего'!P12*'4.юрид-всего'!Q12)/('3.физ-всего'!P12+'4.юрид-всего'!P12)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'3.физ-всего'!B13+'4.юрид-всего'!B13</f>
        <v>60538.8</v>
      </c>
      <c r="C13" s="28">
        <f>('3.физ-всего'!B13*'3.физ-всего'!C13+'4.юрид-всего'!B13*'4.юрид-всего'!C13)/('3.физ-всего'!B13+'4.юрид-всего'!B13)</f>
        <v>27.689792628859507</v>
      </c>
      <c r="D13" s="21">
        <f>'3.физ-всего'!D13+'4.юрид-всего'!D13</f>
        <v>12246.6</v>
      </c>
      <c r="E13" s="28">
        <f>('3.физ-всего'!D13*'3.физ-всего'!E13+'4.юрид-всего'!D13*'4.юрид-всего'!E13)/('3.физ-всего'!D13+'4.юрид-всего'!D13)</f>
        <v>23.410390639034507</v>
      </c>
      <c r="F13" s="21">
        <f t="shared" si="0"/>
        <v>48292.200000000004</v>
      </c>
      <c r="G13" s="28">
        <f t="shared" si="1"/>
        <v>28.775022218909054</v>
      </c>
      <c r="H13" s="21">
        <f>'3.физ-всего'!H13+'4.юрид-всего'!H13</f>
        <v>1080.5999999999999</v>
      </c>
      <c r="I13" s="28">
        <f>('3.физ-всего'!H13*'3.физ-всего'!I13+'4.юрид-всего'!H13*'4.юрид-всего'!I13)/('3.физ-всего'!H13+'4.юрид-всего'!H13)</f>
        <v>31.388567462520829</v>
      </c>
      <c r="J13" s="21">
        <f>'3.физ-всего'!J13+'4.юрид-всего'!J13</f>
        <v>14679.3</v>
      </c>
      <c r="K13" s="28">
        <f>('3.физ-всего'!J13*'3.физ-всего'!K13+'4.юрид-всего'!J13*'4.юрид-всего'!K13)/('3.физ-всего'!J13+'4.юрид-всего'!J13)</f>
        <v>24.869604681422139</v>
      </c>
      <c r="L13" s="21">
        <f>'3.физ-всего'!L13+'4.юрид-всего'!L13</f>
        <v>14962</v>
      </c>
      <c r="M13" s="28">
        <f>('3.физ-всего'!L13*'3.физ-всего'!M13+'4.юрид-всего'!L13*'4.юрид-всего'!M13)/('3.физ-всего'!L13+'4.юрид-всего'!L13)</f>
        <v>30.63550554738671</v>
      </c>
      <c r="N13" s="21">
        <f>'3.физ-всего'!N13+'4.юрид-всего'!N13</f>
        <v>17337.5</v>
      </c>
      <c r="O13" s="28">
        <f>('3.физ-всего'!N13*'3.физ-всего'!O13+'4.юрид-всего'!N13*'4.юрид-всего'!O13)/('3.физ-всего'!N13+'4.юрид-всего'!N13)</f>
        <v>30.205622494592646</v>
      </c>
      <c r="P13" s="21">
        <f>'3.физ-всего'!P13+'4.юрид-всего'!P13</f>
        <v>232.8</v>
      </c>
      <c r="Q13" s="28">
        <f>('3.физ-всего'!P13*'3.физ-всего'!Q13+'4.юрид-всего'!P13*'4.юрид-всего'!Q13)/('3.физ-всего'!P13+'4.юрид-всего'!P13)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'3.физ-всего'!B14+'4.юрид-всего'!B14</f>
        <v>50133.5</v>
      </c>
      <c r="C14" s="28">
        <f>('3.физ-всего'!B14*'3.физ-всего'!C14+'4.юрид-всего'!B14*'4.юрид-всего'!C14)/('3.физ-всего'!B14+'4.юрид-всего'!B14)</f>
        <v>22.579339623206042</v>
      </c>
      <c r="D14" s="21">
        <f>'3.физ-всего'!D14+'4.юрид-всего'!D14</f>
        <v>11851.4</v>
      </c>
      <c r="E14" s="28">
        <f>('3.физ-всего'!D14*'3.физ-всего'!E14+'4.юрид-всего'!D14*'4.юрид-всего'!E14)/('3.физ-всего'!D14+'4.юрид-всего'!D14)</f>
        <v>17.045624736318072</v>
      </c>
      <c r="F14" s="21">
        <f t="shared" si="0"/>
        <v>38282.099999999991</v>
      </c>
      <c r="G14" s="28">
        <f t="shared" si="1"/>
        <v>24.292471050438721</v>
      </c>
      <c r="H14" s="21">
        <f>'3.физ-всего'!H14+'4.юрид-всего'!H14</f>
        <v>1062.8</v>
      </c>
      <c r="I14" s="28">
        <f>('3.физ-всего'!H14*'3.физ-всего'!I14+'4.юрид-всего'!H14*'4.юрид-всего'!I14)/('3.физ-всего'!H14+'4.юрид-всего'!H14)</f>
        <v>7.0732969514490032</v>
      </c>
      <c r="J14" s="21">
        <f>'3.физ-всего'!J14+'4.юрид-всего'!J14</f>
        <v>22184.6</v>
      </c>
      <c r="K14" s="28">
        <f>('3.физ-всего'!J14*'3.физ-всего'!K14+'4.юрид-всего'!J14*'4.юрид-всего'!K14)/('3.физ-всего'!J14+'4.юрид-всего'!J14)</f>
        <v>22.694387908729482</v>
      </c>
      <c r="L14" s="21">
        <f>'3.физ-всего'!L14+'4.юрид-всего'!L14</f>
        <v>9337.2999999999993</v>
      </c>
      <c r="M14" s="28">
        <f>('3.физ-всего'!L14*'3.физ-всего'!M14+'4.юрид-всего'!L14*'4.юрид-всего'!M14)/('3.физ-всего'!L14+'4.юрид-всего'!L14)</f>
        <v>24.853944716352697</v>
      </c>
      <c r="N14" s="21">
        <f>'3.физ-всего'!N14+'4.юрид-всего'!N14</f>
        <v>5458.2</v>
      </c>
      <c r="O14" s="28">
        <f>('3.физ-всего'!N14*'3.физ-всего'!O14+'4.юрид-всего'!N14*'4.юрид-всего'!O14)/('3.физ-всего'!N14+'4.юрид-всего'!N14)</f>
        <v>33.159695504012305</v>
      </c>
      <c r="P14" s="21">
        <f>'3.физ-всего'!P14+'4.юрид-всего'!P14</f>
        <v>239.2</v>
      </c>
      <c r="Q14" s="28">
        <f>('3.физ-всего'!P14*'3.физ-всего'!Q14+'4.юрид-всего'!P14*'4.юрид-всего'!Q14)/('3.физ-всего'!P14+'4.юрид-всего'!P14)</f>
        <v>24.759197324414718</v>
      </c>
      <c r="R14" s="22"/>
      <c r="S14" s="30"/>
    </row>
    <row r="15" spans="1:19" ht="14.25" customHeight="1" x14ac:dyDescent="0.2">
      <c r="A15" s="23" t="s">
        <v>6</v>
      </c>
      <c r="B15" s="26">
        <f>'3.физ-всего'!B15+'4.юрид-всего'!B15</f>
        <v>50764.3</v>
      </c>
      <c r="C15" s="28">
        <f>('3.физ-всего'!B15*'3.физ-всего'!C15+'4.юрид-всего'!B15*'4.юрид-всего'!C15)/('3.физ-всего'!B15+'4.юрид-всего'!B15)</f>
        <v>24.129365321692603</v>
      </c>
      <c r="D15" s="21">
        <f>'3.физ-всего'!D15+'4.юрид-всего'!D15</f>
        <v>13175.4</v>
      </c>
      <c r="E15" s="28">
        <f>('3.физ-всего'!D15*'3.физ-всего'!E15+'4.юрид-всего'!D15*'4.юрид-всего'!E15)/('3.физ-всего'!D15+'4.юрид-всего'!D15)</f>
        <v>12.477742914826115</v>
      </c>
      <c r="F15" s="21">
        <f t="shared" si="0"/>
        <v>37588.9</v>
      </c>
      <c r="G15" s="28">
        <f t="shared" si="1"/>
        <v>28.213411033576399</v>
      </c>
      <c r="H15" s="21">
        <f>'3.физ-всего'!H15+'4.юрид-всего'!H15</f>
        <v>3808.1</v>
      </c>
      <c r="I15" s="28">
        <f>('3.физ-всего'!H15*'3.физ-всего'!I15+'4.юрид-всего'!H15*'4.юрид-всего'!I15)/('3.физ-всего'!H15+'4.юрид-всего'!H15)</f>
        <v>3.0807489299125548</v>
      </c>
      <c r="J15" s="21">
        <f>'3.физ-всего'!J15+'4.юрид-всего'!J15</f>
        <v>14782.2</v>
      </c>
      <c r="K15" s="28">
        <f>('3.физ-всего'!J15*'3.физ-всего'!K15+'4.юрид-всего'!J15*'4.юрид-всего'!K15)/('3.физ-всего'!J15+'4.юрид-всего'!J15)</f>
        <v>31.170908389820188</v>
      </c>
      <c r="L15" s="21">
        <f>'3.физ-всего'!L15+'4.юрид-всего'!L15</f>
        <v>11316.100000000002</v>
      </c>
      <c r="M15" s="28">
        <f>('3.физ-всего'!L15*'3.физ-всего'!M15+'4.юрид-всего'!L15*'4.юрид-всего'!M15)/('3.физ-всего'!L15+'4.юрид-всего'!L15)</f>
        <v>31.290607541467459</v>
      </c>
      <c r="N15" s="21">
        <f>'3.физ-всего'!N15+'4.юрид-всего'!N15</f>
        <v>7205.5</v>
      </c>
      <c r="O15" s="28">
        <f>('3.физ-всего'!N15*'3.физ-всего'!O15+'4.юрид-всего'!N15*'4.юрид-всего'!O15)/('3.физ-всего'!N15+'4.юрид-всего'!N15)</f>
        <v>29.901913815835126</v>
      </c>
      <c r="P15" s="21">
        <f>'3.физ-всего'!P15+'4.юрид-всего'!P15</f>
        <v>477</v>
      </c>
      <c r="Q15" s="28">
        <f>('3.физ-всего'!P15*'3.физ-всего'!Q15+'4.юрид-всего'!P15*'4.юрид-всего'!Q15)/('3.физ-всего'!P15+'4.юрид-всего'!P15)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'3.физ-всего'!B16+'4.юрид-всего'!B16</f>
        <v>84460.599999999991</v>
      </c>
      <c r="C16" s="28">
        <f>('3.физ-всего'!B16*'3.физ-всего'!C16+'4.юрид-всего'!B16*'4.юрид-всего'!C16)/('3.физ-всего'!B16+'4.юрид-всего'!B16)</f>
        <v>18.738324023272387</v>
      </c>
      <c r="D16" s="21">
        <f>'3.физ-всего'!D16+'4.юрид-всего'!D16</f>
        <v>43051.7</v>
      </c>
      <c r="E16" s="28">
        <f>('3.физ-всего'!D16*'3.физ-всего'!E16+'4.юрид-всего'!D16*'4.юрид-всего'!E16)/('3.физ-всего'!D16+'4.юрид-всего'!D16)</f>
        <v>8.2210795392516456</v>
      </c>
      <c r="F16" s="21">
        <f t="shared" si="0"/>
        <v>41408.9</v>
      </c>
      <c r="G16" s="28">
        <f t="shared" si="1"/>
        <v>29.672815264351382</v>
      </c>
      <c r="H16" s="21">
        <f>'3.физ-всего'!H16+'4.юрид-всего'!H16</f>
        <v>5350.0999999999995</v>
      </c>
      <c r="I16" s="28">
        <f>('3.физ-всего'!H16*'3.физ-всего'!I16+'4.юрид-всего'!H16*'4.юрид-всего'!I16)/('3.физ-всего'!H16+'4.юрид-всего'!H16)</f>
        <v>9.5698622455655045</v>
      </c>
      <c r="J16" s="21">
        <f>'3.физ-всего'!J16+'4.юрид-всего'!J16</f>
        <v>10884.900000000001</v>
      </c>
      <c r="K16" s="28">
        <f>('3.физ-всего'!J16*'3.физ-всего'!K16+'4.юрид-всего'!J16*'4.юрид-всего'!K16)/('3.физ-всего'!J16+'4.юрид-всего'!J16)</f>
        <v>29.503000486913059</v>
      </c>
      <c r="L16" s="21">
        <f>'3.физ-всего'!L16+'4.юрид-всего'!L16</f>
        <v>19978.900000000001</v>
      </c>
      <c r="M16" s="28">
        <f>('3.физ-всего'!L16*'3.физ-всего'!M16+'4.юрид-всего'!L16*'4.юрид-всего'!M16)/('3.физ-всего'!L16+'4.юрид-всего'!L16)</f>
        <v>35.106357707381278</v>
      </c>
      <c r="N16" s="21">
        <f>'3.физ-всего'!N16+'4.юрид-всего'!N16</f>
        <v>4478.8999999999996</v>
      </c>
      <c r="O16" s="28">
        <f>('3.физ-всего'!N16*'3.физ-всего'!O16+'4.юрид-всего'!N16*'4.юрид-всего'!O16)/('3.физ-всего'!N16+'4.юрид-всего'!N16)</f>
        <v>30.533099645002121</v>
      </c>
      <c r="P16" s="21">
        <f>'3.физ-всего'!P16+'4.юрид-всего'!P16</f>
        <v>716.1</v>
      </c>
      <c r="Q16" s="28">
        <f>('3.физ-всего'!P16*'3.физ-всего'!Q16+'4.юрид-всего'!P16*'4.юрид-всего'!Q16)/('3.физ-всего'!P16+'4.юрид-всего'!P16)</f>
        <v>25.472140762463344</v>
      </c>
      <c r="R16" s="22"/>
      <c r="S16" s="30"/>
    </row>
    <row r="17" spans="1:19" ht="14.25" customHeight="1" x14ac:dyDescent="0.2">
      <c r="A17" s="23" t="s">
        <v>8</v>
      </c>
      <c r="B17" s="26">
        <f>'3.физ-всего'!B17+'4.юрид-всего'!B17</f>
        <v>60079.8</v>
      </c>
      <c r="C17" s="28">
        <f>('3.физ-всего'!B17*'3.физ-всего'!C17+'4.юрид-всего'!B17*'4.юрид-всего'!C17)/('3.физ-всего'!B17+'4.юрид-всего'!B17)</f>
        <v>25.757066634709169</v>
      </c>
      <c r="D17" s="21">
        <f>'3.физ-всего'!D17+'4.юрид-всего'!D17</f>
        <v>10956.599999999999</v>
      </c>
      <c r="E17" s="28">
        <f>('3.физ-всего'!D17*'3.физ-всего'!E17+'4.юрид-всего'!D17*'4.юрид-всего'!E17)/('3.физ-всего'!D17+'4.юрид-всего'!D17)</f>
        <v>13.324309731120968</v>
      </c>
      <c r="F17" s="21">
        <f t="shared" si="0"/>
        <v>49123.200000000004</v>
      </c>
      <c r="G17" s="28">
        <f t="shared" si="1"/>
        <v>28.530109601980325</v>
      </c>
      <c r="H17" s="21">
        <f>'3.физ-всего'!H17+'4.юрид-всего'!H17</f>
        <v>1413.6</v>
      </c>
      <c r="I17" s="28">
        <f>('3.физ-всего'!H17*'3.физ-всего'!I17+'4.юрид-всего'!H17*'4.юрид-всего'!I17)/('3.физ-всего'!H17+'4.юрид-всего'!H17)</f>
        <v>3.7814091680814941</v>
      </c>
      <c r="J17" s="21">
        <f>'3.физ-всего'!J17+'4.юрид-всего'!J17</f>
        <v>23652</v>
      </c>
      <c r="K17" s="28">
        <f>('3.физ-всего'!J17*'3.физ-всего'!K17+'4.юрид-всего'!J17*'4.юрид-всего'!K17)/('3.физ-всего'!J17+'4.юрид-всего'!J17)</f>
        <v>24.879736174530695</v>
      </c>
      <c r="L17" s="21">
        <f>'3.физ-всего'!L17+'4.юрид-всего'!L17</f>
        <v>16333.400000000001</v>
      </c>
      <c r="M17" s="28">
        <f>('3.физ-всего'!L17*'3.физ-всего'!M17+'4.юрид-всего'!L17*'4.юрид-всего'!M17)/('3.физ-всего'!L17+'4.юрид-всего'!L17)</f>
        <v>37.567137889233102</v>
      </c>
      <c r="N17" s="21">
        <f>'3.физ-всего'!N17+'4.юрид-всего'!N17</f>
        <v>7596.4000000000005</v>
      </c>
      <c r="O17" s="28">
        <f>('3.физ-всего'!N17*'3.физ-всего'!O17+'4.юрид-всего'!N17*'4.юрид-всего'!O17)/('3.физ-всего'!N17+'4.юрид-всего'!N17)</f>
        <v>25.062715233531669</v>
      </c>
      <c r="P17" s="21">
        <f>'3.физ-всего'!P17+'4.юрид-всего'!P17</f>
        <v>127.8</v>
      </c>
      <c r="Q17" s="28">
        <f>('3.физ-всего'!P17*'3.физ-всего'!Q17+'4.юрид-всего'!P17*'4.юрид-всего'!Q17)/('3.физ-всего'!P17+'4.юрид-всего'!P17)</f>
        <v>28.981690140845071</v>
      </c>
      <c r="R17" s="22"/>
      <c r="S17" s="30"/>
    </row>
    <row r="18" spans="1:19" ht="14.25" customHeight="1" x14ac:dyDescent="0.2">
      <c r="A18" s="23" t="s">
        <v>9</v>
      </c>
      <c r="B18" s="26">
        <f>'3.физ-всего'!B18+'4.юрид-всего'!B18</f>
        <v>90226.499999999985</v>
      </c>
      <c r="C18" s="28">
        <f>('3.физ-всего'!B18*'3.физ-всего'!C18+'4.юрид-всего'!B18*'4.юрид-всего'!C18)/('3.физ-всего'!B18+'4.юрид-всего'!B18)</f>
        <v>24.966312469174802</v>
      </c>
      <c r="D18" s="21">
        <f>'3.физ-всего'!D18+'4.юрид-всего'!D18</f>
        <v>37173.600000000006</v>
      </c>
      <c r="E18" s="28">
        <f>('3.физ-всего'!D18*'3.физ-всего'!E18+'4.юрид-всего'!D18*'4.юрид-всего'!E18)/('3.физ-всего'!D18+'4.юрид-всего'!D18)</f>
        <v>9.8071629328340517</v>
      </c>
      <c r="F18" s="21">
        <f t="shared" si="0"/>
        <v>53052.900000000009</v>
      </c>
      <c r="G18" s="28">
        <f t="shared" si="1"/>
        <v>35.588166528125697</v>
      </c>
      <c r="H18" s="21">
        <f>'3.физ-всего'!H18+'4.юрид-всего'!H18</f>
        <v>2901.2</v>
      </c>
      <c r="I18" s="28">
        <f>('3.физ-всего'!H18*'3.физ-всего'!I18+'4.юрид-всего'!H18*'4.юрид-всего'!I18)/('3.физ-всего'!H18+'4.юрид-всего'!H18)</f>
        <v>22.826071970219225</v>
      </c>
      <c r="J18" s="21">
        <f>'3.физ-всего'!J18+'4.юрид-всего'!J18</f>
        <v>17291.100000000002</v>
      </c>
      <c r="K18" s="28">
        <f>('3.физ-всего'!J18*'3.физ-всего'!K18+'4.юрид-всего'!J18*'4.юрид-всего'!K18)/('3.физ-всего'!J18+'4.юрид-всего'!J18)</f>
        <v>28.075066363620589</v>
      </c>
      <c r="L18" s="21">
        <f>'3.физ-всего'!L18+'4.юрид-всего'!L18</f>
        <v>29475.8</v>
      </c>
      <c r="M18" s="28">
        <f>('3.физ-всего'!L18*'3.физ-всего'!M18+'4.юрид-всего'!L18*'4.юрид-всего'!M18)/('3.физ-всего'!L18+'4.юрид-всего'!L18)</f>
        <v>43.243029196832651</v>
      </c>
      <c r="N18" s="21">
        <f>'3.физ-всего'!N18+'4.юрид-всего'!N18</f>
        <v>3135.3999999999996</v>
      </c>
      <c r="O18" s="28">
        <f>('3.физ-всего'!N18*'3.физ-всего'!O18+'4.юрид-всего'!N18*'4.юрид-всего'!O18)/('3.физ-всего'!N18+'4.юрид-всего'!N18)</f>
        <v>18.62304650124387</v>
      </c>
      <c r="P18" s="21">
        <f>'3.физ-всего'!P18+'4.юрид-всего'!P18</f>
        <v>249.4</v>
      </c>
      <c r="Q18" s="28">
        <f>('3.физ-всего'!P18*'3.физ-всего'!Q18+'4.юрид-всего'!P18*'4.юрид-всего'!Q18)/('3.физ-всего'!P18+'4.юрид-всего'!P18)</f>
        <v>13.512750601443466</v>
      </c>
      <c r="R18" s="21"/>
      <c r="S18" s="28"/>
    </row>
    <row r="19" spans="1:19" ht="14.25" customHeight="1" x14ac:dyDescent="0.2">
      <c r="A19" s="23" t="s">
        <v>14</v>
      </c>
      <c r="B19" s="26">
        <f>'3.физ-всего'!B19+'4.юрид-всего'!B19</f>
        <v>77709.299999999988</v>
      </c>
      <c r="C19" s="28">
        <f>('3.физ-всего'!B19*'3.физ-всего'!C19+'4.юрид-всего'!B19*'4.юрид-всего'!C19)/('3.физ-всего'!B19+'4.юрид-всего'!B19)</f>
        <v>21.52101075418258</v>
      </c>
      <c r="D19" s="21">
        <f>'3.физ-всего'!D19+'4.юрид-всего'!D19</f>
        <v>22973.7</v>
      </c>
      <c r="E19" s="28">
        <f>('3.физ-всего'!D19*'3.физ-всего'!E19+'4.юрид-всего'!D19*'4.юрид-всего'!E19)/('3.физ-всего'!D19+'4.юрид-всего'!D19)</f>
        <v>13.248201291041495</v>
      </c>
      <c r="F19" s="21">
        <f t="shared" si="0"/>
        <v>54735.599999999991</v>
      </c>
      <c r="G19" s="28">
        <f t="shared" si="1"/>
        <v>24.993285521671453</v>
      </c>
      <c r="H19" s="21">
        <f>'3.физ-всего'!H19+'4.юрид-всего'!H19</f>
        <v>10723.2</v>
      </c>
      <c r="I19" s="28">
        <f>('3.физ-всего'!H19*'3.физ-всего'!I19+'4.юрид-всего'!H19*'4.юрид-всего'!I19)/('3.физ-всего'!H19+'4.юрид-всего'!H19)</f>
        <v>15.977972993136376</v>
      </c>
      <c r="J19" s="21">
        <f>'3.физ-всего'!J19+'4.юрид-всего'!J19</f>
        <v>27986.5</v>
      </c>
      <c r="K19" s="28">
        <f>('3.физ-всего'!J19*'3.физ-всего'!K19+'4.юрид-всего'!J19*'4.юрид-всего'!K19)/('3.физ-всего'!J19+'4.юрид-всего'!J19)</f>
        <v>24.887472495667556</v>
      </c>
      <c r="L19" s="21">
        <f>'3.физ-всего'!L19+'4.юрид-всего'!L19</f>
        <v>15312.1</v>
      </c>
      <c r="M19" s="28">
        <f>('3.физ-всего'!L19*'3.физ-всего'!M19+'4.юрид-всего'!L19*'4.юрид-всего'!M19)/('3.физ-всего'!L19+'4.юрид-всего'!L19)</f>
        <v>31.69498566493165</v>
      </c>
      <c r="N19" s="21">
        <f>'3.физ-всего'!N19+'4.юрид-всего'!N19</f>
        <v>692.7</v>
      </c>
      <c r="O19" s="28">
        <f>('3.физ-всего'!N19*'3.физ-всего'!O19+'4.юрид-всего'!N19*'4.юрид-всего'!O19)/('3.физ-всего'!N19+'4.юрид-всего'!N19)</f>
        <v>20.168095856792259</v>
      </c>
      <c r="P19" s="21">
        <f>'3.физ-всего'!P19+'4.юрид-всего'!P19</f>
        <v>21.1</v>
      </c>
      <c r="Q19" s="28">
        <f>('3.физ-всего'!P19*'3.физ-всего'!Q19+'4.юрид-всего'!P19*'4.юрид-всего'!Q19)/('3.физ-всего'!P19+'4.юрид-всего'!P19)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'3.физ-всего'!B20+'4.юрид-всего'!B20</f>
        <v>69039.899999999994</v>
      </c>
      <c r="C20" s="29">
        <f>('3.физ-всего'!B20*'3.физ-всего'!C20+'4.юрид-всего'!B20*'4.юрид-всего'!C20)/('3.физ-всего'!B20+'4.юрид-всего'!B20)</f>
        <v>20.399740845511076</v>
      </c>
      <c r="D20" s="25">
        <f>'3.физ-всего'!D20+'4.юрид-всего'!D20</f>
        <v>28713.1</v>
      </c>
      <c r="E20" s="29">
        <f>('3.физ-всего'!D20*'3.физ-всего'!E20+'4.юрид-всего'!D20*'4.юрид-всего'!E20)/('3.физ-всего'!D20+'4.юрид-всего'!D20)</f>
        <v>8.7380840800888802</v>
      </c>
      <c r="F20" s="25">
        <f t="shared" si="0"/>
        <v>40326.800000000003</v>
      </c>
      <c r="G20" s="29">
        <f t="shared" si="1"/>
        <v>28.70296145491336</v>
      </c>
      <c r="H20" s="25">
        <f>'3.физ-всего'!H20+'4.юрид-всего'!H20</f>
        <v>2858.3</v>
      </c>
      <c r="I20" s="29">
        <f>('3.физ-всего'!H20*'3.физ-всего'!I20+'4.юрид-всего'!H20*'4.юрид-всего'!I20)/('3.физ-всего'!H20+'4.юрид-всего'!H20)</f>
        <v>18.706748766749467</v>
      </c>
      <c r="J20" s="25">
        <f>'3.физ-всего'!J20+'4.юрид-всего'!J20</f>
        <v>16350.8</v>
      </c>
      <c r="K20" s="29">
        <f>('3.физ-всего'!J20*'3.физ-всего'!K20+'4.юрид-всего'!J20*'4.юрид-всего'!K20)/('3.физ-всего'!J20+'4.юрид-всего'!J20)</f>
        <v>30.043678596765911</v>
      </c>
      <c r="L20" s="25">
        <f>'3.физ-всего'!L20+'4.юрид-всего'!L20</f>
        <v>16919.7</v>
      </c>
      <c r="M20" s="29">
        <f>('3.физ-всего'!L20*'3.физ-всего'!M20+'4.юрид-всего'!L20*'4.юрид-всего'!M20)/('3.физ-всего'!L20+'4.юрид-всего'!L20)</f>
        <v>27.948651099014761</v>
      </c>
      <c r="N20" s="25">
        <f>'3.физ-всего'!N20+'4.юрид-всего'!N20</f>
        <v>4170.8999999999996</v>
      </c>
      <c r="O20" s="29">
        <f>('3.физ-всего'!N20*'3.физ-всего'!O20+'4.юрид-всего'!N20*'4.юрид-всего'!O20)/('3.физ-всего'!N20+'4.юрид-всего'!N20)</f>
        <v>33.256528327219542</v>
      </c>
      <c r="P20" s="25">
        <f>'3.физ-всего'!P20+'4.юрид-всего'!P20</f>
        <v>27.1</v>
      </c>
      <c r="Q20" s="29">
        <f>('3.физ-всего'!P20*'3.физ-всего'!Q20+'4.юрид-всего'!P20*'4.юрид-всего'!Q20)/('3.физ-всего'!P20+'4.юрид-всего'!P20)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'3.физ-всего'!B21+'4.юрид-всего'!B21</f>
        <v>119300.29999999999</v>
      </c>
      <c r="C21" s="28">
        <f>('3.физ-всего'!B21*'3.физ-всего'!C21+'4.юрид-всего'!B21*'4.юрид-всего'!C21)/('3.физ-всего'!B21+'4.юрид-всего'!B21)</f>
        <v>15.685133147192426</v>
      </c>
      <c r="D21" s="21">
        <f>'3.физ-всего'!D21+'4.юрид-всего'!D21</f>
        <v>61073.899999999994</v>
      </c>
      <c r="E21" s="28">
        <f>('3.физ-всего'!D21*'3.физ-всего'!E21+'4.юрид-всего'!D21*'4.юрид-всего'!E21)/('3.физ-всего'!D21+'4.юрид-всего'!D21)</f>
        <v>3.9108647065276658</v>
      </c>
      <c r="F21" s="21">
        <f t="shared" si="0"/>
        <v>58226.400000000009</v>
      </c>
      <c r="G21" s="28">
        <f t="shared" si="1"/>
        <v>28.035209629996011</v>
      </c>
      <c r="H21" s="21">
        <f>'3.физ-всего'!H21+'4.юрид-всего'!H21</f>
        <v>4753.7</v>
      </c>
      <c r="I21" s="28">
        <f>('3.физ-всего'!H21*'3.физ-всего'!I21+'4.юрид-всего'!H21*'4.юрид-всего'!I21)/('3.физ-всего'!H21+'4.юрид-всего'!H21)</f>
        <v>23.654774175905086</v>
      </c>
      <c r="J21" s="21">
        <f>'3.физ-всего'!J21+'4.юрид-всего'!J21</f>
        <v>18992.400000000001</v>
      </c>
      <c r="K21" s="28">
        <f>('3.физ-всего'!J21*'3.физ-всего'!K21+'4.юрид-всего'!J21*'4.юрид-всего'!K21)/('3.физ-всего'!J21+'4.юрид-всего'!J21)</f>
        <v>27.517137381268295</v>
      </c>
      <c r="L21" s="21">
        <f>'3.физ-всего'!L21+'4.юрид-всего'!L21</f>
        <v>29201.600000000002</v>
      </c>
      <c r="M21" s="28">
        <f>('3.физ-всего'!L21*'3.физ-всего'!M21+'4.юрид-всего'!L21*'4.юрид-всего'!M21)/('3.физ-всего'!L21+'4.юрид-всего'!L21)</f>
        <v>29.165764889595089</v>
      </c>
      <c r="N21" s="21">
        <f>'3.физ-всего'!N21+'4.юрид-всего'!N21</f>
        <v>5109.3999999999996</v>
      </c>
      <c r="O21" s="28">
        <f>('3.физ-всего'!N21*'3.физ-всего'!O21+'4.юрид-всего'!N21*'4.юрид-всего'!O21)/('3.физ-всего'!N21+'4.юрид-всего'!N21)</f>
        <v>27.704732453908484</v>
      </c>
      <c r="P21" s="21">
        <f>'3.физ-всего'!P21+'4.юрид-всего'!P21</f>
        <v>169.3</v>
      </c>
      <c r="Q21" s="28">
        <f>('3.физ-всего'!P21*'3.физ-всего'!Q21+'4.юрид-всего'!P21*'4.юрид-всего'!Q21)/('3.физ-всего'!P21+'4.юрид-всего'!P21)</f>
        <v>24.120437093916124</v>
      </c>
      <c r="R21" s="22"/>
      <c r="S21" s="30"/>
    </row>
    <row r="22" spans="1:19" ht="14.25" customHeight="1" x14ac:dyDescent="0.2">
      <c r="A22" s="23" t="s">
        <v>1</v>
      </c>
      <c r="B22" s="26">
        <f>'3.физ-всего'!B22+'4.юрид-всего'!B22</f>
        <v>114577.60000000001</v>
      </c>
      <c r="C22" s="28">
        <f>('3.физ-всего'!B22*'3.физ-всего'!C22+'4.юрид-всего'!B22*'4.юрид-всего'!C22)/('3.физ-всего'!B22+'4.юрид-всего'!B22)</f>
        <v>17.8388429239223</v>
      </c>
      <c r="D22" s="21">
        <f>'3.физ-всего'!D22+'4.юрид-всего'!D22</f>
        <v>59890.1</v>
      </c>
      <c r="E22" s="28">
        <f>('3.физ-всего'!D22*'3.физ-всего'!E22+'4.юрид-всего'!D22*'4.юрид-всего'!E22)/('3.физ-всего'!D22+'4.юрид-всего'!D22)</f>
        <v>7.3008814311547328</v>
      </c>
      <c r="F22" s="21">
        <f t="shared" si="0"/>
        <v>54687.5</v>
      </c>
      <c r="G22" s="28">
        <f t="shared" si="1"/>
        <v>29.379315017142858</v>
      </c>
      <c r="H22" s="21">
        <f>'3.физ-всего'!H22+'4.юрид-всего'!H22</f>
        <v>1237</v>
      </c>
      <c r="I22" s="28">
        <f>('3.физ-всего'!H22*'3.физ-всего'!I22+'4.юрид-всего'!H22*'4.юрид-всего'!I22)/('3.физ-всего'!H22+'4.юрид-всего'!H22)</f>
        <v>0.86548100242522219</v>
      </c>
      <c r="J22" s="21">
        <f>'3.физ-всего'!J22+'4.юрид-всего'!J22</f>
        <v>18401.100000000002</v>
      </c>
      <c r="K22" s="28">
        <f>('3.физ-всего'!J22*'3.физ-всего'!K22+'4.юрид-всего'!J22*'4.юрид-всего'!K22)/('3.физ-всего'!J22+'4.юрид-всего'!J22)</f>
        <v>25.100382042377898</v>
      </c>
      <c r="L22" s="21">
        <f>'3.физ-всего'!L22+'4.юрид-всего'!L22</f>
        <v>30785.599999999999</v>
      </c>
      <c r="M22" s="28">
        <f>('3.физ-всего'!L22*'3.физ-всего'!M22+'4.юрид-всего'!L22*'4.юрид-всего'!M22)/('3.физ-всего'!L22+'4.юрид-всего'!L22)</f>
        <v>33.307107868613897</v>
      </c>
      <c r="N22" s="21">
        <f>'3.физ-всего'!N22+'4.юрид-всего'!N22</f>
        <v>3920.5</v>
      </c>
      <c r="O22" s="28">
        <f>('3.физ-всего'!N22*'3.физ-всего'!O22+'4.юрид-всего'!N22*'4.юрид-всего'!O22)/('3.физ-всего'!N22+'4.юрид-всего'!N22)</f>
        <v>27.995373039153172</v>
      </c>
      <c r="P22" s="21">
        <f>'3.физ-всего'!P22+'4.юрид-всего'!P22</f>
        <v>343.3</v>
      </c>
      <c r="Q22" s="28">
        <f>('3.физ-всего'!P22*'3.физ-всего'!Q22+'4.юрид-всего'!P22*'4.юрид-всего'!Q22)/('3.физ-всего'!P22+'4.юрид-всего'!P22)</f>
        <v>25.053568307602678</v>
      </c>
      <c r="R22" s="22"/>
      <c r="S22" s="30"/>
    </row>
    <row r="23" spans="1:19" ht="14.25" customHeight="1" x14ac:dyDescent="0.2">
      <c r="A23" s="23" t="s">
        <v>2</v>
      </c>
      <c r="B23" s="26">
        <f>'3.физ-всего'!B23+'4.юрид-всего'!B23</f>
        <v>106598.1</v>
      </c>
      <c r="C23" s="28">
        <f>('3.физ-всего'!B23*'3.физ-всего'!C23+'4.юрид-всего'!B23*'4.юрид-всего'!C23)/('3.физ-всего'!B23+'4.юрид-всего'!B23)</f>
        <v>27.24285226472141</v>
      </c>
      <c r="D23" s="21">
        <f>'3.физ-всего'!D23+'4.юрид-всего'!D23</f>
        <v>33520</v>
      </c>
      <c r="E23" s="28">
        <f>('3.физ-всего'!D23*'3.физ-всего'!E23+'4.юрид-всего'!D23*'4.юрид-всего'!E23)/('3.физ-всего'!D23+'4.юрид-всего'!D23)</f>
        <v>10.390110680190931</v>
      </c>
      <c r="F23" s="21">
        <f t="shared" si="0"/>
        <v>73078.100000000006</v>
      </c>
      <c r="G23" s="28">
        <f t="shared" si="1"/>
        <v>34.972991634976822</v>
      </c>
      <c r="H23" s="21">
        <f>'3.физ-всего'!H23+'4.юрид-всего'!H23</f>
        <v>4086.4</v>
      </c>
      <c r="I23" s="28">
        <f>('3.физ-всего'!H23*'3.физ-всего'!I23+'4.юрид-всего'!H23*'4.юрид-всего'!I23)/('3.физ-всего'!H23+'4.юрид-всего'!H23)</f>
        <v>3.9892521534847298</v>
      </c>
      <c r="J23" s="21">
        <f>'3.физ-всего'!J23+'4.юрид-всего'!J23</f>
        <v>22534.1</v>
      </c>
      <c r="K23" s="28">
        <f>('3.физ-всего'!J23*'3.физ-всего'!K23+'4.юрид-всего'!J23*'4.юрид-всего'!K23)/('3.физ-всего'!J23+'4.юрид-всего'!J23)</f>
        <v>28.552057992109734</v>
      </c>
      <c r="L23" s="21">
        <f>'3.физ-всего'!L23+'4.юрид-всего'!L23</f>
        <v>44081.8</v>
      </c>
      <c r="M23" s="28">
        <f>('3.физ-всего'!L23*'3.физ-всего'!M23+'4.юрид-всего'!L23*'4.юрид-всего'!M23)/('3.физ-всего'!L23+'4.юрид-всего'!L23)</f>
        <v>41.35751648072447</v>
      </c>
      <c r="N23" s="21">
        <f>'3.физ-всего'!N23+'4.юрид-всего'!N23</f>
        <v>2363.6000000000004</v>
      </c>
      <c r="O23" s="28">
        <f>('3.физ-всего'!N23*'3.физ-всего'!O23+'4.юрид-всего'!N23*'4.юрид-всего'!O23)/('3.физ-всего'!N23+'4.юрид-всего'!N23)</f>
        <v>30.686004400067688</v>
      </c>
      <c r="P23" s="21">
        <f>'3.физ-всего'!P23+'4.юрид-всего'!P23</f>
        <v>12.2</v>
      </c>
      <c r="Q23" s="28">
        <f>('3.физ-всего'!P23*'3.физ-всего'!Q23+'4.юрид-всего'!P23*'4.юрид-всего'!Q23)/('3.физ-всего'!P23+'4.юрид-всего'!P23)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'3.физ-всего'!B24+'4.юрид-всего'!B24</f>
        <v>202294.9</v>
      </c>
      <c r="C24" s="28">
        <f>('3.физ-всего'!B24*'3.физ-всего'!C24+'4.юрид-всего'!B24*'4.юрид-всего'!C24)/('3.физ-всего'!B24+'4.юрид-всего'!B24)</f>
        <v>20.433860764655961</v>
      </c>
      <c r="D24" s="21">
        <f>'3.физ-всего'!D24+'4.юрид-всего'!D24</f>
        <v>81546.899999999994</v>
      </c>
      <c r="E24" s="28">
        <f>('3.физ-всего'!D24*'3.физ-всего'!E24+'4.юрид-всего'!D24*'4.юрид-всего'!E24)/('3.физ-всего'!D24+'4.юрид-всего'!D24)</f>
        <v>5.2197390703999789</v>
      </c>
      <c r="F24" s="21">
        <f t="shared" si="0"/>
        <v>120748.00000000001</v>
      </c>
      <c r="G24" s="28">
        <f t="shared" si="1"/>
        <v>30.708684864345578</v>
      </c>
      <c r="H24" s="21">
        <f>'3.физ-всего'!H24+'4.юрид-всего'!H24</f>
        <v>23193.9</v>
      </c>
      <c r="I24" s="28">
        <f>('3.физ-всего'!H24*'3.физ-всего'!I24+'4.юрид-всего'!H24*'4.юрид-всего'!I24)/('3.физ-всего'!H24+'4.юрид-всего'!H24)</f>
        <v>9.1827894403269816</v>
      </c>
      <c r="J24" s="21">
        <f>'3.физ-всего'!J24+'4.юрид-всего'!J24</f>
        <v>28591</v>
      </c>
      <c r="K24" s="28">
        <f>('3.физ-всего'!J24*'3.физ-всего'!K24+'4.юрид-всего'!J24*'4.юрид-всего'!K24)/('3.физ-всего'!J24+'4.юрид-всего'!J24)</f>
        <v>32.112317162743523</v>
      </c>
      <c r="L24" s="21">
        <f>'3.физ-всего'!L24+'4.юрид-всего'!L24</f>
        <v>61675.200000000004</v>
      </c>
      <c r="M24" s="28">
        <f>('3.физ-всего'!L24*'3.физ-всего'!M24+'4.юрид-всего'!L24*'4.юрид-всего'!M24)/('3.физ-всего'!L24+'4.юрид-всего'!L24)</f>
        <v>37.750756868238767</v>
      </c>
      <c r="N24" s="21">
        <f>'3.физ-всего'!N24+'4.юрид-всего'!N24</f>
        <v>7267.6</v>
      </c>
      <c r="O24" s="28">
        <f>('3.физ-всего'!N24*'3.физ-всего'!O24+'4.юрид-всего'!N24*'4.юрид-всего'!O24)/('3.физ-всего'!N24+'4.юрид-всего'!N24)</f>
        <v>34.100011007760472</v>
      </c>
      <c r="P24" s="21">
        <f>'3.физ-всего'!P24+'4.юрид-всего'!P24</f>
        <v>20.3</v>
      </c>
      <c r="Q24" s="28">
        <f>('3.физ-всего'!P24*'3.физ-всего'!Q24+'4.юрид-всего'!P24*'4.юрид-всего'!Q24)/('3.физ-всего'!P24+'4.юрид-всего'!P24)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'3.физ-всего'!B25+'4.юрид-всего'!B25</f>
        <v>184319.9</v>
      </c>
      <c r="C25" s="28">
        <f>('3.физ-всего'!B25*'3.физ-всего'!C25+'4.юрид-всего'!B25*'4.юрид-всего'!C25)/('3.физ-всего'!B25+'4.юрид-всего'!B25)</f>
        <v>19.366316474781076</v>
      </c>
      <c r="D25" s="21">
        <f>'3.физ-всего'!D25+'4.юрид-всего'!D25</f>
        <v>87604.9</v>
      </c>
      <c r="E25" s="28">
        <f>('3.физ-всего'!D25*'3.физ-всего'!E25+'4.юрид-всего'!D25*'4.юрид-всего'!E25)/('3.физ-всего'!D25+'4.юрид-всего'!D25)</f>
        <v>3.3735849935334672</v>
      </c>
      <c r="F25" s="21">
        <f t="shared" si="0"/>
        <v>96715</v>
      </c>
      <c r="G25" s="28">
        <f t="shared" si="1"/>
        <v>33.852607558289826</v>
      </c>
      <c r="H25" s="21">
        <f>'3.физ-всего'!H25+'4.юрид-всего'!H25</f>
        <v>4177</v>
      </c>
      <c r="I25" s="28">
        <f>('3.физ-всего'!H25*'3.физ-всего'!I25+'4.юрид-всего'!H25*'4.юрид-всего'!I25)/('3.физ-всего'!H25+'4.юрид-всего'!H25)</f>
        <v>32.381853004548717</v>
      </c>
      <c r="J25" s="21">
        <f>'3.физ-всего'!J25+'4.юрид-всего'!J25</f>
        <v>14584.7</v>
      </c>
      <c r="K25" s="28">
        <f>('3.физ-всего'!J25*'3.физ-всего'!K25+'4.юрид-всего'!J25*'4.юрид-всего'!K25)/('3.физ-всего'!J25+'4.юрид-всего'!J25)</f>
        <v>31.016534450485779</v>
      </c>
      <c r="L25" s="21">
        <f>'3.физ-всего'!L25+'4.юрид-всего'!L25</f>
        <v>70112.200000000012</v>
      </c>
      <c r="M25" s="28">
        <f>('3.физ-всего'!L25*'3.физ-всего'!M25+'4.юрид-всего'!L25*'4.юрид-всего'!M25)/('3.физ-всего'!L25+'4.юрид-всего'!L25)</f>
        <v>34.634780965366943</v>
      </c>
      <c r="N25" s="21">
        <f>'3.физ-всего'!N25+'4.юрид-всего'!N25</f>
        <v>6727.7</v>
      </c>
      <c r="O25" s="28">
        <f>('3.физ-всего'!N25*'3.физ-всего'!O25+'4.юрид-всего'!N25*'4.юрид-всего'!O25)/('3.физ-всего'!N25+'4.юрид-всего'!N25)</f>
        <v>32.645763039374529</v>
      </c>
      <c r="P25" s="21">
        <f>'3.физ-всего'!P25+'4.юрид-всего'!P25</f>
        <v>1113.4000000000001</v>
      </c>
      <c r="Q25" s="28">
        <f>('3.физ-всего'!P25*'3.физ-всего'!Q25+'4.юрид-всего'!P25*'4.юрид-всего'!Q25)/('3.физ-всего'!P25+'4.юрид-всего'!P25)</f>
        <v>34.558559367702529</v>
      </c>
      <c r="R25" s="22"/>
      <c r="S25" s="30"/>
    </row>
    <row r="26" spans="1:19" ht="14.25" customHeight="1" x14ac:dyDescent="0.2">
      <c r="A26" s="23" t="s">
        <v>5</v>
      </c>
      <c r="B26" s="26">
        <f>'3.физ-всего'!B26+'4.юрид-всего'!B26</f>
        <v>149640.50000000003</v>
      </c>
      <c r="C26" s="28">
        <f>('3.физ-всего'!B26*'3.физ-всего'!C26+'4.юрид-всего'!B26*'4.юрид-всего'!C26)/('3.физ-всего'!B26+'4.юрид-всего'!B26)</f>
        <v>18.08075924632703</v>
      </c>
      <c r="D26" s="21">
        <f>'3.физ-всего'!D26+'4.юрид-всего'!D26</f>
        <v>71676.100000000006</v>
      </c>
      <c r="E26" s="28">
        <f>('3.физ-всего'!D26*'3.физ-всего'!E26+'4.юрид-всего'!D26*'4.юрид-всего'!E26)/('3.физ-всего'!D26+'4.юрид-всего'!D26)</f>
        <v>5.3761323788543187</v>
      </c>
      <c r="F26" s="21">
        <f t="shared" si="0"/>
        <v>77964.399999999994</v>
      </c>
      <c r="G26" s="28">
        <f t="shared" si="1"/>
        <v>29.760681182693645</v>
      </c>
      <c r="H26" s="21">
        <f>'3.физ-всего'!H26+'4.юрид-всего'!H26</f>
        <v>5112.1000000000004</v>
      </c>
      <c r="I26" s="28">
        <f>('3.физ-всего'!H26*'3.физ-всего'!I26+'4.юрид-всего'!H26*'4.юрид-всего'!I26)/('3.физ-всего'!H26+'4.юрид-всего'!H26)</f>
        <v>20.661861074705111</v>
      </c>
      <c r="J26" s="21">
        <f>'3.физ-всего'!J26+'4.юрид-всего'!J26</f>
        <v>33568.400000000001</v>
      </c>
      <c r="K26" s="28">
        <f>('3.физ-всего'!J26*'3.физ-всего'!K26+'4.юрид-всего'!J26*'4.юрид-всего'!K26)/('3.физ-всего'!J26+'4.юрид-всего'!J26)</f>
        <v>29.985966921271196</v>
      </c>
      <c r="L26" s="21">
        <f>'3.физ-всего'!L26+'4.юрид-всего'!L26</f>
        <v>30064.9</v>
      </c>
      <c r="M26" s="28">
        <f>('3.физ-всего'!L26*'3.физ-всего'!M26+'4.юрид-всего'!L26*'4.юрид-всего'!M26)/('3.физ-всего'!L26+'4.юрид-всего'!L26)</f>
        <v>32.582222458747573</v>
      </c>
      <c r="N26" s="21">
        <f>'3.физ-всего'!N26+'4.юрид-всего'!N26</f>
        <v>6969.4</v>
      </c>
      <c r="O26" s="28">
        <f>('3.физ-всего'!N26*'3.физ-всего'!O26+'4.юрид-всего'!N26*'4.юрид-всего'!O26)/('3.физ-всего'!N26+'4.юрид-всего'!N26)</f>
        <v>27.106276006542885</v>
      </c>
      <c r="P26" s="21">
        <f>'3.физ-всего'!P26+'4.юрид-всего'!P26</f>
        <v>2249.6</v>
      </c>
      <c r="Q26" s="28">
        <f>('3.физ-всего'!P26*'3.физ-всего'!Q26+'4.юрид-всего'!P26*'4.юрид-всего'!Q26)/('3.физ-всего'!P26+'4.юрид-всего'!P26)</f>
        <v>17.590451635846371</v>
      </c>
      <c r="R26" s="22"/>
      <c r="S26" s="30"/>
    </row>
    <row r="27" spans="1:19" ht="14.25" customHeight="1" x14ac:dyDescent="0.2">
      <c r="A27" s="23" t="s">
        <v>6</v>
      </c>
      <c r="B27" s="26">
        <f>'3.физ-всего'!B27+'4.юрид-всего'!B27</f>
        <v>231963.1</v>
      </c>
      <c r="C27" s="28">
        <f>('3.физ-всего'!B27*'3.физ-всего'!C27+'4.юрид-всего'!B27*'4.юрид-всего'!C27)/('3.физ-всего'!B27+'4.юрид-всего'!B27)</f>
        <v>18.709591003913985</v>
      </c>
      <c r="D27" s="21">
        <f>'3.физ-всего'!D27+'4.юрид-всего'!D27</f>
        <v>112624.29999999999</v>
      </c>
      <c r="E27" s="28">
        <f>('3.физ-всего'!D27*'3.физ-всего'!E27+'4.юрид-всего'!D27*'4.юрид-всего'!E27)/('3.физ-всего'!D27+'4.юрид-всего'!D27)</f>
        <v>3.381973028911168</v>
      </c>
      <c r="F27" s="21">
        <f t="shared" si="0"/>
        <v>119338.8</v>
      </c>
      <c r="G27" s="28">
        <f t="shared" si="1"/>
        <v>33.17481308677479</v>
      </c>
      <c r="H27" s="21">
        <f>'3.физ-всего'!H27+'4.юрид-всего'!H27</f>
        <v>1359.4</v>
      </c>
      <c r="I27" s="28">
        <f>('3.физ-всего'!H27*'3.физ-всего'!I27+'4.юрид-всего'!H27*'4.юрид-всего'!I27)/('3.физ-всего'!H27+'4.юрид-всего'!H27)</f>
        <v>17.842430484037074</v>
      </c>
      <c r="J27" s="21">
        <f>'3.физ-всего'!J27+'4.юрид-всего'!J27</f>
        <v>50913.5</v>
      </c>
      <c r="K27" s="28">
        <f>('3.физ-всего'!J27*'3.физ-всего'!K27+'4.юрид-всего'!J27*'4.юрид-всего'!K27)/('3.физ-всего'!J27+'4.юрид-всего'!J27)</f>
        <v>32.639836290964091</v>
      </c>
      <c r="L27" s="21">
        <f>'3.физ-всего'!L27+'4.юрид-всего'!L27</f>
        <v>62078.9</v>
      </c>
      <c r="M27" s="28">
        <f>('3.физ-всего'!L27*'3.физ-всего'!M27+'4.юрид-всего'!L27*'4.юрид-всего'!M27)/('3.физ-всего'!L27+'4.юрид-всего'!L27)</f>
        <v>33.708049804361863</v>
      </c>
      <c r="N27" s="21">
        <f>'3.физ-всего'!N27+'4.юрид-всего'!N27</f>
        <v>4452.7999999999993</v>
      </c>
      <c r="O27" s="28">
        <f>('3.физ-всего'!N27*'3.физ-всего'!O27+'4.юрид-всего'!N27*'4.юрид-всего'!O27)/('3.физ-всего'!N27+'4.юрид-всего'!N27)</f>
        <v>35.006676697808132</v>
      </c>
      <c r="P27" s="21">
        <f>'3.физ-всего'!P27+'4.юрид-всего'!P27</f>
        <v>534.20000000000005</v>
      </c>
      <c r="Q27" s="28">
        <f>('3.физ-всего'!P27*'3.физ-всего'!Q27+'4.юрид-всего'!P27*'4.юрид-всего'!Q27)/('3.физ-всего'!P27+'4.юрид-всего'!P27)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'3.физ-всего'!B28+'4.юрид-всего'!B28</f>
        <v>188593.1</v>
      </c>
      <c r="C28" s="28">
        <f>('3.физ-всего'!B28*'3.физ-всего'!C28+'4.юрид-всего'!B28*'4.юрид-всего'!C28)/('3.физ-всего'!B28+'4.юрид-всего'!B28)</f>
        <v>18.867984427850224</v>
      </c>
      <c r="D28" s="21">
        <f>'3.физ-всего'!D28+'4.юрид-всего'!D28</f>
        <v>56235.6</v>
      </c>
      <c r="E28" s="28">
        <f>('3.физ-всего'!D28*'3.физ-всего'!E28+'4.юрид-всего'!D28*'4.юрид-всего'!E28)/('3.физ-всего'!D28+'4.юрид-всего'!D28)</f>
        <v>4.6558153909623083</v>
      </c>
      <c r="F28" s="21">
        <f t="shared" si="0"/>
        <v>132357.5</v>
      </c>
      <c r="G28" s="28">
        <f t="shared" si="1"/>
        <v>24.906401994597967</v>
      </c>
      <c r="H28" s="21">
        <f>'3.физ-всего'!H28+'4.юрид-всего'!H28</f>
        <v>43093.599999999999</v>
      </c>
      <c r="I28" s="28">
        <f>('3.физ-всего'!H28*'3.физ-всего'!I28+'4.юрид-всего'!H28*'4.юрид-всего'!I28)/('3.физ-всего'!H28+'4.юрид-всего'!H28)</f>
        <v>5.2614773423431798</v>
      </c>
      <c r="J28" s="21">
        <f>'3.физ-всего'!J28+'4.юрид-всего'!J28</f>
        <v>20459.400000000001</v>
      </c>
      <c r="K28" s="28">
        <f>('3.физ-всего'!J28*'3.физ-всего'!K28+'4.юрид-всего'!J28*'4.юрид-всего'!K28)/('3.физ-всего'!J28+'4.юрид-всего'!J28)</f>
        <v>27.873104783131467</v>
      </c>
      <c r="L28" s="21">
        <f>'3.физ-всего'!L28+'4.юрид-всего'!L28</f>
        <v>60762.5</v>
      </c>
      <c r="M28" s="28">
        <f>('3.физ-всего'!L28*'3.физ-всего'!M28+'4.юрид-всего'!L28*'4.юрид-всего'!M28)/('3.физ-всего'!L28+'4.юрид-всего'!L28)</f>
        <v>36.354865089487767</v>
      </c>
      <c r="N28" s="21">
        <f>'3.физ-всего'!N28+'4.юрид-всего'!N28</f>
        <v>7643.8000000000011</v>
      </c>
      <c r="O28" s="28">
        <f>('3.физ-всего'!N28*'3.физ-всего'!O28+'4.юрид-всего'!N28*'4.юрид-всего'!O28)/('3.физ-всего'!N28+'4.юрид-всего'!N28)</f>
        <v>35.525787173918722</v>
      </c>
      <c r="P28" s="21">
        <f>'3.физ-всего'!P28+'4.юрид-всего'!P28</f>
        <v>398.2</v>
      </c>
      <c r="Q28" s="28">
        <f>('3.физ-всего'!P28*'3.физ-всего'!Q28+'4.юрид-всего'!P28*'4.юрид-всего'!Q28)/('3.физ-всего'!P28+'4.юрид-всего'!P28)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'3.физ-всего'!B29+'4.юрид-всего'!B29</f>
        <v>302128.90000000002</v>
      </c>
      <c r="C29" s="28">
        <f>('3.физ-всего'!B29*'3.физ-всего'!C29+'4.юрид-всего'!B29*'4.юрид-всего'!C29)/('3.физ-всего'!B29+'4.юрид-всего'!B29)</f>
        <v>17.158954664714297</v>
      </c>
      <c r="D29" s="21">
        <f>'3.физ-всего'!D29+'4.юрид-всего'!D29</f>
        <v>153944.79999999999</v>
      </c>
      <c r="E29" s="28">
        <f>('3.физ-всего'!D29*'3.физ-всего'!E29+'4.юрид-всего'!D29*'4.юрид-всего'!E29)/('3.физ-всего'!D29+'4.юрид-всего'!D29)</f>
        <v>2.7489630698795935</v>
      </c>
      <c r="F29" s="21">
        <f t="shared" si="0"/>
        <v>148184.1</v>
      </c>
      <c r="G29" s="28">
        <f t="shared" si="1"/>
        <v>32.129138875223461</v>
      </c>
      <c r="H29" s="21">
        <f>'3.физ-всего'!H29+'4.юрид-всего'!H29</f>
        <v>17698.2</v>
      </c>
      <c r="I29" s="28">
        <f>('3.физ-всего'!H29*'3.физ-всего'!I29+'4.юрид-всего'!H29*'4.юрид-всего'!I29)/('3.физ-всего'!H29+'4.юрид-всего'!H29)</f>
        <v>29.131889118667438</v>
      </c>
      <c r="J29" s="21">
        <f>'3.физ-всего'!J29+'4.юрид-всего'!J29</f>
        <v>41672.9</v>
      </c>
      <c r="K29" s="28">
        <f>('3.физ-всего'!J29*'3.физ-всего'!K29+'4.юрид-всего'!J29*'4.юрид-всего'!K29)/('3.физ-всего'!J29+'4.юрид-всего'!J29)</f>
        <v>28.236971749026345</v>
      </c>
      <c r="L29" s="21">
        <f>'3.физ-всего'!L29+'4.юрид-всего'!L29</f>
        <v>82713</v>
      </c>
      <c r="M29" s="28">
        <f>('3.физ-всего'!L29*'3.физ-всего'!M29+'4.юрид-всего'!L29*'4.юрид-всего'!M29)/('3.физ-всего'!L29+'4.юрид-всего'!L29)</f>
        <v>34.476905685926035</v>
      </c>
      <c r="N29" s="21">
        <f>'3.физ-всего'!N29+'4.юрид-всего'!N29</f>
        <v>4644.6000000000004</v>
      </c>
      <c r="O29" s="28">
        <f>('3.физ-всего'!N29*'3.физ-всего'!O29+'4.юрид-всего'!N29*'4.юрид-всего'!O29)/('3.физ-всего'!N29+'4.юрид-всего'!N29)</f>
        <v>35.225913964604054</v>
      </c>
      <c r="P29" s="21">
        <f>'3.физ-всего'!P29+'4.юрид-всего'!P29</f>
        <v>1455.4</v>
      </c>
      <c r="Q29" s="28">
        <f>('3.физ-всего'!P29*'3.физ-всего'!Q29+'4.юрид-всего'!P29*'4.юрид-всего'!Q29)/('3.физ-всего'!P29+'4.юрид-всего'!P29)</f>
        <v>36.711864779442081</v>
      </c>
      <c r="R29" s="22"/>
      <c r="S29" s="30"/>
    </row>
    <row r="30" spans="1:19" ht="14.25" customHeight="1" x14ac:dyDescent="0.2">
      <c r="A30" s="23" t="s">
        <v>9</v>
      </c>
      <c r="B30" s="26">
        <f>'3.физ-всего'!B30+'4.юрид-всего'!B30</f>
        <v>363780.99999999994</v>
      </c>
      <c r="C30" s="28">
        <f>('3.физ-всего'!B30*'3.физ-всего'!C30+'4.юрид-всего'!B30*'4.юрид-всего'!C30)/('3.физ-всего'!B30+'4.юрид-всего'!B30)</f>
        <v>15.262310906836809</v>
      </c>
      <c r="D30" s="21">
        <f>'3.физ-всего'!D30+'4.юрид-всего'!D30</f>
        <v>218126</v>
      </c>
      <c r="E30" s="28">
        <f>('3.физ-всего'!D30*'3.физ-всего'!E30+'4.юрид-всего'!D30*'4.юрид-всего'!E30)/('3.физ-всего'!D30+'4.юрид-всего'!D30)</f>
        <v>2.2765651045725863</v>
      </c>
      <c r="F30" s="21">
        <f t="shared" si="0"/>
        <v>145655</v>
      </c>
      <c r="G30" s="28">
        <f t="shared" si="1"/>
        <v>34.709146160447631</v>
      </c>
      <c r="H30" s="21">
        <f>'3.физ-всего'!H30+'4.юрид-всего'!H30</f>
        <v>9504.7999999999993</v>
      </c>
      <c r="I30" s="28">
        <f>('3.физ-всего'!H30*'3.физ-всего'!I30+'4.юрид-всего'!H30*'4.юрид-всего'!I30)/('3.физ-всего'!H30+'4.юрид-всего'!H30)</f>
        <v>29.688652049490788</v>
      </c>
      <c r="J30" s="21">
        <f>'3.физ-всего'!J30+'4.юрид-всего'!J30</f>
        <v>39089.800000000003</v>
      </c>
      <c r="K30" s="28">
        <f>('3.физ-всего'!J30*'3.физ-всего'!K30+'4.юрид-всего'!J30*'4.юрид-всего'!K30)/('3.физ-всего'!J30+'4.юрид-всего'!J30)</f>
        <v>32.052697788169802</v>
      </c>
      <c r="L30" s="21">
        <f>'3.физ-всего'!L30+'4.юрид-всего'!L30</f>
        <v>93379.9</v>
      </c>
      <c r="M30" s="28">
        <f>('3.физ-всего'!L30*'3.физ-всего'!M30+'4.юрид-всего'!L30*'4.юрид-всего'!M30)/('3.физ-всего'!L30+'4.юрид-всего'!L30)</f>
        <v>36.307387896110406</v>
      </c>
      <c r="N30" s="21">
        <f>'3.физ-всего'!N30+'4.юрид-всего'!N30</f>
        <v>2841.2000000000003</v>
      </c>
      <c r="O30" s="28">
        <f>('3.физ-всего'!N30*'3.физ-всего'!O30+'4.юрид-всего'!N30*'4.юрид-всего'!O30)/('3.физ-всего'!N30+'4.юрид-всего'!N30)</f>
        <v>31.790278755455443</v>
      </c>
      <c r="P30" s="21">
        <f>'3.физ-всего'!P30+'4.юрид-всего'!P30</f>
        <v>839.3</v>
      </c>
      <c r="Q30" s="28">
        <f>('3.физ-всего'!P30*'3.физ-всего'!Q30+'4.юрид-всего'!P30*'4.юрид-всего'!Q30)/('3.физ-всего'!P30+'4.юрид-всего'!P30)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'3.физ-всего'!B31+'4.юрид-всего'!B31</f>
        <v>229537.5</v>
      </c>
      <c r="C31" s="28">
        <f>('3.физ-всего'!B31*'3.физ-всего'!C31+'4.юрид-всего'!B31*'4.юрид-всего'!C31)/('3.физ-всего'!B31+'4.юрид-всего'!B31)</f>
        <v>15.548181521537876</v>
      </c>
      <c r="D31" s="21">
        <f>'3.физ-всего'!D31+'4.юрид-всего'!D31</f>
        <v>127881.1</v>
      </c>
      <c r="E31" s="28">
        <f>('3.физ-всего'!D31*'3.физ-всего'!E31+'4.юрид-всего'!D31*'4.юрид-всего'!E31)/('3.физ-всего'!D31+'4.юрид-всего'!D31)</f>
        <v>3.5411281495076286</v>
      </c>
      <c r="F31" s="21">
        <f t="shared" si="0"/>
        <v>101656.4</v>
      </c>
      <c r="G31" s="28">
        <f t="shared" si="1"/>
        <v>30.652741519471476</v>
      </c>
      <c r="H31" s="21">
        <f>'3.физ-всего'!H31+'4.юрид-всего'!H31</f>
        <v>8975.1</v>
      </c>
      <c r="I31" s="28">
        <f>('3.физ-всего'!H31*'3.физ-всего'!I31+'4.юрид-всего'!H31*'4.юрид-всего'!I31)/('3.физ-всего'!H31+'4.юрид-всего'!H31)</f>
        <v>16.025437042484207</v>
      </c>
      <c r="J31" s="21">
        <f>'3.физ-всего'!J31+'4.юрид-всего'!J31</f>
        <v>32933.299999999996</v>
      </c>
      <c r="K31" s="28">
        <f>('3.физ-всего'!J31*'3.физ-всего'!K31+'4.юрид-всего'!J31*'4.юрид-всего'!K31)/('3.физ-всего'!J31+'4.юрид-всего'!J31)</f>
        <v>30.538184481968099</v>
      </c>
      <c r="L31" s="21">
        <f>'3.физ-всего'!L31+'4.юрид-всего'!L31</f>
        <v>56155.9</v>
      </c>
      <c r="M31" s="28">
        <f>('3.физ-всего'!L31*'3.физ-всего'!M31+'4.юрид-всего'!L31*'4.юрид-всего'!M31)/('3.физ-всего'!L31+'4.юрид-всего'!L31)</f>
        <v>32.410740456479196</v>
      </c>
      <c r="N31" s="21">
        <f>'3.физ-всего'!N31+'4.юрид-всего'!N31</f>
        <v>3093.8</v>
      </c>
      <c r="O31" s="28">
        <f>('3.физ-всего'!N31*'3.физ-всего'!O31+'4.юрид-всего'!N31*'4.юрид-всего'!O31)/('3.физ-всего'!N31+'4.юрид-всего'!N31)</f>
        <v>39.641862757773616</v>
      </c>
      <c r="P31" s="21">
        <f>'3.физ-всего'!P31+'4.юрид-всего'!P31</f>
        <v>498.3</v>
      </c>
      <c r="Q31" s="28">
        <f>('3.физ-всего'!P31*'3.физ-всего'!Q31+'4.юрид-всего'!P31*'4.юрид-всего'!Q31)/('3.физ-всего'!P31+'4.юрид-всего'!P31)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'3.физ-всего'!B32+'4.юрид-всего'!B32</f>
        <v>272404.30000000005</v>
      </c>
      <c r="C32" s="29">
        <f>('3.физ-всего'!B32*'3.физ-всего'!C32+'4.юрид-всего'!B32*'4.юрид-всего'!C32)/('3.физ-всего'!B32+'4.юрид-всего'!B32)</f>
        <v>16.791778312603725</v>
      </c>
      <c r="D32" s="25">
        <f>'3.физ-всего'!D32+'4.юрид-всего'!D32</f>
        <v>144010.6</v>
      </c>
      <c r="E32" s="29">
        <f>('3.физ-всего'!D32*'3.физ-всего'!E32+'4.юрид-всего'!D32*'4.юрид-всего'!E32)/('3.физ-всего'!D32+'4.юрид-всего'!D32)</f>
        <v>5.3127756776237307</v>
      </c>
      <c r="F32" s="25">
        <f t="shared" si="0"/>
        <v>128393.7</v>
      </c>
      <c r="G32" s="29">
        <f t="shared" si="1"/>
        <v>29.667005499491019</v>
      </c>
      <c r="H32" s="25">
        <f>'3.физ-всего'!H32+'4.юрид-всего'!H32</f>
        <v>9705</v>
      </c>
      <c r="I32" s="29">
        <f>('3.физ-всего'!H32*'3.физ-всего'!I32+'4.юрид-всего'!H32*'4.юрид-всего'!I32)/('3.физ-всего'!H32+'4.юрид-всего'!H32)</f>
        <v>9.0961508500772794</v>
      </c>
      <c r="J32" s="25">
        <f>'3.физ-всего'!J32+'4.юрид-всего'!J32</f>
        <v>30522.699999999997</v>
      </c>
      <c r="K32" s="29">
        <f>('3.физ-всего'!J32*'3.физ-всего'!K32+'4.юрид-всего'!J32*'4.юрид-всего'!K32)/('3.физ-всего'!J32+'4.юрид-всего'!J32)</f>
        <v>24.923331618762429</v>
      </c>
      <c r="L32" s="25">
        <f>'3.физ-всего'!L32+'4.юрид-всего'!L32</f>
        <v>78869.600000000006</v>
      </c>
      <c r="M32" s="29">
        <f>('3.физ-всего'!L32*'3.физ-всего'!M32+'4.юрид-всего'!L32*'4.юрид-всего'!M32)/('3.физ-всего'!L32+'4.юрид-всего'!L32)</f>
        <v>33.509395128160911</v>
      </c>
      <c r="N32" s="25">
        <f>'3.физ-всего'!N32+'4.юрид-всего'!N32</f>
        <v>8310.2000000000007</v>
      </c>
      <c r="O32" s="29">
        <f>('3.физ-всего'!N32*'3.физ-всего'!O32+'4.юрид-всего'!N32*'4.юрид-всего'!O32)/('3.физ-всего'!N32+'4.юрид-всего'!N32)</f>
        <v>32.627332194171018</v>
      </c>
      <c r="P32" s="25">
        <f>'3.физ-всего'!P32+'4.юрид-всего'!P32</f>
        <v>986.2</v>
      </c>
      <c r="Q32" s="29">
        <f>('3.физ-всего'!P32*'3.физ-всего'!Q32+'4.юрид-всего'!P32*'4.юрид-всего'!Q32)/('3.физ-всего'!P32+'4.юрид-всего'!P32)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'3.физ-всего'!B33+'4.юрид-всего'!B33</f>
        <v>279652.2</v>
      </c>
      <c r="C33" s="28">
        <f>('3.физ-всего'!B33*'3.физ-всего'!C33+'4.юрид-всего'!B33*'4.юрид-всего'!C33)/('3.физ-всего'!B33+'4.юрид-всего'!B33)</f>
        <v>19.425503135680678</v>
      </c>
      <c r="D33" s="21">
        <f>'3.физ-всего'!D33+'4.юрид-всего'!D33</f>
        <v>111033</v>
      </c>
      <c r="E33" s="28">
        <f>('3.физ-всего'!D33*'3.физ-всего'!E33+'4.юрид-всего'!D33*'4.юрид-всего'!E33)/('3.физ-всего'!D33+'4.юрид-всего'!D33)</f>
        <v>2.998342753956031</v>
      </c>
      <c r="F33" s="21">
        <f t="shared" si="0"/>
        <v>168619.19999999998</v>
      </c>
      <c r="G33" s="28">
        <f t="shared" si="1"/>
        <v>30.242520999981028</v>
      </c>
      <c r="H33" s="21">
        <f>'3.физ-всего'!H33+'4.юрид-всего'!H33</f>
        <v>2380.1</v>
      </c>
      <c r="I33" s="28">
        <f>('3.физ-всего'!H33*'3.физ-всего'!I33+'4.юрид-всего'!H33*'4.юрид-всего'!I33)/('3.физ-всего'!H33+'4.юрид-всего'!H33)</f>
        <v>10.955842191504559</v>
      </c>
      <c r="J33" s="21">
        <f>'3.физ-всего'!J33+'4.юрид-всего'!J33</f>
        <v>43690.3</v>
      </c>
      <c r="K33" s="28">
        <f>('3.физ-всего'!J33*'3.физ-всего'!K33+'4.юрид-всего'!J33*'4.юрид-всего'!K33)/('3.физ-всего'!J33+'4.юрид-всего'!J33)</f>
        <v>25.616017880399081</v>
      </c>
      <c r="L33" s="21">
        <f>'3.физ-всего'!L33+'4.юрид-всего'!L33</f>
        <v>101055.1</v>
      </c>
      <c r="M33" s="28">
        <f>('3.физ-всего'!L33*'3.физ-всего'!M33+'4.юрид-всего'!L33*'4.юрид-всего'!M33)/('3.физ-всего'!L33+'4.юрид-всего'!L33)</f>
        <v>32.367329902201867</v>
      </c>
      <c r="N33" s="21">
        <f>'3.физ-всего'!N33+'4.юрид-всего'!N33</f>
        <v>20311.3</v>
      </c>
      <c r="O33" s="28">
        <f>('3.физ-всего'!N33*'3.физ-всего'!O33+'4.юрид-всего'!N33*'4.юрид-всего'!O33)/('3.физ-всего'!N33+'4.юрид-всего'!N33)</f>
        <v>30.867332519336525</v>
      </c>
      <c r="P33" s="21">
        <f>'3.физ-всего'!P33+'4.юрид-всего'!P33</f>
        <v>1182.4000000000001</v>
      </c>
      <c r="Q33" s="28">
        <f>('3.физ-всего'!P33*'3.физ-всего'!Q33+'4.юрид-всего'!P33*'4.юрид-всего'!Q33)/('3.физ-всего'!P33+'4.юрид-всего'!P33)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'3.физ-всего'!B34+'4.юрид-всего'!B34</f>
        <v>301642.80000000005</v>
      </c>
      <c r="C34" s="28">
        <f>('3.физ-всего'!B34*'3.физ-всего'!C34+'4.юрид-всего'!B34*'4.юрид-всего'!C34)/('3.физ-всего'!B34+'4.юрид-всего'!B34)</f>
        <v>16.46451734302957</v>
      </c>
      <c r="D34" s="21">
        <f>'3.физ-всего'!D34+'4.юрид-всего'!D34</f>
        <v>157283</v>
      </c>
      <c r="E34" s="28">
        <f>('3.физ-всего'!D34*'3.физ-всего'!E34+'4.юрид-всего'!D34*'4.юрид-всего'!E34)/('3.физ-всего'!D34+'4.юрид-всего'!D34)</f>
        <v>3.9905895360592054</v>
      </c>
      <c r="F34" s="21">
        <f t="shared" si="0"/>
        <v>144359.80000000002</v>
      </c>
      <c r="G34" s="28">
        <f t="shared" si="1"/>
        <v>30.055120733057262</v>
      </c>
      <c r="H34" s="21">
        <f>'3.физ-всего'!H34+'4.юрид-всего'!H34</f>
        <v>2204.2999999999997</v>
      </c>
      <c r="I34" s="28">
        <f>('3.физ-всего'!H34*'3.физ-всего'!I34+'4.юрид-всего'!H34*'4.юрид-всего'!I34)/('3.физ-всего'!H34+'4.юрид-всего'!H34)</f>
        <v>10.658032028308307</v>
      </c>
      <c r="J34" s="21">
        <f>'3.физ-всего'!J34+'4.юрид-всего'!J34</f>
        <v>32198.5</v>
      </c>
      <c r="K34" s="28">
        <f>('3.физ-всего'!J34*'3.физ-всего'!K34+'4.юрид-всего'!J34*'4.юрид-всего'!K34)/('3.физ-всего'!J34+'4.юрид-всего'!J34)</f>
        <v>26.705256300759352</v>
      </c>
      <c r="L34" s="21">
        <f>'3.физ-всего'!L34+'4.юрид-всего'!L34</f>
        <v>85359.3</v>
      </c>
      <c r="M34" s="28">
        <f>('3.физ-всего'!L34*'3.физ-всего'!M34+'4.юрид-всего'!L34*'4.юрид-всего'!M34)/('3.физ-всего'!L34+'4.юрид-всего'!L34)</f>
        <v>30.950288720736935</v>
      </c>
      <c r="N34" s="21">
        <f>'3.физ-всего'!N34+'4.юрид-всего'!N34</f>
        <v>23396.5</v>
      </c>
      <c r="O34" s="28">
        <f>('3.физ-всего'!N34*'3.физ-всего'!O34+'4.юрид-всего'!N34*'4.юрид-всего'!O34)/('3.физ-всего'!N34+'4.юрид-всего'!N34)</f>
        <v>32.360239480264134</v>
      </c>
      <c r="P34" s="21">
        <f>'3.физ-всего'!P34+'4.юрид-всего'!P34</f>
        <v>1201.2</v>
      </c>
      <c r="Q34" s="28">
        <f>('3.физ-всего'!P34*'3.физ-всего'!Q34+'4.юрид-всего'!P34*'4.юрид-всего'!Q34)/('3.физ-всего'!P34+'4.юрид-всего'!P34)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'3.физ-всего'!B35+'4.юрид-всего'!B35</f>
        <v>450210.30000000005</v>
      </c>
      <c r="C35" s="28">
        <f>('3.физ-всего'!B35*'3.физ-всего'!C35+'4.юрид-всего'!B35*'4.юрид-всего'!C35)/('3.физ-всего'!B35+'4.юрид-всего'!B35)</f>
        <v>22.413648401646959</v>
      </c>
      <c r="D35" s="21">
        <f>'3.физ-всего'!D35+'4.юрид-всего'!D35</f>
        <v>177718.8</v>
      </c>
      <c r="E35" s="28">
        <f>('3.физ-всего'!D35*'3.физ-всего'!E35+'4.юрид-всего'!D35*'4.юрид-всего'!E35)/('3.физ-всего'!D35+'4.юрид-всего'!D35)</f>
        <v>3.0973903661289639</v>
      </c>
      <c r="F35" s="21">
        <f t="shared" si="0"/>
        <v>272491.5</v>
      </c>
      <c r="G35" s="28">
        <f t="shared" si="1"/>
        <v>35.011700812685902</v>
      </c>
      <c r="H35" s="21">
        <f>'3.физ-всего'!H35+'4.юрид-всего'!H35</f>
        <v>9843.7000000000007</v>
      </c>
      <c r="I35" s="28">
        <f>('3.физ-всего'!H35*'3.физ-всего'!I35+'4.юрид-всего'!H35*'4.юрид-всего'!I35)/('3.физ-всего'!H35+'4.юрид-всего'!H35)</f>
        <v>9.1818015583571206</v>
      </c>
      <c r="J35" s="21">
        <f>'3.физ-всего'!J35+'4.юрид-всего'!J35</f>
        <v>42852</v>
      </c>
      <c r="K35" s="28">
        <f>('3.физ-всего'!J35*'3.физ-всего'!K35+'4.юрид-всего'!J35*'4.юрид-всего'!K35)/('3.физ-всего'!J35+'4.юрид-всего'!J35)</f>
        <v>23.065466325959115</v>
      </c>
      <c r="L35" s="21">
        <f>'3.физ-всего'!L35+'4.юрид-всего'!L35</f>
        <v>106338.70000000001</v>
      </c>
      <c r="M35" s="28">
        <f>('3.физ-всего'!L35*'3.физ-всего'!M35+'4.юрид-всего'!L35*'4.юрид-всего'!M35)/('3.физ-всего'!L35+'4.юрид-всего'!L35)</f>
        <v>31.366707416961084</v>
      </c>
      <c r="N35" s="21">
        <f>'3.физ-всего'!N35+'4.юрид-всего'!N35</f>
        <v>24097.5</v>
      </c>
      <c r="O35" s="28">
        <f>('3.физ-всего'!N35*'3.физ-всего'!O35+'4.юрид-всего'!N35*'4.юрид-всего'!O35)/('3.физ-всего'!N35+'4.юрид-всего'!N35)</f>
        <v>27.590064654009755</v>
      </c>
      <c r="P35" s="21">
        <f>'3.физ-всего'!P35+'4.юрид-всего'!P35</f>
        <v>89359.6</v>
      </c>
      <c r="Q35" s="28">
        <f>('3.физ-всего'!P35*'3.физ-всего'!Q35+'4.юрид-всего'!P35*'4.юрид-всего'!Q35)/('3.физ-всего'!P35+'4.юрид-всего'!P35)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'3.физ-всего'!B36+'4.юрид-всего'!B36</f>
        <v>428159</v>
      </c>
      <c r="C36" s="28">
        <f>('3.физ-всего'!B36*'3.физ-всего'!C36+'4.юрид-всего'!B36*'4.юрид-всего'!C36)/('3.физ-всего'!B36+'4.юрид-всего'!B36)</f>
        <v>16.780502649716581</v>
      </c>
      <c r="D36" s="21">
        <f>'3.физ-всего'!D36+'4.юрид-всего'!D36</f>
        <v>202973.3</v>
      </c>
      <c r="E36" s="28">
        <f>('3.физ-всего'!D36*'3.физ-всего'!E36+'4.юрид-всего'!D36*'4.юрид-всего'!E36)/('3.физ-всего'!D36+'4.юрид-всего'!D36)</f>
        <v>4.2766604622381372</v>
      </c>
      <c r="F36" s="21">
        <f t="shared" si="0"/>
        <v>225185.7</v>
      </c>
      <c r="G36" s="28">
        <f t="shared" si="1"/>
        <v>28.05096125997343</v>
      </c>
      <c r="H36" s="21">
        <f>'3.физ-всего'!H36+'4.юрид-всего'!H36</f>
        <v>9931.9000000000015</v>
      </c>
      <c r="I36" s="28">
        <f>('3.физ-всего'!H36*'3.физ-всего'!I36+'4.юрид-всего'!H36*'4.юрид-всего'!I36)/('3.физ-всего'!H36+'4.юрид-всего'!H36)</f>
        <v>16.244696382363898</v>
      </c>
      <c r="J36" s="21">
        <f>'3.физ-всего'!J36+'4.юрид-всего'!J36</f>
        <v>36551.299999999996</v>
      </c>
      <c r="K36" s="28">
        <f>('3.физ-всего'!J36*'3.физ-всего'!K36+'4.юрид-всего'!J36*'4.юрид-всего'!K36)/('3.физ-всего'!J36+'4.юрид-всего'!J36)</f>
        <v>21.342574956294307</v>
      </c>
      <c r="L36" s="21">
        <f>'3.физ-всего'!L36+'4.юрид-всего'!L36</f>
        <v>117798.70000000001</v>
      </c>
      <c r="M36" s="28">
        <f>('3.физ-всего'!L36*'3.физ-всего'!M36+'4.юрид-всего'!L36*'4.юрид-всего'!M36)/('3.физ-всего'!L36+'4.юрид-всего'!L36)</f>
        <v>26.739327564735429</v>
      </c>
      <c r="N36" s="21">
        <f>'3.физ-всего'!N36+'4.юрид-всего'!N36</f>
        <v>39713.9</v>
      </c>
      <c r="O36" s="28">
        <f>('3.физ-всего'!N36*'3.физ-всего'!O36+'4.юрид-всего'!N36*'4.юрид-всего'!O36)/('3.физ-всего'!N36+'4.юрид-всего'!N36)</f>
        <v>29.540377928130955</v>
      </c>
      <c r="P36" s="21">
        <f>'3.физ-всего'!P36+'4.юрид-всего'!P36</f>
        <v>21189.9</v>
      </c>
      <c r="Q36" s="28">
        <f>('3.физ-всего'!P36*'3.физ-всего'!Q36+'4.юрид-всего'!P36*'4.юрид-всего'!Q36)/('3.физ-всего'!P36+'4.юрид-всего'!P36)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'3.физ-всего'!B37+'4.юрид-всего'!B37</f>
        <v>346417</v>
      </c>
      <c r="C37" s="28">
        <f>('3.физ-всего'!B37*'3.физ-всего'!C37+'4.юрид-всего'!B37*'4.юрид-всего'!C37)/('3.физ-всего'!B37+'4.юрид-всего'!B37)</f>
        <v>16.402274143589949</v>
      </c>
      <c r="D37" s="21">
        <f>'3.физ-всего'!D37+'4.юрид-всего'!D37</f>
        <v>155551.1</v>
      </c>
      <c r="E37" s="28">
        <f>('3.физ-всего'!D37*'3.физ-всего'!E37+'4.юрид-всего'!D37*'4.юрид-всего'!E37)/('3.физ-всего'!D37+'4.юрид-всего'!D37)</f>
        <v>5.1696884946490256</v>
      </c>
      <c r="F37" s="21">
        <f t="shared" si="0"/>
        <v>190865.9</v>
      </c>
      <c r="G37" s="28">
        <f t="shared" si="1"/>
        <v>25.556560234174885</v>
      </c>
      <c r="H37" s="21">
        <f>'3.физ-всего'!H37+'4.юрид-всего'!H37</f>
        <v>6549.5</v>
      </c>
      <c r="I37" s="28">
        <f>('3.физ-всего'!H37*'3.физ-всего'!I37+'4.юрид-всего'!H37*'4.юрид-всего'!I37)/('3.физ-всего'!H37+'4.юрид-всего'!H37)</f>
        <v>9.5198488434231621</v>
      </c>
      <c r="J37" s="21">
        <f>'3.физ-всего'!J37+'4.юрид-всего'!J37</f>
        <v>27669.1</v>
      </c>
      <c r="K37" s="28">
        <f>('3.физ-всего'!J37*'3.физ-всего'!K37+'4.юрид-всего'!J37*'4.юрид-всего'!K37)/('3.физ-всего'!J37+'4.юрид-всего'!J37)</f>
        <v>20.81243697843443</v>
      </c>
      <c r="L37" s="21">
        <f>'3.физ-всего'!L37+'4.юрид-всего'!L37</f>
        <v>112687.9</v>
      </c>
      <c r="M37" s="28">
        <f>('3.физ-всего'!L37*'3.физ-всего'!M37+'4.юрид-всего'!L37*'4.юрид-всего'!M37)/('3.физ-всего'!L37+'4.юрид-всего'!L37)</f>
        <v>24.190085989711406</v>
      </c>
      <c r="N37" s="21">
        <f>'3.физ-всего'!N37+'4.юрид-всего'!N37</f>
        <v>28055.3</v>
      </c>
      <c r="O37" s="28">
        <f>('3.физ-всего'!N37*'3.физ-всего'!O37+'4.юрид-всего'!N37*'4.юрид-всего'!O37)/('3.физ-всего'!N37+'4.юрид-всего'!N37)</f>
        <v>25.745414271100291</v>
      </c>
      <c r="P37" s="21">
        <f>'3.физ-всего'!P37+'4.юрид-всего'!P37</f>
        <v>15904.1</v>
      </c>
      <c r="Q37" s="28">
        <f>('3.физ-всего'!P37*'3.физ-всего'!Q37+'4.юрид-всего'!P37*'4.юрид-всего'!Q37)/('3.физ-всего'!P37+'4.юрид-всего'!P37)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'3.физ-всего'!B38+'4.юрид-всего'!B38</f>
        <v>304383.60000000003</v>
      </c>
      <c r="C38" s="28">
        <f>('3.физ-всего'!B38*'3.физ-всего'!C38+'4.юрид-всего'!B38*'4.юрид-всего'!C38)/('3.физ-всего'!B38+'4.юрид-всего'!B38)</f>
        <v>23.431896876178609</v>
      </c>
      <c r="D38" s="21">
        <f>'3.физ-всего'!D38+'4.юрид-всего'!D38</f>
        <v>60003.7</v>
      </c>
      <c r="E38" s="28">
        <f>('3.физ-всего'!D38*'3.физ-всего'!E38+'4.юрид-всего'!D38*'4.юрид-всего'!E38)/('3.физ-всего'!D38+'4.юрид-всего'!D38)</f>
        <v>10.439875757661612</v>
      </c>
      <c r="F38" s="21">
        <f t="shared" si="0"/>
        <v>244379.90000000002</v>
      </c>
      <c r="G38" s="28">
        <f t="shared" si="1"/>
        <v>26.621886468567997</v>
      </c>
      <c r="H38" s="21">
        <f>'3.физ-всего'!H38+'4.юрид-всего'!H38</f>
        <v>9052.9</v>
      </c>
      <c r="I38" s="28">
        <f>('3.физ-всего'!H38*'3.физ-всего'!I38+'4.юрид-всего'!H38*'4.юрид-всего'!I38)/('3.физ-всего'!H38+'4.юрид-всего'!H38)</f>
        <v>21.997113411172112</v>
      </c>
      <c r="J38" s="21">
        <f>'3.физ-всего'!J38+'4.юрид-всего'!J38</f>
        <v>38188.400000000001</v>
      </c>
      <c r="K38" s="28">
        <f>('3.физ-всего'!J38*'3.физ-всего'!K38+'4.юрид-всего'!J38*'4.юрид-всего'!K38)/('3.физ-всего'!J38+'4.юрид-всего'!J38)</f>
        <v>19.547209833352536</v>
      </c>
      <c r="L38" s="21">
        <f>'3.физ-всего'!L38+'4.юрид-всего'!L38</f>
        <v>177351.6</v>
      </c>
      <c r="M38" s="28">
        <f>('3.физ-всего'!L38*'3.физ-всего'!M38+'4.юрид-всего'!L38*'4.юрид-всего'!M38)/('3.физ-всего'!L38+'4.юрид-всего'!L38)</f>
        <v>28.492526692739172</v>
      </c>
      <c r="N38" s="21">
        <f>'3.физ-всего'!N38+'4.юрид-всего'!N38</f>
        <v>17843.300000000003</v>
      </c>
      <c r="O38" s="28">
        <f>('3.физ-всего'!N38*'3.физ-всего'!O38+'4.юрид-всего'!N38*'4.юрид-всего'!O38)/('3.физ-всего'!N38+'4.юрид-всего'!N38)</f>
        <v>23.547095548469169</v>
      </c>
      <c r="P38" s="21">
        <f>'3.физ-всего'!P38+'4.юрид-всего'!P38</f>
        <v>1943.7</v>
      </c>
      <c r="Q38" s="28">
        <f>('3.физ-всего'!P38*'3.физ-всего'!Q38+'4.юрид-всего'!P38*'4.юрид-всего'!Q38)/('3.физ-всего'!P38+'4.юрид-всего'!P38)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'3.физ-всего'!B39+'4.юрид-всего'!B39</f>
        <v>496580</v>
      </c>
      <c r="C39" s="28">
        <f>('3.физ-всего'!B39*'3.физ-всего'!C39+'4.юрид-всего'!B39*'4.юрид-всего'!C39)/('3.физ-всего'!B39+'4.юрид-всего'!B39)</f>
        <v>19.764260973055706</v>
      </c>
      <c r="D39" s="21">
        <f>'3.физ-всего'!D39+'4.юрид-всего'!D39</f>
        <v>186548.1</v>
      </c>
      <c r="E39" s="28">
        <f>('3.физ-всего'!D39*'3.физ-всего'!E39+'4.юрид-всего'!D39*'4.юрид-всего'!E39)/('3.физ-всего'!D39+'4.юрид-всего'!D39)</f>
        <v>5.5219125415911492</v>
      </c>
      <c r="F39" s="21">
        <f t="shared" si="0"/>
        <v>310031.90000000002</v>
      </c>
      <c r="G39" s="28">
        <f t="shared" si="1"/>
        <v>28.33396957216338</v>
      </c>
      <c r="H39" s="21">
        <f>'3.физ-всего'!H39+'4.юрид-всего'!H39</f>
        <v>6879</v>
      </c>
      <c r="I39" s="28">
        <f>('3.физ-всего'!H39*'3.физ-всего'!I39+'4.юрид-всего'!H39*'4.юрид-всего'!I39)/('3.физ-всего'!H39+'4.юрид-всего'!H39)</f>
        <v>27.611345399040555</v>
      </c>
      <c r="J39" s="21">
        <f>'3.физ-всего'!J39+'4.юрид-всего'!J39</f>
        <v>75393.899999999994</v>
      </c>
      <c r="K39" s="28">
        <f>('3.физ-всего'!J39*'3.физ-всего'!K39+'4.юрид-всего'!J39*'4.юрид-всего'!K39)/('3.физ-всего'!J39+'4.юрид-всего'!J39)</f>
        <v>26.098011483687674</v>
      </c>
      <c r="L39" s="21">
        <f>'3.физ-всего'!L39+'4.юрид-всего'!L39</f>
        <v>186851.1</v>
      </c>
      <c r="M39" s="28">
        <f>('3.физ-всего'!L39*'3.физ-всего'!M39+'4.юрид-всего'!L39*'4.юрид-всего'!M39)/('3.физ-всего'!L39+'4.юрид-всего'!L39)</f>
        <v>29.673883525438164</v>
      </c>
      <c r="N39" s="21">
        <f>'3.физ-всего'!N39+'4.юрид-всего'!N39</f>
        <v>36847</v>
      </c>
      <c r="O39" s="28">
        <f>('3.физ-всего'!N39*'3.физ-всего'!O39+'4.юрид-всего'!N39*'4.юрид-всего'!O39)/('3.физ-всего'!N39+'4.юрид-всего'!N39)</f>
        <v>24.60177306157896</v>
      </c>
      <c r="P39" s="21">
        <f>'3.физ-всего'!P39+'4.юрид-всего'!P39</f>
        <v>4060.8999999999996</v>
      </c>
      <c r="Q39" s="28">
        <f>('3.физ-всего'!P39*'3.физ-всего'!Q39+'4.юрид-всего'!P39*'4.юрид-всего'!Q39)/('3.физ-всего'!P39+'4.юрид-всего'!P39)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'3.физ-всего'!B40+'4.юрид-всего'!B40</f>
        <v>304553</v>
      </c>
      <c r="C40" s="28">
        <f>('3.физ-всего'!B40*'3.физ-всего'!C40+'4.юрид-всего'!B40*'4.юрид-всего'!C40)/('3.физ-всего'!B40+'4.юрид-всего'!B40)</f>
        <v>20.073488732667219</v>
      </c>
      <c r="D40" s="21">
        <f>'3.физ-всего'!D40+'4.юрид-всего'!D40</f>
        <v>107037.9</v>
      </c>
      <c r="E40" s="28">
        <f>('3.физ-всего'!D40*'3.физ-всего'!E40+'4.юрид-всего'!D40*'4.юрид-всего'!E40)/('3.физ-всего'!D40+'4.юрид-всего'!D40)</f>
        <v>6.0252970303042188</v>
      </c>
      <c r="F40" s="21">
        <f t="shared" si="0"/>
        <v>197515.1</v>
      </c>
      <c r="G40" s="28">
        <f t="shared" si="1"/>
        <v>27.686521552023109</v>
      </c>
      <c r="H40" s="21">
        <f>'3.физ-всего'!H40+'4.юрид-всего'!H40</f>
        <v>13182.400000000001</v>
      </c>
      <c r="I40" s="28">
        <f>('3.физ-всего'!H40*'3.физ-всего'!I40+'4.юрид-всего'!H40*'4.юрид-всего'!I40)/('3.физ-всего'!H40+'4.юрид-всего'!H40)</f>
        <v>20.999103349921107</v>
      </c>
      <c r="J40" s="21">
        <f>'3.физ-всего'!J40+'4.юрид-всего'!J40</f>
        <v>45657.1</v>
      </c>
      <c r="K40" s="28">
        <f>('3.физ-всего'!J40*'3.физ-всего'!K40+'4.юрид-всего'!J40*'4.юрид-всего'!K40)/('3.физ-всего'!J40+'4.юрид-всего'!J40)</f>
        <v>26.19351689003463</v>
      </c>
      <c r="L40" s="21">
        <f>'3.физ-всего'!L40+'4.юрид-всего'!L40</f>
        <v>108896.5</v>
      </c>
      <c r="M40" s="28">
        <f>('3.физ-всего'!L40*'3.физ-всего'!M40+'4.юрид-всего'!L40*'4.юрид-всего'!M40)/('3.физ-всего'!L40+'4.юрид-всего'!L40)</f>
        <v>28.304217298076619</v>
      </c>
      <c r="N40" s="21">
        <f>'3.физ-всего'!N40+'4.юрид-всего'!N40</f>
        <v>26139.699999999997</v>
      </c>
      <c r="O40" s="28">
        <f>('3.физ-всего'!N40*'3.физ-всего'!O40+'4.юрид-всего'!N40*'4.юрид-всего'!O40)/('3.физ-всего'!N40+'4.юрид-всего'!N40)</f>
        <v>29.007758313982187</v>
      </c>
      <c r="P40" s="21">
        <f>'3.физ-всего'!P40+'4.юрид-всего'!P40</f>
        <v>3639.4</v>
      </c>
      <c r="Q40" s="28">
        <f>('3.физ-всего'!P40*'3.физ-всего'!Q40+'4.юрид-всего'!P40*'4.юрид-всего'!Q40)/('3.физ-всего'!P40+'4.юрид-всего'!P40)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'3.физ-всего'!B41+'4.юрид-всего'!B41</f>
        <v>400081.3</v>
      </c>
      <c r="C41" s="28">
        <f>('3.физ-всего'!B41*'3.физ-всего'!C41+'4.юрид-всего'!B41*'4.юрид-всего'!C41)/('3.физ-всего'!B41+'4.юрид-всего'!B41)</f>
        <v>24.865005967537094</v>
      </c>
      <c r="D41" s="21">
        <f>'3.физ-всего'!D41+'4.юрид-всего'!D41</f>
        <v>105681.19999999998</v>
      </c>
      <c r="E41" s="28">
        <f>('3.физ-всего'!D41*'3.физ-всего'!E41+'4.юрид-всего'!D41*'4.юрид-всего'!E41)/('3.физ-всего'!D41+'4.юрид-всего'!D41)</f>
        <v>7.7019273153597805</v>
      </c>
      <c r="F41" s="21">
        <f t="shared" si="0"/>
        <v>294400.09999999998</v>
      </c>
      <c r="G41" s="28">
        <f t="shared" si="1"/>
        <v>31.026059403512434</v>
      </c>
      <c r="H41" s="21">
        <f>'3.физ-всего'!H41+'4.юрид-всего'!H41</f>
        <v>16239.1</v>
      </c>
      <c r="I41" s="28">
        <f>('3.физ-всего'!H41*'3.физ-всего'!I41+'4.юрид-всего'!H41*'4.юрид-всего'!I41)/('3.физ-всего'!H41+'4.юрид-всего'!H41)</f>
        <v>25.448116705975085</v>
      </c>
      <c r="J41" s="21">
        <f>'3.физ-всего'!J41+'4.юрид-всего'!J41</f>
        <v>45028.3</v>
      </c>
      <c r="K41" s="28">
        <f>('3.физ-всего'!J41*'3.физ-всего'!K41+'4.юрид-всего'!J41*'4.юрид-всего'!K41)/('3.физ-всего'!J41+'4.юрид-всего'!J41)</f>
        <v>22.030857527377226</v>
      </c>
      <c r="L41" s="21">
        <f>'3.физ-всего'!L41+'4.юрид-всего'!L41</f>
        <v>184240.3</v>
      </c>
      <c r="M41" s="28">
        <f>('3.физ-всего'!L41*'3.физ-всего'!M41+'4.юрид-всего'!L41*'4.юрид-всего'!M41)/('3.физ-всего'!L41+'4.юрид-всего'!L41)</f>
        <v>33.456981756977171</v>
      </c>
      <c r="N41" s="21">
        <f>'3.физ-всего'!N41+'4.юрид-всего'!N41</f>
        <v>46996.5</v>
      </c>
      <c r="O41" s="28">
        <f>('3.физ-всего'!N41*'3.физ-всего'!O41+'4.юрид-всего'!N41*'4.юрид-всего'!O41)/('3.физ-всего'!N41+'4.юрид-всего'!N41)</f>
        <v>31.389810709308136</v>
      </c>
      <c r="P41" s="21">
        <f>'3.физ-всего'!P41+'4.юрид-всего'!P41</f>
        <v>1895.9</v>
      </c>
      <c r="Q41" s="28">
        <f>('3.физ-всего'!P41*'3.физ-всего'!Q41+'4.юрид-всего'!P41*'4.юрид-всего'!Q41)/('3.физ-всего'!P41+'4.юрид-всего'!P41)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'3.физ-всего'!B42+'4.юрид-всего'!B42</f>
        <v>525064.6</v>
      </c>
      <c r="C42" s="28">
        <f>('3.физ-всего'!B42*'3.физ-всего'!C42+'4.юрид-всего'!B42*'4.юрид-всего'!C42)/('3.физ-всего'!B42+'4.юрид-всего'!B42)</f>
        <v>29.626727587424483</v>
      </c>
      <c r="D42" s="21">
        <f>'3.физ-всего'!D42+'4.юрид-всего'!D42</f>
        <v>126183.00000000001</v>
      </c>
      <c r="E42" s="28">
        <f>('3.физ-всего'!D42*'3.физ-всего'!E42+'4.юрид-всего'!D42*'4.юрид-всего'!E42)/('3.физ-всего'!D42+'4.юрид-всего'!D42)</f>
        <v>5.8231351687628283</v>
      </c>
      <c r="F42" s="21">
        <f t="shared" si="0"/>
        <v>398881.60000000003</v>
      </c>
      <c r="G42" s="28">
        <f t="shared" si="1"/>
        <v>37.156803434903992</v>
      </c>
      <c r="H42" s="21">
        <f>'3.физ-всего'!H42+'4.юрид-всего'!H42</f>
        <v>36329.399999999994</v>
      </c>
      <c r="I42" s="28">
        <f>('3.физ-всего'!H42*'3.физ-всего'!I42+'4.юрид-всего'!H42*'4.юрид-всего'!I42)/('3.физ-всего'!H42+'4.юрид-всего'!H42)</f>
        <v>43.404270755916706</v>
      </c>
      <c r="J42" s="21">
        <f>'3.физ-всего'!J42+'4.юрид-всего'!J42</f>
        <v>104092.79999999999</v>
      </c>
      <c r="K42" s="28">
        <f>('3.физ-всего'!J42*'3.физ-всего'!K42+'4.юрид-всего'!J42*'4.юрид-всего'!K42)/('3.физ-всего'!J42+'4.юрид-всего'!J42)</f>
        <v>41.626173145500942</v>
      </c>
      <c r="L42" s="21">
        <f>'3.физ-всего'!L42+'4.юрид-всего'!L42</f>
        <v>228241.60000000003</v>
      </c>
      <c r="M42" s="28">
        <f>('3.физ-всего'!L42*'3.физ-всего'!M42+'4.юрид-всего'!L42*'4.юрид-всего'!M42)/('3.физ-всего'!L42+'4.юрид-всего'!L42)</f>
        <v>34.358339334284366</v>
      </c>
      <c r="N42" s="21">
        <f>'3.физ-всего'!N42+'4.юрид-всего'!N42</f>
        <v>23165.5</v>
      </c>
      <c r="O42" s="28">
        <f>('3.физ-всего'!N42*'3.физ-всего'!O42+'4.юрид-всего'!N42*'4.юрид-всего'!O42)/('3.физ-всего'!N42+'4.юрид-всего'!N42)</f>
        <v>31.107007230579953</v>
      </c>
      <c r="P42" s="21">
        <f>'3.физ-всего'!P42+'4.юрид-всего'!P42</f>
        <v>7052.3</v>
      </c>
      <c r="Q42" s="28">
        <f>('3.физ-всего'!P42*'3.физ-всего'!Q42+'4.юрид-всего'!P42*'4.юрид-всего'!Q42)/('3.физ-всего'!P42+'4.юрид-всего'!P42)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'3.физ-всего'!B43+'4.юрид-всего'!B43</f>
        <v>644656.1</v>
      </c>
      <c r="C43" s="28">
        <f>('3.физ-всего'!B43*'3.физ-всего'!C43+'4.юрид-всего'!B43*'4.юрид-всего'!C43)/('3.физ-всего'!B43+'4.юрид-всего'!B43)</f>
        <v>32.051267595234116</v>
      </c>
      <c r="D43" s="21">
        <f>'3.физ-всего'!D43+'4.юрид-всего'!D43</f>
        <v>147624.70000000001</v>
      </c>
      <c r="E43" s="28">
        <f>('3.физ-всего'!D43*'3.физ-всего'!E43+'4.юрид-всего'!D43*'4.юрид-всего'!E43)/('3.физ-всего'!D43+'4.юрид-всего'!D43)</f>
        <v>23.918886311030604</v>
      </c>
      <c r="F43" s="21">
        <f t="shared" si="0"/>
        <v>497031.4</v>
      </c>
      <c r="G43" s="28">
        <f t="shared" si="1"/>
        <v>34.466689130706833</v>
      </c>
      <c r="H43" s="21">
        <f>'3.физ-всего'!H43+'4.юрид-всего'!H43</f>
        <v>20860.7</v>
      </c>
      <c r="I43" s="28">
        <f>('3.физ-всего'!H43*'3.физ-всего'!I43+'4.юрид-всего'!H43*'4.юрид-всего'!I43)/('3.физ-всего'!H43+'4.юрид-всего'!H43)</f>
        <v>52.470580325684189</v>
      </c>
      <c r="J43" s="21">
        <f>'3.физ-всего'!J43+'4.юрид-всего'!J43</f>
        <v>172024.4</v>
      </c>
      <c r="K43" s="28">
        <f>('3.физ-всего'!J43*'3.физ-всего'!K43+'4.юрид-всего'!J43*'4.юрид-всего'!K43)/('3.физ-всего'!J43+'4.юрид-всего'!J43)</f>
        <v>39.451709507488474</v>
      </c>
      <c r="L43" s="21">
        <f>'3.физ-всего'!L43+'4.юрид-всего'!L43</f>
        <v>268530.7</v>
      </c>
      <c r="M43" s="28">
        <f>('3.физ-всего'!L43*'3.физ-всего'!M43+'4.юрид-всего'!L43*'4.юрид-всего'!M43)/('3.физ-всего'!L43+'4.юрид-всего'!L43)</f>
        <v>30.498172510629136</v>
      </c>
      <c r="N43" s="21">
        <f>'3.физ-всего'!N43+'4.юрид-всего'!N43</f>
        <v>34194</v>
      </c>
      <c r="O43" s="28">
        <f>('3.физ-всего'!N43*'3.физ-всего'!O43+'4.юрид-всего'!N43*'4.юрид-всего'!O43)/('3.физ-всего'!N43+'4.юрид-всего'!N43)</f>
        <v>29.028714248113708</v>
      </c>
      <c r="P43" s="21">
        <f>'3.физ-всего'!P43+'4.юрид-всего'!P43</f>
        <v>1421.6</v>
      </c>
      <c r="Q43" s="28">
        <f>('3.физ-всего'!P43*'3.физ-всего'!Q43+'4.юрид-всего'!P43*'4.юрид-всего'!Q43)/('3.физ-всего'!P43+'4.юрид-всего'!P43)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'3.физ-всего'!B44+'4.юрид-всего'!B44</f>
        <v>521948.7</v>
      </c>
      <c r="C44" s="29">
        <f>('3.физ-всего'!B44*'3.физ-всего'!C44+'4.юрид-всего'!B44*'4.юрид-всего'!C44)/('3.физ-всего'!B44+'4.юрид-всего'!B44)</f>
        <v>37.421023182929666</v>
      </c>
      <c r="D44" s="25">
        <f>'3.физ-всего'!D44+'4.юрид-всего'!D44</f>
        <v>270467.20000000001</v>
      </c>
      <c r="E44" s="29">
        <f>('3.физ-всего'!D44*'3.физ-всего'!E44+'4.юрид-всего'!D44*'4.юрид-всего'!E44)/('3.физ-всего'!D44+'4.юрид-всего'!D44)</f>
        <v>38.444239246015776</v>
      </c>
      <c r="F44" s="25">
        <f t="shared" si="0"/>
        <v>251481.50000000003</v>
      </c>
      <c r="G44" s="29">
        <f t="shared" si="1"/>
        <v>36.320558999369737</v>
      </c>
      <c r="H44" s="25">
        <f>'3.физ-всего'!H44+'4.юрид-всего'!H44</f>
        <v>32640.5</v>
      </c>
      <c r="I44" s="29">
        <f>('3.физ-всего'!H44*'3.физ-всего'!I44+'4.юрид-всего'!H44*'4.юрид-всего'!I44)/('3.физ-всего'!H44+'4.юрид-всего'!H44)</f>
        <v>19.231880976087989</v>
      </c>
      <c r="J44" s="25">
        <f>'3.физ-всего'!J44+'4.юрид-всего'!J44</f>
        <v>145602.70000000001</v>
      </c>
      <c r="K44" s="29">
        <f>('3.физ-всего'!J44*'3.физ-всего'!K44+'4.юрид-всего'!J44*'4.юрид-всего'!K44)/('3.физ-всего'!J44+'4.юрид-всего'!J44)</f>
        <v>41.403162166635653</v>
      </c>
      <c r="L44" s="25">
        <f>'3.физ-всего'!L44+'4.юрид-всего'!L44</f>
        <v>59561.2</v>
      </c>
      <c r="M44" s="29">
        <f>('3.физ-всего'!L44*'3.физ-всего'!M44+'4.юрид-всего'!L44*'4.юрид-всего'!M44)/('3.физ-всего'!L44+'4.юрид-всего'!L44)</f>
        <v>34.995135423732236</v>
      </c>
      <c r="N44" s="25">
        <f>'3.физ-всего'!N44+'4.юрид-всего'!N44</f>
        <v>12286.7</v>
      </c>
      <c r="O44" s="29">
        <f>('3.физ-всего'!N44*'3.физ-всего'!O44+'4.юрид-всего'!N44*'4.юрид-всего'!O44)/('3.физ-всего'!N44+'4.юрид-всего'!N44)</f>
        <v>26.626184654952102</v>
      </c>
      <c r="P44" s="25">
        <f>'3.физ-всего'!P44+'4.юрид-всего'!P44</f>
        <v>1390.4</v>
      </c>
      <c r="Q44" s="29">
        <f>('3.физ-всего'!P44*'3.физ-всего'!Q44+'4.юрид-всего'!P44*'4.юрид-всего'!Q44)/('3.физ-всего'!P44+'4.юрид-всего'!P44)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'3.физ-всего'!B45+'4.юрид-всего'!B45</f>
        <v>513822.1</v>
      </c>
      <c r="C45" s="28">
        <f>('3.физ-всего'!B45*'3.физ-всего'!C45+'4.юрид-всего'!B45*'4.юрид-всего'!C45)/('3.физ-всего'!B45+'4.юрид-всего'!B45)</f>
        <v>28.785905063250496</v>
      </c>
      <c r="D45" s="21">
        <f>'3.физ-всего'!D45+'4.юрид-всего'!D45</f>
        <v>150790.1</v>
      </c>
      <c r="E45" s="28">
        <f>('3.физ-всего'!D45*'3.физ-всего'!E45+'4.юрид-всего'!D45*'4.юрид-всего'!E45)/('3.физ-всего'!D45+'4.юрид-всего'!D45)</f>
        <v>12.886940243424467</v>
      </c>
      <c r="F45" s="21">
        <f t="shared" si="0"/>
        <v>363031.99999999994</v>
      </c>
      <c r="G45" s="28">
        <f t="shared" si="1"/>
        <v>35.389748512527824</v>
      </c>
      <c r="H45" s="21">
        <f>'3.физ-всего'!H45+'4.юрид-всего'!H45</f>
        <v>27757.9</v>
      </c>
      <c r="I45" s="28">
        <f>('3.физ-всего'!H45*'3.физ-всего'!I45+'4.юрид-всего'!H45*'4.юрид-всего'!I45)/('3.физ-всего'!H45+'4.юрид-всего'!H45)</f>
        <v>29.097254619405643</v>
      </c>
      <c r="J45" s="21">
        <f>'3.физ-всего'!J45+'4.юрид-всего'!J45</f>
        <v>229624.09999999998</v>
      </c>
      <c r="K45" s="28">
        <f>('3.физ-всего'!J45*'3.физ-всего'!K45+'4.юрид-всего'!J45*'4.юрид-всего'!K45)/('3.физ-всего'!J45+'4.юрид-всего'!J45)</f>
        <v>38.840302851486406</v>
      </c>
      <c r="L45" s="21">
        <f>'3.физ-всего'!L45+'4.юрид-всего'!L45</f>
        <v>85029.599999999991</v>
      </c>
      <c r="M45" s="28">
        <f>('3.физ-всего'!L45*'3.физ-всего'!M45+'4.юрид-всего'!L45*'4.юрид-всего'!M45)/('3.физ-всего'!L45+'4.юрид-всего'!L45)</f>
        <v>30.230299448662581</v>
      </c>
      <c r="N45" s="21">
        <f>'3.физ-всего'!N45+'4.юрид-всего'!N45</f>
        <v>20111.3</v>
      </c>
      <c r="O45" s="28">
        <f>('3.физ-всего'!N45*'3.физ-всего'!O45+'4.юрид-всего'!N45*'4.юрид-всего'!O45)/('3.физ-всего'!N45+'4.юрид-всего'!N45)</f>
        <v>26.178136271648277</v>
      </c>
      <c r="P45" s="21">
        <f>'3.физ-всего'!P45+'4.юрид-всего'!P45</f>
        <v>509.1</v>
      </c>
      <c r="Q45" s="28">
        <f>('3.физ-всего'!P45*'3.физ-всего'!Q45+'4.юрид-всего'!P45*'4.юрид-всего'!Q45)/('3.физ-всего'!P45+'4.юрид-всего'!P45)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'3.физ-всего'!B46+'4.юрид-всего'!B46</f>
        <v>441854</v>
      </c>
      <c r="C46" s="28">
        <f>('3.физ-всего'!B46*'3.физ-всего'!C46+'4.юрид-всего'!B46*'4.юрид-всего'!C46)/('3.физ-всего'!B46+'4.юрид-всего'!B46)</f>
        <v>22.014019483811399</v>
      </c>
      <c r="D46" s="21">
        <f>'3.физ-всего'!D46+'4.юрид-всего'!D46</f>
        <v>161365.5</v>
      </c>
      <c r="E46" s="28">
        <f>('3.физ-всего'!D46*'3.физ-всего'!E46+'4.юрид-всего'!D46*'4.юрид-всего'!E46)/('3.физ-всего'!D46+'4.юрид-всего'!D46)</f>
        <v>6.7730482600060125</v>
      </c>
      <c r="F46" s="21">
        <f t="shared" si="0"/>
        <v>280488.5</v>
      </c>
      <c r="G46" s="28">
        <f t="shared" si="1"/>
        <v>30.782175547304082</v>
      </c>
      <c r="H46" s="21">
        <f>'3.физ-всего'!H46+'4.юрид-всего'!H46</f>
        <v>83692.900000000009</v>
      </c>
      <c r="I46" s="28">
        <f>('3.физ-всего'!H46*'3.физ-всего'!I46+'4.юрид-всего'!H46*'4.юрид-всего'!I46)/('3.физ-всего'!H46+'4.юрид-всего'!H46)</f>
        <v>14.207845886568634</v>
      </c>
      <c r="J46" s="21">
        <f>'3.физ-всего'!J46+'4.юрид-всего'!J46</f>
        <v>113868.5</v>
      </c>
      <c r="K46" s="28">
        <f>('3.физ-всего'!J46*'3.физ-всего'!K46+'4.юрид-всего'!J46*'4.юрид-всего'!K46)/('3.физ-всего'!J46+'4.юрид-всего'!J46)</f>
        <v>37.366814983950789</v>
      </c>
      <c r="L46" s="21">
        <f>'3.физ-всего'!L46+'4.юрид-всего'!L46</f>
        <v>67351</v>
      </c>
      <c r="M46" s="28">
        <f>('3.физ-всего'!L46*'3.физ-всего'!M46+'4.юрид-всего'!L46*'4.юрид-всего'!M46)/('3.физ-всего'!L46+'4.юрид-всего'!L46)</f>
        <v>35.628817968552809</v>
      </c>
      <c r="N46" s="21">
        <f>'3.физ-всего'!N46+'4.юрид-всего'!N46</f>
        <v>14949.000000000002</v>
      </c>
      <c r="O46" s="28">
        <f>('3.физ-всего'!N46*'3.физ-всего'!O46+'4.юрид-всего'!N46*'4.юрид-всего'!O46)/('3.физ-всего'!N46+'4.юрид-всего'!N46)</f>
        <v>50.849927754364828</v>
      </c>
      <c r="P46" s="21">
        <f>'3.физ-всего'!P46+'4.юрид-всего'!P46</f>
        <v>627.1</v>
      </c>
      <c r="Q46" s="28">
        <f>('3.физ-всего'!P46*'3.физ-всего'!Q46+'4.юрид-всего'!P46*'4.юрид-всего'!Q46)/('3.физ-всего'!P46+'4.юрид-всего'!P46)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'3.физ-всего'!B47+'4.юрид-всего'!B47</f>
        <v>681400.39999999991</v>
      </c>
      <c r="C47" s="28">
        <f>('3.физ-всего'!B47*'3.физ-всего'!C47+'4.юрид-всего'!B47*'4.юрид-всего'!C47)/('3.физ-всего'!B47+'4.юрид-всего'!B47)</f>
        <v>16.141667443987412</v>
      </c>
      <c r="D47" s="21">
        <f>'3.физ-всего'!D47+'4.юрид-всего'!D47</f>
        <v>317736.09999999998</v>
      </c>
      <c r="E47" s="28">
        <f>('3.физ-всего'!D47*'3.физ-всего'!E47+'4.юрид-всего'!D47*'4.юрид-всего'!E47)/('3.физ-всего'!D47+'4.юрид-всего'!D47)</f>
        <v>4.8236700582653347</v>
      </c>
      <c r="F47" s="21">
        <f t="shared" si="0"/>
        <v>363664.3</v>
      </c>
      <c r="G47" s="28">
        <f t="shared" si="1"/>
        <v>26.030282711280698</v>
      </c>
      <c r="H47" s="21">
        <f>'3.физ-всего'!H47+'4.юрид-всего'!H47</f>
        <v>57110.899999999994</v>
      </c>
      <c r="I47" s="28">
        <f>('3.физ-всего'!H47*'3.физ-всего'!I47+'4.юрид-всего'!H47*'4.юрид-всего'!I47)/('3.физ-всего'!H47+'4.юрид-всего'!H47)</f>
        <v>14.165736313033065</v>
      </c>
      <c r="J47" s="21">
        <f>'3.физ-всего'!J47+'4.юрид-всего'!J47</f>
        <v>176786.1</v>
      </c>
      <c r="K47" s="28">
        <f>('3.физ-всего'!J47*'3.физ-всего'!K47+'4.юрид-всего'!J47*'4.юрид-всего'!K47)/('3.физ-всего'!J47+'4.юрид-всего'!J47)</f>
        <v>26.360642279002697</v>
      </c>
      <c r="L47" s="21">
        <f>'3.физ-всего'!L47+'4.юрид-всего'!L47</f>
        <v>109086.2</v>
      </c>
      <c r="M47" s="28">
        <f>('3.физ-всего'!L47*'3.физ-всего'!M47+'4.юрид-всего'!L47*'4.юрид-всего'!M47)/('3.физ-всего'!L47+'4.юрид-всего'!L47)</f>
        <v>30.053957723341721</v>
      </c>
      <c r="N47" s="21">
        <f>'3.физ-всего'!N47+'4.юрид-всего'!N47</f>
        <v>20044.3</v>
      </c>
      <c r="O47" s="28">
        <f>('3.физ-всего'!N47*'3.физ-всего'!O47+'4.юрид-всего'!N47*'4.юрид-всего'!O47)/('3.физ-всего'!N47+'4.юрид-всего'!N47)</f>
        <v>34.384365729908254</v>
      </c>
      <c r="P47" s="21">
        <f>'3.физ-всего'!P47+'4.юрид-всего'!P47</f>
        <v>636.79999999999995</v>
      </c>
      <c r="Q47" s="28">
        <f>('3.физ-всего'!P47*'3.физ-всего'!Q47+'4.юрид-всего'!P47*'4.юрид-всего'!Q47)/('3.физ-всего'!P47+'4.юрид-всего'!P47)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'3.физ-всего'!B48+'4.юрид-всего'!B48</f>
        <v>551467</v>
      </c>
      <c r="C48" s="28">
        <f>('3.физ-всего'!B48*'3.физ-всего'!C48+'4.юрид-всего'!B48*'4.юрид-всего'!C48)/('3.физ-всего'!B48+'4.юрид-всего'!B48)</f>
        <v>17.707456081687571</v>
      </c>
      <c r="D48" s="21">
        <f>'3.физ-всего'!D48+'4.юрид-всего'!D48</f>
        <v>284089.40000000002</v>
      </c>
      <c r="E48" s="28">
        <f>('3.физ-всего'!D48*'3.физ-всего'!E48+'4.юрид-всего'!D48*'4.юрид-всего'!E48)/('3.физ-всего'!D48+'4.юрид-всего'!D48)</f>
        <v>12.494235793380534</v>
      </c>
      <c r="F48" s="21">
        <f t="shared" si="0"/>
        <v>267377.59999999998</v>
      </c>
      <c r="G48" s="28">
        <f t="shared" si="1"/>
        <v>23.246516286330642</v>
      </c>
      <c r="H48" s="21">
        <f>'3.физ-всего'!H48+'4.юрид-всего'!H48</f>
        <v>71890.7</v>
      </c>
      <c r="I48" s="28">
        <f>('3.физ-всего'!H48*'3.физ-всего'!I48+'4.юрид-всего'!H48*'4.юрид-всего'!I48)/('3.физ-всего'!H48+'4.юрид-всего'!H48)</f>
        <v>8.5461816618839439</v>
      </c>
      <c r="J48" s="21">
        <f>'3.физ-всего'!J48+'4.юрид-всего'!J48</f>
        <v>96194.1</v>
      </c>
      <c r="K48" s="28">
        <f>('3.физ-всего'!J48*'3.физ-всего'!K48+'4.юрид-всего'!J48*'4.юрид-всего'!K48)/('3.физ-всего'!J48+'4.юрид-всего'!J48)</f>
        <v>29.186382013034063</v>
      </c>
      <c r="L48" s="21">
        <f>'3.физ-всего'!L48+'4.юрид-всего'!L48</f>
        <v>82324.399999999994</v>
      </c>
      <c r="M48" s="28">
        <f>('3.физ-всего'!L48*'3.физ-всего'!M48+'4.юрид-всего'!L48*'4.юрид-всего'!M48)/('3.физ-всего'!L48+'4.юрид-всего'!L48)</f>
        <v>28.545195081895525</v>
      </c>
      <c r="N48" s="21">
        <f>'3.физ-всего'!N48+'4.юрид-всего'!N48</f>
        <v>16839.400000000001</v>
      </c>
      <c r="O48" s="28">
        <f>('3.физ-всего'!N48*'3.физ-всего'!O48+'4.юрид-всего'!N48*'4.юрид-всего'!O48)/('3.физ-всего'!N48+'4.юрид-всего'!N48)</f>
        <v>26.026681651365251</v>
      </c>
      <c r="P48" s="21">
        <f>'3.физ-всего'!P48+'4.юрид-всего'!P48</f>
        <v>129</v>
      </c>
      <c r="Q48" s="28">
        <f>('3.физ-всего'!P48*'3.физ-всего'!Q48+'4.юрид-всего'!P48*'4.юрид-всего'!Q48)/('3.физ-всего'!P48+'4.юрид-всего'!P48)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'3.физ-всего'!B49+'4.юрид-всего'!B49</f>
        <v>436646.40000000002</v>
      </c>
      <c r="C49" s="28">
        <f>('3.физ-всего'!B49*'3.физ-всего'!C49+'4.юрид-всего'!B49*'4.юрид-всего'!C49)/('3.физ-всего'!B49+'4.юрид-всего'!B49)</f>
        <v>16.746748952928503</v>
      </c>
      <c r="D49" s="21">
        <f>'3.физ-всего'!D49+'4.юрид-всего'!D49</f>
        <v>216260.6</v>
      </c>
      <c r="E49" s="28">
        <f>('3.физ-всего'!D49*'3.физ-всего'!E49+'4.юрид-всего'!D49*'4.юрид-всего'!E49)/('3.физ-всего'!D49+'4.юрид-всего'!D49)</f>
        <v>11.688837171449631</v>
      </c>
      <c r="F49" s="21">
        <f t="shared" si="0"/>
        <v>220385.80000000002</v>
      </c>
      <c r="G49" s="28">
        <f t="shared" si="1"/>
        <v>21.709986314907763</v>
      </c>
      <c r="H49" s="21">
        <f>'3.физ-всего'!H49+'4.юрид-всего'!H49</f>
        <v>29130.600000000002</v>
      </c>
      <c r="I49" s="28">
        <f>('3.физ-всего'!H49*'3.физ-всего'!I49+'4.юрид-всего'!H49*'4.юрид-всего'!I49)/('3.физ-всего'!H49+'4.юрид-всего'!H49)</f>
        <v>12.223397389686445</v>
      </c>
      <c r="J49" s="21">
        <f>'3.физ-всего'!J49+'4.юрид-всего'!J49</f>
        <v>77072.200000000012</v>
      </c>
      <c r="K49" s="28">
        <f>('3.физ-всего'!J49*'3.физ-всего'!K49+'4.юрид-всего'!J49*'4.юрид-всего'!K49)/('3.физ-всего'!J49+'4.юрид-всего'!J49)</f>
        <v>20.24900464759018</v>
      </c>
      <c r="L49" s="21">
        <f>'3.физ-всего'!L49+'4.юрид-всего'!L49</f>
        <v>89437.599999999991</v>
      </c>
      <c r="M49" s="28">
        <f>('3.физ-всего'!L49*'3.физ-всего'!M49+'4.юрид-всего'!L49*'4.юрид-всего'!M49)/('3.физ-всего'!L49+'4.юрид-всего'!L49)</f>
        <v>24.851384898521431</v>
      </c>
      <c r="N49" s="21">
        <f>'3.физ-всего'!N49+'4.юрид-всего'!N49</f>
        <v>24280</v>
      </c>
      <c r="O49" s="28">
        <f>('3.физ-всего'!N49*'3.физ-всего'!O49+'4.юрид-всего'!N49*'4.юрид-всего'!O49)/('3.физ-всего'!N49+'4.юрид-всего'!N49)</f>
        <v>25.711336243822075</v>
      </c>
      <c r="P49" s="21">
        <f>'3.физ-всего'!P49+'4.юрид-всего'!P49</f>
        <v>465.4</v>
      </c>
      <c r="Q49" s="28">
        <f>('3.физ-всего'!P49*'3.физ-всего'!Q49+'4.юрид-всего'!P49*'4.юрид-всего'!Q49)/('3.физ-всего'!P49+'4.юрид-всего'!P49)</f>
        <v>45</v>
      </c>
      <c r="R49" s="22"/>
      <c r="S49" s="30"/>
    </row>
    <row r="50" spans="1:19" ht="14.25" customHeight="1" x14ac:dyDescent="0.2">
      <c r="A50" s="23" t="s">
        <v>5</v>
      </c>
      <c r="B50" s="26">
        <f>'3.физ-всего'!B50+'4.юрид-всего'!B50</f>
        <v>407685.89999999997</v>
      </c>
      <c r="C50" s="28">
        <f>('3.физ-всего'!B50*'3.физ-всего'!C50+'4.юрид-всего'!B50*'4.юрид-всего'!C50)/('3.физ-всего'!B50+'4.юрид-всего'!B50)</f>
        <v>13.203392388601127</v>
      </c>
      <c r="D50" s="21">
        <f>'3.физ-всего'!D50+'4.юрид-всего'!D50</f>
        <v>181629.3</v>
      </c>
      <c r="E50" s="28">
        <f>('3.физ-всего'!D50*'3.физ-всего'!E50+'4.юрид-всего'!D50*'4.юрид-всего'!E50)/('3.физ-всего'!D50+'4.юрид-всего'!D50)</f>
        <v>5.9553819565455575</v>
      </c>
      <c r="F50" s="21">
        <f t="shared" si="0"/>
        <v>226056.6</v>
      </c>
      <c r="G50" s="28">
        <f t="shared" si="1"/>
        <v>19.026938620681722</v>
      </c>
      <c r="H50" s="21">
        <f>'3.физ-всего'!H50+'4.юрид-всего'!H50</f>
        <v>52023.700000000004</v>
      </c>
      <c r="I50" s="28">
        <f>('3.физ-всего'!H50*'3.физ-всего'!I50+'4.юрид-всего'!H50*'4.юрид-всего'!I50)/('3.физ-всего'!H50+'4.юрид-всего'!H50)</f>
        <v>10.042168492437101</v>
      </c>
      <c r="J50" s="21">
        <f>'3.физ-всего'!J50+'4.юрид-всего'!J50</f>
        <v>57297.399999999994</v>
      </c>
      <c r="K50" s="28">
        <f>('3.физ-всего'!J50*'3.физ-всего'!K50+'4.юрид-всего'!J50*'4.юрид-всего'!K50)/('3.физ-всего'!J50+'4.юрид-всего'!J50)</f>
        <v>22.683804500727785</v>
      </c>
      <c r="L50" s="21">
        <f>'3.физ-всего'!L50+'4.юрид-всего'!L50</f>
        <v>104499.4</v>
      </c>
      <c r="M50" s="28">
        <f>('3.физ-всего'!L50*'3.физ-всего'!M50+'4.юрид-всего'!L50*'4.юрид-всего'!M50)/('3.физ-всего'!L50+'4.юрид-всего'!L50)</f>
        <v>19.926960728961127</v>
      </c>
      <c r="N50" s="21">
        <f>'3.физ-всего'!N50+'4.юрид-всего'!N50</f>
        <v>11921.599999999999</v>
      </c>
      <c r="O50" s="28">
        <f>('3.физ-всего'!N50*'3.физ-всего'!O50+'4.юрид-всего'!N50*'4.юрид-всего'!O50)/('3.физ-всего'!N50+'4.юрид-всего'!N50)</f>
        <v>32.215292578177426</v>
      </c>
      <c r="P50" s="21">
        <f>'3.физ-всего'!P50+'4.юрид-всего'!P50</f>
        <v>314.5</v>
      </c>
      <c r="Q50" s="28">
        <f>('3.физ-всего'!P50*'3.физ-всего'!Q50+'4.юрид-всего'!P50*'4.юрид-всего'!Q50)/('3.физ-всего'!P50+'4.юрид-всего'!P50)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'3.физ-всего'!B51+'4.юрид-всего'!B51</f>
        <v>505719.99999999994</v>
      </c>
      <c r="C51" s="28">
        <f>('3.физ-всего'!B51*'3.физ-всего'!C51+'4.юрид-всего'!B51*'4.юрид-всего'!C51)/('3.физ-всего'!B51+'4.юрид-всего'!B51)</f>
        <v>17.867996413034888</v>
      </c>
      <c r="D51" s="21">
        <f>'3.физ-всего'!D51+'4.юрид-всего'!D51</f>
        <v>204261.8</v>
      </c>
      <c r="E51" s="28">
        <f>('3.физ-всего'!D51*'3.физ-всего'!E51+'4.юрид-всего'!D51*'4.юрид-всего'!E51)/('3.физ-всего'!D51+'4.юрид-всего'!D51)</f>
        <v>5.2141939462004157</v>
      </c>
      <c r="F51" s="21">
        <f t="shared" si="0"/>
        <v>301458.19999999995</v>
      </c>
      <c r="G51" s="28">
        <f t="shared" si="1"/>
        <v>26.441949514061989</v>
      </c>
      <c r="H51" s="21">
        <f>'3.физ-всего'!H51+'4.юрид-всего'!H51</f>
        <v>26518.9</v>
      </c>
      <c r="I51" s="28">
        <f>('3.физ-всего'!H51*'3.физ-всего'!I51+'4.юрид-всего'!H51*'4.юрид-всего'!I51)/('3.физ-всего'!H51+'4.юрид-всего'!H51)</f>
        <v>17.584235771468649</v>
      </c>
      <c r="J51" s="21">
        <f>'3.физ-всего'!J51+'4.юрид-всего'!J51</f>
        <v>119918.39999999999</v>
      </c>
      <c r="K51" s="28">
        <f>('3.физ-всего'!J51*'3.физ-всего'!K51+'4.юрид-всего'!J51*'4.юрид-всего'!K51)/('3.физ-всего'!J51+'4.юрид-всего'!J51)</f>
        <v>23.872153714525879</v>
      </c>
      <c r="L51" s="21">
        <f>'3.физ-всего'!L51+'4.юрид-всего'!L51</f>
        <v>113266.3</v>
      </c>
      <c r="M51" s="28">
        <f>('3.физ-всего'!L51*'3.физ-всего'!M51+'4.юрид-всего'!L51*'4.юрид-всего'!M51)/('3.физ-всего'!L51+'4.юрид-всего'!L51)</f>
        <v>27.156757455659807</v>
      </c>
      <c r="N51" s="21">
        <f>'3.физ-всего'!N51+'4.юрид-всего'!N51</f>
        <v>41341.600000000006</v>
      </c>
      <c r="O51" s="28">
        <f>('3.физ-всего'!N51*'3.физ-всего'!O51+'4.юрид-всего'!N51*'4.юрид-всего'!O51)/('3.физ-всего'!N51+'4.юрид-всего'!N51)</f>
        <v>37.554303655397945</v>
      </c>
      <c r="P51" s="21">
        <f>'3.физ-всего'!P51+'4.юрид-всего'!P51</f>
        <v>413</v>
      </c>
      <c r="Q51" s="28">
        <f>('3.физ-всего'!P51*'3.физ-всего'!Q51+'4.юрид-всего'!P51*'4.юрид-всего'!Q51)/('3.физ-всего'!P51+'4.юрид-всего'!P51)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'3.физ-всего'!B52+'4.юрид-всего'!B52</f>
        <v>665606.6</v>
      </c>
      <c r="C52" s="28">
        <f>('3.физ-всего'!B52*'3.физ-всего'!C52+'4.юрид-всего'!B52*'4.юрид-всего'!C52)/('3.физ-всего'!B52+'4.юрид-всего'!B52)</f>
        <v>9.5524855372527853</v>
      </c>
      <c r="D52" s="21">
        <f>'3.физ-всего'!D52+'4.юрид-всего'!D52</f>
        <v>282335.59999999998</v>
      </c>
      <c r="E52" s="28">
        <f>('3.физ-всего'!D52*'3.физ-всего'!E52+'4.юрид-всего'!D52*'4.юрид-всего'!E52)/('3.физ-всего'!D52+'4.юрид-всего'!D52)</f>
        <v>2.7754994056718321</v>
      </c>
      <c r="F52" s="21">
        <f t="shared" si="0"/>
        <v>383271</v>
      </c>
      <c r="G52" s="28">
        <f t="shared" si="1"/>
        <v>14.544735004735555</v>
      </c>
      <c r="H52" s="21">
        <f>'3.физ-всего'!H52+'4.юрид-всего'!H52</f>
        <v>186284.79999999999</v>
      </c>
      <c r="I52" s="28">
        <f>('3.физ-всего'!H52*'3.физ-всего'!I52+'4.юрид-всего'!H52*'4.юрид-всего'!I52)/('3.физ-всего'!H52+'4.юрид-всего'!H52)</f>
        <v>6.4229626893874316</v>
      </c>
      <c r="J52" s="21">
        <f>'3.физ-всего'!J52+'4.юрид-всего'!J52</f>
        <v>70100.600000000006</v>
      </c>
      <c r="K52" s="28">
        <f>('3.физ-всего'!J52*'3.физ-всего'!K52+'4.юрид-всего'!J52*'4.юрид-всего'!K52)/('3.физ-всего'!J52+'4.юрид-всего'!J52)</f>
        <v>21.529644739132046</v>
      </c>
      <c r="L52" s="21">
        <f>'3.физ-всего'!L52+'4.юрид-всего'!L52</f>
        <v>104874.90000000001</v>
      </c>
      <c r="M52" s="28">
        <f>('3.физ-всего'!L52*'3.физ-всего'!M52+'4.юрид-всего'!L52*'4.юрид-всего'!M52)/('3.физ-всего'!L52+'4.юрид-всего'!L52)</f>
        <v>19.383210501273421</v>
      </c>
      <c r="N52" s="21">
        <f>'3.физ-всего'!N52+'4.юрид-всего'!N52</f>
        <v>21776.3</v>
      </c>
      <c r="O52" s="28">
        <f>('3.физ-всего'!N52*'3.физ-всего'!O52+'4.юрид-всего'!N52*'4.юрид-всего'!O52)/('3.физ-всего'!N52+'4.юрид-всего'!N52)</f>
        <v>38.050214361484734</v>
      </c>
      <c r="P52" s="21">
        <f>'3.физ-всего'!P52+'4.юрид-всего'!P52</f>
        <v>234.4</v>
      </c>
      <c r="Q52" s="28">
        <f>('3.физ-всего'!P52*'3.физ-всего'!Q52+'4.юрид-всего'!P52*'4.юрид-всего'!Q52)/('3.физ-всего'!P52+'4.юрид-всего'!P52)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'3.физ-всего'!B53+'4.юрид-всего'!B53</f>
        <v>855390.3</v>
      </c>
      <c r="C53" s="28">
        <f>('3.физ-всего'!B53*'3.физ-всего'!C53+'4.юрид-всего'!B53*'4.юрид-всего'!C53)/('3.физ-всего'!B53+'4.юрид-всего'!B53)</f>
        <v>6.7643872323546326</v>
      </c>
      <c r="D53" s="21">
        <f>'3.физ-всего'!D53+'4.юрид-всего'!D53</f>
        <v>502913.6</v>
      </c>
      <c r="E53" s="28">
        <f>('3.физ-всего'!D53*'3.физ-всего'!E53+'4.юрид-всего'!D53*'4.юрид-всего'!E53)/('3.физ-всего'!D53+'4.юрид-всего'!D53)</f>
        <v>1.210432988887157</v>
      </c>
      <c r="F53" s="21">
        <f t="shared" si="0"/>
        <v>352476.7</v>
      </c>
      <c r="G53" s="28">
        <f t="shared" si="1"/>
        <v>14.68876669578443</v>
      </c>
      <c r="H53" s="21">
        <f>'3.физ-всего'!H53+'4.юрид-всего'!H53</f>
        <v>184499.19999999998</v>
      </c>
      <c r="I53" s="28">
        <f>('3.физ-всего'!H53*'3.физ-всего'!I53+'4.юрид-всего'!H53*'4.юрид-всего'!I53)/('3.физ-всего'!H53+'4.юрид-всего'!H53)</f>
        <v>8.291643188696753</v>
      </c>
      <c r="J53" s="21">
        <f>'3.физ-всего'!J53+'4.юрид-всего'!J53</f>
        <v>53470.1</v>
      </c>
      <c r="K53" s="28">
        <f>('3.физ-всего'!J53*'3.физ-всего'!K53+'4.юрид-всего'!J53*'4.юрид-всего'!K53)/('3.физ-всего'!J53+'4.юрид-всего'!J53)</f>
        <v>18.311046510105648</v>
      </c>
      <c r="L53" s="21">
        <f>'3.физ-всего'!L53+'4.юрид-всего'!L53</f>
        <v>86050.1</v>
      </c>
      <c r="M53" s="28">
        <f>('3.физ-всего'!L53*'3.физ-всего'!M53+'4.юрид-всего'!L53*'4.юрид-всего'!M53)/('3.физ-всего'!L53+'4.юрид-всего'!L53)</f>
        <v>16.840622346749161</v>
      </c>
      <c r="N53" s="21">
        <f>'3.физ-всего'!N53+'4.юрид-всего'!N53</f>
        <v>28016.000000000004</v>
      </c>
      <c r="O53" s="28">
        <f>('3.физ-всего'!N53*'3.физ-всего'!O53+'4.юрид-всего'!N53*'4.юрид-всего'!O53)/('3.физ-всего'!N53+'4.юрид-всего'!N53)</f>
        <v>42.967581096516277</v>
      </c>
      <c r="P53" s="21">
        <f>'3.физ-всего'!P53+'4.юрид-всего'!P53</f>
        <v>441.3</v>
      </c>
      <c r="Q53" s="28">
        <f>('3.физ-всего'!P53*'3.физ-всего'!Q53+'4.юрид-всего'!P53*'4.юрид-всего'!Q53)/('3.физ-всего'!P53+'4.юрид-всего'!P53)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'3.физ-всего'!B54+'4.юрид-всего'!B54</f>
        <v>730682.89999999991</v>
      </c>
      <c r="C54" s="28">
        <f>('3.физ-всего'!B54*'3.физ-всего'!C54+'4.юрид-всего'!B54*'4.юрид-всего'!C54)/('3.физ-всего'!B54+'4.юрид-всего'!B54)</f>
        <v>13.783449014613588</v>
      </c>
      <c r="D54" s="21">
        <f>'3.физ-всего'!D54+'4.юрид-всего'!D54</f>
        <v>337041.1</v>
      </c>
      <c r="E54" s="28">
        <f>('3.физ-всего'!D54*'3.физ-всего'!E54+'4.юрид-всего'!D54*'4.юрид-всего'!E54)/('3.физ-всего'!D54+'4.юрид-всего'!D54)</f>
        <v>2.1666679939034141</v>
      </c>
      <c r="F54" s="21">
        <f t="shared" si="0"/>
        <v>393641.8</v>
      </c>
      <c r="G54" s="28">
        <f t="shared" si="1"/>
        <v>23.729884209451331</v>
      </c>
      <c r="H54" s="21">
        <f>'3.физ-всего'!H54+'4.юрид-всего'!H54</f>
        <v>122195.4</v>
      </c>
      <c r="I54" s="28">
        <f>('3.физ-всего'!H54*'3.физ-всего'!I54+'4.юрид-всего'!H54*'4.юрид-всего'!I54)/('3.физ-всего'!H54+'4.юрид-всего'!H54)</f>
        <v>5.1518310018216731</v>
      </c>
      <c r="J54" s="21">
        <f>'3.физ-всего'!J54+'4.юрид-всего'!J54</f>
        <v>71765.600000000006</v>
      </c>
      <c r="K54" s="28">
        <f>('3.физ-всего'!J54*'3.физ-всего'!K54+'4.юрид-всего'!J54*'4.юрид-всего'!K54)/('3.физ-всего'!J54+'4.юрид-всего'!J54)</f>
        <v>21.529693766930112</v>
      </c>
      <c r="L54" s="21">
        <f>'3.физ-всего'!L54+'4.юрид-всего'!L54</f>
        <v>138691.5</v>
      </c>
      <c r="M54" s="28">
        <f>('3.физ-всего'!L54*'3.физ-всего'!M54+'4.юрид-всего'!L54*'4.юрид-всего'!M54)/('3.физ-всего'!L54+'4.юрид-всего'!L54)</f>
        <v>33.074979165990705</v>
      </c>
      <c r="N54" s="21">
        <f>'3.физ-всего'!N54+'4.юрид-всего'!N54</f>
        <v>60576</v>
      </c>
      <c r="O54" s="28">
        <f>('3.физ-всего'!N54*'3.физ-всего'!O54+'4.юрид-всего'!N54*'4.юрид-всего'!O54)/('3.физ-всего'!N54+'4.юрид-всего'!N54)</f>
        <v>42.422127905441087</v>
      </c>
      <c r="P54" s="21">
        <f>'3.физ-всего'!P54+'4.юрид-всего'!P54</f>
        <v>413.3</v>
      </c>
      <c r="Q54" s="28">
        <f>('3.физ-всего'!P54*'3.физ-всего'!Q54+'4.юрид-всего'!P54*'4.юрид-всего'!Q54)/('3.физ-всего'!P54+'4.юрид-всего'!P54)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'3.физ-всего'!B55+'4.юрид-всего'!B55</f>
        <v>546869.10000000009</v>
      </c>
      <c r="C55" s="28">
        <f>('3.физ-всего'!B55*'3.физ-всего'!C55+'4.юрид-всего'!B55*'4.юрид-всего'!C55)/('3.физ-всего'!B55+'4.юрид-всего'!B55)</f>
        <v>11.065150751797823</v>
      </c>
      <c r="D55" s="21">
        <f>'3.физ-всего'!D55+'4.юрид-всего'!D55</f>
        <v>294697.2</v>
      </c>
      <c r="E55" s="28">
        <f>('3.физ-всего'!D55*'3.физ-всего'!E55+'4.юрид-всего'!D55*'4.юрид-всего'!E55)/('3.физ-всего'!D55+'4.юрид-всего'!D55)</f>
        <v>5.5984359674947708</v>
      </c>
      <c r="F55" s="21">
        <f t="shared" si="0"/>
        <v>252171.90000000002</v>
      </c>
      <c r="G55" s="28">
        <f t="shared" si="1"/>
        <v>17.453751306152665</v>
      </c>
      <c r="H55" s="21">
        <f>'3.физ-всего'!H55+'4.юрид-всего'!H55</f>
        <v>116376.79999999999</v>
      </c>
      <c r="I55" s="28">
        <f>('3.физ-всего'!H55*'3.физ-всего'!I55+'4.юрид-всего'!H55*'4.юрид-всего'!I55)/('3.физ-всего'!H55+'4.юрид-всего'!H55)</f>
        <v>7.0325490991331616</v>
      </c>
      <c r="J55" s="21">
        <f>'3.физ-всего'!J55+'4.юрид-всего'!J55</f>
        <v>35704.1</v>
      </c>
      <c r="K55" s="28">
        <f>('3.физ-всего'!J55*'3.физ-всего'!K55+'4.юрид-всего'!J55*'4.юрид-всего'!K55)/('3.физ-всего'!J55+'4.юрид-всего'!J55)</f>
        <v>18.044420388694853</v>
      </c>
      <c r="L55" s="21">
        <f>'3.физ-всего'!L55+'4.юрид-всего'!L55</f>
        <v>79529.8</v>
      </c>
      <c r="M55" s="28">
        <f>('3.физ-всего'!L55*'3.физ-всего'!M55+'4.юрид-всего'!L55*'4.юрид-всего'!M55)/('3.физ-всего'!L55+'4.юрид-всего'!L55)</f>
        <v>26.935551139321362</v>
      </c>
      <c r="N55" s="21">
        <f>'3.физ-всего'!N55+'4.юрид-всего'!N55</f>
        <v>20264.5</v>
      </c>
      <c r="O55" s="28">
        <f>('3.физ-всего'!N55*'3.физ-всего'!O55+'4.юрид-всего'!N55*'4.юрид-всего'!O55)/('3.физ-всего'!N55+'4.юрид-всего'!N55)</f>
        <v>39.02178163783956</v>
      </c>
      <c r="P55" s="21">
        <f>'3.физ-всего'!P55+'4.юрид-всего'!P55</f>
        <v>296.7</v>
      </c>
      <c r="Q55" s="28">
        <f>('3.физ-всего'!P55*'3.физ-всего'!Q55+'4.юрид-всего'!P55*'4.юрид-всего'!Q55)/('3.физ-всего'!P55+'4.юрид-всего'!P55)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'3.физ-всего'!B56+'4.юрид-всего'!B56</f>
        <v>649828.79999999993</v>
      </c>
      <c r="C56" s="29">
        <f>('3.физ-всего'!B56*'3.физ-всего'!C56+'4.юрид-всего'!B56*'4.юрид-всего'!C56)/('3.физ-всего'!B56+'4.юрид-всего'!B56)</f>
        <v>8.6438739941966265</v>
      </c>
      <c r="D56" s="25">
        <f>'3.физ-всего'!D56+'4.юрид-всего'!D56</f>
        <v>451489.39999999997</v>
      </c>
      <c r="E56" s="29">
        <f>('3.физ-всего'!D56*'3.физ-всего'!E56+'4.юрид-всего'!D56*'4.юрид-всего'!E56)/('3.физ-всего'!D56+'4.юрид-всего'!D56)</f>
        <v>2.932039015755409</v>
      </c>
      <c r="F56" s="25">
        <f t="shared" si="0"/>
        <v>198339.4</v>
      </c>
      <c r="G56" s="29">
        <f t="shared" si="1"/>
        <v>21.645995344344087</v>
      </c>
      <c r="H56" s="25">
        <f>'3.физ-всего'!H56+'4.юрид-всего'!H56</f>
        <v>27311.599999999999</v>
      </c>
      <c r="I56" s="29">
        <f>('3.физ-всего'!H56*'3.физ-всего'!I56+'4.юрид-всего'!H56*'4.юрид-всего'!I56)/('3.физ-всего'!H56+'4.юрид-всего'!H56)</f>
        <v>11.857574583693378</v>
      </c>
      <c r="J56" s="25">
        <f>'3.физ-всего'!J56+'4.юрид-всего'!J56</f>
        <v>67415.199999999997</v>
      </c>
      <c r="K56" s="29">
        <f>('3.физ-всего'!J56*'3.физ-всего'!K56+'4.юрид-всего'!J56*'4.юрид-всего'!K56)/('3.физ-всего'!J56+'4.юрид-всего'!J56)</f>
        <v>16.824986471893578</v>
      </c>
      <c r="L56" s="25">
        <f>'3.физ-всего'!L56+'4.юрид-всего'!L56</f>
        <v>84184</v>
      </c>
      <c r="M56" s="29">
        <f>('3.физ-всего'!L56*'3.физ-всего'!M56+'4.юрид-всего'!L56*'4.юрид-всего'!M56)/('3.физ-всего'!L56+'4.юрид-всего'!L56)</f>
        <v>26.156652558680989</v>
      </c>
      <c r="N56" s="25">
        <f>'3.физ-всего'!N56+'4.юрид-всего'!N56</f>
        <v>18892.199999999997</v>
      </c>
      <c r="O56" s="29">
        <f>('3.физ-всего'!N56*'3.физ-всего'!O56+'4.юрид-всего'!N56*'4.юрид-всего'!O56)/('3.физ-всего'!N56+'4.юрид-всего'!N56)</f>
        <v>32.779884185007568</v>
      </c>
      <c r="P56" s="25">
        <f>'3.физ-всего'!P56+'4.юрид-всего'!P56</f>
        <v>536.4</v>
      </c>
      <c r="Q56" s="29">
        <f>('3.физ-всего'!P56*'3.физ-всего'!Q56+'4.юрид-всего'!P56*'4.юрид-всего'!Q56)/('3.физ-всего'!P56+'4.юрид-всего'!P56)</f>
        <v>25.892617449664431</v>
      </c>
      <c r="R56" s="25"/>
      <c r="S56" s="29"/>
    </row>
    <row r="57" spans="1:19" ht="14.25" customHeight="1" x14ac:dyDescent="0.2">
      <c r="A57" s="23" t="s">
        <v>19</v>
      </c>
      <c r="B57" s="26">
        <f>'3.физ-всего'!B57+'4.юрид-всего'!B57</f>
        <v>533360.39999999991</v>
      </c>
      <c r="C57" s="28">
        <f>('3.физ-всего'!B57*'3.физ-всего'!C57+'4.юрид-всего'!B57*'4.юрид-всего'!C57)/('3.физ-всего'!B57+'4.юрид-всего'!B57)</f>
        <v>11.365518990536232</v>
      </c>
      <c r="D57" s="21">
        <f>'3.физ-всего'!D57+'4.юрид-всего'!D57</f>
        <v>329026.09999999998</v>
      </c>
      <c r="E57" s="28">
        <f>('3.физ-всего'!D57*'3.физ-всего'!E57+'4.юрид-всего'!D57*'4.юрид-всего'!E57)/('3.физ-всего'!D57+'4.юрид-всего'!D57)</f>
        <v>4.5580461124512626</v>
      </c>
      <c r="F57" s="21">
        <f t="shared" si="0"/>
        <v>204334.30000000002</v>
      </c>
      <c r="G57" s="28">
        <f t="shared" si="1"/>
        <v>22.327145364238891</v>
      </c>
      <c r="H57" s="21">
        <f>'3.физ-всего'!H57+'4.юрид-всего'!H57</f>
        <v>30630</v>
      </c>
      <c r="I57" s="28">
        <f>('3.физ-всего'!H57*'3.физ-всего'!I57+'4.юрид-всего'!H57*'4.юрид-всего'!I57)/('3.физ-всего'!H57+'4.юрид-всего'!H57)</f>
        <v>18.667361736859288</v>
      </c>
      <c r="J57" s="21">
        <f>'3.физ-всего'!J57+'4.юрид-всего'!J57</f>
        <v>69330.8</v>
      </c>
      <c r="K57" s="28">
        <f>('3.физ-всего'!J57*'3.физ-всего'!K57+'4.юрид-всего'!J57*'4.юрид-всего'!K57)/('3.физ-всего'!J57+'4.юрид-всего'!J57)</f>
        <v>14.815477911692925</v>
      </c>
      <c r="L57" s="21">
        <f>'3.физ-всего'!L57+'4.юрид-всего'!L57</f>
        <v>60567.3</v>
      </c>
      <c r="M57" s="28">
        <f>('3.физ-всего'!L57*'3.физ-всего'!M57+'4.юрид-всего'!L57*'4.юрид-всего'!M57)/('3.физ-всего'!L57+'4.юрид-всего'!L57)</f>
        <v>22.276837914188018</v>
      </c>
      <c r="N57" s="21">
        <f>'3.физ-всего'!N57+'4.юрид-всего'!N57</f>
        <v>42899.6</v>
      </c>
      <c r="O57" s="28">
        <f>('3.физ-всего'!N57*'3.физ-всего'!O57+'4.юрид-всего'!N57*'4.юрид-всего'!O57)/('3.физ-всего'!N57+'4.юрид-всего'!N57)</f>
        <v>37.074375238929967</v>
      </c>
      <c r="P57" s="21">
        <f>'3.физ-всего'!P57+'4.юрид-всего'!P57</f>
        <v>906.6</v>
      </c>
      <c r="Q57" s="28">
        <f>('3.физ-всего'!P57*'3.физ-всего'!Q57+'4.юрид-всего'!P57*'4.юрид-всего'!Q57)/('3.физ-всего'!P57+'4.юрид-всего'!P57)</f>
        <v>25.951467019633796</v>
      </c>
      <c r="R57" s="22"/>
      <c r="S57" s="30"/>
    </row>
    <row r="58" spans="1:19" ht="14.25" customHeight="1" x14ac:dyDescent="0.2">
      <c r="A58" s="23" t="s">
        <v>1</v>
      </c>
      <c r="B58" s="26">
        <f>'3.физ-всего'!B58+'4.юрид-всего'!B58</f>
        <v>681482.8</v>
      </c>
      <c r="C58" s="28">
        <f>('3.физ-всего'!B58*'3.физ-всего'!C58+'4.юрид-всего'!B58*'4.юрид-всего'!C58)/('3.физ-всего'!B58+'4.юрид-всего'!B58)</f>
        <v>13.399089891923902</v>
      </c>
      <c r="D58" s="21">
        <f>'3.физ-всего'!D58+'4.юрид-всего'!D58</f>
        <v>326536.5</v>
      </c>
      <c r="E58" s="28">
        <f>('3.физ-всего'!D58*'3.физ-всего'!E58+'4.юрид-всего'!D58*'4.юрид-всего'!E58)/('3.физ-всего'!D58+'4.юрид-всего'!D58)</f>
        <v>0.5635559179448546</v>
      </c>
      <c r="F58" s="21">
        <f t="shared" si="0"/>
        <v>354946.3</v>
      </c>
      <c r="G58" s="28">
        <f t="shared" si="1"/>
        <v>25.207271409787907</v>
      </c>
      <c r="H58" s="21">
        <f>'3.физ-всего'!H58+'4.юрид-всего'!H58</f>
        <v>44573.3</v>
      </c>
      <c r="I58" s="28">
        <f>('3.физ-всего'!H58*'3.физ-всего'!I58+'4.юрид-всего'!H58*'4.юрид-всего'!I58)/('3.физ-всего'!H58+'4.юрид-всего'!H58)</f>
        <v>10.406798217767138</v>
      </c>
      <c r="J58" s="21">
        <f>'3.физ-всего'!J58+'4.юрид-всего'!J58</f>
        <v>89842.5</v>
      </c>
      <c r="K58" s="28">
        <f>('3.физ-всего'!J58*'3.физ-всего'!K58+'4.юрид-всего'!J58*'4.юрид-всего'!K58)/('3.физ-всего'!J58+'4.юрид-всего'!J58)</f>
        <v>18.488481019562013</v>
      </c>
      <c r="L58" s="21">
        <f>'3.физ-всего'!L58+'4.юрид-всего'!L58</f>
        <v>66644.700000000012</v>
      </c>
      <c r="M58" s="28">
        <f>('3.физ-всего'!L58*'3.физ-всего'!M58+'4.юрид-всего'!L58*'4.юрид-всего'!M58)/('3.физ-всего'!L58+'4.юрид-всего'!L58)</f>
        <v>17.547637801655643</v>
      </c>
      <c r="N58" s="21">
        <f>'3.физ-всего'!N58+'4.юрид-всего'!N58</f>
        <v>140483.5</v>
      </c>
      <c r="O58" s="28">
        <f>('3.физ-всего'!N58*'3.физ-всего'!O58+'4.юрид-всего'!N58*'4.юрид-всего'!O58)/('3.физ-всего'!N58+'4.юрид-всего'!N58)</f>
        <v>36.669524663038715</v>
      </c>
      <c r="P58" s="21">
        <f>'3.физ-всего'!P58+'4.юрид-всего'!P58</f>
        <v>13402.300000000001</v>
      </c>
      <c r="Q58" s="28">
        <f>('3.физ-всего'!P58*'3.физ-всего'!Q58+'4.юрид-всего'!P58*'4.юрид-всего'!Q58)/('3.физ-всего'!P58+'4.юрид-всего'!P58)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'3.физ-всего'!B59+'4.юрид-всего'!B59</f>
        <v>530795.60000000009</v>
      </c>
      <c r="C59" s="28">
        <f>('3.физ-всего'!B59*'3.физ-всего'!C59+'4.юрид-всего'!B59*'4.юрид-всего'!C59)/('3.физ-всего'!B59+'4.юрид-всего'!B59)</f>
        <v>7.763849960323709</v>
      </c>
      <c r="D59" s="21">
        <f>'3.физ-всего'!D59+'4.юрид-всего'!D59</f>
        <v>350728.9</v>
      </c>
      <c r="E59" s="28">
        <f>('3.физ-всего'!D59*'3.физ-всего'!E59+'4.юрид-всего'!D59*'4.юрид-всего'!E59)/('3.физ-всего'!D59+'4.юрид-всего'!D59)</f>
        <v>1.4335148144335979</v>
      </c>
      <c r="F59" s="21">
        <f t="shared" si="0"/>
        <v>180066.69999999998</v>
      </c>
      <c r="G59" s="28">
        <f t="shared" si="1"/>
        <v>20.093900338041404</v>
      </c>
      <c r="H59" s="21">
        <f>'3.физ-всего'!H59+'4.юрид-всего'!H59</f>
        <v>16640.400000000001</v>
      </c>
      <c r="I59" s="28">
        <f>('3.физ-всего'!H59*'3.физ-всего'!I59+'4.юрид-всего'!H59*'4.юрид-всего'!I59)/('3.физ-всего'!H59+'4.юрид-всего'!H59)</f>
        <v>10.504697002475902</v>
      </c>
      <c r="J59" s="21">
        <f>'3.физ-всего'!J59+'4.юрид-всего'!J59</f>
        <v>85039.799999999988</v>
      </c>
      <c r="K59" s="28">
        <f>('3.физ-всего'!J59*'3.физ-всего'!K59+'4.юрид-всего'!J59*'4.юрид-всего'!K59)/('3.физ-всего'!J59+'4.юрид-всего'!J59)</f>
        <v>17.56467604580444</v>
      </c>
      <c r="L59" s="21">
        <f>'3.физ-всего'!L59+'4.юрид-всего'!L59</f>
        <v>53974.8</v>
      </c>
      <c r="M59" s="28">
        <f>('3.физ-всего'!L59*'3.физ-всего'!M59+'4.юрид-всего'!L59*'4.юрид-всего'!M59)/('3.физ-всего'!L59+'4.юрид-всего'!L59)</f>
        <v>21.458906674966837</v>
      </c>
      <c r="N59" s="21">
        <f>'3.физ-всего'!N59+'4.юрид-всего'!N59</f>
        <v>23748.9</v>
      </c>
      <c r="O59" s="28">
        <f>('3.физ-всего'!N59*'3.физ-всего'!O59+'4.юрид-всего'!N59*'4.юрид-всего'!O59)/('3.физ-всего'!N59+'4.юрид-всего'!N59)</f>
        <v>32.535352374215215</v>
      </c>
      <c r="P59" s="21">
        <f>'3.физ-всего'!P59+'4.юрид-всего'!P59</f>
        <v>662.8</v>
      </c>
      <c r="Q59" s="28">
        <f>('3.физ-всего'!P59*'3.физ-всего'!Q59+'4.юрид-всего'!P59*'4.юрид-всего'!Q59)/('3.физ-всего'!P59+'4.юрид-всего'!P59)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'3.физ-всего'!B60+'4.юрид-всего'!B60</f>
        <v>553780.9</v>
      </c>
      <c r="C60" s="28">
        <f>('3.физ-всего'!B60*'3.физ-всего'!C60+'4.юрид-всего'!B60*'4.юрид-всего'!C60)/('3.физ-всего'!B60+'4.юрид-всего'!B60)</f>
        <v>11.341643559754409</v>
      </c>
      <c r="D60" s="21">
        <f>'3.физ-всего'!D60+'4.юрид-всего'!D60</f>
        <v>309884</v>
      </c>
      <c r="E60" s="28">
        <f>('3.физ-всего'!D60*'3.физ-всего'!E60+'4.юрид-всего'!D60*'4.юрид-всего'!E60)/('3.физ-всего'!D60+'4.юрид-всего'!D60)</f>
        <v>2.6507719469220743</v>
      </c>
      <c r="F60" s="21">
        <f t="shared" si="0"/>
        <v>243896.9</v>
      </c>
      <c r="G60" s="28">
        <f t="shared" si="1"/>
        <v>22.383858769832667</v>
      </c>
      <c r="H60" s="21">
        <f>'3.физ-всего'!H60+'4.юрид-всего'!H60</f>
        <v>27853.399999999998</v>
      </c>
      <c r="I60" s="28">
        <f>('3.физ-всего'!H60*'3.физ-всего'!I60+'4.юрид-всего'!H60*'4.юрид-всего'!I60)/('3.физ-всего'!H60+'4.юрид-всего'!H60)</f>
        <v>9.0903426511664662</v>
      </c>
      <c r="J60" s="21">
        <f>'3.физ-всего'!J60+'4.юрид-всего'!J60</f>
        <v>48804.9</v>
      </c>
      <c r="K60" s="28">
        <f>('3.физ-всего'!J60*'3.физ-всего'!K60+'4.юрид-всего'!J60*'4.юрид-всего'!K60)/('3.физ-всего'!J60+'4.юрид-всего'!J60)</f>
        <v>16.639785759216799</v>
      </c>
      <c r="L60" s="21">
        <f>'3.физ-всего'!L60+'4.юрид-всего'!L60</f>
        <v>92914.5</v>
      </c>
      <c r="M60" s="28">
        <f>('3.физ-всего'!L60*'3.физ-всего'!M60+'4.юрид-всего'!L60*'4.юрид-всего'!M60)/('3.физ-всего'!L60+'4.юрид-всего'!L60)</f>
        <v>20.066461467262915</v>
      </c>
      <c r="N60" s="21">
        <f>'3.физ-всего'!N60+'4.юрид-всего'!N60</f>
        <v>73756</v>
      </c>
      <c r="O60" s="28">
        <f>('3.физ-всего'!N60*'3.физ-всего'!O60+'4.юрид-всего'!N60*'4.юрид-всего'!O60)/('3.физ-всего'!N60+'4.юрид-всего'!N60)</f>
        <v>34.009459542274527</v>
      </c>
      <c r="P60" s="21">
        <f>'3.физ-всего'!P60+'4.юрид-всего'!P60</f>
        <v>568.1</v>
      </c>
      <c r="Q60" s="28">
        <f>('3.физ-всего'!P60*'3.физ-всего'!Q60+'4.юрид-всего'!P60*'4.юрид-всего'!Q60)/('3.физ-всего'!P60+'4.юрид-всего'!P60)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'3.физ-всего'!B61+'4.юрид-всего'!B61</f>
        <v>557394.4</v>
      </c>
      <c r="C61" s="28">
        <f>('3.физ-всего'!B61*'3.физ-всего'!C61+'4.юрид-всего'!B61*'4.юрид-всего'!C61)/('3.физ-всего'!B61+'4.юрид-всего'!B61)</f>
        <v>10.375847254654872</v>
      </c>
      <c r="D61" s="21">
        <f>'3.физ-всего'!D61+'4.юрид-всего'!D61</f>
        <v>301981.09999999998</v>
      </c>
      <c r="E61" s="28">
        <f>('3.физ-всего'!D61*'3.физ-всего'!E61+'4.юрид-всего'!D61*'4.юрид-всего'!E61)/('3.физ-всего'!D61+'4.юрид-всего'!D61)</f>
        <v>2.4145240546511024</v>
      </c>
      <c r="F61" s="21">
        <f t="shared" si="0"/>
        <v>255413.3</v>
      </c>
      <c r="G61" s="28">
        <f t="shared" si="1"/>
        <v>19.78870530626244</v>
      </c>
      <c r="H61" s="21">
        <f>'3.физ-всего'!H61+'4.юрид-всего'!H61</f>
        <v>31584.300000000003</v>
      </c>
      <c r="I61" s="28">
        <f>('3.физ-всего'!H61*'3.физ-всего'!I61+'4.юрид-всего'!H61*'4.юрид-всего'!I61)/('3.физ-всего'!H61+'4.юрид-всего'!H61)</f>
        <v>11.13487143929104</v>
      </c>
      <c r="J61" s="21">
        <f>'3.физ-всего'!J61+'4.юрид-всего'!J61</f>
        <v>62271.199999999997</v>
      </c>
      <c r="K61" s="28">
        <f>('3.физ-всего'!J61*'3.физ-всего'!K61+'4.юрид-всего'!J61*'4.юрид-всего'!K61)/('3.физ-всего'!J61+'4.юрид-всего'!J61)</f>
        <v>18.724403014555683</v>
      </c>
      <c r="L61" s="21">
        <f>'3.физ-всего'!L61+'4.юрид-всего'!L61</f>
        <v>107234.29999999999</v>
      </c>
      <c r="M61" s="28">
        <f>('3.физ-всего'!L61*'3.физ-всего'!M61+'4.юрид-всего'!L61*'4.юрид-всего'!M61)/('3.физ-всего'!L61+'4.юрид-всего'!L61)</f>
        <v>16.941014097168537</v>
      </c>
      <c r="N61" s="21">
        <f>'3.физ-всего'!N61+'4.юрид-всего'!N61</f>
        <v>52346.9</v>
      </c>
      <c r="O61" s="28">
        <f>('3.физ-всего'!N61*'3.физ-всего'!O61+'4.юрид-всего'!N61*'4.юрид-всего'!O61)/('3.физ-всего'!N61+'4.юрид-всего'!N61)</f>
        <v>31.659154066429917</v>
      </c>
      <c r="P61" s="21">
        <f>'3.физ-всего'!P61+'4.юрид-всего'!P61</f>
        <v>1976.6</v>
      </c>
      <c r="Q61" s="28">
        <f>('3.физ-всего'!P61*'3.физ-всего'!Q61+'4.юрид-всего'!P61*'4.юрид-всего'!Q61)/('3.физ-всего'!P61+'4.юрид-всего'!P61)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'3.физ-всего'!B62+'4.юрид-всего'!B62</f>
        <v>640653.4</v>
      </c>
      <c r="C62" s="28">
        <f>('3.физ-всего'!B62*'3.физ-всего'!C62+'4.юрид-всего'!B62*'4.юрид-всего'!C62)/('3.физ-всего'!B62+'4.юрид-всего'!B62)</f>
        <v>6.8724102876844171</v>
      </c>
      <c r="D62" s="21">
        <f>'3.физ-всего'!D62+'4.юрид-всего'!D62</f>
        <v>475380.8</v>
      </c>
      <c r="E62" s="28">
        <f>('3.физ-всего'!D62*'3.физ-всего'!E62+'4.юрид-всего'!D62*'4.юрид-всего'!E62)/('3.физ-всего'!D62+'4.юрид-всего'!D62)</f>
        <v>1.851885052993306</v>
      </c>
      <c r="F62" s="21">
        <f t="shared" si="0"/>
        <v>165272.6</v>
      </c>
      <c r="G62" s="28">
        <f t="shared" si="1"/>
        <v>21.31316636272437</v>
      </c>
      <c r="H62" s="21">
        <f>'3.физ-всего'!H62+'4.юрид-всего'!H62</f>
        <v>37877.199999999997</v>
      </c>
      <c r="I62" s="28">
        <f>('3.физ-всего'!H62*'3.физ-всего'!I62+'4.юрид-всего'!H62*'4.юрид-всего'!I62)/('3.физ-всего'!H62+'4.юрид-всего'!H62)</f>
        <v>11.655507746084718</v>
      </c>
      <c r="J62" s="21">
        <f>'3.физ-всего'!J62+'4.юрид-всего'!J62</f>
        <v>40940.699999999997</v>
      </c>
      <c r="K62" s="28">
        <f>('3.физ-всего'!J62*'3.физ-всего'!K62+'4.юрид-всего'!J62*'4.юрид-всего'!K62)/('3.физ-всего'!J62+'4.юрид-всего'!J62)</f>
        <v>18.397412110686922</v>
      </c>
      <c r="L62" s="21">
        <f>'3.физ-всего'!L62+'4.юрид-всего'!L62</f>
        <v>49512.800000000003</v>
      </c>
      <c r="M62" s="28">
        <f>('3.физ-всего'!L62*'3.физ-всего'!M62+'4.юрид-всего'!L62*'4.юрид-всего'!M62)/('3.физ-всего'!L62+'4.юрид-всего'!L62)</f>
        <v>22.032532234088961</v>
      </c>
      <c r="N62" s="21">
        <f>'3.физ-всего'!N62+'4.юрид-всего'!N62</f>
        <v>29000.199999999997</v>
      </c>
      <c r="O62" s="28">
        <f>('3.физ-всего'!N62*'3.физ-всего'!O62+'4.юрид-всего'!N62*'4.юрид-всего'!O62)/('3.физ-всего'!N62+'4.юрид-всего'!N62)</f>
        <v>32.247195846925194</v>
      </c>
      <c r="P62" s="21">
        <f>'3.физ-всего'!P62+'4.юрид-всего'!P62</f>
        <v>7941.7</v>
      </c>
      <c r="Q62" s="28">
        <f>('3.физ-всего'!P62*'3.физ-всего'!Q62+'4.юрид-всего'!P62*'4.юрид-всего'!Q62)/('3.физ-всего'!P62+'4.юрид-всего'!P62)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'3.физ-всего'!B63+'4.юрид-всего'!B63</f>
        <v>545186.5</v>
      </c>
      <c r="C63" s="28">
        <f>('3.физ-всего'!B63*'3.физ-всего'!C63+'4.юрид-всего'!B63*'4.юрид-всего'!C63)/('3.физ-всего'!B63+'4.юрид-всего'!B63)</f>
        <v>6.708041706828765</v>
      </c>
      <c r="D63" s="21">
        <f>'3.физ-всего'!D63+'4.юрид-всего'!D63</f>
        <v>330490.8</v>
      </c>
      <c r="E63" s="28">
        <f>('3.физ-всего'!D63*'3.физ-всего'!E63+'4.юрид-всего'!D63*'4.юрид-всего'!E63)/('3.физ-всего'!D63+'4.юрид-всего'!D63)</f>
        <v>1.9440854087314987</v>
      </c>
      <c r="F63" s="21">
        <f t="shared" si="0"/>
        <v>214695.69999999998</v>
      </c>
      <c r="G63" s="28">
        <f t="shared" si="1"/>
        <v>14.041415072588787</v>
      </c>
      <c r="H63" s="21">
        <f>'3.физ-всего'!H63+'4.юрид-всего'!H63</f>
        <v>35501.5</v>
      </c>
      <c r="I63" s="28">
        <f>('3.физ-всего'!H63*'3.физ-всего'!I63+'4.юрид-всего'!H63*'4.юрид-всего'!I63)/('3.физ-всего'!H63+'4.юрид-всего'!H63)</f>
        <v>4.3893365632438064</v>
      </c>
      <c r="J63" s="21">
        <f>'3.физ-всего'!J63+'4.юрид-всего'!J63</f>
        <v>50540.2</v>
      </c>
      <c r="K63" s="28">
        <f>('3.физ-всего'!J63*'3.физ-всего'!K63+'4.юрид-всего'!J63*'4.юрид-всего'!K63)/('3.физ-всего'!J63+'4.юрид-всего'!J63)</f>
        <v>12.615472218155055</v>
      </c>
      <c r="L63" s="21">
        <f>'3.физ-всего'!L63+'4.юрид-всего'!L63</f>
        <v>94762.2</v>
      </c>
      <c r="M63" s="28">
        <f>('3.физ-всего'!L63*'3.физ-всего'!M63+'4.юрид-всего'!L63*'4.юрид-всего'!M63)/('3.физ-всего'!L63+'4.юрид-всего'!L63)</f>
        <v>15.349537969781197</v>
      </c>
      <c r="N63" s="21">
        <f>'3.физ-всего'!N63+'4.юрид-всего'!N63</f>
        <v>33201.4</v>
      </c>
      <c r="O63" s="28">
        <f>('3.физ-всего'!N63*'3.физ-всего'!O63+'4.юрид-всего'!N63*'4.юрид-всего'!O63)/('3.физ-всего'!N63+'4.юрид-всего'!N63)</f>
        <v>22.516708632768502</v>
      </c>
      <c r="P63" s="21">
        <f>'3.физ-всего'!P63+'4.юрид-всего'!P63</f>
        <v>690.40000000000009</v>
      </c>
      <c r="Q63" s="28">
        <f>('3.физ-всего'!P63*'3.физ-всего'!Q63+'4.юрид-всего'!P63*'4.юрид-всего'!Q63)/('3.физ-всего'!P63+'4.юрид-всего'!P63)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'3.физ-всего'!B64+'4.юрид-всего'!B64</f>
        <v>661804.89999999991</v>
      </c>
      <c r="C64" s="28">
        <f>('3.физ-всего'!B64*'3.физ-всего'!C64+'4.юрид-всего'!B64*'4.юрид-всего'!C64)/('3.физ-всего'!B64+'4.юрид-всего'!B64)</f>
        <v>4.5097625372674042</v>
      </c>
      <c r="D64" s="21">
        <f>'3.физ-всего'!D64+'4.юрид-всего'!D64</f>
        <v>428191.49999999994</v>
      </c>
      <c r="E64" s="28">
        <f>('3.физ-всего'!D64*'3.физ-всего'!E64+'4.юрид-всего'!D64*'4.юрид-всего'!E64)/('3.физ-всего'!D64+'4.юрид-всего'!D64)</f>
        <v>0.89876828942190612</v>
      </c>
      <c r="F64" s="21">
        <f t="shared" si="0"/>
        <v>233613.39999999997</v>
      </c>
      <c r="G64" s="28">
        <f t="shared" si="1"/>
        <v>11.128377066555259</v>
      </c>
      <c r="H64" s="21">
        <f>'3.физ-всего'!H64+'4.юрид-всего'!H64</f>
        <v>45334.400000000001</v>
      </c>
      <c r="I64" s="28">
        <f>('3.физ-всего'!H64*'3.физ-всего'!I64+'4.юрид-всего'!H64*'4.юрид-всего'!I64)/('3.физ-всего'!H64+'4.юрид-всего'!H64)</f>
        <v>6.0218242658996255</v>
      </c>
      <c r="J64" s="21">
        <f>'3.физ-всего'!J64+'4.юрид-всего'!J64</f>
        <v>65683.100000000006</v>
      </c>
      <c r="K64" s="28">
        <f>('3.физ-всего'!J64*'3.физ-всего'!K64+'4.юрид-всего'!J64*'4.юрид-всего'!K64)/('3.физ-всего'!J64+'4.юрид-всего'!J64)</f>
        <v>10.109619643409033</v>
      </c>
      <c r="L64" s="21">
        <f>'3.физ-всего'!L64+'4.юрид-всего'!L64</f>
        <v>80460.599999999991</v>
      </c>
      <c r="M64" s="28">
        <f>('3.физ-всего'!L64*'3.физ-всего'!M64+'4.юрид-всего'!L64*'4.юрид-всего'!M64)/('3.физ-всего'!L64+'4.юрид-всего'!L64)</f>
        <v>10.981921362753946</v>
      </c>
      <c r="N64" s="21">
        <f>'3.физ-всего'!N64+'4.юрид-всего'!N64</f>
        <v>41107.800000000003</v>
      </c>
      <c r="O64" s="28">
        <f>('3.физ-всего'!N64*'3.физ-всего'!O64+'4.юрид-всего'!N64*'4.юрид-всего'!O64)/('3.физ-всего'!N64+'4.юрид-всего'!N64)</f>
        <v>18.269376444373087</v>
      </c>
      <c r="P64" s="21">
        <f>'3.физ-всего'!P64+'4.юрид-всего'!P64</f>
        <v>1027.5</v>
      </c>
      <c r="Q64" s="28">
        <f>('3.физ-всего'!P64*'3.физ-всего'!Q64+'4.юрид-всего'!P64*'4.юрид-всего'!Q64)/('3.физ-всего'!P64+'4.юрид-всего'!P64)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'3.физ-всего'!B65+'4.юрид-всего'!B65</f>
        <v>765458.89999999991</v>
      </c>
      <c r="C65" s="28">
        <f>('3.физ-всего'!B65*'3.физ-всего'!C65+'4.юрид-всего'!B65*'4.юрид-всего'!C65)/('3.физ-всего'!B65+'4.юрид-всего'!B65)</f>
        <v>3.3735412665526527</v>
      </c>
      <c r="D65" s="21">
        <f>'3.физ-всего'!D65+'4.юрид-всего'!D65</f>
        <v>545313.89999999991</v>
      </c>
      <c r="E65" s="28">
        <f>('3.физ-всего'!D65*'3.физ-всего'!E65+'4.юрид-всего'!D65*'4.юрид-всего'!E65)/('3.физ-всего'!D65+'4.юрид-всего'!D65)</f>
        <v>0.37256175204776554</v>
      </c>
      <c r="F65" s="21">
        <f t="shared" si="0"/>
        <v>220145</v>
      </c>
      <c r="G65" s="28">
        <f t="shared" si="1"/>
        <v>10.807168389016329</v>
      </c>
      <c r="H65" s="21">
        <f>'3.физ-всего'!H65+'4.юрид-всего'!H65</f>
        <v>28888.2</v>
      </c>
      <c r="I65" s="28">
        <f>('3.физ-всего'!H65*'3.физ-всего'!I65+'4.юрид-всего'!H65*'4.юрид-всего'!I65)/('3.физ-всего'!H65+'4.юрид-всего'!H65)</f>
        <v>5.6530833696803544</v>
      </c>
      <c r="J65" s="21">
        <f>'3.физ-всего'!J65+'4.юрид-всего'!J65</f>
        <v>36072.800000000003</v>
      </c>
      <c r="K65" s="28">
        <f>('3.физ-всего'!J65*'3.физ-всего'!K65+'4.юрид-всего'!J65*'4.юрид-всего'!K65)/('3.физ-всего'!J65+'4.юрид-всего'!J65)</f>
        <v>11.622818023552371</v>
      </c>
      <c r="L65" s="21">
        <f>'3.физ-всего'!L65+'4.юрид-всего'!L65</f>
        <v>67261.3</v>
      </c>
      <c r="M65" s="28">
        <f>('3.физ-всего'!L65*'3.физ-всего'!M65+'4.юрид-всего'!L65*'4.юрид-всего'!M65)/('3.физ-всего'!L65+'4.юрид-всего'!L65)</f>
        <v>13.218912569337791</v>
      </c>
      <c r="N65" s="21">
        <f>'3.физ-всего'!N65+'4.юрид-всего'!N65</f>
        <v>22326.2</v>
      </c>
      <c r="O65" s="28">
        <f>('3.физ-всего'!N65*'3.физ-всего'!O65+'4.юрид-всего'!N65*'4.юрид-всего'!O65)/('3.физ-всего'!N65+'4.юрид-всего'!N65)</f>
        <v>21.655672617821214</v>
      </c>
      <c r="P65" s="21">
        <f>'3.физ-всего'!P65+'4.юрид-всего'!P65</f>
        <v>65596.5</v>
      </c>
      <c r="Q65" s="28">
        <f>('3.физ-всего'!P65*'3.физ-всего'!Q65+'4.юрид-всего'!P65*'4.юрид-всего'!Q65)/('3.физ-всего'!P65+'4.юрид-всего'!P65)</f>
        <v>6.4631340086742428</v>
      </c>
      <c r="R65" s="22"/>
      <c r="S65" s="30"/>
    </row>
    <row r="66" spans="1:19" ht="14.25" customHeight="1" x14ac:dyDescent="0.2">
      <c r="A66" s="23" t="s">
        <v>9</v>
      </c>
      <c r="B66" s="26">
        <f>'3.физ-всего'!B66+'4.юрид-всего'!B66</f>
        <v>692864.70000000019</v>
      </c>
      <c r="C66" s="28">
        <f>('3.физ-всего'!B66*'3.физ-всего'!C66+'4.юрид-всего'!B66*'4.юрид-всего'!C66)/('3.физ-всего'!B66+'4.юрид-всего'!B66)</f>
        <v>5.5268581990105696</v>
      </c>
      <c r="D66" s="21">
        <f>'3.физ-всего'!D66+'4.юрид-всего'!D66</f>
        <v>475780.4</v>
      </c>
      <c r="E66" s="28">
        <f>('3.физ-всего'!D66*'3.физ-всего'!E66+'4.юрид-всего'!D66*'4.юрид-всего'!E66)/('3.физ-всего'!D66+'4.юрид-всего'!D66)</f>
        <v>1.3408086503773586</v>
      </c>
      <c r="F66" s="21">
        <f t="shared" si="0"/>
        <v>217084.30000000002</v>
      </c>
      <c r="G66" s="28">
        <f t="shared" si="1"/>
        <v>14.701360125997136</v>
      </c>
      <c r="H66" s="21">
        <f>'3.физ-всего'!H66+'4.юрид-всего'!H66</f>
        <v>11181.9</v>
      </c>
      <c r="I66" s="28">
        <f>('3.физ-всего'!H66*'3.физ-всего'!I66+'4.юрид-всего'!H66*'4.юрид-всего'!I66)/('3.физ-всего'!H66+'4.юрид-всего'!H66)</f>
        <v>9.3222131301478282</v>
      </c>
      <c r="J66" s="21">
        <f>'3.физ-всего'!J66+'4.юрид-всего'!J66</f>
        <v>40176.699999999997</v>
      </c>
      <c r="K66" s="28">
        <f>('3.физ-всего'!J66*'3.физ-всего'!K66+'4.юрид-всего'!J66*'4.юрид-всего'!K66)/('3.физ-всего'!J66+'4.юрид-всего'!J66)</f>
        <v>10.68000012445024</v>
      </c>
      <c r="L66" s="21">
        <f>'3.физ-всего'!L66+'4.юрид-всего'!L66</f>
        <v>56927</v>
      </c>
      <c r="M66" s="28">
        <f>('3.физ-всего'!L66*'3.физ-всего'!M66+'4.юрид-всего'!L66*'4.юрид-всего'!M66)/('3.физ-всего'!L66+'4.юрид-всего'!L66)</f>
        <v>15.054076097458148</v>
      </c>
      <c r="N66" s="21">
        <f>'3.физ-всего'!N66+'4.юрид-всего'!N66</f>
        <v>48565.3</v>
      </c>
      <c r="O66" s="28">
        <f>('3.физ-всего'!N66*'3.физ-всего'!O66+'4.юрид-всего'!N66*'4.юрид-всего'!O66)/('3.физ-всего'!N66+'4.юрид-всего'!N66)</f>
        <v>21.807438438555923</v>
      </c>
      <c r="P66" s="21">
        <f>'3.физ-всего'!P66+'4.юрид-всего'!P66</f>
        <v>60233.4</v>
      </c>
      <c r="Q66" s="28">
        <f>('3.физ-всего'!P66*'3.физ-всего'!Q66+'4.юрид-всего'!P66*'4.юрид-всего'!Q66)/('3.физ-всего'!P66+'4.юрид-всего'!P66)</f>
        <v>12.319395484897086</v>
      </c>
      <c r="R66" s="21"/>
      <c r="S66" s="28"/>
    </row>
    <row r="67" spans="1:19" ht="14.25" customHeight="1" x14ac:dyDescent="0.2">
      <c r="A67" s="23" t="s">
        <v>14</v>
      </c>
      <c r="B67" s="26">
        <f>'3.физ-всего'!B67+'4.юрид-всего'!B67</f>
        <v>863102.10000000009</v>
      </c>
      <c r="C67" s="28">
        <f>('3.физ-всего'!B67*'3.физ-всего'!C67+'4.юрид-всего'!B67*'4.юрид-всего'!C67)/('3.физ-всего'!B67+'4.юрид-всего'!B67)</f>
        <v>5.283426978106065</v>
      </c>
      <c r="D67" s="21">
        <f>'3.физ-всего'!D67+'4.юрид-всего'!D67</f>
        <v>598573.70000000007</v>
      </c>
      <c r="E67" s="28">
        <f>('3.физ-всего'!D67*'3.физ-всего'!E67+'4.юрид-всего'!D67*'4.юрид-всего'!E67)/('3.физ-всего'!D67+'4.юрид-всего'!D67)</f>
        <v>1.4210407941411392</v>
      </c>
      <c r="F67" s="21">
        <f t="shared" si="0"/>
        <v>264528.40000000002</v>
      </c>
      <c r="G67" s="28">
        <f t="shared" si="1"/>
        <v>14.023217446595524</v>
      </c>
      <c r="H67" s="21">
        <f>'3.физ-всего'!H67+'4.юрид-всего'!H67</f>
        <v>30472.7</v>
      </c>
      <c r="I67" s="28">
        <f>('3.физ-всего'!H67*'3.физ-всего'!I67+'4.юрид-всего'!H67*'4.юрид-всего'!I67)/('3.физ-всего'!H67+'4.юрид-всего'!H67)</f>
        <v>9.4573894994536083</v>
      </c>
      <c r="J67" s="21">
        <f>'3.физ-всего'!J67+'4.юрид-всего'!J67</f>
        <v>64929.7</v>
      </c>
      <c r="K67" s="28">
        <f>('3.физ-всего'!J67*'3.физ-всего'!K67+'4.юрид-всего'!J67*'4.юрид-всего'!K67)/('3.физ-всего'!J67+'4.юрид-всего'!J67)</f>
        <v>11.183398598792232</v>
      </c>
      <c r="L67" s="21">
        <f>'3.физ-всего'!L67+'4.юрид-всего'!L67</f>
        <v>60714.8</v>
      </c>
      <c r="M67" s="28">
        <f>('3.физ-всего'!L67*'3.физ-всего'!M67+'4.юрид-всего'!L67*'4.юрид-всего'!M67)/('3.физ-всего'!L67+'4.юрид-всего'!L67)</f>
        <v>17.064697849618213</v>
      </c>
      <c r="N67" s="21">
        <f>'3.физ-всего'!N67+'4.юрид-всего'!N67</f>
        <v>42484.1</v>
      </c>
      <c r="O67" s="28">
        <f>('3.физ-всего'!N67*'3.физ-всего'!O67+'4.юрид-всего'!N67*'4.юрид-всего'!O67)/('3.физ-всего'!N67+'4.юрид-всего'!N67)</f>
        <v>20.562714474356291</v>
      </c>
      <c r="P67" s="21">
        <f>'3.физ-всего'!P67+'4.юрид-всего'!P67</f>
        <v>65927.100000000006</v>
      </c>
      <c r="Q67" s="28">
        <f>('3.физ-всего'!P67*'3.физ-всего'!Q67+'4.юрид-всего'!P67*'4.юрид-всего'!Q67)/('3.физ-всего'!P67+'4.юрид-всего'!P67)</f>
        <v>11.915346344674647</v>
      </c>
      <c r="R67" s="22"/>
      <c r="S67" s="30"/>
    </row>
    <row r="68" spans="1:19" ht="14.25" customHeight="1" thickBot="1" x14ac:dyDescent="0.25">
      <c r="A68" s="24" t="s">
        <v>15</v>
      </c>
      <c r="B68" s="27">
        <f>'3.физ-всего'!B68+'4.юрид-всего'!B68</f>
        <v>737391</v>
      </c>
      <c r="C68" s="29">
        <f>('3.физ-всего'!B68*'3.физ-всего'!C68+'4.юрид-всего'!B68*'4.юрид-всего'!C68)/('3.физ-всего'!B68+'4.юрид-всего'!B68)</f>
        <v>5.4374072968072564</v>
      </c>
      <c r="D68" s="25">
        <f>'3.физ-всего'!D68+'4.юрид-всего'!D68</f>
        <v>545631</v>
      </c>
      <c r="E68" s="29">
        <f>('3.физ-всего'!D68*'3.физ-всего'!E68+'4.юрид-всего'!D68*'4.юрид-всего'!E68)/('3.физ-всего'!D68+'4.юрид-всего'!D68)</f>
        <v>2.2079282812010312</v>
      </c>
      <c r="F68" s="25">
        <f t="shared" si="0"/>
        <v>191760</v>
      </c>
      <c r="G68" s="29">
        <f t="shared" si="1"/>
        <v>14.626517980809345</v>
      </c>
      <c r="H68" s="25">
        <f>'3.физ-всего'!H68+'4.юрид-всего'!H68</f>
        <v>32292.600000000002</v>
      </c>
      <c r="I68" s="29">
        <f>('3.физ-всего'!H68*'3.физ-всего'!I68+'4.юрид-всего'!H68*'4.юрид-всего'!I68)/('3.физ-всего'!H68+'4.юрид-всего'!H68)</f>
        <v>13.325314406396512</v>
      </c>
      <c r="J68" s="25">
        <f>'3.физ-всего'!J68+'4.юрид-всего'!J68</f>
        <v>32934.1</v>
      </c>
      <c r="K68" s="29">
        <f>('3.физ-всего'!J68*'3.физ-всего'!K68+'4.юрид-всего'!J68*'4.юрид-всего'!K68)/('3.физ-всего'!J68+'4.юрид-всего'!J68)</f>
        <v>13.823240805122959</v>
      </c>
      <c r="L68" s="25">
        <f>'3.физ-всего'!L68+'4.юрид-всего'!L68</f>
        <v>60603.199999999997</v>
      </c>
      <c r="M68" s="29">
        <f>('3.физ-всего'!L68*'3.физ-всего'!M68+'4.юрид-всего'!L68*'4.юрид-всего'!M68)/('3.физ-всего'!L68+'4.юрид-всего'!L68)</f>
        <v>14.955104961454181</v>
      </c>
      <c r="N68" s="25">
        <f>'3.физ-всего'!N68+'4.юрид-всего'!N68</f>
        <v>44906.600000000006</v>
      </c>
      <c r="O68" s="29">
        <f>('3.физ-всего'!N68*'3.физ-всего'!O68+'4.юрид-всего'!N68*'4.юрид-всего'!O68)/('3.физ-всего'!N68+'4.юрид-всего'!N68)</f>
        <v>15.651227258354004</v>
      </c>
      <c r="P68" s="25">
        <f>'3.физ-всего'!P68+'4.юрид-всего'!P68</f>
        <v>21023.5</v>
      </c>
      <c r="Q68" s="29">
        <f>('3.физ-всего'!P68*'3.физ-всего'!Q68+'4.юрид-всего'!P68*'4.юрид-всего'!Q68)/('3.физ-всего'!P68+'4.юрид-всего'!P68)</f>
        <v>14.747564677622663</v>
      </c>
      <c r="R68" s="25"/>
      <c r="S68" s="29"/>
    </row>
    <row r="69" spans="1:19" ht="14.25" customHeight="1" x14ac:dyDescent="0.2">
      <c r="A69" s="23" t="s">
        <v>20</v>
      </c>
      <c r="B69" s="26">
        <f>'3.физ-всего'!B69+'4.юрид-всего'!B69</f>
        <v>935491.8</v>
      </c>
      <c r="C69" s="28">
        <f>('3.физ-всего'!B69*'3.физ-всего'!C69+'4.юрид-всего'!B69*'4.юрид-всего'!C69)/('3.физ-всего'!B69+'4.юрид-всего'!B69)</f>
        <v>4.2573875901424252</v>
      </c>
      <c r="D69" s="21">
        <f>'3.физ-всего'!D69+'4.юрид-всего'!D69</f>
        <v>699778.10000000009</v>
      </c>
      <c r="E69" s="28">
        <f>('3.физ-всего'!D69*'3.физ-всего'!E69+'4.юрид-всего'!D69*'4.юрид-всего'!E69)/('3.физ-всего'!D69+'4.юрид-всего'!D69)</f>
        <v>0.94252814142083019</v>
      </c>
      <c r="F69" s="21">
        <f t="shared" si="0"/>
        <v>235713.69999999998</v>
      </c>
      <c r="G69" s="28">
        <f t="shared" si="1"/>
        <v>14.098419514860614</v>
      </c>
      <c r="H69" s="21">
        <f>'3.физ-всего'!H69+'4.юрид-всего'!H69</f>
        <v>32372.5</v>
      </c>
      <c r="I69" s="28">
        <f>('3.физ-всего'!H69*'3.физ-всего'!I69+'4.юрид-всего'!H69*'4.юрид-всего'!I69)/('3.физ-всего'!H69+'4.юрид-всего'!H69)</f>
        <v>13.60735142482045</v>
      </c>
      <c r="J69" s="21">
        <f>'3.физ-всего'!J69+'4.юрид-всего'!J69</f>
        <v>45516.799999999996</v>
      </c>
      <c r="K69" s="28">
        <f>('3.физ-всего'!J69*'3.физ-всего'!K69+'4.юрид-всего'!J69*'4.юрид-всего'!K69)/('3.физ-всего'!J69+'4.юрид-всего'!J69)</f>
        <v>11.526447992829022</v>
      </c>
      <c r="L69" s="21">
        <f>'3.физ-всего'!L69+'4.юрид-всего'!L69</f>
        <v>56269.500000000007</v>
      </c>
      <c r="M69" s="28">
        <f>('3.физ-всего'!L69*'3.физ-всего'!M69+'4.юрид-всего'!L69*'4.юрид-всего'!M69)/('3.физ-всего'!L69+'4.юрид-всего'!L69)</f>
        <v>13.645722354028377</v>
      </c>
      <c r="N69" s="21">
        <f>'3.физ-всего'!N69+'4.юрид-всего'!N69</f>
        <v>64758.8</v>
      </c>
      <c r="O69" s="28">
        <f>('3.физ-всего'!N69*'3.физ-всего'!O69+'4.юрид-всего'!N69*'4.юрид-всего'!O69)/('3.физ-всего'!N69+'4.юрид-всего'!N69)</f>
        <v>15.81619694929492</v>
      </c>
      <c r="P69" s="21">
        <f>'3.физ-всего'!P69+'4.юрид-всего'!P69</f>
        <v>36796.1</v>
      </c>
      <c r="Q69" s="28">
        <f>('3.физ-всего'!P69*'3.физ-всего'!Q69+'4.юрид-всего'!P69*'4.юрид-всего'!Q69)/('3.физ-всего'!P69+'4.юрид-всего'!P69)</f>
        <v>15.381078619745026</v>
      </c>
      <c r="R69" s="22"/>
      <c r="S69" s="30"/>
    </row>
    <row r="70" spans="1:19" ht="14.25" customHeight="1" x14ac:dyDescent="0.2">
      <c r="A70" s="23" t="s">
        <v>1</v>
      </c>
      <c r="B70" s="26">
        <f>'3.физ-всего'!B70+'4.юрид-всего'!B70</f>
        <v>845105.50000000012</v>
      </c>
      <c r="C70" s="28">
        <f>('3.физ-всего'!B70*'3.физ-всего'!C70+'4.юрид-всего'!B70*'4.юрид-всего'!C70)/('3.физ-всего'!B70+'4.юрид-всего'!B70)</f>
        <v>3.8356908291331671</v>
      </c>
      <c r="D70" s="21">
        <f>'3.физ-всего'!D70+'4.юрид-всего'!D70</f>
        <v>613512</v>
      </c>
      <c r="E70" s="28">
        <f>('3.физ-всего'!D70*'3.физ-всего'!E70+'4.юрид-всего'!D70*'4.юрид-всего'!E70)/('3.физ-всего'!D70+'4.юрид-всего'!D70)</f>
        <v>0.66014499471892973</v>
      </c>
      <c r="F70" s="21">
        <f t="shared" si="0"/>
        <v>231593.5</v>
      </c>
      <c r="G70" s="28">
        <f t="shared" si="1"/>
        <v>12.247997201994011</v>
      </c>
      <c r="H70" s="21">
        <f>'3.физ-всего'!H70+'4.юрид-всего'!H70</f>
        <v>27904.300000000003</v>
      </c>
      <c r="I70" s="28">
        <f>('3.физ-всего'!H70*'3.физ-всего'!I70+'4.юрид-всего'!H70*'4.юрид-всего'!I70)/('3.физ-всего'!H70+'4.юрид-всего'!H70)</f>
        <v>3.7587954903007779</v>
      </c>
      <c r="J70" s="21">
        <f>'3.физ-всего'!J70+'4.юрид-всего'!J70</f>
        <v>75750.399999999994</v>
      </c>
      <c r="K70" s="28">
        <f>('3.физ-всего'!J70*'3.физ-всего'!K70+'4.юрид-всего'!J70*'4.юрид-всего'!K70)/('3.физ-всего'!J70+'4.юрид-всего'!J70)</f>
        <v>12.599845571772562</v>
      </c>
      <c r="L70" s="21">
        <f>'3.физ-всего'!L70+'4.юрид-всего'!L70</f>
        <v>75013.8</v>
      </c>
      <c r="M70" s="28">
        <f>('3.физ-всего'!L70*'3.физ-всего'!M70+'4.юрид-всего'!L70*'4.юрид-всего'!M70)/('3.физ-всего'!L70+'4.юрид-всего'!L70)</f>
        <v>10.701477928061236</v>
      </c>
      <c r="N70" s="21">
        <f>'3.физ-всего'!N70+'4.юрид-всего'!N70</f>
        <v>21473.1</v>
      </c>
      <c r="O70" s="28">
        <f>('3.физ-всего'!N70*'3.физ-всего'!O70+'4.юрид-всего'!N70*'4.юрид-всего'!O70)/('3.физ-всего'!N70+'4.юрид-всего'!N70)</f>
        <v>23.110303309722397</v>
      </c>
      <c r="P70" s="21">
        <f>'3.физ-всего'!P70+'4.юрид-всего'!P70</f>
        <v>31451.9</v>
      </c>
      <c r="Q70" s="28">
        <f>('3.физ-всего'!P70*'3.физ-всего'!Q70+'4.юрид-всего'!P70*'4.юрид-всего'!Q70)/('3.физ-всего'!P70+'4.юрид-всего'!P70)</f>
        <v>15.204749538183702</v>
      </c>
      <c r="R70" s="22"/>
      <c r="S70" s="30"/>
    </row>
    <row r="71" spans="1:19" ht="14.25" customHeight="1" x14ac:dyDescent="0.2">
      <c r="A71" s="23" t="s">
        <v>2</v>
      </c>
      <c r="B71" s="26">
        <f>'3.физ-всего'!B71+'4.юрид-всего'!B71</f>
        <v>900216.3</v>
      </c>
      <c r="C71" s="28">
        <f>('3.физ-всего'!B71*'3.физ-всего'!C71+'4.юрид-всего'!B71*'4.юрид-всего'!C71)/('3.физ-всего'!B71+'4.юрид-всего'!B71)</f>
        <v>3.7307626411563524</v>
      </c>
      <c r="D71" s="21">
        <f>'3.физ-всего'!D71+'4.юрид-всего'!D71</f>
        <v>727436.5</v>
      </c>
      <c r="E71" s="28">
        <f>('3.физ-всего'!D71*'3.физ-всего'!E71+'4.юрид-всего'!D71*'4.юрид-всего'!E71)/('3.физ-всего'!D71+'4.юрид-всего'!D71)</f>
        <v>1.4205714024523104</v>
      </c>
      <c r="F71" s="21">
        <f t="shared" si="0"/>
        <v>172779.80000000002</v>
      </c>
      <c r="G71" s="28">
        <f t="shared" si="1"/>
        <v>13.457116236967515</v>
      </c>
      <c r="H71" s="21">
        <f>'3.физ-всего'!H71+'4.юрид-всего'!H71</f>
        <v>20142.8</v>
      </c>
      <c r="I71" s="28">
        <f>('3.физ-всего'!H71*'3.физ-всего'!I71+'4.юрид-всего'!H71*'4.юрид-всего'!I71)/('3.физ-всего'!H71+'4.юрид-всего'!H71)</f>
        <v>3.5459846694600552</v>
      </c>
      <c r="J71" s="21">
        <f>'3.физ-всего'!J71+'4.юрид-всего'!J71</f>
        <v>45032</v>
      </c>
      <c r="K71" s="28">
        <f>('3.физ-всего'!J71*'3.физ-всего'!K71+'4.юрид-всего'!J71*'4.юрид-всего'!K71)/('3.физ-всего'!J71+'4.юрид-всего'!J71)</f>
        <v>10.59729023805294</v>
      </c>
      <c r="L71" s="21">
        <f>'3.физ-всего'!L71+'4.юрид-всего'!L71</f>
        <v>48664.299999999996</v>
      </c>
      <c r="M71" s="28">
        <f>('3.физ-всего'!L71*'3.физ-всего'!M71+'4.юрид-всего'!L71*'4.юрид-всего'!M71)/('3.физ-всего'!L71+'4.юрид-всего'!L71)</f>
        <v>15.649576136921731</v>
      </c>
      <c r="N71" s="21">
        <f>'3.физ-всего'!N71+'4.юрид-всего'!N71</f>
        <v>28802.5</v>
      </c>
      <c r="O71" s="28">
        <f>('3.физ-всего'!N71*'3.физ-всего'!O71+'4.юрид-всего'!N71*'4.юрид-всего'!O71)/('3.физ-всего'!N71+'4.юрид-всего'!N71)</f>
        <v>19.083606214738303</v>
      </c>
      <c r="P71" s="21">
        <f>'3.физ-всего'!P71+'4.юрид-всего'!P71</f>
        <v>30138.2</v>
      </c>
      <c r="Q71" s="28">
        <f>('3.физ-всего'!P71*'3.физ-всего'!Q71+'4.юрид-всего'!P71*'4.юрид-всего'!Q71)/('3.физ-всего'!P71+'4.юрид-всего'!P71)</f>
        <v>15.436999621742505</v>
      </c>
      <c r="R71" s="21"/>
      <c r="S71" s="28"/>
    </row>
    <row r="72" spans="1:19" ht="14.25" customHeight="1" x14ac:dyDescent="0.2">
      <c r="A72" s="23" t="s">
        <v>3</v>
      </c>
      <c r="B72" s="26">
        <f>'3.физ-всего'!B72+'4.юрид-всего'!B72</f>
        <v>903426.79999999981</v>
      </c>
      <c r="C72" s="28">
        <f>('3.физ-всего'!B72*'3.физ-всего'!C72+'4.юрид-всего'!B72*'4.юрид-всего'!C72)/('3.физ-всего'!B72+'4.юрид-всего'!B72)</f>
        <v>3.6768881861817704</v>
      </c>
      <c r="D72" s="21">
        <f>'3.физ-всего'!D72+'4.юрид-всего'!D72</f>
        <v>733959.2</v>
      </c>
      <c r="E72" s="28">
        <f>('3.физ-всего'!D72*'3.физ-всего'!E72+'4.юрид-всего'!D72*'4.юрид-всего'!E72)/('3.физ-всего'!D72+'4.юрид-всего'!D72)</f>
        <v>1.444648713443472</v>
      </c>
      <c r="F72" s="21">
        <f t="shared" si="0"/>
        <v>169467.6</v>
      </c>
      <c r="G72" s="28">
        <f t="shared" si="1"/>
        <v>13.344651803648606</v>
      </c>
      <c r="H72" s="21">
        <f>'3.физ-всего'!H72+'4.юрид-всего'!H72</f>
        <v>8473.2000000000007</v>
      </c>
      <c r="I72" s="28">
        <f>('3.физ-всего'!H72*'3.физ-всего'!I72+'4.юрид-всего'!H72*'4.юрид-всего'!I72)/('3.физ-всего'!H72+'4.юрид-всего'!H72)</f>
        <v>4.7129618089977807</v>
      </c>
      <c r="J72" s="21">
        <f>'3.физ-всего'!J72+'4.юрид-всего'!J72</f>
        <v>26707.3</v>
      </c>
      <c r="K72" s="28">
        <f>('3.физ-всего'!J72*'3.физ-всего'!K72+'4.юрид-всего'!J72*'4.юрид-всего'!K72)/('3.физ-всего'!J72+'4.юрид-всего'!J72)</f>
        <v>12.099370097314219</v>
      </c>
      <c r="L72" s="21">
        <f>'3.физ-всего'!L72+'4.юрид-всего'!L72</f>
        <v>61771.799999999996</v>
      </c>
      <c r="M72" s="28">
        <f>('3.физ-всего'!L72*'3.физ-всего'!M72+'4.юрид-всего'!L72*'4.юрид-всего'!M72)/('3.физ-всего'!L72+'4.юрид-всего'!L72)</f>
        <v>12.287931839447774</v>
      </c>
      <c r="N72" s="21">
        <f>'3.физ-всего'!N72+'4.юрид-всего'!N72</f>
        <v>42102.6</v>
      </c>
      <c r="O72" s="28">
        <f>('3.физ-всего'!N72*'3.физ-всего'!O72+'4.юрид-всего'!N72*'4.юрид-всего'!O72)/('3.физ-всего'!N72+'4.юрид-всего'!N72)</f>
        <v>20.949779966082858</v>
      </c>
      <c r="P72" s="21">
        <f>'3.физ-всего'!P72+'4.юрид-всего'!P72</f>
        <v>30412.7</v>
      </c>
      <c r="Q72" s="28">
        <f>('3.физ-всего'!P72*'3.физ-всего'!Q72+'4.юрид-всего'!P72*'4.юрид-всего'!Q72)/('3.физ-всего'!P72+'4.юрид-всего'!P72)</f>
        <v>8.4610332196746754</v>
      </c>
      <c r="R72" s="22"/>
      <c r="S72" s="30"/>
    </row>
    <row r="73" spans="1:19" ht="14.25" customHeight="1" x14ac:dyDescent="0.2">
      <c r="A73" s="23" t="s">
        <v>4</v>
      </c>
      <c r="B73" s="26">
        <f>'3.физ-всего'!B73+'4.юрид-всего'!B73</f>
        <v>889841.6</v>
      </c>
      <c r="C73" s="28">
        <f>('3.физ-всего'!B73*'3.физ-всего'!C73+'4.юрид-всего'!B73*'4.юрид-всего'!C73)/('3.физ-всего'!B73+'4.юрид-всего'!B73)</f>
        <v>2.4195017607628144</v>
      </c>
      <c r="D73" s="21">
        <f>'3.физ-всего'!D73+'4.юрид-всего'!D73</f>
        <v>711823.3</v>
      </c>
      <c r="E73" s="28">
        <f>('3.физ-всего'!D73*'3.физ-всего'!E73+'4.юрид-всего'!D73*'4.юрид-всего'!E73)/('3.физ-всего'!D73+'4.юрид-всего'!D73)</f>
        <v>0.17267234719627747</v>
      </c>
      <c r="F73" s="21">
        <f t="shared" ref="F73:F136" si="2">H73+J73+L73+N73+P73+R73</f>
        <v>178018.3</v>
      </c>
      <c r="G73" s="28">
        <f t="shared" ref="G73:G136" si="3">(H73*I73+J73*K73+L73*M73+N73*O73+P73*Q73+R73*S73)/(H73+J73+L73+N73+P73+R73)</f>
        <v>11.403665342270994</v>
      </c>
      <c r="H73" s="21">
        <f>'3.физ-всего'!H73+'4.юрид-всего'!H73</f>
        <v>12413.7</v>
      </c>
      <c r="I73" s="28">
        <f>('3.физ-всего'!H73*'3.физ-всего'!I73+'4.юрид-всего'!H73*'4.юрид-всего'!I73)/('3.физ-всего'!H73+'4.юрид-всего'!H73)</f>
        <v>5.4838936014242332</v>
      </c>
      <c r="J73" s="21">
        <f>'3.физ-всего'!J73+'4.юрид-всего'!J73</f>
        <v>44801.9</v>
      </c>
      <c r="K73" s="28">
        <f>('3.физ-всего'!J73*'3.физ-всего'!K73+'4.юрид-всего'!J73*'4.юрид-всего'!K73)/('3.физ-всего'!J73+'4.юрид-всего'!J73)</f>
        <v>8.7264929835565006</v>
      </c>
      <c r="L73" s="21">
        <f>'3.физ-всего'!L73+'4.юрид-всего'!L73</f>
        <v>43312.5</v>
      </c>
      <c r="M73" s="28">
        <f>('3.физ-всего'!L73*'3.физ-всего'!M73+'4.юрид-всего'!L73*'4.юрид-всего'!M73)/('3.физ-всего'!L73+'4.юрид-всего'!L73)</f>
        <v>11.985296554112555</v>
      </c>
      <c r="N73" s="21">
        <f>'3.физ-всего'!N73+'4.юрид-всего'!N73</f>
        <v>36865.699999999997</v>
      </c>
      <c r="O73" s="28">
        <f>('3.физ-всего'!N73*'3.физ-всего'!O73+'4.юрид-всего'!N73*'4.юрид-всего'!O73)/('3.физ-всего'!N73+'4.юрид-всего'!N73)</f>
        <v>15.120311671825032</v>
      </c>
      <c r="P73" s="21">
        <f>'3.физ-всего'!P73+'4.юрид-всего'!P73</f>
        <v>40624.5</v>
      </c>
      <c r="Q73" s="28">
        <f>('3.физ-всего'!P73*'3.физ-всего'!Q73+'4.юрид-всего'!P73*'4.юрид-всего'!Q73)/('3.физ-всего'!P73+'4.юрид-всего'!P73)</f>
        <v>12.172167312828465</v>
      </c>
      <c r="R73" s="22"/>
      <c r="S73" s="30"/>
    </row>
    <row r="74" spans="1:19" ht="14.25" customHeight="1" x14ac:dyDescent="0.2">
      <c r="A74" s="23" t="s">
        <v>5</v>
      </c>
      <c r="B74" s="26">
        <f>'3.физ-всего'!B74+'4.юрид-всего'!B74</f>
        <v>758627.70000000007</v>
      </c>
      <c r="C74" s="28">
        <f>('3.физ-всего'!B74*'3.физ-всего'!C74+'4.юрид-всего'!B74*'4.юрид-всего'!C74)/('3.физ-всего'!B74+'4.юрид-всего'!B74)</f>
        <v>2.0651425251147559</v>
      </c>
      <c r="D74" s="21">
        <f>'3.физ-всего'!D74+'4.юрид-всего'!D74</f>
        <v>621147.5</v>
      </c>
      <c r="E74" s="28">
        <f>('3.физ-всего'!D74*'3.физ-всего'!E74+'4.юрид-всего'!D74*'4.юрид-всего'!E74)/('3.физ-всего'!D74+'4.юрид-всего'!D74)</f>
        <v>0.20420213878346125</v>
      </c>
      <c r="F74" s="21">
        <f t="shared" si="2"/>
        <v>137480.20000000001</v>
      </c>
      <c r="G74" s="28">
        <f t="shared" si="3"/>
        <v>10.473033033120405</v>
      </c>
      <c r="H74" s="21">
        <f>'3.физ-всего'!H74+'4.юрид-всего'!H74</f>
        <v>15228.099999999999</v>
      </c>
      <c r="I74" s="28">
        <f>('3.физ-всего'!H74*'3.физ-всего'!I74+'4.юрид-всего'!H74*'4.юрид-всего'!I74)/('3.физ-всего'!H74+'4.юрид-всего'!H74)</f>
        <v>4.1565612256289359</v>
      </c>
      <c r="J74" s="21">
        <f>'3.физ-всего'!J74+'4.юрид-всего'!J74</f>
        <v>28101.3</v>
      </c>
      <c r="K74" s="28">
        <f>('3.физ-всего'!J74*'3.физ-всего'!K74+'4.юрид-всего'!J74*'4.юрид-всего'!K74)/('3.физ-всего'!J74+'4.юрид-всего'!J74)</f>
        <v>9.1055288189514361</v>
      </c>
      <c r="L74" s="21">
        <f>'3.физ-всего'!L74+'4.юрид-всего'!L74</f>
        <v>29750.1</v>
      </c>
      <c r="M74" s="28">
        <f>('3.физ-всего'!L74*'3.физ-всего'!M74+'4.юрид-всего'!L74*'4.юрид-всего'!M74)/('3.физ-всего'!L74+'4.юрид-всего'!L74)</f>
        <v>12.020305982164766</v>
      </c>
      <c r="N74" s="21">
        <f>'3.физ-всего'!N74+'4.юрид-всего'!N74</f>
        <v>23787.599999999999</v>
      </c>
      <c r="O74" s="28">
        <f>('3.физ-всего'!N74*'3.физ-всего'!O74+'4.юрид-всего'!N74*'4.юрид-всего'!O74)/('3.физ-всего'!N74+'4.юрид-всего'!N74)</f>
        <v>16.009662513242194</v>
      </c>
      <c r="P74" s="21">
        <f>'3.физ-всего'!P74+'4.юрид-всего'!P74</f>
        <v>40613.1</v>
      </c>
      <c r="Q74" s="28">
        <f>('3.физ-всего'!P74*'3.физ-всего'!Q74+'4.юрид-всего'!P74*'4.юрид-всего'!Q74)/('3.физ-всего'!P74+'4.юрид-всего'!P74)</f>
        <v>9.4113523961480414</v>
      </c>
      <c r="R74" s="22"/>
      <c r="S74" s="30"/>
    </row>
    <row r="75" spans="1:19" ht="14.25" customHeight="1" x14ac:dyDescent="0.2">
      <c r="A75" s="23" t="s">
        <v>6</v>
      </c>
      <c r="B75" s="26">
        <f>'3.физ-всего'!B75+'4.юрид-всего'!B75</f>
        <v>742985.7</v>
      </c>
      <c r="C75" s="28">
        <f>('3.физ-всего'!B75*'3.физ-всего'!C75+'4.юрид-всего'!B75*'4.юрид-всего'!C75)/('3.физ-всего'!B75+'4.юрид-всего'!B75)</f>
        <v>2.3029031016343922</v>
      </c>
      <c r="D75" s="21">
        <f>'3.физ-всего'!D75+'4.юрид-всего'!D75</f>
        <v>609737.1</v>
      </c>
      <c r="E75" s="28">
        <f>('3.физ-всего'!D75*'3.физ-всего'!E75+'4.юрид-всего'!D75*'4.юрид-всего'!E75)/('3.физ-всего'!D75+'4.юрид-всего'!D75)</f>
        <v>9.721703501394291E-2</v>
      </c>
      <c r="F75" s="21">
        <f t="shared" si="2"/>
        <v>133248.6</v>
      </c>
      <c r="G75" s="28">
        <f t="shared" si="3"/>
        <v>12.395981946527018</v>
      </c>
      <c r="H75" s="21">
        <f>'3.физ-всего'!H75+'4.юрид-всего'!H75</f>
        <v>8477.4000000000015</v>
      </c>
      <c r="I75" s="28">
        <f>('3.физ-всего'!H75*'3.физ-всего'!I75+'4.юрид-всего'!H75*'4.юрид-всего'!I75)/('3.физ-всего'!H75+'4.юрид-всего'!H75)</f>
        <v>4.2336589048529021</v>
      </c>
      <c r="J75" s="21">
        <f>'3.физ-всего'!J75+'4.юрид-всего'!J75</f>
        <v>18132.2</v>
      </c>
      <c r="K75" s="28">
        <f>('3.физ-всего'!J75*'3.физ-всего'!K75+'4.юрид-всего'!J75*'4.юрид-всего'!K75)/('3.физ-всего'!J75+'4.юрид-всего'!J75)</f>
        <v>9.6479790097175187</v>
      </c>
      <c r="L75" s="21">
        <f>'3.физ-всего'!L75+'4.юрид-всего'!L75</f>
        <v>41540.199999999997</v>
      </c>
      <c r="M75" s="28">
        <f>('3.физ-всего'!L75*'3.физ-всего'!M75+'4.юрид-всего'!L75*'4.юрид-всего'!M75)/('3.физ-всего'!L75+'4.юрид-всего'!L75)</f>
        <v>10.798842566959236</v>
      </c>
      <c r="N75" s="21">
        <f>'3.физ-всего'!N75+'4.юрид-всего'!N75</f>
        <v>40906</v>
      </c>
      <c r="O75" s="28">
        <f>('3.физ-всего'!N75*'3.физ-всего'!O75+'4.юрид-всего'!N75*'4.юрид-всего'!O75)/('3.физ-всего'!N75+'4.юрид-всего'!N75)</f>
        <v>14.639041436464087</v>
      </c>
      <c r="P75" s="21">
        <f>'3.физ-всего'!P75+'4.юрид-всего'!P75</f>
        <v>24192.799999999999</v>
      </c>
      <c r="Q75" s="28">
        <f>('3.физ-всего'!P75*'3.физ-всего'!Q75+'4.юрид-всего'!P75*'4.юрид-всего'!Q75)/('3.физ-всего'!P75+'4.юрид-всего'!P75)</f>
        <v>16.265460219569459</v>
      </c>
      <c r="R75" s="22"/>
      <c r="S75" s="30"/>
    </row>
    <row r="76" spans="1:19" ht="14.25" customHeight="1" x14ac:dyDescent="0.2">
      <c r="A76" s="23" t="s">
        <v>7</v>
      </c>
      <c r="B76" s="26">
        <f>'3.физ-всего'!B76+'4.юрид-всего'!B76</f>
        <v>737470.39999999991</v>
      </c>
      <c r="C76" s="28">
        <f>('3.физ-всего'!B76*'3.физ-всего'!C76+'4.юрид-всего'!B76*'4.юрид-всего'!C76)/('3.физ-всего'!B76+'4.юрид-всего'!B76)</f>
        <v>2.1046312299449577</v>
      </c>
      <c r="D76" s="21">
        <f>'3.физ-всего'!D76+'4.юрид-всего'!D76</f>
        <v>610786.80000000005</v>
      </c>
      <c r="E76" s="28">
        <f>('3.физ-всего'!D76*'3.физ-всего'!E76+'4.юрид-всего'!D76*'4.юрид-всего'!E76)/('3.физ-всего'!D76+'4.юрид-всего'!D76)</f>
        <v>0.106765486745948</v>
      </c>
      <c r="F76" s="21">
        <f t="shared" si="2"/>
        <v>126683.6</v>
      </c>
      <c r="G76" s="28">
        <f t="shared" si="3"/>
        <v>11.737054243801092</v>
      </c>
      <c r="H76" s="21">
        <f>'3.физ-всего'!H76+'4.юрид-всего'!H76</f>
        <v>5679.5999999999995</v>
      </c>
      <c r="I76" s="28">
        <f>('3.физ-всего'!H76*'3.физ-всего'!I76+'4.юрид-всего'!H76*'4.юрид-всего'!I76)/('3.физ-всего'!H76+'4.юрид-всего'!H76)</f>
        <v>6.4421186351151496</v>
      </c>
      <c r="J76" s="21">
        <f>'3.физ-всего'!J76+'4.юрид-всего'!J76</f>
        <v>32519.899999999998</v>
      </c>
      <c r="K76" s="28">
        <f>('3.физ-всего'!J76*'3.физ-всего'!K76+'4.юрид-всего'!J76*'4.юрид-всего'!K76)/('3.физ-всего'!J76+'4.юрид-всего'!J76)</f>
        <v>7.4531702127005319</v>
      </c>
      <c r="L76" s="21">
        <f>'3.физ-всего'!L76+'4.юрид-всего'!L76</f>
        <v>31483.300000000003</v>
      </c>
      <c r="M76" s="28">
        <f>('3.физ-всего'!L76*'3.физ-всего'!M76+'4.юрид-всего'!L76*'4.юрид-всего'!M76)/('3.физ-всего'!L76+'4.юрид-всего'!L76)</f>
        <v>10.65975615643849</v>
      </c>
      <c r="N76" s="21">
        <f>'3.физ-всего'!N76+'4.юрид-всего'!N76</f>
        <v>32397.3</v>
      </c>
      <c r="O76" s="28">
        <f>('3.физ-всего'!N76*'3.физ-всего'!O76+'4.юрид-всего'!N76*'4.юрид-всего'!O76)/('3.физ-всего'!N76+'4.юрид-всего'!N76)</f>
        <v>15.156228049868357</v>
      </c>
      <c r="P76" s="21">
        <f>'3.физ-всего'!P76+'4.юрид-всего'!P76</f>
        <v>24603.5</v>
      </c>
      <c r="Q76" s="28">
        <f>('3.физ-всего'!P76*'3.физ-всего'!Q76+'4.юрид-всего'!P76*'4.юрид-всего'!Q76)/('3.физ-всего'!P76+'4.юрид-всего'!P76)</f>
        <v>15.497880789318593</v>
      </c>
      <c r="R76" s="22"/>
      <c r="S76" s="30"/>
    </row>
    <row r="77" spans="1:19" ht="14.25" customHeight="1" x14ac:dyDescent="0.2">
      <c r="A77" s="23" t="s">
        <v>8</v>
      </c>
      <c r="B77" s="26">
        <f>'3.физ-всего'!B77+'4.юрид-всего'!B77</f>
        <v>588737.80000000005</v>
      </c>
      <c r="C77" s="28">
        <f>('3.физ-всего'!B77*'3.физ-всего'!C77+'4.юрид-всего'!B77*'4.юрид-всего'!C77)/('3.физ-всего'!B77+'4.юрид-всего'!B77)</f>
        <v>2.4999687772723269</v>
      </c>
      <c r="D77" s="21">
        <f>'3.физ-всего'!D77+'4.юрид-всего'!D77</f>
        <v>481702.6</v>
      </c>
      <c r="E77" s="28">
        <f>('3.физ-всего'!D77*'3.физ-всего'!E77+'4.юрид-всего'!D77*'4.юрид-всего'!E77)/('3.физ-всего'!D77+'4.юрид-всего'!D77)</f>
        <v>9.7796036392579153E-2</v>
      </c>
      <c r="F77" s="21">
        <f t="shared" si="2"/>
        <v>107035.2</v>
      </c>
      <c r="G77" s="28">
        <f t="shared" si="3"/>
        <v>13.310738084293764</v>
      </c>
      <c r="H77" s="21">
        <f>'3.физ-всего'!H77+'4.юрид-всего'!H77</f>
        <v>6356.4000000000005</v>
      </c>
      <c r="I77" s="28">
        <f>('3.физ-всего'!H77*'3.физ-всего'!I77+'4.юрид-всего'!H77*'4.юрид-всего'!I77)/('3.физ-всего'!H77+'4.юрид-всего'!H77)</f>
        <v>3.8265480460638095</v>
      </c>
      <c r="J77" s="21">
        <f>'3.физ-всего'!J77+'4.юрид-всего'!J77</f>
        <v>25845</v>
      </c>
      <c r="K77" s="28">
        <f>('3.физ-всего'!J77*'3.физ-всего'!K77+'4.юрид-всего'!J77*'4.юрид-всего'!K77)/('3.физ-всего'!J77+'4.юрид-всего'!J77)</f>
        <v>9.0723811182046834</v>
      </c>
      <c r="L77" s="21">
        <f>'3.физ-всего'!L77+'4.юрид-всего'!L77</f>
        <v>34756.199999999997</v>
      </c>
      <c r="M77" s="28">
        <f>('3.физ-всего'!L77*'3.физ-всего'!M77+'4.юрид-всего'!L77*'4.юрид-всего'!M77)/('3.физ-всего'!L77+'4.юрид-всего'!L77)</f>
        <v>13.240488948734329</v>
      </c>
      <c r="N77" s="21">
        <f>'3.физ-всего'!N77+'4.юрид-всего'!N77</f>
        <v>28337.9</v>
      </c>
      <c r="O77" s="28">
        <f>('3.физ-всего'!N77*'3.физ-всего'!O77+'4.юрид-всего'!N77*'4.юрид-всего'!O77)/('3.физ-всего'!N77+'4.юрид-всего'!N77)</f>
        <v>18.460901760539766</v>
      </c>
      <c r="P77" s="21">
        <f>'3.физ-всего'!P77+'4.юрид-всего'!P77</f>
        <v>11739.7</v>
      </c>
      <c r="Q77" s="28">
        <f>('3.физ-всего'!P77*'3.физ-всего'!Q77+'4.юрид-всего'!P77*'4.юрид-всего'!Q77)/('3.физ-всего'!P77+'4.юрид-всего'!P77)</f>
        <v>15.552908762574852</v>
      </c>
      <c r="R77" s="22"/>
      <c r="S77" s="30"/>
    </row>
    <row r="78" spans="1:19" ht="14.25" customHeight="1" x14ac:dyDescent="0.2">
      <c r="A78" s="23" t="s">
        <v>9</v>
      </c>
      <c r="B78" s="26">
        <f>'3.физ-всего'!B78+'4.юрид-всего'!B78</f>
        <v>879875.50000000012</v>
      </c>
      <c r="C78" s="28">
        <f>('3.физ-всего'!B78*'3.физ-всего'!C78+'4.юрид-всего'!B78*'4.юрид-всего'!C78)/('3.физ-всего'!B78+'4.юрид-всего'!B78)</f>
        <v>1.5580495967895456</v>
      </c>
      <c r="D78" s="21">
        <f>'3.физ-всего'!D78+'4.юрид-всего'!D78</f>
        <v>779937.8</v>
      </c>
      <c r="E78" s="28">
        <f>('3.физ-всего'!D78*'3.физ-всего'!E78+'4.юрид-всего'!D78*'4.юрид-всего'!E78)/('3.физ-всего'!D78+'4.юрид-всего'!D78)</f>
        <v>5.8417023767792758E-2</v>
      </c>
      <c r="F78" s="21">
        <f t="shared" si="2"/>
        <v>99937.699999999983</v>
      </c>
      <c r="G78" s="28">
        <f t="shared" si="3"/>
        <v>13.261542170772394</v>
      </c>
      <c r="H78" s="21">
        <f>'3.физ-всего'!H78+'4.юрид-всего'!H78</f>
        <v>5724.8</v>
      </c>
      <c r="I78" s="28">
        <f>('3.физ-всего'!H78*'3.физ-всего'!I78+'4.юрид-всего'!H78*'4.юрид-всего'!I78)/('3.физ-всего'!H78+'4.юрид-всего'!H78)</f>
        <v>5.2964837199552823</v>
      </c>
      <c r="J78" s="21">
        <f>'3.физ-всего'!J78+'4.юрид-всего'!J78</f>
        <v>17495.100000000002</v>
      </c>
      <c r="K78" s="28">
        <f>('3.физ-всего'!J78*'3.физ-всего'!K78+'4.юрид-всего'!J78*'4.юрид-всего'!K78)/('3.физ-всего'!J78+'4.юрид-всего'!J78)</f>
        <v>8.4858834759446928</v>
      </c>
      <c r="L78" s="21">
        <f>'3.физ-всего'!L78+'4.юрид-всего'!L78</f>
        <v>34472.899999999994</v>
      </c>
      <c r="M78" s="28">
        <f>('3.физ-всего'!L78*'3.физ-всего'!M78+'4.юрид-всего'!L78*'4.юрид-всего'!M78)/('3.физ-всего'!L78+'4.юрид-всего'!L78)</f>
        <v>13.889846401086073</v>
      </c>
      <c r="N78" s="21">
        <f>'3.физ-всего'!N78+'4.юрид-всего'!N78</f>
        <v>28863.3</v>
      </c>
      <c r="O78" s="28">
        <f>('3.физ-всего'!N78*'3.физ-всего'!O78+'4.юрид-всего'!N78*'4.юрид-всего'!O78)/('3.физ-всего'!N78+'4.юрид-всего'!N78)</f>
        <v>16.578641388891775</v>
      </c>
      <c r="P78" s="21">
        <f>'3.физ-всего'!P78+'4.юрид-всего'!P78</f>
        <v>13381.599999999999</v>
      </c>
      <c r="Q78" s="28">
        <f>('3.физ-всего'!P78*'3.физ-всего'!Q78+'4.юрид-всего'!P78*'4.юрид-всего'!Q78)/('3.физ-всего'!P78+'4.юрид-всего'!P78)</f>
        <v>14.139396409995815</v>
      </c>
      <c r="R78" s="21"/>
      <c r="S78" s="28"/>
    </row>
    <row r="79" spans="1:19" ht="14.25" customHeight="1" x14ac:dyDescent="0.2">
      <c r="A79" s="23" t="s">
        <v>14</v>
      </c>
      <c r="B79" s="26">
        <f>'3.физ-всего'!B79+'4.юрид-всего'!B79</f>
        <v>848824.79999999993</v>
      </c>
      <c r="C79" s="28">
        <f>('3.физ-всего'!B79*'3.физ-всего'!C79+'4.юрид-всего'!B79*'4.юрид-всего'!C79)/('3.физ-всего'!B79+'4.юрид-всего'!B79)</f>
        <v>1.8834544313502626</v>
      </c>
      <c r="D79" s="21">
        <f>'3.физ-всего'!D79+'4.юрид-всего'!D79</f>
        <v>707087.5</v>
      </c>
      <c r="E79" s="28">
        <f>('3.физ-всего'!D79*'3.физ-всего'!E79+'4.юрид-всего'!D79*'4.юрид-всего'!E79)/('3.физ-всего'!D79+'4.юрид-всего'!D79)</f>
        <v>8.0170895398377157E-2</v>
      </c>
      <c r="F79" s="21">
        <f t="shared" si="2"/>
        <v>141737.29999999999</v>
      </c>
      <c r="G79" s="28">
        <f t="shared" si="3"/>
        <v>10.879528486855614</v>
      </c>
      <c r="H79" s="21">
        <f>'3.физ-всего'!H79+'4.юрид-всего'!H79</f>
        <v>7758.7000000000007</v>
      </c>
      <c r="I79" s="28">
        <f>('3.физ-всего'!H79*'3.физ-всего'!I79+'4.юрид-всего'!H79*'4.юрид-всего'!I79)/('3.физ-всего'!H79+'4.юрид-всего'!H79)</f>
        <v>4.7548029953471573</v>
      </c>
      <c r="J79" s="21">
        <f>'3.физ-всего'!J79+'4.юрид-всего'!J79</f>
        <v>31768.7</v>
      </c>
      <c r="K79" s="28">
        <f>('3.физ-всего'!J79*'3.физ-всего'!K79+'4.юрид-всего'!J79*'4.юрид-всего'!K79)/('3.физ-всего'!J79+'4.юрид-всего'!J79)</f>
        <v>7.3729144409434442</v>
      </c>
      <c r="L79" s="21">
        <f>'3.физ-всего'!L79+'4.юрид-всего'!L79</f>
        <v>45355</v>
      </c>
      <c r="M79" s="28">
        <f>('3.физ-всего'!L79*'3.физ-всего'!M79+'4.юрид-всего'!L79*'4.юрид-всего'!M79)/('3.физ-всего'!L79+'4.юрид-всего'!L79)</f>
        <v>11.606120030867601</v>
      </c>
      <c r="N79" s="21">
        <f>'3.физ-всего'!N79+'4.юрид-всего'!N79</f>
        <v>33837.4</v>
      </c>
      <c r="O79" s="28">
        <f>('3.физ-всего'!N79*'3.физ-всего'!O79+'4.юрид-всего'!N79*'4.юрид-всего'!O79)/('3.физ-всего'!N79+'4.юрид-всего'!N79)</f>
        <v>15.28596558837263</v>
      </c>
      <c r="P79" s="21">
        <f>'3.физ-всего'!P79+'4.юрид-всего'!P79</f>
        <v>23017.5</v>
      </c>
      <c r="Q79" s="28">
        <f>('3.физ-всего'!P79*'3.физ-всего'!Q79+'4.юрид-всего'!P79*'4.юрид-всего'!Q79)/('3.физ-всего'!P79+'4.юрид-всего'!P79)</f>
        <v>9.8743603779732805</v>
      </c>
      <c r="R79" s="22"/>
      <c r="S79" s="30"/>
    </row>
    <row r="80" spans="1:19" ht="14.25" customHeight="1" thickBot="1" x14ac:dyDescent="0.25">
      <c r="A80" s="24" t="s">
        <v>15</v>
      </c>
      <c r="B80" s="27">
        <f>'3.физ-всего'!B80+'4.юрид-всего'!B80</f>
        <v>756559.59999999986</v>
      </c>
      <c r="C80" s="29">
        <f>('3.физ-всего'!B80*'3.физ-всего'!C80+'4.юрид-всего'!B80*'4.юрид-всего'!C80)/('3.физ-всего'!B80+'4.юрид-всего'!B80)</f>
        <v>3.0239116997524058</v>
      </c>
      <c r="D80" s="25">
        <f>'3.физ-всего'!D80+'4.юрид-всего'!D80</f>
        <v>565311.79999999993</v>
      </c>
      <c r="E80" s="29">
        <f>('3.физ-всего'!D80*'3.физ-всего'!E80+'4.юрид-всего'!D80*'4.юрид-всего'!E80)/('3.физ-всего'!D80+'4.юрид-всего'!D80)</f>
        <v>0.18794185792689982</v>
      </c>
      <c r="F80" s="25">
        <f t="shared" si="2"/>
        <v>191247.8</v>
      </c>
      <c r="G80" s="29">
        <f t="shared" si="3"/>
        <v>11.406790959163976</v>
      </c>
      <c r="H80" s="25">
        <f>'3.физ-всего'!H80+'4.юрид-всего'!H80</f>
        <v>15913.8</v>
      </c>
      <c r="I80" s="29">
        <f>('3.физ-всего'!H80*'3.физ-всего'!I80+'4.юрид-всего'!H80*'4.юрид-всего'!I80)/('3.физ-всего'!H80+'4.юрид-всего'!H80)</f>
        <v>1.8517035528912016</v>
      </c>
      <c r="J80" s="25">
        <f>'3.физ-всего'!J80+'4.юрид-всего'!J80</f>
        <v>35869.899999999994</v>
      </c>
      <c r="K80" s="29">
        <f>('3.физ-всего'!J80*'3.физ-всего'!K80+'4.юрид-всего'!J80*'4.юрид-всего'!K80)/('3.физ-всего'!J80+'4.юрид-всего'!J80)</f>
        <v>8.8367742870763522</v>
      </c>
      <c r="L80" s="25">
        <f>'3.физ-всего'!L80+'4.юрид-всего'!L80</f>
        <v>34995</v>
      </c>
      <c r="M80" s="29">
        <f>('3.физ-всего'!L80*'3.физ-всего'!M80+'4.юрид-всего'!L80*'4.юрид-всего'!M80)/('3.физ-всего'!L80+'4.юрид-всего'!L80)</f>
        <v>14.608804200600085</v>
      </c>
      <c r="N80" s="25">
        <f>'3.физ-всего'!N80+'4.юрид-всего'!N80</f>
        <v>43117.3</v>
      </c>
      <c r="O80" s="29">
        <f>('3.физ-всего'!N80*'3.физ-всего'!O80+'4.юрид-всего'!N80*'4.юрид-всего'!O80)/('3.физ-всего'!N80+'4.юрид-всего'!N80)</f>
        <v>13.794009434728057</v>
      </c>
      <c r="P80" s="25">
        <f>'3.физ-всего'!P80+'4.юрид-всего'!P80</f>
        <v>61351.8</v>
      </c>
      <c r="Q80" s="29">
        <f>('3.физ-всего'!P80*'3.физ-всего'!Q80+'4.юрид-всего'!P80*'4.юрид-всего'!Q80)/('3.физ-всего'!P80+'4.юрид-всего'!P80)</f>
        <v>11.883698277801141</v>
      </c>
      <c r="R80" s="25"/>
      <c r="S80" s="29"/>
    </row>
    <row r="81" spans="1:19" ht="14.25" customHeight="1" x14ac:dyDescent="0.2">
      <c r="A81" s="23" t="s">
        <v>21</v>
      </c>
      <c r="B81" s="26">
        <f>'3.физ-всего'!B81+'4.юрид-всего'!B81</f>
        <v>1217381.4000000001</v>
      </c>
      <c r="C81" s="28">
        <f>('3.физ-всего'!B81*'3.физ-всего'!C81+'4.юрид-всего'!B81*'4.юрид-всего'!C81)/('3.физ-всего'!B81+'4.юрид-всего'!B81)</f>
        <v>1.8257371214970097</v>
      </c>
      <c r="D81" s="21">
        <f>'3.физ-всего'!D81+'4.юрид-всего'!D81</f>
        <v>791748.10000000009</v>
      </c>
      <c r="E81" s="28">
        <f>('3.физ-всего'!D81*'3.физ-всего'!E81+'4.юрид-всего'!D81*'4.юрид-всего'!E81)/('3.физ-всего'!D81+'4.юрид-всего'!D81)</f>
        <v>0.12186067639442393</v>
      </c>
      <c r="F81" s="21">
        <f t="shared" si="2"/>
        <v>425633.29999999993</v>
      </c>
      <c r="G81" s="28">
        <f t="shared" si="3"/>
        <v>4.995228178810259</v>
      </c>
      <c r="H81" s="21">
        <f>'3.физ-всего'!H81+'4.юрид-всего'!H81</f>
        <v>65197.599999999999</v>
      </c>
      <c r="I81" s="28">
        <f>('3.физ-всего'!H81*'3.физ-всего'!I81+'4.юрид-всего'!H81*'4.юрид-всего'!I81)/('3.физ-всего'!H81+'4.юрид-всего'!H81)</f>
        <v>2.2403241837122843</v>
      </c>
      <c r="J81" s="21">
        <f>'3.физ-всего'!J81+'4.юрид-всего'!J81</f>
        <v>56510.3</v>
      </c>
      <c r="K81" s="28">
        <f>('3.физ-всего'!J81*'3.физ-всего'!K81+'4.юрид-всего'!J81*'4.юрид-всего'!K81)/('3.физ-всего'!J81+'4.юрид-всего'!J81)</f>
        <v>7.9193941635418668</v>
      </c>
      <c r="L81" s="21">
        <f>'3.физ-всего'!L81+'4.юрид-всего'!L81</f>
        <v>36316.400000000001</v>
      </c>
      <c r="M81" s="28">
        <f>('3.физ-всего'!L81*'3.физ-всего'!M81+'4.юрид-всего'!L81*'4.юрид-всего'!M81)/('3.физ-всего'!L81+'4.юрид-всего'!L81)</f>
        <v>13.506306985273872</v>
      </c>
      <c r="N81" s="21">
        <f>'3.физ-всего'!N81+'4.юрид-всего'!N81</f>
        <v>40904.300000000003</v>
      </c>
      <c r="O81" s="28">
        <f>('3.физ-всего'!N81*'3.физ-всего'!O81+'4.юрид-всего'!N81*'4.юрид-всего'!O81)/('3.физ-всего'!N81+'4.юрид-всего'!N81)</f>
        <v>13.958837359397423</v>
      </c>
      <c r="P81" s="21">
        <f>'3.физ-всего'!P81+'4.юрид-всего'!P81</f>
        <v>226704.69999999998</v>
      </c>
      <c r="Q81" s="28">
        <f>('3.физ-всего'!P81*'3.физ-всего'!Q81+'4.юрид-всего'!P81*'4.юрид-всего'!Q81)/('3.физ-всего'!P81+'4.юрид-всего'!P81)</f>
        <v>2.0778900305110573</v>
      </c>
      <c r="R81" s="22"/>
      <c r="S81" s="30"/>
    </row>
    <row r="82" spans="1:19" ht="14.25" customHeight="1" x14ac:dyDescent="0.2">
      <c r="A82" s="23" t="s">
        <v>1</v>
      </c>
      <c r="B82" s="26">
        <f>'3.физ-всего'!B82+'4.юрид-всего'!B82</f>
        <v>654348.1</v>
      </c>
      <c r="C82" s="28">
        <f>('3.физ-всего'!B82*'3.физ-всего'!C82+'4.юрид-всего'!B82*'4.юрид-всего'!C82)/('3.физ-всего'!B82+'4.юрид-всего'!B82)</f>
        <v>1.4584254283003191</v>
      </c>
      <c r="D82" s="21">
        <f>'3.физ-всего'!D82+'4.юрид-всего'!D82</f>
        <v>566873.1</v>
      </c>
      <c r="E82" s="28">
        <f>('3.физ-всего'!D82*'3.физ-всего'!E82+'4.юрид-всего'!D82*'4.юрид-всего'!E82)/('3.физ-всего'!D82+'4.юрид-всего'!D82)</f>
        <v>8.494756410208916E-2</v>
      </c>
      <c r="F82" s="21">
        <f t="shared" si="2"/>
        <v>87475</v>
      </c>
      <c r="G82" s="28">
        <f t="shared" si="3"/>
        <v>10.359113106601885</v>
      </c>
      <c r="H82" s="21">
        <f>'3.физ-всего'!H82+'4.юрид-всего'!H82</f>
        <v>10690.900000000001</v>
      </c>
      <c r="I82" s="28">
        <f>('3.физ-всего'!H82*'3.физ-всего'!I82+'4.юрид-всего'!H82*'4.юрид-всего'!I82)/('3.физ-всего'!H82+'4.юрид-всего'!H82)</f>
        <v>1.818700015901374</v>
      </c>
      <c r="J82" s="21">
        <f>'3.физ-всего'!J82+'4.юрид-всего'!J82</f>
        <v>22947.199999999997</v>
      </c>
      <c r="K82" s="28">
        <f>('3.физ-всего'!J82*'3.физ-всего'!K82+'4.юрид-всего'!J82*'4.юрид-всего'!K82)/('3.физ-всего'!J82+'4.юрид-всего'!J82)</f>
        <v>8.5232868933900434</v>
      </c>
      <c r="L82" s="21">
        <f>'3.физ-всего'!L82+'4.юрид-всего'!L82</f>
        <v>18086.400000000001</v>
      </c>
      <c r="M82" s="28">
        <f>('3.физ-всего'!L82*'3.физ-всего'!M82+'4.юрид-всего'!L82*'4.юрид-всего'!M82)/('3.физ-всего'!L82+'4.юрид-всего'!L82)</f>
        <v>10.33937599522293</v>
      </c>
      <c r="N82" s="21">
        <f>'3.физ-всего'!N82+'4.юрид-всего'!N82</f>
        <v>18714.7</v>
      </c>
      <c r="O82" s="28">
        <f>('3.физ-всего'!N82*'3.физ-всего'!O82+'4.юрид-всего'!N82*'4.юрид-всего'!O82)/('3.физ-всего'!N82+'4.юрид-всего'!N82)</f>
        <v>15.187886527702821</v>
      </c>
      <c r="P82" s="21">
        <f>'3.физ-всего'!P82+'4.юрид-всего'!P82</f>
        <v>17035.8</v>
      </c>
      <c r="Q82" s="28">
        <f>('3.физ-всего'!P82*'3.физ-всего'!Q82+'4.юрид-всего'!P82*'4.юрид-всего'!Q82)/('3.физ-всего'!P82+'4.юрид-всего'!P82)</f>
        <v>12.907845830545089</v>
      </c>
      <c r="R82" s="22"/>
      <c r="S82" s="30"/>
    </row>
    <row r="83" spans="1:19" ht="14.25" customHeight="1" x14ac:dyDescent="0.2">
      <c r="A83" s="23" t="s">
        <v>2</v>
      </c>
      <c r="B83" s="26">
        <f>'3.физ-всего'!B83+'4.юрид-всего'!B83</f>
        <v>987894.59999999974</v>
      </c>
      <c r="C83" s="28">
        <f>('3.физ-всего'!B83*'3.физ-всего'!C83+'4.юрид-всего'!B83*'4.юрид-всего'!C83)/('3.физ-всего'!B83+'4.юрид-всего'!B83)</f>
        <v>1.8962781697561668</v>
      </c>
      <c r="D83" s="21">
        <f>'3.физ-всего'!D83+'4.юрид-всего'!D83</f>
        <v>745418.7</v>
      </c>
      <c r="E83" s="28">
        <f>('3.физ-всего'!D83*'3.физ-всего'!E83+'4.юрид-всего'!D83*'4.юрид-всего'!E83)/('3.физ-всего'!D83+'4.юрид-всего'!D83)</f>
        <v>7.0235891586835686E-2</v>
      </c>
      <c r="F83" s="21">
        <f t="shared" si="2"/>
        <v>242475.90000000002</v>
      </c>
      <c r="G83" s="28">
        <f t="shared" si="3"/>
        <v>7.5098919810174953</v>
      </c>
      <c r="H83" s="21">
        <f>'3.физ-всего'!H83+'4.юрид-всего'!H83</f>
        <v>60786.9</v>
      </c>
      <c r="I83" s="28">
        <f>('3.физ-всего'!H83*'3.физ-всего'!I83+'4.юрид-всего'!H83*'4.юрид-всего'!I83)/('3.физ-всего'!H83+'4.юрид-всего'!H83)</f>
        <v>0.91146258486614717</v>
      </c>
      <c r="J83" s="21">
        <f>'3.физ-всего'!J83+'4.юрид-всего'!J83</f>
        <v>57731.000000000007</v>
      </c>
      <c r="K83" s="28">
        <f>('3.физ-всего'!J83*'3.физ-всего'!K83+'4.юрид-всего'!J83*'4.юрид-всего'!K83)/('3.физ-всего'!J83+'4.юрид-всего'!J83)</f>
        <v>5.682218859884637</v>
      </c>
      <c r="L83" s="21">
        <f>'3.физ-всего'!L83+'4.юрид-всего'!L83</f>
        <v>78447.799999999988</v>
      </c>
      <c r="M83" s="28">
        <f>('3.физ-всего'!L83*'3.физ-всего'!M83+'4.юрид-всего'!L83*'4.юрид-всего'!M83)/('3.физ-всего'!L83+'4.юрид-всего'!L83)</f>
        <v>10.439714816731637</v>
      </c>
      <c r="N83" s="21">
        <f>'3.физ-всего'!N83+'4.юрид-всего'!N83</f>
        <v>26790.100000000002</v>
      </c>
      <c r="O83" s="28">
        <f>('3.физ-всего'!N83*'3.физ-всего'!O83+'4.юрид-всего'!N83*'4.юрид-всего'!O83)/('3.физ-всего'!N83+'4.юрид-всего'!N83)</f>
        <v>13.987905196322524</v>
      </c>
      <c r="P83" s="21">
        <f>'3.физ-всего'!P83+'4.юрид-всего'!P83</f>
        <v>18720.099999999999</v>
      </c>
      <c r="Q83" s="28">
        <f>('3.физ-всего'!P83*'3.физ-всего'!Q83+'4.юрид-всего'!P83*'4.юрид-всего'!Q83)/('3.физ-всего'!P83+'4.юрид-всего'!P83)</f>
        <v>13.024108631898335</v>
      </c>
      <c r="R83" s="21"/>
      <c r="S83" s="28"/>
    </row>
    <row r="84" spans="1:19" ht="14.25" customHeight="1" x14ac:dyDescent="0.2">
      <c r="A84" s="23" t="s">
        <v>3</v>
      </c>
      <c r="B84" s="26">
        <f>'3.физ-всего'!B84+'4.юрид-всего'!B84</f>
        <v>1128582.1000000001</v>
      </c>
      <c r="C84" s="28">
        <f>('3.физ-всего'!B84*'3.физ-всего'!C84+'4.юрид-всего'!B84*'4.юрид-всего'!C84)/('3.физ-всего'!B84+'4.юрид-всего'!B84)</f>
        <v>1.8746462184718329</v>
      </c>
      <c r="D84" s="21">
        <f>'3.физ-всего'!D84+'4.юрид-всего'!D84</f>
        <v>931443.70000000007</v>
      </c>
      <c r="E84" s="28">
        <f>('3.физ-всего'!D84*'3.физ-всего'!E84+'4.юрид-всего'!D84*'4.юрид-всего'!E84)/('3.физ-всего'!D84+'4.юрид-всего'!D84)</f>
        <v>0.14522896016152129</v>
      </c>
      <c r="F84" s="21">
        <f t="shared" si="2"/>
        <v>197138.4</v>
      </c>
      <c r="G84" s="28">
        <f t="shared" si="3"/>
        <v>10.045833617397726</v>
      </c>
      <c r="H84" s="21">
        <f>'3.физ-всего'!H84+'4.юрид-всего'!H84</f>
        <v>7561.0999999999995</v>
      </c>
      <c r="I84" s="28">
        <f>('3.физ-всего'!H84*'3.физ-всего'!I84+'4.юрид-всего'!H84*'4.юрид-всего'!I84)/('3.физ-всего'!H84+'4.юрид-всего'!H84)</f>
        <v>1.7841835182711512</v>
      </c>
      <c r="J84" s="21">
        <f>'3.физ-всего'!J84+'4.юрид-всего'!J84</f>
        <v>52564</v>
      </c>
      <c r="K84" s="28">
        <f>('3.физ-всего'!J84*'3.физ-всего'!K84+'4.юрид-всего'!J84*'4.юрид-всего'!K84)/('3.физ-всего'!J84+'4.юрид-всего'!J84)</f>
        <v>4.4914983638992467</v>
      </c>
      <c r="L84" s="21">
        <f>'3.физ-всего'!L84+'4.юрид-всего'!L84</f>
        <v>56630.5</v>
      </c>
      <c r="M84" s="28">
        <f>('3.физ-всего'!L84*'3.физ-всего'!M84+'4.юрид-всего'!L84*'4.юрид-всего'!M84)/('3.физ-всего'!L84+'4.юрид-всего'!L84)</f>
        <v>11.632444460140736</v>
      </c>
      <c r="N84" s="21">
        <f>'3.физ-всего'!N84+'4.юрид-всего'!N84</f>
        <v>48424.899999999994</v>
      </c>
      <c r="O84" s="28">
        <f>('3.физ-всего'!N84*'3.физ-всего'!O84+'4.юрид-всего'!N84*'4.юрид-всего'!O84)/('3.физ-всего'!N84+'4.юрид-всего'!N84)</f>
        <v>13.858519893691057</v>
      </c>
      <c r="P84" s="21">
        <f>'3.физ-всего'!P84+'4.юрид-всего'!P84</f>
        <v>31957.899999999998</v>
      </c>
      <c r="Q84" s="28">
        <f>('3.физ-всего'!P84*'3.физ-всего'!Q84+'4.юрид-всего'!P84*'4.юрид-всего'!Q84)/('3.физ-всего'!P84+'4.юрид-всего'!P84)</f>
        <v>12.54742864831544</v>
      </c>
      <c r="R84" s="22"/>
      <c r="S84" s="30"/>
    </row>
    <row r="85" spans="1:19" ht="14.25" customHeight="1" x14ac:dyDescent="0.2">
      <c r="A85" s="23" t="s">
        <v>4</v>
      </c>
      <c r="B85" s="26">
        <f>'3.физ-всего'!B85+'4.юрид-всего'!B85</f>
        <v>1080465.5999999999</v>
      </c>
      <c r="C85" s="28">
        <f>('3.физ-всего'!B85*'3.физ-всего'!C85+'4.юрид-всего'!B85*'4.юрид-всего'!C85)/('3.физ-всего'!B85+'4.юрид-всего'!B85)</f>
        <v>1.1188282930988271</v>
      </c>
      <c r="D85" s="21">
        <f>'3.физ-всего'!D85+'4.юрид-всего'!D85</f>
        <v>947406.79999999993</v>
      </c>
      <c r="E85" s="28">
        <f>('3.физ-всего'!D85*'3.физ-всего'!E85+'4.юрид-всего'!D85*'4.юрид-всего'!E85)/('3.физ-всего'!D85+'4.юрид-всего'!D85)</f>
        <v>7.8536703557542553E-2</v>
      </c>
      <c r="F85" s="21">
        <f t="shared" si="2"/>
        <v>133058.79999999999</v>
      </c>
      <c r="G85" s="28">
        <f t="shared" si="3"/>
        <v>8.5259244484393371</v>
      </c>
      <c r="H85" s="21">
        <f>'3.физ-всего'!H85+'4.юрид-всего'!H85</f>
        <v>20367.3</v>
      </c>
      <c r="I85" s="28">
        <f>('3.физ-всего'!H85*'3.физ-всего'!I85+'4.юрид-всего'!H85*'4.юрид-всего'!I85)/('3.физ-всего'!H85+'4.юрид-всего'!H85)</f>
        <v>1.0410653351205119</v>
      </c>
      <c r="J85" s="21">
        <f>'3.физ-всего'!J85+'4.юрид-всего'!J85</f>
        <v>25583.3</v>
      </c>
      <c r="K85" s="28">
        <f>('3.физ-всего'!J85*'3.физ-всего'!K85+'4.юрид-всего'!J85*'4.юрид-всего'!K85)/('3.физ-всего'!J85+'4.юрид-всего'!J85)</f>
        <v>6.3574018988949828</v>
      </c>
      <c r="L85" s="21">
        <f>'3.физ-всего'!L85+'4.юрид-всего'!L85</f>
        <v>26869.700000000004</v>
      </c>
      <c r="M85" s="28">
        <f>('3.физ-всего'!L85*'3.физ-всего'!M85+'4.юрид-всего'!L85*'4.юрид-всего'!M85)/('3.физ-всего'!L85+'4.юрид-всего'!L85)</f>
        <v>10.017211878063394</v>
      </c>
      <c r="N85" s="21">
        <f>'3.физ-всего'!N85+'4.юрид-всего'!N85</f>
        <v>47597</v>
      </c>
      <c r="O85" s="28">
        <f>('3.физ-всего'!N85*'3.физ-всего'!O85+'4.юрид-всего'!N85*'4.юрид-всего'!O85)/('3.физ-всего'!N85+'4.юрид-всего'!N85)</f>
        <v>10.990863583839317</v>
      </c>
      <c r="P85" s="21">
        <f>'3.физ-всего'!P85+'4.юрид-всего'!P85</f>
        <v>12641.5</v>
      </c>
      <c r="Q85" s="28">
        <f>('3.физ-всего'!P85*'3.физ-всего'!Q85+'4.юрид-всего'!P85*'4.юрид-всего'!Q85)/('3.физ-всего'!P85+'4.юрид-всего'!P85)</f>
        <v>12.523090930664871</v>
      </c>
      <c r="R85" s="22"/>
      <c r="S85" s="30"/>
    </row>
    <row r="86" spans="1:19" ht="14.25" customHeight="1" x14ac:dyDescent="0.2">
      <c r="A86" s="23" t="s">
        <v>5</v>
      </c>
      <c r="B86" s="26">
        <f>'3.физ-всего'!B86+'4.юрид-всего'!B86</f>
        <v>916808.3</v>
      </c>
      <c r="C86" s="28">
        <f>('3.физ-всего'!B86*'3.физ-всего'!C86+'4.юрид-всего'!B86*'4.юрид-всего'!C86)/('3.физ-всего'!B86+'4.юрид-всего'!B86)</f>
        <v>1.1587605500517393</v>
      </c>
      <c r="D86" s="21">
        <f>'3.физ-всего'!D86+'4.юрид-всего'!D86</f>
        <v>821049.00000000012</v>
      </c>
      <c r="E86" s="28">
        <f>('3.физ-всего'!D86*'3.физ-всего'!E86+'4.юрид-всего'!D86*'4.юрид-всего'!E86)/('3.физ-всего'!D86+'4.юрид-всего'!D86)</f>
        <v>7.3107919259386464E-2</v>
      </c>
      <c r="F86" s="21">
        <f t="shared" si="2"/>
        <v>95759.3</v>
      </c>
      <c r="G86" s="28">
        <f t="shared" si="3"/>
        <v>10.467245541686289</v>
      </c>
      <c r="H86" s="21">
        <f>'3.физ-всего'!H86+'4.юрид-всего'!H86</f>
        <v>5360.7</v>
      </c>
      <c r="I86" s="28">
        <f>('3.физ-всего'!H86*'3.физ-всего'!I86+'4.юрид-всего'!H86*'4.юрид-всего'!I86)/('3.физ-всего'!H86+'4.юрид-всего'!H86)</f>
        <v>2.6945212378980354</v>
      </c>
      <c r="J86" s="21">
        <f>'3.физ-всего'!J86+'4.юрид-всего'!J86</f>
        <v>15135.099999999999</v>
      </c>
      <c r="K86" s="28">
        <f>('3.физ-всего'!J86*'3.физ-всего'!K86+'4.юрид-всего'!J86*'4.юрид-всего'!K86)/('3.физ-всего'!J86+'4.юрид-всего'!J86)</f>
        <v>5.695511691366427</v>
      </c>
      <c r="L86" s="21">
        <f>'3.физ-всего'!L86+'4.юрид-всего'!L86</f>
        <v>21374.899999999998</v>
      </c>
      <c r="M86" s="28">
        <f>('3.физ-всего'!L86*'3.физ-всего'!M86+'4.юрид-всего'!L86*'4.юрид-всего'!M86)/('3.физ-всего'!L86+'4.юрид-всего'!L86)</f>
        <v>10.225871466065339</v>
      </c>
      <c r="N86" s="21">
        <f>'3.физ-всего'!N86+'4.юрид-всего'!N86</f>
        <v>20907.800000000003</v>
      </c>
      <c r="O86" s="28">
        <f>('3.физ-всего'!N86*'3.физ-всего'!O86+'4.юрид-всего'!N86*'4.юрид-всего'!O86)/('3.физ-всего'!N86+'4.юрид-всего'!N86)</f>
        <v>12.573311443576078</v>
      </c>
      <c r="P86" s="21">
        <f>'3.физ-всего'!P86+'4.юрид-всего'!P86</f>
        <v>32980.800000000003</v>
      </c>
      <c r="Q86" s="28">
        <f>('3.физ-всего'!P86*'3.физ-всего'!Q86+'4.юрид-всего'!P86*'4.юрид-всего'!Q86)/('3.физ-всего'!P86+'4.юрид-всего'!P86)</f>
        <v>12.74172203221268</v>
      </c>
      <c r="R86" s="22"/>
      <c r="S86" s="30"/>
    </row>
    <row r="87" spans="1:19" ht="14.25" customHeight="1" x14ac:dyDescent="0.2">
      <c r="A87" s="23" t="s">
        <v>6</v>
      </c>
      <c r="B87" s="26">
        <f>'3.физ-всего'!B87+'4.юрид-всего'!B87</f>
        <v>1156606.0000000002</v>
      </c>
      <c r="C87" s="28">
        <f>('3.физ-всего'!B87*'3.физ-всего'!C87+'4.юрид-всего'!B87*'4.юрид-всего'!C87)/('3.физ-всего'!B87+'4.юрид-всего'!B87)</f>
        <v>1.0613881970178261</v>
      </c>
      <c r="D87" s="21">
        <f>'3.физ-всего'!D87+'4.юрид-всего'!D87</f>
        <v>1014184.5000000001</v>
      </c>
      <c r="E87" s="28">
        <f>('3.физ-всего'!D87*'3.физ-всего'!E87+'4.юрид-всего'!D87*'4.юрид-всего'!E87)/('3.физ-всего'!D87+'4.юрид-всего'!D87)</f>
        <v>5.8232837319047957E-2</v>
      </c>
      <c r="F87" s="21">
        <f t="shared" si="2"/>
        <v>142421.49999999997</v>
      </c>
      <c r="G87" s="28">
        <f t="shared" si="3"/>
        <v>8.2048645464343526</v>
      </c>
      <c r="H87" s="21">
        <f>'3.физ-всего'!H87+'4.юрид-всего'!H87</f>
        <v>9817.2000000000007</v>
      </c>
      <c r="I87" s="28">
        <f>('3.физ-всего'!H87*'3.физ-всего'!I87+'4.юрид-всего'!H87*'4.юрид-всего'!I87)/('3.физ-всего'!H87+'4.юрид-всего'!H87)</f>
        <v>5.4161092775944262</v>
      </c>
      <c r="J87" s="21">
        <f>'3.физ-всего'!J87+'4.юрид-всего'!J87</f>
        <v>36023.5</v>
      </c>
      <c r="K87" s="28">
        <f>('3.физ-всего'!J87*'3.физ-всего'!K87+'4.юрид-всего'!J87*'4.юрид-всего'!K87)/('3.физ-всего'!J87+'4.юрид-всего'!J87)</f>
        <v>5.9288484739128622</v>
      </c>
      <c r="L87" s="21">
        <f>'3.физ-всего'!L87+'4.юрид-всего'!L87</f>
        <v>42017.899999999994</v>
      </c>
      <c r="M87" s="28">
        <f>('3.физ-всего'!L87*'3.физ-всего'!M87+'4.юрид-всего'!L87*'4.юрид-всего'!M87)/('3.физ-всего'!L87+'4.юрид-всего'!L87)</f>
        <v>6.8527654642426201</v>
      </c>
      <c r="N87" s="21">
        <f>'3.физ-всего'!N87+'4.юрид-всего'!N87</f>
        <v>33655.599999999999</v>
      </c>
      <c r="O87" s="28">
        <f>('3.физ-всего'!N87*'3.физ-всего'!O87+'4.юрид-всего'!N87*'4.юрид-всего'!O87)/('3.физ-всего'!N87+'4.юрид-всего'!N87)</f>
        <v>10.688302719309714</v>
      </c>
      <c r="P87" s="21">
        <f>'3.физ-всего'!P87+'4.юрид-всего'!P87</f>
        <v>20907.3</v>
      </c>
      <c r="Q87" s="28">
        <f>('3.физ-всего'!P87*'3.физ-всего'!Q87+'4.юрид-всего'!P87*'4.юрид-всего'!Q87)/('3.физ-всего'!P87+'4.юрид-всего'!P87)</f>
        <v>12.155570542346453</v>
      </c>
      <c r="R87" s="22"/>
      <c r="S87" s="30"/>
    </row>
    <row r="88" spans="1:19" ht="14.25" customHeight="1" x14ac:dyDescent="0.2">
      <c r="A88" s="23" t="s">
        <v>7</v>
      </c>
      <c r="B88" s="26">
        <f>'3.физ-всего'!B88+'4.юрид-всего'!B88</f>
        <v>1076202.3000000003</v>
      </c>
      <c r="C88" s="28">
        <f>('3.физ-всего'!B88*'3.физ-всего'!C88+'4.юрид-всего'!B88*'4.юрид-всего'!C88)/('3.физ-всего'!B88+'4.юрид-всего'!B88)</f>
        <v>1.0352417003754772</v>
      </c>
      <c r="D88" s="21">
        <f>'3.физ-всего'!D88+'4.юрид-всего'!D88</f>
        <v>954452.80000000028</v>
      </c>
      <c r="E88" s="28">
        <f>('3.физ-всего'!D88*'3.физ-всего'!E88+'4.юрид-всего'!D88*'4.юрид-всего'!E88)/('3.физ-всего'!D88+'4.юрид-всего'!D88)</f>
        <v>6.1755208848462688E-2</v>
      </c>
      <c r="F88" s="21">
        <f t="shared" si="2"/>
        <v>121749.5</v>
      </c>
      <c r="G88" s="28">
        <f t="shared" si="3"/>
        <v>8.6668698187672231</v>
      </c>
      <c r="H88" s="21">
        <f>'3.физ-всего'!H88+'4.юрид-всего'!H88</f>
        <v>8166.2</v>
      </c>
      <c r="I88" s="28">
        <f>('3.физ-всего'!H88*'3.физ-всего'!I88+'4.юрид-всего'!H88*'4.юрид-всего'!I88)/('3.физ-всего'!H88+'4.юрид-всего'!H88)</f>
        <v>3.2579284122358012</v>
      </c>
      <c r="J88" s="21">
        <f>'3.физ-всего'!J88+'4.юрид-всего'!J88</f>
        <v>36059.1</v>
      </c>
      <c r="K88" s="28">
        <f>('3.физ-всего'!J88*'3.физ-всего'!K88+'4.юрид-всего'!J88*'4.юрид-всего'!K88)/('3.физ-всего'!J88+'4.юрид-всего'!J88)</f>
        <v>8.1567712449839291</v>
      </c>
      <c r="L88" s="21">
        <f>'3.физ-всего'!L88+'4.юрид-всего'!L88</f>
        <v>32030.100000000002</v>
      </c>
      <c r="M88" s="28">
        <f>('3.физ-всего'!L88*'3.физ-всего'!M88+'4.юрид-всего'!L88*'4.юрид-всего'!M88)/('3.физ-всего'!L88+'4.юрид-всего'!L88)</f>
        <v>8.3909482018476353</v>
      </c>
      <c r="N88" s="21">
        <f>'3.физ-всего'!N88+'4.юрид-всего'!N88</f>
        <v>24025.300000000003</v>
      </c>
      <c r="O88" s="28">
        <f>('3.физ-всего'!N88*'3.физ-всего'!O88+'4.юрид-всего'!N88*'4.юрид-всего'!O88)/('3.физ-всего'!N88+'4.юрид-всего'!N88)</f>
        <v>9.9565925919759586</v>
      </c>
      <c r="P88" s="21">
        <f>'3.физ-всего'!P88+'4.юрид-всего'!P88</f>
        <v>21468.800000000003</v>
      </c>
      <c r="Q88" s="28">
        <f>('3.физ-всего'!P88*'3.физ-всего'!Q88+'4.юрид-всего'!P88*'4.юрид-всего'!Q88)/('3.физ-всего'!P88+'4.юрид-всего'!P88)</f>
        <v>10.549416269190637</v>
      </c>
      <c r="R88" s="22"/>
      <c r="S88" s="30"/>
    </row>
    <row r="89" spans="1:19" ht="14.25" customHeight="1" x14ac:dyDescent="0.2">
      <c r="A89" s="23" t="s">
        <v>8</v>
      </c>
      <c r="B89" s="26">
        <f>'3.физ-всего'!B89+'4.юрид-всего'!B89</f>
        <v>1153671.8999999999</v>
      </c>
      <c r="C89" s="28">
        <f>('3.физ-всего'!B89*'3.физ-всего'!C89+'4.юрид-всего'!B89*'4.юрид-всего'!C89)/('3.физ-всего'!B89+'4.юрид-всего'!B89)</f>
        <v>1.1923354360975595</v>
      </c>
      <c r="D89" s="21">
        <f>'3.физ-всего'!D89+'4.юрид-всего'!D89</f>
        <v>976146.7</v>
      </c>
      <c r="E89" s="28">
        <f>('3.физ-всего'!D89*'3.физ-всего'!E89+'4.юрид-всего'!D89*'4.юрид-всего'!E89)/('3.физ-всего'!D89+'4.юрид-всего'!D89)</f>
        <v>4.6188181550990248E-2</v>
      </c>
      <c r="F89" s="21">
        <f t="shared" si="2"/>
        <v>177525.2</v>
      </c>
      <c r="G89" s="28">
        <f t="shared" si="3"/>
        <v>7.4945835689806284</v>
      </c>
      <c r="H89" s="21">
        <f>'3.физ-всего'!H89+'4.юрид-всего'!H89</f>
        <v>16194</v>
      </c>
      <c r="I89" s="28">
        <f>('3.физ-всего'!H89*'3.физ-всего'!I89+'4.юрид-всего'!H89*'4.юрид-всего'!I89)/('3.физ-всего'!H89+'4.юрид-всего'!H89)</f>
        <v>12.574967395331605</v>
      </c>
      <c r="J89" s="21">
        <f>'3.физ-всего'!J89+'4.юрид-всего'!J89</f>
        <v>17133.2</v>
      </c>
      <c r="K89" s="28">
        <f>('3.физ-всего'!J89*'3.физ-всего'!K89+'4.юрид-всего'!J89*'4.юрид-всего'!K89)/('3.физ-всего'!J89+'4.юрид-всего'!J89)</f>
        <v>6.0095449770037108</v>
      </c>
      <c r="L89" s="21">
        <f>'3.физ-всего'!L89+'4.юрид-всего'!L89</f>
        <v>42928.800000000003</v>
      </c>
      <c r="M89" s="28">
        <f>('3.физ-всего'!L89*'3.физ-всего'!M89+'4.юрид-всего'!L89*'4.юрид-всего'!M89)/('3.физ-всего'!L89+'4.юрид-всего'!L89)</f>
        <v>8.7710502972363535</v>
      </c>
      <c r="N89" s="21">
        <f>'3.физ-всего'!N89+'4.юрид-всего'!N89</f>
        <v>18271</v>
      </c>
      <c r="O89" s="28">
        <f>('3.физ-всего'!N89*'3.физ-всего'!O89+'4.юрид-всего'!N89*'4.юрид-всего'!O89)/('3.физ-всего'!N89+'4.юрид-всего'!N89)</f>
        <v>11.049927042854797</v>
      </c>
      <c r="P89" s="21">
        <f>'3.физ-всего'!P89+'4.юрид-всего'!P89</f>
        <v>82998.200000000012</v>
      </c>
      <c r="Q89" s="28">
        <f>('3.физ-всего'!P89*'3.физ-всего'!Q89+'4.юрид-всего'!P89*'4.юрид-всего'!Q89)/('3.физ-всего'!P89+'4.юрид-всего'!P89)</f>
        <v>5.3670056459055733</v>
      </c>
      <c r="R89" s="22"/>
      <c r="S89" s="30"/>
    </row>
    <row r="90" spans="1:19" ht="14.25" customHeight="1" x14ac:dyDescent="0.2">
      <c r="A90" s="23" t="s">
        <v>9</v>
      </c>
      <c r="B90" s="26">
        <f>'3.физ-всего'!B90+'4.юрид-всего'!B90</f>
        <v>1688966.9999999998</v>
      </c>
      <c r="C90" s="28">
        <f>('3.физ-всего'!B90*'3.физ-всего'!C90+'4.юрид-всего'!B90*'4.юрид-всего'!C90)/('3.физ-всего'!B90+'4.юрид-всего'!B90)</f>
        <v>0.85751001706960539</v>
      </c>
      <c r="D90" s="21">
        <f>'3.физ-всего'!D90+'4.юрид-всего'!D90</f>
        <v>1468825.2000000002</v>
      </c>
      <c r="E90" s="28">
        <f>('3.физ-всего'!D90*'3.физ-всего'!E90+'4.юрид-всего'!D90*'4.юрид-всего'!E90)/('3.физ-всего'!D90+'4.юрид-всего'!D90)</f>
        <v>4.4752531478898919E-2</v>
      </c>
      <c r="F90" s="21">
        <f t="shared" si="2"/>
        <v>220141.8</v>
      </c>
      <c r="G90" s="28">
        <f t="shared" si="3"/>
        <v>6.2803723554545305</v>
      </c>
      <c r="H90" s="21">
        <f>'3.физ-всего'!H90+'4.юрид-всего'!H90</f>
        <v>3692.8</v>
      </c>
      <c r="I90" s="28">
        <f>('3.физ-всего'!H90*'3.физ-всего'!I90+'4.юрид-всего'!H90*'4.юрид-всего'!I90)/('3.физ-всего'!H90+'4.юрид-всего'!H90)</f>
        <v>2.3775373700173312</v>
      </c>
      <c r="J90" s="21">
        <f>'3.физ-всего'!J90+'4.юрид-всего'!J90</f>
        <v>26966.6</v>
      </c>
      <c r="K90" s="28">
        <f>('3.физ-всего'!J90*'3.физ-всего'!K90+'4.юрид-всего'!J90*'4.юрид-всего'!K90)/('3.физ-всего'!J90+'4.юрид-всего'!J90)</f>
        <v>6.0924478799700363</v>
      </c>
      <c r="L90" s="21">
        <f>'3.физ-всего'!L90+'4.юрид-всего'!L90</f>
        <v>56252.1</v>
      </c>
      <c r="M90" s="28">
        <f>('3.физ-всего'!L90*'3.физ-всего'!M90+'4.юрид-всего'!L90*'4.юрид-всего'!M90)/('3.физ-всего'!L90+'4.юрид-всего'!L90)</f>
        <v>6.0811699652101883</v>
      </c>
      <c r="N90" s="21">
        <f>'3.физ-всего'!N90+'4.юрид-всего'!N90</f>
        <v>21414.800000000003</v>
      </c>
      <c r="O90" s="28">
        <f>('3.физ-всего'!N90*'3.физ-всего'!O90+'4.юрид-всего'!N90*'4.юрид-всего'!O90)/('3.физ-всего'!N90+'4.юрид-всего'!N90)</f>
        <v>11.805124259857667</v>
      </c>
      <c r="P90" s="21">
        <f>'3.физ-всего'!P90+'4.юрид-всего'!P90</f>
        <v>111815.5</v>
      </c>
      <c r="Q90" s="28">
        <f>('3.физ-всего'!P90*'3.физ-всего'!Q90+'4.юрид-всего'!P90*'4.юрид-всего'!Q90)/('3.физ-всего'!P90+'4.юрид-всего'!P90)</f>
        <v>5.4967079161654686</v>
      </c>
      <c r="R90" s="21"/>
      <c r="S90" s="28"/>
    </row>
    <row r="91" spans="1:19" ht="14.25" customHeight="1" x14ac:dyDescent="0.2">
      <c r="A91" s="23" t="s">
        <v>14</v>
      </c>
      <c r="B91" s="26">
        <f>'3.физ-всего'!B91+'4.юрид-всего'!B91</f>
        <v>1482259.9000000001</v>
      </c>
      <c r="C91" s="28">
        <f>('3.физ-всего'!B91*'3.физ-всего'!C91+'4.юрид-всего'!B91*'4.юрид-всего'!C91)/('3.физ-всего'!B91+'4.юрид-всего'!B91)</f>
        <v>0.87011116539009103</v>
      </c>
      <c r="D91" s="21">
        <f>'3.физ-всего'!D91+'4.юрид-всего'!D91</f>
        <v>1311048</v>
      </c>
      <c r="E91" s="28">
        <f>('3.физ-всего'!D91*'3.физ-всего'!E91+'4.юрид-всего'!D91*'4.юрид-всего'!E91)/('3.физ-всего'!D91+'4.юрид-всего'!D91)</f>
        <v>6.201295604737584E-2</v>
      </c>
      <c r="F91" s="21">
        <f t="shared" si="2"/>
        <v>171211.9</v>
      </c>
      <c r="G91" s="28">
        <f t="shared" si="3"/>
        <v>7.0580895778856503</v>
      </c>
      <c r="H91" s="21">
        <f>'3.физ-всего'!H91+'4.юрид-всего'!H91</f>
        <v>4193</v>
      </c>
      <c r="I91" s="28">
        <f>('3.физ-всего'!H91*'3.физ-всего'!I91+'4.юрид-всего'!H91*'4.юрид-всего'!I91)/('3.физ-всего'!H91+'4.юрид-всего'!H91)</f>
        <v>2.628201764846172</v>
      </c>
      <c r="J91" s="21">
        <f>'3.физ-всего'!J91+'4.юрид-всего'!J91</f>
        <v>23814.899999999998</v>
      </c>
      <c r="K91" s="28">
        <f>('3.физ-всего'!J91*'3.физ-всего'!K91+'4.юрид-всего'!J91*'4.юрид-всего'!K91)/('3.физ-всего'!J91+'4.юрид-всего'!J91)</f>
        <v>5.4524243645784791</v>
      </c>
      <c r="L91" s="21">
        <f>'3.физ-всего'!L91+'4.юрид-всего'!L91</f>
        <v>67256.700000000012</v>
      </c>
      <c r="M91" s="28">
        <f>('3.физ-всего'!L91*'3.физ-всего'!M91+'4.юрид-всего'!L91*'4.юрид-всего'!M91)/('3.физ-всего'!L91+'4.юрид-всего'!L91)</f>
        <v>7.975647779329047</v>
      </c>
      <c r="N91" s="21">
        <f>'3.физ-всего'!N91+'4.юрид-всего'!N91</f>
        <v>21314.3</v>
      </c>
      <c r="O91" s="28">
        <f>('3.физ-всего'!N91*'3.физ-всего'!O91+'4.юрид-всего'!N91*'4.юрид-всего'!O91)/('3.физ-всего'!N91+'4.юрид-всего'!N91)</f>
        <v>11.119881628765667</v>
      </c>
      <c r="P91" s="21">
        <f>'3.физ-всего'!P91+'4.юрид-всего'!P91</f>
        <v>54632.999999999993</v>
      </c>
      <c r="Q91" s="28">
        <f>('3.физ-всего'!P91*'3.физ-всего'!Q91+'4.юрид-всего'!P91*'4.юрид-всего'!Q91)/('3.физ-всего'!P91+'4.юрид-всего'!P91)</f>
        <v>5.383773415335054</v>
      </c>
      <c r="R91" s="22"/>
      <c r="S91" s="30"/>
    </row>
    <row r="92" spans="1:19" ht="14.25" customHeight="1" thickBot="1" x14ac:dyDescent="0.25">
      <c r="A92" s="24" t="s">
        <v>15</v>
      </c>
      <c r="B92" s="27">
        <f>'3.физ-всего'!B92+'4.юрид-всего'!B92</f>
        <v>1461479.5</v>
      </c>
      <c r="C92" s="29">
        <f>('3.физ-всего'!B92*'3.физ-всего'!C92+'4.юрид-всего'!B92*'4.юрид-всего'!C92)/('3.физ-всего'!B92+'4.юрид-всего'!B92)</f>
        <v>0.87480659222383894</v>
      </c>
      <c r="D92" s="25">
        <f>'3.физ-всего'!D92+'4.юрид-всего'!D92</f>
        <v>1207264</v>
      </c>
      <c r="E92" s="29">
        <f>('3.физ-всего'!D92*'3.физ-всего'!E92+'4.юрид-всего'!D92*'4.юрид-всего'!E92)/('3.физ-всего'!D92+'4.юрид-всего'!D92)</f>
        <v>6.6898221929917567E-2</v>
      </c>
      <c r="F92" s="25">
        <f t="shared" si="2"/>
        <v>254215.5</v>
      </c>
      <c r="G92" s="29">
        <f t="shared" si="3"/>
        <v>4.7115462511137212</v>
      </c>
      <c r="H92" s="25">
        <f>'3.физ-всего'!H92+'4.юрид-всего'!H92</f>
        <v>7691</v>
      </c>
      <c r="I92" s="29">
        <f>('3.физ-всего'!H92*'3.физ-всего'!I92+'4.юрид-всего'!H92*'4.юрид-всего'!I92)/('3.физ-всего'!H92+'4.юрид-всего'!H92)</f>
        <v>5.5220531790404364</v>
      </c>
      <c r="J92" s="25">
        <f>'3.физ-всего'!J92+'4.юрид-всего'!J92</f>
        <v>28493.3</v>
      </c>
      <c r="K92" s="29">
        <f>('3.физ-всего'!J92*'3.физ-всего'!K92+'4.юрид-всего'!J92*'4.юрид-всего'!K92)/('3.физ-всего'!J92+'4.юрид-всего'!J92)</f>
        <v>5.6521282547125127</v>
      </c>
      <c r="L92" s="25">
        <f>'3.физ-всего'!L92+'4.юрид-всего'!L92</f>
        <v>28743.300000000003</v>
      </c>
      <c r="M92" s="29">
        <f>('3.физ-всего'!L92*'3.физ-всего'!M92+'4.юрид-всего'!L92*'4.юрид-всего'!M92)/('3.физ-всего'!L92+'4.юрид-всего'!L92)</f>
        <v>7.5855553468112555</v>
      </c>
      <c r="N92" s="25">
        <f>'3.физ-всего'!N92+'4.юрид-всего'!N92</f>
        <v>19141.099999999999</v>
      </c>
      <c r="O92" s="29">
        <f>('3.физ-всего'!N92*'3.физ-всего'!O92+'4.юрид-всего'!N92*'4.юрид-всего'!O92)/('3.физ-всего'!N92+'4.юрид-всего'!N92)</f>
        <v>11.797791819696883</v>
      </c>
      <c r="P92" s="25">
        <f>'3.физ-всего'!P92+'4.юрид-всего'!P92</f>
        <v>170146.8</v>
      </c>
      <c r="Q92" s="29">
        <f>('3.физ-всего'!P92*'3.физ-всего'!Q92+'4.юрид-всего'!P92*'4.юрид-всего'!Q92)/('3.физ-всего'!P92+'4.юрид-всего'!P92)</f>
        <v>3.2346984074928238</v>
      </c>
      <c r="R92" s="25"/>
      <c r="S92" s="29"/>
    </row>
    <row r="93" spans="1:19" ht="14.25" customHeight="1" x14ac:dyDescent="0.2">
      <c r="A93" s="23" t="s">
        <v>22</v>
      </c>
      <c r="B93" s="26">
        <f>'3.физ-всего'!B93+'4.юрид-всего'!B93</f>
        <v>1468852.5999999999</v>
      </c>
      <c r="C93" s="28">
        <f>('3.физ-всего'!B93*'3.физ-всего'!C93+'4.юрид-всего'!B93*'4.юрид-всего'!C93)/('3.физ-всего'!B93+'4.юрид-всего'!B93)</f>
        <v>1.0447981403988391</v>
      </c>
      <c r="D93" s="21">
        <f>'3.физ-всего'!D93+'4.юрид-всего'!D93</f>
        <v>1302148.5</v>
      </c>
      <c r="E93" s="28">
        <f>('3.физ-всего'!D93*'3.физ-всего'!E93+'4.юрид-всего'!D93*'4.юрид-всего'!E93)/('3.физ-всего'!D93+'4.юрид-всего'!D93)</f>
        <v>5.4897119644956013E-2</v>
      </c>
      <c r="F93" s="21">
        <f t="shared" si="2"/>
        <v>166704.1</v>
      </c>
      <c r="G93" s="28">
        <f t="shared" si="3"/>
        <v>8.7770502525132841</v>
      </c>
      <c r="H93" s="21">
        <f>'3.физ-всего'!H93+'4.юрид-всего'!H93</f>
        <v>4161.8</v>
      </c>
      <c r="I93" s="28">
        <f>('3.физ-всего'!H93*'3.физ-всего'!I93+'4.юрид-всего'!H93*'4.юрид-всего'!I93)/('3.физ-всего'!H93+'4.юрид-всего'!H93)</f>
        <v>4.9032726224229908</v>
      </c>
      <c r="J93" s="21">
        <f>'3.физ-всего'!J93+'4.юрид-всего'!J93</f>
        <v>47960.9</v>
      </c>
      <c r="K93" s="28">
        <f>('3.физ-всего'!J93*'3.физ-всего'!K93+'4.юрид-всего'!J93*'4.юрид-всего'!K93)/('3.физ-всего'!J93+'4.юрид-всего'!J93)</f>
        <v>5.6798863657687821</v>
      </c>
      <c r="L93" s="21">
        <f>'3.физ-всего'!L93+'4.юрид-всего'!L93</f>
        <v>49734.299999999996</v>
      </c>
      <c r="M93" s="28">
        <f>('3.физ-всего'!L93*'3.физ-всего'!M93+'4.юрид-всего'!L93*'4.юрид-всего'!M93)/('3.физ-всего'!L93+'4.юрид-всего'!L93)</f>
        <v>8.0437183593616499</v>
      </c>
      <c r="N93" s="21">
        <f>'3.физ-всего'!N93+'4.юрид-всего'!N93</f>
        <v>24011.599999999999</v>
      </c>
      <c r="O93" s="28">
        <f>('3.физ-всего'!N93*'3.физ-всего'!O93+'4.юрид-всего'!N93*'4.юрид-всего'!O93)/('3.физ-всего'!N93+'4.юрид-всего'!N93)</f>
        <v>11.200802612070833</v>
      </c>
      <c r="P93" s="21">
        <f>'3.физ-всего'!P93+'4.юрид-всего'!P93</f>
        <v>40835.5</v>
      </c>
      <c r="Q93" s="28">
        <f>('3.физ-всего'!P93*'3.физ-всего'!Q93+'4.юрид-всего'!P93*'4.юрид-всего'!Q93)/('3.физ-всего'!P93+'4.юрид-всего'!P93)</f>
        <v>12.27739263630909</v>
      </c>
      <c r="R93" s="22"/>
      <c r="S93" s="30"/>
    </row>
    <row r="94" spans="1:19" ht="14.25" customHeight="1" x14ac:dyDescent="0.2">
      <c r="A94" s="23" t="s">
        <v>1</v>
      </c>
      <c r="B94" s="26">
        <f>'3.физ-всего'!B94+'4.юрид-всего'!B94</f>
        <v>1289314.4000000001</v>
      </c>
      <c r="C94" s="28">
        <f>('3.физ-всего'!B94*'3.физ-всего'!C94+'4.юрид-всего'!B94*'4.юрид-всего'!C94)/('3.физ-всего'!B94+'4.юрид-всего'!B94)</f>
        <v>0.88936304674794597</v>
      </c>
      <c r="D94" s="21">
        <f>'3.физ-всего'!D94+'4.юрид-всего'!D94</f>
        <v>1154892.2</v>
      </c>
      <c r="E94" s="28">
        <f>('3.физ-всего'!D94*'3.физ-всего'!E94+'4.юрид-всего'!D94*'4.юрид-всего'!E94)/('3.физ-всего'!D94+'4.юрид-всего'!D94)</f>
        <v>9.0604640848730295E-2</v>
      </c>
      <c r="F94" s="21">
        <f t="shared" si="2"/>
        <v>134422.19999999998</v>
      </c>
      <c r="G94" s="28">
        <f t="shared" si="3"/>
        <v>7.7519188794708045</v>
      </c>
      <c r="H94" s="21">
        <f>'3.физ-всего'!H94+'4.юрид-всего'!H94</f>
        <v>3013.6</v>
      </c>
      <c r="I94" s="28">
        <f>('3.физ-всего'!H94*'3.физ-всего'!I94+'4.юрид-всего'!H94*'4.юрид-всего'!I94)/('3.физ-всего'!H94+'4.юрид-всего'!H94)</f>
        <v>2.6893814706663131</v>
      </c>
      <c r="J94" s="21">
        <f>'3.физ-всего'!J94+'4.юрид-всего'!J94</f>
        <v>31581.300000000003</v>
      </c>
      <c r="K94" s="28">
        <f>('3.физ-всего'!J94*'3.физ-всего'!K94+'4.юрид-всего'!J94*'4.юрид-всего'!K94)/('3.физ-всего'!J94+'4.юрид-всего'!J94)</f>
        <v>5.1152202727563454</v>
      </c>
      <c r="L94" s="21">
        <f>'3.физ-всего'!L94+'4.юрид-всего'!L94</f>
        <v>46448.1</v>
      </c>
      <c r="M94" s="28">
        <f>('3.физ-всего'!L94*'3.физ-всего'!M94+'4.юрид-всего'!L94*'4.юрид-всего'!M94)/('3.физ-всего'!L94+'4.юрид-всего'!L94)</f>
        <v>6.7714061070312894</v>
      </c>
      <c r="N94" s="21">
        <f>'3.физ-всего'!N94+'4.юрид-всего'!N94</f>
        <v>25872.399999999998</v>
      </c>
      <c r="O94" s="28">
        <f>('3.физ-всего'!N94*'3.физ-всего'!O94+'4.юрид-всего'!N94*'4.юрид-всего'!O94)/('3.физ-всего'!N94+'4.юрид-всего'!N94)</f>
        <v>9.9630380637281455</v>
      </c>
      <c r="P94" s="21">
        <f>'3.физ-всего'!P94+'4.юрид-всего'!P94</f>
        <v>27506.799999999999</v>
      </c>
      <c r="Q94" s="28">
        <f>('3.физ-всего'!P94*'3.физ-всего'!Q94+'4.юрид-всего'!P94*'4.юрид-всего'!Q94)/('3.физ-всего'!P94+'4.юрид-всего'!P94)</f>
        <v>10.90978630738581</v>
      </c>
      <c r="R94" s="22"/>
      <c r="S94" s="30"/>
    </row>
    <row r="95" spans="1:19" ht="14.25" customHeight="1" x14ac:dyDescent="0.2">
      <c r="A95" s="23" t="s">
        <v>2</v>
      </c>
      <c r="B95" s="26">
        <f>'3.физ-всего'!B95+'4.юрид-всего'!B95</f>
        <v>1342370.1</v>
      </c>
      <c r="C95" s="28">
        <f>('3.физ-всего'!B95*'3.физ-всего'!C95+'4.юрид-всего'!B95*'4.юрид-всего'!C95)/('3.физ-всего'!B95+'4.юрид-всего'!B95)</f>
        <v>0.94459613559628608</v>
      </c>
      <c r="D95" s="21">
        <f>'3.физ-всего'!D95+'4.юрид-всего'!D95</f>
        <v>1082877.5</v>
      </c>
      <c r="E95" s="28">
        <f>('3.физ-всего'!D95*'3.физ-всего'!E95+'4.юрид-всего'!D95*'4.юрид-всего'!E95)/('3.физ-всего'!D95+'4.юрид-всего'!D95)</f>
        <v>6.3918310242848345E-2</v>
      </c>
      <c r="F95" s="21">
        <f t="shared" si="2"/>
        <v>259492.59999999998</v>
      </c>
      <c r="G95" s="28">
        <f t="shared" si="3"/>
        <v>4.6197152018978578</v>
      </c>
      <c r="H95" s="21">
        <f>'3.физ-всего'!H95+'4.юрид-всего'!H95</f>
        <v>1662</v>
      </c>
      <c r="I95" s="28">
        <f>('3.физ-всего'!H95*'3.физ-всего'!I95+'4.юрид-всего'!H95*'4.юрид-всего'!I95)/('3.физ-всего'!H95+'4.юрид-всего'!H95)</f>
        <v>1.3950481347773764</v>
      </c>
      <c r="J95" s="21">
        <f>'3.физ-всего'!J95+'4.юрид-всего'!J95</f>
        <v>34186.199999999997</v>
      </c>
      <c r="K95" s="28">
        <f>('3.физ-всего'!J95*'3.физ-всего'!K95+'4.юрид-всего'!J95*'4.юрид-всего'!K95)/('3.физ-всего'!J95+'4.юрид-всего'!J95)</f>
        <v>2.8708000596732015</v>
      </c>
      <c r="L95" s="21">
        <f>'3.физ-всего'!L95+'4.юрид-всего'!L95</f>
        <v>55050.6</v>
      </c>
      <c r="M95" s="28">
        <f>('3.физ-всего'!L95*'3.физ-всего'!M95+'4.юрид-всего'!L95*'4.юрид-всего'!M95)/('3.физ-всего'!L95+'4.юрид-всего'!L95)</f>
        <v>8.2642731777673628</v>
      </c>
      <c r="N95" s="21">
        <f>'3.физ-всего'!N95+'4.юрид-всего'!N95</f>
        <v>13469.8</v>
      </c>
      <c r="O95" s="28">
        <f>('3.физ-всего'!N95*'3.физ-всего'!O95+'4.юрид-всего'!N95*'4.юрид-всего'!O95)/('3.физ-всего'!N95+'4.юрид-всего'!N95)</f>
        <v>9.3451827050141816</v>
      </c>
      <c r="P95" s="21">
        <f>'3.физ-всего'!P95+'4.юрид-всего'!P95</f>
        <v>155124</v>
      </c>
      <c r="Q95" s="28">
        <f>('3.физ-всего'!P95*'3.физ-всего'!Q95+'4.юрид-всего'!P95*'4.юрид-всего'!Q95)/('3.физ-всего'!P95+'4.юрид-всего'!P95)</f>
        <v>3.3359806026146828</v>
      </c>
      <c r="R95" s="21"/>
      <c r="S95" s="28"/>
    </row>
    <row r="96" spans="1:19" ht="14.25" customHeight="1" x14ac:dyDescent="0.2">
      <c r="A96" s="23" t="s">
        <v>3</v>
      </c>
      <c r="B96" s="26">
        <f>'3.физ-всего'!B96+'4.юрид-всего'!B96</f>
        <v>1614516.5</v>
      </c>
      <c r="C96" s="28">
        <f>('3.физ-всего'!B96*'3.физ-всего'!C96+'4.юрид-всего'!B96*'4.юрид-всего'!C96)/('3.физ-всего'!B96+'4.юрид-всего'!B96)</f>
        <v>0.94331851733940164</v>
      </c>
      <c r="D96" s="21">
        <f>'3.физ-всего'!D96+'4.юрид-всего'!D96</f>
        <v>1417728.2</v>
      </c>
      <c r="E96" s="28">
        <f>('3.физ-всего'!D96*'3.физ-всего'!E96+'4.юрид-всего'!D96*'4.юрид-всего'!E96)/('3.физ-всего'!D96+'4.юрид-всего'!D96)</f>
        <v>5.0282956916565515E-2</v>
      </c>
      <c r="F96" s="21">
        <f t="shared" si="2"/>
        <v>196788.3</v>
      </c>
      <c r="G96" s="28">
        <f t="shared" si="3"/>
        <v>7.3770429695261353</v>
      </c>
      <c r="H96" s="21">
        <f>'3.физ-всего'!H96+'4.юрид-всего'!H96</f>
        <v>2744.7000000000003</v>
      </c>
      <c r="I96" s="28">
        <f>('3.физ-всего'!H96*'3.физ-всего'!I96+'4.юрид-всего'!H96*'4.юрид-всего'!I96)/('3.физ-всего'!H96+'4.юрид-всего'!H96)</f>
        <v>3.2463875833424418</v>
      </c>
      <c r="J96" s="21">
        <f>'3.физ-всего'!J96+'4.юрид-всего'!J96</f>
        <v>42375.199999999997</v>
      </c>
      <c r="K96" s="28">
        <f>('3.физ-всего'!J96*'3.физ-всего'!K96+'4.юрид-всего'!J96*'4.юрид-всего'!K96)/('3.физ-всего'!J96+'4.юрид-всего'!J96)</f>
        <v>3.9241516736204196</v>
      </c>
      <c r="L96" s="21">
        <f>'3.физ-всего'!L96+'4.юрид-всего'!L96</f>
        <v>60576.9</v>
      </c>
      <c r="M96" s="28">
        <f>('3.физ-всего'!L96*'3.физ-всего'!M96+'4.юрид-всего'!L96*'4.юрид-всего'!M96)/('3.физ-всего'!L96+'4.юрид-всего'!L96)</f>
        <v>7.5424424491844242</v>
      </c>
      <c r="N96" s="21">
        <f>'3.физ-всего'!N96+'4.юрид-всего'!N96</f>
        <v>41480</v>
      </c>
      <c r="O96" s="28">
        <f>('3.физ-всего'!N96*'3.физ-всего'!O96+'4.юрид-всего'!N96*'4.юрид-всего'!O96)/('3.физ-всего'!N96+'4.юрид-всего'!N96)</f>
        <v>8.518301036644166</v>
      </c>
      <c r="P96" s="21">
        <f>'3.физ-всего'!P96+'4.юрид-всего'!P96</f>
        <v>49611.5</v>
      </c>
      <c r="Q96" s="28">
        <f>('3.физ-всего'!P96*'3.физ-всего'!Q96+'4.юрид-всего'!P96*'4.юрид-всего'!Q96)/('3.физ-всего'!P96+'4.юрид-всего'!P96)</f>
        <v>9.3986628906604306</v>
      </c>
      <c r="R96" s="22"/>
      <c r="S96" s="30"/>
    </row>
    <row r="97" spans="1:19" ht="14.25" customHeight="1" x14ac:dyDescent="0.2">
      <c r="A97" s="23" t="s">
        <v>4</v>
      </c>
      <c r="B97" s="26">
        <f>'3.физ-всего'!B97+'4.юрид-всего'!B97</f>
        <v>1923610.2</v>
      </c>
      <c r="C97" s="28">
        <f>('3.физ-всего'!B97*'3.физ-всего'!C97+'4.юрид-всего'!B97*'4.юрид-всего'!C97)/('3.физ-всего'!B97+'4.юрид-всего'!B97)</f>
        <v>0.89083933324953257</v>
      </c>
      <c r="D97" s="21">
        <f>'3.физ-всего'!D97+'4.юрид-всего'!D97</f>
        <v>1530398.6</v>
      </c>
      <c r="E97" s="28">
        <f>('3.физ-всего'!D97*'3.физ-всего'!E97+'4.юрид-всего'!D97*'4.юрид-всего'!E97)/('3.физ-всего'!D97+'4.юрид-всего'!D97)</f>
        <v>9.8125046638176491E-2</v>
      </c>
      <c r="F97" s="21">
        <f t="shared" si="2"/>
        <v>393211.60000000003</v>
      </c>
      <c r="G97" s="28">
        <f t="shared" si="3"/>
        <v>3.9761217471712427</v>
      </c>
      <c r="H97" s="21">
        <f>'3.физ-всего'!H97+'4.юрид-всего'!H97</f>
        <v>18836.300000000003</v>
      </c>
      <c r="I97" s="28">
        <f>('3.физ-всего'!H97*'3.физ-всего'!I97+'4.юрид-всего'!H97*'4.юрид-всего'!I97)/('3.физ-всего'!H97+'4.юрид-всего'!H97)</f>
        <v>0.65822640327452853</v>
      </c>
      <c r="J97" s="21">
        <f>'3.физ-всего'!J97+'4.юрид-всего'!J97</f>
        <v>35261.1</v>
      </c>
      <c r="K97" s="28">
        <f>('3.физ-всего'!J97*'3.физ-всего'!K97+'4.юрид-всего'!J97*'4.юрид-всего'!K97)/('3.физ-всего'!J97+'4.юрид-всего'!J97)</f>
        <v>3.5541211136351394</v>
      </c>
      <c r="L97" s="21">
        <f>'3.физ-всего'!L97+'4.юрид-всего'!L97</f>
        <v>24729.5</v>
      </c>
      <c r="M97" s="28">
        <f>('3.физ-всего'!L97*'3.физ-всего'!M97+'4.юрид-всего'!L97*'4.юрид-всего'!M97)/('3.физ-всего'!L97+'4.юрид-всего'!L97)</f>
        <v>7.2136267211225462</v>
      </c>
      <c r="N97" s="21">
        <f>'3.физ-всего'!N97+'4.юрид-всего'!N97</f>
        <v>31205.1</v>
      </c>
      <c r="O97" s="28">
        <f>('3.физ-всего'!N97*'3.физ-всего'!O97+'4.юрид-всего'!N97*'4.юрид-всего'!O97)/('3.физ-всего'!N97+'4.юрид-всего'!N97)</f>
        <v>10.212322504975148</v>
      </c>
      <c r="P97" s="21">
        <f>'3.физ-всего'!P97+'4.юрид-всего'!P97</f>
        <v>283179.60000000003</v>
      </c>
      <c r="Q97" s="28">
        <f>('3.физ-всего'!P97*'3.физ-всего'!Q97+'4.юрид-всего'!P97*'4.юрид-всего'!Q97)/('3.физ-всего'!P97+'4.юрид-всего'!P97)</f>
        <v>3.2794399631894384</v>
      </c>
      <c r="R97" s="22"/>
      <c r="S97" s="30"/>
    </row>
    <row r="98" spans="1:19" ht="14.25" customHeight="1" x14ac:dyDescent="0.2">
      <c r="A98" s="23" t="s">
        <v>5</v>
      </c>
      <c r="B98" s="26">
        <f>'3.физ-всего'!B98+'4.юрид-всего'!B98</f>
        <v>1558309.7</v>
      </c>
      <c r="C98" s="28">
        <f>('3.физ-всего'!B98*'3.физ-всего'!C98+'4.юрид-всего'!B98*'4.юрид-всего'!C98)/('3.физ-всего'!B98+'4.юрид-всего'!B98)</f>
        <v>0.88928020149011455</v>
      </c>
      <c r="D98" s="21">
        <f>'3.физ-всего'!D98+'4.юрид-всего'!D98</f>
        <v>1367711.8</v>
      </c>
      <c r="E98" s="28">
        <f>('3.физ-всего'!D98*'3.физ-всего'!E98+'4.юрид-всего'!D98*'4.юрид-всего'!E98)/('3.физ-всего'!D98+'4.юрид-всего'!D98)</f>
        <v>9.702070787135128E-2</v>
      </c>
      <c r="F98" s="21">
        <f t="shared" si="2"/>
        <v>190597.9</v>
      </c>
      <c r="G98" s="28">
        <f t="shared" si="3"/>
        <v>6.5744564709264894</v>
      </c>
      <c r="H98" s="21">
        <f>'3.физ-всего'!H98+'4.юрид-всего'!H98</f>
        <v>6291.6</v>
      </c>
      <c r="I98" s="28">
        <f>('3.физ-всего'!H98*'3.физ-всего'!I98+'4.юрид-всего'!H98*'4.юрид-всего'!I98)/('3.физ-всего'!H98+'4.юрид-всего'!H98)</f>
        <v>2.5023548858795852</v>
      </c>
      <c r="J98" s="21">
        <f>'3.физ-всего'!J98+'4.юрид-всего'!J98</f>
        <v>34455.599999999999</v>
      </c>
      <c r="K98" s="28">
        <f>('3.физ-всего'!J98*'3.физ-всего'!K98+'4.юрид-всего'!J98*'4.юрид-всего'!K98)/('3.физ-всего'!J98+'4.юрид-всего'!J98)</f>
        <v>4.3239219749474689</v>
      </c>
      <c r="L98" s="21">
        <f>'3.физ-всего'!L98+'4.юрид-всего'!L98</f>
        <v>25509.200000000001</v>
      </c>
      <c r="M98" s="28">
        <f>('3.физ-всего'!L98*'3.физ-всего'!M98+'4.юрид-всего'!L98*'4.юрид-всего'!M98)/('3.физ-всего'!L98+'4.юрид-всего'!L98)</f>
        <v>7.0332206811660107</v>
      </c>
      <c r="N98" s="21">
        <f>'3.физ-всего'!N98+'4.юрид-всего'!N98</f>
        <v>30301.5</v>
      </c>
      <c r="O98" s="28">
        <f>('3.физ-всего'!N98*'3.физ-всего'!O98+'4.юрид-всего'!N98*'4.юрид-всего'!O98)/('3.физ-всего'!N98+'4.юрид-всего'!N98)</f>
        <v>9.3785431084269764</v>
      </c>
      <c r="P98" s="21">
        <f>'3.физ-всего'!P98+'4.юрид-всего'!P98</f>
        <v>94040</v>
      </c>
      <c r="Q98" s="28">
        <f>('3.физ-всего'!P98*'3.физ-всего'!Q98+'4.юрид-всего'!P98*'4.юрид-всего'!Q98)/('3.физ-всего'!P98+'4.юрид-всего'!P98)</f>
        <v>6.6434995533815382</v>
      </c>
      <c r="R98" s="22"/>
      <c r="S98" s="30"/>
    </row>
    <row r="99" spans="1:19" ht="14.25" customHeight="1" x14ac:dyDescent="0.2">
      <c r="A99" s="23" t="s">
        <v>6</v>
      </c>
      <c r="B99" s="26">
        <f>'3.физ-всего'!B99+'4.юрид-всего'!B99</f>
        <v>2029620.7999999998</v>
      </c>
      <c r="C99" s="28">
        <f>('3.физ-всего'!B99*'3.физ-всего'!C99+'4.юрид-всего'!B99*'4.юрид-всего'!C99)/('3.физ-всего'!B99+'4.юрид-всего'!B99)</f>
        <v>0.66598077532512479</v>
      </c>
      <c r="D99" s="21">
        <f>'3.физ-всего'!D99+'4.юрид-всего'!D99</f>
        <v>1872843.0999999999</v>
      </c>
      <c r="E99" s="28">
        <f>('3.физ-всего'!D99*'3.физ-всего'!E99+'4.юрид-всего'!D99*'4.юрид-всего'!E99)/('3.физ-всего'!D99+'4.юрид-всего'!D99)</f>
        <v>4.1314556996258793E-2</v>
      </c>
      <c r="F99" s="21">
        <f t="shared" si="2"/>
        <v>156777.70000000001</v>
      </c>
      <c r="G99" s="28">
        <f t="shared" si="3"/>
        <v>8.1281505660562701</v>
      </c>
      <c r="H99" s="21">
        <f>'3.физ-всего'!H99+'4.юрид-всего'!H99</f>
        <v>8507.7999999999993</v>
      </c>
      <c r="I99" s="28">
        <f>('3.физ-всего'!H99*'3.физ-всего'!I99+'4.юрид-всего'!H99*'4.юрид-всего'!I99)/('3.физ-всего'!H99+'4.юрид-всего'!H99)</f>
        <v>3.6771546110627891</v>
      </c>
      <c r="J99" s="21">
        <f>'3.физ-всего'!J99+'4.юрид-всего'!J99</f>
        <v>25129.699999999997</v>
      </c>
      <c r="K99" s="28">
        <f>('3.физ-всего'!J99*'3.физ-всего'!K99+'4.юрид-всего'!J99*'4.юрид-всего'!K99)/('3.физ-всего'!J99+'4.юрид-всего'!J99)</f>
        <v>4.8874971050191611</v>
      </c>
      <c r="L99" s="21">
        <f>'3.физ-всего'!L99+'4.юрид-всего'!L99</f>
        <v>30252</v>
      </c>
      <c r="M99" s="28">
        <f>('3.физ-всего'!L99*'3.физ-всего'!M99+'4.юрид-всего'!L99*'4.юрид-всего'!M99)/('3.физ-всего'!L99+'4.юрид-всего'!L99)</f>
        <v>6.8156851117281496</v>
      </c>
      <c r="N99" s="21">
        <f>'3.физ-всего'!N99+'4.юрид-всего'!N99</f>
        <v>27601.1</v>
      </c>
      <c r="O99" s="28">
        <f>('3.физ-всего'!N99*'3.физ-всего'!O99+'4.юрид-всего'!N99*'4.юрид-всего'!O99)/('3.физ-всего'!N99+'4.юрид-всего'!N99)</f>
        <v>10.172632829850986</v>
      </c>
      <c r="P99" s="21">
        <f>'3.физ-всего'!P99+'4.юрид-всего'!P99</f>
        <v>65287.100000000006</v>
      </c>
      <c r="Q99" s="28">
        <f>('3.физ-всего'!P99*'3.физ-всего'!Q99+'4.юрид-всего'!P99*'4.юрид-всего'!Q99)/('3.физ-всего'!P99+'4.юрид-всего'!P99)</f>
        <v>9.6993580201908181</v>
      </c>
      <c r="R99" s="22"/>
      <c r="S99" s="30"/>
    </row>
    <row r="100" spans="1:19" ht="14.25" customHeight="1" x14ac:dyDescent="0.2">
      <c r="A100" s="23" t="s">
        <v>7</v>
      </c>
      <c r="B100" s="26">
        <f>'3.физ-всего'!B100+'4.юрид-всего'!B100</f>
        <v>2009822.6999999997</v>
      </c>
      <c r="C100" s="28">
        <f>('3.физ-всего'!B100*'3.физ-всего'!C100+'4.юрид-всего'!B100*'4.юрид-всего'!C100)/('3.физ-всего'!B100+'4.юрид-всего'!B100)</f>
        <v>0.85699247550542645</v>
      </c>
      <c r="D100" s="21">
        <f>'3.физ-всего'!D100+'4.юрид-всего'!D100</f>
        <v>1821384.2999999998</v>
      </c>
      <c r="E100" s="28">
        <f>('3.физ-всего'!D100*'3.физ-всего'!E100+'4.юрид-всего'!D100*'4.юрид-всего'!E100)/('3.физ-всего'!D100+'4.юрид-всего'!D100)</f>
        <v>0.13452089655104638</v>
      </c>
      <c r="F100" s="21">
        <f t="shared" si="2"/>
        <v>188438.39999999999</v>
      </c>
      <c r="G100" s="28">
        <f t="shared" si="3"/>
        <v>7.8401678320342354</v>
      </c>
      <c r="H100" s="21">
        <f>'3.физ-всего'!H100+'4.юрид-всего'!H100</f>
        <v>5858.8</v>
      </c>
      <c r="I100" s="28">
        <f>('3.физ-всего'!H100*'3.физ-всего'!I100+'4.юрид-всего'!H100*'4.юрид-всего'!I100)/('3.физ-всего'!H100+'4.юрид-всего'!H100)</f>
        <v>5.0157848023486045</v>
      </c>
      <c r="J100" s="21">
        <f>'3.физ-всего'!J100+'4.юрид-всего'!J100</f>
        <v>19719.800000000003</v>
      </c>
      <c r="K100" s="28">
        <f>('3.физ-всего'!J100*'3.физ-всего'!K100+'4.юрид-всего'!J100*'4.юрид-всего'!K100)/('3.физ-всего'!J100+'4.юрид-всего'!J100)</f>
        <v>4.1070554975202578</v>
      </c>
      <c r="L100" s="21">
        <f>'3.физ-всего'!L100+'4.юрид-всего'!L100</f>
        <v>39633.599999999999</v>
      </c>
      <c r="M100" s="28">
        <f>('3.физ-всего'!L100*'3.физ-всего'!M100+'4.юрид-всего'!L100*'4.юрид-всего'!M100)/('3.физ-всего'!L100+'4.юрид-всего'!L100)</f>
        <v>5.0896254440676616</v>
      </c>
      <c r="N100" s="21">
        <f>'3.физ-всего'!N100+'4.юрид-всего'!N100</f>
        <v>56030.7</v>
      </c>
      <c r="O100" s="28">
        <f>('3.физ-всего'!N100*'3.физ-всего'!O100+'4.юрид-всего'!N100*'4.юрид-всего'!O100)/('3.физ-всего'!N100+'4.юрид-всего'!N100)</f>
        <v>9.2368819593544274</v>
      </c>
      <c r="P100" s="21">
        <f>'3.физ-всего'!P100+'4.юрид-всего'!P100</f>
        <v>67195.5</v>
      </c>
      <c r="Q100" s="28">
        <f>('3.физ-всего'!P100*'3.физ-всего'!Q100+'4.юрид-всего'!P100*'4.юрид-всего'!Q100)/('3.физ-всего'!P100+'4.юрид-всего'!P100)</f>
        <v>9.6396745020127828</v>
      </c>
      <c r="R100" s="22"/>
      <c r="S100" s="30"/>
    </row>
    <row r="101" spans="1:19" ht="14.25" customHeight="1" x14ac:dyDescent="0.2">
      <c r="A101" s="23" t="s">
        <v>8</v>
      </c>
      <c r="B101" s="26">
        <f>'3.физ-всего'!B101+'4.юрид-всего'!B101</f>
        <v>2306112.2000000002</v>
      </c>
      <c r="C101" s="28">
        <f>('3.физ-всего'!B101*'3.физ-всего'!C101+'4.юрид-всего'!B101*'4.юрид-всего'!C101)/('3.физ-всего'!B101+'4.юрид-всего'!B101)</f>
        <v>0.92018878483015676</v>
      </c>
      <c r="D101" s="21">
        <f>'3.физ-всего'!D101+'4.юрид-всего'!D101</f>
        <v>2083038.3</v>
      </c>
      <c r="E101" s="28">
        <f>('3.физ-всего'!D101*'3.физ-всего'!E101+'4.юрид-всего'!D101*'4.юрид-всего'!E101)/('3.физ-всего'!D101+'4.юрид-всего'!D101)</f>
        <v>0.38011592777722802</v>
      </c>
      <c r="F101" s="21">
        <f t="shared" si="2"/>
        <v>223073.90000000002</v>
      </c>
      <c r="G101" s="28">
        <f t="shared" si="3"/>
        <v>5.9633267137033945</v>
      </c>
      <c r="H101" s="21">
        <f>'3.физ-всего'!H101+'4.юрид-всего'!H101</f>
        <v>13199.2</v>
      </c>
      <c r="I101" s="28">
        <f>('3.физ-всего'!H101*'3.физ-всего'!I101+'4.юрид-всего'!H101*'4.юрид-всего'!I101)/('3.физ-всего'!H101+'4.юрид-всего'!H101)</f>
        <v>3.092483635371841</v>
      </c>
      <c r="J101" s="21">
        <f>'3.физ-всего'!J101+'4.юрид-всего'!J101</f>
        <v>35719.9</v>
      </c>
      <c r="K101" s="28">
        <f>('3.физ-всего'!J101*'3.физ-всего'!K101+'4.юрид-всего'!J101*'4.юрид-всего'!K101)/('3.физ-всего'!J101+'4.юрид-всего'!J101)</f>
        <v>3.7495973952894603</v>
      </c>
      <c r="L101" s="21">
        <f>'3.физ-всего'!L101+'4.юрид-всего'!L101</f>
        <v>37008.200000000004</v>
      </c>
      <c r="M101" s="28">
        <f>('3.физ-всего'!L101*'3.физ-всего'!M101+'4.юрид-всего'!L101*'4.юрид-всего'!M101)/('3.физ-всего'!L101+'4.юрид-всего'!L101)</f>
        <v>6.4480421366075609</v>
      </c>
      <c r="N101" s="21">
        <f>'3.физ-всего'!N101+'4.юрид-всего'!N101</f>
        <v>30621.600000000002</v>
      </c>
      <c r="O101" s="28">
        <f>('3.физ-всего'!N101*'3.физ-всего'!O101+'4.юрид-всего'!N101*'4.юрид-всего'!O101)/('3.физ-всего'!N101+'4.юрид-всего'!N101)</f>
        <v>6.7657390208219033</v>
      </c>
      <c r="P101" s="21">
        <f>'3.физ-всего'!P101+'4.юрид-всего'!P101</f>
        <v>106525</v>
      </c>
      <c r="Q101" s="28">
        <f>('3.физ-всего'!P101*'3.физ-всего'!Q101+'4.юрид-всего'!P101*'4.юрид-всего'!Q101)/('3.физ-всего'!P101+'4.юрид-всего'!P101)</f>
        <v>6.6622934146913861</v>
      </c>
      <c r="R101" s="22"/>
      <c r="S101" s="30"/>
    </row>
    <row r="102" spans="1:19" ht="14.25" customHeight="1" x14ac:dyDescent="0.2">
      <c r="A102" s="23" t="s">
        <v>9</v>
      </c>
      <c r="B102" s="26">
        <f>'3.физ-всего'!B102+'4.юрид-всего'!B102</f>
        <v>3296088.9</v>
      </c>
      <c r="C102" s="28">
        <f>('3.физ-всего'!B102*'3.физ-всего'!C102+'4.юрид-всего'!B102*'4.юрид-всего'!C102)/('3.физ-всего'!B102+'4.юрид-всего'!B102)</f>
        <v>0.53032991039774446</v>
      </c>
      <c r="D102" s="21">
        <f>'3.физ-всего'!D102+'4.юрид-всего'!D102</f>
        <v>3099186.8</v>
      </c>
      <c r="E102" s="28">
        <f>('3.физ-всего'!D102*'3.физ-всего'!E102+'4.юрид-всего'!D102*'4.юрид-всего'!E102)/('3.физ-всего'!D102+'4.юрид-всего'!D102)</f>
        <v>0.1275680568851158</v>
      </c>
      <c r="F102" s="21">
        <f t="shared" si="2"/>
        <v>196902.09999999998</v>
      </c>
      <c r="G102" s="28">
        <f t="shared" si="3"/>
        <v>6.8696945994989402</v>
      </c>
      <c r="H102" s="21">
        <f>'3.физ-всего'!H102+'4.юрид-всего'!H102</f>
        <v>20374.899999999998</v>
      </c>
      <c r="I102" s="28">
        <f>('3.физ-всего'!H102*'3.физ-всего'!I102+'4.юрид-всего'!H102*'4.юрид-всего'!I102)/('3.физ-всего'!H102+'4.юрид-всего'!H102)</f>
        <v>1.4111695272124039</v>
      </c>
      <c r="J102" s="21">
        <f>'3.физ-всего'!J102+'4.юрид-всего'!J102</f>
        <v>46363.5</v>
      </c>
      <c r="K102" s="28">
        <f>('3.физ-всего'!J102*'3.физ-всего'!K102+'4.юрид-всего'!J102*'4.юрид-всего'!K102)/('3.физ-всего'!J102+'4.юрид-всего'!J102)</f>
        <v>6.0473704961877335</v>
      </c>
      <c r="L102" s="21">
        <f>'3.физ-всего'!L102+'4.юрид-всего'!L102</f>
        <v>78378.100000000006</v>
      </c>
      <c r="M102" s="28">
        <f>('3.физ-всего'!L102*'3.физ-всего'!M102+'4.юрид-всего'!L102*'4.юрид-всего'!M102)/('3.физ-всего'!L102+'4.юрид-всего'!L102)</f>
        <v>6.9381961415242266</v>
      </c>
      <c r="N102" s="21">
        <f>'3.физ-всего'!N102+'4.юрид-всего'!N102</f>
        <v>15044.9</v>
      </c>
      <c r="O102" s="28">
        <f>('3.физ-всего'!N102*'3.физ-всего'!O102+'4.юрид-всего'!N102*'4.юрид-всего'!O102)/('3.физ-всего'!N102+'4.юрид-всего'!N102)</f>
        <v>9.5075545866040976</v>
      </c>
      <c r="P102" s="21">
        <f>'3.физ-всего'!P102+'4.юрид-всего'!P102</f>
        <v>36740.699999999997</v>
      </c>
      <c r="Q102" s="28">
        <f>('3.физ-всего'!P102*'3.физ-всего'!Q102+'4.юрид-всего'!P102*'4.юрид-всего'!Q102)/('3.физ-всего'!P102+'4.юрид-всего'!P102)</f>
        <v>9.7081643517951495</v>
      </c>
      <c r="R102" s="21"/>
      <c r="S102" s="28"/>
    </row>
    <row r="103" spans="1:19" ht="14.25" customHeight="1" x14ac:dyDescent="0.2">
      <c r="A103" s="23" t="s">
        <v>14</v>
      </c>
      <c r="B103" s="26">
        <f>'3.физ-всего'!B103+'4.юрид-всего'!B103</f>
        <v>4846766</v>
      </c>
      <c r="C103" s="28">
        <f>('3.физ-всего'!B103*'3.физ-всего'!C103+'4.юрид-всего'!B103*'4.юрид-всего'!C103)/('3.физ-всего'!B103+'4.юрид-всего'!B103)</f>
        <v>0.35184489327522733</v>
      </c>
      <c r="D103" s="21">
        <f>'3.физ-всего'!D103+'4.юрид-всего'!D103</f>
        <v>4676003.3</v>
      </c>
      <c r="E103" s="28">
        <f>('3.физ-всего'!D103*'3.физ-всего'!E103+'4.юрид-всего'!D103*'4.юрид-всего'!E103)/('3.физ-всего'!D103+'4.юрид-всего'!D103)</f>
        <v>0.10655755696322972</v>
      </c>
      <c r="F103" s="21">
        <f t="shared" si="2"/>
        <v>170762.7</v>
      </c>
      <c r="G103" s="28">
        <f t="shared" si="3"/>
        <v>7.0685599255575129</v>
      </c>
      <c r="H103" s="21">
        <f>'3.физ-всего'!H103+'4.юрид-всего'!H103</f>
        <v>597.29999999999995</v>
      </c>
      <c r="I103" s="28">
        <f>('3.физ-всего'!H103*'3.физ-всего'!I103+'4.юрид-всего'!H103*'4.юрид-всего'!I103)/('3.физ-всего'!H103+'4.юрид-всего'!H103)</f>
        <v>1.2747363134103467</v>
      </c>
      <c r="J103" s="21">
        <f>'3.физ-всего'!J103+'4.юрид-всего'!J103</f>
        <v>34228.699999999997</v>
      </c>
      <c r="K103" s="28">
        <f>('3.физ-всего'!J103*'3.физ-всего'!K103+'4.юрид-всего'!J103*'4.юрид-всего'!K103)/('3.физ-всего'!J103+'4.юрид-всего'!J103)</f>
        <v>5.7257840350349269</v>
      </c>
      <c r="L103" s="21">
        <f>'3.физ-всего'!L103+'4.юрид-всего'!L103</f>
        <v>36447.100000000006</v>
      </c>
      <c r="M103" s="28">
        <f>('3.физ-всего'!L103*'3.физ-всего'!M103+'4.юрид-всего'!L103*'4.юрид-всего'!M103)/('3.физ-всего'!L103+'4.юрид-всего'!L103)</f>
        <v>6.9981191644877088</v>
      </c>
      <c r="N103" s="21">
        <f>'3.физ-всего'!N103+'4.юрид-всего'!N103</f>
        <v>31157.1</v>
      </c>
      <c r="O103" s="28">
        <f>('3.физ-всего'!N103*'3.физ-всего'!O103+'4.юрид-всего'!N103*'4.юрид-всего'!O103)/('3.физ-всего'!N103+'4.юрид-всего'!N103)</f>
        <v>8.2740956635887173</v>
      </c>
      <c r="P103" s="21">
        <f>'3.физ-всего'!P103+'4.юрид-всего'!P103</f>
        <v>68332.5</v>
      </c>
      <c r="Q103" s="28">
        <f>('3.физ-всего'!P103*'3.физ-всего'!Q103+'4.юрид-всего'!P103*'4.юрид-всего'!Q103)/('3.физ-всего'!P103+'4.юрид-всего'!P103)</f>
        <v>7.2797111037939493</v>
      </c>
      <c r="R103" s="22"/>
      <c r="S103" s="30"/>
    </row>
    <row r="104" spans="1:19" ht="14.25" customHeight="1" thickBot="1" x14ac:dyDescent="0.25">
      <c r="A104" s="24" t="s">
        <v>15</v>
      </c>
      <c r="B104" s="27">
        <f>'3.физ-всего'!B104+'4.юрид-всего'!B104</f>
        <v>8791767.3000000007</v>
      </c>
      <c r="C104" s="29">
        <f>('3.физ-всего'!B104*'3.физ-всего'!C104+'4.юрид-всего'!B104*'4.юрид-всего'!C104)/('3.физ-всего'!B104+'4.юрид-всего'!B104)</f>
        <v>0.46262221555841226</v>
      </c>
      <c r="D104" s="25">
        <f>'3.физ-всего'!D104+'4.юрид-всего'!D104</f>
        <v>8371509.4000000013</v>
      </c>
      <c r="E104" s="29">
        <f>('3.физ-всего'!D104*'3.физ-всего'!E104+'4.юрид-всего'!D104*'4.юрид-всего'!E104)/('3.физ-всего'!D104+'4.юрид-всего'!D104)</f>
        <v>0.13655701933512729</v>
      </c>
      <c r="F104" s="25">
        <f t="shared" si="2"/>
        <v>420257.9</v>
      </c>
      <c r="G104" s="29">
        <f t="shared" si="3"/>
        <v>6.9578192248140951</v>
      </c>
      <c r="H104" s="25">
        <f>'3.физ-всего'!H104+'4.юрид-всего'!H104</f>
        <v>12614.2</v>
      </c>
      <c r="I104" s="29">
        <f>('3.физ-всего'!H104*'3.физ-всего'!I104+'4.юрид-всего'!H104*'4.юрид-всего'!I104)/('3.физ-всего'!H104+'4.юрид-всего'!H104)</f>
        <v>1.6574265510297919</v>
      </c>
      <c r="J104" s="25">
        <f>'3.физ-всего'!J104+'4.юрид-всего'!J104</f>
        <v>57957.2</v>
      </c>
      <c r="K104" s="29">
        <f>('3.физ-всего'!J104*'3.физ-всего'!K104+'4.юрид-всего'!J104*'4.юрид-всего'!K104)/('3.физ-всего'!J104+'4.юрид-всего'!J104)</f>
        <v>3.9395018910506368</v>
      </c>
      <c r="L104" s="25">
        <f>'3.физ-всего'!L104+'4.юрид-всего'!L104</f>
        <v>51262.600000000006</v>
      </c>
      <c r="M104" s="29">
        <f>('3.физ-всего'!L104*'3.физ-всего'!M104+'4.юрид-всего'!L104*'4.юрид-всего'!M104)/('3.физ-всего'!L104+'4.юрид-всего'!L104)</f>
        <v>7.4412499366009515</v>
      </c>
      <c r="N104" s="25">
        <f>'3.физ-всего'!N104+'4.юрид-всего'!N104</f>
        <v>26301.1</v>
      </c>
      <c r="O104" s="29">
        <f>('3.физ-всего'!N104*'3.физ-всего'!O104+'4.юрид-всего'!N104*'4.юрид-всего'!O104)/('3.физ-всего'!N104+'4.юрид-всего'!N104)</f>
        <v>8.4048223078122213</v>
      </c>
      <c r="P104" s="25">
        <f>'3.физ-всего'!P104+'4.юрид-всего'!P104</f>
        <v>272122.8</v>
      </c>
      <c r="Q104" s="29">
        <f>('3.физ-всего'!P104*'3.физ-всего'!Q104+'4.юрид-всего'!P104*'4.юрид-всего'!Q104)/('3.физ-всего'!P104+'4.юрид-всего'!P104)</f>
        <v>7.6154405143560195</v>
      </c>
      <c r="R104" s="25"/>
      <c r="S104" s="29"/>
    </row>
    <row r="105" spans="1:19" ht="14.25" customHeight="1" x14ac:dyDescent="0.2">
      <c r="A105" s="23" t="s">
        <v>23</v>
      </c>
      <c r="B105" s="26">
        <f>'3.физ-всего'!B105+'4.юрид-всего'!B105</f>
        <v>4604259.6000000006</v>
      </c>
      <c r="C105" s="28">
        <f>('3.физ-всего'!B105*'3.физ-всего'!C105+'4.юрид-всего'!B105*'4.юрид-всего'!C105)/('3.физ-всего'!B105+'4.юрид-всего'!B105)</f>
        <v>0.41791438323764363</v>
      </c>
      <c r="D105" s="21">
        <f>'3.физ-всего'!D105+'4.юрид-всего'!D105</f>
        <v>4417939.4000000004</v>
      </c>
      <c r="E105" s="28">
        <f>('3.физ-всего'!D105*'3.физ-всего'!E105+'4.юрид-всего'!D105*'4.юрид-всего'!E105)/('3.физ-всего'!D105+'4.юрид-всего'!D105)</f>
        <v>0.13869208595301238</v>
      </c>
      <c r="F105" s="21">
        <f t="shared" si="2"/>
        <v>186320.2</v>
      </c>
      <c r="G105" s="28">
        <f t="shared" si="3"/>
        <v>7.0387058408052372</v>
      </c>
      <c r="H105" s="21">
        <f>'3.физ-всего'!H105+'4.юрид-всего'!H105</f>
        <v>3807.7</v>
      </c>
      <c r="I105" s="28">
        <f>('3.физ-всего'!H105*'3.физ-всего'!I105+'4.юрид-всего'!H105*'4.юрид-всего'!I105)/('3.физ-всего'!H105+'4.юрид-всего'!H105)</f>
        <v>1.0937994064658458</v>
      </c>
      <c r="J105" s="21">
        <f>'3.физ-всего'!J105+'4.юрид-всего'!J105</f>
        <v>58863.100000000006</v>
      </c>
      <c r="K105" s="28">
        <f>('3.физ-всего'!J105*'3.физ-всего'!K105+'4.юрид-всего'!J105*'4.юрид-всего'!K105)/('3.физ-всего'!J105+'4.юрид-всего'!J105)</f>
        <v>4.3036214708365677</v>
      </c>
      <c r="L105" s="21">
        <f>'3.физ-всего'!L105+'4.юрид-всего'!L105</f>
        <v>40611.599999999999</v>
      </c>
      <c r="M105" s="28">
        <f>('3.физ-всего'!L105*'3.физ-всего'!M105+'4.юрид-всего'!L105*'4.юрид-всего'!M105)/('3.физ-всего'!L105+'4.юрид-всего'!L105)</f>
        <v>6.7239449812368868</v>
      </c>
      <c r="N105" s="21">
        <f>'3.физ-всего'!N105+'4.юрид-всего'!N105</f>
        <v>33507.300000000003</v>
      </c>
      <c r="O105" s="28">
        <f>('3.физ-всего'!N105*'3.физ-всего'!O105+'4.юрид-всего'!N105*'4.юрид-всего'!O105)/('3.физ-всего'!N105+'4.юрид-всего'!N105)</f>
        <v>9.1457445392496552</v>
      </c>
      <c r="P105" s="21">
        <f>'3.физ-всего'!P105+'4.юрид-всего'!P105</f>
        <v>49530.5</v>
      </c>
      <c r="Q105" s="28">
        <f>('3.физ-всего'!P105*'3.физ-всего'!Q105+'4.юрид-всего'!P105*'4.юрид-всего'!Q105)/('3.физ-всего'!P105+'4.юрид-всего'!P105)</f>
        <v>9.5788322144941009</v>
      </c>
      <c r="R105" s="22"/>
      <c r="S105" s="30"/>
    </row>
    <row r="106" spans="1:19" ht="14.25" customHeight="1" x14ac:dyDescent="0.2">
      <c r="A106" s="23" t="s">
        <v>1</v>
      </c>
      <c r="B106" s="26">
        <f>'3.физ-всего'!B106+'4.юрид-всего'!B106</f>
        <v>4591352.7</v>
      </c>
      <c r="C106" s="28">
        <f>('3.физ-всего'!B106*'3.физ-всего'!C106+'4.юрид-всего'!B106*'4.юрид-всего'!C106)/('3.физ-всего'!B106+'4.юрид-всего'!B106)</f>
        <v>0.40910189648466777</v>
      </c>
      <c r="D106" s="21">
        <f>'3.физ-всего'!D106+'4.юрид-всего'!D106</f>
        <v>4365655.4000000004</v>
      </c>
      <c r="E106" s="28">
        <f>('3.физ-всего'!D106*'3.физ-всего'!E106+'4.юрид-всего'!D106*'4.юрид-всего'!E106)/('3.физ-всего'!D106+'4.юрид-всего'!D106)</f>
        <v>0.10157027923000979</v>
      </c>
      <c r="F106" s="21">
        <f t="shared" si="2"/>
        <v>225697.30000000002</v>
      </c>
      <c r="G106" s="28">
        <f t="shared" si="3"/>
        <v>6.3576757852220647</v>
      </c>
      <c r="H106" s="21">
        <f>'3.физ-всего'!H106+'4.юрид-всего'!H106</f>
        <v>4039.2999999999997</v>
      </c>
      <c r="I106" s="28">
        <f>('3.физ-всего'!H106*'3.физ-всего'!I106+'4.юрид-всего'!H106*'4.юрид-всего'!I106)/('3.физ-всего'!H106+'4.юрид-всего'!H106)</f>
        <v>2.668110811279182</v>
      </c>
      <c r="J106" s="21">
        <f>'3.физ-всего'!J106+'4.юрид-всего'!J106</f>
        <v>29396.6</v>
      </c>
      <c r="K106" s="28">
        <f>('3.физ-всего'!J106*'3.физ-всего'!K106+'4.юрид-всего'!J106*'4.юрид-всего'!K106)/('3.физ-всего'!J106+'4.юрид-всего'!J106)</f>
        <v>4.4634751637944525</v>
      </c>
      <c r="L106" s="21">
        <f>'3.физ-всего'!L106+'4.юрид-всего'!L106</f>
        <v>62403.3</v>
      </c>
      <c r="M106" s="28">
        <f>('3.физ-всего'!L106*'3.физ-всего'!M106+'4.юрид-всего'!L106*'4.юрид-всего'!M106)/('3.физ-всего'!L106+'4.юрид-всего'!L106)</f>
        <v>6.3198686928415642</v>
      </c>
      <c r="N106" s="21">
        <f>'3.физ-всего'!N106+'4.юрид-всего'!N106</f>
        <v>30792.5</v>
      </c>
      <c r="O106" s="28">
        <f>('3.физ-всего'!N106*'3.физ-всего'!O106+'4.юрид-всего'!N106*'4.юрид-всего'!O106)/('3.физ-всего'!N106+'4.юрид-всего'!N106)</f>
        <v>8.7117422424291622</v>
      </c>
      <c r="P106" s="21">
        <f>'3.физ-всего'!P106+'4.юрид-всего'!P106</f>
        <v>99065.600000000006</v>
      </c>
      <c r="Q106" s="28">
        <f>('3.физ-всего'!P106*'3.физ-всего'!Q106+'4.юрид-всего'!P106*'4.юрид-всего'!Q106)/('3.физ-всего'!P106+'4.юрид-всего'!P106)</f>
        <v>6.3622991230053625</v>
      </c>
      <c r="R106" s="22"/>
      <c r="S106" s="30"/>
    </row>
    <row r="107" spans="1:19" ht="14.25" customHeight="1" x14ac:dyDescent="0.2">
      <c r="A107" s="23" t="s">
        <v>2</v>
      </c>
      <c r="B107" s="26">
        <f>'3.физ-всего'!B107+'4.юрид-всего'!B107</f>
        <v>3540948.6999999997</v>
      </c>
      <c r="C107" s="28">
        <f>('3.физ-всего'!B107*'3.физ-всего'!C107+'4.юрид-всего'!B107*'4.юрид-всего'!C107)/('3.физ-всего'!B107+'4.юрид-всего'!B107)</f>
        <v>0.63502609992627124</v>
      </c>
      <c r="D107" s="21">
        <f>'3.физ-всего'!D107+'4.юрид-всего'!D107</f>
        <v>3224760.6</v>
      </c>
      <c r="E107" s="28">
        <f>('3.физ-всего'!D107*'3.физ-всего'!E107+'4.юрид-всего'!D107*'4.юрид-всего'!E107)/('3.физ-всего'!D107+'4.юрид-всего'!D107)</f>
        <v>0.1620668439697508</v>
      </c>
      <c r="F107" s="21">
        <f t="shared" si="2"/>
        <v>316188.10000000003</v>
      </c>
      <c r="G107" s="28">
        <f t="shared" si="3"/>
        <v>5.4586749785966004</v>
      </c>
      <c r="H107" s="21">
        <f>'3.физ-всего'!H107+'4.юрид-всего'!H107</f>
        <v>7377.8000000000011</v>
      </c>
      <c r="I107" s="28">
        <f>('3.физ-всего'!H107*'3.физ-всего'!I107+'4.юрид-всего'!H107*'4.юрид-всего'!I107)/('3.физ-всего'!H107+'4.юрид-всего'!H107)</f>
        <v>1.6026438775786818</v>
      </c>
      <c r="J107" s="21">
        <f>'3.физ-всего'!J107+'4.юрид-всего'!J107</f>
        <v>32811.800000000003</v>
      </c>
      <c r="K107" s="28">
        <f>('3.физ-всего'!J107*'3.физ-всего'!K107+'4.юрид-всего'!J107*'4.юрид-всего'!K107)/('3.физ-всего'!J107+'4.юрид-всего'!J107)</f>
        <v>4.2097342114727017</v>
      </c>
      <c r="L107" s="21">
        <f>'3.физ-всего'!L107+'4.юрид-всего'!L107</f>
        <v>74868.3</v>
      </c>
      <c r="M107" s="28">
        <f>('3.физ-всего'!L107*'3.физ-всего'!M107+'4.юрид-всего'!L107*'4.юрид-всего'!M107)/('3.физ-всего'!L107+'4.юрид-всего'!L107)</f>
        <v>6.0880607413284391</v>
      </c>
      <c r="N107" s="21">
        <f>'3.физ-всего'!N107+'4.юрид-всего'!N107</f>
        <v>44268</v>
      </c>
      <c r="O107" s="28">
        <f>('3.физ-всего'!N107*'3.физ-всего'!O107+'4.юрид-всего'!N107*'4.юрид-всего'!O107)/('3.физ-всего'!N107+'4.юрид-всего'!N107)</f>
        <v>9.7082339613264672</v>
      </c>
      <c r="P107" s="21">
        <f>'3.физ-всего'!P107+'4.юрид-всего'!P107</f>
        <v>156862.20000000001</v>
      </c>
      <c r="Q107" s="28">
        <f>('3.физ-всего'!P107*'3.физ-всего'!Q107+'4.юрид-всего'!P107*'4.юрид-всего'!Q107)/('3.физ-всего'!P107+'4.юрид-всего'!P107)</f>
        <v>4.4016230041399389</v>
      </c>
      <c r="R107" s="21"/>
      <c r="S107" s="28"/>
    </row>
    <row r="108" spans="1:19" ht="14.25" customHeight="1" x14ac:dyDescent="0.2">
      <c r="A108" s="23" t="s">
        <v>3</v>
      </c>
      <c r="B108" s="26">
        <f>'3.физ-всего'!B108+'4.юрид-всего'!B108</f>
        <v>3045796.4</v>
      </c>
      <c r="C108" s="28">
        <f>('3.физ-всего'!B108*'3.физ-всего'!C108+'4.юрид-всего'!B108*'4.юрид-всего'!C108)/('3.физ-всего'!B108+'4.юрид-всего'!B108)</f>
        <v>0.67286188170686645</v>
      </c>
      <c r="D108" s="21">
        <f>'3.физ-всего'!D108+'4.юрид-всего'!D108</f>
        <v>2869688.6</v>
      </c>
      <c r="E108" s="28">
        <f>('3.физ-всего'!D108*'3.физ-всего'!E108+'4.юрид-всего'!D108*'4.юрид-всего'!E108)/('3.физ-всего'!D108+'4.юрид-всего'!D108)</f>
        <v>0.21509742694730016</v>
      </c>
      <c r="F108" s="21">
        <f t="shared" si="2"/>
        <v>176107.8</v>
      </c>
      <c r="G108" s="28">
        <f t="shared" si="3"/>
        <v>8.1321648615223179</v>
      </c>
      <c r="H108" s="21">
        <f>'3.физ-всего'!H108+'4.юрид-всего'!H108</f>
        <v>3033.4</v>
      </c>
      <c r="I108" s="28">
        <f>('3.физ-всего'!H108*'3.физ-всего'!I108+'4.юрид-всего'!H108*'4.юрид-всего'!I108)/('3.физ-всего'!H108+'4.юрид-всего'!H108)</f>
        <v>1.9880859761323928</v>
      </c>
      <c r="J108" s="21">
        <f>'3.физ-всего'!J108+'4.юрид-всего'!J108</f>
        <v>38389.9</v>
      </c>
      <c r="K108" s="28">
        <f>('3.физ-всего'!J108*'3.физ-всего'!K108+'4.юрид-всего'!J108*'4.юрид-всего'!K108)/('3.физ-всего'!J108+'4.юрид-всего'!J108)</f>
        <v>4.0059963948851127</v>
      </c>
      <c r="L108" s="21">
        <f>'3.физ-всего'!L108+'4.юрид-всего'!L108</f>
        <v>53448.1</v>
      </c>
      <c r="M108" s="28">
        <f>('3.физ-всего'!L108*'3.физ-всего'!M108+'4.юрид-всего'!L108*'4.юрид-всего'!M108)/('3.физ-всего'!L108+'4.юрид-всего'!L108)</f>
        <v>8.0324300208987793</v>
      </c>
      <c r="N108" s="21">
        <f>'3.физ-всего'!N108+'4.юрид-всего'!N108</f>
        <v>42134.1</v>
      </c>
      <c r="O108" s="28">
        <f>('3.физ-всего'!N108*'3.физ-всего'!O108+'4.юрид-всего'!N108*'4.юрид-всего'!O108)/('3.физ-всего'!N108+'4.юрид-всего'!N108)</f>
        <v>9.3536497041588653</v>
      </c>
      <c r="P108" s="21">
        <f>'3.физ-всего'!P108+'4.юрид-всего'!P108</f>
        <v>39102.300000000003</v>
      </c>
      <c r="Q108" s="28">
        <f>('3.физ-всего'!P108*'3.физ-всего'!Q108+'4.юрид-всего'!P108*'4.юрид-всего'!Q108)/('3.физ-всего'!P108+'4.юрид-всего'!P108)</f>
        <v>11.47992488932876</v>
      </c>
      <c r="R108" s="22"/>
      <c r="S108" s="30"/>
    </row>
    <row r="109" spans="1:19" ht="14.25" customHeight="1" x14ac:dyDescent="0.2">
      <c r="A109" s="23" t="s">
        <v>4</v>
      </c>
      <c r="B109" s="26">
        <f>'3.физ-всего'!B109+'4.юрид-всего'!B109</f>
        <v>3420720.0000000005</v>
      </c>
      <c r="C109" s="28">
        <f>('3.физ-всего'!B109*'3.физ-всего'!C109+'4.юрид-всего'!B109*'4.юрид-всего'!C109)/('3.физ-всего'!B109+'4.юрид-всего'!B109)</f>
        <v>0.61289311362653132</v>
      </c>
      <c r="D109" s="21">
        <f>'3.физ-всего'!D109+'4.юрид-всего'!D109</f>
        <v>3138612.8</v>
      </c>
      <c r="E109" s="28">
        <f>('3.физ-всего'!D109*'3.физ-всего'!E109+'4.юрид-всего'!D109*'4.юрид-всего'!E109)/('3.физ-всего'!D109+'4.юрид-всего'!D109)</f>
        <v>6.0770530853630635E-2</v>
      </c>
      <c r="F109" s="21">
        <f t="shared" si="2"/>
        <v>282107.19999999995</v>
      </c>
      <c r="G109" s="28">
        <f t="shared" si="3"/>
        <v>6.7555899517791413</v>
      </c>
      <c r="H109" s="21">
        <f>'3.физ-всего'!H109+'4.юрид-всего'!H109</f>
        <v>20773.2</v>
      </c>
      <c r="I109" s="28">
        <f>('3.физ-всего'!H109*'3.физ-всего'!I109+'4.юрид-всего'!H109*'4.юрид-всего'!I109)/('3.физ-всего'!H109+'4.юрид-всего'!H109)</f>
        <v>0.41825013211966955</v>
      </c>
      <c r="J109" s="21">
        <f>'3.физ-всего'!J109+'4.юрид-всего'!J109</f>
        <v>37326.699999999997</v>
      </c>
      <c r="K109" s="28">
        <f>('3.физ-всего'!J109*'3.физ-всего'!K109+'4.юрид-всего'!J109*'4.юрид-всего'!K109)/('3.физ-всего'!J109+'4.юрид-всего'!J109)</f>
        <v>4.0310281916161887</v>
      </c>
      <c r="L109" s="21">
        <f>'3.физ-всего'!L109+'4.юрид-всего'!L109</f>
        <v>59768.800000000003</v>
      </c>
      <c r="M109" s="28">
        <f>('3.физ-всего'!L109*'3.физ-всего'!M109+'4.юрид-всего'!L109*'4.юрид-всего'!M109)/('3.физ-всего'!L109+'4.юрид-всего'!L109)</f>
        <v>6.7072682737481761</v>
      </c>
      <c r="N109" s="21">
        <f>'3.физ-всего'!N109+'4.юрид-всего'!N109</f>
        <v>29118.199999999997</v>
      </c>
      <c r="O109" s="28">
        <f>('3.физ-всего'!N109*'3.физ-всего'!O109+'4.юрид-всего'!N109*'4.юрид-всего'!O109)/('3.физ-всего'!N109+'4.юрид-всего'!N109)</f>
        <v>9.9609666119471676</v>
      </c>
      <c r="P109" s="21">
        <f>'3.физ-всего'!P109+'4.юрид-всего'!P109</f>
        <v>135120.29999999999</v>
      </c>
      <c r="Q109" s="28">
        <f>('3.физ-всего'!P109*'3.физ-всего'!Q109+'4.юрид-всего'!P109*'4.юрид-всего'!Q109)/('3.физ-всего'!P109+'4.юрид-всего'!P109)</f>
        <v>7.8131590738031234</v>
      </c>
      <c r="R109" s="22"/>
      <c r="S109" s="30"/>
    </row>
    <row r="110" spans="1:19" ht="14.25" customHeight="1" x14ac:dyDescent="0.2">
      <c r="A110" s="23" t="s">
        <v>5</v>
      </c>
      <c r="B110" s="26">
        <f>'3.физ-всего'!B110+'4.юрид-всего'!B110</f>
        <v>7186362.2999999998</v>
      </c>
      <c r="C110" s="28">
        <f>('3.физ-всего'!B110*'3.физ-всего'!C110+'4.юрид-всего'!B110*'4.юрид-всего'!C110)/('3.физ-всего'!B110+'4.юрид-всего'!B110)</f>
        <v>0.44774262035188511</v>
      </c>
      <c r="D110" s="21">
        <f>'3.физ-всего'!D110+'4.юрид-всего'!D110</f>
        <v>6808872.9000000004</v>
      </c>
      <c r="E110" s="28">
        <f>('3.физ-всего'!D110*'3.физ-всего'!E110+'4.юрид-всего'!D110*'4.юрид-всего'!E110)/('3.физ-всего'!D110+'4.юрид-всего'!D110)</f>
        <v>0.11246479457708777</v>
      </c>
      <c r="F110" s="21">
        <f t="shared" si="2"/>
        <v>377489.4</v>
      </c>
      <c r="G110" s="28">
        <f t="shared" si="3"/>
        <v>6.4952345549305486</v>
      </c>
      <c r="H110" s="21">
        <f>'3.физ-всего'!H110+'4.юрид-всего'!H110</f>
        <v>14992.8</v>
      </c>
      <c r="I110" s="28">
        <f>('3.физ-всего'!H110*'3.физ-всего'!I110+'4.юрид-всего'!H110*'4.юрид-всего'!I110)/('3.физ-всего'!H110+'4.юрид-всего'!H110)</f>
        <v>0.98127301104530174</v>
      </c>
      <c r="J110" s="21">
        <f>'3.физ-всего'!J110+'4.юрид-всего'!J110</f>
        <v>50101.1</v>
      </c>
      <c r="K110" s="28">
        <f>('3.физ-всего'!J110*'3.физ-всего'!K110+'4.юрид-всего'!J110*'4.юрид-всего'!K110)/('3.физ-всего'!J110+'4.юрид-всего'!J110)</f>
        <v>4.3421310310552066</v>
      </c>
      <c r="L110" s="21">
        <f>'3.физ-всего'!L110+'4.юрид-всего'!L110</f>
        <v>42255.1</v>
      </c>
      <c r="M110" s="28">
        <f>('3.физ-всего'!L110*'3.физ-всего'!M110+'4.юрид-всего'!L110*'4.юрид-всего'!M110)/('3.физ-всего'!L110+'4.юрид-всего'!L110)</f>
        <v>7.0670127156248608</v>
      </c>
      <c r="N110" s="21">
        <f>'3.физ-всего'!N110+'4.юрид-всего'!N110</f>
        <v>30045.8</v>
      </c>
      <c r="O110" s="28">
        <f>('3.физ-всего'!N110*'3.физ-всего'!O110+'4.юрид-всего'!N110*'4.юрид-всего'!O110)/('3.физ-всего'!N110+'4.юрид-всего'!N110)</f>
        <v>9.54635166978413</v>
      </c>
      <c r="P110" s="21">
        <f>'3.физ-всего'!P110+'4.юрид-всего'!P110</f>
        <v>240094.6</v>
      </c>
      <c r="Q110" s="28">
        <f>('3.физ-всего'!P110*'3.физ-всего'!Q110+'4.юрид-всего'!P110*'4.юрид-всего'!Q110)/('3.физ-всего'!P110+'4.юрид-всего'!P110)</f>
        <v>6.8063984862633307</v>
      </c>
      <c r="R110" s="22"/>
      <c r="S110" s="30"/>
    </row>
    <row r="111" spans="1:19" ht="14.25" customHeight="1" x14ac:dyDescent="0.2">
      <c r="A111" s="23" t="s">
        <v>6</v>
      </c>
      <c r="B111" s="26">
        <f>'3.физ-всего'!B111+'4.юрид-всего'!B111</f>
        <v>10822017.800000003</v>
      </c>
      <c r="C111" s="28">
        <f>('3.физ-всего'!B111*'3.физ-всего'!C111+'4.юрид-всего'!B111*'4.юрид-всего'!C111)/('3.физ-всего'!B111+'4.юрид-всего'!B111)</f>
        <v>0.30889517322730697</v>
      </c>
      <c r="D111" s="21">
        <f>'3.физ-всего'!D111+'4.юрид-всего'!D111</f>
        <v>10526255.000000002</v>
      </c>
      <c r="E111" s="28">
        <f>('3.физ-всего'!D111*'3.физ-всего'!E111+'4.юрид-всего'!D111*'4.юрид-всего'!E111)/('3.физ-всего'!D111+'4.юрид-всего'!D111)</f>
        <v>0.10330682061188901</v>
      </c>
      <c r="F111" s="21">
        <f t="shared" si="2"/>
        <v>295762.8</v>
      </c>
      <c r="G111" s="28">
        <f t="shared" si="3"/>
        <v>7.6258242280638413</v>
      </c>
      <c r="H111" s="21">
        <f>'3.физ-всего'!H111+'4.юрид-всего'!H111</f>
        <v>13375.4</v>
      </c>
      <c r="I111" s="28">
        <f>('3.физ-всего'!H111*'3.физ-всего'!I111+'4.юрид-всего'!H111*'4.юрид-всего'!I111)/('3.физ-всего'!H111+'4.юрид-всего'!H111)</f>
        <v>4.6248726767049959</v>
      </c>
      <c r="J111" s="21">
        <f>'3.физ-всего'!J111+'4.юрид-всего'!J111</f>
        <v>79334.399999999994</v>
      </c>
      <c r="K111" s="28">
        <f>('3.физ-всего'!J111*'3.физ-всего'!K111+'4.юрид-всего'!J111*'4.юрид-всего'!K111)/('3.физ-всего'!J111+'4.юрид-всего'!J111)</f>
        <v>3.9179415612899327</v>
      </c>
      <c r="L111" s="21">
        <f>'3.физ-всего'!L111+'4.юрид-всего'!L111</f>
        <v>45797.9</v>
      </c>
      <c r="M111" s="28">
        <f>('3.физ-всего'!L111*'3.физ-всего'!M111+'4.юрид-всего'!L111*'4.юрид-всего'!M111)/('3.физ-всего'!L111+'4.юрид-всего'!L111)</f>
        <v>6.0345490513757181</v>
      </c>
      <c r="N111" s="21">
        <f>'3.физ-всего'!N111+'4.юрид-всего'!N111</f>
        <v>71258</v>
      </c>
      <c r="O111" s="28">
        <f>('3.физ-всего'!N111*'3.физ-всего'!O111+'4.юрид-всего'!N111*'4.юрид-всего'!O111)/('3.физ-всего'!N111+'4.юрид-всего'!N111)</f>
        <v>9.3701001291083106</v>
      </c>
      <c r="P111" s="21">
        <f>'3.физ-всего'!P111+'4.юрид-всего'!P111</f>
        <v>85996.3</v>
      </c>
      <c r="Q111" s="28">
        <f>('3.физ-всего'!P111*'3.физ-всего'!Q111+'4.юрид-всего'!P111*'4.юрид-всего'!Q111)/('3.физ-всего'!P111+'4.юрид-всего'!P111)</f>
        <v>10.915285797179646</v>
      </c>
      <c r="R111" s="22">
        <f>'3.физ-всего'!R111+'4.юрид-всего'!R111</f>
        <v>0.8</v>
      </c>
      <c r="S111" s="30">
        <f>('3.физ-всего'!R111*'3.физ-всего'!S111+'4.юрид-всего'!R111*'4.юрид-всего'!S111)/('3.физ-всего'!R111+'4.юрид-всего'!R111)</f>
        <v>12.000000000000002</v>
      </c>
    </row>
    <row r="112" spans="1:19" ht="14.25" customHeight="1" x14ac:dyDescent="0.2">
      <c r="A112" s="23" t="s">
        <v>7</v>
      </c>
      <c r="B112" s="26">
        <f>'3.физ-всего'!B112+'4.юрид-всего'!B112</f>
        <v>12010770.400000002</v>
      </c>
      <c r="C112" s="28">
        <f>('3.физ-всего'!B112*'3.физ-всего'!C112+'4.юрид-всего'!B112*'4.юрид-всего'!C112)/('3.физ-всего'!B112+'4.юрид-всего'!B112)</f>
        <v>0.23367980125571286</v>
      </c>
      <c r="D112" s="21">
        <f>'3.физ-всего'!D112+'4.юрид-всего'!D112</f>
        <v>11687926.800000003</v>
      </c>
      <c r="E112" s="28">
        <f>('3.физ-всего'!D112*'3.физ-всего'!E112+'4.юрид-всего'!D112*'4.юрид-всего'!E112)/('3.физ-всего'!D112+'4.юрид-всего'!D112)</f>
        <v>5.5744169017211846E-2</v>
      </c>
      <c r="F112" s="21">
        <f t="shared" si="2"/>
        <v>322843.59999999998</v>
      </c>
      <c r="G112" s="28">
        <f t="shared" si="3"/>
        <v>6.67549449021136</v>
      </c>
      <c r="H112" s="21">
        <f>'3.физ-всего'!H112+'4.юрид-всего'!H112</f>
        <v>12599.4</v>
      </c>
      <c r="I112" s="28">
        <f>('3.физ-всего'!H112*'3.физ-всего'!I112+'4.юрид-всего'!H112*'4.юрид-всего'!I112)/('3.физ-всего'!H112+'4.юрид-всего'!H112)</f>
        <v>4.6357621791513877</v>
      </c>
      <c r="J112" s="21">
        <f>'3.физ-всего'!J112+'4.юрид-всего'!J112</f>
        <v>78786</v>
      </c>
      <c r="K112" s="28">
        <f>('3.физ-всего'!J112*'3.физ-всего'!K112+'4.юрид-всего'!J112*'4.юрид-всего'!K112)/('3.физ-всего'!J112+'4.юрид-всего'!J112)</f>
        <v>4.9885980504150478</v>
      </c>
      <c r="L112" s="21">
        <f>'3.физ-всего'!L112+'4.юрид-всего'!L112</f>
        <v>46124.5</v>
      </c>
      <c r="M112" s="28">
        <f>('3.физ-всего'!L112*'3.физ-всего'!M112+'4.юрид-всего'!L112*'4.юрид-всего'!M112)/('3.физ-всего'!L112+'4.юрид-всего'!L112)</f>
        <v>5.9439688668711854</v>
      </c>
      <c r="N112" s="21">
        <f>'3.физ-всего'!N112+'4.юрид-всего'!N112</f>
        <v>44731.9</v>
      </c>
      <c r="O112" s="28">
        <f>('3.физ-всего'!N112*'3.физ-всего'!O112+'4.юрид-всего'!N112*'4.юрид-всего'!O112)/('3.физ-всего'!N112+'4.юрид-всего'!N112)</f>
        <v>9.9050950663843924</v>
      </c>
      <c r="P112" s="21">
        <f>'3.физ-всего'!P112+'4.юрид-всего'!P112</f>
        <v>140601.79999999999</v>
      </c>
      <c r="Q112" s="28">
        <f>('3.физ-всего'!P112*'3.физ-всего'!Q112+'4.юрид-всего'!P112*'4.юрид-всего'!Q112)/('3.физ-всего'!P112+'4.юрид-всего'!P112)</f>
        <v>7.0160186498323638</v>
      </c>
      <c r="R112" s="22"/>
      <c r="S112" s="30"/>
    </row>
    <row r="113" spans="1:19" ht="14.25" customHeight="1" x14ac:dyDescent="0.2">
      <c r="A113" s="23" t="s">
        <v>8</v>
      </c>
      <c r="B113" s="26">
        <f>'3.физ-всего'!B113+'4.юрид-всего'!B113</f>
        <v>11792089.000000002</v>
      </c>
      <c r="C113" s="28">
        <f>('3.физ-всего'!B113*'3.физ-всего'!C113+'4.юрид-всего'!B113*'4.юрид-всего'!C113)/('3.физ-всего'!B113+'4.юрид-всего'!B113)</f>
        <v>0.3232585721664753</v>
      </c>
      <c r="D113" s="21">
        <f>'3.физ-всего'!D113+'4.юрид-всего'!D113</f>
        <v>11298964.500000002</v>
      </c>
      <c r="E113" s="28">
        <f>('3.физ-всего'!D113*'3.физ-всего'!E113+'4.юрид-всего'!D113*'4.юрид-всего'!E113)/('3.физ-всего'!D113+'4.юрид-всего'!D113)</f>
        <v>8.2070654350670791E-2</v>
      </c>
      <c r="F113" s="21">
        <f t="shared" si="2"/>
        <v>493124.49999999994</v>
      </c>
      <c r="G113" s="28">
        <f t="shared" si="3"/>
        <v>5.8495987179708173</v>
      </c>
      <c r="H113" s="21">
        <f>'3.физ-всего'!H113+'4.юрид-всего'!H113</f>
        <v>109492.49999999999</v>
      </c>
      <c r="I113" s="28">
        <f>('3.физ-всего'!H113*'3.физ-всего'!I113+'4.юрид-всего'!H113*'4.юрид-всего'!I113)/('3.физ-всего'!H113+'4.юрид-всего'!H113)</f>
        <v>2.6485366394958563</v>
      </c>
      <c r="J113" s="21">
        <f>'3.физ-всего'!J113+'4.юрид-всего'!J113</f>
        <v>72538.7</v>
      </c>
      <c r="K113" s="28">
        <f>('3.физ-всего'!J113*'3.физ-всего'!K113+'4.юрид-всего'!J113*'4.юрид-всего'!K113)/('3.физ-всего'!J113+'4.юрид-всего'!J113)</f>
        <v>3.8736384440305667</v>
      </c>
      <c r="L113" s="21">
        <f>'3.физ-всего'!L113+'4.юрид-всего'!L113</f>
        <v>47898.200000000004</v>
      </c>
      <c r="M113" s="28">
        <f>('3.физ-всего'!L113*'3.физ-всего'!M113+'4.юрид-всего'!L113*'4.юрид-всего'!M113)/('3.физ-всего'!L113+'4.юрид-всего'!L113)</f>
        <v>8.6470853393238141</v>
      </c>
      <c r="N113" s="21">
        <f>'3.физ-всего'!N113+'4.юрид-всего'!N113</f>
        <v>59130.2</v>
      </c>
      <c r="O113" s="28">
        <f>('3.физ-всего'!N113*'3.физ-всего'!O113+'4.юрид-всего'!N113*'4.юрид-всего'!O113)/('3.физ-всего'!N113+'4.юрид-всего'!N113)</f>
        <v>7.8887279427433024</v>
      </c>
      <c r="P113" s="21">
        <f>'3.физ-всего'!P113+'4.юрид-всего'!P113</f>
        <v>140941.6</v>
      </c>
      <c r="Q113" s="28">
        <f>('3.физ-всего'!P113*'3.физ-всего'!Q113+'4.юрид-всего'!P113*'4.юрид-всего'!Q113)/('3.физ-всего'!P113+'4.юрид-всего'!P113)</f>
        <v>10.16698663843748</v>
      </c>
      <c r="R113" s="22">
        <f>'3.физ-всего'!R113+'4.юрид-всего'!R113</f>
        <v>63123.3</v>
      </c>
      <c r="S113" s="30">
        <f>('3.физ-всего'!R113*'3.физ-всего'!S113+'4.юрид-всего'!R113*'4.юрид-всего'!S113)/('3.физ-всего'!R113+'4.юрид-всего'!R113)</f>
        <v>5.7031238861086153E-5</v>
      </c>
    </row>
    <row r="114" spans="1:19" ht="14.25" customHeight="1" x14ac:dyDescent="0.2">
      <c r="A114" s="23" t="s">
        <v>9</v>
      </c>
      <c r="B114" s="26">
        <f>'3.физ-всего'!B114+'4.юрид-всего'!B114</f>
        <v>12491343.300000001</v>
      </c>
      <c r="C114" s="28">
        <f>('3.физ-всего'!B114*'3.физ-всего'!C114+'4.юрид-всего'!B114*'4.юрид-всего'!C114)/('3.физ-всего'!B114+'4.юрид-всего'!B114)</f>
        <v>0.44789463043578331</v>
      </c>
      <c r="D114" s="21">
        <f>'3.физ-всего'!D114+'4.юрид-всего'!D114</f>
        <v>11645180.099999998</v>
      </c>
      <c r="E114" s="28">
        <f>('3.физ-всего'!D114*'3.физ-всего'!E114+'4.юрид-всего'!D114*'4.юрид-всего'!E114)/('3.физ-всего'!D114+'4.юрид-всего'!D114)</f>
        <v>0.10094098450224914</v>
      </c>
      <c r="F114" s="21">
        <f t="shared" si="2"/>
        <v>846163.2</v>
      </c>
      <c r="G114" s="28">
        <f t="shared" si="3"/>
        <v>5.2227863927431493</v>
      </c>
      <c r="H114" s="21">
        <f>'3.физ-всего'!H114+'4.юрид-всего'!H114</f>
        <v>167684.79999999999</v>
      </c>
      <c r="I114" s="28">
        <f>('3.физ-всего'!H114*'3.физ-всего'!I114+'4.юрид-всего'!H114*'4.юрид-всего'!I114)/('3.физ-всего'!H114+'4.юрид-всего'!H114)</f>
        <v>1.6953882045361297</v>
      </c>
      <c r="J114" s="21">
        <f>'3.физ-всего'!J114+'4.юрид-всего'!J114</f>
        <v>170073.4</v>
      </c>
      <c r="K114" s="28">
        <f>('3.физ-всего'!J114*'3.физ-всего'!K114+'4.юрид-всего'!J114*'4.юрид-всего'!K114)/('3.физ-всего'!J114+'4.юрид-всего'!J114)</f>
        <v>3.2894521365481024</v>
      </c>
      <c r="L114" s="21">
        <f>'3.физ-всего'!L114+'4.юрид-всего'!L114</f>
        <v>166610.59999999998</v>
      </c>
      <c r="M114" s="28">
        <f>('3.физ-всего'!L114*'3.физ-всего'!M114+'4.юрид-всего'!L114*'4.юрид-всего'!M114)/('3.физ-всего'!L114+'4.юрид-всего'!L114)</f>
        <v>5.949698398541269</v>
      </c>
      <c r="N114" s="21">
        <f>'3.физ-всего'!N114+'4.юрид-всего'!N114</f>
        <v>106012.2</v>
      </c>
      <c r="O114" s="28">
        <f>('3.физ-всего'!N114*'3.физ-всего'!O114+'4.юрид-всего'!N114*'4.юрид-всего'!O114)/('3.физ-всего'!N114+'4.юрид-всего'!N114)</f>
        <v>7.3889819567936499</v>
      </c>
      <c r="P114" s="21">
        <f>'3.физ-всего'!P114+'4.юрид-всего'!P114</f>
        <v>235781.7</v>
      </c>
      <c r="Q114" s="28">
        <f>('3.физ-всего'!P114*'3.физ-всего'!Q114+'4.юрид-всего'!P114*'4.юрид-всего'!Q114)/('3.физ-всего'!P114+'4.юрид-всего'!P114)</f>
        <v>7.6383343278973737</v>
      </c>
      <c r="R114" s="21">
        <f>'3.физ-всего'!R114+'4.юрид-всего'!R114</f>
        <v>0.5</v>
      </c>
      <c r="S114" s="28">
        <f>('3.физ-всего'!R114*'3.физ-всего'!S114+'4.юрид-всего'!R114*'4.юрид-всего'!S114)/('3.физ-всего'!R114+'4.юрид-всего'!R114)</f>
        <v>12</v>
      </c>
    </row>
    <row r="115" spans="1:19" ht="14.25" customHeight="1" x14ac:dyDescent="0.2">
      <c r="A115" s="23" t="s">
        <v>14</v>
      </c>
      <c r="B115" s="26">
        <f>'3.физ-всего'!B115+'4.юрид-всего'!B115</f>
        <v>13252587.899999999</v>
      </c>
      <c r="C115" s="28">
        <f>('3.физ-всего'!B115*'3.физ-всего'!C115+'4.юрид-всего'!B115*'4.юрид-всего'!C115)/('3.физ-всего'!B115+'4.юрид-всего'!B115)</f>
        <v>0.17619581689399699</v>
      </c>
      <c r="D115" s="21">
        <f>'3.физ-всего'!D115+'4.юрид-всего'!D115</f>
        <v>12848765.299999999</v>
      </c>
      <c r="E115" s="28">
        <f>('3.физ-всего'!D115*'3.физ-всего'!E115+'4.юрид-всего'!D115*'4.юрид-всего'!E115)/('3.физ-всего'!D115+'4.юрид-всего'!D115)</f>
        <v>1.3750129671992692E-2</v>
      </c>
      <c r="F115" s="21">
        <f t="shared" si="2"/>
        <v>403822.6</v>
      </c>
      <c r="G115" s="28">
        <f t="shared" si="3"/>
        <v>5.3448676770443271</v>
      </c>
      <c r="H115" s="21">
        <f>'3.физ-всего'!H115+'4.юрид-всего'!H115</f>
        <v>125485.1</v>
      </c>
      <c r="I115" s="28">
        <f>('3.физ-всего'!H115*'3.физ-всего'!I115+'4.юрид-всего'!H115*'4.юрид-всего'!I115)/('3.физ-всего'!H115+'4.юрид-всего'!H115)</f>
        <v>2.7670496815956631</v>
      </c>
      <c r="J115" s="21">
        <f>'3.физ-всего'!J115+'4.юрид-всего'!J115</f>
        <v>74452.100000000006</v>
      </c>
      <c r="K115" s="28">
        <f>('3.физ-всего'!J115*'3.физ-всего'!K115+'4.юрид-всего'!J115*'4.юрид-всего'!K115)/('3.физ-всего'!J115+'4.юрид-всего'!J115)</f>
        <v>3.965842024603738</v>
      </c>
      <c r="L115" s="21">
        <f>'3.физ-всего'!L115+'4.юрид-всего'!L115</f>
        <v>58535</v>
      </c>
      <c r="M115" s="28">
        <f>('3.физ-всего'!L115*'3.физ-всего'!M115+'4.юрид-всего'!L115*'4.юрид-всего'!M115)/('3.физ-всего'!L115+'4.юрид-всего'!L115)</f>
        <v>6.0870632612966595</v>
      </c>
      <c r="N115" s="21">
        <f>'3.физ-всего'!N115+'4.юрид-всего'!N115</f>
        <v>44649.299999999996</v>
      </c>
      <c r="O115" s="28">
        <f>('3.физ-всего'!N115*'3.физ-всего'!O115+'4.юрид-всего'!N115*'4.юрид-всего'!O115)/('3.физ-всего'!N115+'4.юрид-всего'!N115)</f>
        <v>9.5076702210337007</v>
      </c>
      <c r="P115" s="21">
        <f>'3.физ-всего'!P115+'4.юрид-всего'!P115</f>
        <v>100700.8</v>
      </c>
      <c r="Q115" s="28">
        <f>('3.физ-всего'!P115*'3.физ-всего'!Q115+'4.юрид-всего'!P115*'4.юрид-всего'!Q115)/('3.физ-всего'!P115+'4.юрид-всего'!P115)</f>
        <v>7.2995340752009898</v>
      </c>
      <c r="R115" s="22">
        <f>'3.физ-всего'!R115+'4.юрид-всего'!R115</f>
        <v>0.3</v>
      </c>
      <c r="S115" s="30">
        <f>('3.физ-всего'!R115*'3.физ-всего'!S115+'4.юрид-всего'!R115*'4.юрид-всего'!S115)/('3.физ-всего'!R115+'4.юрид-всего'!R115)</f>
        <v>12</v>
      </c>
    </row>
    <row r="116" spans="1:19" ht="14.25" customHeight="1" thickBot="1" x14ac:dyDescent="0.25">
      <c r="A116" s="24" t="s">
        <v>15</v>
      </c>
      <c r="B116" s="27">
        <f>'3.физ-всего'!B116+'4.юрид-всего'!B116</f>
        <v>14853999.6</v>
      </c>
      <c r="C116" s="29">
        <f>('3.физ-всего'!B116*'3.физ-всего'!C116+'4.юрид-всего'!B116*'4.юрид-всего'!C116)/('3.физ-всего'!B116+'4.юрид-всего'!B116)</f>
        <v>0.24472758811707521</v>
      </c>
      <c r="D116" s="25">
        <f>'3.физ-всего'!D116+'4.юрид-всего'!D116</f>
        <v>14154987.6</v>
      </c>
      <c r="E116" s="29">
        <f>('3.физ-всего'!D116*'3.физ-всего'!E116+'4.юрид-всего'!D116*'4.юрид-всего'!E116)/('3.физ-всего'!D116+'4.юрид-всего'!D116)</f>
        <v>1.7533398404389985E-2</v>
      </c>
      <c r="F116" s="25">
        <f t="shared" si="2"/>
        <v>699012</v>
      </c>
      <c r="G116" s="29">
        <f t="shared" si="3"/>
        <v>4.845408174680836</v>
      </c>
      <c r="H116" s="25">
        <f>'3.физ-всего'!H116+'4.юрид-всего'!H116</f>
        <v>158887.9</v>
      </c>
      <c r="I116" s="29">
        <f>('3.физ-всего'!H116*'3.физ-всего'!I116+'4.юрид-всего'!H116*'4.юрид-всего'!I116)/('3.физ-всего'!H116+'4.юрид-всего'!H116)</f>
        <v>2.4608299939768856</v>
      </c>
      <c r="J116" s="25">
        <f>'3.физ-всего'!J116+'4.юрид-всего'!J116</f>
        <v>126142.59999999999</v>
      </c>
      <c r="K116" s="29">
        <f>('3.физ-всего'!J116*'3.физ-всего'!K116+'4.юрид-всего'!J116*'4.юрид-всего'!K116)/('3.физ-всего'!J116+'4.юрид-всего'!J116)</f>
        <v>3.8065780870221482</v>
      </c>
      <c r="L116" s="25">
        <f>'3.физ-всего'!L116+'4.юрид-всего'!L116</f>
        <v>66566.5</v>
      </c>
      <c r="M116" s="29">
        <f>('3.физ-всего'!L116*'3.физ-всего'!M116+'4.юрид-всего'!L116*'4.юрид-всего'!M116)/('3.физ-всего'!L116+'4.юрид-всего'!L116)</f>
        <v>7.5456316165037967</v>
      </c>
      <c r="N116" s="25">
        <f>'3.физ-всего'!N116+'4.юрид-всего'!N116</f>
        <v>58228.800000000003</v>
      </c>
      <c r="O116" s="29">
        <f>('3.физ-всего'!N116*'3.физ-всего'!O116+'4.юрид-всего'!N116*'4.юрид-всего'!O116)/('3.физ-всего'!N116+'4.юрид-всего'!N116)</f>
        <v>8.9746048347209637</v>
      </c>
      <c r="P116" s="25">
        <f>'3.физ-всего'!P116+'4.юрид-всего'!P116</f>
        <v>227720.7</v>
      </c>
      <c r="Q116" s="29">
        <f>('3.физ-всего'!P116*'3.физ-всего'!Q116+'4.юрид-всего'!P116*'4.юрид-всего'!Q116)/('3.физ-всего'!P116+'4.юрид-всего'!P116)</f>
        <v>6.5471357456744155</v>
      </c>
      <c r="R116" s="25">
        <f>'3.физ-всего'!R116+'4.юрид-всего'!R116</f>
        <v>61465.5</v>
      </c>
      <c r="S116" s="29">
        <f>('3.физ-всего'!R116*'3.физ-всего'!S116+'4.юрид-всего'!R116*'4.юрид-всего'!S116)/('3.физ-всего'!R116+'4.юрид-всего'!R116)</f>
        <v>7.4187959099006752E-4</v>
      </c>
    </row>
    <row r="117" spans="1:19" ht="14.25" customHeight="1" x14ac:dyDescent="0.2">
      <c r="A117" s="23" t="s">
        <v>24</v>
      </c>
      <c r="B117" s="26">
        <f>'3.физ-всего'!B117+'4.юрид-всего'!B117</f>
        <v>8854900.8000000007</v>
      </c>
      <c r="C117" s="28">
        <f>('3.физ-всего'!B117*'3.физ-всего'!C117+'4.юрид-всего'!B117*'4.юрид-всего'!C117)/('3.физ-всего'!B117+'4.юрид-всего'!B117)</f>
        <v>0.49379472043323164</v>
      </c>
      <c r="D117" s="21">
        <f>'3.физ-всего'!D117+'4.юрид-всего'!D117</f>
        <v>7919923.8999999994</v>
      </c>
      <c r="E117" s="28">
        <f>('3.физ-всего'!D117*'3.физ-всего'!E117+'4.юрид-всего'!D117*'4.юрид-всего'!E117)/('3.физ-всего'!D117+'4.юрид-всего'!D117)</f>
        <v>1.1170700011397836E-2</v>
      </c>
      <c r="F117" s="21">
        <f t="shared" si="2"/>
        <v>934976.9</v>
      </c>
      <c r="G117" s="28">
        <f t="shared" si="3"/>
        <v>4.5819657908125846</v>
      </c>
      <c r="H117" s="21">
        <f>'3.физ-всего'!H117+'4.юрид-всего'!H117</f>
        <v>126965.3</v>
      </c>
      <c r="I117" s="28">
        <f>('3.физ-всего'!H117*'3.физ-всего'!I117+'4.юрид-всего'!H117*'4.юрид-всего'!I117)/('3.физ-всего'!H117+'4.юрид-всего'!H117)</f>
        <v>3.6816516323751447</v>
      </c>
      <c r="J117" s="21">
        <f>'3.физ-всего'!J117+'4.юрид-всего'!J117</f>
        <v>72767.099999999991</v>
      </c>
      <c r="K117" s="28">
        <f>('3.физ-всего'!J117*'3.физ-всего'!K117+'4.юрид-всего'!J117*'4.юрид-всего'!K117)/('3.физ-всего'!J117+'4.юрид-всего'!J117)</f>
        <v>4.0885152218516341</v>
      </c>
      <c r="L117" s="21">
        <f>'3.физ-всего'!L117+'4.юрид-всего'!L117</f>
        <v>111258.9</v>
      </c>
      <c r="M117" s="28">
        <f>('3.физ-всего'!L117*'3.физ-всего'!M117+'4.юрид-всего'!L117*'4.юрид-всего'!M117)/('3.физ-всего'!L117+'4.юрид-всего'!L117)</f>
        <v>9.3513869272480665</v>
      </c>
      <c r="N117" s="21">
        <f>'3.физ-всего'!N117+'4.юрид-всего'!N117</f>
        <v>50974.899999999994</v>
      </c>
      <c r="O117" s="28">
        <f>('3.физ-всего'!N117*'3.физ-всего'!O117+'4.юрид-всего'!N117*'4.юрид-всего'!O117)/('3.физ-всего'!N117+'4.юрид-всего'!N117)</f>
        <v>9.2653579310601906</v>
      </c>
      <c r="P117" s="21">
        <f>'3.физ-всего'!P117+'4.юрид-всего'!P117</f>
        <v>573010.4</v>
      </c>
      <c r="Q117" s="28">
        <f>('3.физ-всего'!P117*'3.физ-всего'!Q117+'4.юрид-всего'!P117*'4.юрид-всего'!Q117)/('3.физ-всего'!P117+'4.юрид-всего'!P117)</f>
        <v>3.5014224069929618</v>
      </c>
      <c r="R117" s="22">
        <f>'3.физ-всего'!R117+'4.юрид-всего'!R117</f>
        <v>0.3</v>
      </c>
      <c r="S117" s="30">
        <f>('3.физ-всего'!R117*'3.физ-всего'!S117+'4.юрид-всего'!R117*'4.юрид-всего'!S117)/('3.физ-всего'!R117+'4.юрид-всего'!R117)</f>
        <v>12</v>
      </c>
    </row>
    <row r="118" spans="1:19" ht="14.25" customHeight="1" x14ac:dyDescent="0.2">
      <c r="A118" s="23" t="s">
        <v>1</v>
      </c>
      <c r="B118" s="26">
        <f>'3.физ-всего'!B118+'4.юрид-всего'!B118</f>
        <v>10691605.699999999</v>
      </c>
      <c r="C118" s="28">
        <f>('3.физ-всего'!B118*'3.физ-всего'!C118+'4.юрид-всего'!B118*'4.юрид-всего'!C118)/('3.физ-всего'!B118+'4.юрид-всего'!B118)</f>
        <v>0.25187511656925399</v>
      </c>
      <c r="D118" s="21">
        <f>'3.физ-всего'!D118+'4.юрид-всего'!D118</f>
        <v>10345417.799999999</v>
      </c>
      <c r="E118" s="28">
        <f>('3.физ-всего'!D118*'3.физ-всего'!E118+'4.юрид-всего'!D118*'4.юрид-всего'!E118)/('3.физ-всего'!D118+'4.юрид-всего'!D118)</f>
        <v>1.0540699574259824E-2</v>
      </c>
      <c r="F118" s="21">
        <f t="shared" si="2"/>
        <v>346187.9</v>
      </c>
      <c r="G118" s="28">
        <f t="shared" si="3"/>
        <v>7.4638700283863182</v>
      </c>
      <c r="H118" s="21">
        <f>'3.физ-всего'!H118+'4.юрид-всего'!H118</f>
        <v>11301.5</v>
      </c>
      <c r="I118" s="28">
        <f>('3.физ-всего'!H118*'3.физ-всего'!I118+'4.юрид-всего'!H118*'4.юрид-всего'!I118)/('3.физ-всего'!H118+'4.юрид-всего'!H118)</f>
        <v>1.4539354952882362</v>
      </c>
      <c r="J118" s="21">
        <f>'3.физ-всего'!J118+'4.юрид-всего'!J118</f>
        <v>77613.600000000006</v>
      </c>
      <c r="K118" s="28">
        <f>('3.физ-всего'!J118*'3.физ-всего'!K118+'4.юрид-всего'!J118*'4.юрид-всего'!K118)/('3.физ-всего'!J118+'4.юрид-всего'!J118)</f>
        <v>3.4383262855994299</v>
      </c>
      <c r="L118" s="21">
        <f>'3.физ-всего'!L118+'4.юрид-всего'!L118</f>
        <v>79383.599999999991</v>
      </c>
      <c r="M118" s="28">
        <f>('3.физ-всего'!L118*'3.физ-всего'!M118+'4.юрид-всего'!L118*'4.юрид-всего'!M118)/('3.физ-всего'!L118+'4.юрид-всего'!L118)</f>
        <v>6.2830775122317464</v>
      </c>
      <c r="N118" s="21">
        <f>'3.физ-всего'!N118+'4.юрид-всего'!N118</f>
        <v>66937.7</v>
      </c>
      <c r="O118" s="28">
        <f>('3.физ-всего'!N118*'3.физ-всего'!O118+'4.юрид-всего'!N118*'4.юрид-всего'!O118)/('3.физ-всего'!N118+'4.юрид-всего'!N118)</f>
        <v>8.7691555730178958</v>
      </c>
      <c r="P118" s="21">
        <f>'3.физ-всего'!P118+'4.юрид-всего'!P118</f>
        <v>110951.2</v>
      </c>
      <c r="Q118" s="28">
        <f>('3.физ-всего'!P118*'3.физ-всего'!Q118+'4.юрид-всего'!P118*'4.юрид-всего'!Q118)/('3.физ-всего'!P118+'4.юрид-всего'!P118)</f>
        <v>10.949362791930147</v>
      </c>
      <c r="R118" s="22">
        <f>'3.физ-всего'!R118+'4.юрид-всего'!R118</f>
        <v>0.3</v>
      </c>
      <c r="S118" s="30">
        <f>('3.физ-всего'!R118*'3.физ-всего'!S118+'4.юрид-всего'!R118*'4.юрид-всего'!S118)/('3.физ-всего'!R118+'4.юрид-всего'!R118)</f>
        <v>12</v>
      </c>
    </row>
    <row r="119" spans="1:19" ht="14.25" customHeight="1" x14ac:dyDescent="0.2">
      <c r="A119" s="23" t="s">
        <v>2</v>
      </c>
      <c r="B119" s="26">
        <f>'3.физ-всего'!B119+'4.юрид-всего'!B119</f>
        <v>12266439.099999998</v>
      </c>
      <c r="C119" s="28">
        <f>('3.физ-всего'!B119*'3.физ-всего'!C119+'4.юрид-всего'!B119*'4.юрид-всего'!C119)/('3.физ-всего'!B119+'4.юрид-всего'!B119)</f>
        <v>0.24162237735317993</v>
      </c>
      <c r="D119" s="21">
        <f>'3.физ-всего'!D119+'4.юрид-всего'!D119</f>
        <v>11398436.800000001</v>
      </c>
      <c r="E119" s="28">
        <f>('3.физ-всего'!D119*'3.физ-всего'!E119+'4.юрид-всего'!D119*'4.юрид-всего'!E119)/('3.физ-всего'!D119+'4.юрид-всего'!D119)</f>
        <v>1.2365061233659689E-2</v>
      </c>
      <c r="F119" s="21">
        <f t="shared" si="2"/>
        <v>868002.3</v>
      </c>
      <c r="G119" s="28">
        <f t="shared" si="3"/>
        <v>3.2521847096488106</v>
      </c>
      <c r="H119" s="21">
        <f>'3.физ-всего'!H119+'4.юрид-всего'!H119</f>
        <v>45700.200000000004</v>
      </c>
      <c r="I119" s="28">
        <f>('3.физ-всего'!H119*'3.физ-всего'!I119+'4.юрид-всего'!H119*'4.юрид-всего'!I119)/('3.физ-всего'!H119+'4.юрид-всего'!H119)</f>
        <v>1.8096179010157503</v>
      </c>
      <c r="J119" s="21">
        <f>'3.физ-всего'!J119+'4.юрид-всего'!J119</f>
        <v>61349.7</v>
      </c>
      <c r="K119" s="28">
        <f>('3.физ-всего'!J119*'3.физ-всего'!K119+'4.юрид-всего'!J119*'4.юрид-всего'!K119)/('3.физ-всего'!J119+'4.юрид-всего'!J119)</f>
        <v>3.6129583029745866</v>
      </c>
      <c r="L119" s="21">
        <f>'3.физ-всего'!L119+'4.юрид-всего'!L119</f>
        <v>46623.700000000004</v>
      </c>
      <c r="M119" s="28">
        <f>('3.физ-всего'!L119*'3.физ-всего'!M119+'4.юрид-всего'!L119*'4.юрид-всего'!M119)/('3.физ-всего'!L119+'4.юрид-всего'!L119)</f>
        <v>8.9453941450378238</v>
      </c>
      <c r="N119" s="21">
        <f>'3.физ-всего'!N119+'4.юрид-всего'!N119</f>
        <v>52957.4</v>
      </c>
      <c r="O119" s="28">
        <f>('3.физ-всего'!N119*'3.физ-всего'!O119+'4.юрид-всего'!N119*'4.юрид-всего'!O119)/('3.физ-всего'!N119+'4.юрид-всего'!N119)</f>
        <v>8.2707277925275804</v>
      </c>
      <c r="P119" s="21">
        <f>'3.физ-всего'!P119+'4.юрид-всего'!P119</f>
        <v>600759.9</v>
      </c>
      <c r="Q119" s="28">
        <f>('3.физ-всего'!P119*'3.физ-всего'!Q119+'4.юрид-всего'!P119*'4.юрид-всего'!Q119)/('3.физ-всего'!P119+'4.юрид-всего'!P119)</f>
        <v>2.7689624207607726</v>
      </c>
      <c r="R119" s="21">
        <f>'3.физ-всего'!R119+'4.юрид-всего'!R119</f>
        <v>60611.4</v>
      </c>
      <c r="S119" s="28">
        <f>('3.физ-всего'!R119*'3.физ-всего'!S119+'4.юрид-всего'!R119*'4.юрид-всего'!S119)/('3.физ-всего'!R119+'4.юрид-всего'!R119)</f>
        <v>7.9193023094665366E-5</v>
      </c>
    </row>
    <row r="120" spans="1:19" ht="14.25" customHeight="1" x14ac:dyDescent="0.2">
      <c r="A120" s="23" t="s">
        <v>3</v>
      </c>
      <c r="B120" s="26">
        <f>'3.физ-всего'!B120+'4.юрид-всего'!B120</f>
        <v>14580227.100000003</v>
      </c>
      <c r="C120" s="28">
        <f>('3.физ-всего'!B120*'3.физ-всего'!C120+'4.юрид-всего'!B120*'4.юрид-всего'!C120)/('3.физ-всего'!B120+'4.юрид-всего'!B120)</f>
        <v>0.24237296036355974</v>
      </c>
      <c r="D120" s="21">
        <f>'3.физ-всего'!D120+'4.юрид-всего'!D120</f>
        <v>14064667.200000001</v>
      </c>
      <c r="E120" s="28">
        <f>('3.физ-всего'!D120*'3.физ-всего'!E120+'4.юрид-всего'!D120*'4.юрид-всего'!E120)/('3.физ-всего'!D120+'4.юрид-всего'!D120)</f>
        <v>1.1872424894632416E-2</v>
      </c>
      <c r="F120" s="21">
        <f t="shared" si="2"/>
        <v>515559.89999999997</v>
      </c>
      <c r="G120" s="28">
        <f t="shared" si="3"/>
        <v>6.5305139131262937</v>
      </c>
      <c r="H120" s="21">
        <f>'3.физ-всего'!H120+'4.юрид-всего'!H120</f>
        <v>20816.599999999999</v>
      </c>
      <c r="I120" s="28">
        <f>('3.физ-всего'!H120*'3.физ-всего'!I120+'4.юрид-всего'!H120*'4.юрид-всего'!I120)/('3.физ-всего'!H120+'4.юрид-всего'!H120)</f>
        <v>2.2293515751851891</v>
      </c>
      <c r="J120" s="21">
        <f>'3.физ-всего'!J120+'4.юрид-всего'!J120</f>
        <v>161651</v>
      </c>
      <c r="K120" s="28">
        <f>('3.физ-всего'!J120*'3.физ-всего'!K120+'4.юрид-всего'!J120*'4.юрид-всего'!K120)/('3.физ-всего'!J120+'4.юрид-всего'!J120)</f>
        <v>3.8577046291083885</v>
      </c>
      <c r="L120" s="21">
        <f>'3.физ-всего'!L120+'4.юрид-всего'!L120</f>
        <v>60442.600000000006</v>
      </c>
      <c r="M120" s="28">
        <f>('3.физ-всего'!L120*'3.физ-всего'!M120+'4.юрид-всего'!L120*'4.юрид-всего'!M120)/('3.физ-всего'!L120+'4.юрид-всего'!L120)</f>
        <v>6.9732467663535322</v>
      </c>
      <c r="N120" s="21">
        <f>'3.физ-всего'!N120+'4.юрид-всего'!N120</f>
        <v>65064.7</v>
      </c>
      <c r="O120" s="28">
        <f>('3.физ-всего'!N120*'3.физ-всего'!O120+'4.юрид-всего'!N120*'4.юрид-всего'!O120)/('3.физ-всего'!N120+'4.юрид-всего'!N120)</f>
        <v>10.160284470688406</v>
      </c>
      <c r="P120" s="21">
        <f>'3.физ-всего'!P120+'4.юрид-всего'!P120</f>
        <v>207584.69999999998</v>
      </c>
      <c r="Q120" s="28">
        <f>('3.физ-всего'!P120*'3.физ-всего'!Q120+'4.юрид-всего'!P120*'4.юрид-всего'!Q120)/('3.физ-всего'!P120+'4.юрид-всего'!P120)</f>
        <v>7.776590196676346</v>
      </c>
      <c r="R120" s="22">
        <f>'3.физ-всего'!R120+'4.юрид-всего'!R120</f>
        <v>0.3</v>
      </c>
      <c r="S120" s="30">
        <f>('3.физ-всего'!R120*'3.физ-всего'!S120+'4.юрид-всего'!R120*'4.юрид-всего'!S120)/('3.физ-всего'!R120+'4.юрид-всего'!R120)</f>
        <v>12</v>
      </c>
    </row>
    <row r="121" spans="1:19" ht="14.25" customHeight="1" x14ac:dyDescent="0.2">
      <c r="A121" s="23" t="s">
        <v>4</v>
      </c>
      <c r="B121" s="26">
        <f>'3.физ-всего'!B121+'4.юрид-всего'!B121</f>
        <v>9694579.5999999996</v>
      </c>
      <c r="C121" s="28">
        <f>('3.физ-всего'!B121*'3.физ-всего'!C121+'4.юрид-всего'!B121*'4.юрид-всего'!C121)/('3.физ-всего'!B121+'4.юрид-всего'!B121)</f>
        <v>0.21343434366148278</v>
      </c>
      <c r="D121" s="21">
        <f>'3.физ-всего'!D121+'4.юрид-всего'!D121</f>
        <v>9402590.5</v>
      </c>
      <c r="E121" s="28">
        <f>('3.физ-всего'!D121*'3.физ-всего'!E121+'4.юрид-всего'!D121*'4.юрид-всего'!E121)/('3.физ-всего'!D121+'4.юрид-всего'!D121)</f>
        <v>2.1996624759953121E-2</v>
      </c>
      <c r="F121" s="21">
        <f t="shared" si="2"/>
        <v>291989.10000000003</v>
      </c>
      <c r="G121" s="28">
        <f t="shared" si="3"/>
        <v>6.3780839045019144</v>
      </c>
      <c r="H121" s="21">
        <f>'3.физ-всего'!H121+'4.юрид-всего'!H121</f>
        <v>8355.5</v>
      </c>
      <c r="I121" s="28">
        <f>('3.физ-всего'!H121*'3.физ-всего'!I121+'4.юрид-всего'!H121*'4.юрид-всего'!I121)/('3.физ-всего'!H121+'4.юрид-всего'!H121)</f>
        <v>2.0156049308838493</v>
      </c>
      <c r="J121" s="21">
        <f>'3.физ-всего'!J121+'4.юрид-всего'!J121</f>
        <v>156424.29999999999</v>
      </c>
      <c r="K121" s="28">
        <f>('3.физ-всего'!J121*'3.физ-всего'!K121+'4.юрид-всего'!J121*'4.юрид-всего'!K121)/('3.физ-всего'!J121+'4.юрид-всего'!J121)</f>
        <v>4.0853234312060218</v>
      </c>
      <c r="L121" s="21">
        <f>'3.физ-всего'!L121+'4.юрид-всего'!L121</f>
        <v>47757.5</v>
      </c>
      <c r="M121" s="28">
        <f>('3.физ-всего'!L121*'3.физ-всего'!M121+'4.юрид-всего'!L121*'4.юрид-всего'!M121)/('3.физ-всего'!L121+'4.юрид-всего'!L121)</f>
        <v>7.336778076741874</v>
      </c>
      <c r="N121" s="21">
        <f>'3.физ-всего'!N121+'4.юрид-всего'!N121</f>
        <v>41156.1</v>
      </c>
      <c r="O121" s="28">
        <f>('3.физ-всего'!N121*'3.физ-всего'!O121+'4.юрид-всего'!N121*'4.юрид-всего'!O121)/('3.физ-всего'!N121+'4.юрид-всего'!N121)</f>
        <v>9.815844455621404</v>
      </c>
      <c r="P121" s="21">
        <f>'3.физ-всего'!P121+'4.юрид-всего'!P121</f>
        <v>38169</v>
      </c>
      <c r="Q121" s="28">
        <f>('3.физ-всего'!P121*'3.физ-всего'!Q121+'4.юрид-всего'!P121*'4.юрид-всего'!Q121)/('3.физ-всего'!P121+'4.юрид-всего'!P121)</f>
        <v>11.810911446461791</v>
      </c>
      <c r="R121" s="22">
        <f>'3.физ-всего'!R121+'4.юрид-всего'!R121</f>
        <v>126.7</v>
      </c>
      <c r="S121" s="30">
        <f>('3.физ-всего'!R121*'3.физ-всего'!S121+'4.юрид-всего'!R121*'4.юрид-всего'!S121)/('3.физ-всего'!R121+'4.юрид-всего'!R121)</f>
        <v>10</v>
      </c>
    </row>
    <row r="122" spans="1:19" ht="14.25" customHeight="1" x14ac:dyDescent="0.2">
      <c r="A122" s="23" t="s">
        <v>5</v>
      </c>
      <c r="B122" s="26">
        <f>'3.физ-всего'!B122+'4.юрид-всего'!B122</f>
        <v>7806894.0999999996</v>
      </c>
      <c r="C122" s="28">
        <f>('3.физ-всего'!B122*'3.физ-всего'!C122+'4.юрид-всего'!B122*'4.юрид-всего'!C122)/('3.физ-всего'!B122+'4.юрид-всего'!B122)</f>
        <v>0.27343482832692706</v>
      </c>
      <c r="D122" s="21">
        <f>'3.физ-всего'!D122+'4.юрид-всего'!D122</f>
        <v>7354716.5</v>
      </c>
      <c r="E122" s="28">
        <f>('3.физ-всего'!D122*'3.физ-всего'!E122+'4.юрид-всего'!D122*'4.юрид-всего'!E122)/('3.физ-всего'!D122+'4.юрид-всего'!D122)</f>
        <v>2.5249469099182815E-2</v>
      </c>
      <c r="F122" s="21">
        <f t="shared" si="2"/>
        <v>452177.59999999992</v>
      </c>
      <c r="G122" s="28">
        <f t="shared" si="3"/>
        <v>4.310195951767624</v>
      </c>
      <c r="H122" s="21">
        <f>'3.физ-всего'!H122+'4.юрид-всего'!H122</f>
        <v>27077.8</v>
      </c>
      <c r="I122" s="28">
        <f>('3.физ-всего'!H122*'3.физ-всего'!I122+'4.юрид-всего'!H122*'4.юрид-всего'!I122)/('3.физ-всего'!H122+'4.юрид-всего'!H122)</f>
        <v>1.3579042610551817</v>
      </c>
      <c r="J122" s="21">
        <f>'3.физ-всего'!J122+'4.юрид-всего'!J122</f>
        <v>195918.19999999998</v>
      </c>
      <c r="K122" s="28">
        <f>('3.физ-всего'!J122*'3.физ-всего'!K122+'4.юрид-всего'!J122*'4.юрид-всего'!K122)/('3.физ-всего'!J122+'4.юрид-всего'!J122)</f>
        <v>2.4382082420112061</v>
      </c>
      <c r="L122" s="21">
        <f>'3.физ-всего'!L122+'4.юрид-всего'!L122</f>
        <v>84742.9</v>
      </c>
      <c r="M122" s="28">
        <f>('3.физ-всего'!L122*'3.физ-всего'!M122+'4.юрид-всего'!L122*'4.юрид-всего'!M122)/('3.физ-всего'!L122+'4.юрид-всего'!L122)</f>
        <v>7.4365878085361725</v>
      </c>
      <c r="N122" s="21">
        <f>'3.физ-всего'!N122+'4.юрид-всего'!N122</f>
        <v>40310.5</v>
      </c>
      <c r="O122" s="28">
        <f>('3.физ-всего'!N122*'3.физ-всего'!O122+'4.юрид-всего'!N122*'4.юрид-всего'!O122)/('3.физ-всего'!N122+'4.юрид-всего'!N122)</f>
        <v>8.6228722045124702</v>
      </c>
      <c r="P122" s="21">
        <f>'3.физ-всего'!P122+'4.юрид-всего'!P122</f>
        <v>44364.899999999994</v>
      </c>
      <c r="Q122" s="28">
        <f>('3.физ-всего'!P122*'3.физ-всего'!Q122+'4.юрид-всего'!P122*'4.юрид-всего'!Q122)/('3.физ-всего'!P122+'4.юрид-всего'!P122)</f>
        <v>10.294677188498115</v>
      </c>
      <c r="R122" s="22">
        <f>'3.физ-всего'!R122+'4.юрид-всего'!R122</f>
        <v>59763.3</v>
      </c>
      <c r="S122" s="30">
        <f>('3.физ-всего'!R122*'3.физ-всего'!S122+'4.юрид-всего'!R122*'4.юрид-всего'!S122)/('3.физ-всего'!R122+'4.юрид-всего'!R122)</f>
        <v>5.0198031233215032E-5</v>
      </c>
    </row>
    <row r="123" spans="1:19" ht="14.25" customHeight="1" x14ac:dyDescent="0.2">
      <c r="A123" s="23" t="s">
        <v>6</v>
      </c>
      <c r="B123" s="26">
        <f>'3.физ-всего'!B123+'4.юрид-всего'!B123</f>
        <v>5145279.3999999994</v>
      </c>
      <c r="C123" s="28">
        <f>('3.физ-всего'!B123*'3.физ-всего'!C123+'4.юрид-всего'!B123*'4.юрид-всего'!C123)/('3.физ-всего'!B123+'4.юрид-всего'!B123)</f>
        <v>0.57822793529929595</v>
      </c>
      <c r="D123" s="21">
        <f>'3.физ-всего'!D123+'4.юрид-всего'!D123</f>
        <v>4725280</v>
      </c>
      <c r="E123" s="28">
        <f>('3.физ-всего'!D123*'3.физ-всего'!E123+'4.юрид-всего'!D123*'4.юрид-всего'!E123)/('3.физ-всего'!D123+'4.юрид-всего'!D123)</f>
        <v>5.9260407002336368E-2</v>
      </c>
      <c r="F123" s="21">
        <f t="shared" si="2"/>
        <v>419999.4</v>
      </c>
      <c r="G123" s="28">
        <f t="shared" si="3"/>
        <v>6.4169669480480209</v>
      </c>
      <c r="H123" s="21">
        <f>'3.физ-всего'!H123+'4.юрид-всего'!H123</f>
        <v>20338.5</v>
      </c>
      <c r="I123" s="28">
        <f>('3.физ-всего'!H123*'3.физ-всего'!I123+'4.юрид-всего'!H123*'4.юрид-всего'!I123)/('3.физ-всего'!H123+'4.юрид-всего'!H123)</f>
        <v>0.51351869606903155</v>
      </c>
      <c r="J123" s="21">
        <f>'3.физ-всего'!J123+'4.юрид-всего'!J123</f>
        <v>198282</v>
      </c>
      <c r="K123" s="28">
        <f>('3.физ-всего'!J123*'3.физ-всего'!K123+'4.юрид-всего'!J123*'4.юрид-всего'!K123)/('3.физ-всего'!J123+'4.юрид-всего'!J123)</f>
        <v>5.6539142483937024</v>
      </c>
      <c r="L123" s="21">
        <f>'3.физ-всего'!L123+'4.юрид-всего'!L123</f>
        <v>55209.7</v>
      </c>
      <c r="M123" s="28">
        <f>('3.физ-всего'!L123*'3.физ-всего'!M123+'4.юрид-всего'!L123*'4.юрид-всего'!M123)/('3.физ-всего'!L123+'4.юрид-всего'!L123)</f>
        <v>6.049058462552777</v>
      </c>
      <c r="N123" s="21">
        <f>'3.физ-всего'!N123+'4.юрид-всего'!N123</f>
        <v>62962.400000000001</v>
      </c>
      <c r="O123" s="28">
        <f>('3.физ-всего'!N123*'3.физ-всего'!O123+'4.юрид-всего'!N123*'4.юрид-всего'!O123)/('3.физ-всего'!N123+'4.юрид-всего'!N123)</f>
        <v>7.9053505584285233</v>
      </c>
      <c r="P123" s="21">
        <f>'3.физ-всего'!P123+'4.юрид-всего'!P123</f>
        <v>82141.8</v>
      </c>
      <c r="Q123" s="28">
        <f>('3.физ-всего'!P123*'3.физ-всего'!Q123+'4.юрид-всего'!P123*'4.юрид-всего'!Q123)/('3.физ-всего'!P123+'4.юрид-всего'!P123)</f>
        <v>8.8972288895544036</v>
      </c>
      <c r="R123" s="22">
        <f>'3.физ-всего'!R123+'4.юрид-всего'!R123</f>
        <v>1065</v>
      </c>
      <c r="S123" s="30">
        <f>('3.физ-всего'!R123*'3.физ-всего'!S123+'4.юрид-всего'!R123*'4.юрид-всего'!S123)/('3.физ-всего'!R123+'4.юрид-всего'!R123)</f>
        <v>1.0025352112676056</v>
      </c>
    </row>
    <row r="124" spans="1:19" ht="14.25" customHeight="1" x14ac:dyDescent="0.2">
      <c r="A124" s="23" t="s">
        <v>7</v>
      </c>
      <c r="B124" s="26">
        <f>'3.физ-всего'!B124+'4.юрид-всего'!B124</f>
        <v>3821973.4000000004</v>
      </c>
      <c r="C124" s="28">
        <f>('3.физ-всего'!B124*'3.физ-всего'!C124+'4.юрид-всего'!B124*'4.юрид-всего'!C124)/('3.физ-всего'!B124+'4.юрид-всего'!B124)</f>
        <v>0.7337165839511075</v>
      </c>
      <c r="D124" s="21">
        <f>'3.физ-всего'!D124+'4.юрид-всего'!D124</f>
        <v>3413237.3</v>
      </c>
      <c r="E124" s="28">
        <f>('3.физ-всего'!D124*'3.физ-всего'!E124+'4.юрид-всего'!D124*'4.юрид-всего'!E124)/('3.физ-всего'!D124+'4.юрид-всего'!D124)</f>
        <v>7.2071911906037137E-2</v>
      </c>
      <c r="F124" s="21">
        <f t="shared" si="2"/>
        <v>408736.1</v>
      </c>
      <c r="G124" s="28">
        <f t="shared" si="3"/>
        <v>6.2589204354594568</v>
      </c>
      <c r="H124" s="21">
        <f>'3.физ-всего'!H124+'4.юрид-всего'!H124</f>
        <v>38770</v>
      </c>
      <c r="I124" s="28">
        <f>('3.физ-всего'!H124*'3.физ-всего'!I124+'4.юрид-всего'!H124*'4.юрид-всего'!I124)/('3.физ-всего'!H124+'4.юрид-всего'!H124)</f>
        <v>3.2414873355687384</v>
      </c>
      <c r="J124" s="21">
        <f>'3.физ-всего'!J124+'4.юрид-всего'!J124</f>
        <v>66804.700000000012</v>
      </c>
      <c r="K124" s="28">
        <f>('3.физ-всего'!J124*'3.физ-всего'!K124+'4.юрид-всего'!J124*'4.юрид-всего'!K124)/('3.физ-всего'!J124+'4.юрид-всего'!J124)</f>
        <v>4.6788593317536034</v>
      </c>
      <c r="L124" s="21">
        <f>'3.физ-всего'!L124+'4.юрид-всего'!L124</f>
        <v>125908.8</v>
      </c>
      <c r="M124" s="28">
        <f>('3.физ-всего'!L124*'3.физ-всего'!M124+'4.юрид-всего'!L124*'4.юрид-всего'!M124)/('3.физ-всего'!L124+'4.юрид-всего'!L124)</f>
        <v>5.1164640914693811</v>
      </c>
      <c r="N124" s="21">
        <f>'3.физ-всего'!N124+'4.юрид-всего'!N124</f>
        <v>66454.8</v>
      </c>
      <c r="O124" s="28">
        <f>('3.физ-всего'!N124*'3.физ-всего'!O124+'4.юрид-всего'!N124*'4.юрид-всего'!O124)/('3.физ-всего'!N124+'4.юрид-всего'!N124)</f>
        <v>9.6988937744150885</v>
      </c>
      <c r="P124" s="21">
        <f>'3.физ-всего'!P124+'4.юрид-всего'!P124</f>
        <v>110789.29999999999</v>
      </c>
      <c r="Q124" s="28">
        <f>('3.физ-всего'!P124*'3.физ-всего'!Q124+'4.юрид-всего'!P124*'4.юрид-всего'!Q124)/('3.физ-всего'!P124+'4.юрид-всего'!P124)</f>
        <v>7.5022910244942436</v>
      </c>
      <c r="R124" s="22">
        <f>'3.физ-всего'!R124+'4.юрид-всего'!R124</f>
        <v>8.5</v>
      </c>
      <c r="S124" s="30">
        <f>('3.физ-всего'!R124*'3.физ-всего'!S124+'4.юрид-всего'!R124*'4.юрид-всего'!S124)/('3.физ-всего'!R124+'4.юрид-всего'!R124)</f>
        <v>10</v>
      </c>
    </row>
    <row r="125" spans="1:19" ht="14.25" customHeight="1" x14ac:dyDescent="0.2">
      <c r="A125" s="23" t="s">
        <v>8</v>
      </c>
      <c r="B125" s="26">
        <f>'3.физ-всего'!B125+'4.юрид-всего'!B125</f>
        <v>10526492</v>
      </c>
      <c r="C125" s="28">
        <f>('3.физ-всего'!B125*'3.физ-всего'!C125+'4.юрид-всего'!B125*'4.юрид-всего'!C125)/('3.физ-всего'!B125+'4.юрид-всего'!B125)</f>
        <v>0.37256329829538659</v>
      </c>
      <c r="D125" s="21">
        <f>'3.физ-всего'!D125+'4.юрид-всего'!D125</f>
        <v>9905196.3000000026</v>
      </c>
      <c r="E125" s="28">
        <f>('3.физ-всего'!D125*'3.физ-всего'!E125+'4.юрид-всего'!D125*'4.юрид-всего'!E125)/('3.физ-всего'!D125+'4.юрид-всего'!D125)</f>
        <v>2.6700548781653122E-2</v>
      </c>
      <c r="F125" s="21">
        <f t="shared" si="2"/>
        <v>621295.70000000007</v>
      </c>
      <c r="G125" s="28">
        <f t="shared" si="3"/>
        <v>5.8865857304339944</v>
      </c>
      <c r="H125" s="21">
        <f>'3.физ-всего'!H125+'4.юрид-всего'!H125</f>
        <v>45711.5</v>
      </c>
      <c r="I125" s="28">
        <f>('3.физ-всего'!H125*'3.физ-всего'!I125+'4.юрид-всего'!H125*'4.юрид-всего'!I125)/('3.физ-всего'!H125+'4.юрид-всего'!H125)</f>
        <v>3.0938918871618744</v>
      </c>
      <c r="J125" s="21">
        <f>'3.физ-всего'!J125+'4.юрид-всего'!J125</f>
        <v>72123.899999999994</v>
      </c>
      <c r="K125" s="28">
        <f>('3.физ-всего'!J125*'3.физ-всего'!K125+'4.юрид-всего'!J125*'4.юрид-всего'!K125)/('3.физ-всего'!J125+'4.юрид-всего'!J125)</f>
        <v>4.4855404103216827</v>
      </c>
      <c r="L125" s="21">
        <f>'3.физ-всего'!L125+'4.юрид-всего'!L125</f>
        <v>75984.899999999994</v>
      </c>
      <c r="M125" s="28">
        <f>('3.физ-всего'!L125*'3.физ-всего'!M125+'4.юрид-всего'!L125*'4.юрид-всего'!M125)/('3.физ-всего'!L125+'4.юрид-всего'!L125)</f>
        <v>9.0504819905007459</v>
      </c>
      <c r="N125" s="21">
        <f>'3.физ-всего'!N125+'4.юрид-всего'!N125</f>
        <v>88589.900000000009</v>
      </c>
      <c r="O125" s="28">
        <f>('3.физ-всего'!N125*'3.физ-всего'!O125+'4.юрид-всего'!N125*'4.юрид-всего'!O125)/('3.физ-всего'!N125+'4.юрид-всего'!N125)</f>
        <v>8.7701875947483856</v>
      </c>
      <c r="P125" s="21">
        <f>'3.физ-всего'!P125+'4.юрид-всего'!P125</f>
        <v>279587.7</v>
      </c>
      <c r="Q125" s="28">
        <f>('3.физ-всего'!P125*'3.физ-всего'!Q125+'4.юрид-всего'!P125*'4.юрид-всего'!Q125)/('3.физ-всего'!P125+'4.юрид-всего'!P125)</f>
        <v>6.1772076668608813</v>
      </c>
      <c r="R125" s="22">
        <f>'3.физ-всего'!R125+'4.юрид-всего'!R125</f>
        <v>59297.8</v>
      </c>
      <c r="S125" s="30">
        <f>('3.физ-всего'!R125*'3.физ-всего'!S125+'4.юрид-всего'!R125*'4.юрид-всего'!S125)/('3.физ-всего'!R125+'4.юрид-всего'!R125)</f>
        <v>1.0927892771738581E-2</v>
      </c>
    </row>
    <row r="126" spans="1:19" ht="14.25" customHeight="1" x14ac:dyDescent="0.2">
      <c r="A126" s="23" t="s">
        <v>9</v>
      </c>
      <c r="B126" s="26">
        <f>'3.физ-всего'!B126+'4.юрид-всего'!B126</f>
        <v>13470983.199999997</v>
      </c>
      <c r="C126" s="28">
        <f>('3.физ-всего'!B126*'3.физ-всего'!C126+'4.юрид-всего'!B126*'4.юрид-всего'!C126)/('3.физ-всего'!B126+'4.юрид-всего'!B126)</f>
        <v>0.26181353815362202</v>
      </c>
      <c r="D126" s="21">
        <f>'3.физ-всего'!D126+'4.юрид-всего'!D126</f>
        <v>12995316.199999999</v>
      </c>
      <c r="E126" s="28">
        <f>('3.физ-всего'!D126*'3.физ-всего'!E126+'4.юрид-всего'!D126*'4.юрид-всего'!E126)/('3.физ-всего'!D126+'4.юрид-всего'!D126)</f>
        <v>1.5249843093467786E-2</v>
      </c>
      <c r="F126" s="21">
        <f t="shared" si="2"/>
        <v>475666.99999999994</v>
      </c>
      <c r="G126" s="28">
        <f t="shared" si="3"/>
        <v>6.9979822880292311</v>
      </c>
      <c r="H126" s="21">
        <f>'3.физ-всего'!H126+'4.юрид-всего'!H126</f>
        <v>71152.5</v>
      </c>
      <c r="I126" s="28">
        <f>('3.физ-всего'!H126*'3.физ-всего'!I126+'4.юрид-всего'!H126*'4.юрид-всего'!I126)/('3.физ-всего'!H126+'4.юрид-всего'!H126)</f>
        <v>5.0933968588594913</v>
      </c>
      <c r="J126" s="21">
        <f>'3.физ-всего'!J126+'4.юрид-всего'!J126</f>
        <v>85251.5</v>
      </c>
      <c r="K126" s="28">
        <f>('3.физ-всего'!J126*'3.физ-всего'!K126+'4.юрид-всего'!J126*'4.юрид-всего'!K126)/('3.физ-всего'!J126+'4.юрид-всего'!J126)</f>
        <v>4.884921989642411</v>
      </c>
      <c r="L126" s="21">
        <f>'3.физ-всего'!L126+'4.юрид-всего'!L126</f>
        <v>78839.7</v>
      </c>
      <c r="M126" s="28">
        <f>('3.физ-всего'!L126*'3.физ-всего'!M126+'4.юрид-всего'!L126*'4.юрид-всего'!M126)/('3.физ-всего'!L126+'4.юрид-всего'!L126)</f>
        <v>7.6008177479112664</v>
      </c>
      <c r="N126" s="21">
        <f>'3.физ-всего'!N126+'4.юрид-всего'!N126</f>
        <v>78106.599999999991</v>
      </c>
      <c r="O126" s="28">
        <f>('3.физ-всего'!N126*'3.физ-всего'!O126+'4.юрид-всего'!N126*'4.юрид-всего'!O126)/('3.физ-всего'!N126+'4.юрид-всего'!N126)</f>
        <v>9.0796449595808824</v>
      </c>
      <c r="P126" s="21">
        <f>'3.физ-всего'!P126+'4.юрид-всего'!P126</f>
        <v>162271.9</v>
      </c>
      <c r="Q126" s="28">
        <f>('3.физ-всего'!P126*'3.физ-всего'!Q126+'4.юрид-всего'!P126*'4.юрид-всего'!Q126)/('3.физ-всего'!P126+'4.юрид-всего'!P126)</f>
        <v>7.6466720732301781</v>
      </c>
      <c r="R126" s="21">
        <f>'3.физ-всего'!R126+'4.юрид-всего'!R126</f>
        <v>44.8</v>
      </c>
      <c r="S126" s="28">
        <f>('3.физ-всего'!R126*'3.физ-всего'!S126+'4.юрид-всего'!R126*'4.юрид-всего'!S126)/('3.физ-всего'!R126+'4.юрид-всего'!R126)</f>
        <v>13.125</v>
      </c>
    </row>
    <row r="127" spans="1:19" ht="14.25" customHeight="1" x14ac:dyDescent="0.2">
      <c r="A127" s="23" t="s">
        <v>14</v>
      </c>
      <c r="B127" s="26">
        <f>'3.физ-всего'!B127+'4.юрид-всего'!B127</f>
        <v>11569447.399999999</v>
      </c>
      <c r="C127" s="28">
        <f>('3.физ-всего'!B127*'3.физ-всего'!C127+'4.юрид-всего'!B127*'4.юрид-всего'!C127)/('3.физ-всего'!B127+'4.юрид-всего'!B127)</f>
        <v>0.40596228692824171</v>
      </c>
      <c r="D127" s="21">
        <f>'3.физ-всего'!D127+'4.юрид-всего'!D127</f>
        <v>10918577.199999999</v>
      </c>
      <c r="E127" s="28">
        <f>('3.физ-всего'!D127*'3.физ-всего'!E127+'4.юрид-всего'!D127*'4.юрид-всего'!E127)/('3.физ-всего'!D127+'4.юрид-всего'!D127)</f>
        <v>1.3627541233119643E-2</v>
      </c>
      <c r="F127" s="21">
        <f t="shared" si="2"/>
        <v>650870.20000000007</v>
      </c>
      <c r="G127" s="28">
        <f t="shared" si="3"/>
        <v>6.9875160423691227</v>
      </c>
      <c r="H127" s="21">
        <f>'3.физ-всего'!H127+'4.юрид-всего'!H127</f>
        <v>62537.8</v>
      </c>
      <c r="I127" s="28">
        <f>('3.физ-всего'!H127*'3.физ-всего'!I127+'4.юрид-всего'!H127*'4.юрид-всего'!I127)/('3.физ-всего'!H127+'4.юрид-всего'!H127)</f>
        <v>3.9973057095068905</v>
      </c>
      <c r="J127" s="21">
        <f>'3.физ-всего'!J127+'4.юрид-всего'!J127</f>
        <v>134325.9</v>
      </c>
      <c r="K127" s="28">
        <f>('3.физ-всего'!J127*'3.физ-всего'!K127+'4.юрид-всего'!J127*'4.юрид-всего'!K127)/('3.физ-всего'!J127+'4.юрид-всего'!J127)</f>
        <v>4.0840470378385705</v>
      </c>
      <c r="L127" s="21">
        <f>'3.физ-всего'!L127+'4.юрид-всего'!L127</f>
        <v>54701.399999999994</v>
      </c>
      <c r="M127" s="28">
        <f>('3.физ-всего'!L127*'3.физ-всего'!M127+'4.юрид-всего'!L127*'4.юрид-всего'!M127)/('3.физ-всего'!L127+'4.юрид-всего'!L127)</f>
        <v>7.2020531650012609</v>
      </c>
      <c r="N127" s="21">
        <f>'3.физ-всего'!N127+'4.юрид-всего'!N127</f>
        <v>149658.9</v>
      </c>
      <c r="O127" s="28">
        <f>('3.физ-всего'!N127*'3.физ-всего'!O127+'4.юрид-всего'!N127*'4.юрид-всего'!O127)/('3.физ-всего'!N127+'4.юрид-всего'!N127)</f>
        <v>8.232685533570006</v>
      </c>
      <c r="P127" s="21">
        <f>'3.физ-всего'!P127+'4.юрид-всего'!P127</f>
        <v>249575.40000000002</v>
      </c>
      <c r="Q127" s="28">
        <f>('3.физ-всего'!P127*'3.физ-всего'!Q127+'4.юрид-всего'!P127*'4.юрид-всего'!Q127)/('3.физ-всего'!P127+'4.юрид-всего'!P127)</f>
        <v>8.5044786585536851</v>
      </c>
      <c r="R127" s="22">
        <f>'3.физ-всего'!R127+'4.юрид-всего'!R127</f>
        <v>70.8</v>
      </c>
      <c r="S127" s="30">
        <f>('3.физ-всего'!R127*'3.физ-всего'!S127+'4.юрид-всего'!R127*'4.юрид-всего'!S127)/('3.физ-всего'!R127+'4.юрид-всего'!R127)</f>
        <v>11.641949152542374</v>
      </c>
    </row>
    <row r="128" spans="1:19" ht="14.25" customHeight="1" thickBot="1" x14ac:dyDescent="0.25">
      <c r="A128" s="24" t="s">
        <v>15</v>
      </c>
      <c r="B128" s="27">
        <f>'3.физ-всего'!B128+'4.юрид-всего'!B128</f>
        <v>16780270.799999997</v>
      </c>
      <c r="C128" s="29">
        <f>('3.физ-всего'!B128*'3.физ-всего'!C128+'4.юрид-всего'!B128*'4.юрид-всего'!C128)/('3.физ-всего'!B128+'4.юрид-всего'!B128)</f>
        <v>0.19449518240194316</v>
      </c>
      <c r="D128" s="25">
        <f>'3.физ-всего'!D128+'4.юрид-всего'!D128</f>
        <v>16334469.699999999</v>
      </c>
      <c r="E128" s="29">
        <f>('3.физ-всего'!D128*'3.физ-всего'!E128+'4.юрид-всего'!D128*'4.юрид-всего'!E128)/('3.физ-всего'!D128+'4.юрид-всего'!D128)</f>
        <v>1.574104820801131E-2</v>
      </c>
      <c r="F128" s="25">
        <f t="shared" si="2"/>
        <v>445801.09999999992</v>
      </c>
      <c r="G128" s="29">
        <f t="shared" si="3"/>
        <v>6.7441739264438789</v>
      </c>
      <c r="H128" s="25">
        <f>'3.физ-всего'!H128+'4.юрид-всего'!H128</f>
        <v>53048.399999999994</v>
      </c>
      <c r="I128" s="29">
        <f>('3.физ-всего'!H128*'3.физ-всего'!I128+'4.юрид-всего'!H128*'4.юрид-всего'!I128)/('3.физ-всего'!H128+'4.юрид-всего'!H128)</f>
        <v>2.5192327007035091</v>
      </c>
      <c r="J128" s="25">
        <f>'3.физ-всего'!J128+'4.юрид-всего'!J128</f>
        <v>131765.9</v>
      </c>
      <c r="K128" s="29">
        <f>('3.физ-всего'!J128*'3.физ-всего'!K128+'4.юрид-всего'!J128*'4.юрид-всего'!K128)/('3.физ-всего'!J128+'4.юрид-всего'!J128)</f>
        <v>4.4062246150179973</v>
      </c>
      <c r="L128" s="25">
        <f>'3.физ-всего'!L128+'4.юрид-всего'!L128</f>
        <v>95860.4</v>
      </c>
      <c r="M128" s="29">
        <f>('3.физ-всего'!L128*'3.физ-всего'!M128+'4.юрид-всего'!L128*'4.юрид-всего'!M128)/('3.физ-всего'!L128+'4.юрид-всего'!L128)</f>
        <v>7.6393536747186532</v>
      </c>
      <c r="N128" s="25">
        <f>'3.физ-всего'!N128+'4.юрид-всего'!N128</f>
        <v>50320.299999999996</v>
      </c>
      <c r="O128" s="29">
        <f>('3.физ-всего'!N128*'3.физ-всего'!O128+'4.юрид-всего'!N128*'4.юрид-всего'!O128)/('3.физ-всего'!N128+'4.юрид-всего'!N128)</f>
        <v>9.3893061647088754</v>
      </c>
      <c r="P128" s="25">
        <f>'3.физ-всего'!P128+'4.юрид-всего'!P128</f>
        <v>114473.3</v>
      </c>
      <c r="Q128" s="29">
        <f>('3.физ-всего'!P128*'3.физ-всего'!Q128+'4.юрид-всего'!P128*'4.юрид-всего'!Q128)/('3.физ-всего'!P128+'4.юрид-всего'!P128)</f>
        <v>9.497325026883999</v>
      </c>
      <c r="R128" s="25">
        <f>'3.физ-всего'!R128+'4.юрид-всего'!R128</f>
        <v>332.79999999999995</v>
      </c>
      <c r="S128" s="29">
        <f>('3.физ-всего'!R128*'3.физ-всего'!S128+'4.юрид-всего'!R128*'4.юрид-всего'!S128)/('3.физ-всего'!R128+'4.юрид-всего'!R128)</f>
        <v>1.0649038461538463</v>
      </c>
    </row>
    <row r="129" spans="1:19" ht="14.25" customHeight="1" x14ac:dyDescent="0.2">
      <c r="A129" s="23" t="s">
        <v>27</v>
      </c>
      <c r="B129" s="26">
        <f>'3.физ-всего'!B129+'4.юрид-всего'!B129</f>
        <v>11093100.300000001</v>
      </c>
      <c r="C129" s="28">
        <f>('3.физ-всего'!B129*'3.физ-всего'!C129+'4.юрид-всего'!B129*'4.юрид-всего'!C129)/('3.физ-всего'!B129+'4.юрид-всего'!B129)</f>
        <v>0.27566950909116</v>
      </c>
      <c r="D129" s="21">
        <f>'3.физ-всего'!D129+'4.юрид-всего'!D129</f>
        <v>10643406.800000001</v>
      </c>
      <c r="E129" s="28">
        <f>('3.физ-всего'!D129*'3.физ-всего'!E129+'4.юрид-всего'!D129*'4.юрид-всего'!E129)/('3.физ-всего'!D129+'4.юрид-всего'!D129)</f>
        <v>1.2170377345719791E-2</v>
      </c>
      <c r="F129" s="21">
        <f t="shared" si="2"/>
        <v>449693.5</v>
      </c>
      <c r="G129" s="28">
        <f t="shared" si="3"/>
        <v>6.5122027269684795</v>
      </c>
      <c r="H129" s="21">
        <f>'3.физ-всего'!H129+'4.юрид-всего'!H129</f>
        <v>6565.8</v>
      </c>
      <c r="I129" s="28">
        <f>('3.физ-всего'!H129*'3.физ-всего'!I129+'4.юрид-всего'!H129*'4.юрид-всего'!I129)/('3.физ-всего'!H129+'4.юрид-всего'!H129)</f>
        <v>1.9009036217978008</v>
      </c>
      <c r="J129" s="21">
        <f>'3.физ-всего'!J129+'4.юрид-всего'!J129</f>
        <v>85676.7</v>
      </c>
      <c r="K129" s="28">
        <f>('3.физ-всего'!J129*'3.физ-всего'!K129+'4.юрид-всего'!J129*'4.юрид-всего'!K129)/('3.физ-всего'!J129+'4.юрид-всего'!J129)</f>
        <v>4.6507762203726335</v>
      </c>
      <c r="L129" s="21">
        <f>'3.физ-всего'!L129+'4.юрид-всего'!L129</f>
        <v>65104.299999999996</v>
      </c>
      <c r="M129" s="28">
        <f>('3.физ-всего'!L129*'3.физ-всего'!M129+'4.юрид-всего'!L129*'4.юрид-всего'!M129)/('3.физ-всего'!L129+'4.юрид-всего'!L129)</f>
        <v>6.9246462829644129</v>
      </c>
      <c r="N129" s="21">
        <f>'3.физ-всего'!N129+'4.юрид-всего'!N129</f>
        <v>112341</v>
      </c>
      <c r="O129" s="28">
        <f>('3.физ-всего'!N129*'3.физ-всего'!O129+'4.юрид-всего'!N129*'4.юрид-всего'!O129)/('3.физ-всего'!N129+'4.юрид-всего'!N129)</f>
        <v>7.3149686668268936</v>
      </c>
      <c r="P129" s="21">
        <f>'3.физ-всего'!P129+'4.юрид-всего'!P129</f>
        <v>120405.7</v>
      </c>
      <c r="Q129" s="28">
        <f>('3.физ-всего'!P129*'3.физ-всего'!Q129+'4.юрид-всего'!P129*'4.юрид-всего'!Q129)/('3.физ-всего'!P129+'4.юрид-всего'!P129)</f>
        <v>10.336188245240882</v>
      </c>
      <c r="R129" s="22">
        <f>'3.физ-всего'!R129+'4.юрид-всего'!R129</f>
        <v>59600</v>
      </c>
      <c r="S129" s="30">
        <f>('3.физ-всего'!R129*'3.физ-всего'!S129+'4.юрид-всего'!R129*'4.юрид-всего'!S129)/('3.физ-всего'!R129+'4.юрид-всего'!R129)</f>
        <v>7.046979865771812E-3</v>
      </c>
    </row>
    <row r="130" spans="1:19" ht="14.25" customHeight="1" x14ac:dyDescent="0.2">
      <c r="A130" s="23" t="s">
        <v>1</v>
      </c>
      <c r="B130" s="26">
        <f>'3.физ-всего'!B130+'4.юрид-всего'!B130</f>
        <v>6881581.2999999989</v>
      </c>
      <c r="C130" s="28">
        <f>('3.физ-всего'!B130*'3.физ-всего'!C130+'4.юрид-всего'!B130*'4.юрид-всего'!C130)/('3.физ-всего'!B130+'4.юрид-всего'!B130)</f>
        <v>0.34567751252172241</v>
      </c>
      <c r="D130" s="21">
        <f>'3.физ-всего'!D130+'4.юрид-всего'!D130</f>
        <v>6595382.8999999994</v>
      </c>
      <c r="E130" s="28">
        <f>('3.физ-всего'!D130*'3.физ-всего'!E130+'4.юрид-всего'!D130*'4.юрид-всего'!E130)/('3.физ-всего'!D130+'4.юрид-всего'!D130)</f>
        <v>1.9791247449787944E-2</v>
      </c>
      <c r="F130" s="21">
        <f t="shared" si="2"/>
        <v>286198.39999999997</v>
      </c>
      <c r="G130" s="28">
        <f t="shared" si="3"/>
        <v>7.8556590498060093</v>
      </c>
      <c r="H130" s="21">
        <f>'3.физ-всего'!H130+'4.юрид-всего'!H130</f>
        <v>57167.299999999996</v>
      </c>
      <c r="I130" s="28">
        <f>('3.физ-всего'!H130*'3.физ-всего'!I130+'4.юрид-всего'!H130*'4.юрид-всего'!I130)/('3.физ-всего'!H130+'4.юрид-всего'!H130)</f>
        <v>3.7326963666291744</v>
      </c>
      <c r="J130" s="21">
        <f>'3.физ-всего'!J130+'4.юрид-всего'!J130</f>
        <v>42870.6</v>
      </c>
      <c r="K130" s="28">
        <f>('3.физ-всего'!J130*'3.физ-всего'!K130+'4.юрид-всего'!J130*'4.юрид-всего'!K130)/('3.физ-всего'!J130+'4.юрид-всего'!J130)</f>
        <v>6.5341219623704836</v>
      </c>
      <c r="L130" s="21">
        <f>'3.физ-всего'!L130+'4.юрид-всего'!L130</f>
        <v>50868.5</v>
      </c>
      <c r="M130" s="28">
        <f>('3.физ-всего'!L130*'3.физ-всего'!M130+'4.юрид-всего'!L130*'4.юрид-всего'!M130)/('3.физ-всего'!L130+'4.юрид-всего'!L130)</f>
        <v>6.0224153257910098</v>
      </c>
      <c r="N130" s="21">
        <f>'3.физ-всего'!N130+'4.юрид-всего'!N130</f>
        <v>46460.4</v>
      </c>
      <c r="O130" s="28">
        <f>('3.физ-всего'!N130*'3.физ-всего'!O130+'4.юрид-всего'!N130*'4.юрид-всего'!O130)/('3.физ-всего'!N130+'4.юрид-всего'!N130)</f>
        <v>10.335204819588295</v>
      </c>
      <c r="P130" s="21">
        <f>'3.физ-всего'!P130+'4.юрид-всего'!P130</f>
        <v>88449.5</v>
      </c>
      <c r="Q130" s="28">
        <f>('3.физ-всего'!P130*'3.физ-всего'!Q130+'4.юрид-всего'!P130*'4.юрид-всего'!Q130)/('3.физ-всего'!P130+'4.юрид-всего'!P130)</f>
        <v>10.892540670099889</v>
      </c>
      <c r="R130" s="22">
        <f>'3.физ-всего'!R130+'4.юрид-всего'!R130</f>
        <v>382.1</v>
      </c>
      <c r="S130" s="30">
        <f>('3.физ-всего'!R130*'3.физ-всего'!S130+'4.юрид-всего'!R130*'4.юрид-всего'!S130)/('3.физ-всего'!R130+'4.юрид-всего'!R130)</f>
        <v>12.557940329756605</v>
      </c>
    </row>
    <row r="131" spans="1:19" ht="14.25" customHeight="1" x14ac:dyDescent="0.2">
      <c r="A131" s="23" t="s">
        <v>2</v>
      </c>
      <c r="B131" s="26">
        <f>'3.физ-всего'!B131+'4.юрид-всего'!B131</f>
        <v>7238807.7000000011</v>
      </c>
      <c r="C131" s="28">
        <f>('3.физ-всего'!B131*'3.физ-всего'!C131+'4.юрид-всего'!B131*'4.юрид-всего'!C131)/('3.физ-всего'!B131+'4.юрид-всего'!B131)</f>
        <v>0.46439149668252677</v>
      </c>
      <c r="D131" s="21">
        <f>'3.физ-всего'!D131+'4.юрид-всего'!D131</f>
        <v>6724356.2000000002</v>
      </c>
      <c r="E131" s="28">
        <f>('3.физ-всего'!D131*'3.физ-всего'!E131+'4.юрид-всего'!D131*'4.юрид-всего'!E131)/('3.физ-всего'!D131+'4.юрид-всего'!D131)</f>
        <v>3.2202380355758072E-2</v>
      </c>
      <c r="F131" s="21">
        <f t="shared" si="2"/>
        <v>514451.5</v>
      </c>
      <c r="G131" s="28">
        <f t="shared" si="3"/>
        <v>6.1135023729156197</v>
      </c>
      <c r="H131" s="21">
        <f>'3.физ-всего'!H131+'4.юрид-всего'!H131</f>
        <v>72052.600000000006</v>
      </c>
      <c r="I131" s="28">
        <f>('3.физ-всего'!H131*'3.физ-всего'!I131+'4.юрид-всего'!H131*'4.юрид-всего'!I131)/('3.физ-всего'!H131+'4.юрид-всего'!H131)</f>
        <v>3.8677947915828161</v>
      </c>
      <c r="J131" s="21">
        <f>'3.физ-всего'!J131+'4.юрид-всего'!J131</f>
        <v>102841.5</v>
      </c>
      <c r="K131" s="28">
        <f>('3.физ-всего'!J131*'3.физ-всего'!K131+'4.юрид-всего'!J131*'4.юрид-всего'!K131)/('3.физ-всего'!J131+'4.юрид-всего'!J131)</f>
        <v>3.407668723229436</v>
      </c>
      <c r="L131" s="21">
        <f>'3.физ-всего'!L131+'4.юрид-всего'!L131</f>
        <v>122332.5</v>
      </c>
      <c r="M131" s="28">
        <f>('3.физ-всего'!L131*'3.физ-всего'!M131+'4.юрид-всего'!L131*'4.юрид-всего'!M131)/('3.физ-всего'!L131+'4.юрид-всего'!L131)</f>
        <v>7.4837289518320969</v>
      </c>
      <c r="N131" s="21">
        <f>'3.физ-всего'!N131+'4.юрид-всего'!N131</f>
        <v>97736.7</v>
      </c>
      <c r="O131" s="28">
        <f>('3.физ-всего'!N131*'3.физ-всего'!O131+'4.юрид-всего'!N131*'4.юрид-всего'!O131)/('3.физ-всего'!N131+'4.юрид-всего'!N131)</f>
        <v>8.9648592186967662</v>
      </c>
      <c r="P131" s="21">
        <f>'3.физ-всего'!P131+'4.юрид-всего'!P131</f>
        <v>60208.800000000003</v>
      </c>
      <c r="Q131" s="28">
        <f>('3.физ-всего'!P131*'3.физ-всего'!Q131+'4.юрид-всего'!P131*'4.юрид-всего'!Q131)/('3.физ-всего'!P131+'4.юрид-всего'!P131)</f>
        <v>12.02769369261636</v>
      </c>
      <c r="R131" s="21">
        <f>'3.физ-всего'!R131+'4.юрид-всего'!R131</f>
        <v>59279.4</v>
      </c>
      <c r="S131" s="28">
        <f>('3.физ-всего'!R131*'3.физ-всего'!S131+'4.юрид-всего'!R131*'4.юрид-всего'!S131)/('3.физ-всего'!R131+'4.юрид-всего'!R131)</f>
        <v>1.5857110564546873E-3</v>
      </c>
    </row>
    <row r="132" spans="1:19" ht="14.25" customHeight="1" x14ac:dyDescent="0.2">
      <c r="A132" s="23" t="s">
        <v>3</v>
      </c>
      <c r="B132" s="26">
        <f>'3.физ-всего'!B132+'4.юрид-всего'!B132</f>
        <v>5664317.2000000011</v>
      </c>
      <c r="C132" s="28">
        <f>('3.физ-всего'!B132*'3.физ-всего'!C132+'4.юрид-всего'!B132*'4.юрид-всего'!C132)/('3.физ-всего'!B132+'4.юрид-всего'!B132)</f>
        <v>0.75827120981148421</v>
      </c>
      <c r="D132" s="21">
        <f>'3.физ-всего'!D132+'4.юрид-всего'!D132</f>
        <v>5157581.1000000006</v>
      </c>
      <c r="E132" s="28">
        <f>('3.физ-всего'!D132*'3.физ-всего'!E132+'4.юрид-всего'!D132*'4.юрид-всего'!E132)/('3.физ-всего'!D132+'4.юрид-всего'!D132)</f>
        <v>4.1479047222350018E-2</v>
      </c>
      <c r="F132" s="21">
        <f t="shared" si="2"/>
        <v>506736.1</v>
      </c>
      <c r="G132" s="28">
        <f t="shared" si="3"/>
        <v>8.0538116506797142</v>
      </c>
      <c r="H132" s="21">
        <f>'3.физ-всего'!H132+'4.юрид-всего'!H132</f>
        <v>52560.7</v>
      </c>
      <c r="I132" s="28">
        <f>('3.физ-всего'!H132*'3.физ-всего'!I132+'4.юрид-всего'!H132*'4.юрид-всего'!I132)/('3.физ-всего'!H132+'4.юрид-всего'!H132)</f>
        <v>1.5738680611179074</v>
      </c>
      <c r="J132" s="21">
        <f>'3.физ-всего'!J132+'4.юрид-всего'!J132</f>
        <v>56501.2</v>
      </c>
      <c r="K132" s="28">
        <f>('3.физ-всего'!J132*'3.физ-всего'!K132+'4.юрид-всего'!J132*'4.юрид-всего'!K132)/('3.физ-всего'!J132+'4.юрид-всего'!J132)</f>
        <v>3.1356002350392562</v>
      </c>
      <c r="L132" s="21">
        <f>'3.физ-всего'!L132+'4.юрид-всего'!L132</f>
        <v>70574.899999999994</v>
      </c>
      <c r="M132" s="28">
        <f>('3.физ-всего'!L132*'3.физ-всего'!M132+'4.юрид-всего'!L132*'4.юрид-всего'!M132)/('3.физ-всего'!L132+'4.юрид-всего'!L132)</f>
        <v>6.7197736163990314</v>
      </c>
      <c r="N132" s="21">
        <f>'3.физ-всего'!N132+'4.юрид-всего'!N132</f>
        <v>236830.5</v>
      </c>
      <c r="O132" s="28">
        <f>('3.физ-всего'!N132*'3.физ-всего'!O132+'4.юрид-всего'!N132*'4.юрид-всего'!O132)/('3.физ-всего'!N132+'4.юрид-всего'!N132)</f>
        <v>9.8360370687052558</v>
      </c>
      <c r="P132" s="21">
        <f>'3.физ-всего'!P132+'4.юрид-всего'!P132</f>
        <v>85034.9</v>
      </c>
      <c r="Q132" s="28">
        <f>('3.физ-всего'!P132*'3.физ-всего'!Q132+'4.юрид-всего'!P132*'4.юрид-всего'!Q132)/('3.физ-всего'!P132+'4.юрид-всего'!P132)</f>
        <v>10.981778011146012</v>
      </c>
      <c r="R132" s="22">
        <f>'3.физ-всего'!R132+'4.юрид-всего'!R132</f>
        <v>5233.9000000000005</v>
      </c>
      <c r="S132" s="30">
        <f>('3.физ-всего'!R132*'3.физ-всего'!S132+'4.юрид-всего'!R132*'4.юрид-всего'!S132)/('3.физ-всего'!R132+'4.юрид-всего'!R132)</f>
        <v>15.994382773839774</v>
      </c>
    </row>
    <row r="133" spans="1:19" ht="14.25" customHeight="1" x14ac:dyDescent="0.2">
      <c r="A133" s="23" t="s">
        <v>4</v>
      </c>
      <c r="B133" s="26">
        <f>'3.физ-всего'!B133+'4.юрид-всего'!B133</f>
        <v>4479212.2</v>
      </c>
      <c r="C133" s="28">
        <f>('3.физ-всего'!B133*'3.физ-всего'!C133+'4.юрид-всего'!B133*'4.юрид-всего'!C133)/('3.физ-всего'!B133+'4.юрид-всего'!B133)</f>
        <v>1.0643119106971533</v>
      </c>
      <c r="D133" s="21">
        <f>'3.физ-всего'!D133+'4.юрид-всего'!D133</f>
        <v>3593906.1999999997</v>
      </c>
      <c r="E133" s="28">
        <f>('3.физ-всего'!D133*'3.физ-всего'!E133+'4.юрид-всего'!D133*'4.юрид-всего'!E133)/('3.физ-всего'!D133+'4.юрид-всего'!D133)</f>
        <v>7.6558834785393146E-2</v>
      </c>
      <c r="F133" s="21">
        <f t="shared" si="2"/>
        <v>885306</v>
      </c>
      <c r="G133" s="28">
        <f t="shared" si="3"/>
        <v>5.0741027667269849</v>
      </c>
      <c r="H133" s="21">
        <f>'3.физ-всего'!H133+'4.юрид-всего'!H133</f>
        <v>131298.6</v>
      </c>
      <c r="I133" s="28">
        <f>('3.физ-всего'!H133*'3.физ-всего'!I133+'4.юрид-всего'!H133*'4.юрид-всего'!I133)/('3.физ-всего'!H133+'4.юрид-всего'!H133)</f>
        <v>1.484501700703587</v>
      </c>
      <c r="J133" s="21">
        <f>'3.физ-всего'!J133+'4.юрид-всего'!J133</f>
        <v>151102</v>
      </c>
      <c r="K133" s="28">
        <f>('3.физ-всего'!J133*'3.физ-всего'!K133+'4.юрид-всего'!J133*'4.юрид-всего'!K133)/('3.физ-всего'!J133+'4.юрид-всего'!J133)</f>
        <v>3.8424078635623622</v>
      </c>
      <c r="L133" s="21">
        <f>'3.физ-всего'!L133+'4.юрид-всего'!L133</f>
        <v>330016.90000000002</v>
      </c>
      <c r="M133" s="28">
        <f>('3.физ-всего'!L133*'3.физ-всего'!M133+'4.юрид-всего'!L133*'4.юрид-всего'!M133)/('3.физ-всего'!L133+'4.юрид-всего'!L133)</f>
        <v>3.2653276362513552</v>
      </c>
      <c r="N133" s="21">
        <f>'3.физ-всего'!N133+'4.юрид-всего'!N133</f>
        <v>160751.4</v>
      </c>
      <c r="O133" s="28">
        <f>('3.физ-всего'!N133*'3.физ-всего'!O133+'4.юрид-всего'!N133*'4.юрид-всего'!O133)/('3.физ-всего'!N133+'4.юрид-всего'!N133)</f>
        <v>9.2998900973801781</v>
      </c>
      <c r="P133" s="21">
        <f>'3.физ-всего'!P133+'4.юрид-всего'!P133</f>
        <v>109271.9</v>
      </c>
      <c r="Q133" s="28">
        <f>('3.физ-всего'!P133*'3.физ-всего'!Q133+'4.юрид-всего'!P133*'4.юрид-всего'!Q133)/('3.физ-всего'!P133+'4.юрид-всего'!P133)</f>
        <v>10.314463361577861</v>
      </c>
      <c r="R133" s="22">
        <f>'3.физ-всего'!R133+'4.юрид-всего'!R133</f>
        <v>2865.2000000000003</v>
      </c>
      <c r="S133" s="30">
        <f>('3.физ-всего'!R133*'3.физ-всего'!S133+'4.юрид-всего'!R133*'4.юрид-всего'!S133)/('3.физ-всего'!R133+'4.юрид-всего'!R133)</f>
        <v>5.9194646098003627</v>
      </c>
    </row>
    <row r="134" spans="1:19" ht="14.25" customHeight="1" x14ac:dyDescent="0.2">
      <c r="A134" s="23" t="s">
        <v>5</v>
      </c>
      <c r="B134" s="26">
        <f>'3.физ-всего'!B134+'4.юрид-всего'!B134</f>
        <v>4223094.8999999994</v>
      </c>
      <c r="C134" s="28">
        <f>('3.физ-всего'!B134*'3.физ-всего'!C134+'4.юрид-всего'!B134*'4.юрид-всего'!C134)/('3.физ-всего'!B134+'4.юрид-всего'!B134)</f>
        <v>0.79095953633436011</v>
      </c>
      <c r="D134" s="21">
        <f>'3.физ-всего'!D134+'4.юрид-всего'!D134</f>
        <v>3646850.6999999997</v>
      </c>
      <c r="E134" s="28">
        <f>('3.физ-всего'!D134*'3.физ-всего'!E134+'4.юрид-всего'!D134*'4.юрид-всего'!E134)/('3.физ-всего'!D134+'4.юрид-всего'!D134)</f>
        <v>8.7669228959661019E-2</v>
      </c>
      <c r="F134" s="21">
        <f t="shared" si="2"/>
        <v>576244.19999999995</v>
      </c>
      <c r="G134" s="28">
        <f t="shared" si="3"/>
        <v>5.2418412107228152</v>
      </c>
      <c r="H134" s="21">
        <f>'3.физ-всего'!H134+'4.юрид-всего'!H134</f>
        <v>140450.79999999999</v>
      </c>
      <c r="I134" s="28">
        <f>('3.физ-всего'!H134*'3.физ-всего'!I134+'4.юрид-всего'!H134*'4.юрид-всего'!I134)/('3.физ-всего'!H134+'4.юрид-всего'!H134)</f>
        <v>0.96818228162459763</v>
      </c>
      <c r="J134" s="21">
        <f>'3.физ-всего'!J134+'4.юрид-всего'!J134</f>
        <v>62176.899999999994</v>
      </c>
      <c r="K134" s="28">
        <f>('3.физ-всего'!J134*'3.физ-всего'!K134+'4.юрид-всего'!J134*'4.юрид-всего'!K134)/('3.физ-всего'!J134+'4.юрид-всего'!J134)</f>
        <v>3.6851143591912758</v>
      </c>
      <c r="L134" s="21">
        <f>'3.физ-всего'!L134+'4.юрид-всего'!L134</f>
        <v>135280.1</v>
      </c>
      <c r="M134" s="28">
        <f>('3.физ-всего'!L134*'3.физ-всего'!M134+'4.юрид-всего'!L134*'4.юрид-всего'!M134)/('3.физ-всего'!L134+'4.юрид-всего'!L134)</f>
        <v>5.7945225498798418</v>
      </c>
      <c r="N134" s="21">
        <f>'3.физ-всего'!N134+'4.юрид-всего'!N134</f>
        <v>104642.2</v>
      </c>
      <c r="O134" s="28">
        <f>('3.физ-всего'!N134*'3.физ-всего'!O134+'4.юрид-всего'!N134*'4.юрид-всего'!O134)/('3.физ-всего'!N134+'4.юрид-всего'!N134)</f>
        <v>9.8827471612791022</v>
      </c>
      <c r="P134" s="21">
        <f>'3.физ-всего'!P134+'4.юрид-всего'!P134</f>
        <v>56620.1</v>
      </c>
      <c r="Q134" s="28">
        <f>('3.физ-всего'!P134*'3.физ-всего'!Q134+'4.юрид-всего'!P134*'4.юрид-всего'!Q134)/('3.физ-всего'!P134+'4.юрид-всего'!P134)</f>
        <v>12.572873891074019</v>
      </c>
      <c r="R134" s="22">
        <f>'3.физ-всего'!R134+'4.юрид-всего'!R134</f>
        <v>77074.099999999991</v>
      </c>
      <c r="S134" s="30">
        <f>('3.физ-всего'!R134*'3.физ-всего'!S134+'4.юрид-всего'!R134*'4.юрид-всего'!S134)/('3.физ-всего'!R134+'4.юрид-всего'!R134)</f>
        <v>1.6290330993161128</v>
      </c>
    </row>
    <row r="135" spans="1:19" ht="14.25" customHeight="1" x14ac:dyDescent="0.2">
      <c r="A135" s="23" t="s">
        <v>6</v>
      </c>
      <c r="B135" s="26">
        <f>'3.физ-всего'!B135+'4.юрид-всего'!B135</f>
        <v>5266462.7</v>
      </c>
      <c r="C135" s="28">
        <f>('3.физ-всего'!B135*'3.физ-всего'!C135+'4.юрид-всего'!B135*'4.юрид-всего'!C135)/('3.физ-всего'!B135+'4.юрид-всего'!B135)</f>
        <v>0.7326283182448059</v>
      </c>
      <c r="D135" s="21">
        <f>'3.физ-всего'!D135+'4.юрид-всего'!D135</f>
        <v>4587838.2</v>
      </c>
      <c r="E135" s="28">
        <f>('3.физ-всего'!D135*'3.физ-всего'!E135+'4.юрид-всего'!D135*'4.юрид-всего'!E135)/('3.физ-всего'!D135+'4.юрид-всего'!D135)</f>
        <v>9.0979068965422544E-2</v>
      </c>
      <c r="F135" s="21">
        <f t="shared" si="2"/>
        <v>678624.49999999988</v>
      </c>
      <c r="G135" s="28">
        <f t="shared" si="3"/>
        <v>5.0704954846163082</v>
      </c>
      <c r="H135" s="21">
        <f>'3.физ-всего'!H135+'4.юрид-всего'!H135</f>
        <v>168825.7</v>
      </c>
      <c r="I135" s="28">
        <f>('3.физ-всего'!H135*'3.физ-всего'!I135+'4.юрид-всего'!H135*'4.юрид-всего'!I135)/('3.физ-всего'!H135+'4.юрид-всего'!H135)</f>
        <v>1.0280431829987968</v>
      </c>
      <c r="J135" s="21">
        <f>'3.физ-всего'!J135+'4.юрид-всего'!J135</f>
        <v>81782.799999999988</v>
      </c>
      <c r="K135" s="28">
        <f>('3.физ-всего'!J135*'3.физ-всего'!K135+'4.юрид-всего'!J135*'4.юрид-всего'!K135)/('3.физ-всего'!J135+'4.юрид-всего'!J135)</f>
        <v>3.9349698102779569</v>
      </c>
      <c r="L135" s="21">
        <f>'3.физ-всего'!L135+'4.юрид-всего'!L135</f>
        <v>204318.3</v>
      </c>
      <c r="M135" s="28">
        <f>('3.физ-всего'!L135*'3.физ-всего'!M135+'4.юрид-всего'!L135*'4.юрид-всего'!M135)/('3.физ-всего'!L135+'4.юрид-всего'!L135)</f>
        <v>4.9150069328102282</v>
      </c>
      <c r="N135" s="21">
        <f>'3.физ-всего'!N135+'4.юрид-всего'!N135</f>
        <v>76195.800000000017</v>
      </c>
      <c r="O135" s="28">
        <f>('3.физ-всего'!N135*'3.физ-всего'!O135+'4.юрид-всего'!N135*'4.юрид-всего'!O135)/('3.физ-всего'!N135+'4.юрид-всего'!N135)</f>
        <v>9.2728916029492421</v>
      </c>
      <c r="P135" s="21">
        <f>'3.физ-всего'!P135+'4.юрид-всего'!P135</f>
        <v>120630.19999999998</v>
      </c>
      <c r="Q135" s="28">
        <f>('3.физ-всего'!P135*'3.физ-всего'!Q135+'4.юрид-всего'!P135*'4.юрид-всего'!Q135)/('3.физ-всего'!P135+'4.юрид-всего'!P135)</f>
        <v>9.916709737694207</v>
      </c>
      <c r="R135" s="22">
        <f>'3.физ-всего'!R135+'4.юрид-всего'!R135</f>
        <v>26871.7</v>
      </c>
      <c r="S135" s="30">
        <f>('3.физ-всего'!R135*'3.физ-всего'!S135+'4.юрид-всего'!R135*'4.юрид-всего'!S135)/('3.физ-всего'!R135+'4.юрид-всего'!R135)</f>
        <v>1.4347276130650461</v>
      </c>
    </row>
    <row r="136" spans="1:19" ht="14.25" customHeight="1" x14ac:dyDescent="0.2">
      <c r="A136" s="23" t="s">
        <v>7</v>
      </c>
      <c r="B136" s="26">
        <f>'3.физ-всего'!B136+'4.юрид-всего'!B136</f>
        <v>6258435.8999999994</v>
      </c>
      <c r="C136" s="28">
        <f>('3.физ-всего'!B136*'3.физ-всего'!C136+'4.юрид-всего'!B136*'4.юрид-всего'!C136)/('3.физ-всего'!B136+'4.юрид-всего'!B136)</f>
        <v>0.48823370436693303</v>
      </c>
      <c r="D136" s="21">
        <f>'3.физ-всего'!D136+'4.юрид-всего'!D136</f>
        <v>5793288.2000000002</v>
      </c>
      <c r="E136" s="28">
        <f>('3.физ-всего'!D136*'3.физ-всего'!E136+'4.юрид-всего'!D136*'4.юрид-всего'!E136)/('3.физ-всего'!D136+'4.юрид-всего'!D136)</f>
        <v>6.1797955779241229E-2</v>
      </c>
      <c r="F136" s="21">
        <f t="shared" si="2"/>
        <v>465147.6999999999</v>
      </c>
      <c r="G136" s="28">
        <f t="shared" si="3"/>
        <v>5.7993750694671835</v>
      </c>
      <c r="H136" s="21">
        <f>'3.физ-всего'!H136+'4.юрид-всего'!H136</f>
        <v>161225.9</v>
      </c>
      <c r="I136" s="28">
        <f>('3.физ-всего'!H136*'3.физ-всего'!I136+'4.юрид-всего'!H136*'4.юрид-всего'!I136)/('3.физ-всего'!H136+'4.юрид-всего'!H136)</f>
        <v>1.5786718325033386</v>
      </c>
      <c r="J136" s="21">
        <f>'3.физ-всего'!J136+'4.юрид-всего'!J136</f>
        <v>36079.199999999997</v>
      </c>
      <c r="K136" s="28">
        <f>('3.физ-всего'!J136*'3.физ-всего'!K136+'4.юрид-всего'!J136*'4.юрид-всего'!K136)/('3.физ-всего'!J136+'4.юрид-всего'!J136)</f>
        <v>4.6654923889664959</v>
      </c>
      <c r="L136" s="21">
        <f>'3.физ-всего'!L136+'4.юрид-всего'!L136</f>
        <v>86421.6</v>
      </c>
      <c r="M136" s="28">
        <f>('3.физ-всего'!L136*'3.физ-всего'!M136+'4.юрид-всего'!L136*'4.юрид-всего'!M136)/('3.физ-всего'!L136+'4.юрид-всего'!L136)</f>
        <v>6.2216393818212117</v>
      </c>
      <c r="N136" s="21">
        <f>'3.физ-всего'!N136+'4.юрид-всего'!N136</f>
        <v>65307.099999999991</v>
      </c>
      <c r="O136" s="28">
        <f>('3.физ-всего'!N136*'3.физ-всего'!O136+'4.юрид-всего'!N136*'4.юрид-всего'!O136)/('3.физ-всего'!N136+'4.юрид-всего'!N136)</f>
        <v>9.4557415503061701</v>
      </c>
      <c r="P136" s="21">
        <f>'3.физ-всего'!P136+'4.юрид-всего'!P136</f>
        <v>95608.1</v>
      </c>
      <c r="Q136" s="28">
        <f>('3.физ-всего'!P136*'3.физ-всего'!Q136+'4.юрид-всего'!P136*'4.юрид-всего'!Q136)/('3.физ-всего'!P136+'4.юрид-всего'!P136)</f>
        <v>11.602071016995424</v>
      </c>
      <c r="R136" s="22">
        <f>'3.физ-всего'!R136+'4.юрид-всего'!R136</f>
        <v>20505.8</v>
      </c>
      <c r="S136" s="30">
        <f>('3.физ-всего'!R136*'3.физ-всего'!S136+'4.юрид-всего'!R136*'4.юрид-всего'!S136)/('3.физ-всего'!R136+'4.юрид-всего'!R136)</f>
        <v>0.5</v>
      </c>
    </row>
    <row r="137" spans="1:19" ht="14.25" customHeight="1" x14ac:dyDescent="0.2">
      <c r="A137" s="23" t="s">
        <v>8</v>
      </c>
      <c r="B137" s="26">
        <f>'3.физ-всего'!B137+'4.юрид-всего'!B137</f>
        <v>6433839.6999999983</v>
      </c>
      <c r="C137" s="28">
        <f>('3.физ-всего'!B137*'3.физ-всего'!C137+'4.юрид-всего'!B137*'4.юрид-всего'!C137)/('3.физ-всего'!B137+'4.юрид-всего'!B137)</f>
        <v>0.76976283680179358</v>
      </c>
      <c r="D137" s="21">
        <f>'3.физ-всего'!D137+'4.юрид-всего'!D137</f>
        <v>5751736.7999999998</v>
      </c>
      <c r="E137" s="28">
        <f>('3.физ-всего'!D137*'3.физ-всего'!E137+'4.юрид-всего'!D137*'4.юрид-всего'!E137)/('3.физ-всего'!D137+'4.юрид-всего'!D137)</f>
        <v>8.8311898764213248E-2</v>
      </c>
      <c r="F137" s="21">
        <f t="shared" ref="F137:F175" si="4">H137+J137+L137+N137+P137+R137</f>
        <v>682102.89999999991</v>
      </c>
      <c r="G137" s="28">
        <f t="shared" ref="G137:G175" si="5">(H137*I137+J137*K137+L137*M137+N137*O137+P137*Q137+R137*S137)/(H137+J137+L137+N137+P137+R137)</f>
        <v>6.5160020592200976</v>
      </c>
      <c r="H137" s="21">
        <f>'3.физ-всего'!H137+'4.юрид-всего'!H137</f>
        <v>127777.8</v>
      </c>
      <c r="I137" s="28">
        <f>('3.физ-всего'!H137*'3.физ-всего'!I137+'4.юрид-всего'!H137*'4.юрид-всего'!I137)/('3.физ-всего'!H137+'4.юрид-всего'!H137)</f>
        <v>0.96854265764475522</v>
      </c>
      <c r="J137" s="21">
        <f>'3.физ-всего'!J137+'4.юрид-всего'!J137</f>
        <v>145147.20000000001</v>
      </c>
      <c r="K137" s="28">
        <f>('3.физ-всего'!J137*'3.физ-всего'!K137+'4.юрид-всего'!J137*'4.юрид-всего'!K137)/('3.физ-всего'!J137+'4.юрид-всего'!J137)</f>
        <v>4.0285283215935266</v>
      </c>
      <c r="L137" s="21">
        <f>'3.физ-всего'!L137+'4.юрид-всего'!L137</f>
        <v>83276.399999999994</v>
      </c>
      <c r="M137" s="28">
        <f>('3.физ-всего'!L137*'3.физ-всего'!M137+'4.юрид-всего'!L137*'4.юрид-всего'!M137)/('3.физ-всего'!L137+'4.юрид-всего'!L137)</f>
        <v>7.44023403989606</v>
      </c>
      <c r="N137" s="21">
        <f>'3.физ-всего'!N137+'4.юрид-всего'!N137</f>
        <v>129897.5</v>
      </c>
      <c r="O137" s="28">
        <f>('3.физ-всего'!N137*'3.физ-всего'!O137+'4.юрид-всего'!N137*'4.юрид-всего'!O137)/('3.физ-всего'!N137+'4.юрид-всего'!N137)</f>
        <v>8.2636877922977732</v>
      </c>
      <c r="P137" s="21">
        <f>'3.физ-всего'!P137+'4.юрид-всего'!P137</f>
        <v>166827.79999999999</v>
      </c>
      <c r="Q137" s="28">
        <f>('3.физ-всего'!P137*'3.физ-всего'!Q137+'4.юрид-всего'!P137*'4.юрид-всего'!Q137)/('3.физ-всего'!P137+'4.юрид-всего'!P137)</f>
        <v>11.83709563993531</v>
      </c>
      <c r="R137" s="22">
        <f>'3.физ-всего'!R137+'4.юрид-всего'!R137</f>
        <v>29176.199999999997</v>
      </c>
      <c r="S137" s="30">
        <f>('3.физ-всего'!R137*'3.физ-всего'!S137+'4.юрид-всего'!R137*'4.юрид-всего'!S137)/('3.физ-всего'!R137+'4.юрид-всего'!R137)</f>
        <v>2.3413306050822245</v>
      </c>
    </row>
    <row r="138" spans="1:19" ht="14.25" customHeight="1" x14ac:dyDescent="0.2">
      <c r="A138" s="23" t="s">
        <v>9</v>
      </c>
      <c r="B138" s="26">
        <f>'3.физ-всего'!B138+'4.юрид-всего'!B138</f>
        <v>7685337.1999999993</v>
      </c>
      <c r="C138" s="28">
        <f>('3.физ-всего'!B138*'3.физ-всего'!C138+'4.юрид-всего'!B138*'4.юрид-всего'!C138)/('3.физ-всего'!B138+'4.юрид-всего'!B138)</f>
        <v>0.70565406017578514</v>
      </c>
      <c r="D138" s="21">
        <f>'3.физ-всего'!D138+'4.юрид-всего'!D138</f>
        <v>6787273.8999999994</v>
      </c>
      <c r="E138" s="28">
        <f>('3.физ-всего'!D138*'3.физ-всего'!E138+'4.юрид-всего'!D138*'4.юрид-всего'!E138)/('3.физ-всего'!D138+'4.юрид-всего'!D138)</f>
        <v>7.3938585858454905E-2</v>
      </c>
      <c r="F138" s="21">
        <f t="shared" si="4"/>
        <v>898063.30000000028</v>
      </c>
      <c r="G138" s="28">
        <f t="shared" si="5"/>
        <v>5.4799566634111398</v>
      </c>
      <c r="H138" s="21">
        <f>'3.физ-всего'!H138+'4.юрид-всего'!H138</f>
        <v>393761.9</v>
      </c>
      <c r="I138" s="28">
        <f>('3.физ-всего'!H138*'3.физ-всего'!I138+'4.юрид-всего'!H138*'4.юрид-всего'!I138)/('3.физ-всего'!H138+'4.юрид-всего'!H138)</f>
        <v>4.1396760275689441</v>
      </c>
      <c r="J138" s="21">
        <f>'3.физ-всего'!J138+'4.юрид-всего'!J138</f>
        <v>216411.2</v>
      </c>
      <c r="K138" s="28">
        <f>('3.физ-всего'!J138*'3.физ-всего'!K138+'4.юрид-всего'!J138*'4.юрид-всего'!K138)/('3.физ-всего'!J138+'4.юрид-всего'!J138)</f>
        <v>4.4269881318526947</v>
      </c>
      <c r="L138" s="21">
        <f>'3.физ-всего'!L138+'4.юрид-всего'!L138</f>
        <v>99998.299999999988</v>
      </c>
      <c r="M138" s="28">
        <f>('3.физ-всего'!L138*'3.физ-всего'!M138+'4.юрид-всего'!L138*'4.юрид-всего'!M138)/('3.физ-всего'!L138+'4.юрид-всего'!L138)</f>
        <v>6.5965291809960771</v>
      </c>
      <c r="N138" s="21">
        <f>'3.физ-всего'!N138+'4.юрид-всего'!N138</f>
        <v>89481.299999999988</v>
      </c>
      <c r="O138" s="28">
        <f>('3.физ-всего'!N138*'3.физ-всего'!O138+'4.юрид-всего'!N138*'4.юрид-всего'!O138)/('3.физ-всего'!N138+'4.юрид-всего'!N138)</f>
        <v>8.4733754762168196</v>
      </c>
      <c r="P138" s="21">
        <f>'3.физ-всего'!P138+'4.юрид-всего'!P138</f>
        <v>76155.8</v>
      </c>
      <c r="Q138" s="28">
        <f>('3.физ-всего'!P138*'3.физ-всего'!Q138+'4.юрид-всего'!P138*'4.юрид-всего'!Q138)/('3.физ-всего'!P138+'4.юрид-всего'!P138)</f>
        <v>11.791633020728559</v>
      </c>
      <c r="R138" s="21">
        <f>'3.физ-всего'!R138+'4.юрид-всего'!R138</f>
        <v>22254.799999999999</v>
      </c>
      <c r="S138" s="28">
        <f>('3.физ-всего'!R138*'3.физ-всего'!S138+'4.юрид-всего'!R138*'4.юрид-всего'!S138)/('3.физ-всего'!R138+'4.юрид-всего'!R138)</f>
        <v>0.78184706220680478</v>
      </c>
    </row>
    <row r="139" spans="1:19" ht="14.25" customHeight="1" x14ac:dyDescent="0.2">
      <c r="A139" s="23" t="s">
        <v>14</v>
      </c>
      <c r="B139" s="26">
        <f>'3.физ-всего'!B139+'4.юрид-всего'!B139</f>
        <v>5111491.0999999996</v>
      </c>
      <c r="C139" s="28">
        <f>('3.физ-всего'!B139*'3.физ-всего'!C139+'4.юрид-всего'!B139*'4.юрид-всего'!C139)/('3.физ-всего'!B139+'4.юрид-всего'!B139)</f>
        <v>0.98332314556901035</v>
      </c>
      <c r="D139" s="21">
        <f>'3.физ-всего'!D139+'4.юрид-всего'!D139</f>
        <v>4308113.9000000004</v>
      </c>
      <c r="E139" s="28">
        <f>('3.физ-всего'!D139*'3.физ-всего'!E139+'4.юрид-всего'!D139*'4.юрид-всего'!E139)/('3.физ-всего'!D139+'4.юрид-всего'!D139)</f>
        <v>6.8719106521301587E-2</v>
      </c>
      <c r="F139" s="21">
        <f t="shared" si="4"/>
        <v>803377.20000000007</v>
      </c>
      <c r="G139" s="28">
        <f t="shared" si="5"/>
        <v>5.8878914773782478</v>
      </c>
      <c r="H139" s="21">
        <f>'3.физ-всего'!H139+'4.юрид-всего'!H139</f>
        <v>91717</v>
      </c>
      <c r="I139" s="28">
        <f>('3.физ-всего'!H139*'3.физ-всего'!I139+'4.юрид-всего'!H139*'4.юрид-всего'!I139)/('3.физ-всего'!H139+'4.юрид-всего'!H139)</f>
        <v>0.54934880120370277</v>
      </c>
      <c r="J139" s="21">
        <f>'3.физ-всего'!J139+'4.юрид-всего'!J139</f>
        <v>185191.8</v>
      </c>
      <c r="K139" s="28">
        <f>('3.физ-всего'!J139*'3.физ-всего'!K139+'4.юрид-всего'!J139*'4.юрид-всего'!K139)/('3.физ-всего'!J139+'4.юрид-всего'!J139)</f>
        <v>3.8826709821925163</v>
      </c>
      <c r="L139" s="21">
        <f>'3.физ-всего'!L139+'4.юрид-всего'!L139</f>
        <v>208003.8</v>
      </c>
      <c r="M139" s="28">
        <f>('3.физ-всего'!L139*'3.физ-всего'!M139+'4.юрид-всего'!L139*'4.юрид-всего'!M139)/('3.физ-всего'!L139+'4.юрид-всего'!L139)</f>
        <v>5.9710377839250999</v>
      </c>
      <c r="N139" s="21">
        <f>'3.физ-всего'!N139+'4.юрид-всего'!N139</f>
        <v>158058.20000000001</v>
      </c>
      <c r="O139" s="28">
        <f>('3.физ-всего'!N139*'3.физ-всего'!O139+'4.юрид-всего'!N139*'4.юрид-всего'!O139)/('3.физ-всего'!N139+'4.юрид-всего'!N139)</f>
        <v>9.2935097008570278</v>
      </c>
      <c r="P139" s="21">
        <f>'3.физ-всего'!P139+'4.юрид-всего'!P139</f>
        <v>100329.9</v>
      </c>
      <c r="Q139" s="28">
        <f>('3.физ-всего'!P139*'3.физ-всего'!Q139+'4.юрид-всего'!P139*'4.юрид-всего'!Q139)/('3.физ-всего'!P139+'4.юрид-всего'!P139)</f>
        <v>12.008045388264117</v>
      </c>
      <c r="R139" s="22">
        <f>'3.физ-всего'!R139+'4.юрид-всего'!R139</f>
        <v>60076.5</v>
      </c>
      <c r="S139" s="30">
        <f>('3.физ-всего'!R139*'3.физ-всего'!S139+'4.юрид-всего'!R139*'4.юрид-всего'!S139)/('3.физ-всего'!R139+'4.юрид-всего'!R139)</f>
        <v>0.75061563173620305</v>
      </c>
    </row>
    <row r="140" spans="1:19" ht="14.25" customHeight="1" thickBot="1" x14ac:dyDescent="0.25">
      <c r="A140" s="24" t="s">
        <v>15</v>
      </c>
      <c r="B140" s="27">
        <f>'3.физ-всего'!B140+'4.юрид-всего'!B140</f>
        <v>5256184.4000000004</v>
      </c>
      <c r="C140" s="29">
        <f>('3.физ-всего'!B140*'3.физ-всего'!C140+'4.юрид-всего'!B140*'4.юрид-всего'!C140)/('3.физ-всего'!B140+'4.юрид-всего'!B140)</f>
        <v>0.82988533583410817</v>
      </c>
      <c r="D140" s="25">
        <f>'3.физ-всего'!D140+'4.юрид-всего'!D140</f>
        <v>4328543.0999999996</v>
      </c>
      <c r="E140" s="29">
        <f>('3.физ-всего'!D140*'3.физ-всего'!E140+'4.юрид-всего'!D140*'4.юрид-всего'!E140)/('3.физ-всего'!D140+'4.юрид-всего'!D140)</f>
        <v>0.1341728959566095</v>
      </c>
      <c r="F140" s="25">
        <f t="shared" si="4"/>
        <v>927641.29999999993</v>
      </c>
      <c r="G140" s="29">
        <f t="shared" si="5"/>
        <v>4.0762061725798535</v>
      </c>
      <c r="H140" s="25">
        <f>'3.физ-всего'!H140+'4.юрид-всего'!H140</f>
        <v>458095.9</v>
      </c>
      <c r="I140" s="29">
        <f>('3.физ-всего'!H140*'3.физ-всего'!I140+'4.юрид-всего'!H140*'4.юрид-всего'!I140)/('3.физ-всего'!H140+'4.юрид-всего'!H140)</f>
        <v>0.30574502631435907</v>
      </c>
      <c r="J140" s="25">
        <f>'3.физ-всего'!J140+'4.юрид-всего'!J140</f>
        <v>115717.59999999999</v>
      </c>
      <c r="K140" s="29">
        <f>('3.физ-всего'!J140*'3.физ-всего'!K140+'4.юрид-всего'!J140*'4.юрид-всего'!K140)/('3.физ-всего'!J140+'4.юрид-всего'!J140)</f>
        <v>5.0072104934772232</v>
      </c>
      <c r="L140" s="25">
        <f>'3.физ-всего'!L140+'4.юрид-всего'!L140</f>
        <v>99101.900000000009</v>
      </c>
      <c r="M140" s="29">
        <f>('3.физ-всего'!L140*'3.физ-всего'!M140+'4.юрид-всего'!L140*'4.юрид-всего'!M140)/('3.физ-всего'!L140+'4.юрид-всего'!L140)</f>
        <v>7.3065576442025826</v>
      </c>
      <c r="N140" s="25">
        <f>'3.физ-всего'!N140+'4.юрид-всего'!N140</f>
        <v>102835.6</v>
      </c>
      <c r="O140" s="29">
        <f>('3.физ-всего'!N140*'3.физ-всего'!O140+'4.юрид-всего'!N140*'4.юрид-всего'!O140)/('3.физ-всего'!N140+'4.юрид-всего'!N140)</f>
        <v>9.7443660074915677</v>
      </c>
      <c r="P140" s="25">
        <f>'3.физ-всего'!P140+'4.юрид-всего'!P140</f>
        <v>96646.1</v>
      </c>
      <c r="Q140" s="29">
        <f>('3.физ-всего'!P140*'3.физ-всего'!Q140+'4.юрид-всего'!P140*'4.юрид-всего'!Q140)/('3.физ-всего'!P140+'4.юрид-всего'!P140)</f>
        <v>12.141036203219787</v>
      </c>
      <c r="R140" s="25">
        <f>'3.физ-всего'!R140+'4.юрид-всего'!R140</f>
        <v>55244.200000000004</v>
      </c>
      <c r="S140" s="29">
        <f>('3.физ-всего'!R140*'3.физ-всего'!S140+'4.юрид-всего'!R140*'4.юрид-всего'!S140)/('3.физ-всего'!R140+'4.юрид-всего'!R140)</f>
        <v>2.9365797676498162</v>
      </c>
    </row>
    <row r="141" spans="1:19" ht="14.25" customHeight="1" x14ac:dyDescent="0.2">
      <c r="A141" s="23" t="s">
        <v>28</v>
      </c>
      <c r="B141" s="26">
        <f>'3.физ-всего'!B141+'4.юрид-всего'!B141</f>
        <v>3946836.4999999995</v>
      </c>
      <c r="C141" s="28">
        <f>('3.физ-всего'!B141*'3.физ-всего'!C141+'4.юрид-всего'!B141*'4.юрид-всего'!C141)/('3.физ-всего'!B141+'4.юрид-всего'!B141)</f>
        <v>1.544475937627515</v>
      </c>
      <c r="D141" s="21">
        <f>'3.физ-всего'!D141+'4.юрид-всего'!D141</f>
        <v>3032593.5999999996</v>
      </c>
      <c r="E141" s="28">
        <f>('3.физ-всего'!D141*'3.физ-всего'!E141+'4.юрид-всего'!D141*'4.юрид-всего'!E141)/('3.физ-всего'!D141+'4.юрид-всего'!D141)</f>
        <v>7.7717759807974282E-2</v>
      </c>
      <c r="F141" s="21">
        <f t="shared" si="4"/>
        <v>914242.89999999991</v>
      </c>
      <c r="G141" s="28">
        <f t="shared" si="5"/>
        <v>6.4097928712380483</v>
      </c>
      <c r="H141" s="21">
        <f>'3.физ-всего'!H141+'4.юрид-всего'!H141</f>
        <v>70486.5</v>
      </c>
      <c r="I141" s="28">
        <f>('3.физ-всего'!H141*'3.физ-всего'!I141+'4.юрид-всего'!H141*'4.юрид-всего'!I141)/('3.физ-всего'!H141+'4.юрид-всего'!H141)</f>
        <v>2.3081740333255309</v>
      </c>
      <c r="J141" s="21">
        <f>'3.физ-всего'!J141+'4.юрид-всего'!J141</f>
        <v>116285</v>
      </c>
      <c r="K141" s="28">
        <f>('3.физ-всего'!J141*'3.физ-всего'!K141+'4.юрид-всего'!J141*'4.юрид-всего'!K141)/('3.физ-всего'!J141+'4.юрид-всего'!J141)</f>
        <v>4.6691388141204815</v>
      </c>
      <c r="L141" s="21">
        <f>'3.физ-всего'!L141+'4.юрид-всего'!L141</f>
        <v>112502.8</v>
      </c>
      <c r="M141" s="28">
        <f>('3.физ-всего'!L141*'3.физ-всего'!M141+'4.юрид-всего'!L141*'4.юрид-всего'!M141)/('3.физ-всего'!L141+'4.юрид-всего'!L141)</f>
        <v>4.8658265127623483</v>
      </c>
      <c r="N141" s="21">
        <f>'3.физ-всего'!N141+'4.юрид-всего'!N141</f>
        <v>494085.8</v>
      </c>
      <c r="O141" s="28">
        <f>('3.физ-всего'!N141*'3.физ-всего'!O141+'4.юрид-всего'!N141*'4.юрид-всего'!O141)/('3.физ-всего'!N141+'4.юрид-всего'!N141)</f>
        <v>7.240726934471704</v>
      </c>
      <c r="P141" s="21">
        <f>'3.физ-всего'!P141+'4.юрид-всего'!P141</f>
        <v>79746.7</v>
      </c>
      <c r="Q141" s="28">
        <f>('3.физ-всего'!P141*'3.физ-всего'!Q141+'4.юрид-всего'!P141*'4.юрид-всего'!Q141)/('3.физ-всего'!P141+'4.юрид-всего'!P141)</f>
        <v>11.840357206003508</v>
      </c>
      <c r="R141" s="22">
        <f>'3.физ-всего'!R141+'4.юрид-всего'!R141</f>
        <v>41136.1</v>
      </c>
      <c r="S141" s="30">
        <f>('3.физ-всего'!R141*'3.физ-всего'!S141+'4.юрид-всего'!R141*'4.юрид-всего'!S141)/('3.физ-всего'!R141+'4.юрид-всего'!R141)</f>
        <v>2.0729438619606624</v>
      </c>
    </row>
    <row r="142" spans="1:19" ht="14.25" customHeight="1" x14ac:dyDescent="0.2">
      <c r="A142" s="23" t="s">
        <v>1</v>
      </c>
      <c r="B142" s="26">
        <f>'3.физ-всего'!B142+'4.юрид-всего'!B142</f>
        <v>4880903.5</v>
      </c>
      <c r="C142" s="28">
        <f>('3.физ-всего'!B142*'3.физ-всего'!C142+'4.юрид-всего'!B142*'4.юрид-всего'!C142)/('3.физ-всего'!B142+'4.юрид-всего'!B142)</f>
        <v>1.1759002903868105</v>
      </c>
      <c r="D142" s="21">
        <f>'3.физ-всего'!D142+'4.юрид-всего'!D142</f>
        <v>4095890.4000000004</v>
      </c>
      <c r="E142" s="28">
        <f>('3.физ-всего'!D142*'3.физ-всего'!E142+'4.юрид-всего'!D142*'4.юрид-всего'!E142)/('3.физ-всего'!D142+'4.юрид-всего'!D142)</f>
        <v>5.9591165818304107E-2</v>
      </c>
      <c r="F142" s="21">
        <f t="shared" si="4"/>
        <v>785013.10000000009</v>
      </c>
      <c r="G142" s="28">
        <f t="shared" si="5"/>
        <v>7.0003633811970767</v>
      </c>
      <c r="H142" s="21">
        <f>'3.физ-всего'!H142+'4.юрид-всего'!H142</f>
        <v>176412.2</v>
      </c>
      <c r="I142" s="28">
        <f>('3.физ-всего'!H142*'3.физ-всего'!I142+'4.юрид-всего'!H142*'4.юрид-всего'!I142)/('3.физ-всего'!H142+'4.юрид-всего'!H142)</f>
        <v>4.8551972312572493</v>
      </c>
      <c r="J142" s="21">
        <f>'3.физ-всего'!J142+'4.юрид-всего'!J142</f>
        <v>100810.1</v>
      </c>
      <c r="K142" s="28">
        <f>('3.физ-всего'!J142*'3.физ-всего'!K142+'4.юрид-всего'!J142*'4.юрид-всего'!K142)/('3.физ-всего'!J142+'4.юрид-всего'!J142)</f>
        <v>5.3729201439141505</v>
      </c>
      <c r="L142" s="21">
        <f>'3.физ-всего'!L142+'4.юрид-всего'!L142</f>
        <v>103040.7</v>
      </c>
      <c r="M142" s="28">
        <f>('3.физ-всего'!L142*'3.физ-всего'!M142+'4.юрид-всего'!L142*'4.юрид-всего'!M142)/('3.физ-всего'!L142+'4.юрид-всего'!L142)</f>
        <v>7.8829635862333998</v>
      </c>
      <c r="N142" s="21">
        <f>'3.физ-всего'!N142+'4.юрид-всего'!N142</f>
        <v>272370.8</v>
      </c>
      <c r="O142" s="28">
        <f>('3.физ-всего'!N142*'3.физ-всего'!O142+'4.юрид-всего'!N142*'4.юрид-всего'!O142)/('3.физ-всего'!N142+'4.юрид-всего'!N142)</f>
        <v>7.5675341115861166</v>
      </c>
      <c r="P142" s="21">
        <f>'3.физ-всего'!P142+'4.юрид-всего'!P142</f>
        <v>96824.5</v>
      </c>
      <c r="Q142" s="28">
        <f>('3.физ-всего'!P142*'3.физ-всего'!Q142+'4.юрид-всего'!P142*'4.юрид-всего'!Q142)/('3.физ-всего'!P142+'4.юрид-всего'!P142)</f>
        <v>12.245445295353965</v>
      </c>
      <c r="R142" s="22">
        <f>'3.физ-всего'!R142+'4.юрид-всего'!R142</f>
        <v>35554.799999999996</v>
      </c>
      <c r="S142" s="30">
        <f>('3.физ-всего'!R142*'3.физ-всего'!S142+'4.юрид-всего'!R142*'4.юрид-всего'!S142)/('3.физ-всего'!R142+'4.юрид-всего'!R142)</f>
        <v>1.0720294587509984</v>
      </c>
    </row>
    <row r="143" spans="1:19" ht="14.25" customHeight="1" x14ac:dyDescent="0.2">
      <c r="A143" s="23" t="s">
        <v>2</v>
      </c>
      <c r="B143" s="26">
        <f>'3.физ-всего'!B143+'4.юрид-всего'!B143</f>
        <v>5218303</v>
      </c>
      <c r="C143" s="28">
        <f>('3.физ-всего'!B143*'3.физ-всего'!C143+'4.юрид-всего'!B143*'4.юрид-всего'!C143)/('3.физ-всего'!B143+'4.юрид-всего'!B143)</f>
        <v>0.89410119956621914</v>
      </c>
      <c r="D143" s="21">
        <f>'3.физ-всего'!D143+'4.юрид-всего'!D143</f>
        <v>4347776.5999999996</v>
      </c>
      <c r="E143" s="28">
        <f>('3.физ-всего'!D143*'3.физ-всего'!E143+'4.юрид-всего'!D143*'4.юрид-всего'!E143)/('3.физ-всего'!D143+'4.юрид-всего'!D143)</f>
        <v>6.5306552779183749E-2</v>
      </c>
      <c r="F143" s="21">
        <f t="shared" si="4"/>
        <v>870526.4</v>
      </c>
      <c r="G143" s="28">
        <f t="shared" si="5"/>
        <v>5.0334517942247343</v>
      </c>
      <c r="H143" s="21">
        <f>'3.физ-всего'!H143+'4.юрид-всего'!H143</f>
        <v>291077</v>
      </c>
      <c r="I143" s="28">
        <f>('3.физ-всего'!H143*'3.физ-всего'!I143+'4.юрид-всего'!H143*'4.юрид-всего'!I143)/('3.физ-всего'!H143+'4.юрид-всего'!H143)</f>
        <v>1.7010715412073094</v>
      </c>
      <c r="J143" s="21">
        <f>'3.физ-всего'!J143+'4.юрид-всего'!J143</f>
        <v>104614.3</v>
      </c>
      <c r="K143" s="28">
        <f>('3.физ-всего'!J143*'3.физ-всего'!K143+'4.юрид-всего'!J143*'4.юрид-всего'!K143)/('3.физ-всего'!J143+'4.юрид-всего'!J143)</f>
        <v>4.4356188876664095</v>
      </c>
      <c r="L143" s="21">
        <f>'3.физ-всего'!L143+'4.юрид-всего'!L143</f>
        <v>113555.70000000001</v>
      </c>
      <c r="M143" s="28">
        <f>('3.физ-всего'!L143*'3.физ-всего'!M143+'4.юрид-всего'!L143*'4.юрид-всего'!M143)/('3.физ-всего'!L143+'4.юрид-всего'!L143)</f>
        <v>7.4553362446799225</v>
      </c>
      <c r="N143" s="21">
        <f>'3.физ-всего'!N143+'4.юрид-всего'!N143</f>
        <v>68903.899999999994</v>
      </c>
      <c r="O143" s="28">
        <f>('3.физ-всего'!N143*'3.физ-всего'!O143+'4.юрид-всего'!N143*'4.юрид-всего'!O143)/('3.физ-всего'!N143+'4.юрид-всего'!N143)</f>
        <v>9.205759659467752</v>
      </c>
      <c r="P143" s="21">
        <f>'3.физ-всего'!P143+'4.юрид-всего'!P143</f>
        <v>255896</v>
      </c>
      <c r="Q143" s="28">
        <f>('3.физ-всего'!P143*'3.физ-всего'!Q143+'4.юрид-всего'!P143*'4.юрид-всего'!Q143)/('3.физ-всего'!P143+'4.юрид-всего'!P143)</f>
        <v>7.430874781161096</v>
      </c>
      <c r="R143" s="21">
        <f>'3.физ-всего'!R143+'4.юрид-всего'!R143</f>
        <v>36479.5</v>
      </c>
      <c r="S143" s="28">
        <f>('3.физ-всего'!R143*'3.физ-всего'!S143+'4.юрид-всего'!R143*'4.юрид-всего'!S143)/('3.физ-всего'!R143+'4.юрид-всего'!R143)</f>
        <v>1.1003687550542085</v>
      </c>
    </row>
    <row r="144" spans="1:19" ht="14.25" customHeight="1" x14ac:dyDescent="0.2">
      <c r="A144" s="23" t="s">
        <v>3</v>
      </c>
      <c r="B144" s="26">
        <f>'3.физ-всего'!B144+'4.юрид-всего'!B144</f>
        <v>5740576.7000000002</v>
      </c>
      <c r="C144" s="28">
        <f>('3.физ-всего'!B144*'3.физ-всего'!C144+'4.юрид-всего'!B144*'4.юрид-всего'!C144)/('3.физ-всего'!B144+'4.юрид-всего'!B144)</f>
        <v>1.2312246299226346</v>
      </c>
      <c r="D144" s="21">
        <f>'3.физ-всего'!D144+'4.юрид-всего'!D144</f>
        <v>3898034.7</v>
      </c>
      <c r="E144" s="28">
        <f>('3.физ-всего'!D144*'3.физ-всего'!E144+'4.юрид-всего'!D144*'4.юрид-всего'!E144)/('3.физ-всего'!D144+'4.юрид-всего'!D144)</f>
        <v>4.8759475896917995E-2</v>
      </c>
      <c r="F144" s="21">
        <f t="shared" si="4"/>
        <v>1842542</v>
      </c>
      <c r="G144" s="28">
        <f t="shared" si="5"/>
        <v>3.7328176475760118</v>
      </c>
      <c r="H144" s="21">
        <f>'3.физ-всего'!H144+'4.юрид-всего'!H144</f>
        <v>682967.9</v>
      </c>
      <c r="I144" s="28">
        <f>('3.физ-всего'!H144*'3.физ-всего'!I144+'4.юрид-всего'!H144*'4.юрид-всего'!I144)/('3.физ-всего'!H144+'4.юрид-всего'!H144)</f>
        <v>1.8873394474323022</v>
      </c>
      <c r="J144" s="21">
        <f>'3.физ-всего'!J144+'4.юрид-всего'!J144</f>
        <v>737374.5</v>
      </c>
      <c r="K144" s="28">
        <f>('3.физ-всего'!J144*'3.физ-всего'!K144+'4.юрид-всего'!J144*'4.юрид-всего'!K144)/('3.физ-всего'!J144+'4.юрид-всего'!J144)</f>
        <v>3.3413070617440659</v>
      </c>
      <c r="L144" s="21">
        <f>'3.физ-всего'!L144+'4.юрид-всего'!L144</f>
        <v>115523.1</v>
      </c>
      <c r="M144" s="28">
        <f>('3.физ-всего'!L144*'3.физ-всего'!M144+'4.юрид-всего'!L144*'4.юрид-всего'!M144)/('3.физ-всего'!L144+'4.юрид-всего'!L144)</f>
        <v>7.4109537832693198</v>
      </c>
      <c r="N144" s="21">
        <f>'3.физ-всего'!N144+'4.юрид-всего'!N144</f>
        <v>71161.8</v>
      </c>
      <c r="O144" s="28">
        <f>('3.физ-всего'!N144*'3.физ-всего'!O144+'4.юрид-всего'!N144*'4.юрид-всего'!O144)/('3.физ-всего'!N144+'4.юрид-всего'!N144)</f>
        <v>9.5017268675047557</v>
      </c>
      <c r="P144" s="21">
        <f>'3.физ-всего'!P144+'4.юрид-всего'!P144</f>
        <v>188519.2</v>
      </c>
      <c r="Q144" s="28">
        <f>('3.физ-всего'!P144*'3.физ-всего'!Q144+'4.юрид-всего'!P144*'4.юрид-всего'!Q144)/('3.физ-всего'!P144+'4.юрид-всего'!P144)</f>
        <v>7.901772816774101</v>
      </c>
      <c r="R144" s="22">
        <f>'3.физ-всего'!R144+'4.юрид-всего'!R144</f>
        <v>46995.5</v>
      </c>
      <c r="S144" s="30">
        <f>('3.физ-всего'!R144*'3.физ-всего'!S144+'4.юрид-всего'!R144*'4.юрид-всего'!S144)/('3.физ-всего'!R144+'4.юрид-всего'!R144)</f>
        <v>2.1949799236097074</v>
      </c>
    </row>
    <row r="145" spans="1:19" ht="14.25" customHeight="1" x14ac:dyDescent="0.2">
      <c r="A145" s="23" t="s">
        <v>4</v>
      </c>
      <c r="B145" s="26">
        <f>'3.физ-всего'!B145+'4.юрид-всего'!B145</f>
        <v>5961983</v>
      </c>
      <c r="C145" s="28">
        <f>('3.физ-всего'!B145*'3.физ-всего'!C145+'4.юрид-всего'!B145*'4.юрид-всего'!C145)/('3.физ-всего'!B145+'4.юрид-всего'!B145)</f>
        <v>1.1203891020823107</v>
      </c>
      <c r="D145" s="21">
        <f>'3.физ-всего'!D145+'4.юрид-всего'!D145</f>
        <v>4843380.5999999996</v>
      </c>
      <c r="E145" s="28">
        <f>('3.физ-всего'!D145*'3.физ-всего'!E145+'4.юрид-всего'!D145*'4.юрид-всего'!E145)/('3.физ-всего'!D145+'4.юрид-всего'!D145)</f>
        <v>4.3286948376512063E-2</v>
      </c>
      <c r="F145" s="21">
        <f t="shared" si="4"/>
        <v>1118602.3999999999</v>
      </c>
      <c r="G145" s="28">
        <f t="shared" si="5"/>
        <v>5.7840798607262078</v>
      </c>
      <c r="H145" s="21">
        <f>'3.физ-всего'!H145+'4.юрид-всего'!H145</f>
        <v>294702.89999999997</v>
      </c>
      <c r="I145" s="28">
        <f>('3.физ-всего'!H145*'3.физ-всего'!I145+'4.юрид-всего'!H145*'4.юрид-всего'!I145)/('3.физ-всего'!H145+'4.юрид-всего'!H145)</f>
        <v>2.2788632483765858</v>
      </c>
      <c r="J145" s="21">
        <f>'3.физ-всего'!J145+'4.юрид-всего'!J145</f>
        <v>304922.09999999998</v>
      </c>
      <c r="K145" s="28">
        <f>('3.физ-всего'!J145*'3.физ-всего'!K145+'4.юрид-всего'!J145*'4.юрид-всего'!K145)/('3.физ-всего'!J145+'4.юрид-всего'!J145)</f>
        <v>5.636640499327533</v>
      </c>
      <c r="L145" s="21">
        <f>'3.физ-всего'!L145+'4.юрид-всего'!L145</f>
        <v>186603.09999999998</v>
      </c>
      <c r="M145" s="28">
        <f>('3.физ-всего'!L145*'3.физ-всего'!M145+'4.юрид-всего'!L145*'4.юрид-всего'!M145)/('3.физ-всего'!L145+'4.юрид-всего'!L145)</f>
        <v>7.7601741396579165</v>
      </c>
      <c r="N145" s="21">
        <f>'3.физ-всего'!N145+'4.юрид-всего'!N145</f>
        <v>102160.7</v>
      </c>
      <c r="O145" s="28">
        <f>('3.физ-всего'!N145*'3.физ-всего'!O145+'4.юрид-всего'!N145*'4.юрид-всего'!O145)/('3.физ-всего'!N145+'4.юрид-всего'!N145)</f>
        <v>9.7074600604733536</v>
      </c>
      <c r="P145" s="21">
        <f>'3.физ-всего'!P145+'4.юрид-всего'!P145</f>
        <v>163288.79999999999</v>
      </c>
      <c r="Q145" s="28">
        <f>('3.физ-всего'!P145*'3.физ-всего'!Q145+'4.юрид-всего'!P145*'4.юрид-всего'!Q145)/('3.физ-всего'!P145+'4.юрид-всего'!P145)</f>
        <v>9.3896074929817601</v>
      </c>
      <c r="R145" s="22">
        <f>'3.физ-всего'!R145+'4.юрид-всего'!R145</f>
        <v>66924.800000000003</v>
      </c>
      <c r="S145" s="30">
        <f>('3.физ-всего'!R145*'3.физ-всего'!S145+'4.юрид-всего'!R145*'4.юрид-всего'!S145)/('3.физ-всего'!R145+'4.юрид-всего'!R145)</f>
        <v>1.5950819726020846</v>
      </c>
    </row>
    <row r="146" spans="1:19" ht="14.25" customHeight="1" x14ac:dyDescent="0.2">
      <c r="A146" s="23" t="s">
        <v>5</v>
      </c>
      <c r="B146" s="26">
        <f>'3.физ-всего'!B146+'4.юрид-всего'!B146</f>
        <v>6610140.8000000007</v>
      </c>
      <c r="C146" s="28">
        <f>('3.физ-всего'!B146*'3.физ-всего'!C146+'4.юрид-всего'!B146*'4.юрид-всего'!C146)/('3.физ-всего'!B146+'4.юрид-всего'!B146)</f>
        <v>0.91969717815995677</v>
      </c>
      <c r="D146" s="21">
        <f>'3.физ-всего'!D146+'4.юрид-всего'!D146</f>
        <v>5461181.0999999996</v>
      </c>
      <c r="E146" s="28">
        <f>('3.физ-всего'!D146*'3.физ-всего'!E146+'4.юрид-всего'!D146*'4.юрид-всего'!E146)/('3.физ-всего'!D146+'4.юрид-всего'!D146)</f>
        <v>4.3644945229888092E-2</v>
      </c>
      <c r="F146" s="21">
        <f t="shared" si="4"/>
        <v>1148959.7</v>
      </c>
      <c r="G146" s="28">
        <f t="shared" si="5"/>
        <v>5.083707366759687</v>
      </c>
      <c r="H146" s="21">
        <f>'3.физ-всего'!H146+'4.юрид-всего'!H146</f>
        <v>247660</v>
      </c>
      <c r="I146" s="28">
        <f>('3.физ-всего'!H146*'3.физ-всего'!I146+'4.юрид-всего'!H146*'4.юрид-всего'!I146)/('3.физ-всего'!H146+'4.юрид-всего'!H146)</f>
        <v>1.7032952798191066</v>
      </c>
      <c r="J146" s="21">
        <f>'3.физ-всего'!J146+'4.юрид-всего'!J146</f>
        <v>72518.899999999994</v>
      </c>
      <c r="K146" s="28">
        <f>('3.физ-всего'!J146*'3.физ-всего'!K146+'4.юрид-всего'!J146*'4.юрид-всего'!K146)/('3.физ-всего'!J146+'4.юрид-всего'!J146)</f>
        <v>4.5707838921991373</v>
      </c>
      <c r="L146" s="21">
        <f>'3.физ-всего'!L146+'4.юрид-всего'!L146</f>
        <v>88485.3</v>
      </c>
      <c r="M146" s="28">
        <f>('3.физ-всего'!L146*'3.физ-всего'!M146+'4.юрид-всего'!L146*'4.юрид-всего'!M146)/('3.физ-всего'!L146+'4.юрид-всего'!L146)</f>
        <v>7.4978358100159008</v>
      </c>
      <c r="N146" s="21">
        <f>'3.физ-всего'!N146+'4.юрид-всего'!N146</f>
        <v>267790.90000000002</v>
      </c>
      <c r="O146" s="28">
        <f>('3.физ-всего'!N146*'3.физ-всего'!O146+'4.юрид-всего'!N146*'4.юрид-всего'!O146)/('3.физ-всего'!N146+'4.юрид-всего'!N146)</f>
        <v>7.6438440477252954</v>
      </c>
      <c r="P146" s="21">
        <f>'3.физ-всего'!P146+'4.юрид-всего'!P146</f>
        <v>402409.19999999995</v>
      </c>
      <c r="Q146" s="28">
        <f>('3.физ-всего'!P146*'3.физ-всего'!Q146+'4.юрид-всего'!P146*'4.юрид-всего'!Q146)/('3.физ-всего'!P146+'4.юрид-всего'!P146)</f>
        <v>5.663605439438264</v>
      </c>
      <c r="R146" s="22">
        <f>'3.физ-всего'!R146+'4.юрид-всего'!R146</f>
        <v>70095.399999999994</v>
      </c>
      <c r="S146" s="30">
        <f>('3.физ-всего'!R146*'3.физ-всего'!S146+'4.юрид-всего'!R146*'4.юрид-всего'!S146)/('3.физ-всего'!R146+'4.юрид-всего'!R146)</f>
        <v>1.4006839250507168</v>
      </c>
    </row>
    <row r="147" spans="1:19" ht="14.25" customHeight="1" x14ac:dyDescent="0.2">
      <c r="A147" s="23" t="s">
        <v>6</v>
      </c>
      <c r="B147" s="26">
        <f>'3.физ-всего'!B147+'4.юрид-всего'!B147</f>
        <v>7020133.0999999996</v>
      </c>
      <c r="C147" s="28">
        <f>('3.физ-всего'!B147*'3.физ-всего'!C147+'4.юрид-всего'!B147*'4.юрид-всего'!C147)/('3.физ-всего'!B147+'4.юрид-всего'!B147)</f>
        <v>1.3371515195345798</v>
      </c>
      <c r="D147" s="21">
        <f>'3.физ-всего'!D147+'4.юрид-всего'!D147</f>
        <v>5674004.4000000004</v>
      </c>
      <c r="E147" s="28">
        <f>('3.физ-всего'!D147*'3.физ-всего'!E147+'4.юрид-всего'!D147*'4.юрид-всего'!E147)/('3.физ-всего'!D147+'4.юрид-всего'!D147)</f>
        <v>5.8460978105691973E-2</v>
      </c>
      <c r="F147" s="21">
        <f t="shared" si="4"/>
        <v>1346128.7</v>
      </c>
      <c r="G147" s="28">
        <f t="shared" si="5"/>
        <v>6.7269004776437793</v>
      </c>
      <c r="H147" s="21">
        <f>'3.физ-всего'!H147+'4.юрид-всего'!H147</f>
        <v>377100.1</v>
      </c>
      <c r="I147" s="28">
        <f>('3.физ-всего'!H147*'3.физ-всего'!I147+'4.юрид-всего'!H147*'4.юрид-всего'!I147)/('3.физ-всего'!H147+'4.юрид-всего'!H147)</f>
        <v>1.9593808434418345</v>
      </c>
      <c r="J147" s="21">
        <f>'3.физ-всего'!J147+'4.юрид-всего'!J147</f>
        <v>148138.69999999998</v>
      </c>
      <c r="K147" s="28">
        <f>('3.физ-всего'!J147*'3.физ-всего'!K147+'4.юрид-всего'!J147*'4.юрид-всего'!K147)/('3.физ-всего'!J147+'4.юрид-всего'!J147)</f>
        <v>6.8828443951513023</v>
      </c>
      <c r="L147" s="21">
        <f>'3.физ-всего'!L147+'4.юрид-всего'!L147</f>
        <v>134609.79999999999</v>
      </c>
      <c r="M147" s="28">
        <f>('3.физ-всего'!L147*'3.физ-всего'!M147+'4.юрид-всего'!L147*'4.юрид-всего'!M147)/('3.физ-всего'!L147+'4.юрид-всего'!L147)</f>
        <v>5.3879779926870111</v>
      </c>
      <c r="N147" s="21">
        <f>'3.физ-всего'!N147+'4.юрид-всего'!N147</f>
        <v>184963.8</v>
      </c>
      <c r="O147" s="28">
        <f>('3.физ-всего'!N147*'3.физ-всего'!O147+'4.юрид-всего'!N147*'4.юрид-всего'!O147)/('3.физ-всего'!N147+'4.юрид-всего'!N147)</f>
        <v>8.5863751177257388</v>
      </c>
      <c r="P147" s="21">
        <f>'3.физ-всего'!P147+'4.юрид-всего'!P147</f>
        <v>433105.8</v>
      </c>
      <c r="Q147" s="28">
        <f>('3.физ-всего'!P147*'3.физ-всего'!Q147+'4.юрид-всего'!P147*'4.юрид-всего'!Q147)/('3.физ-всего'!P147+'4.юрид-всего'!P147)</f>
        <v>11.415630227071539</v>
      </c>
      <c r="R147" s="22">
        <f>'3.физ-всего'!R147+'4.юрид-всего'!R147</f>
        <v>68210.5</v>
      </c>
      <c r="S147" s="30">
        <f>('3.физ-всего'!R147*'3.физ-всего'!S147+'4.юрид-всего'!R147*'4.юрид-всего'!S147)/('3.физ-всего'!R147+'4.юрид-всего'!R147)</f>
        <v>0.57405516745955543</v>
      </c>
    </row>
    <row r="148" spans="1:19" ht="14.25" customHeight="1" x14ac:dyDescent="0.2">
      <c r="A148" s="23" t="s">
        <v>7</v>
      </c>
      <c r="B148" s="26">
        <f>'3.физ-всего'!B148+'4.юрид-всего'!B148</f>
        <v>7373953.2000000002</v>
      </c>
      <c r="C148" s="28">
        <f>('3.физ-всего'!B148*'3.физ-всего'!C148+'4.юрид-всего'!B148*'4.юрид-всего'!C148)/('3.физ-всего'!B148+'4.юрид-всего'!B148)</f>
        <v>1.4788338378659631</v>
      </c>
      <c r="D148" s="21">
        <f>'3.физ-всего'!D148+'4.юрид-всего'!D148</f>
        <v>5900170.4000000004</v>
      </c>
      <c r="E148" s="28">
        <f>('3.физ-всего'!D148*'3.физ-всего'!E148+'4.юрид-всего'!D148*'4.юрид-всего'!E148)/('3.физ-всего'!D148+'4.юрид-всего'!D148)</f>
        <v>6.6960576257255211E-2</v>
      </c>
      <c r="F148" s="21">
        <f t="shared" si="4"/>
        <v>1473782.8</v>
      </c>
      <c r="G148" s="28">
        <f t="shared" si="5"/>
        <v>7.1311544014491135</v>
      </c>
      <c r="H148" s="21">
        <f>'3.физ-всего'!H148+'4.юрид-всего'!H148</f>
        <v>264911.90000000002</v>
      </c>
      <c r="I148" s="28">
        <f>('3.физ-всего'!H148*'3.физ-всего'!I148+'4.юрид-всего'!H148*'4.юрид-всего'!I148)/('3.физ-всего'!H148+'4.юрид-всего'!H148)</f>
        <v>2.1982133229953043</v>
      </c>
      <c r="J148" s="21">
        <f>'3.физ-всего'!J148+'4.юрид-всего'!J148</f>
        <v>246186.40000000002</v>
      </c>
      <c r="K148" s="28">
        <f>('3.физ-всего'!J148*'3.физ-всего'!K148+'4.юрид-всего'!J148*'4.юрид-всего'!K148)/('3.физ-всего'!J148+'4.юрид-всего'!J148)</f>
        <v>5.6088861488693116</v>
      </c>
      <c r="L148" s="21">
        <f>'3.физ-всего'!L148+'4.юрид-всего'!L148</f>
        <v>181975.4</v>
      </c>
      <c r="M148" s="28">
        <f>('3.физ-всего'!L148*'3.физ-всего'!M148+'4.юрид-всего'!L148*'4.юрид-всего'!M148)/('3.физ-всего'!L148+'4.юрид-всего'!L148)</f>
        <v>5.5056519727391731</v>
      </c>
      <c r="N148" s="21">
        <f>'3.физ-всего'!N148+'4.юрид-всего'!N148</f>
        <v>155843.69999999998</v>
      </c>
      <c r="O148" s="28">
        <f>('3.физ-всего'!N148*'3.физ-всего'!O148+'4.юрид-всего'!N148*'4.юрид-всего'!O148)/('3.физ-всего'!N148+'4.юрид-всего'!N148)</f>
        <v>9.7821075410812259</v>
      </c>
      <c r="P148" s="21">
        <f>'3.физ-всего'!P148+'4.юрид-всего'!P148</f>
        <v>535877.9</v>
      </c>
      <c r="Q148" s="28">
        <f>('3.физ-всего'!P148*'3.физ-всего'!Q148+'4.юрид-всего'!P148*'4.юрид-всего'!Q148)/('3.физ-всего'!P148+'4.юрид-всего'!P148)</f>
        <v>10.614830548152852</v>
      </c>
      <c r="R148" s="22">
        <f>'3.физ-всего'!R148+'4.юрид-всего'!R148</f>
        <v>88987.5</v>
      </c>
      <c r="S148" s="30">
        <f>('3.физ-всего'!R148*'3.физ-всего'!S148+'4.юрид-всего'!R148*'4.юрид-всего'!S148)/('3.физ-всего'!R148+'4.юрид-всего'!R148)</f>
        <v>3.730660913049586</v>
      </c>
    </row>
    <row r="149" spans="1:19" ht="14.25" customHeight="1" x14ac:dyDescent="0.2">
      <c r="A149" s="23" t="s">
        <v>8</v>
      </c>
      <c r="B149" s="26">
        <f>'3.физ-всего'!B149+'4.юрид-всего'!B149</f>
        <v>6639137.4000000013</v>
      </c>
      <c r="C149" s="28">
        <f>('3.физ-всего'!B149*'3.физ-всего'!C149+'4.юрид-всего'!B149*'4.юрид-всего'!C149)/('3.физ-всего'!B149+'4.юрид-всего'!B149)</f>
        <v>1.273475368351316</v>
      </c>
      <c r="D149" s="21">
        <f>'3.физ-всего'!D149+'4.юрид-всего'!D149</f>
        <v>5557064.4000000004</v>
      </c>
      <c r="E149" s="28">
        <f>('3.физ-всего'!D149*'3.физ-всего'!E149+'4.юрид-всего'!D149*'4.юрид-всего'!E149)/('3.физ-всего'!D149+'4.юрид-всего'!D149)</f>
        <v>0.1060800828581364</v>
      </c>
      <c r="F149" s="21">
        <f t="shared" si="4"/>
        <v>1082073</v>
      </c>
      <c r="G149" s="28">
        <f t="shared" si="5"/>
        <v>7.2687185559569443</v>
      </c>
      <c r="H149" s="21">
        <f>'3.физ-всего'!H149+'4.юрид-всего'!H149</f>
        <v>168148.7</v>
      </c>
      <c r="I149" s="28">
        <f>('3.физ-всего'!H149*'3.физ-всего'!I149+'4.юрид-всего'!H149*'4.юрид-всего'!I149)/('3.физ-всего'!H149+'4.юрид-всего'!H149)</f>
        <v>2.4912121770789786</v>
      </c>
      <c r="J149" s="21">
        <f>'3.физ-всего'!J149+'4.юрид-всего'!J149</f>
        <v>137047.1</v>
      </c>
      <c r="K149" s="28">
        <f>('3.физ-всего'!J149*'3.физ-всего'!K149+'4.юрид-всего'!J149*'4.юрид-всего'!K149)/('3.физ-всего'!J149+'4.юрид-всего'!J149)</f>
        <v>4.8086564181219442</v>
      </c>
      <c r="L149" s="21">
        <f>'3.физ-всего'!L149+'4.юрид-всего'!L149</f>
        <v>166104.09999999998</v>
      </c>
      <c r="M149" s="28">
        <f>('3.физ-всего'!L149*'3.физ-всего'!M149+'4.юрид-всего'!L149*'4.юрид-всего'!M149)/('3.физ-всего'!L149+'4.юрид-всего'!L149)</f>
        <v>6.8113847520922137</v>
      </c>
      <c r="N149" s="21">
        <f>'3.физ-всего'!N149+'4.юрид-всего'!N149</f>
        <v>394048</v>
      </c>
      <c r="O149" s="28">
        <f>('3.физ-всего'!N149*'3.физ-всего'!O149+'4.юрид-всего'!N149*'4.юрид-всего'!O149)/('3.физ-всего'!N149+'4.юрид-всего'!N149)</f>
        <v>9.2484978454401485</v>
      </c>
      <c r="P149" s="21">
        <f>'3.физ-всего'!P149+'4.юрид-всего'!P149</f>
        <v>163507.9</v>
      </c>
      <c r="Q149" s="28">
        <f>('3.физ-всего'!P149*'3.физ-всего'!Q149+'4.юрид-всего'!P149*'4.юрид-всего'!Q149)/('3.физ-всего'!P149+'4.юрид-всего'!P149)</f>
        <v>11.478562473128211</v>
      </c>
      <c r="R149" s="22">
        <f>'3.физ-всего'!R149+'4.юрид-всего'!R149</f>
        <v>53217.2</v>
      </c>
      <c r="S149" s="30">
        <f>('3.физ-всего'!R149*'3.физ-всего'!S149+'4.юрид-всего'!R149*'4.юрид-всего'!S149)/('3.физ-всего'!R149+'4.юрид-всего'!R149)</f>
        <v>2.5328452079402899</v>
      </c>
    </row>
    <row r="150" spans="1:19" ht="14.25" customHeight="1" x14ac:dyDescent="0.2">
      <c r="A150" s="23" t="s">
        <v>9</v>
      </c>
      <c r="B150" s="26">
        <f>'3.физ-всего'!B150+'4.юрид-всего'!B150</f>
        <v>6813194.7999999998</v>
      </c>
      <c r="C150" s="28">
        <f>('3.физ-всего'!B150*'3.физ-всего'!C150+'4.юрид-всего'!B150*'4.юрид-всего'!C150)/('3.физ-всего'!B150+'4.юрид-всего'!B150)</f>
        <v>1.2443427807172049</v>
      </c>
      <c r="D150" s="21">
        <f>'3.физ-всего'!D150+'4.юрид-всего'!D150</f>
        <v>5153075.8</v>
      </c>
      <c r="E150" s="28">
        <f>('3.физ-всего'!D150*'3.физ-всего'!E150+'4.юрид-всего'!D150*'4.юрид-всего'!E150)/('3.физ-всего'!D150+'4.юрид-всего'!D150)</f>
        <v>8.7398267263990179E-2</v>
      </c>
      <c r="F150" s="21">
        <f t="shared" si="4"/>
        <v>1660119</v>
      </c>
      <c r="G150" s="28">
        <f t="shared" si="5"/>
        <v>4.8355448416649649</v>
      </c>
      <c r="H150" s="21">
        <f>'3.физ-всего'!H150+'4.юрид-всего'!H150</f>
        <v>258572</v>
      </c>
      <c r="I150" s="28">
        <f>('3.физ-всего'!H150*'3.физ-всего'!I150+'4.юрид-всего'!H150*'4.юрид-всего'!I150)/('3.физ-всего'!H150+'4.юрид-всего'!H150)</f>
        <v>0.52544753878996953</v>
      </c>
      <c r="J150" s="21">
        <f>'3.физ-всего'!J150+'4.юрид-всего'!J150</f>
        <v>361497</v>
      </c>
      <c r="K150" s="28">
        <f>('3.физ-всего'!J150*'3.физ-всего'!K150+'4.юрид-всего'!J150*'4.юрид-всего'!K150)/('3.физ-всего'!J150+'4.юрид-всего'!J150)</f>
        <v>4.7574812266768465</v>
      </c>
      <c r="L150" s="21">
        <f>'3.физ-всего'!L150+'4.юрид-всего'!L150</f>
        <v>114016.6</v>
      </c>
      <c r="M150" s="28">
        <f>('3.физ-всего'!L150*'3.физ-всего'!M150+'4.юрид-всего'!L150*'4.юрид-всего'!M150)/('3.физ-всего'!L150+'4.юрид-всего'!L150)</f>
        <v>7.709327282167683</v>
      </c>
      <c r="N150" s="21">
        <f>'3.физ-всего'!N150+'4.юрид-всего'!N150</f>
        <v>285452.90000000002</v>
      </c>
      <c r="O150" s="28">
        <f>('3.физ-всего'!N150*'3.физ-всего'!O150+'4.юрид-всего'!N150*'4.юрид-всего'!O150)/('3.физ-всего'!N150+'4.юрид-всего'!N150)</f>
        <v>7.4659424969933736</v>
      </c>
      <c r="P150" s="21">
        <f>'3.физ-всего'!P150+'4.юрид-всего'!P150</f>
        <v>615363.4</v>
      </c>
      <c r="Q150" s="28">
        <f>('3.физ-всего'!P150*'3.физ-всего'!Q150+'4.юрид-всего'!P150*'4.юрид-всего'!Q150)/('3.физ-всего'!P150+'4.юрид-всего'!P150)</f>
        <v>4.8339781273959428</v>
      </c>
      <c r="R150" s="21">
        <f>'3.физ-всего'!R150+'4.юрид-всего'!R150</f>
        <v>25217.1</v>
      </c>
      <c r="S150" s="28">
        <f>('3.физ-всего'!R150*'3.физ-всего'!S150+'4.юрид-всего'!R150*'4.юрид-всего'!S150)/('3.физ-всего'!R150+'4.юрид-всего'!R150)</f>
        <v>7.4187443044600689</v>
      </c>
    </row>
    <row r="151" spans="1:19" ht="14.25" customHeight="1" x14ac:dyDescent="0.2">
      <c r="A151" s="23" t="s">
        <v>14</v>
      </c>
      <c r="B151" s="26">
        <f>'3.физ-всего'!B151+'4.юрид-всего'!B151</f>
        <v>5997582.0999999996</v>
      </c>
      <c r="C151" s="28">
        <f>('3.физ-всего'!B151*'3.физ-всего'!C151+'4.юрид-всего'!B151*'4.юрид-всего'!C151)/('3.физ-всего'!B151+'4.юрид-всего'!B151)</f>
        <v>1.3695376483466561</v>
      </c>
      <c r="D151" s="21">
        <f>'3.физ-всего'!D151+'4.юрид-всего'!D151</f>
        <v>4956505.2</v>
      </c>
      <c r="E151" s="28">
        <f>('3.физ-всего'!D151*'3.физ-всего'!E151+'4.юрид-всего'!D151*'4.юрид-всего'!E151)/('3.физ-всего'!D151+'4.юрид-всего'!D151)</f>
        <v>8.8861405007705813E-2</v>
      </c>
      <c r="F151" s="21">
        <f t="shared" si="4"/>
        <v>1041076.8999999999</v>
      </c>
      <c r="G151" s="28">
        <f t="shared" si="5"/>
        <v>7.4667610711562231</v>
      </c>
      <c r="H151" s="21">
        <f>'3.физ-всего'!H151+'4.юрид-всего'!H151</f>
        <v>169550.59999999998</v>
      </c>
      <c r="I151" s="28">
        <f>('3.физ-всего'!H151*'3.физ-всего'!I151+'4.юрид-всего'!H151*'4.юрид-всего'!I151)/('3.физ-всего'!H151+'4.юрид-всего'!H151)</f>
        <v>1.6073782575821025</v>
      </c>
      <c r="J151" s="21">
        <f>'3.физ-всего'!J151+'4.юрид-всего'!J151</f>
        <v>186036</v>
      </c>
      <c r="K151" s="28">
        <f>('3.физ-всего'!J151*'3.физ-всего'!K151+'4.юрид-всего'!J151*'4.юрид-всего'!K151)/('3.физ-всего'!J151+'4.юрид-всего'!J151)</f>
        <v>4.3736988056075168</v>
      </c>
      <c r="L151" s="21">
        <f>'3.физ-всего'!L151+'4.юрид-всего'!L151</f>
        <v>109531.9</v>
      </c>
      <c r="M151" s="28">
        <f>('3.физ-всего'!L151*'3.физ-всего'!M151+'4.юрид-всего'!L151*'4.юрид-всего'!M151)/('3.физ-всего'!L151+'4.юрид-всего'!L151)</f>
        <v>7.7831229532218487</v>
      </c>
      <c r="N151" s="21">
        <f>'3.физ-всего'!N151+'4.юрид-всего'!N151</f>
        <v>232623.9</v>
      </c>
      <c r="O151" s="28">
        <f>('3.физ-всего'!N151*'3.физ-всего'!O151+'4.юрид-всего'!N151*'4.юрид-всего'!O151)/('3.физ-всего'!N151+'4.юрид-всего'!N151)</f>
        <v>8.1046159616445248</v>
      </c>
      <c r="P151" s="21">
        <f>'3.физ-всего'!P151+'4.юрид-всего'!P151</f>
        <v>329815.3</v>
      </c>
      <c r="Q151" s="28">
        <f>('3.физ-всего'!P151*'3.физ-всего'!Q151+'4.юрид-всего'!P151*'4.юрид-всего'!Q151)/('3.физ-всего'!P151+'4.юрид-всего'!P151)</f>
        <v>11.729755975541464</v>
      </c>
      <c r="R151" s="22">
        <f>'3.физ-всего'!R151+'4.юрид-всего'!R151</f>
        <v>13519.2</v>
      </c>
      <c r="S151" s="30">
        <f>('3.физ-всего'!R151*'3.физ-всего'!S151+'4.юрид-всего'!R151*'4.юрид-всего'!S151)/('3.физ-всего'!R151+'4.юрид-всего'!R151)</f>
        <v>5.9762771465767193</v>
      </c>
    </row>
    <row r="152" spans="1:19" ht="14.25" customHeight="1" thickBot="1" x14ac:dyDescent="0.25">
      <c r="A152" s="24" t="s">
        <v>15</v>
      </c>
      <c r="B152" s="27">
        <f>'3.физ-всего'!B152+'4.юрид-всего'!B152</f>
        <v>7371471.0999999996</v>
      </c>
      <c r="C152" s="29">
        <f>('3.физ-всего'!B152*'3.физ-всего'!C152+'4.юрид-всего'!B152*'4.юрид-всего'!C152)/('3.физ-всего'!B152+'4.юрид-всего'!B152)</f>
        <v>1.8598044949263932</v>
      </c>
      <c r="D152" s="25">
        <f>'3.физ-всего'!D152+'4.юрид-всего'!D152</f>
        <v>4926914.0999999996</v>
      </c>
      <c r="E152" s="29">
        <f>('3.физ-всего'!D152*'3.физ-всего'!E152+'4.юрид-всего'!D152*'4.юрид-всего'!E152)/('3.физ-всего'!D152+'4.юрид-всего'!D152)</f>
        <v>0.12614797586992638</v>
      </c>
      <c r="F152" s="25">
        <f t="shared" si="4"/>
        <v>2444557</v>
      </c>
      <c r="G152" s="29">
        <f t="shared" si="5"/>
        <v>5.353925003589608</v>
      </c>
      <c r="H152" s="25">
        <f>'3.физ-всего'!H152+'4.юрид-всего'!H152</f>
        <v>592919.6</v>
      </c>
      <c r="I152" s="29">
        <f>('3.физ-всего'!H152*'3.физ-всего'!I152+'4.юрид-всего'!H152*'4.юрид-всего'!I152)/('3.физ-всего'!H152+'4.юрид-всего'!H152)</f>
        <v>0.49163469381008817</v>
      </c>
      <c r="J152" s="25">
        <f>'3.физ-всего'!J152+'4.юрид-всего'!J152</f>
        <v>115794.20000000001</v>
      </c>
      <c r="K152" s="29">
        <f>('3.физ-всего'!J152*'3.физ-всего'!K152+'4.юрид-всего'!J152*'4.юрид-всего'!K152)/('3.физ-всего'!J152+'4.юрид-всего'!J152)</f>
        <v>4.5728352888141197</v>
      </c>
      <c r="L152" s="25">
        <f>'3.физ-всего'!L152+'4.юрид-всего'!L152</f>
        <v>154334.59999999998</v>
      </c>
      <c r="M152" s="29">
        <f>('3.физ-всего'!L152*'3.физ-всего'!M152+'4.юрид-всего'!L152*'4.юрид-всего'!M152)/('3.физ-всего'!L152+'4.юрид-всего'!L152)</f>
        <v>5.3298201181070226</v>
      </c>
      <c r="N152" s="25">
        <f>'3.физ-всего'!N152+'4.юрид-всего'!N152</f>
        <v>1364249.6000000001</v>
      </c>
      <c r="O152" s="29">
        <f>('3.физ-всего'!N152*'3.физ-всего'!O152+'4.юрид-всего'!N152*'4.юрид-всего'!O152)/('3.физ-всего'!N152+'4.юрид-всего'!N152)</f>
        <v>6.5446665676134339</v>
      </c>
      <c r="P152" s="25">
        <f>'3.физ-всего'!P152+'4.юрид-всего'!P152</f>
        <v>206437.3</v>
      </c>
      <c r="Q152" s="29">
        <f>('3.физ-всего'!P152*'3.физ-всего'!Q152+'4.юрид-всего'!P152*'4.юрид-всего'!Q152)/('3.физ-всего'!P152+'4.юрид-всего'!P152)</f>
        <v>11.816214957277586</v>
      </c>
      <c r="R152" s="25">
        <f>'3.физ-всего'!R152+'4.юрид-всего'!R152</f>
        <v>10821.7</v>
      </c>
      <c r="S152" s="29">
        <f>('3.физ-всего'!R152*'3.физ-всего'!S152+'4.юрид-всего'!R152*'4.юрид-всего'!S152)/('3.физ-всего'!R152+'4.юрид-всего'!R152)</f>
        <v>7.071465666207712</v>
      </c>
    </row>
    <row r="153" spans="1:19" ht="14.25" customHeight="1" x14ac:dyDescent="0.2">
      <c r="A153" s="23" t="s">
        <v>37</v>
      </c>
      <c r="B153" s="26">
        <f>'3.физ-всего'!B153+'4.юрид-всего'!B153</f>
        <v>5652431.4000000004</v>
      </c>
      <c r="C153" s="28">
        <f>('3.физ-всего'!B153*'3.физ-всего'!C153+'4.юрид-всего'!B153*'4.юрид-всего'!C153)/('3.физ-всего'!B153+'4.юрид-всего'!B153)</f>
        <v>1.5381926590033448</v>
      </c>
      <c r="D153" s="21">
        <f>'3.физ-всего'!D153+'4.юрид-всего'!D153</f>
        <v>4337648.3000000007</v>
      </c>
      <c r="E153" s="28">
        <f>('3.физ-всего'!D153*'3.физ-всего'!E153+'4.юрид-всего'!D153*'4.юрид-всего'!E153)/('3.физ-всего'!D153+'4.юрид-всего'!D153)</f>
        <v>0.14994893177485141</v>
      </c>
      <c r="F153" s="21">
        <f t="shared" si="4"/>
        <v>1314783.0999999999</v>
      </c>
      <c r="G153" s="28">
        <f t="shared" si="5"/>
        <v>6.1181975612555419</v>
      </c>
      <c r="H153" s="21">
        <f>'3.физ-всего'!H153+'4.юрид-всего'!H153</f>
        <v>179177.7</v>
      </c>
      <c r="I153" s="28">
        <f>('3.физ-всего'!H153*'3.физ-всего'!I153+'4.юрид-всего'!H153*'4.юрид-всего'!I153)/('3.физ-всего'!H153+'4.юрид-всего'!H153)</f>
        <v>2.0011477432738558</v>
      </c>
      <c r="J153" s="21">
        <f>'3.физ-всего'!J153+'4.юрид-всего'!J153</f>
        <v>275649</v>
      </c>
      <c r="K153" s="28">
        <f>('3.физ-всего'!J153*'3.физ-всего'!K153+'4.юрид-всего'!J153*'4.юрид-всего'!K153)/('3.физ-всего'!J153+'4.юрид-всего'!J153)</f>
        <v>3.4746426832674886</v>
      </c>
      <c r="L153" s="21">
        <f>'3.физ-всего'!L153+'4.юрид-всего'!L153</f>
        <v>151324.5</v>
      </c>
      <c r="M153" s="28">
        <f>('3.физ-всего'!L153*'3.физ-всего'!M153+'4.юрид-всего'!L153*'4.юрид-всего'!M153)/('3.физ-всего'!L153+'4.юрид-всего'!L153)</f>
        <v>5.5510132199346449</v>
      </c>
      <c r="N153" s="21">
        <f>'3.физ-всего'!N153+'4.юрид-всего'!N153</f>
        <v>458235.3</v>
      </c>
      <c r="O153" s="28">
        <f>('3.физ-всего'!N153*'3.физ-всего'!O153+'4.юрид-всего'!N153*'4.юрид-всего'!O153)/('3.физ-всего'!N153+'4.юрид-всего'!N153)</f>
        <v>6.2433766604187841</v>
      </c>
      <c r="P153" s="21">
        <f>'3.физ-всего'!P153+'4.юрид-всего'!P153</f>
        <v>244324.69999999998</v>
      </c>
      <c r="Q153" s="28">
        <f>('3.физ-всего'!P153*'3.физ-всего'!Q153+'4.юрид-всего'!P153*'4.юрид-всего'!Q153)/('3.физ-всего'!P153+'4.юрид-всего'!P153)</f>
        <v>12.117077798519757</v>
      </c>
      <c r="R153" s="22">
        <f>'3.физ-всего'!R153+'4.юрид-всего'!R153</f>
        <v>6071.9</v>
      </c>
      <c r="S153" s="30">
        <f>('3.физ-всего'!R153*'3.физ-всего'!S153+'4.юрид-всего'!R153*'4.юрид-всего'!S153)/('3.физ-всего'!R153+'4.юрид-всего'!R153)</f>
        <v>10.922223686160839</v>
      </c>
    </row>
    <row r="154" spans="1:19" ht="14.25" customHeight="1" x14ac:dyDescent="0.2">
      <c r="A154" s="23" t="s">
        <v>1</v>
      </c>
      <c r="B154" s="26">
        <f>'3.физ-всего'!B154+'4.юрид-всего'!B154</f>
        <v>5023960.1999999993</v>
      </c>
      <c r="C154" s="28">
        <f>('3.физ-всего'!B154*'3.физ-всего'!C154+'4.юрид-всего'!B154*'4.юрид-всего'!C154)/('3.физ-всего'!B154+'4.юрид-всего'!B154)</f>
        <v>1.5912303220475355</v>
      </c>
      <c r="D154" s="21">
        <f>'3.физ-всего'!D154+'4.юрид-всего'!D154</f>
        <v>4000438.5</v>
      </c>
      <c r="E154" s="28">
        <f>('3.физ-всего'!D154*'3.физ-всего'!E154+'4.юрид-всего'!D154*'4.юрид-всего'!E154)/('3.физ-всего'!D154+'4.юрид-всего'!D154)</f>
        <v>0.18079051958929004</v>
      </c>
      <c r="F154" s="21">
        <f t="shared" si="4"/>
        <v>1023521.7</v>
      </c>
      <c r="G154" s="28">
        <f t="shared" si="5"/>
        <v>7.1039397132469206</v>
      </c>
      <c r="H154" s="21">
        <f>'3.физ-всего'!H154+'4.юрид-всего'!H154</f>
        <v>314155.5</v>
      </c>
      <c r="I154" s="28">
        <f>('3.физ-всего'!H154*'3.физ-всего'!I154+'4.юрид-всего'!H154*'4.юрид-всего'!I154)/('3.физ-всего'!H154+'4.юрид-всего'!H154)</f>
        <v>3.752581033914733</v>
      </c>
      <c r="J154" s="21">
        <f>'3.физ-всего'!J154+'4.юрид-всего'!J154</f>
        <v>154004.69999999998</v>
      </c>
      <c r="K154" s="28">
        <f>('3.физ-всего'!J154*'3.физ-всего'!K154+'4.юрид-всего'!J154*'4.юрид-всего'!K154)/('3.физ-всего'!J154+'4.юрид-всего'!J154)</f>
        <v>5.6868447196741405</v>
      </c>
      <c r="L154" s="21">
        <f>'3.физ-всего'!L154+'4.юрид-всего'!L154</f>
        <v>99934.9</v>
      </c>
      <c r="M154" s="28">
        <f>('3.физ-всего'!L154*'3.физ-всего'!M154+'4.юрид-всего'!L154*'4.юрид-всего'!M154)/('3.физ-всего'!L154+'4.юрид-всего'!L154)</f>
        <v>7.2056760751249067</v>
      </c>
      <c r="N154" s="21">
        <f>'3.физ-всего'!N154+'4.юрид-всего'!N154</f>
        <v>282242.09999999998</v>
      </c>
      <c r="O154" s="28">
        <f>('3.физ-всего'!N154*'3.физ-всего'!O154+'4.юрид-всего'!N154*'4.юрид-всего'!O154)/('3.физ-всего'!N154+'4.юрид-всего'!N154)</f>
        <v>8.6251722262554029</v>
      </c>
      <c r="P154" s="21">
        <f>'3.физ-всего'!P154+'4.юрид-всего'!P154</f>
        <v>167305.70000000001</v>
      </c>
      <c r="Q154" s="28">
        <f>('3.физ-всего'!P154*'3.физ-всего'!Q154+'4.юрид-всего'!P154*'4.юрид-всего'!Q154)/('3.физ-всего'!P154+'4.юрид-всего'!P154)</f>
        <v>12.172081788008414</v>
      </c>
      <c r="R154" s="22">
        <f>'3.физ-всего'!R154+'4.юрид-всего'!R154</f>
        <v>5878.8</v>
      </c>
      <c r="S154" s="30">
        <f>('3.физ-всего'!R154*'3.физ-всего'!S154+'4.юрид-всего'!R154*'4.юрид-всего'!S154)/('3.физ-всего'!R154+'4.юрид-всего'!R154)</f>
        <v>4.3202289582908069</v>
      </c>
    </row>
    <row r="155" spans="1:19" ht="14.25" customHeight="1" x14ac:dyDescent="0.2">
      <c r="A155" s="23" t="s">
        <v>2</v>
      </c>
      <c r="B155" s="26">
        <f>'3.физ-всего'!B155+'4.юрид-всего'!B155</f>
        <v>7315382.7999999989</v>
      </c>
      <c r="C155" s="28">
        <f>('3.физ-всего'!B155*'3.физ-всего'!C155+'4.юрид-всего'!B155*'4.юрид-всего'!C155)/('3.физ-всего'!B155+'4.юрид-всего'!B155)</f>
        <v>1.6518693163944889</v>
      </c>
      <c r="D155" s="21">
        <f>'3.физ-всего'!D155+'4.юрид-всего'!D155</f>
        <v>4868037.8</v>
      </c>
      <c r="E155" s="28">
        <f>('3.физ-всего'!D155*'3.физ-всего'!E155+'4.юрид-всего'!D155*'4.юрид-всего'!E155)/('3.физ-всего'!D155+'4.юрид-всего'!D155)</f>
        <v>0.14467991661856042</v>
      </c>
      <c r="F155" s="21">
        <f t="shared" si="4"/>
        <v>2447345</v>
      </c>
      <c r="G155" s="28">
        <f t="shared" si="5"/>
        <v>4.6498344458995353</v>
      </c>
      <c r="H155" s="21">
        <f>'3.физ-всего'!H155+'4.юрид-всего'!H155</f>
        <v>655004.89999999991</v>
      </c>
      <c r="I155" s="28">
        <f>('3.физ-всего'!H155*'3.физ-всего'!I155+'4.юрид-всего'!H155*'4.юрид-всего'!I155)/('3.физ-всего'!H155+'4.юрид-всего'!H155)</f>
        <v>2.8946548186128074</v>
      </c>
      <c r="J155" s="21">
        <f>'3.физ-всего'!J155+'4.юрид-всего'!J155</f>
        <v>102109.9</v>
      </c>
      <c r="K155" s="28">
        <f>('3.физ-всего'!J155*'3.физ-всего'!K155+'4.юрид-всего'!J155*'4.юрид-всего'!K155)/('3.физ-всего'!J155+'4.юрид-всего'!J155)</f>
        <v>4.7598094601992553</v>
      </c>
      <c r="L155" s="21">
        <f>'3.физ-всего'!L155+'4.юрид-всего'!L155</f>
        <v>118334.1</v>
      </c>
      <c r="M155" s="28">
        <f>('3.физ-всего'!L155*'3.физ-всего'!M155+'4.юрид-всего'!L155*'4.юрид-всего'!M155)/('3.физ-всего'!L155+'4.юрид-всего'!L155)</f>
        <v>7.493395394903076</v>
      </c>
      <c r="N155" s="21">
        <f>'3.физ-всего'!N155+'4.юрид-всего'!N155</f>
        <v>1231752.1000000001</v>
      </c>
      <c r="O155" s="28">
        <f>('3.физ-всего'!N155*'3.физ-всего'!O155+'4.юрид-всего'!N155*'4.юрид-всего'!O155)/('3.физ-всего'!N155+'4.юрид-всего'!N155)</f>
        <v>4.3299365960082383</v>
      </c>
      <c r="P155" s="21">
        <f>'3.физ-всего'!P155+'4.юрид-всего'!P155</f>
        <v>281108.2</v>
      </c>
      <c r="Q155" s="28">
        <f>('3.физ-всего'!P155*'3.физ-всего'!Q155+'4.юрид-всего'!P155*'4.юрид-всего'!Q155)/('3.физ-всего'!P155+'4.юрид-всего'!P155)</f>
        <v>9.7341191434472538</v>
      </c>
      <c r="R155" s="21">
        <f>'3.физ-всего'!R155+'4.юрид-всего'!R155</f>
        <v>59035.8</v>
      </c>
      <c r="S155" s="28">
        <f>('3.физ-всего'!R155*'3.физ-всего'!S155+'4.юрид-всего'!R155*'4.юрид-всего'!S155)/('3.физ-всего'!R155+'4.юрид-всего'!R155)</f>
        <v>0.69854085148333711</v>
      </c>
    </row>
    <row r="156" spans="1:19" ht="14.25" customHeight="1" x14ac:dyDescent="0.2">
      <c r="A156" s="23" t="s">
        <v>3</v>
      </c>
      <c r="B156" s="26">
        <f>'3.физ-всего'!B156+'4.юрид-всего'!B156</f>
        <v>6516920.4000000004</v>
      </c>
      <c r="C156" s="28">
        <f>('3.физ-всего'!B156*'3.физ-всего'!C156+'4.юрид-всего'!B156*'4.юрид-всего'!C156)/('3.физ-всего'!B156+'4.юрид-всего'!B156)</f>
        <v>1.3788219986544563</v>
      </c>
      <c r="D156" s="21">
        <f>'3.физ-всего'!D156+'4.юрид-всего'!D156</f>
        <v>5340223.2</v>
      </c>
      <c r="E156" s="28">
        <f>('3.физ-всего'!D156*'3.физ-всего'!E156+'4.юрид-всего'!D156*'4.юрид-всего'!E156)/('3.физ-всего'!D156+'4.юрид-всего'!D156)</f>
        <v>0.20886108861517252</v>
      </c>
      <c r="F156" s="21">
        <f t="shared" si="4"/>
        <v>1176697.2</v>
      </c>
      <c r="G156" s="28">
        <f t="shared" si="5"/>
        <v>6.6884737891787296</v>
      </c>
      <c r="H156" s="21">
        <f>'3.физ-всего'!H156+'4.юрид-всего'!H156</f>
        <v>295304.59999999998</v>
      </c>
      <c r="I156" s="28">
        <f>('3.физ-всего'!H156*'3.физ-всего'!I156+'4.юрид-всего'!H156*'4.юрид-всего'!I156)/('3.физ-всего'!H156+'4.юрид-всего'!H156)</f>
        <v>3.9742062433162237</v>
      </c>
      <c r="J156" s="21">
        <f>'3.физ-всего'!J156+'4.юрид-всего'!J156</f>
        <v>170001.6</v>
      </c>
      <c r="K156" s="28">
        <f>('3.физ-всего'!J156*'3.физ-всего'!K156+'4.юрид-всего'!J156*'4.юрид-всего'!K156)/('3.физ-всего'!J156+'4.юрид-всего'!J156)</f>
        <v>4.6536860417784309</v>
      </c>
      <c r="L156" s="21">
        <f>'3.физ-всего'!L156+'4.юрид-всего'!L156</f>
        <v>136698.30000000002</v>
      </c>
      <c r="M156" s="28">
        <f>('3.физ-всего'!L156*'3.физ-всего'!M156+'4.юрид-всего'!L156*'4.юрид-всего'!M156)/('3.физ-всего'!L156+'4.юрид-всего'!L156)</f>
        <v>7.7373920743710762</v>
      </c>
      <c r="N156" s="21">
        <f>'3.физ-всего'!N156+'4.юрид-всего'!N156</f>
        <v>224131.8</v>
      </c>
      <c r="O156" s="28">
        <f>('3.физ-всего'!N156*'3.физ-всего'!O156+'4.юрид-всего'!N156*'4.юрид-всего'!O156)/('3.физ-всего'!N156+'4.юрид-всего'!N156)</f>
        <v>7.8871694065723847</v>
      </c>
      <c r="P156" s="21">
        <f>'3.физ-всего'!P156+'4.юрид-всего'!P156</f>
        <v>331818.7</v>
      </c>
      <c r="Q156" s="28">
        <f>('3.физ-всего'!P156*'3.физ-всего'!Q156+'4.юрид-всего'!P156*'4.юрид-всего'!Q156)/('3.физ-всего'!P156+'4.юрид-всего'!P156)</f>
        <v>8.849570298479259</v>
      </c>
      <c r="R156" s="22">
        <f>'3.физ-всего'!R156+'4.юрид-всего'!R156</f>
        <v>18742.2</v>
      </c>
      <c r="S156" s="30">
        <f>('3.физ-всего'!R156*'3.физ-всего'!S156+'4.юрид-всего'!R156*'4.юрид-всего'!S156)/('3.физ-всего'!R156+'4.юрид-всего'!R156)</f>
        <v>7.6653856537653002</v>
      </c>
    </row>
    <row r="157" spans="1:19" ht="14.25" customHeight="1" x14ac:dyDescent="0.2">
      <c r="A157" s="23" t="s">
        <v>4</v>
      </c>
      <c r="B157" s="26">
        <f>'3.физ-всего'!B157+'4.юрид-всего'!B157</f>
        <v>6093891.8000000007</v>
      </c>
      <c r="C157" s="28">
        <f>('3.физ-всего'!B157*'3.физ-всего'!C157+'4.юрид-всего'!B157*'4.юрид-всего'!C157)/('3.физ-всего'!B157+'4.юрид-всего'!B157)</f>
        <v>1.2185974540932938</v>
      </c>
      <c r="D157" s="21">
        <f>'3.физ-всего'!D157+'4.юрид-всего'!D157</f>
        <v>4952379.3000000007</v>
      </c>
      <c r="E157" s="28">
        <f>('3.физ-всего'!D157*'3.физ-всего'!E157+'4.юрид-всего'!D157*'4.юрид-всего'!E157)/('3.физ-всего'!D157+'4.юрид-всего'!D157)</f>
        <v>0.22012660964801301</v>
      </c>
      <c r="F157" s="21">
        <f t="shared" si="4"/>
        <v>1141512.5</v>
      </c>
      <c r="G157" s="28">
        <f t="shared" si="5"/>
        <v>5.5503996390753487</v>
      </c>
      <c r="H157" s="21">
        <f>'3.физ-всего'!H157+'4.юрид-всего'!H157</f>
        <v>246482.60000000003</v>
      </c>
      <c r="I157" s="28">
        <f>('3.физ-всего'!H157*'3.физ-всего'!I157+'4.юрид-всего'!H157*'4.юрид-всего'!I157)/('3.физ-всего'!H157+'4.юрид-всего'!H157)</f>
        <v>4.1024423143864919</v>
      </c>
      <c r="J157" s="21">
        <f>'3.физ-всего'!J157+'4.юрид-всего'!J157</f>
        <v>196678</v>
      </c>
      <c r="K157" s="28">
        <f>('3.физ-всего'!J157*'3.физ-всего'!K157+'4.юрид-всего'!J157*'4.юрид-всего'!K157)/('3.физ-всего'!J157+'4.юрид-всего'!J157)</f>
        <v>2.6784274550280154</v>
      </c>
      <c r="L157" s="21">
        <f>'3.физ-всего'!L157+'4.юрид-всего'!L157</f>
        <v>327876.7</v>
      </c>
      <c r="M157" s="28">
        <f>('3.физ-всего'!L157*'3.физ-всего'!M157+'4.юрид-всего'!L157*'4.юрид-всего'!M157)/('3.физ-всего'!L157+'4.юрид-всего'!L157)</f>
        <v>3.2169741033748358</v>
      </c>
      <c r="N157" s="21">
        <f>'3.физ-всего'!N157+'4.юрид-всего'!N157</f>
        <v>220094.2</v>
      </c>
      <c r="O157" s="28">
        <f>('3.физ-всего'!N157*'3.физ-всего'!O157+'4.юрид-всего'!N157*'4.юрид-всего'!O157)/('3.физ-всего'!N157+'4.юрид-всего'!N157)</f>
        <v>9.2786091546256095</v>
      </c>
      <c r="P157" s="21">
        <f>'3.физ-всего'!P157+'4.юрид-всего'!P157</f>
        <v>132145.79999999999</v>
      </c>
      <c r="Q157" s="28">
        <f>('3.физ-всего'!P157*'3.физ-всего'!Q157+'4.юрид-всего'!P157*'4.юрид-всего'!Q157)/('3.физ-всего'!P157+'4.юрид-всего'!P157)</f>
        <v>12.224445173437218</v>
      </c>
      <c r="R157" s="22">
        <f>'3.физ-всего'!R157+'4.юрид-всего'!R157</f>
        <v>18235.2</v>
      </c>
      <c r="S157" s="30">
        <f>('3.физ-всего'!R157*'3.физ-всего'!S157+'4.юрид-всего'!R157*'4.юрид-всего'!S157)/('3.физ-всего'!R157+'4.юрид-всего'!R157)</f>
        <v>4.6906075063613226</v>
      </c>
    </row>
    <row r="158" spans="1:19" ht="14.25" customHeight="1" x14ac:dyDescent="0.2">
      <c r="A158" s="23" t="s">
        <v>5</v>
      </c>
      <c r="B158" s="26">
        <f>'3.физ-всего'!B158+'4.юрид-всего'!B158</f>
        <v>6656512.4000000004</v>
      </c>
      <c r="C158" s="28">
        <f>('3.физ-всего'!B158*'3.физ-всего'!C158+'4.юрид-всего'!B158*'4.юрид-всего'!C158)/('3.физ-всего'!B158+'4.юрид-всего'!B158)</f>
        <v>1.0612574077079764</v>
      </c>
      <c r="D158" s="21">
        <f>'3.физ-всего'!D158+'4.юрид-всего'!D158</f>
        <v>5513813.5</v>
      </c>
      <c r="E158" s="28">
        <f>('3.физ-всего'!D158*'3.физ-всего'!E158+'4.юрид-всего'!D158*'4.юрид-всего'!E158)/('3.физ-всего'!D158+'4.юрид-всего'!D158)</f>
        <v>0.17547877308508891</v>
      </c>
      <c r="F158" s="21">
        <f t="shared" si="4"/>
        <v>1142698.9000000001</v>
      </c>
      <c r="G158" s="28">
        <f t="shared" si="5"/>
        <v>5.3353651307444148</v>
      </c>
      <c r="H158" s="21">
        <f>'3.физ-всего'!H158+'4.юрид-всего'!H158</f>
        <v>400034.8</v>
      </c>
      <c r="I158" s="28">
        <f>('3.физ-всего'!H158*'3.физ-всего'!I158+'4.юрид-всего'!H158*'4.юрид-всего'!I158)/('3.физ-всего'!H158+'4.юрид-всего'!H158)</f>
        <v>1.8228597487018634</v>
      </c>
      <c r="J158" s="21">
        <f>'3.физ-всего'!J158+'4.юрид-всего'!J158</f>
        <v>128792</v>
      </c>
      <c r="K158" s="28">
        <f>('3.физ-всего'!J158*'3.физ-всего'!K158+'4.юрид-всего'!J158*'4.юрид-всего'!K158)/('3.физ-всего'!J158+'4.юрид-всего'!J158)</f>
        <v>4.7072232592086465</v>
      </c>
      <c r="L158" s="21">
        <f>'3.физ-всего'!L158+'4.юрид-всего'!L158</f>
        <v>245478.39999999999</v>
      </c>
      <c r="M158" s="28">
        <f>('3.физ-всего'!L158*'3.физ-всего'!M158+'4.юрид-всего'!L158*'4.юрид-всего'!M158)/('3.физ-всего'!L158+'4.юрид-всего'!L158)</f>
        <v>4.1900529415215342</v>
      </c>
      <c r="N158" s="21">
        <f>'3.физ-всего'!N158+'4.юрид-всего'!N158</f>
        <v>201405.7</v>
      </c>
      <c r="O158" s="28">
        <f>('3.физ-всего'!N158*'3.физ-всего'!O158+'4.юрид-всего'!N158*'4.юрид-всего'!O158)/('3.физ-всего'!N158+'4.юрид-всего'!N158)</f>
        <v>9.8094692106529244</v>
      </c>
      <c r="P158" s="21">
        <f>'3.физ-всего'!P158+'4.юрид-всего'!P158</f>
        <v>152343.80000000002</v>
      </c>
      <c r="Q158" s="28">
        <f>('3.физ-всего'!P158*'3.физ-всего'!Q158+'4.юрид-всего'!P158*'4.юрид-всего'!Q158)/('3.физ-всего'!P158+'4.юрид-всего'!P158)</f>
        <v>11.428301886916303</v>
      </c>
      <c r="R158" s="22">
        <f>'3.физ-всего'!R158+'4.юрид-всего'!R158</f>
        <v>14644.2</v>
      </c>
      <c r="S158" s="30">
        <f>('3.физ-всего'!R158*'3.физ-всего'!S158+'4.юрид-всего'!R158*'4.юрид-всего'!S158)/('3.физ-всего'!R158+'4.юрид-всего'!R158)</f>
        <v>1.0908339820543287</v>
      </c>
    </row>
    <row r="159" spans="1:19" ht="14.25" customHeight="1" x14ac:dyDescent="0.2">
      <c r="A159" s="23" t="s">
        <v>6</v>
      </c>
      <c r="B159" s="26">
        <f>'3.физ-всего'!B159+'4.юрид-всего'!B159</f>
        <v>8006065.2000000011</v>
      </c>
      <c r="C159" s="28">
        <f>('3.физ-всего'!B159*'3.физ-всего'!C159+'4.юрид-всего'!B159*'4.юрид-всего'!C159)/('3.физ-всего'!B159+'4.юрид-всего'!B159)</f>
        <v>0.98212324301330922</v>
      </c>
      <c r="D159" s="21">
        <f>'3.физ-всего'!D159+'4.юрид-всего'!D159</f>
        <v>6773703.1000000006</v>
      </c>
      <c r="E159" s="28">
        <f>('3.физ-всего'!D159*'3.физ-всего'!E159+'4.юрид-всего'!D159*'4.юрид-всего'!E159)/('3.физ-всего'!D159+'4.юрид-всего'!D159)</f>
        <v>0.12866169481210354</v>
      </c>
      <c r="F159" s="21">
        <f t="shared" si="4"/>
        <v>1232362.1000000001</v>
      </c>
      <c r="G159" s="28">
        <f t="shared" si="5"/>
        <v>5.673191829739002</v>
      </c>
      <c r="H159" s="21">
        <f>'3.физ-всего'!H159+'4.юрид-всего'!H159</f>
        <v>385783.7</v>
      </c>
      <c r="I159" s="28">
        <f>('3.физ-всего'!H159*'3.физ-всего'!I159+'4.юрид-всего'!H159*'4.юрид-всего'!I159)/('3.физ-всего'!H159+'4.юрид-всего'!H159)</f>
        <v>2.3744480443315772</v>
      </c>
      <c r="J159" s="21">
        <f>'3.физ-всего'!J159+'4.юрид-всего'!J159</f>
        <v>102464.5</v>
      </c>
      <c r="K159" s="28">
        <f>('3.физ-всего'!J159*'3.физ-всего'!K159+'4.юрид-всего'!J159*'4.юрид-всего'!K159)/('3.физ-всего'!J159+'4.юрид-всего'!J159)</f>
        <v>4.523856047704327</v>
      </c>
      <c r="L159" s="21">
        <f>'3.физ-всего'!L159+'4.юрид-всего'!L159</f>
        <v>211979.59999999998</v>
      </c>
      <c r="M159" s="28">
        <f>('3.физ-всего'!L159*'3.физ-всего'!M159+'4.юрид-всего'!L159*'4.юрид-всего'!M159)/('3.физ-всего'!L159+'4.юрид-всего'!L159)</f>
        <v>5.1291843507582797</v>
      </c>
      <c r="N159" s="21">
        <f>'3.физ-всего'!N159+'4.юрид-всего'!N159</f>
        <v>138002.70000000001</v>
      </c>
      <c r="O159" s="28">
        <f>('3.физ-всего'!N159*'3.физ-всего'!O159+'4.юрид-всего'!N159*'4.юрид-всего'!O159)/('3.физ-всего'!N159+'4.юрид-всего'!N159)</f>
        <v>10.361860463599625</v>
      </c>
      <c r="P159" s="21">
        <f>'3.физ-всего'!P159+'4.юрид-всего'!P159</f>
        <v>377002.1</v>
      </c>
      <c r="Q159" s="28">
        <f>('3.физ-всего'!P159*'3.физ-всего'!Q159+'4.юрид-всего'!P159*'4.юрид-всего'!Q159)/('3.физ-всего'!P159+'4.юрид-всего'!P159)</f>
        <v>8.0912607462929245</v>
      </c>
      <c r="R159" s="22">
        <f>'3.физ-всего'!R159+'4.юрид-всего'!R159</f>
        <v>17129.5</v>
      </c>
      <c r="S159" s="30">
        <f>('3.физ-всего'!R159*'3.физ-всего'!S159+'4.юрид-всего'!R159*'4.юрид-всего'!S159)/('3.физ-всего'!R159+'4.юрид-всего'!R159)</f>
        <v>2.5802934119501439</v>
      </c>
    </row>
    <row r="160" spans="1:19" ht="14.25" customHeight="1" x14ac:dyDescent="0.2">
      <c r="A160" s="23" t="s">
        <v>7</v>
      </c>
      <c r="B160" s="26">
        <f>'3.физ-всего'!B160+'4.юрид-всего'!B160</f>
        <v>7696257.4999999991</v>
      </c>
      <c r="C160" s="28">
        <f>('3.физ-всего'!B160*'3.физ-всего'!C160+'4.юрид-всего'!B160*'4.юрид-всего'!C160)/('3.физ-всего'!B160+'4.юрид-всего'!B160)</f>
        <v>1.5597655191500546</v>
      </c>
      <c r="D160" s="21">
        <f>'3.физ-всего'!D160+'4.юрид-всего'!D160</f>
        <v>6152049.3999999994</v>
      </c>
      <c r="E160" s="28">
        <f>('3.физ-всего'!D160*'3.физ-всего'!E160+'4.юрид-всего'!D160*'4.юрид-всего'!E160)/('3.физ-всего'!D160+'4.юрид-всего'!D160)</f>
        <v>0.11478176378102557</v>
      </c>
      <c r="F160" s="21">
        <f t="shared" si="4"/>
        <v>1544208.1</v>
      </c>
      <c r="G160" s="28">
        <f t="shared" si="5"/>
        <v>7.3165099924032262</v>
      </c>
      <c r="H160" s="21">
        <f>'3.физ-всего'!H160+'4.юрид-всего'!H160</f>
        <v>275570.10000000003</v>
      </c>
      <c r="I160" s="28">
        <f>('3.физ-всего'!H160*'3.физ-всего'!I160+'4.юрид-всего'!H160*'4.юрид-всего'!I160)/('3.физ-всего'!H160+'4.юрид-всего'!H160)</f>
        <v>1.5228667224782371</v>
      </c>
      <c r="J160" s="21">
        <f>'3.физ-всего'!J160+'4.юрид-всего'!J160</f>
        <v>296812</v>
      </c>
      <c r="K160" s="28">
        <f>('3.физ-всего'!J160*'3.физ-всего'!K160+'4.юрид-всего'!J160*'4.юрид-всего'!K160)/('3.физ-всего'!J160+'4.юрид-всего'!J160)</f>
        <v>10.436666768863793</v>
      </c>
      <c r="L160" s="21">
        <f>'3.физ-всего'!L160+'4.юрид-всего'!L160</f>
        <v>381819.2</v>
      </c>
      <c r="M160" s="28">
        <f>('3.физ-всего'!L160*'3.физ-всего'!M160+'4.юрид-всего'!L160*'4.юрид-всего'!M160)/('3.физ-всего'!L160+'4.юрид-всего'!L160)</f>
        <v>7.2136658371291951</v>
      </c>
      <c r="N160" s="21">
        <f>'3.физ-всего'!N160+'4.юрид-всего'!N160</f>
        <v>383603.80000000005</v>
      </c>
      <c r="O160" s="28">
        <f>('3.физ-всего'!N160*'3.физ-всего'!O160+'4.юрид-всего'!N160*'4.юрид-всего'!O160)/('3.физ-всего'!N160+'4.юрид-всего'!N160)</f>
        <v>7.889268852394058</v>
      </c>
      <c r="P160" s="21">
        <f>'3.физ-всего'!P160+'4.юрид-всего'!P160</f>
        <v>196687.19999999998</v>
      </c>
      <c r="Q160" s="28">
        <f>('3.физ-всего'!P160*'3.физ-всего'!Q160+'4.юрид-всего'!P160*'4.юрид-всего'!Q160)/('3.физ-всего'!P160+'4.юрид-всего'!P160)</f>
        <v>10.044374977121032</v>
      </c>
      <c r="R160" s="22">
        <f>'3.физ-всего'!R160+'4.юрид-всего'!R160</f>
        <v>9715.7999999999993</v>
      </c>
      <c r="S160" s="30">
        <f>('3.физ-всего'!R160*'3.физ-всего'!S160+'4.юрид-всего'!R160*'4.юрид-всего'!S160)/('3.физ-всего'!R160+'4.юрид-всего'!R160)</f>
        <v>2.5278311616130429</v>
      </c>
    </row>
    <row r="161" spans="1:19" ht="14.25" customHeight="1" x14ac:dyDescent="0.2">
      <c r="A161" s="23" t="s">
        <v>8</v>
      </c>
      <c r="B161" s="26">
        <f>'3.физ-всего'!B161+'4.юрид-всего'!B161</f>
        <v>7828918.2000000002</v>
      </c>
      <c r="C161" s="28">
        <f>('3.физ-всего'!B161*'3.физ-всего'!C161+'4.юрид-всего'!B161*'4.юрид-всего'!C161)/('3.физ-всего'!B161+'4.юрид-всего'!B161)</f>
        <v>1.5171105503439799</v>
      </c>
      <c r="D161" s="21">
        <f>'3.физ-всего'!D161+'4.юрид-всего'!D161</f>
        <v>6096772.2999999998</v>
      </c>
      <c r="E161" s="28">
        <f>('3.физ-всего'!D161*'3.физ-всего'!E161+'4.юрид-всего'!D161*'4.юрид-всего'!E161)/('3.физ-всего'!D161+'4.юрид-всего'!D161)</f>
        <v>0.1148639034788949</v>
      </c>
      <c r="F161" s="21">
        <f t="shared" si="4"/>
        <v>1732145.9</v>
      </c>
      <c r="G161" s="28">
        <f t="shared" si="5"/>
        <v>6.4527100944556697</v>
      </c>
      <c r="H161" s="21">
        <f>'3.физ-всего'!H161+'4.юрид-всего'!H161</f>
        <v>468595.99999999994</v>
      </c>
      <c r="I161" s="28">
        <f>('3.физ-всего'!H161*'3.физ-всего'!I161+'4.юрид-всего'!H161*'4.юрид-всего'!I161)/('3.физ-всего'!H161+'4.юрид-всего'!H161)</f>
        <v>2.7485128447532632</v>
      </c>
      <c r="J161" s="21">
        <f>'3.физ-всего'!J161+'4.юрид-всего'!J161</f>
        <v>162071</v>
      </c>
      <c r="K161" s="28">
        <f>('3.физ-всего'!J161*'3.физ-всего'!K161+'4.юрид-всего'!J161*'4.юрид-всего'!K161)/('3.физ-всего'!J161+'4.юрид-всего'!J161)</f>
        <v>4.1498616717364625</v>
      </c>
      <c r="L161" s="21">
        <f>'3.физ-всего'!L161+'4.юрид-всего'!L161</f>
        <v>350583.4</v>
      </c>
      <c r="M161" s="28">
        <f>('3.физ-всего'!L161*'3.физ-всего'!M161+'4.юрид-всего'!L161*'4.юрид-всего'!M161)/('3.физ-всего'!L161+'4.юрид-всего'!L161)</f>
        <v>8.464864494439837</v>
      </c>
      <c r="N161" s="21">
        <f>'3.физ-всего'!N161+'4.юрид-всего'!N161</f>
        <v>258117</v>
      </c>
      <c r="O161" s="28">
        <f>('3.физ-всего'!N161*'3.физ-всего'!O161+'4.юрид-всего'!N161*'4.юрид-всего'!O161)/('3.физ-всего'!N161+'4.юрид-всего'!N161)</f>
        <v>8.309889065811241</v>
      </c>
      <c r="P161" s="21">
        <f>'3.физ-всего'!P161+'4.юрид-всего'!P161</f>
        <v>484996.2</v>
      </c>
      <c r="Q161" s="28">
        <f>('3.физ-всего'!P161*'3.физ-всего'!Q161+'4.юрид-всего'!P161*'4.юрид-всего'!Q161)/('3.физ-всего'!P161+'4.юрид-всего'!P161)</f>
        <v>8.4328601234401432</v>
      </c>
      <c r="R161" s="22">
        <f>'3.физ-всего'!R161+'4.юрид-всего'!R161</f>
        <v>7782.2999999999993</v>
      </c>
      <c r="S161" s="30">
        <f>('3.физ-всего'!R161*'3.физ-всего'!S161+'4.юрид-всего'!R161*'4.юрид-всего'!S161)/('3.физ-всего'!R161+'4.юрид-всего'!R161)</f>
        <v>1.8055397504593758</v>
      </c>
    </row>
    <row r="162" spans="1:19" ht="14.25" customHeight="1" x14ac:dyDescent="0.2">
      <c r="A162" s="23" t="s">
        <v>9</v>
      </c>
      <c r="B162" s="26">
        <f>'3.физ-всего'!B162+'4.юрид-всего'!B162</f>
        <v>7043208.2999999998</v>
      </c>
      <c r="C162" s="28">
        <f>('3.физ-всего'!B162*'3.физ-всего'!C162+'4.юрид-всего'!B162*'4.юрид-всего'!C162)/('3.физ-всего'!B162+'4.юрид-всего'!B162)</f>
        <v>1.7088071492930286</v>
      </c>
      <c r="D162" s="21">
        <f>'3.физ-всего'!D162+'4.юрид-всего'!D162</f>
        <v>5474799</v>
      </c>
      <c r="E162" s="28">
        <f>('3.физ-всего'!D162*'3.физ-всего'!E162+'4.юрид-всего'!D162*'4.юрид-всего'!E162)/('3.физ-всего'!D162+'4.юрид-всего'!D162)</f>
        <v>0.12505578962807584</v>
      </c>
      <c r="F162" s="21">
        <f t="shared" si="4"/>
        <v>1568409.3</v>
      </c>
      <c r="G162" s="28">
        <f t="shared" si="5"/>
        <v>7.2371602138548896</v>
      </c>
      <c r="H162" s="21">
        <f>'3.физ-всего'!H162+'4.юрид-всего'!H162</f>
        <v>430485.9</v>
      </c>
      <c r="I162" s="28">
        <f>('3.физ-всего'!H162*'3.физ-всего'!I162+'4.юрид-всего'!H162*'4.юрид-всего'!I162)/('3.физ-всего'!H162+'4.юрид-всего'!H162)</f>
        <v>3.0988630986520111</v>
      </c>
      <c r="J162" s="21">
        <f>'3.физ-всего'!J162+'4.юрид-всего'!J162</f>
        <v>207680.6</v>
      </c>
      <c r="K162" s="28">
        <f>('3.физ-всего'!J162*'3.физ-всего'!K162+'4.юрид-всего'!J162*'4.юрид-всего'!K162)/('3.физ-всего'!J162+'4.юрид-всего'!J162)</f>
        <v>4.5412568964072708</v>
      </c>
      <c r="L162" s="21">
        <f>'3.физ-всего'!L162+'4.юрид-всего'!L162</f>
        <v>189485.8</v>
      </c>
      <c r="M162" s="28">
        <f>('3.физ-всего'!L162*'3.физ-всего'!M162+'4.юрид-всего'!L162*'4.юрид-всего'!M162)/('3.физ-всего'!L162+'4.юрид-всего'!L162)</f>
        <v>8.3463734696742478</v>
      </c>
      <c r="N162" s="21">
        <f>'3.физ-всего'!N162+'4.юрид-всего'!N162</f>
        <v>410585.59999999998</v>
      </c>
      <c r="O162" s="28">
        <f>('3.физ-всего'!N162*'3.физ-всего'!O162+'4.юрид-всего'!N162*'4.юрид-всего'!O162)/('3.физ-всего'!N162+'4.юрид-всего'!N162)</f>
        <v>8.9403177437299313</v>
      </c>
      <c r="P162" s="21">
        <f>'3.физ-всего'!P162+'4.юрид-всего'!P162</f>
        <v>320669.59999999998</v>
      </c>
      <c r="Q162" s="28">
        <f>('3.физ-всего'!P162*'3.физ-всего'!Q162+'4.юрид-всего'!P162*'4.юрид-всего'!Q162)/('3.физ-всего'!P162+'4.юрид-всего'!P162)</f>
        <v>11.840836275094361</v>
      </c>
      <c r="R162" s="21">
        <f>'3.физ-всего'!R162+'4.юрид-всего'!R162</f>
        <v>9501.8000000000011</v>
      </c>
      <c r="S162" s="28">
        <f>('3.физ-всего'!R162*'3.физ-всего'!S162+'4.юрид-всего'!R162*'4.юрид-всего'!S162)/('3.физ-всего'!R162+'4.юрид-всего'!R162)</f>
        <v>2.567971016018018</v>
      </c>
    </row>
    <row r="163" spans="1:19" ht="14.25" customHeight="1" x14ac:dyDescent="0.2">
      <c r="A163" s="23" t="s">
        <v>14</v>
      </c>
      <c r="B163" s="26">
        <f>'3.физ-всего'!B163+'4.юрид-всего'!B163</f>
        <v>7312020.5999999996</v>
      </c>
      <c r="C163" s="28">
        <f>('3.физ-всего'!B163*'3.физ-всего'!C163+'4.юрид-всего'!B163*'4.юрид-всего'!C163)/('3.физ-всего'!B163+'4.юрид-всего'!B163)</f>
        <v>1.755266148593728</v>
      </c>
      <c r="D163" s="21">
        <f>'3.физ-всего'!D163+'4.юрид-всего'!D163</f>
        <v>4930610.4000000004</v>
      </c>
      <c r="E163" s="28">
        <f>('3.физ-всего'!D163*'3.физ-всего'!E163+'4.юрид-всего'!D163*'4.юрид-всего'!E163)/('3.физ-всего'!D163+'4.юрид-всего'!D163)</f>
        <v>0.11533799162067238</v>
      </c>
      <c r="F163" s="21">
        <f t="shared" si="4"/>
        <v>2381410.1999999997</v>
      </c>
      <c r="G163" s="28">
        <f t="shared" si="5"/>
        <v>5.1506689338947158</v>
      </c>
      <c r="H163" s="21">
        <f>'3.физ-всего'!H163+'4.юрид-всего'!H163</f>
        <v>1119434.2</v>
      </c>
      <c r="I163" s="28">
        <f>('3.физ-всего'!H163*'3.физ-всего'!I163+'4.юрид-всего'!H163*'4.юрид-всего'!I163)/('3.физ-всего'!H163+'4.юрид-всего'!H163)</f>
        <v>1.9532361321460432</v>
      </c>
      <c r="J163" s="21">
        <f>'3.физ-всего'!J163+'4.юрид-всего'!J163</f>
        <v>214914.5</v>
      </c>
      <c r="K163" s="28">
        <f>('3.физ-всего'!J163*'3.физ-всего'!K163+'4.юрид-всего'!J163*'4.юрид-всего'!K163)/('3.физ-всего'!J163+'4.юрид-всего'!J163)</f>
        <v>4.8862133546131137</v>
      </c>
      <c r="L163" s="21">
        <f>'3.физ-всего'!L163+'4.юрид-всего'!L163</f>
        <v>123526.9</v>
      </c>
      <c r="M163" s="28">
        <f>('3.физ-всего'!L163*'3.физ-всего'!M163+'4.юрид-всего'!L163*'4.юрид-всего'!M163)/('3.физ-всего'!L163+'4.юрид-всего'!L163)</f>
        <v>8.0134323940777286</v>
      </c>
      <c r="N163" s="21">
        <f>'3.физ-всего'!N163+'4.юрид-всего'!N163</f>
        <v>600018.5</v>
      </c>
      <c r="O163" s="28">
        <f>('3.физ-всего'!N163*'3.физ-всего'!O163+'4.юрид-всего'!N163*'4.юрид-всего'!O163)/('3.физ-всего'!N163+'4.юрид-всего'!N163)</f>
        <v>8.6352588495188058</v>
      </c>
      <c r="P163" s="21">
        <f>'3.физ-всего'!P163+'4.юрид-всего'!P163</f>
        <v>315804.3</v>
      </c>
      <c r="Q163" s="28">
        <f>('3.физ-всего'!P163*'3.физ-всего'!Q163+'4.юрид-всего'!P163*'4.юрид-всего'!Q163)/('3.физ-всего'!P163+'4.юрид-всего'!P163)</f>
        <v>9.0040035711989983</v>
      </c>
      <c r="R163" s="22">
        <f>'3.физ-всего'!R163+'4.юрид-всего'!R163</f>
        <v>7711.8</v>
      </c>
      <c r="S163" s="30">
        <f>('3.физ-всего'!R163*'3.физ-всего'!S163+'4.юрид-всего'!R163*'4.юрид-всего'!S163)/('3.физ-всего'!R163+'4.юрид-всего'!R163)</f>
        <v>1.8835472911641897</v>
      </c>
    </row>
    <row r="164" spans="1:19" ht="14.25" customHeight="1" thickBot="1" x14ac:dyDescent="0.25">
      <c r="A164" s="24" t="s">
        <v>15</v>
      </c>
      <c r="B164" s="27">
        <f>'3.физ-всего'!B164+'4.юрид-всего'!B164</f>
        <v>7978802.3999999994</v>
      </c>
      <c r="C164" s="29">
        <f>('3.физ-всего'!B164*'3.физ-всего'!C164+'4.юрид-всего'!B164*'4.юрид-всего'!C164)/('3.физ-всего'!B164+'4.юрид-всего'!B164)</f>
        <v>2.0182853684908904</v>
      </c>
      <c r="D164" s="25">
        <f>'3.физ-всего'!D164+'4.юрид-всего'!D164</f>
        <v>5634050.5999999996</v>
      </c>
      <c r="E164" s="29">
        <f>('3.физ-всего'!D164*'3.физ-всего'!E164+'4.юрид-всего'!D164*'4.юрид-всего'!E164)/('3.физ-всего'!D164+'4.юрид-всего'!D164)</f>
        <v>0.22228995138950303</v>
      </c>
      <c r="F164" s="25">
        <f t="shared" si="4"/>
        <v>2344751.7999999998</v>
      </c>
      <c r="G164" s="29">
        <f t="shared" si="5"/>
        <v>6.333765180604618</v>
      </c>
      <c r="H164" s="25">
        <f>'3.физ-всего'!H164+'4.юрид-всего'!H164</f>
        <v>835210.9</v>
      </c>
      <c r="I164" s="29">
        <f>('3.физ-всего'!H164*'3.физ-всего'!I164+'4.юрид-всего'!H164*'4.юрид-всего'!I164)/('3.физ-всего'!H164+'4.юрид-всего'!H164)</f>
        <v>1.6591622702720958</v>
      </c>
      <c r="J164" s="25">
        <f>'3.физ-всего'!J164+'4.юрид-всего'!J164</f>
        <v>214240.40000000002</v>
      </c>
      <c r="K164" s="29">
        <f>('3.физ-всего'!J164*'3.физ-всего'!K164+'4.юрид-всего'!J164*'4.юрид-всего'!K164)/('3.физ-всего'!J164+'4.юрид-всего'!J164)</f>
        <v>3.7889855741494136</v>
      </c>
      <c r="L164" s="25">
        <f>'3.физ-всего'!L164+'4.юрид-всего'!L164</f>
        <v>531223.6</v>
      </c>
      <c r="M164" s="29">
        <f>('3.физ-всего'!L164*'3.физ-всего'!M164+'4.юрид-всего'!L164*'4.юрид-всего'!M164)/('3.физ-всего'!L164+'4.юрид-всего'!L164)</f>
        <v>7.6853175197788657</v>
      </c>
      <c r="N164" s="25">
        <f>'3.физ-всего'!N164+'4.юрид-всего'!N164</f>
        <v>304281.5</v>
      </c>
      <c r="O164" s="29">
        <f>('3.физ-всего'!N164*'3.физ-всего'!O164+'4.юрид-всего'!N164*'4.юрид-всего'!O164)/('3.физ-всего'!N164+'4.юрид-всего'!N164)</f>
        <v>9.8629467680420913</v>
      </c>
      <c r="P164" s="25">
        <f>'3.физ-всего'!P164+'4.юрид-всего'!P164</f>
        <v>451899.3</v>
      </c>
      <c r="Q164" s="29">
        <f>('3.физ-всего'!P164*'3.физ-всего'!Q164+'4.юрид-всего'!P164*'4.юрид-всего'!Q164)/('3.физ-всего'!P164+'4.юрид-всего'!P164)</f>
        <v>12.285085798982209</v>
      </c>
      <c r="R164" s="25">
        <f>'3.физ-всего'!R164+'4.юрид-всего'!R164</f>
        <v>7896.1</v>
      </c>
      <c r="S164" s="29">
        <f>('3.физ-всего'!R164*'3.физ-всего'!S164+'4.юрид-всего'!R164*'4.юрид-всего'!S164)/('3.физ-всего'!R164+'4.юрид-всего'!R164)</f>
        <v>2.3109079165664062</v>
      </c>
    </row>
    <row r="165" spans="1:19" ht="14.25" customHeight="1" x14ac:dyDescent="0.2">
      <c r="A165" s="23" t="s">
        <v>38</v>
      </c>
      <c r="B165" s="26">
        <f>'3.физ-всего'!B165+'4.юрид-всего'!B165</f>
        <v>6303179.0999999996</v>
      </c>
      <c r="C165" s="28">
        <f>('3.физ-всего'!B165*'3.физ-всего'!C165+'4.юрид-всего'!B165*'4.юрид-всего'!C165)/('3.физ-всего'!B165+'4.юрид-всего'!B165)</f>
        <v>2.0091508849875455</v>
      </c>
      <c r="D165" s="21">
        <f>'3.физ-всего'!D165+'4.юрид-всего'!D165</f>
        <v>4692812.0999999996</v>
      </c>
      <c r="E165" s="28">
        <f>('3.физ-всего'!D165*'3.физ-всего'!E165+'4.юрид-всего'!D165*'4.юрид-всего'!E165)/('3.физ-всего'!D165+'4.юрид-всего'!D165)</f>
        <v>0.13644150870647476</v>
      </c>
      <c r="F165" s="21">
        <f t="shared" si="4"/>
        <v>1610367</v>
      </c>
      <c r="G165" s="28">
        <f t="shared" si="5"/>
        <v>7.4664616848209135</v>
      </c>
      <c r="H165" s="21">
        <f>'3.физ-всего'!H165+'4.юрид-всего'!H165</f>
        <v>334203.90000000002</v>
      </c>
      <c r="I165" s="28">
        <f>('3.физ-всего'!H165*'3.физ-всего'!I165+'4.юрид-всего'!H165*'4.юрид-всего'!I165)/('3.физ-всего'!H165+'4.юрид-всего'!H165)</f>
        <v>2.1526283834509408</v>
      </c>
      <c r="J165" s="21">
        <f>'3.физ-всего'!J165+'4.юрид-всего'!J165</f>
        <v>268080.3</v>
      </c>
      <c r="K165" s="28">
        <f>('3.физ-всего'!J165*'3.физ-всего'!K165+'4.юрид-всего'!J165*'4.юрид-всего'!K165)/('3.физ-всего'!J165+'4.юрид-всего'!J165)</f>
        <v>5.1921926974865373</v>
      </c>
      <c r="L165" s="21">
        <f>'3.физ-всего'!L165+'4.юрид-всего'!L165</f>
        <v>181141.1</v>
      </c>
      <c r="M165" s="28">
        <f>('3.физ-всего'!L165*'3.физ-всего'!M165+'4.юрид-всего'!L165*'4.юрид-всего'!M165)/('3.физ-всего'!L165+'4.юрид-всего'!L165)</f>
        <v>7.9603122372559278</v>
      </c>
      <c r="N165" s="21">
        <f>'3.физ-всего'!N165+'4.юрид-всего'!N165</f>
        <v>501960.30000000005</v>
      </c>
      <c r="O165" s="28">
        <f>('3.физ-всего'!N165*'3.физ-всего'!O165+'4.юрид-всего'!N165*'4.юрид-всего'!O165)/('3.физ-всего'!N165+'4.юрид-всего'!N165)</f>
        <v>8.9467042373669781</v>
      </c>
      <c r="P165" s="21">
        <f>'3.физ-всего'!P165+'4.юрид-всего'!P165</f>
        <v>299311.40000000002</v>
      </c>
      <c r="Q165" s="28">
        <f>('3.физ-всего'!P165*'3.физ-всего'!Q165+'4.юрид-всего'!P165*'4.юрид-всего'!Q165)/('3.физ-всего'!P165+'4.юрид-всего'!P165)</f>
        <v>13.194318088118262</v>
      </c>
      <c r="R165" s="22">
        <f>'3.физ-всего'!R165+'4.юрид-всего'!R165</f>
        <v>25670</v>
      </c>
      <c r="S165" s="30">
        <f>('3.физ-всего'!R165*'3.физ-всего'!S165+'4.юрид-всего'!R165*'4.юрид-всего'!S165)/('3.физ-всего'!R165+'4.юрид-всего'!R165)</f>
        <v>1.1827911959485782</v>
      </c>
    </row>
    <row r="166" spans="1:19" ht="14.25" customHeight="1" x14ac:dyDescent="0.2">
      <c r="A166" s="23" t="s">
        <v>1</v>
      </c>
      <c r="B166" s="26">
        <f>'3.физ-всего'!B166+'4.юрид-всего'!B166</f>
        <v>6096858.8000000007</v>
      </c>
      <c r="C166" s="28">
        <f>('3.физ-всего'!B166*'3.физ-всего'!C166+'4.юрид-всего'!B166*'4.юрид-всего'!C166)/('3.физ-всего'!B166+'4.юрид-всего'!B166)</f>
        <v>1.3126743035282364</v>
      </c>
      <c r="D166" s="21">
        <f>'3.физ-всего'!D166+'4.юрид-всего'!D166</f>
        <v>5184428.8</v>
      </c>
      <c r="E166" s="28">
        <f>('3.физ-всего'!D166*'3.физ-всего'!E166+'4.юрид-всего'!D166*'4.юрид-всего'!E166)/('3.физ-всего'!D166+'4.юрид-всего'!D166)</f>
        <v>0.13903721679040132</v>
      </c>
      <c r="F166" s="21">
        <f t="shared" si="4"/>
        <v>912430</v>
      </c>
      <c r="G166" s="28">
        <f t="shared" si="5"/>
        <v>7.9812822112381223</v>
      </c>
      <c r="H166" s="21">
        <f>'3.физ-всего'!H166+'4.юрид-всего'!H166</f>
        <v>171601.30000000002</v>
      </c>
      <c r="I166" s="28">
        <f>('3.физ-всего'!H166*'3.физ-всего'!I166+'4.юрид-всего'!H166*'4.юрид-всего'!I166)/('3.физ-всего'!H166+'4.юрид-всего'!H166)</f>
        <v>1.9388608711006272</v>
      </c>
      <c r="J166" s="21">
        <f>'3.физ-всего'!J166+'4.юрид-всего'!J166</f>
        <v>164179.70000000001</v>
      </c>
      <c r="K166" s="28">
        <f>('3.физ-всего'!J166*'3.физ-всего'!K166+'4.юрид-всего'!J166*'4.юрид-всего'!K166)/('3.физ-всего'!J166+'4.юрид-всего'!J166)</f>
        <v>5.2206888549558812</v>
      </c>
      <c r="L166" s="21">
        <f>'3.физ-всего'!L166+'4.юрид-всего'!L166</f>
        <v>210698.3</v>
      </c>
      <c r="M166" s="28">
        <f>('3.физ-всего'!L166*'3.физ-всего'!M166+'4.юрид-всего'!L166*'4.юрид-всего'!M166)/('3.физ-всего'!L166+'4.юрид-всего'!L166)</f>
        <v>7.7636543579136612</v>
      </c>
      <c r="N166" s="21">
        <f>'3.физ-всего'!N166+'4.юрид-всего'!N166</f>
        <v>141129.60000000001</v>
      </c>
      <c r="O166" s="28">
        <f>('3.физ-всего'!N166*'3.физ-всего'!O166+'4.юрид-всего'!N166*'4.юрид-всего'!O166)/('3.физ-всего'!N166+'4.юрид-всего'!N166)</f>
        <v>12.041832074915536</v>
      </c>
      <c r="P166" s="21">
        <f>'3.физ-всего'!P166+'4.юрид-всего'!P166</f>
        <v>223349.3</v>
      </c>
      <c r="Q166" s="28">
        <f>('3.физ-всего'!P166*'3.физ-всего'!Q166+'4.юрид-всего'!P166*'4.юрид-всего'!Q166)/('3.физ-всего'!P166+'4.юрид-всего'!P166)</f>
        <v>12.331541970357643</v>
      </c>
      <c r="R166" s="22">
        <f>'3.физ-всего'!R166+'4.юрид-всего'!R166</f>
        <v>1471.8</v>
      </c>
      <c r="S166" s="30">
        <f>('3.физ-всего'!R166*'3.физ-всего'!S166+'4.юрид-всего'!R166*'4.юрид-всего'!S166)/('3.физ-всего'!R166+'4.юрид-всего'!R166)</f>
        <v>2.0588164152738146</v>
      </c>
    </row>
    <row r="167" spans="1:19" ht="14.25" customHeight="1" x14ac:dyDescent="0.2">
      <c r="A167" s="23" t="s">
        <v>2</v>
      </c>
      <c r="B167" s="26">
        <f>'3.физ-всего'!B167+'4.юрид-всего'!B167</f>
        <v>7787397.0999999996</v>
      </c>
      <c r="C167" s="28">
        <f>('3.физ-всего'!B167*'3.физ-всего'!C167+'4.юрид-всего'!B167*'4.юрид-всего'!C167)/('3.физ-всего'!B167+'4.юрид-всего'!B167)</f>
        <v>2.5966690583943639</v>
      </c>
      <c r="D167" s="21">
        <f>'3.физ-всего'!D167+'4.юрид-всего'!D167</f>
        <v>5254620.3</v>
      </c>
      <c r="E167" s="28">
        <f>('3.физ-всего'!D167*'3.физ-всего'!E167+'4.юрид-всего'!D167*'4.юрид-всего'!E167)/('3.физ-всего'!D167+'4.юрид-всего'!D167)</f>
        <v>0.15824983871812778</v>
      </c>
      <c r="F167" s="21">
        <f t="shared" si="4"/>
        <v>2532776.7999999993</v>
      </c>
      <c r="G167" s="28">
        <f t="shared" si="5"/>
        <v>7.6555305939315321</v>
      </c>
      <c r="H167" s="21">
        <f>'3.физ-всего'!H167+'4.юрид-всего'!H167</f>
        <v>223979.6</v>
      </c>
      <c r="I167" s="28">
        <f>('3.физ-всего'!H167*'3.физ-всего'!I167+'4.юрид-всего'!H167*'4.юрид-всего'!I167)/('3.физ-всего'!H167+'4.юрид-всего'!H167)</f>
        <v>0.203186700931692</v>
      </c>
      <c r="J167" s="21">
        <f>'3.физ-всего'!J167+'4.юрид-всего'!J167</f>
        <v>198604</v>
      </c>
      <c r="K167" s="28">
        <f>('3.физ-всего'!J167*'3.физ-всего'!K167+'4.юрид-всего'!J167*'4.юрид-всего'!K167)/('3.физ-всего'!J167+'4.юрид-всего'!J167)</f>
        <v>5.3978989647741242</v>
      </c>
      <c r="L167" s="21">
        <f>'3.физ-всего'!L167+'4.юрид-всего'!L167</f>
        <v>1419065.0999999999</v>
      </c>
      <c r="M167" s="28">
        <f>('3.физ-всего'!L167*'3.физ-всего'!M167+'4.юрид-всего'!L167*'4.юрид-всего'!M167)/('3.физ-всего'!L167+'4.юрид-всего'!L167)</f>
        <v>7.9016787876750687</v>
      </c>
      <c r="N167" s="21">
        <f>'3.физ-всего'!N167+'4.юрид-всего'!N167</f>
        <v>355996.9</v>
      </c>
      <c r="O167" s="28">
        <f>('3.физ-всего'!N167*'3.физ-всего'!O167+'4.юрид-всего'!N167*'4.юрид-всего'!O167)/('3.физ-всего'!N167+'4.юрид-всего'!N167)</f>
        <v>9.3099904493550358</v>
      </c>
      <c r="P167" s="21">
        <f>'3.физ-всего'!P167+'4.юрид-всего'!P167</f>
        <v>333750.40000000002</v>
      </c>
      <c r="Q167" s="28">
        <f>('3.физ-всего'!P167*'3.физ-всего'!Q167+'4.юрид-всего'!P167*'4.юрид-всего'!Q167)/('3.физ-всего'!P167+'4.юрид-всего'!P167)</f>
        <v>11.204758834745965</v>
      </c>
      <c r="R167" s="21">
        <f>'3.физ-всего'!R167+'4.юрид-всего'!R167</f>
        <v>1380.8000000000002</v>
      </c>
      <c r="S167" s="28">
        <f>('3.физ-всего'!R167*'3.физ-всего'!S167+'4.юрид-всего'!R167*'4.юрид-всего'!S167)/('3.физ-всего'!R167+'4.юрид-всего'!R167)</f>
        <v>3.8232886732329074</v>
      </c>
    </row>
    <row r="168" spans="1:19" ht="14.25" customHeight="1" x14ac:dyDescent="0.2">
      <c r="A168" s="23" t="s">
        <v>3</v>
      </c>
      <c r="B168" s="26">
        <f>'3.физ-всего'!B168+'4.юрид-всего'!B168</f>
        <v>6412072.5</v>
      </c>
      <c r="C168" s="28">
        <f>('3.физ-всего'!B168*'3.физ-всего'!C168+'4.юрид-всего'!B168*'4.юрид-всего'!C168)/('3.физ-всего'!B168+'4.юрид-всего'!B168)</f>
        <v>2.0498109118385668</v>
      </c>
      <c r="D168" s="21">
        <f>'3.физ-всего'!D168+'4.юрид-всего'!D168</f>
        <v>4922954.4000000004</v>
      </c>
      <c r="E168" s="28">
        <f>('3.физ-всего'!D168*'3.физ-всего'!E168+'4.юрид-всего'!D168*'4.юрид-всего'!E168)/('3.физ-всего'!D168+'4.юрид-всего'!D168)</f>
        <v>0.22215390437092006</v>
      </c>
      <c r="F168" s="21">
        <f t="shared" si="4"/>
        <v>1489118.1</v>
      </c>
      <c r="G168" s="28">
        <f t="shared" si="5"/>
        <v>8.0919590172196525</v>
      </c>
      <c r="H168" s="21">
        <f>'3.физ-всего'!H168+'4.юрид-всего'!H168</f>
        <v>78806</v>
      </c>
      <c r="I168" s="28">
        <f>('3.физ-всего'!H168*'3.физ-всего'!I168+'4.юрид-всего'!H168*'4.юрид-всего'!I168)/('3.физ-всего'!H168+'4.юрид-всего'!H168)</f>
        <v>1.1287490165723424</v>
      </c>
      <c r="J168" s="21">
        <f>'3.физ-всего'!J168+'4.юрид-всего'!J168</f>
        <v>491179.3</v>
      </c>
      <c r="K168" s="28">
        <f>('3.физ-всего'!J168*'3.физ-всего'!K168+'4.юрид-всего'!J168*'4.юрид-всего'!K168)/('3.физ-всего'!J168+'4.юрид-всего'!J168)</f>
        <v>5.1908562596184318</v>
      </c>
      <c r="L168" s="21">
        <f>'3.физ-всего'!L168+'4.юрид-всего'!L168</f>
        <v>352140.4</v>
      </c>
      <c r="M168" s="28">
        <f>('3.физ-всего'!L168*'3.физ-всего'!M168+'4.юрид-всего'!L168*'4.юрид-всего'!M168)/('3.физ-всего'!L168+'4.юрид-всего'!L168)</f>
        <v>8.1643276176206996</v>
      </c>
      <c r="N168" s="21">
        <f>'3.физ-всего'!N168+'4.юрид-всего'!N168</f>
        <v>221125.40000000002</v>
      </c>
      <c r="O168" s="28">
        <f>('3.физ-всего'!N168*'3.физ-всего'!O168+'4.юрид-всего'!N168*'4.юрид-всего'!O168)/('3.физ-всего'!N168+'4.юрид-всего'!N168)</f>
        <v>12.076186530357887</v>
      </c>
      <c r="P168" s="21">
        <f>'3.физ-всего'!P168+'4.юрид-всего'!P168</f>
        <v>343069.3</v>
      </c>
      <c r="Q168" s="28">
        <f>('3.физ-всего'!P168*'3.физ-всего'!Q168+'4.юрид-всего'!P168*'4.юрид-всего'!Q168)/('3.физ-всего'!P168+'4.юрид-всего'!P168)</f>
        <v>11.256006354984255</v>
      </c>
      <c r="R168" s="22">
        <f>'3.физ-всего'!R168+'4.юрид-всего'!R168</f>
        <v>2797.7</v>
      </c>
      <c r="S168" s="30">
        <f>('3.физ-всего'!R168*'3.физ-всего'!S168+'4.юрид-всего'!R168*'4.юрид-всего'!S168)/('3.физ-всего'!R168+'4.юрид-всего'!R168)</f>
        <v>1.5576748757908288</v>
      </c>
    </row>
    <row r="169" spans="1:19" ht="14.25" customHeight="1" x14ac:dyDescent="0.2">
      <c r="A169" s="23" t="s">
        <v>4</v>
      </c>
      <c r="B169" s="26">
        <f>'3.физ-всего'!B169+'4.юрид-всего'!B169</f>
        <v>5358544.7</v>
      </c>
      <c r="C169" s="28">
        <f>('3.физ-всего'!B169*'3.физ-всего'!C169+'4.юрид-всего'!B169*'4.юрид-всего'!C169)/('3.физ-всего'!B169+'4.юрид-всего'!B169)</f>
        <v>1.8180611291718811</v>
      </c>
      <c r="D169" s="21">
        <f>'3.физ-всего'!D169+'4.юрид-всего'!D169</f>
        <v>4392336</v>
      </c>
      <c r="E169" s="28">
        <f>('3.физ-всего'!D169*'3.физ-всего'!E169+'4.юрид-всего'!D169*'4.юрид-всего'!E169)/('3.физ-всего'!D169+'4.юрид-всего'!D169)</f>
        <v>0.16384634053496824</v>
      </c>
      <c r="F169" s="21">
        <f t="shared" si="4"/>
        <v>966208.7</v>
      </c>
      <c r="G169" s="28">
        <f t="shared" si="5"/>
        <v>9.3380380946683665</v>
      </c>
      <c r="H169" s="21">
        <f>'3.физ-всего'!H169+'4.юрид-всего'!H169</f>
        <v>82959.399999999994</v>
      </c>
      <c r="I169" s="28">
        <f>('3.физ-всего'!H169*'3.физ-всего'!I169+'4.юрид-всего'!H169*'4.юрид-всего'!I169)/('3.физ-всего'!H169+'4.юрид-всего'!H169)</f>
        <v>1.9621377565411517</v>
      </c>
      <c r="J169" s="21">
        <f>'3.физ-всего'!J169+'4.юрид-всего'!J169</f>
        <v>132504</v>
      </c>
      <c r="K169" s="28">
        <f>('3.физ-всего'!J169*'3.физ-всего'!K169+'4.юрид-всего'!J169*'4.юрид-всего'!K169)/('3.физ-всего'!J169+'4.юрид-всего'!J169)</f>
        <v>4.599675089053914</v>
      </c>
      <c r="L169" s="21">
        <f>'3.физ-всего'!L169+'4.юрид-всего'!L169</f>
        <v>114176.1</v>
      </c>
      <c r="M169" s="28">
        <f>('3.физ-всего'!L169*'3.физ-всего'!M169+'4.юрид-всего'!L169*'4.юрид-всего'!M169)/('3.физ-всего'!L169+'4.юрид-всего'!L169)</f>
        <v>8.341689819498125</v>
      </c>
      <c r="N169" s="21">
        <f>'3.физ-всего'!N169+'4.юрид-всего'!N169</f>
        <v>371020.1</v>
      </c>
      <c r="O169" s="28">
        <f>('3.физ-всего'!N169*'3.физ-всего'!O169+'4.юрид-всего'!N169*'4.юрид-всего'!O169)/('3.физ-всего'!N169+'4.юрид-всего'!N169)</f>
        <v>11.240162163721049</v>
      </c>
      <c r="P169" s="21">
        <f>'3.физ-всего'!P169+'4.юрид-всего'!P169</f>
        <v>263723.40000000002</v>
      </c>
      <c r="Q169" s="28">
        <f>('3.физ-всего'!P169*'3.физ-всего'!Q169+'4.юрид-всего'!P169*'4.юрид-всего'!Q169)/('3.физ-всего'!P169+'4.юрид-всего'!P169)</f>
        <v>11.852235630209531</v>
      </c>
      <c r="R169" s="22">
        <f>'3.физ-всего'!R169+'4.юрид-всего'!R169</f>
        <v>1825.7</v>
      </c>
      <c r="S169" s="30">
        <f>('3.физ-всего'!R169*'3.физ-всего'!S169+'4.юрид-всего'!R169*'4.юрид-всего'!S169)/('3.физ-всего'!R169+'4.юрид-всего'!R169)</f>
        <v>0.97548885359040372</v>
      </c>
    </row>
    <row r="170" spans="1:19" ht="14.25" customHeight="1" x14ac:dyDescent="0.2">
      <c r="A170" s="23" t="s">
        <v>5</v>
      </c>
      <c r="B170" s="26">
        <f>'3.физ-всего'!B170+'4.юрид-всего'!B170</f>
        <v>6584886.1999999993</v>
      </c>
      <c r="C170" s="28">
        <f>('3.физ-всего'!B170*'3.физ-всего'!C170+'4.юрид-всего'!B170*'4.юрид-всего'!C170)/('3.физ-всего'!B170+'4.юрид-всего'!B170)</f>
        <v>2.0422533912583032</v>
      </c>
      <c r="D170" s="21">
        <f>'3.физ-всего'!D170+'4.юрид-всего'!D170</f>
        <v>5163320.5999999996</v>
      </c>
      <c r="E170" s="28">
        <f>('3.физ-всего'!D170*'3.физ-всего'!E170+'4.юрид-всего'!D170*'4.юрид-всего'!E170)/('3.физ-всего'!D170+'4.юрид-всего'!D170)</f>
        <v>0.17811902189455367</v>
      </c>
      <c r="F170" s="21">
        <f t="shared" si="4"/>
        <v>1421565.5999999999</v>
      </c>
      <c r="G170" s="28">
        <f t="shared" si="5"/>
        <v>8.8130442647177158</v>
      </c>
      <c r="H170" s="21">
        <f>'3.физ-всего'!H170+'4.юрид-всего'!H170</f>
        <v>51590.1</v>
      </c>
      <c r="I170" s="28">
        <f>('3.физ-всего'!H170*'3.физ-всего'!I170+'4.юрид-всего'!H170*'4.юрид-всего'!I170)/('3.физ-всего'!H170+'4.юрид-всего'!H170)</f>
        <v>3.1931402924204457</v>
      </c>
      <c r="J170" s="21">
        <f>'3.физ-всего'!J170+'4.юрид-всего'!J170</f>
        <v>165342.29999999999</v>
      </c>
      <c r="K170" s="28">
        <f>('3.физ-всего'!J170*'3.физ-всего'!K170+'4.юрид-всего'!J170*'4.юрид-всего'!K170)/('3.физ-всего'!J170+'4.юрид-всего'!J170)</f>
        <v>4.1437683218389978</v>
      </c>
      <c r="L170" s="21">
        <f>'3.физ-всего'!L170+'4.юрид-всего'!L170</f>
        <v>560531.39999999991</v>
      </c>
      <c r="M170" s="28">
        <f>('3.физ-всего'!L170*'3.физ-всего'!M170+'4.юрид-всего'!L170*'4.юрид-всего'!M170)/('3.физ-всего'!L170+'4.юрид-всего'!L170)</f>
        <v>8.4286569066425212</v>
      </c>
      <c r="N170" s="21">
        <f>'3.физ-всего'!N170+'4.юрид-всего'!N170</f>
        <v>409528.6</v>
      </c>
      <c r="O170" s="28">
        <f>('3.физ-всего'!N170*'3.физ-всего'!O170+'4.юрид-всего'!N170*'4.юрид-всего'!O170)/('3.физ-всего'!N170+'4.юрид-всего'!N170)</f>
        <v>9.7039371877812677</v>
      </c>
      <c r="P170" s="21">
        <f>'3.физ-всего'!P170+'4.юрид-всего'!P170</f>
        <v>231707</v>
      </c>
      <c r="Q170" s="28">
        <f>('3.физ-всего'!P170*'3.физ-всего'!Q170+'4.юрид-всего'!P170*'4.юрид-всего'!Q170)/('3.физ-всего'!P170+'4.юрид-всего'!P170)</f>
        <v>12.790743456175257</v>
      </c>
      <c r="R170" s="22">
        <f>'3.физ-всего'!R170+'4.юрид-всего'!R170</f>
        <v>2866.2</v>
      </c>
      <c r="S170" s="30">
        <f>('3.физ-всего'!R170*'3.физ-всего'!S170+'4.юрид-всего'!R170*'4.юрид-всего'!S170)/('3.физ-всего'!R170+'4.юрид-всего'!R170)</f>
        <v>5.6431808666527106</v>
      </c>
    </row>
    <row r="171" spans="1:19" ht="14.25" customHeight="1" x14ac:dyDescent="0.2">
      <c r="A171" s="23" t="s">
        <v>6</v>
      </c>
      <c r="B171" s="26">
        <f>'3.физ-всего'!B171+'4.юрид-всего'!B171</f>
        <v>6849022.5999999987</v>
      </c>
      <c r="C171" s="28">
        <f>('3.физ-всего'!B171*'3.физ-всего'!C171+'4.юрид-всего'!B171*'4.юрид-всего'!C171)/('3.физ-всего'!B171+'4.юрид-всего'!B171)</f>
        <v>1.8509813715609587</v>
      </c>
      <c r="D171" s="21">
        <f>'3.физ-всего'!D171+'4.юрид-всего'!D171</f>
        <v>5473798.6999999993</v>
      </c>
      <c r="E171" s="28">
        <f>('3.физ-всего'!D171*'3.физ-всего'!E171+'4.юрид-всего'!D171*'4.юрид-всего'!E171)/('3.физ-всего'!D171+'4.юрид-всего'!D171)</f>
        <v>0.20448366890072159</v>
      </c>
      <c r="F171" s="21">
        <f t="shared" si="4"/>
        <v>1375223.9</v>
      </c>
      <c r="G171" s="28">
        <f t="shared" si="5"/>
        <v>8.4045302041362149</v>
      </c>
      <c r="H171" s="21">
        <f>'3.физ-всего'!H171+'4.юрид-всего'!H171</f>
        <v>273035.60000000003</v>
      </c>
      <c r="I171" s="28">
        <f>('3.физ-всего'!H171*'3.физ-всего'!I171+'4.юрид-всего'!H171*'4.юрид-всего'!I171)/('3.физ-всего'!H171+'4.юрид-всего'!H171)</f>
        <v>4.674782830517338</v>
      </c>
      <c r="J171" s="21">
        <f>'3.физ-всего'!J171+'4.юрид-всего'!J171</f>
        <v>199576.9</v>
      </c>
      <c r="K171" s="28">
        <f>('3.физ-всего'!J171*'3.физ-всего'!K171+'4.юрид-всего'!J171*'4.юрид-всего'!K171)/('3.физ-всего'!J171+'4.юрид-всего'!J171)</f>
        <v>4.8598722196807342</v>
      </c>
      <c r="L171" s="21">
        <f>'3.физ-всего'!L171+'4.юрид-всего'!L171</f>
        <v>179574.90000000002</v>
      </c>
      <c r="M171" s="28">
        <f>('3.физ-всего'!L171*'3.физ-всего'!M171+'4.юрид-всего'!L171*'4.юрид-всего'!M171)/('3.физ-всего'!L171+'4.юрид-всего'!L171)</f>
        <v>7.9413229632871856</v>
      </c>
      <c r="N171" s="21">
        <f>'3.физ-всего'!N171+'4.юрид-всего'!N171</f>
        <v>448902.1</v>
      </c>
      <c r="O171" s="28">
        <f>('3.физ-всего'!N171*'3.физ-всего'!O171+'4.юрид-всего'!N171*'4.юрид-всего'!O171)/('3.физ-всего'!N171+'4.юрид-всего'!N171)</f>
        <v>9.7704086971301756</v>
      </c>
      <c r="P171" s="21">
        <f>'3.физ-всего'!P171+'4.юрид-всего'!P171</f>
        <v>271888.90000000002</v>
      </c>
      <c r="Q171" s="28">
        <f>('3.физ-всего'!P171*'3.физ-всего'!Q171+'4.юрид-всего'!P171*'4.юрид-всего'!Q171)/('3.физ-всего'!P171+'4.юрид-всего'!P171)</f>
        <v>12.833641991269225</v>
      </c>
      <c r="R171" s="22">
        <f>'3.физ-всего'!R171+'4.юрид-всего'!R171</f>
        <v>2245.5</v>
      </c>
      <c r="S171" s="30">
        <f>('3.физ-всего'!R171*'3.физ-всего'!S171+'4.юрид-всего'!R171*'4.юрид-всего'!S171)/('3.физ-всего'!R171+'4.юрид-всего'!R171)</f>
        <v>4.6610443108439101</v>
      </c>
    </row>
    <row r="172" spans="1:19" ht="14.25" customHeight="1" x14ac:dyDescent="0.2">
      <c r="A172" s="23" t="s">
        <v>7</v>
      </c>
      <c r="B172" s="26">
        <f>'3.физ-всего'!B172+'4.юрид-всего'!B172</f>
        <v>6595792.2000000002</v>
      </c>
      <c r="C172" s="28">
        <f>('3.физ-всего'!B172*'3.физ-всего'!C172+'4.юрид-всего'!B172*'4.юрид-всего'!C172)/('3.физ-всего'!B172+'4.юрид-всего'!B172)</f>
        <v>2.384442744117985</v>
      </c>
      <c r="D172" s="21">
        <f>'3.физ-всего'!D172+'4.юрид-всего'!D172</f>
        <v>5006671.5999999996</v>
      </c>
      <c r="E172" s="28">
        <f>('3.физ-всего'!D172*'3.физ-всего'!E172+'4.юрид-всего'!D172*'4.юрид-всего'!E172)/('3.физ-всего'!D172+'4.юрид-всего'!D172)</f>
        <v>0.18968340264218647</v>
      </c>
      <c r="F172" s="21">
        <f t="shared" si="4"/>
        <v>1589120.6</v>
      </c>
      <c r="G172" s="28">
        <f t="shared" si="5"/>
        <v>9.299235280192077</v>
      </c>
      <c r="H172" s="21">
        <f>'3.физ-всего'!H172+'4.юрид-всего'!H172</f>
        <v>56445.600000000006</v>
      </c>
      <c r="I172" s="28">
        <f>('3.физ-всего'!H172*'3.физ-всего'!I172+'4.юрид-всего'!H172*'4.юрид-всего'!I172)/('3.физ-всего'!H172+'4.юрид-всего'!H172)</f>
        <v>2.8668751860198127</v>
      </c>
      <c r="J172" s="21">
        <f>'3.физ-всего'!J172+'4.юрид-всего'!J172</f>
        <v>229692.7</v>
      </c>
      <c r="K172" s="28">
        <f>('3.физ-всего'!J172*'3.физ-всего'!K172+'4.юрид-всего'!J172*'4.юрид-всего'!K172)/('3.физ-всего'!J172+'4.юрид-всего'!J172)</f>
        <v>5.6253422072186003</v>
      </c>
      <c r="L172" s="21">
        <f>'3.физ-всего'!L172+'4.юрид-всего'!L172</f>
        <v>673371.8</v>
      </c>
      <c r="M172" s="28">
        <f>('3.физ-всего'!L172*'3.физ-всего'!M172+'4.юрид-всего'!L172*'4.юрид-всего'!M172)/('3.физ-всего'!L172+'4.юрид-всего'!L172)</f>
        <v>8.5686928736843431</v>
      </c>
      <c r="N172" s="21">
        <f>'3.физ-всего'!N172+'4.юрид-всего'!N172</f>
        <v>410758.10000000003</v>
      </c>
      <c r="O172" s="28">
        <f>('3.физ-всего'!N172*'3.физ-всего'!O172+'4.юрид-всего'!N172*'4.юрид-всего'!O172)/('3.физ-всего'!N172+'4.юрид-всего'!N172)</f>
        <v>11.493284716722568</v>
      </c>
      <c r="P172" s="21">
        <f>'3.физ-всего'!P172+'4.юрид-всего'!P172</f>
        <v>195462.69999999998</v>
      </c>
      <c r="Q172" s="28">
        <f>('3.физ-всего'!P172*'3.физ-всего'!Q172+'4.юрид-всего'!P172*'4.юрид-всего'!Q172)/('3.физ-всего'!P172+'4.юрид-всего'!P172)</f>
        <v>13.212062746498439</v>
      </c>
      <c r="R172" s="22">
        <f>'3.физ-всего'!R172+'4.юрид-всего'!R172</f>
        <v>23389.7</v>
      </c>
      <c r="S172" s="30">
        <f>('3.физ-всего'!R172*'3.физ-всего'!S172+'4.юрид-всего'!R172*'4.юрид-всего'!S172)/('3.физ-всего'!R172+'4.юрид-всего'!R172)</f>
        <v>10.70310538399381</v>
      </c>
    </row>
    <row r="173" spans="1:19" ht="14.25" customHeight="1" x14ac:dyDescent="0.2">
      <c r="A173" s="23" t="s">
        <v>8</v>
      </c>
      <c r="B173" s="26">
        <f>'3.физ-всего'!B173+'4.юрид-всего'!B173</f>
        <v>8825262.9000000004</v>
      </c>
      <c r="C173" s="28">
        <f>('3.физ-всего'!B173*'3.физ-всего'!C173+'4.юрид-всего'!B173*'4.юрид-всего'!C173)/('3.физ-всего'!B173+'4.юрид-всего'!B173)</f>
        <v>2.0796688294690915</v>
      </c>
      <c r="D173" s="21">
        <f>'3.физ-всего'!D173+'4.юрид-всего'!D173</f>
        <v>6051915.2999999998</v>
      </c>
      <c r="E173" s="28">
        <f>('3.физ-всего'!D173*'3.физ-всего'!E173+'4.юрид-всего'!D173*'4.юрид-всего'!E173)/('3.физ-всего'!D173+'4.юрид-всего'!D173)</f>
        <v>0.17109370962280318</v>
      </c>
      <c r="F173" s="21">
        <f t="shared" si="4"/>
        <v>2773347.6000000006</v>
      </c>
      <c r="G173" s="28">
        <f t="shared" si="5"/>
        <v>6.2445037636104459</v>
      </c>
      <c r="H173" s="21">
        <f>'3.физ-всего'!H173+'4.юрид-всего'!H173</f>
        <v>95345.799999999988</v>
      </c>
      <c r="I173" s="28">
        <f>('3.физ-всего'!H173*'3.физ-всего'!I173+'4.юрид-всего'!H173*'4.юрид-всего'!I173)/('3.физ-всего'!H173+'4.юрид-всего'!H173)</f>
        <v>2.732147299618862</v>
      </c>
      <c r="J173" s="21">
        <f>'3.физ-всего'!J173+'4.юрид-всего'!J173</f>
        <v>806780.10000000009</v>
      </c>
      <c r="K173" s="28">
        <f>('3.физ-всего'!J173*'3.физ-всего'!K173+'4.юрид-всего'!J173*'4.юрид-всего'!K173)/('3.физ-всего'!J173+'4.юрид-всего'!J173)</f>
        <v>3.6618686690462487</v>
      </c>
      <c r="L173" s="21">
        <f>'3.физ-всего'!L173+'4.юрид-всего'!L173</f>
        <v>1227548.5</v>
      </c>
      <c r="M173" s="28">
        <f>('3.физ-всего'!L173*'3.физ-всего'!M173+'4.юрид-всего'!L173*'4.юрид-всего'!M173)/('3.физ-всего'!L173+'4.юрид-всего'!L173)</f>
        <v>4.8010570189283763</v>
      </c>
      <c r="N173" s="21">
        <f>'3.физ-всего'!N173+'4.юрид-всего'!N173</f>
        <v>387850.9</v>
      </c>
      <c r="O173" s="28">
        <f>('3.физ-всего'!N173*'3.физ-всего'!O173+'4.юрид-всего'!N173*'4.юрид-всего'!O173)/('3.физ-всего'!N173+'4.юрид-всего'!N173)</f>
        <v>12.2850525653028</v>
      </c>
      <c r="P173" s="21">
        <f>'3.физ-всего'!P173+'4.юрид-всего'!P173</f>
        <v>227183.7</v>
      </c>
      <c r="Q173" s="28">
        <f>('3.физ-всего'!P173*'3.физ-всего'!Q173+'4.юрид-всего'!P173*'4.юрид-всего'!Q173)/('3.физ-всего'!P173+'4.юрид-всего'!P173)</f>
        <v>13.709156356728061</v>
      </c>
      <c r="R173" s="22">
        <f>'3.физ-всего'!R173+'4.юрид-всего'!R173</f>
        <v>28638.6</v>
      </c>
      <c r="S173" s="30">
        <f>('3.физ-всего'!R173*'3.физ-всего'!S173+'4.юрид-всего'!R173*'4.юрид-всего'!S173)/('3.физ-всего'!R173+'4.юрид-всего'!R173)</f>
        <v>11.542536436836993</v>
      </c>
    </row>
    <row r="174" spans="1:19" ht="14.25" customHeight="1" x14ac:dyDescent="0.2">
      <c r="A174" s="23" t="s">
        <v>9</v>
      </c>
      <c r="B174" s="26">
        <f>'3.физ-всего'!B174+'4.юрид-всего'!B174</f>
        <v>6801488.8000000007</v>
      </c>
      <c r="C174" s="28">
        <f>('3.физ-всего'!B174*'3.физ-всего'!C174+'4.юрид-всего'!B174*'4.юрид-всего'!C174)/('3.физ-всего'!B174+'4.юрид-всего'!B174)</f>
        <v>2.9637583883105116</v>
      </c>
      <c r="D174" s="21">
        <f>'3.физ-всего'!D174+'4.юрид-всего'!D174</f>
        <v>4726468.1999999993</v>
      </c>
      <c r="E174" s="28">
        <f>('3.физ-всего'!D174*'3.физ-всего'!E174+'4.юрид-всего'!D174*'4.юрид-всего'!E174)/('3.физ-всего'!D174+'4.юрид-всего'!D174)</f>
        <v>0.22597940593358909</v>
      </c>
      <c r="F174" s="21">
        <f t="shared" si="4"/>
        <v>2075020.5999999999</v>
      </c>
      <c r="G174" s="28">
        <f t="shared" si="5"/>
        <v>9.1998532486858213</v>
      </c>
      <c r="H174" s="21">
        <f>'3.физ-всего'!H174+'4.юрид-всего'!H174</f>
        <v>66052.7</v>
      </c>
      <c r="I174" s="28">
        <f>('3.физ-всего'!H174*'3.физ-всего'!I174+'4.юрид-всего'!H174*'4.юрид-всего'!I174)/('3.физ-всего'!H174+'4.юрид-всего'!H174)</f>
        <v>1.8276460311236338</v>
      </c>
      <c r="J174" s="21">
        <f>'3.физ-всего'!J174+'4.юрид-всего'!J174</f>
        <v>160994.6</v>
      </c>
      <c r="K174" s="28">
        <f>('3.физ-всего'!J174*'3.физ-всего'!K174+'4.юрид-всего'!J174*'4.юрид-всего'!K174)/('3.физ-всего'!J174+'4.юрид-всего'!J174)</f>
        <v>3.952754694877965</v>
      </c>
      <c r="L174" s="21">
        <f>'3.физ-всего'!L174+'4.юрид-всего'!L174</f>
        <v>365047.9</v>
      </c>
      <c r="M174" s="28">
        <f>('3.физ-всего'!L174*'3.физ-всего'!M174+'4.юрид-всего'!L174*'4.юрид-всего'!M174)/('3.физ-всего'!L174+'4.юрид-всего'!L174)</f>
        <v>9.3170156902696881</v>
      </c>
      <c r="N174" s="21">
        <f>'3.физ-всего'!N174+'4.юрид-всего'!N174</f>
        <v>1180554</v>
      </c>
      <c r="O174" s="28">
        <f>('3.физ-всего'!N174*'3.физ-всего'!O174+'4.юрид-всего'!N174*'4.юрид-всего'!O174)/('3.физ-всего'!N174+'4.юрид-всего'!N174)</f>
        <v>9.2268595955797021</v>
      </c>
      <c r="P174" s="21">
        <f>'3.физ-всего'!P174+'4.юрид-всего'!P174</f>
        <v>301675</v>
      </c>
      <c r="Q174" s="28">
        <f>('3.физ-всего'!P174*'3.физ-всего'!Q174+'4.юрид-всего'!P174*'4.юрид-всего'!Q174)/('3.физ-всего'!P174+'4.юрид-всего'!P174)</f>
        <v>13.379156347062237</v>
      </c>
      <c r="R174" s="21">
        <f>'3.физ-всего'!R174+'4.юрид-всего'!R174</f>
        <v>696.4</v>
      </c>
      <c r="S174" s="28">
        <f>('3.физ-всего'!R174*'3.физ-всего'!S174+'4.юрид-всего'!R174*'4.юрид-всего'!S174)/('3.физ-всего'!R174+'4.юрид-всего'!R174)</f>
        <v>3.8367116599655371</v>
      </c>
    </row>
    <row r="175" spans="1:19" ht="14.25" customHeight="1" x14ac:dyDescent="0.2">
      <c r="A175" s="23" t="s">
        <v>14</v>
      </c>
      <c r="B175" s="26">
        <f>'3.физ-всего'!B175+'4.юрид-всего'!B175</f>
        <v>7098855.1999999993</v>
      </c>
      <c r="C175" s="28">
        <f>('3.физ-всего'!B175*'3.физ-всего'!C175+'4.юрид-всего'!B175*'4.юрид-всего'!C175)/('3.физ-всего'!B175+'4.юрид-всего'!B175)</f>
        <v>2.4196901763822427</v>
      </c>
      <c r="D175" s="21">
        <f>'3.физ-всего'!D175+'4.юрид-всего'!D175</f>
        <v>5417478.0999999996</v>
      </c>
      <c r="E175" s="28">
        <f>('3.физ-всего'!D175*'3.физ-всего'!E175+'4.юрид-всего'!D175*'4.юрид-всего'!E175)/('3.физ-всего'!D175+'4.юрид-всего'!D175)</f>
        <v>0.19695352400224747</v>
      </c>
      <c r="F175" s="21">
        <f t="shared" si="4"/>
        <v>1681377.1</v>
      </c>
      <c r="G175" s="28">
        <f t="shared" si="5"/>
        <v>9.5814548610183881</v>
      </c>
      <c r="H175" s="21">
        <f>'3.физ-всего'!H175+'4.юрид-всего'!H175</f>
        <v>69087.5</v>
      </c>
      <c r="I175" s="28">
        <f>('3.физ-всего'!H175*'3.физ-всего'!I175+'4.юрид-всего'!H175*'4.юрид-всего'!I175)/('3.физ-всего'!H175+'4.юрид-всего'!H175)</f>
        <v>1.7690234268138232</v>
      </c>
      <c r="J175" s="21">
        <f>'3.физ-всего'!J175+'4.юрид-всего'!J175</f>
        <v>251292</v>
      </c>
      <c r="K175" s="28">
        <f>('3.физ-всего'!J175*'3.физ-всего'!K175+'4.юрид-всего'!J175*'4.юрид-всего'!K175)/('3.физ-всего'!J175+'4.юрид-всего'!J175)</f>
        <v>5.5116672635818098</v>
      </c>
      <c r="L175" s="21">
        <f>'3.физ-всего'!L175+'4.юрид-всего'!L175</f>
        <v>369416.9</v>
      </c>
      <c r="M175" s="28">
        <f>('3.физ-всего'!L175*'3.физ-всего'!M175+'4.юрид-всего'!L175*'4.юрид-всего'!M175)/('3.физ-всего'!L175+'4.юрид-всего'!L175)</f>
        <v>8.8061100507313004</v>
      </c>
      <c r="N175" s="21">
        <f>'3.физ-всего'!N175+'4.юрид-всего'!N175</f>
        <v>558333.80000000005</v>
      </c>
      <c r="O175" s="28">
        <f>('3.физ-всего'!N175*'3.физ-всего'!O175+'4.юрид-всего'!N175*'4.юрид-всего'!O175)/('3.физ-всего'!N175+'4.юрид-всего'!N175)</f>
        <v>10.09566960660451</v>
      </c>
      <c r="P175" s="21">
        <f>'3.физ-всего'!P175+'4.юрид-всего'!P175</f>
        <v>432713.69999999995</v>
      </c>
      <c r="Q175" s="28">
        <f>('3.физ-всего'!P175*'3.физ-всего'!Q175+'4.юрид-всего'!P175*'4.юрид-всего'!Q175)/('3.физ-всего'!P175+'4.юрид-всего'!P175)</f>
        <v>13.186181586115719</v>
      </c>
      <c r="R175" s="22">
        <f>'3.физ-всего'!R175+'4.юрид-всего'!R175</f>
        <v>533.20000000000005</v>
      </c>
      <c r="S175" s="30">
        <f>('3.физ-всего'!R175*'3.физ-всего'!S175+'4.юрид-всего'!R175*'4.юрид-всего'!S175)/('3.физ-всего'!R175+'4.юрид-всего'!R175)</f>
        <v>13.24572018004501</v>
      </c>
    </row>
    <row r="176" spans="1:19" ht="14.25" customHeight="1" thickBot="1" x14ac:dyDescent="0.25">
      <c r="A176" s="24" t="s">
        <v>15</v>
      </c>
      <c r="B176" s="27">
        <f>'3.физ-всего'!B176+'4.юрид-всего'!B176</f>
        <v>8890531</v>
      </c>
      <c r="C176" s="29">
        <f>('3.физ-всего'!B176*'3.физ-всего'!C176+'4.юрид-всего'!B176*'4.юрид-всего'!C176)/('3.физ-всего'!B176+'4.юрид-всего'!B176)</f>
        <v>2.3396294127988528</v>
      </c>
      <c r="D176" s="25">
        <f>'3.физ-всего'!D176+'4.юрид-всего'!D176</f>
        <v>6320772.5999999996</v>
      </c>
      <c r="E176" s="29">
        <f>('3.физ-всего'!D176*'3.физ-всего'!E176+'4.юрид-всего'!D176*'4.юрид-всего'!E176)/('3.физ-всего'!D176+'4.юрид-всего'!D176)</f>
        <v>0.27429923076175844</v>
      </c>
      <c r="F176" s="25">
        <f t="shared" ref="F176:F239" si="6">H176+J176+L176+N176+P176+R176</f>
        <v>2569758.4</v>
      </c>
      <c r="G176" s="29">
        <f t="shared" ref="G176:G239" si="7">(H176*I176+J176*K176+L176*M176+N176*O176+P176*Q176+R176*S176)/(H176+J176+L176+N176+P176+R176)</f>
        <v>7.4196721220952133</v>
      </c>
      <c r="H176" s="25">
        <f>'3.физ-всего'!H176+'4.юрид-всего'!H176</f>
        <v>82742.400000000009</v>
      </c>
      <c r="I176" s="29">
        <f>('3.физ-всего'!H176*'3.физ-всего'!I176+'4.юрид-всего'!H176*'4.юрид-всего'!I176)/('3.физ-всего'!H176+'4.юрид-всего'!H176)</f>
        <v>2.3030221506748654</v>
      </c>
      <c r="J176" s="25">
        <f>'3.физ-всего'!J176+'4.юрид-всего'!J176</f>
        <v>892003.6</v>
      </c>
      <c r="K176" s="29">
        <f>('3.физ-всего'!J176*'3.физ-всего'!K176+'4.юрид-всего'!J176*'4.юрид-всего'!K176)/('3.физ-всего'!J176+'4.юрид-всего'!J176)</f>
        <v>4.0029560878453854</v>
      </c>
      <c r="L176" s="25">
        <f>'3.физ-всего'!L176+'4.юрид-всего'!L176</f>
        <v>285457</v>
      </c>
      <c r="M176" s="29">
        <f>('3.физ-всего'!L176*'3.физ-всего'!M176+'4.юрид-всего'!L176*'4.юрид-всего'!M176)/('3.физ-всего'!L176+'4.юрид-всего'!L176)</f>
        <v>7.7357653131645039</v>
      </c>
      <c r="N176" s="25">
        <f>'3.физ-всего'!N176+'4.юрид-всего'!N176</f>
        <v>986723.39999999991</v>
      </c>
      <c r="O176" s="29">
        <f>('3.физ-всего'!N176*'3.физ-всего'!O176+'4.юрид-всего'!N176*'4.юрид-всего'!O176)/('3.физ-всего'!N176+'4.юрид-всего'!N176)</f>
        <v>9.018425282100333</v>
      </c>
      <c r="P176" s="25">
        <f>'3.физ-всего'!P176+'4.юрид-всего'!P176</f>
        <v>321362.39999999997</v>
      </c>
      <c r="Q176" s="29">
        <f>('3.физ-всего'!P176*'3.физ-всего'!Q176+'4.юрид-всего'!P176*'4.юрид-всего'!Q176)/('3.физ-всего'!P176+'4.юрид-всего'!P176)</f>
        <v>13.055206719890069</v>
      </c>
      <c r="R176" s="25">
        <f>'3.физ-всего'!R176+'4.юрид-всего'!R176</f>
        <v>1469.6</v>
      </c>
      <c r="S176" s="29">
        <f>('3.физ-всего'!R176*'3.физ-всего'!S176+'4.юрид-всего'!R176*'4.юрид-всего'!S176)/('3.физ-всего'!R176+'4.юрид-всего'!R176)</f>
        <v>2.1664126292868806</v>
      </c>
    </row>
    <row r="177" spans="1:19" ht="14.25" customHeight="1" x14ac:dyDescent="0.2">
      <c r="A177" s="23" t="s">
        <v>41</v>
      </c>
      <c r="B177" s="26">
        <f>'3.физ-всего'!B177+'4.юрид-всего'!B177+'5.нерез-всего'!B9</f>
        <v>7364367.1000000006</v>
      </c>
      <c r="C177" s="28">
        <f>('3.физ-всего'!B177*'3.физ-всего'!C177+'4.юрид-всего'!B177*'4.юрид-всего'!C177+'5.нерез-всего'!B9*'5.нерез-всего'!C9)/('3.физ-всего'!B177+'4.юрид-всего'!B177+'5.нерез-всего'!B9)</f>
        <v>2.1847937102429347</v>
      </c>
      <c r="D177" s="21">
        <f>'3.физ-всего'!D177+'4.юрид-всего'!D177+'5.нерез-всего'!D9</f>
        <v>5781609.7000000011</v>
      </c>
      <c r="E177" s="28">
        <f>('3.физ-всего'!D177*'3.физ-всего'!E177+'4.юрид-всего'!D177*'4.юрид-всего'!E177+'5.нерез-всего'!D9*'5.нерез-всего'!E9)/('3.физ-всего'!D177+'4.юрид-всего'!D177+'5.нерез-всего'!D9)</f>
        <v>0.16483900547627778</v>
      </c>
      <c r="F177" s="21">
        <f t="shared" si="6"/>
        <v>1582757.4</v>
      </c>
      <c r="G177" s="28">
        <f t="shared" si="7"/>
        <v>9.5634290681566245</v>
      </c>
      <c r="H177" s="21">
        <f>'3.физ-всего'!H177+'4.юрид-всего'!H177+'5.нерез-всего'!H9</f>
        <v>40289.599999999999</v>
      </c>
      <c r="I177" s="28">
        <f>('3.физ-всего'!H177*'3.физ-всего'!I177+'4.юрид-всего'!H177*'4.юрид-всего'!I177+'5.нерез-всего'!H9*'5.нерез-всего'!I9)/('3.физ-всего'!H177+'4.юрид-всего'!H177+'5.нерез-всего'!H9)</f>
        <v>3.0867760166395306</v>
      </c>
      <c r="J177" s="21">
        <f>'3.физ-всего'!J177+'4.юрид-всего'!J177+'5.нерез-всего'!J9</f>
        <v>246659.6</v>
      </c>
      <c r="K177" s="28">
        <f>('3.физ-всего'!J177*'3.физ-всего'!K177+'4.юрид-всего'!J177*'4.юрид-всего'!K177+'5.нерез-всего'!J9*'5.нерез-всего'!K9)/('3.физ-всего'!J177+'4.юрид-всего'!J177+'5.нерез-всего'!J9)</f>
        <v>5.7144793634628455</v>
      </c>
      <c r="L177" s="21">
        <f>'3.физ-всего'!L177+'4.юрид-всего'!L177+'5.нерез-всего'!L9</f>
        <v>228294.3</v>
      </c>
      <c r="M177" s="28">
        <f>('3.физ-всего'!L177*'3.физ-всего'!M177+'4.юрид-всего'!L177*'4.юрид-всего'!M177+'5.нерез-всего'!L9*'5.нерез-всего'!M9)/('3.физ-всего'!L177+'4.юрид-всего'!L177+'5.нерез-всего'!L9)</f>
        <v>8.6031547612007859</v>
      </c>
      <c r="N177" s="21">
        <f>'3.физ-всего'!N177+'4.юрид-всего'!N177+'5.нерез-всего'!N9</f>
        <v>583655.80000000005</v>
      </c>
      <c r="O177" s="28">
        <f>('3.физ-всего'!N177*'3.физ-всего'!O177+'4.юрид-всего'!N177*'4.юрид-всего'!O177+'5.нерез-всего'!N9*'5.нерез-всего'!O9)/('3.физ-всего'!N177+'4.юрид-всего'!N177+'5.нерез-всего'!N9)</f>
        <v>9.3314251121979801</v>
      </c>
      <c r="P177" s="21">
        <f>'3.физ-всего'!P177+'4.юрид-всего'!P177+'5.нерез-всего'!P9</f>
        <v>444083.70000000007</v>
      </c>
      <c r="Q177" s="28">
        <f>('3.физ-всего'!P177*'3.физ-всего'!Q177+'4.юрид-всего'!P177*'4.юрид-всего'!Q177+'5.нерез-всего'!P9*'5.нерез-всего'!Q9)/('3.физ-всего'!P177+'4.юрид-всего'!P177+'5.нерез-всего'!P9)</f>
        <v>12.949609497038507</v>
      </c>
      <c r="R177" s="22">
        <f>'3.физ-всего'!R177+'4.юрид-всего'!R177+'5.нерез-всего'!R9</f>
        <v>39774.400000000001</v>
      </c>
      <c r="S177" s="30">
        <f>('3.физ-всего'!R177*'3.физ-всего'!S177+'4.юрид-всего'!R177*'4.юрид-всего'!S177+'5.нерез-всего'!R9*'5.нерез-всего'!S9)/('3.физ-всего'!R177+'4.юрид-всего'!R177+'5.нерез-всего'!R9)</f>
        <v>11.102364334848502</v>
      </c>
    </row>
    <row r="178" spans="1:19" ht="14.25" customHeight="1" x14ac:dyDescent="0.2">
      <c r="A178" s="23" t="s">
        <v>1</v>
      </c>
      <c r="B178" s="26">
        <f>'3.физ-всего'!B178+'4.юрид-всего'!B178+'5.нерез-всего'!B10</f>
        <v>7717825.2999999998</v>
      </c>
      <c r="C178" s="28">
        <f>('3.физ-всего'!B178*'3.физ-всего'!C178+'4.юрид-всего'!B178*'4.юрид-всего'!C178+'5.нерез-всего'!B10*'5.нерез-всего'!C10)/('3.физ-всего'!B178+'4.юрид-всего'!B178+'5.нерез-всего'!B10)</f>
        <v>1.9394407524357919</v>
      </c>
      <c r="D178" s="21">
        <f>'3.физ-всего'!D178+'4.юрид-всего'!D178+'5.нерез-всего'!D10</f>
        <v>6159045</v>
      </c>
      <c r="E178" s="28">
        <f>('3.физ-всего'!D178*'3.физ-всего'!E178+'4.юрид-всего'!D178*'4.юрид-всего'!E178+'5.нерез-всего'!D10*'5.нерез-всего'!E10)/('3.физ-всего'!D178+'4.юрид-всего'!D178+'5.нерез-всего'!D10)</f>
        <v>0.22661627313974805</v>
      </c>
      <c r="F178" s="21">
        <f t="shared" si="6"/>
        <v>1558780.3</v>
      </c>
      <c r="G178" s="28">
        <f t="shared" si="7"/>
        <v>8.7071443506182327</v>
      </c>
      <c r="H178" s="21">
        <f>'3.физ-всего'!H178+'4.юрид-всего'!H178+'5.нерез-всего'!H10</f>
        <v>31372.1</v>
      </c>
      <c r="I178" s="28">
        <f>('3.физ-всего'!H178*'3.физ-всего'!I178+'4.юрид-всего'!H178*'4.юрид-всего'!I178+'5.нерез-всего'!H10*'5.нерез-всего'!I10)/('3.физ-всего'!H178+'4.юрид-всего'!H178+'5.нерез-всего'!H10)</f>
        <v>3.4619749076408666</v>
      </c>
      <c r="J178" s="21">
        <f>'3.физ-всего'!J178+'4.юрид-всего'!J178+'5.нерез-всего'!J10</f>
        <v>163803.30000000002</v>
      </c>
      <c r="K178" s="28">
        <f>('3.физ-всего'!J178*'3.физ-всего'!K178+'4.юрид-всего'!J178*'4.юрид-всего'!K178+'5.нерез-всего'!J10*'5.нерез-всего'!K10)/('3.физ-всего'!J178+'4.юрид-всего'!J178+'5.нерез-всего'!J10)</f>
        <v>5.1077559182263066</v>
      </c>
      <c r="L178" s="21">
        <f>'3.физ-всего'!L178+'4.юрид-всего'!L178+'5.нерез-всего'!L10</f>
        <v>296378.8</v>
      </c>
      <c r="M178" s="28">
        <f>('3.физ-всего'!L178*'3.физ-всего'!M178+'4.юрид-всего'!L178*'4.юрид-всего'!M178+'5.нерез-всего'!L10*'5.нерез-всего'!M10)/('3.физ-всего'!L178+'4.юрид-всего'!L178+'5.нерез-всего'!L10)</f>
        <v>6.1253650733453293</v>
      </c>
      <c r="N178" s="21">
        <f>'3.физ-всего'!N178+'4.юрид-всего'!N178+'5.нерез-всего'!N10</f>
        <v>755394</v>
      </c>
      <c r="O178" s="28">
        <f>('3.физ-всего'!N178*'3.физ-всего'!O178+'4.юрид-всего'!N178*'4.юрид-всего'!O178+'5.нерез-всего'!N10*'5.нерез-всего'!O10)/('3.физ-всего'!N178+'4.юрид-всего'!N178+'5.нерез-всего'!N10)</f>
        <v>9.3337675491200578</v>
      </c>
      <c r="P178" s="21">
        <f>'3.физ-всего'!P178+'4.юрид-всего'!P178+'5.нерез-всего'!P10</f>
        <v>311741</v>
      </c>
      <c r="Q178" s="28">
        <f>('3.физ-всего'!P178*'3.физ-всего'!Q178+'4.юрид-всего'!P178*'4.юрид-всего'!Q178+'5.нерез-всего'!P10*'5.нерез-всего'!Q10)/('3.физ-всего'!P178+'4.юрид-всего'!P178+'5.нерез-всего'!P10)</f>
        <v>12.061111246194745</v>
      </c>
      <c r="R178" s="22">
        <f>'3.физ-всего'!R178+'4.юрид-всего'!R178+'5.нерез-всего'!R10</f>
        <v>91.1</v>
      </c>
      <c r="S178" s="30">
        <f>('3.физ-всего'!R178*'3.физ-всего'!S178+'4.юрид-всего'!R178*'4.юрид-всего'!S178+'5.нерез-всего'!R10*'5.нерез-всего'!S10)/('3.физ-всего'!R178+'4.юрид-всего'!R178+'5.нерез-всего'!R10)</f>
        <v>13.228869374313943</v>
      </c>
    </row>
    <row r="179" spans="1:19" ht="14.25" customHeight="1" x14ac:dyDescent="0.2">
      <c r="A179" s="23" t="s">
        <v>2</v>
      </c>
      <c r="B179" s="26">
        <f>'3.физ-всего'!B179+'4.юрид-всего'!B179+'5.нерез-всего'!B11</f>
        <v>11797166.699999999</v>
      </c>
      <c r="C179" s="28">
        <f>('3.физ-всего'!B179*'3.физ-всего'!C179+'4.юрид-всего'!B179*'4.юрид-всего'!C179+'5.нерез-всего'!B11*'5.нерез-всего'!C11)/('3.физ-всего'!B179+'4.юрид-всего'!B179+'5.нерез-всего'!B11)</f>
        <v>1.7361646654531047</v>
      </c>
      <c r="D179" s="21">
        <f>'3.физ-всего'!D179+'4.юрид-всего'!D179+'5.нерез-всего'!D11</f>
        <v>9242942.5999999996</v>
      </c>
      <c r="E179" s="28">
        <f>('3.физ-всего'!D179*'3.физ-всего'!E179+'4.юрид-всего'!D179*'4.юрид-всего'!E179+'5.нерез-всего'!D11*'5.нерез-всего'!E11)/('3.физ-всего'!D179+'4.юрид-всего'!D179+'5.нерез-всего'!D11)</f>
        <v>0.23153756326475528</v>
      </c>
      <c r="F179" s="21">
        <f t="shared" si="6"/>
        <v>2554224.1</v>
      </c>
      <c r="G179" s="28">
        <f t="shared" si="7"/>
        <v>7.1809421773132591</v>
      </c>
      <c r="H179" s="21">
        <f>'3.физ-всего'!H179+'4.юрид-всего'!H179+'5.нерез-всего'!H11</f>
        <v>76051.900000000009</v>
      </c>
      <c r="I179" s="28">
        <f>('3.физ-всего'!H179*'3.физ-всего'!I179+'4.юрид-всего'!H179*'4.юрид-всего'!I179+'5.нерез-всего'!H11*'5.нерез-всего'!I11)/('3.физ-всего'!H179+'4.юрид-всего'!H179+'5.нерез-всего'!H11)</f>
        <v>3.9150284476784951</v>
      </c>
      <c r="J179" s="21">
        <f>'3.физ-всего'!J179+'4.юрид-всего'!J179+'5.нерез-всего'!J11</f>
        <v>232418.1</v>
      </c>
      <c r="K179" s="28">
        <f>('3.физ-всего'!J179*'3.физ-всего'!K179+'4.юрид-всего'!J179*'4.юрид-всего'!K179+'5.нерез-всего'!J11*'5.нерез-всего'!K11)/('3.физ-всего'!J179+'4.юрид-всего'!J179+'5.нерез-всего'!J11)</f>
        <v>4.5240160555481665</v>
      </c>
      <c r="L179" s="21">
        <f>'3.физ-всего'!L179+'4.юрид-всего'!L179+'5.нерез-всего'!L11</f>
        <v>220322.8</v>
      </c>
      <c r="M179" s="28">
        <f>('3.физ-всего'!L179*'3.физ-всего'!M179+'4.юрид-всего'!L179*'4.юрид-всего'!M179+'5.нерез-всего'!L11*'5.нерез-всего'!M11)/('3.физ-всего'!L179+'4.юрид-всего'!L179+'5.нерез-всего'!L11)</f>
        <v>8.1423692963233947</v>
      </c>
      <c r="N179" s="21">
        <f>'3.физ-всего'!N179+'4.юрид-всего'!N179+'5.нерез-всего'!N11</f>
        <v>695510.8</v>
      </c>
      <c r="O179" s="28">
        <f>('3.физ-всего'!N179*'3.физ-всего'!O179+'4.юрид-всего'!N179*'4.юрид-всего'!O179+'5.нерез-всего'!N11*'5.нерез-всего'!O11)/('3.физ-всего'!N179+'4.юрид-всего'!N179+'5.нерез-всего'!N11)</f>
        <v>8.1080800858879538</v>
      </c>
      <c r="P179" s="21">
        <f>'3.физ-всего'!P179+'4.юрид-всего'!P179+'5.нерез-всего'!P11</f>
        <v>611981.80000000005</v>
      </c>
      <c r="Q179" s="28">
        <f>('3.физ-всего'!P179*'3.физ-всего'!Q179+'4.юрид-всего'!P179*'4.юрид-всего'!Q179+'5.нерез-всего'!P11*'5.нерез-всего'!Q11)/('3.физ-всего'!P179+'4.юрид-всего'!P179+'5.нерез-всего'!P11)</f>
        <v>8.5889550326496682</v>
      </c>
      <c r="R179" s="21">
        <f>'3.физ-всего'!R179+'4.юрид-всего'!R179+'5.нерез-всего'!R11</f>
        <v>717938.70000000007</v>
      </c>
      <c r="S179" s="28">
        <f>('3.физ-всего'!R179*'3.физ-всего'!S179+'4.юрид-всего'!R179*'4.юрид-всего'!S179+'5.нерез-всего'!R11*'5.нерез-всего'!S11)/('3.физ-всего'!R179+'4.юрид-всего'!R179+'5.нерез-всего'!R11)</f>
        <v>5.9935980216695377</v>
      </c>
    </row>
    <row r="180" spans="1:19" ht="14.25" customHeight="1" x14ac:dyDescent="0.2">
      <c r="A180" s="23" t="s">
        <v>3</v>
      </c>
      <c r="B180" s="26">
        <f>'3.физ-всего'!B180+'4.юрид-всего'!B180+'5.нерез-всего'!B12</f>
        <v>8952498.8000000007</v>
      </c>
      <c r="C180" s="28">
        <f>('3.физ-всего'!B180*'3.физ-всего'!C180+'4.юрид-всего'!B180*'4.юрид-всего'!C180+'5.нерез-всего'!B12*'5.нерез-всего'!C12)/('3.физ-всего'!B180+'4.юрид-всего'!B180+'5.нерез-всего'!B12)</f>
        <v>1.65019395188302</v>
      </c>
      <c r="D180" s="21">
        <f>'3.физ-всего'!D180+'4.юрид-всего'!D180+'5.нерез-всего'!D12</f>
        <v>7330990.6999999993</v>
      </c>
      <c r="E180" s="28">
        <f>('3.физ-всего'!D180*'3.физ-всего'!E180+'4.юрид-всего'!D180*'4.юрид-всего'!E180+'5.нерез-всего'!D12*'5.нерез-всего'!E12)/('3.физ-всего'!D180+'4.юрид-всего'!D180+'5.нерез-всего'!D12)</f>
        <v>0.35260828062433625</v>
      </c>
      <c r="F180" s="21">
        <f t="shared" si="6"/>
        <v>1621508.0999999999</v>
      </c>
      <c r="G180" s="28">
        <f t="shared" si="7"/>
        <v>7.5167008712444918</v>
      </c>
      <c r="H180" s="21">
        <f>'3.физ-всего'!H180+'4.юрид-всего'!H180+'5.нерез-всего'!H12</f>
        <v>52607.5</v>
      </c>
      <c r="I180" s="28">
        <f>('3.физ-всего'!H180*'3.физ-всего'!I180+'4.юрид-всего'!H180*'4.юрид-всего'!I180+'5.нерез-всего'!H12*'5.нерез-всего'!I12)/('3.физ-всего'!H180+'4.юрид-всего'!H180+'5.нерез-всего'!H12)</f>
        <v>1.6917150596397874</v>
      </c>
      <c r="J180" s="21">
        <f>'3.физ-всего'!J180+'4.юрид-всего'!J180+'5.нерез-всего'!J12</f>
        <v>163491.10000000003</v>
      </c>
      <c r="K180" s="28">
        <f>('3.физ-всего'!J180*'3.физ-всего'!K180+'4.юрид-всего'!J180*'4.юрид-всего'!K180+'5.нерез-всего'!J12*'5.нерез-всего'!K12)/('3.физ-всего'!J180+'4.юрид-всего'!J180+'5.нерез-всего'!J12)</f>
        <v>4.0628003420369643</v>
      </c>
      <c r="L180" s="21">
        <f>'3.физ-всего'!L180+'4.юрид-всего'!L180+'5.нерез-всего'!L12</f>
        <v>194769.30000000002</v>
      </c>
      <c r="M180" s="28">
        <f>('3.физ-всего'!L180*'3.физ-всего'!M180+'4.юрид-всего'!L180*'4.юрид-всего'!M180+'5.нерез-всего'!L12*'5.нерез-всего'!M12)/('3.физ-всего'!L180+'4.юрид-всего'!L180+'5.нерез-всего'!L12)</f>
        <v>8.4188721887895088</v>
      </c>
      <c r="N180" s="21">
        <f>'3.физ-всего'!N180+'4.юрид-всего'!N180+'5.нерез-всего'!N12</f>
        <v>855687.60000000009</v>
      </c>
      <c r="O180" s="28">
        <f>('3.физ-всего'!N180*'3.физ-всего'!O180+'4.юрид-всего'!N180*'4.юрид-всего'!O180+'5.нерез-всего'!N12*'5.нерез-всего'!O12)/('3.физ-всего'!N180+'4.юрид-всего'!N180+'5.нерез-всего'!N12)</f>
        <v>6.5938183970411632</v>
      </c>
      <c r="P180" s="21">
        <f>'3.физ-всего'!P180+'4.юрид-всего'!P180+'5.нерез-всего'!P12</f>
        <v>354791.9</v>
      </c>
      <c r="Q180" s="28">
        <f>('3.физ-всего'!P180*'3.физ-всего'!Q180+'4.юрид-всего'!P180*'4.юрид-всего'!Q180+'5.нерез-всего'!P12*'5.нерез-всего'!Q12)/('3.физ-всего'!P180+'4.юрид-всего'!P180+'5.нерез-всего'!P12)</f>
        <v>11.699303028056722</v>
      </c>
      <c r="R180" s="22">
        <f>'3.физ-всего'!R180+'4.юрид-всего'!R180+'5.нерез-всего'!R12</f>
        <v>160.69999999999999</v>
      </c>
      <c r="S180" s="30">
        <f>('3.физ-всего'!R180*'3.физ-всего'!S180+'4.юрид-всего'!R180*'4.юрид-всего'!S180+'5.нерез-всего'!R12*'5.нерез-всего'!S12)/('3.физ-всего'!R180+'4.юрид-всего'!R180+'5.нерез-всего'!R12)</f>
        <v>14.675289359054176</v>
      </c>
    </row>
    <row r="181" spans="1:19" ht="14.25" customHeight="1" x14ac:dyDescent="0.2">
      <c r="A181" s="23" t="s">
        <v>4</v>
      </c>
      <c r="B181" s="26">
        <f>'3.физ-всего'!B181+'4.юрид-всего'!B181+'5.нерез-всего'!B13</f>
        <v>8387738.3999999994</v>
      </c>
      <c r="C181" s="28">
        <f>('3.физ-всего'!B181*'3.физ-всего'!C181+'4.юрид-всего'!B181*'4.юрид-всего'!C181+'5.нерез-всего'!B13*'5.нерез-всего'!C13)/('3.физ-всего'!B181+'4.юрид-всего'!B181+'5.нерез-всего'!B13)</f>
        <v>1.2809414102614369</v>
      </c>
      <c r="D181" s="21">
        <f>'3.физ-всего'!D181+'4.юрид-всего'!D181+'5.нерез-всего'!D13</f>
        <v>7433911.4000000004</v>
      </c>
      <c r="E181" s="28">
        <f>('3.физ-всего'!D181*'3.физ-всего'!E181+'4.юрид-всего'!D181*'4.юрид-всего'!E181+'5.нерез-всего'!D13*'5.нерез-всего'!E13)/('3.физ-всего'!D181+'4.юрид-всего'!D181+'5.нерез-всего'!D13)</f>
        <v>0.42905897654362718</v>
      </c>
      <c r="F181" s="21">
        <f t="shared" si="6"/>
        <v>953827.00000000012</v>
      </c>
      <c r="G181" s="28">
        <f t="shared" si="7"/>
        <v>7.9203199720704109</v>
      </c>
      <c r="H181" s="21">
        <f>'3.физ-всего'!H181+'4.юрид-всего'!H181+'5.нерез-всего'!H13</f>
        <v>90329.5</v>
      </c>
      <c r="I181" s="28">
        <f>('3.физ-всего'!H181*'3.физ-всего'!I181+'4.юрид-всего'!H181*'4.юрид-всего'!I181+'5.нерез-всего'!H13*'5.нерез-всего'!I13)/('3.физ-всего'!H181+'4.юрид-всего'!H181+'5.нерез-всего'!H13)</f>
        <v>2.5332285798105802</v>
      </c>
      <c r="J181" s="21">
        <f>'3.физ-всего'!J181+'4.юрид-всего'!J181+'5.нерез-всего'!J13</f>
        <v>184100.2</v>
      </c>
      <c r="K181" s="28">
        <f>('3.физ-всего'!J181*'3.физ-всего'!K181+'4.юрид-всего'!J181*'4.юрид-всего'!K181+'5.нерез-всего'!J13*'5.нерез-всего'!K13)/('3.физ-всего'!J181+'4.юрид-всего'!J181+'5.нерез-всего'!J13)</f>
        <v>4.3810543823417909</v>
      </c>
      <c r="L181" s="21">
        <f>'3.физ-всего'!L181+'4.юрид-всего'!L181+'5.нерез-всего'!L13</f>
        <v>162879.5</v>
      </c>
      <c r="M181" s="28">
        <f>('3.физ-всего'!L181*'3.физ-всего'!M181+'4.юрид-всего'!L181*'4.юрид-всего'!M181+'5.нерез-всего'!L13*'5.нерез-всего'!M13)/('3.физ-всего'!L181+'4.юрид-всего'!L181+'5.нерез-всего'!L13)</f>
        <v>7.7491565482457885</v>
      </c>
      <c r="N181" s="21">
        <f>'3.физ-всего'!N181+'4.юрид-всего'!N181+'5.нерез-всего'!N13</f>
        <v>225565.90000000002</v>
      </c>
      <c r="O181" s="28">
        <f>('3.физ-всего'!N181*'3.физ-всего'!O181+'4.юрид-всего'!N181*'4.юрид-всего'!O181+'5.нерез-всего'!N13*'5.нерез-всего'!O13)/('3.физ-всего'!N181+'4.юрид-всего'!N181+'5.нерез-всего'!N13)</f>
        <v>7.4956071861926024</v>
      </c>
      <c r="P181" s="21">
        <f>'3.физ-всего'!P181+'4.юрид-всего'!P181+'5.нерез-всего'!P13</f>
        <v>290725.8</v>
      </c>
      <c r="Q181" s="28">
        <f>('3.физ-всего'!P181*'3.физ-всего'!Q181+'4.юрид-всего'!P181*'4.юрид-всего'!Q181+'5.нерез-всего'!P13*'5.нерез-всего'!Q13)/('3.физ-всего'!P181+'4.юрид-всего'!P181+'5.нерез-всего'!P13)</f>
        <v>12.257607525716676</v>
      </c>
      <c r="R181" s="22">
        <f>'3.физ-всего'!R181+'4.юрид-всего'!R181+'5.нерез-всего'!R13</f>
        <v>226.10000000000002</v>
      </c>
      <c r="S181" s="30">
        <f>('3.физ-всего'!R181*'3.физ-всего'!S181+'4.юрид-всего'!R181*'4.юрид-всего'!S181+'5.нерез-всего'!R13*'5.нерез-всего'!S13)/('3.физ-всего'!R181+'4.юрид-всего'!R181+'5.нерез-всего'!R13)</f>
        <v>11.950022114108835</v>
      </c>
    </row>
    <row r="182" spans="1:19" ht="14.25" customHeight="1" x14ac:dyDescent="0.2">
      <c r="A182" s="23" t="s">
        <v>5</v>
      </c>
      <c r="B182" s="26">
        <f>'3.физ-всего'!B182+'4.юрид-всего'!B182+'5.нерез-всего'!B14</f>
        <v>9101929.9000000004</v>
      </c>
      <c r="C182" s="28">
        <f>('3.физ-всего'!B182*'3.физ-всего'!C182+'4.юрид-всего'!B182*'4.юрид-всего'!C182+'5.нерез-всего'!B14*'5.нерез-всего'!C14)/('3.физ-всего'!B182+'4.юрид-всего'!B182+'5.нерез-всего'!B14)</f>
        <v>1.3896474500424365</v>
      </c>
      <c r="D182" s="21">
        <f>'3.физ-всего'!D182+'4.юрид-всего'!D182+'5.нерез-всего'!D14</f>
        <v>8035302.3999999994</v>
      </c>
      <c r="E182" s="28">
        <f>('3.физ-всего'!D182*'3.физ-всего'!E182+'4.юрид-всего'!D182*'4.юрид-всего'!E182+'5.нерез-всего'!D14*'5.нерез-всего'!E14)/('3.физ-всего'!D182+'4.юрид-всего'!D182+'5.нерез-всего'!D14)</f>
        <v>0.41316134449401687</v>
      </c>
      <c r="F182" s="21">
        <f t="shared" si="6"/>
        <v>1066627.5</v>
      </c>
      <c r="G182" s="28">
        <f t="shared" si="7"/>
        <v>8.7458811375105263</v>
      </c>
      <c r="H182" s="21">
        <f>'3.физ-всего'!H182+'4.юрид-всего'!H182+'5.нерез-всего'!H14</f>
        <v>85491.699999999983</v>
      </c>
      <c r="I182" s="28">
        <f>('3.физ-всего'!H182*'3.физ-всего'!I182+'4.юрид-всего'!H182*'4.юрид-всего'!I182+'5.нерез-всего'!H14*'5.нерез-всего'!I14)/('3.физ-всего'!H182+'4.юрид-всего'!H182+'5.нерез-всего'!H14)</f>
        <v>1.8113274154099204</v>
      </c>
      <c r="J182" s="21">
        <f>'3.физ-всего'!J182+'4.юрид-всего'!J182+'5.нерез-всего'!J14</f>
        <v>128502.2</v>
      </c>
      <c r="K182" s="28">
        <f>('3.физ-всего'!J182*'3.физ-всего'!K182+'4.юрид-всего'!J182*'4.юрид-всего'!K182+'5.нерез-всего'!J14*'5.нерез-всего'!K14)/('3.физ-всего'!J182+'4.юрид-всего'!J182+'5.нерез-всего'!J14)</f>
        <v>4.3320525796445493</v>
      </c>
      <c r="L182" s="21">
        <f>'3.физ-всего'!L182+'4.юрид-всего'!L182+'5.нерез-всего'!L14</f>
        <v>184513.2</v>
      </c>
      <c r="M182" s="28">
        <f>('3.физ-всего'!L182*'3.физ-всего'!M182+'4.юрид-всего'!L182*'4.юрид-всего'!M182+'5.нерез-всего'!L14*'5.нерез-всего'!M14)/('3.физ-всего'!L182+'4.юрид-всего'!L182+'5.нерез-всего'!L14)</f>
        <v>7.1242884140538454</v>
      </c>
      <c r="N182" s="21">
        <f>'3.физ-всего'!N182+'4.юрид-всего'!N182+'5.нерез-всего'!N14</f>
        <v>404417.2</v>
      </c>
      <c r="O182" s="28">
        <f>('3.физ-всего'!N182*'3.физ-всего'!O182+'4.юрид-всего'!N182*'4.юрид-всего'!O182+'5.нерез-всего'!N14*'5.нерез-всего'!O14)/('3.физ-всего'!N182+'4.юрид-всего'!N182+'5.нерез-всего'!N14)</f>
        <v>9.9580233506389035</v>
      </c>
      <c r="P182" s="21">
        <f>'3.физ-всего'!P182+'4.юрид-всего'!P182+'5.нерез-всего'!P14</f>
        <v>262829.80000000005</v>
      </c>
      <c r="Q182" s="28">
        <f>('3.физ-всего'!P182*'3.физ-всего'!Q182+'4.юрид-всего'!P182*'4.юрид-всего'!Q182+'5.нерез-всего'!P14*'5.нерез-всего'!Q14)/('3.физ-всего'!P182+'4.юрид-всего'!P182+'5.нерез-всего'!P14)</f>
        <v>12.424580622136469</v>
      </c>
      <c r="R182" s="22">
        <f>'3.физ-всего'!R182+'4.юрид-всего'!R182+'5.нерез-всего'!R14</f>
        <v>873.4</v>
      </c>
      <c r="S182" s="30">
        <f>('3.физ-всего'!R182*'3.физ-всего'!S182+'4.юрид-всего'!R182*'4.юрид-всего'!S182+'5.нерез-всего'!R14*'5.нерез-всего'!S14)/('3.физ-всего'!R182+'4.юрид-всего'!R182+'5.нерез-всего'!R14)</f>
        <v>11.214073734829432</v>
      </c>
    </row>
    <row r="183" spans="1:19" ht="14.25" customHeight="1" x14ac:dyDescent="0.2">
      <c r="A183" s="23" t="s">
        <v>6</v>
      </c>
      <c r="B183" s="26">
        <f>'3.физ-всего'!B183+'4.юрид-всего'!B183+'5.нерез-всего'!B15</f>
        <v>9807523.8000000007</v>
      </c>
      <c r="C183" s="28">
        <f>('3.физ-всего'!B183*'3.физ-всего'!C183+'4.юрид-всего'!B183*'4.юрид-всего'!C183+'5.нерез-всего'!B15*'5.нерез-всего'!C15)/('3.физ-всего'!B183+'4.юрид-всего'!B183+'5.нерез-всего'!B15)</f>
        <v>1.2912656636122573</v>
      </c>
      <c r="D183" s="21">
        <f>'3.физ-всего'!D183+'4.юрид-всего'!D183+'5.нерез-всего'!D15</f>
        <v>8659325.0999999996</v>
      </c>
      <c r="E183" s="28">
        <f>('3.физ-всего'!D183*'3.физ-всего'!E183+'4.юрид-всего'!D183*'4.юрид-всего'!E183+'5.нерез-всего'!D15*'5.нерез-всего'!E15)/('3.физ-всего'!D183+'4.юрид-всего'!D183+'5.нерез-всего'!D15)</f>
        <v>0.37870844079984955</v>
      </c>
      <c r="F183" s="21">
        <f t="shared" si="6"/>
        <v>1148198.7</v>
      </c>
      <c r="G183" s="28">
        <f t="shared" si="7"/>
        <v>8.1734626776706918</v>
      </c>
      <c r="H183" s="21">
        <f>'3.физ-всего'!H183+'4.юрид-всего'!H183+'5.нерез-всего'!H15</f>
        <v>60464.69999999999</v>
      </c>
      <c r="I183" s="28">
        <f>('3.физ-всего'!H183*'3.физ-всего'!I183+'4.юрид-всего'!H183*'4.юрид-всего'!I183+'5.нерез-всего'!H15*'5.нерез-всего'!I15)/('3.физ-всего'!H183+'4.юрид-всего'!H183+'5.нерез-всего'!H15)</f>
        <v>2.9840262334882977</v>
      </c>
      <c r="J183" s="21">
        <f>'3.физ-всего'!J183+'4.юрид-всего'!J183+'5.нерез-всего'!J15</f>
        <v>282082.39999999997</v>
      </c>
      <c r="K183" s="28">
        <f>('3.физ-всего'!J183*'3.физ-всего'!K183+'4.юрид-всего'!J183*'4.юрид-всего'!K183+'5.нерез-всего'!J15*'5.нерез-всего'!K15)/('3.физ-всего'!J183+'4.юрид-всего'!J183+'5.нерез-всего'!J15)</f>
        <v>3.4864259663133916</v>
      </c>
      <c r="L183" s="21">
        <f>'3.физ-всего'!L183+'4.юрид-всего'!L183+'5.нерез-всего'!L15</f>
        <v>231755.69999999998</v>
      </c>
      <c r="M183" s="28">
        <f>('3.физ-всего'!L183*'3.физ-всего'!M183+'4.юрид-всего'!L183*'4.юрид-всего'!M183+'5.нерез-всего'!L15*'5.нерез-всего'!M15)/('3.физ-всего'!L183+'4.юрид-всего'!L183+'5.нерез-всего'!L15)</f>
        <v>6.977329675170882</v>
      </c>
      <c r="N183" s="21">
        <f>'3.физ-всего'!N183+'4.юрид-всего'!N183+'5.нерез-всего'!N15</f>
        <v>268055.09999999998</v>
      </c>
      <c r="O183" s="28">
        <f>('3.физ-всего'!N183*'3.физ-всего'!O183+'4.юрид-всего'!N183*'4.юрид-всего'!O183+'5.нерез-всего'!N15*'5.нерез-всего'!O15)/('3.физ-всего'!N183+'4.юрид-всего'!N183+'5.нерез-всего'!N15)</f>
        <v>10.958157971999054</v>
      </c>
      <c r="P183" s="21">
        <f>'3.физ-всего'!P183+'4.юрид-всего'!P183+'5.нерез-всего'!P15</f>
        <v>304885.30000000005</v>
      </c>
      <c r="Q183" s="28">
        <f>('3.физ-всего'!P183*'3.физ-всего'!Q183+'4.юрид-всего'!P183*'4.юрид-всего'!Q183+'5.нерез-всего'!P15*'5.нерез-всего'!Q15)/('3.физ-всего'!P183+'4.юрид-всего'!P183+'5.нерез-всего'!P15)</f>
        <v>11.993388405410172</v>
      </c>
      <c r="R183" s="22">
        <f>'3.физ-всего'!R183+'4.юрид-всего'!R183+'5.нерез-всего'!R15</f>
        <v>955.5</v>
      </c>
      <c r="S183" s="30">
        <f>('3.физ-всего'!R183*'3.физ-всего'!S183+'4.юрид-всего'!R183*'4.юрид-всего'!S183+'5.нерез-всего'!R15*'5.нерез-всего'!S15)/('3.физ-всего'!R183+'4.юрид-всего'!R183+'5.нерез-всего'!R15)</f>
        <v>10.29585557299843</v>
      </c>
    </row>
    <row r="184" spans="1:19" ht="14.25" customHeight="1" x14ac:dyDescent="0.2">
      <c r="A184" s="23" t="s">
        <v>7</v>
      </c>
      <c r="B184" s="26">
        <f>'3.физ-всего'!B184+'4.юрид-всего'!B184+'5.нерез-всего'!B16</f>
        <v>11099102.9</v>
      </c>
      <c r="C184" s="28">
        <f>('3.физ-всего'!B184*'3.физ-всего'!C184+'4.юрид-всего'!B184*'4.юрид-всего'!C184+'5.нерез-всего'!B16*'5.нерез-всего'!C16)/('3.физ-всего'!B184+'4.юрид-всего'!B184+'5.нерез-всего'!B16)</f>
        <v>1.2807037996737567</v>
      </c>
      <c r="D184" s="21">
        <f>'3.физ-всего'!D184+'4.юрид-всего'!D184+'5.нерез-всего'!D16</f>
        <v>10163384.199999999</v>
      </c>
      <c r="E184" s="28">
        <f>('3.физ-всего'!D184*'3.физ-всего'!E184+'4.юрид-всего'!D184*'4.юрид-всего'!E184+'5.нерез-всего'!D16*'5.нерез-всего'!E16)/('3.физ-всего'!D184+'4.юрид-всего'!D184+'5.нерез-всего'!D16)</f>
        <v>0.5907851229317892</v>
      </c>
      <c r="F184" s="21">
        <f t="shared" si="6"/>
        <v>935718.7</v>
      </c>
      <c r="G184" s="28">
        <f t="shared" si="7"/>
        <v>8.774311203783796</v>
      </c>
      <c r="H184" s="21">
        <f>'3.физ-всего'!H184+'4.юрид-всего'!H184+'5.нерез-всего'!H16</f>
        <v>46904.9</v>
      </c>
      <c r="I184" s="28">
        <f>('3.физ-всего'!H184*'3.физ-всего'!I184+'4.юрид-всего'!H184*'4.юрид-всего'!I184+'5.нерез-всего'!H16*'5.нерез-всего'!I16)/('3.физ-всего'!H184+'4.юрид-всего'!H184+'5.нерез-всего'!H16)</f>
        <v>2.338522222624932</v>
      </c>
      <c r="J184" s="21">
        <f>'3.физ-всего'!J184+'4.юрид-всего'!J184+'5.нерез-всего'!J16</f>
        <v>158763.40000000002</v>
      </c>
      <c r="K184" s="28">
        <f>('3.физ-всего'!J184*'3.физ-всего'!K184+'4.юрид-всего'!J184*'4.юрид-всего'!K184+'5.нерез-всего'!J16*'5.нерез-всего'!K16)/('3.физ-всего'!J184+'4.юрид-всего'!J184+'5.нерез-всего'!J16)</f>
        <v>4.0553949902811315</v>
      </c>
      <c r="L184" s="21">
        <f>'3.физ-всего'!L184+'4.юрид-всего'!L184+'5.нерез-всего'!L16</f>
        <v>176373</v>
      </c>
      <c r="M184" s="28">
        <f>('3.физ-всего'!L184*'3.физ-всего'!M184+'4.юрид-всего'!L184*'4.юрид-всего'!M184+'5.нерез-всего'!L16*'5.нерез-всего'!M16)/('3.физ-всего'!L184+'4.юрид-всего'!L184+'5.нерез-всего'!L16)</f>
        <v>6.8926880531600618</v>
      </c>
      <c r="N184" s="21">
        <f>'3.физ-всего'!N184+'4.юрид-всего'!N184+'5.нерез-всего'!N16</f>
        <v>244493.69999999998</v>
      </c>
      <c r="O184" s="28">
        <f>('3.физ-всего'!N184*'3.физ-всего'!O184+'4.юрид-всего'!N184*'4.юрид-всего'!O184+'5.нерез-всего'!N16*'5.нерез-всего'!O16)/('3.физ-всего'!N184+'4.юрид-всего'!N184+'5.нерез-всего'!N16)</f>
        <v>10.852618157441292</v>
      </c>
      <c r="P184" s="21">
        <f>'3.физ-всего'!P184+'4.юрид-всего'!P184+'5.нерез-всего'!P16</f>
        <v>308833.59999999998</v>
      </c>
      <c r="Q184" s="28">
        <f>('3.физ-всего'!P184*'3.физ-всего'!Q184+'4.юрид-всего'!P184*'4.юрид-всего'!Q184+'5.нерез-всего'!P16*'5.нерез-всего'!Q16)/('3.физ-всего'!P184+'4.юрид-всего'!P184+'5.нерез-всего'!P16)</f>
        <v>11.612237703410528</v>
      </c>
      <c r="R184" s="22">
        <f>'3.физ-всего'!R184+'4.юрид-всего'!R184+'5.нерез-всего'!R16</f>
        <v>350.1</v>
      </c>
      <c r="S184" s="30">
        <f>('3.физ-всего'!R184*'3.физ-всего'!S184+'4.юрид-всего'!R184*'4.юрид-всего'!S184+'5.нерез-всего'!R16*'5.нерез-всего'!S16)/('3.физ-всего'!R184+'4.юрид-всего'!R184+'5.нерез-всего'!R16)</f>
        <v>4.0577349328763148</v>
      </c>
    </row>
    <row r="185" spans="1:19" ht="14.25" customHeight="1" x14ac:dyDescent="0.2">
      <c r="A185" s="23" t="s">
        <v>8</v>
      </c>
      <c r="B185" s="26">
        <f>'3.физ-всего'!B185+'4.юрид-всего'!B185+'5.нерез-всего'!B17</f>
        <v>13071525.100000001</v>
      </c>
      <c r="C185" s="28">
        <f>('3.физ-всего'!B185*'3.физ-всего'!C185+'4.юрид-всего'!B185*'4.юрид-всего'!C185+'5.нерез-всего'!B17*'5.нерез-всего'!C17)/('3.физ-всего'!B185+'4.юрид-всего'!B185+'5.нерез-всего'!B17)</f>
        <v>1.1750369670330199</v>
      </c>
      <c r="D185" s="21">
        <f>'3.физ-всего'!D185+'4.юрид-всего'!D185+'5.нерез-всего'!D17</f>
        <v>11968130.100000001</v>
      </c>
      <c r="E185" s="28">
        <f>('3.физ-всего'!D185*'3.физ-всего'!E185+'4.юрид-всего'!D185*'4.юрид-всего'!E185+'5.нерез-всего'!D17*'5.нерез-всего'!E17)/('3.физ-всего'!D185+'4.юрид-всего'!D185+'5.нерез-всего'!D17)</f>
        <v>0.54035649587398737</v>
      </c>
      <c r="F185" s="21">
        <f t="shared" si="6"/>
        <v>1103395</v>
      </c>
      <c r="G185" s="28">
        <f t="shared" si="7"/>
        <v>8.0591885634790774</v>
      </c>
      <c r="H185" s="21">
        <f>'3.физ-всего'!H185+'4.юрид-всего'!H185+'5.нерез-всего'!H17</f>
        <v>130584.40000000001</v>
      </c>
      <c r="I185" s="28">
        <f>('3.физ-всего'!H185*'3.физ-всего'!I185+'4.юрид-всего'!H185*'4.юрид-всего'!I185+'5.нерез-всего'!H17*'5.нерез-всего'!I17)/('3.физ-всего'!H185+'4.юрид-всего'!H185+'5.нерез-всего'!H17)</f>
        <v>1.8645519526068988</v>
      </c>
      <c r="J185" s="21">
        <f>'3.физ-всего'!J185+'4.юрид-всего'!J185+'5.нерез-всего'!J17</f>
        <v>164879</v>
      </c>
      <c r="K185" s="28">
        <f>('3.физ-всего'!J185*'3.физ-всего'!K185+'4.юрид-всего'!J185*'4.юрид-всего'!K185+'5.нерез-всего'!J17*'5.нерез-всего'!K17)/('3.физ-всего'!J185+'4.юрид-всего'!J185+'5.нерез-всего'!J17)</f>
        <v>4.44349333753844</v>
      </c>
      <c r="L185" s="21">
        <f>'3.физ-всего'!L185+'4.юрид-всего'!L185+'5.нерез-всего'!L17</f>
        <v>279050.90000000002</v>
      </c>
      <c r="M185" s="28">
        <f>('3.физ-всего'!L185*'3.физ-всего'!M185+'4.юрид-всего'!L185*'4.юрид-всего'!M185+'5.нерез-всего'!L17*'5.нерез-всего'!M17)/('3.физ-всего'!L185+'4.юрид-всего'!L185+'5.нерез-всего'!L17)</f>
        <v>6.2585037245893131</v>
      </c>
      <c r="N185" s="21">
        <f>'3.физ-всего'!N185+'4.юрид-всего'!N185+'5.нерез-всего'!N17</f>
        <v>236151.09999999998</v>
      </c>
      <c r="O185" s="28">
        <f>('3.физ-всего'!N185*'3.физ-всего'!O185+'4.юрид-всего'!N185*'4.юрид-всего'!O185+'5.нерез-всего'!N17*'5.нерез-всего'!O17)/('3.физ-всего'!N185+'4.юрид-всего'!N185+'5.нерез-всего'!N17)</f>
        <v>10.965733460483539</v>
      </c>
      <c r="P185" s="21">
        <f>'3.физ-всего'!P185+'4.юрид-всего'!P185+'5.нерез-всего'!P17</f>
        <v>292652</v>
      </c>
      <c r="Q185" s="28">
        <f>('3.физ-всего'!P185*'3.физ-всего'!Q185+'4.юрид-всего'!P185*'4.юрид-всего'!Q185+'5.нерез-всего'!P17*'5.нерез-всего'!Q17)/('3.физ-всего'!P185+'4.юрид-всего'!P185+'5.нерез-всего'!P17)</f>
        <v>12.231518178587544</v>
      </c>
      <c r="R185" s="22">
        <f>'3.физ-всего'!R185+'4.юрид-всего'!R185+'5.нерез-всего'!R17</f>
        <v>77.599999999999994</v>
      </c>
      <c r="S185" s="30">
        <f>('3.физ-всего'!R185*'3.физ-всего'!S185+'4.юрид-всего'!R185*'4.юрид-всего'!S185+'5.нерез-всего'!R17*'5.нерез-всего'!S17)/('3.физ-всего'!R185+'4.юрид-всего'!R185+'5.нерез-всего'!R17)</f>
        <v>9.7790592783505286</v>
      </c>
    </row>
    <row r="186" spans="1:19" ht="14.25" customHeight="1" x14ac:dyDescent="0.2">
      <c r="A186" s="23" t="s">
        <v>9</v>
      </c>
      <c r="B186" s="26">
        <f>'3.физ-всего'!B186+'4.юрид-всего'!B186+'5.нерез-всего'!B18</f>
        <v>12712803.600000001</v>
      </c>
      <c r="C186" s="28">
        <f>('3.физ-всего'!B186*'3.физ-всего'!C186+'4.юрид-всего'!B186*'4.юрид-всего'!C186+'5.нерез-всего'!B18*'5.нерез-всего'!C18)/('3.физ-всего'!B186+'4.юрид-всего'!B186+'5.нерез-всего'!B18)</f>
        <v>1.2490100139673361</v>
      </c>
      <c r="D186" s="21">
        <f>'3.физ-всего'!D186+'4.юрид-всего'!D186+'5.нерез-всего'!D18</f>
        <v>11497054.500000002</v>
      </c>
      <c r="E186" s="28">
        <f>('3.физ-всего'!D186*'3.физ-всего'!E186+'4.юрид-всего'!D186*'4.юрид-всего'!E186+'5.нерез-всего'!D18*'5.нерез-всего'!E18)/('3.физ-всего'!D186+'4.юрид-всего'!D186+'5.нерез-всего'!D18)</f>
        <v>0.51391425716908545</v>
      </c>
      <c r="F186" s="21">
        <f t="shared" si="6"/>
        <v>1215749.0999999999</v>
      </c>
      <c r="G186" s="28">
        <f t="shared" si="7"/>
        <v>8.2006384203780307</v>
      </c>
      <c r="H186" s="21">
        <f>'3.физ-всего'!H186+'4.юрид-всего'!H186+'5.нерез-всего'!H18</f>
        <v>87231.1</v>
      </c>
      <c r="I186" s="28">
        <f>('3.физ-всего'!H186*'3.физ-всего'!I186+'4.юрид-всего'!H186*'4.юрид-всего'!I186+'5.нерез-всего'!H18*'5.нерез-всего'!I18)/('3.физ-всего'!H186+'4.юрид-всего'!H186+'5.нерез-всего'!H18)</f>
        <v>2.6038086072513118</v>
      </c>
      <c r="J186" s="21">
        <f>'3.физ-всего'!J186+'4.юрид-всего'!J186+'5.нерез-всего'!J18</f>
        <v>226393.4</v>
      </c>
      <c r="K186" s="28">
        <f>('3.физ-всего'!J186*'3.физ-всего'!K186+'4.юрид-всего'!J186*'4.юрид-всего'!K186+'5.нерез-всего'!J18*'5.нерез-всего'!K18)/('3.физ-всего'!J186+'4.юрид-всего'!J186+'5.нерез-всего'!J18)</f>
        <v>4.5941972778358373</v>
      </c>
      <c r="L186" s="21">
        <f>'3.физ-всего'!L186+'4.юрид-всего'!L186+'5.нерез-всего'!L18</f>
        <v>216993.49999999997</v>
      </c>
      <c r="M186" s="28">
        <f>('3.физ-всего'!L186*'3.физ-всего'!M186+'4.юрид-всего'!L186*'4.юрид-всего'!M186+'5.нерез-всего'!L18*'5.нерез-всего'!M18)/('3.физ-всего'!L186+'4.юрид-всего'!L186+'5.нерез-всего'!L18)</f>
        <v>7.468243320652463</v>
      </c>
      <c r="N186" s="21">
        <f>'3.физ-всего'!N186+'4.юрид-всего'!N186+'5.нерез-всего'!N18</f>
        <v>263375.89999999997</v>
      </c>
      <c r="O186" s="28">
        <f>('3.физ-всего'!N186*'3.физ-всего'!O186+'4.юрид-всего'!N186*'4.юрид-всего'!O186+'5.нерез-всего'!N18*'5.нерез-всего'!O18)/('3.физ-всего'!N186+'4.юрид-всего'!N186+'5.нерез-всего'!N18)</f>
        <v>10.639063665278398</v>
      </c>
      <c r="P186" s="21">
        <f>'3.физ-всего'!P186+'4.юрид-всего'!P186+'5.нерез-всего'!P18</f>
        <v>421634</v>
      </c>
      <c r="Q186" s="28">
        <f>('3.физ-всего'!P186*'3.физ-всего'!Q186+'4.юрид-всего'!P186*'4.юрид-всего'!Q186+'5.нерез-всего'!P18*'5.нерез-всего'!Q18)/('3.физ-всего'!P186+'4.юрид-всего'!P186+'5.нерез-всего'!P18)</f>
        <v>10.147672898770059</v>
      </c>
      <c r="R186" s="21">
        <f>'3.физ-всего'!R186+'4.юрид-всего'!R186+'5.нерез-всего'!R18</f>
        <v>121.2</v>
      </c>
      <c r="S186" s="28">
        <f>('3.физ-всего'!R186*'3.физ-всего'!S186+'4.юрид-всего'!R186*'4.юрид-всего'!S186+'5.нерез-всего'!R18*'5.нерез-всего'!S18)/('3.физ-всего'!R186+'4.юрид-всего'!R186+'5.нерез-всего'!R18)</f>
        <v>11.985214521452155</v>
      </c>
    </row>
    <row r="187" spans="1:19" ht="14.25" customHeight="1" x14ac:dyDescent="0.2">
      <c r="A187" s="23" t="s">
        <v>14</v>
      </c>
      <c r="B187" s="26">
        <f>'3.физ-всего'!B187+'4.юрид-всего'!B187+'5.нерез-всего'!B19</f>
        <v>13619370.4</v>
      </c>
      <c r="C187" s="28">
        <f>('3.физ-всего'!B187*'3.физ-всего'!C187+'4.юрид-всего'!B187*'4.юрид-всего'!C187+'5.нерез-всего'!B19*'5.нерез-всего'!C19)/('3.физ-всего'!B187+'4.юрид-всего'!B187+'5.нерез-всего'!B19)</f>
        <v>1.2305323853296479</v>
      </c>
      <c r="D187" s="21">
        <f>'3.физ-всего'!D187+'4.юрид-всего'!D187+'5.нерез-всего'!D19</f>
        <v>12415783.9</v>
      </c>
      <c r="E187" s="28">
        <f>('3.физ-всего'!D187*'3.физ-всего'!E187+'4.юрид-всего'!D187*'4.юрид-всего'!E187+'5.нерез-всего'!D19*'5.нерез-всего'!E19)/('3.физ-всего'!D187+'4.юрид-всего'!D187+'5.нерез-всего'!D19)</f>
        <v>0.48442022690166198</v>
      </c>
      <c r="F187" s="21">
        <f t="shared" si="6"/>
        <v>1203586.5</v>
      </c>
      <c r="G187" s="28">
        <f t="shared" si="7"/>
        <v>8.9271685009760393</v>
      </c>
      <c r="H187" s="21">
        <f>'3.физ-всего'!H187+'4.юрид-всего'!H187+'5.нерез-всего'!H19</f>
        <v>58948.800000000003</v>
      </c>
      <c r="I187" s="28">
        <f>('3.физ-всего'!H187*'3.физ-всего'!I187+'4.юрид-всего'!H187*'4.юрид-всего'!I187+'5.нерез-всего'!H19*'5.нерез-всего'!I19)/('3.физ-всего'!H187+'4.юрид-всего'!H187+'5.нерез-всего'!H19)</f>
        <v>3.7381921260483661</v>
      </c>
      <c r="J187" s="21">
        <f>'3.физ-всего'!J187+'4.юрид-всего'!J187+'5.нерез-всего'!J19</f>
        <v>160622.69999999998</v>
      </c>
      <c r="K187" s="28">
        <f>('3.физ-всего'!J187*'3.физ-всего'!K187+'4.юрид-всего'!J187*'4.юрид-всего'!K187+'5.нерез-всего'!J19*'5.нерез-всего'!K19)/('3.физ-всего'!J187+'4.юрид-всего'!J187+'5.нерез-всего'!J19)</f>
        <v>4.521732656716642</v>
      </c>
      <c r="L187" s="21">
        <f>'3.физ-всего'!L187+'4.юрид-всего'!L187+'5.нерез-всего'!L19</f>
        <v>284324.40000000002</v>
      </c>
      <c r="M187" s="28">
        <f>('3.физ-всего'!L187*'3.физ-всего'!M187+'4.юрид-всего'!L187*'4.юрид-всего'!M187+'5.нерез-всего'!L19*'5.нерез-всего'!M19)/('3.физ-всего'!L187+'4.юрид-всего'!L187+'5.нерез-всего'!L19)</f>
        <v>6.8154428146159818</v>
      </c>
      <c r="N187" s="21">
        <f>'3.физ-всего'!N187+'4.юрид-всего'!N187+'5.нерез-всего'!N19</f>
        <v>340296.4</v>
      </c>
      <c r="O187" s="28">
        <f>('3.физ-всего'!N187*'3.физ-всего'!O187+'4.юрид-всего'!N187*'4.юрид-всего'!O187+'5.нерез-всего'!N19*'5.нерез-всего'!O19)/('3.физ-всего'!N187+'4.юрид-всего'!N187+'5.нерез-всего'!N19)</f>
        <v>10.15534355344341</v>
      </c>
      <c r="P187" s="21">
        <f>'3.физ-всего'!P187+'4.юрид-всего'!P187+'5.нерез-всего'!P19</f>
        <v>358993.20000000007</v>
      </c>
      <c r="Q187" s="28">
        <f>('3.физ-всего'!P187*'3.физ-всего'!Q187+'4.юрид-всего'!P187*'4.юрид-всего'!Q187+'5.нерез-всего'!P19*'5.нерез-всего'!Q19)/('3.физ-всего'!P187+'4.юрид-всего'!P187+'5.нерез-всего'!P19)</f>
        <v>12.254217550638835</v>
      </c>
      <c r="R187" s="22">
        <f>'3.физ-всего'!R187+'4.юрид-всего'!R187+'5.нерез-всего'!R19</f>
        <v>401.00000000000006</v>
      </c>
      <c r="S187" s="30">
        <f>('3.физ-всего'!R187*'3.физ-всего'!S187+'4.юрид-всего'!R187*'4.юрид-всего'!S187+'5.нерез-всего'!R19*'5.нерез-всего'!S19)/('3.физ-всего'!R187+'4.юрид-всего'!R187+'5.нерез-всего'!R19)</f>
        <v>12.868653366583526</v>
      </c>
    </row>
    <row r="188" spans="1:19" ht="14.25" customHeight="1" thickBot="1" x14ac:dyDescent="0.25">
      <c r="A188" s="24" t="s">
        <v>15</v>
      </c>
      <c r="B188" s="27">
        <f>'3.физ-всего'!B188+'4.юрид-всего'!B188+'5.нерез-всего'!B20</f>
        <v>15831388.4</v>
      </c>
      <c r="C188" s="29">
        <f>('3.физ-всего'!B188*'3.физ-всего'!C188+'4.юрид-всего'!B188*'4.юрид-всего'!C188+'5.нерез-всего'!B20*'5.нерез-всего'!C20)/('3.физ-всего'!B188+'4.юрид-всего'!B188+'5.нерез-всего'!B20)</f>
        <v>1.4657826858698011</v>
      </c>
      <c r="D188" s="25">
        <f>'3.физ-всего'!D188+'4.юрид-всего'!D188+'5.нерез-всего'!D20</f>
        <v>14166495.4</v>
      </c>
      <c r="E188" s="29">
        <f>('3.физ-всего'!D188*'3.физ-всего'!E188+'4.юрид-всего'!D188*'4.юрид-всего'!E188+'5.нерез-всего'!D20*'5.нерез-всего'!E20)/('3.физ-всего'!D188+'4.юрид-всего'!D188+'5.нерез-всего'!D20)</f>
        <v>0.67144978792708321</v>
      </c>
      <c r="F188" s="25">
        <f t="shared" si="6"/>
        <v>1664893</v>
      </c>
      <c r="G188" s="29">
        <f t="shared" si="7"/>
        <v>8.2247235576100159</v>
      </c>
      <c r="H188" s="25">
        <f>'3.физ-всего'!H188+'4.юрид-всего'!H188+'5.нерез-всего'!H20</f>
        <v>139571.6</v>
      </c>
      <c r="I188" s="29">
        <f>('3.физ-всего'!H188*'3.физ-всего'!I188+'4.юрид-всего'!H188*'4.юрид-всего'!I188+'5.нерез-всего'!H20*'5.нерез-всего'!I20)/('3.физ-всего'!H188+'4.юрид-всего'!H188+'5.нерез-всего'!H20)</f>
        <v>3.8910004470823565</v>
      </c>
      <c r="J188" s="25">
        <f>'3.физ-всего'!J188+'4.юрид-всего'!J188+'5.нерез-всего'!J20</f>
        <v>346629.69999999995</v>
      </c>
      <c r="K188" s="29">
        <f>('3.физ-всего'!J188*'3.физ-всего'!K188+'4.юрид-всего'!J188*'4.юрид-всего'!K188+'5.нерез-всего'!J20*'5.нерез-всего'!K20)/('3.физ-всего'!J188+'4.юрид-всего'!J188+'5.нерез-всего'!J20)</f>
        <v>3.9519317473372895</v>
      </c>
      <c r="L188" s="25">
        <f>'3.физ-всего'!L188+'4.юрид-всего'!L188+'5.нерез-всего'!L20</f>
        <v>274207.59999999998</v>
      </c>
      <c r="M188" s="29">
        <f>('3.физ-всего'!L188*'3.физ-всего'!M188+'4.юрид-всего'!L188*'4.юрид-всего'!M188+'5.нерез-всего'!L20*'5.нерез-всего'!M20)/('3.физ-всего'!L188+'4.юрид-всего'!L188+'5.нерез-всего'!L20)</f>
        <v>7.7442338651445084</v>
      </c>
      <c r="N188" s="25">
        <f>'3.физ-всего'!N188+'4.юрид-всего'!N188+'5.нерез-всего'!N20</f>
        <v>407833.60000000003</v>
      </c>
      <c r="O188" s="29">
        <f>('3.физ-всего'!N188*'3.физ-всего'!O188+'4.юрид-всего'!N188*'4.юрид-всего'!O188+'5.нерез-всего'!N20*'5.нерез-всего'!O20)/('3.физ-всего'!N188+'4.юрид-всего'!N188+'5.нерез-всего'!N20)</f>
        <v>9.6663296746516298</v>
      </c>
      <c r="P188" s="25">
        <f>'3.физ-всего'!P188+'4.юрид-всего'!P188+'5.нерез-всего'!P20</f>
        <v>495675.2</v>
      </c>
      <c r="Q188" s="29">
        <f>('3.физ-всего'!P188*'3.физ-всего'!Q188+'4.юрид-всего'!P188*'4.юрид-всего'!Q188+'5.нерез-всего'!P20*'5.нерез-всего'!Q20)/('3.физ-всего'!P188+'4.юрид-всего'!P188+'5.нерез-всего'!P20)</f>
        <v>11.517431017327494</v>
      </c>
      <c r="R188" s="25">
        <f>'3.физ-всего'!R188+'4.юрид-всего'!R188+'5.нерез-всего'!R20</f>
        <v>975.3</v>
      </c>
      <c r="S188" s="29">
        <f>('3.физ-всего'!R188*'3.физ-всего'!S188+'4.юрид-всего'!R188*'4.юрид-всего'!S188+'5.нерез-всего'!R20*'5.нерез-всего'!S20)/('3.физ-всего'!R188+'4.юрид-всего'!R188+'5.нерез-всего'!R20)</f>
        <v>5.8114108479442228</v>
      </c>
    </row>
    <row r="189" spans="1:19" ht="14.25" customHeight="1" x14ac:dyDescent="0.2">
      <c r="A189" s="23" t="s">
        <v>43</v>
      </c>
      <c r="B189" s="26">
        <f>'3.физ-всего'!B189+'4.юрид-всего'!B189+'5.нерез-всего'!B21</f>
        <v>11849250.499999998</v>
      </c>
      <c r="C189" s="28">
        <f>('3.физ-всего'!B189*'3.физ-всего'!C189+'4.юрид-всего'!B189*'4.юрид-всего'!C189+'5.нерез-всего'!B21*'5.нерез-всего'!C21)/('3.физ-всего'!B189+'4.юрид-всего'!B189+'5.нерез-всего'!B21)</f>
        <v>1.5323858983317125</v>
      </c>
      <c r="D189" s="21">
        <f>'3.физ-всего'!D189+'4.юрид-всего'!D189+'5.нерез-всего'!D21</f>
        <v>10612791</v>
      </c>
      <c r="E189" s="28">
        <f>('3.физ-всего'!D189*'3.физ-всего'!E189+'4.юрид-всего'!D189*'4.юрид-всего'!E189+'5.нерез-всего'!D21*'5.нерез-всего'!E21)/('3.физ-всего'!D189+'4.юрид-всего'!D189+'5.нерез-всего'!D21)</f>
        <v>0.69838869662089775</v>
      </c>
      <c r="F189" s="21">
        <f t="shared" si="6"/>
        <v>1236459.5</v>
      </c>
      <c r="G189" s="28">
        <f t="shared" si="7"/>
        <v>8.6907586524265419</v>
      </c>
      <c r="H189" s="21">
        <f>'3.физ-всего'!H189+'4.юрид-всего'!H189+'5.нерез-всего'!H21</f>
        <v>80674.200000000012</v>
      </c>
      <c r="I189" s="28">
        <f>('3.физ-всего'!H189*'3.физ-всего'!I189+'4.юрид-всего'!H189*'4.юрид-всего'!I189+'5.нерез-всего'!H21*'5.нерез-всего'!I21)/('3.физ-всего'!H189+'4.юрид-всего'!H189+'5.нерез-всего'!H21)</f>
        <v>2.5701865652215927</v>
      </c>
      <c r="J189" s="21">
        <f>'3.физ-всего'!J189+'4.юрид-всего'!J189+'5.нерез-всего'!J21</f>
        <v>185936.69999999998</v>
      </c>
      <c r="K189" s="28">
        <f>('3.физ-всего'!J189*'3.физ-всего'!K189+'4.юрид-всего'!J189*'4.юрид-всего'!K189+'5.нерез-всего'!J21*'5.нерез-всего'!K21)/('3.физ-всего'!J189+'4.юрид-всего'!J189+'5.нерез-всего'!J21)</f>
        <v>4.3098518635643206</v>
      </c>
      <c r="L189" s="21">
        <f>'3.физ-всего'!L189+'4.юрид-всего'!L189+'5.нерез-всего'!L21</f>
        <v>333898.30000000005</v>
      </c>
      <c r="M189" s="28">
        <f>('3.физ-всего'!L189*'3.физ-всего'!M189+'4.юрид-всего'!L189*'4.юрид-всего'!M189+'5.нерез-всего'!L21*'5.нерез-всего'!M21)/('3.физ-всего'!L189+'4.юрид-всего'!L189+'5.нерез-всего'!L21)</f>
        <v>7.2770616142699742</v>
      </c>
      <c r="N189" s="21">
        <f>'3.физ-всего'!N189+'4.юрид-всего'!N189+'5.нерез-всего'!N21</f>
        <v>281784.2</v>
      </c>
      <c r="O189" s="28">
        <f>('3.физ-всего'!N189*'3.физ-всего'!O189+'4.юрид-всего'!N189*'4.юрид-всего'!O189+'5.нерез-всего'!N21*'5.нерез-всего'!O21)/('3.физ-всего'!N189+'4.юрид-всего'!N189+'5.нерез-всего'!N21)</f>
        <v>10.486270152833249</v>
      </c>
      <c r="P189" s="21">
        <f>'3.физ-всего'!P189+'4.юрид-всего'!P189+'5.нерез-всего'!P21</f>
        <v>353042.6</v>
      </c>
      <c r="Q189" s="28">
        <f>('3.физ-всего'!P189*'3.физ-всего'!Q189+'4.юрид-всего'!P189*'4.юрид-всего'!Q189+'5.нерез-всего'!P21*'5.нерез-всего'!Q21)/('3.физ-всего'!P189+'4.юрид-всего'!P189+'5.нерез-всего'!P21)</f>
        <v>12.281597781684141</v>
      </c>
      <c r="R189" s="22">
        <f>'3.физ-всего'!R189+'4.юрид-всего'!R189+'5.нерез-всего'!R21</f>
        <v>1123.5</v>
      </c>
      <c r="S189" s="30">
        <f>('3.физ-всего'!R189*'3.физ-всего'!S189+'4.юрид-всего'!R189*'4.юрид-всего'!S189+'5.нерез-всего'!R21*'5.нерез-всего'!S21)/('3.физ-всего'!R189+'4.юрид-всего'!R189+'5.нерез-всего'!R21)</f>
        <v>14.662001780151334</v>
      </c>
    </row>
    <row r="190" spans="1:19" ht="14.25" customHeight="1" x14ac:dyDescent="0.2">
      <c r="A190" s="23" t="s">
        <v>1</v>
      </c>
      <c r="B190" s="26">
        <f>'3.физ-всего'!B190+'4.юрид-всего'!B190+'5.нерез-всего'!B22</f>
        <v>12372306.300000001</v>
      </c>
      <c r="C190" s="28">
        <f>('3.физ-всего'!B190*'3.физ-всего'!C190+'4.юрид-всего'!B190*'4.юрид-всего'!C190+'5.нерез-всего'!B22*'5.нерез-всего'!C22)/('3.физ-всего'!B190+'4.юрид-всего'!B190+'5.нерез-всего'!B22)</f>
        <v>1.5415257986297985</v>
      </c>
      <c r="D190" s="21">
        <f>'3.физ-всего'!D190+'4.юрид-всего'!D190+'5.нерез-всего'!D22</f>
        <v>10991877.300000001</v>
      </c>
      <c r="E190" s="28">
        <f>('3.физ-всего'!D190*'3.физ-всего'!E190+'4.юрид-всего'!D190*'4.юрид-всего'!E190+'5.нерез-всего'!D22*'5.нерез-всего'!E22)/('3.физ-всего'!D190+'4.юрид-всего'!D190+'5.нерез-всего'!D22)</f>
        <v>0.62522579559726277</v>
      </c>
      <c r="F190" s="21">
        <f t="shared" si="6"/>
        <v>1380429</v>
      </c>
      <c r="G190" s="28">
        <f t="shared" si="7"/>
        <v>8.8377048873936968</v>
      </c>
      <c r="H190" s="21">
        <f>'3.физ-всего'!H190+'4.юрид-всего'!H190+'5.нерез-всего'!H22</f>
        <v>71677.100000000006</v>
      </c>
      <c r="I190" s="28">
        <f>('3.физ-всего'!H190*'3.физ-всего'!I190+'4.юрид-всего'!H190*'4.юрид-всего'!I190+'5.нерез-всего'!H22*'5.нерез-всего'!I22)/('3.физ-всего'!H190+'4.юрид-всего'!H190+'5.нерез-всего'!H22)</f>
        <v>1.9291895737969349</v>
      </c>
      <c r="J190" s="21">
        <f>'3.физ-всего'!J190+'4.юрид-всего'!J190+'5.нерез-всего'!J22</f>
        <v>231400.6</v>
      </c>
      <c r="K190" s="28">
        <f>('3.физ-всего'!J190*'3.физ-всего'!K190+'4.юрид-всего'!J190*'4.юрид-всего'!K190+'5.нерез-всего'!J22*'5.нерез-всего'!K22)/('3.физ-всего'!J190+'4.юрид-всего'!J190+'5.нерез-всего'!J22)</f>
        <v>4.1350064865864651</v>
      </c>
      <c r="L190" s="21">
        <f>'3.физ-всего'!L190+'4.юрид-всего'!L190+'5.нерез-всего'!L22</f>
        <v>193435.9</v>
      </c>
      <c r="M190" s="28">
        <f>('3.физ-всего'!L190*'3.физ-всего'!M190+'4.юрид-всего'!L190*'4.юрид-всего'!M190+'5.нерез-всего'!L22*'5.нерез-всего'!M22)/('3.физ-всего'!L190+'4.юрид-всего'!L190+'5.нерез-всего'!L22)</f>
        <v>7.5412306712456125</v>
      </c>
      <c r="N190" s="21">
        <f>'3.физ-всего'!N190+'4.юрид-всего'!N190+'5.нерез-всего'!N22</f>
        <v>332723.60000000003</v>
      </c>
      <c r="O190" s="28">
        <f>('3.физ-всего'!N190*'3.физ-всего'!O190+'4.юрид-всего'!N190*'4.юрид-всего'!O190+'5.нерез-всего'!N22*'5.нерез-всего'!O22)/('3.физ-всего'!N190+'4.юрид-всего'!N190+'5.нерез-всего'!N22)</f>
        <v>10.598696705012792</v>
      </c>
      <c r="P190" s="21">
        <f>'3.физ-всего'!P190+'4.юрид-всего'!P190+'5.нерез-всего'!P22</f>
        <v>549867.30000000005</v>
      </c>
      <c r="Q190" s="28">
        <f>('3.физ-всего'!P190*'3.физ-всего'!Q190+'4.юрид-всего'!P190*'4.юрид-всего'!Q190+'5.нерез-всего'!P22*'5.нерез-всего'!Q22)/('3.физ-всего'!P190+'4.юрид-всего'!P190+'5.нерез-всего'!P22)</f>
        <v>11.08743989868101</v>
      </c>
      <c r="R190" s="22">
        <f>'3.физ-всего'!R190+'4.юрид-всего'!R190+'5.нерез-всего'!R22</f>
        <v>1324.5000000000002</v>
      </c>
      <c r="S190" s="30">
        <f>('3.физ-всего'!R190*'3.физ-всего'!S190+'4.юрид-всего'!R190*'4.юрид-всего'!S190+'5.нерез-всего'!R22*'5.нерез-всего'!S22)/('3.физ-всего'!R190+'4.юрид-всего'!R190+'5.нерез-всего'!R22)</f>
        <v>17.28993431483579</v>
      </c>
    </row>
    <row r="191" spans="1:19" ht="14.25" customHeight="1" x14ac:dyDescent="0.2">
      <c r="A191" s="23" t="s">
        <v>2</v>
      </c>
      <c r="B191" s="26">
        <f>'3.физ-всего'!B191+'4.юрид-всего'!B191+'5.нерез-всего'!B23</f>
        <v>14787490.399999999</v>
      </c>
      <c r="C191" s="28">
        <f>('3.физ-всего'!B191*'3.физ-всего'!C191+'4.юрид-всего'!B191*'4.юрид-всего'!C191+'5.нерез-всего'!B23*'5.нерез-всего'!C23)/('3.физ-всего'!B191+'4.юрид-всего'!B191+'5.нерез-всего'!B23)</f>
        <v>1.4276987350740737</v>
      </c>
      <c r="D191" s="21">
        <f>'3.физ-всего'!D191+'4.юрид-всего'!D191+'5.нерез-всего'!D23</f>
        <v>13345601.800000001</v>
      </c>
      <c r="E191" s="28">
        <f>('3.физ-всего'!D191*'3.физ-всего'!E191+'4.юрид-всего'!D191*'4.юрид-всего'!E191+'5.нерез-всего'!D23*'5.нерез-всего'!E23)/('3.физ-всего'!D191+'4.юрид-всего'!D191+'5.нерез-всего'!D23)</f>
        <v>0.67308070026486277</v>
      </c>
      <c r="F191" s="21">
        <f t="shared" si="6"/>
        <v>1441888.6</v>
      </c>
      <c r="G191" s="28">
        <f t="shared" si="7"/>
        <v>8.4121716018837969</v>
      </c>
      <c r="H191" s="21">
        <f>'3.физ-всего'!H191+'4.юрид-всего'!H191+'5.нерез-всего'!H23</f>
        <v>56026.8</v>
      </c>
      <c r="I191" s="28">
        <f>('3.физ-всего'!H191*'3.физ-всего'!I191+'4.юрид-всего'!H191*'4.юрид-всего'!I191+'5.нерез-всего'!H23*'5.нерез-всего'!I23)/('3.физ-всего'!H191+'4.юрид-всего'!H191+'5.нерез-всего'!H23)</f>
        <v>3.2614318147743586</v>
      </c>
      <c r="J191" s="21">
        <f>'3.физ-всего'!J191+'4.юрид-всего'!J191+'5.нерез-всего'!J23</f>
        <v>246689.30000000002</v>
      </c>
      <c r="K191" s="28">
        <f>('3.физ-всего'!J191*'3.физ-всего'!K191+'4.юрид-всего'!J191*'4.юрид-всего'!K191+'5.нерез-всего'!J23*'5.нерез-всего'!K23)/('3.физ-всего'!J191+'4.юрид-всего'!J191+'5.нерез-всего'!J23)</f>
        <v>4.2758519846624887</v>
      </c>
      <c r="L191" s="21">
        <f>'3.физ-всего'!L191+'4.юрид-всего'!L191+'5.нерез-всего'!L23</f>
        <v>241983.80000000002</v>
      </c>
      <c r="M191" s="28">
        <f>('3.физ-всего'!L191*'3.физ-всего'!M191+'4.юрид-всего'!L191*'4.юрид-всего'!M191+'5.нерез-всего'!L23*'5.нерез-всего'!M23)/('3.физ-всего'!L191+'4.юрид-всего'!L191+'5.нерез-всего'!L23)</f>
        <v>7.4093479728808296</v>
      </c>
      <c r="N191" s="21">
        <f>'3.физ-всего'!N191+'4.юрид-всего'!N191+'5.нерез-всего'!N23</f>
        <v>485268.50000000006</v>
      </c>
      <c r="O191" s="28">
        <f>('3.физ-всего'!N191*'3.физ-всего'!O191+'4.юрид-всего'!N191*'4.юрид-всего'!O191+'5.нерез-всего'!N23*'5.нерез-всего'!O23)/('3.физ-всего'!N191+'4.юрид-всего'!N191+'5.нерез-всего'!N23)</f>
        <v>8.0132116632338555</v>
      </c>
      <c r="P191" s="21">
        <f>'3.физ-всего'!P191+'4.юрид-всего'!P191+'5.нерез-всего'!P23</f>
        <v>403784</v>
      </c>
      <c r="Q191" s="28">
        <f>('3.физ-всего'!P191*'3.физ-всего'!Q191+'4.юрид-всего'!P191*'4.юрид-всего'!Q191+'5.нерез-всего'!P23*'5.нерез-всего'!Q23)/('3.физ-всего'!P191+'4.юрид-всего'!P191+'5.нерез-всего'!P23)</f>
        <v>12.541038466110564</v>
      </c>
      <c r="R191" s="21">
        <f>'3.физ-всего'!R191+'4.юрид-всего'!R191+'5.нерез-всего'!R23</f>
        <v>8136.2000000000007</v>
      </c>
      <c r="S191" s="28">
        <f>('3.физ-всего'!R191*'3.физ-всего'!S191+'4.юрид-всего'!R191*'4.юрид-всего'!S191+'5.нерез-всего'!R23*'5.нерез-всего'!S23)/('3.физ-всего'!R191+'4.юрид-всего'!R191+'5.нерез-всего'!R23)</f>
        <v>18.006901870652115</v>
      </c>
    </row>
    <row r="192" spans="1:19" ht="14.25" customHeight="1" x14ac:dyDescent="0.2">
      <c r="A192" s="23" t="s">
        <v>3</v>
      </c>
      <c r="B192" s="26">
        <f>'3.физ-всего'!B192+'4.юрид-всего'!B192+'5.нерез-всего'!B24</f>
        <v>14168071.699999999</v>
      </c>
      <c r="C192" s="28">
        <f>('3.физ-всего'!B192*'3.физ-всего'!C192+'4.юрид-всего'!B192*'4.юрид-всего'!C192+'5.нерез-всего'!B24*'5.нерез-всего'!C24)/('3.физ-всего'!B192+'4.юрид-всего'!B192+'5.нерез-всего'!B24)</f>
        <v>1.3624029588303102</v>
      </c>
      <c r="D192" s="21">
        <f>'3.физ-всего'!D192+'4.юрид-всего'!D192+'5.нерез-всего'!D24</f>
        <v>12952647.4</v>
      </c>
      <c r="E192" s="28">
        <f>('3.физ-всего'!D192*'3.физ-всего'!E192+'4.юрид-всего'!D192*'4.юрид-всего'!E192+'5.нерез-всего'!D24*'5.нерез-всего'!E24)/('3.физ-всего'!D192+'4.юрид-всего'!D192+'5.нерез-всего'!D24)</f>
        <v>0.66684970927256082</v>
      </c>
      <c r="F192" s="21">
        <f t="shared" si="6"/>
        <v>1215424.3</v>
      </c>
      <c r="G192" s="28">
        <f t="shared" si="7"/>
        <v>8.7748399073475767</v>
      </c>
      <c r="H192" s="21">
        <f>'3.физ-всего'!H192+'4.юрид-всего'!H192+'5.нерез-всего'!H24</f>
        <v>70976.5</v>
      </c>
      <c r="I192" s="28">
        <f>('3.физ-всего'!H192*'3.физ-всего'!I192+'4.юрид-всего'!H192*'4.юрид-всего'!I192+'5.нерез-всего'!H24*'5.нерез-всего'!I24)/('3.физ-всего'!H192+'4.юрид-всего'!H192+'5.нерез-всего'!H24)</f>
        <v>3.3568714715433963</v>
      </c>
      <c r="J192" s="21">
        <f>'3.физ-всего'!J192+'4.юрид-всего'!J192+'5.нерез-всего'!J24</f>
        <v>185912</v>
      </c>
      <c r="K192" s="28">
        <f>('3.физ-всего'!J192*'3.физ-всего'!K192+'4.юрид-всего'!J192*'4.юрид-всего'!K192+'5.нерез-всего'!J24*'5.нерез-всего'!K24)/('3.физ-всего'!J192+'4.юрид-всего'!J192+'5.нерез-всего'!J24)</f>
        <v>4.9250238499935453</v>
      </c>
      <c r="L192" s="21">
        <f>'3.физ-всего'!L192+'4.юрид-всего'!L192+'5.нерез-всего'!L24</f>
        <v>262919.59999999998</v>
      </c>
      <c r="M192" s="28">
        <f>('3.физ-всего'!L192*'3.физ-всего'!M192+'4.юрид-всего'!L192*'4.юрид-всего'!M192+'5.нерез-всего'!L24*'5.нерез-всего'!M24)/('3.физ-всего'!L192+'4.юрид-всего'!L192+'5.нерез-всего'!L24)</f>
        <v>6.9500939602829117</v>
      </c>
      <c r="N192" s="21">
        <f>'3.физ-всего'!N192+'4.юрид-всего'!N192+'5.нерез-всего'!N24</f>
        <v>308881.10000000003</v>
      </c>
      <c r="O192" s="28">
        <f>('3.физ-всего'!N192*'3.физ-всего'!O192+'4.юрид-всего'!N192*'4.юрид-всего'!O192+'5.нерез-всего'!N24*'5.нерез-всего'!O24)/('3.физ-всего'!N192+'4.юрид-всего'!N192+'5.нерез-всего'!N24)</f>
        <v>10.431255217622553</v>
      </c>
      <c r="P192" s="21">
        <f>'3.физ-всего'!P192+'4.юрид-всего'!P192+'5.нерез-всего'!P24</f>
        <v>385225.10000000003</v>
      </c>
      <c r="Q192" s="28">
        <f>('3.физ-всего'!P192*'3.физ-всего'!Q192+'4.юрид-всего'!P192*'4.юрид-всего'!Q192+'5.нерез-всего'!P24*'5.нерез-всего'!Q24)/('3.физ-всего'!P192+'4.юрид-всего'!P192+'5.нерез-всего'!P24)</f>
        <v>11.522311368080635</v>
      </c>
      <c r="R192" s="22">
        <f>'3.физ-всего'!R192+'4.юрид-всего'!R192+'5.нерез-всего'!R24</f>
        <v>1510</v>
      </c>
      <c r="S192" s="30">
        <f>('3.физ-всего'!R192*'3.физ-всего'!S192+'4.юрид-всего'!R192*'4.юрид-всего'!S192+'5.нерез-всего'!R24*'5.нерез-всего'!S24)/('3.физ-всего'!R192+'4.юрид-всего'!R192+'5.нерез-всего'!R24)</f>
        <v>15.401702649006625</v>
      </c>
    </row>
    <row r="193" spans="1:19" ht="14.25" customHeight="1" x14ac:dyDescent="0.2">
      <c r="A193" s="23" t="s">
        <v>4</v>
      </c>
      <c r="B193" s="26">
        <f>'3.физ-всего'!B193+'4.юрид-всего'!B193+'5.нерез-всего'!B25</f>
        <v>16363354.800000001</v>
      </c>
      <c r="C193" s="28">
        <f>('3.физ-всего'!B193*'3.физ-всего'!C193+'4.юрид-всего'!B193*'4.юрид-всего'!C193+'5.нерез-всего'!B25*'5.нерез-всего'!C25)/('3.физ-всего'!B193+'4.юрид-всего'!B193+'5.нерез-всего'!B25)</f>
        <v>1.3573373267564914</v>
      </c>
      <c r="D193" s="21">
        <f>'3.физ-всего'!D193+'4.юрид-всего'!D193+'5.нерез-всего'!D25</f>
        <v>14586887.899999999</v>
      </c>
      <c r="E193" s="28">
        <f>('3.физ-всего'!D193*'3.физ-всего'!E193+'4.юрид-всего'!D193*'4.юрид-всего'!E193+'5.нерез-всего'!D25*'5.нерез-всего'!E25)/('3.физ-всего'!D193+'4.юрид-всего'!D193+'5.нерез-всего'!D25)</f>
        <v>0.67139260129640155</v>
      </c>
      <c r="F193" s="21">
        <f t="shared" si="6"/>
        <v>1776466.9</v>
      </c>
      <c r="G193" s="28">
        <f t="shared" si="7"/>
        <v>6.989752327499037</v>
      </c>
      <c r="H193" s="21">
        <f>'3.физ-всего'!H193+'4.юрид-всего'!H193+'5.нерез-всего'!H25</f>
        <v>284942.8</v>
      </c>
      <c r="I193" s="28">
        <f>('3.физ-всего'!H193*'3.физ-всего'!I193+'4.юрид-всего'!H193*'4.юрид-всего'!I193+'5.нерез-всего'!H25*'5.нерез-всего'!I25)/('3.физ-всего'!H193+'4.юрид-всего'!H193+'5.нерез-всего'!H25)</f>
        <v>1.386734516541565</v>
      </c>
      <c r="J193" s="21">
        <f>'3.физ-всего'!J193+'4.юрид-всего'!J193+'5.нерез-всего'!J25</f>
        <v>406725.8</v>
      </c>
      <c r="K193" s="28">
        <f>('3.физ-всего'!J193*'3.физ-всего'!K193+'4.юрид-всего'!J193*'4.юрид-всего'!K193+'5.нерез-всего'!J25*'5.нерез-всего'!K25)/('3.физ-всего'!J193+'4.юрид-всего'!J193+'5.нерез-всего'!J25)</f>
        <v>3.236791833712048</v>
      </c>
      <c r="L193" s="21">
        <f>'3.физ-всего'!L193+'4.юрид-всего'!L193+'5.нерез-всего'!L25</f>
        <v>313166.90000000002</v>
      </c>
      <c r="M193" s="28">
        <f>('3.физ-всего'!L193*'3.физ-всего'!M193+'4.юрид-всего'!L193*'4.юрид-всего'!M193+'5.нерез-всего'!L25*'5.нерез-всего'!M25)/('3.физ-всего'!L193+'4.юрид-всего'!L193+'5.нерез-всего'!L25)</f>
        <v>7.4742254337862635</v>
      </c>
      <c r="N193" s="21">
        <f>'3.физ-всего'!N193+'4.юрид-всего'!N193+'5.нерез-всего'!N25</f>
        <v>358444.5</v>
      </c>
      <c r="O193" s="28">
        <f>('3.физ-всего'!N193*'3.физ-всего'!O193+'4.юрид-всего'!N193*'4.юрид-всего'!O193+'5.нерез-всего'!N25*'5.нерез-всего'!O25)/('3.физ-всего'!N193+'4.юрид-всего'!N193+'5.нерез-всего'!N25)</f>
        <v>9.9607206554989531</v>
      </c>
      <c r="P193" s="21">
        <f>'3.физ-всего'!P193+'4.юрид-всего'!P193+'5.нерез-всего'!P25</f>
        <v>411121</v>
      </c>
      <c r="Q193" s="28">
        <f>('3.физ-всего'!P193*'3.физ-всего'!Q193+'4.юрид-всего'!P193*'4.юрид-всего'!Q193+'5.нерез-всего'!P25*'5.нерез-всего'!Q25)/('3.физ-всего'!P193+'4.юрид-всего'!P193+'5.нерез-всего'!P25)</f>
        <v>11.569557217948013</v>
      </c>
      <c r="R193" s="22">
        <f>'3.физ-всего'!R193+'4.юрид-всего'!R193+'5.нерез-всего'!R25</f>
        <v>2065.9</v>
      </c>
      <c r="S193" s="30">
        <f>('3.физ-всего'!R193*'3.физ-всего'!S193+'4.юрид-всего'!R193*'4.юрид-всего'!S193+'5.нерез-всего'!R25*'5.нерез-всего'!S25)/('3.физ-всего'!R193+'4.юрид-всего'!R193+'5.нерез-всего'!R25)</f>
        <v>18.34716491601727</v>
      </c>
    </row>
    <row r="194" spans="1:19" ht="14.25" customHeight="1" x14ac:dyDescent="0.2">
      <c r="A194" s="23" t="s">
        <v>5</v>
      </c>
      <c r="B194" s="26">
        <f>'3.физ-всего'!B194+'4.юрид-всего'!B194+'5.нерез-всего'!B26</f>
        <v>18258723.300000001</v>
      </c>
      <c r="C194" s="28">
        <f>('3.физ-всего'!B194*'3.физ-всего'!C194+'4.юрид-всего'!B194*'4.юрид-всего'!C194+'5.нерез-всего'!B26*'5.нерез-всего'!C26)/('3.физ-всего'!B194+'4.юрид-всего'!B194+'5.нерез-всего'!B26)</f>
        <v>2.0319263669985079</v>
      </c>
      <c r="D194" s="21">
        <f>'3.физ-всего'!D194+'4.юрид-всего'!D194+'5.нерез-всего'!D26</f>
        <v>14344433.5</v>
      </c>
      <c r="E194" s="28">
        <f>('3.физ-всего'!D194*'3.физ-всего'!E194+'4.юрид-всего'!D194*'4.юрид-всего'!E194+'5.нерез-всего'!D26*'5.нерез-всего'!E26)/('3.физ-всего'!D194+'4.юрид-всего'!D194+'5.нерез-всего'!D26)</f>
        <v>0.59503716608955015</v>
      </c>
      <c r="F194" s="21">
        <f t="shared" si="6"/>
        <v>3914289.8</v>
      </c>
      <c r="G194" s="28">
        <f t="shared" si="7"/>
        <v>7.2975971891503795</v>
      </c>
      <c r="H194" s="21">
        <f>'3.физ-всего'!H194+'4.юрид-всего'!H194+'5.нерез-всего'!H26</f>
        <v>321269.8</v>
      </c>
      <c r="I194" s="28">
        <f>('3.физ-всего'!H194*'3.физ-всего'!I194+'4.юрид-всего'!H194*'4.юрид-всего'!I194+'5.нерез-всего'!H26*'5.нерез-всего'!I26)/('3.физ-всего'!H194+'4.юрид-всего'!H194+'5.нерез-всего'!H26)</f>
        <v>1.6648281849087585</v>
      </c>
      <c r="J194" s="21">
        <f>'3.физ-всего'!J194+'4.юрид-всего'!J194+'5.нерез-всего'!J26</f>
        <v>236503.89999999997</v>
      </c>
      <c r="K194" s="28">
        <f>('3.физ-всего'!J194*'3.физ-всего'!K194+'4.юрид-всего'!J194*'4.юрид-всего'!K194+'5.нерез-всего'!J26*'5.нерез-всего'!K26)/('3.физ-всего'!J194+'4.юрид-всего'!J194+'5.нерез-всего'!J26)</f>
        <v>5.5455282893855014</v>
      </c>
      <c r="L194" s="21">
        <f>'3.физ-всего'!L194+'4.юрид-всего'!L194+'5.нерез-всего'!L26</f>
        <v>240380.7</v>
      </c>
      <c r="M194" s="28">
        <f>('3.физ-всего'!L194*'3.физ-всего'!M194+'4.юрид-всего'!L194*'4.юрид-всего'!M194+'5.нерез-всего'!L26*'5.нерез-всего'!M26)/('3.физ-всего'!L194+'4.юрид-всего'!L194+'5.нерез-всего'!L26)</f>
        <v>8.4517626123894214</v>
      </c>
      <c r="N194" s="21">
        <f>'3.физ-всего'!N194+'4.юрид-всего'!N194+'5.нерез-всего'!N26</f>
        <v>357154.00000000006</v>
      </c>
      <c r="O194" s="28">
        <f>('3.физ-всего'!N194*'3.физ-всего'!O194+'4.юрид-всего'!N194*'4.юрид-всего'!O194+'5.нерез-всего'!N26*'5.нерез-всего'!O26)/('3.физ-всего'!N194+'4.юрид-всего'!N194+'5.нерез-всего'!N26)</f>
        <v>10.558580970673706</v>
      </c>
      <c r="P194" s="21">
        <f>'3.физ-всего'!P194+'4.юрид-всего'!P194+'5.нерез-всего'!P26</f>
        <v>504423.8</v>
      </c>
      <c r="Q194" s="28">
        <f>('3.физ-всего'!P194*'3.физ-всего'!Q194+'4.юрид-всего'!P194*'4.юрид-всего'!Q194+'5.нерез-всего'!P26*'5.нерез-всего'!Q26)/('3.физ-всего'!P194+'4.юрид-всего'!P194+'5.нерез-всего'!P26)</f>
        <v>11.887578849372298</v>
      </c>
      <c r="R194" s="22">
        <f>'3.физ-всего'!R194+'4.юрид-всего'!R194+'5.нерез-всего'!R26</f>
        <v>2254557.6</v>
      </c>
      <c r="S194" s="30">
        <f>('3.физ-всего'!R194*'3.физ-всего'!S194+'4.юрид-всего'!R194*'4.юрид-всего'!S194+'5.нерез-всего'!R26*'5.нерез-всего'!S26)/('3.физ-всего'!R194+'4.юрид-всего'!R194+'5.нерез-всего'!R26)</f>
        <v>6.6174642949907341</v>
      </c>
    </row>
    <row r="195" spans="1:19" ht="14.25" customHeight="1" x14ac:dyDescent="0.2">
      <c r="A195" s="23" t="s">
        <v>6</v>
      </c>
      <c r="B195" s="26">
        <f>'3.физ-всего'!B195+'4.юрид-всего'!B195+'5.нерез-всего'!B27</f>
        <v>17291271</v>
      </c>
      <c r="C195" s="28">
        <f>('3.физ-всего'!B195*'3.физ-всего'!C195+'4.юрид-всего'!B195*'4.юрид-всего'!C195+'5.нерез-всего'!B27*'5.нерез-всего'!C27)/('3.физ-всего'!B195+'4.юрид-всего'!B195+'5.нерез-всего'!B27)</f>
        <v>1.3528142101294922</v>
      </c>
      <c r="D195" s="21">
        <f>'3.физ-всего'!D195+'4.юрид-всего'!D195+'5.нерез-всего'!D27</f>
        <v>15592353.300000001</v>
      </c>
      <c r="E195" s="28">
        <f>('3.физ-всего'!D195*'3.физ-всего'!E195+'4.юрид-всего'!D195*'4.юрид-всего'!E195+'5.нерез-всего'!D27*'5.нерез-всего'!E27)/('3.физ-всего'!D195+'4.юрид-всего'!D195+'5.нерез-всего'!D27)</f>
        <v>0.59733825592574219</v>
      </c>
      <c r="F195" s="21">
        <f t="shared" si="6"/>
        <v>1698917.7</v>
      </c>
      <c r="G195" s="28">
        <f t="shared" si="7"/>
        <v>8.2864331768395836</v>
      </c>
      <c r="H195" s="21">
        <f>'3.физ-всего'!H195+'4.юрид-всего'!H195+'5.нерез-всего'!H27</f>
        <v>293370.30000000005</v>
      </c>
      <c r="I195" s="28">
        <f>('3.физ-всего'!H195*'3.физ-всего'!I195+'4.юрид-всего'!H195*'4.юрид-всего'!I195+'5.нерез-всего'!H27*'5.нерез-всего'!I27)/('3.физ-всего'!H195+'4.юрид-всего'!H195+'5.нерез-всего'!H27)</f>
        <v>2.6735098951734382</v>
      </c>
      <c r="J195" s="21">
        <f>'3.физ-всего'!J195+'4.юрид-всего'!J195+'5.нерез-всего'!J27</f>
        <v>265417.30000000005</v>
      </c>
      <c r="K195" s="28">
        <f>('3.физ-всего'!J195*'3.физ-всего'!K195+'4.юрид-всего'!J195*'4.юрид-всего'!K195+'5.нерез-всего'!J27*'5.нерез-всего'!K27)/('3.физ-всего'!J195+'4.юрид-всего'!J195+'5.нерез-всего'!J27)</f>
        <v>4.5750432319219545</v>
      </c>
      <c r="L195" s="21">
        <f>'3.физ-всего'!L195+'4.юрид-всего'!L195+'5.нерез-всего'!L27</f>
        <v>246513.4</v>
      </c>
      <c r="M195" s="28">
        <f>('3.физ-всего'!L195*'3.физ-всего'!M195+'4.юрид-всего'!L195*'4.юрид-всего'!M195+'5.нерез-всего'!L27*'5.нерез-всего'!M27)/('3.физ-всего'!L195+'4.юрид-всего'!L195+'5.нерез-всего'!L27)</f>
        <v>8.2129820326197205</v>
      </c>
      <c r="N195" s="21">
        <f>'3.физ-всего'!N195+'4.юрид-всего'!N195+'5.нерез-всего'!N27</f>
        <v>378867.6</v>
      </c>
      <c r="O195" s="28">
        <f>('3.физ-всего'!N195*'3.физ-всего'!O195+'4.юрид-всего'!N195*'4.юрид-всего'!O195+'5.нерез-всего'!N27*'5.нерез-всего'!O27)/('3.физ-всего'!N195+'4.юрид-всего'!N195+'5.нерез-всего'!N27)</f>
        <v>10.761107819723833</v>
      </c>
      <c r="P195" s="21">
        <f>'3.физ-всего'!P195+'4.юрид-всего'!P195+'5.нерез-всего'!P27</f>
        <v>509435.7</v>
      </c>
      <c r="Q195" s="28">
        <f>('3.физ-всего'!P195*'3.физ-всего'!Q195+'4.юрид-всего'!P195*'4.юрид-всего'!Q195+'5.нерез-всего'!P27*'5.нерез-всего'!Q27)/('3.физ-всего'!P195+'4.юрид-всего'!P195+'5.нерез-всего'!P27)</f>
        <v>11.566087037088291</v>
      </c>
      <c r="R195" s="22">
        <f>'3.физ-всего'!R195+'4.юрид-всего'!R195+'5.нерез-всего'!R27</f>
        <v>5313.4</v>
      </c>
      <c r="S195" s="30">
        <f>('3.физ-всего'!R195*'3.физ-всего'!S195+'4.юрид-всего'!R195*'4.юрид-всего'!S195+'5.нерез-всего'!R27*'5.нерез-всего'!S27)/('3.физ-всего'!R195+'4.юрид-всего'!R195+'5.нерез-всего'!R27)</f>
        <v>16.09536417359886</v>
      </c>
    </row>
    <row r="196" spans="1:19" ht="14.25" customHeight="1" x14ac:dyDescent="0.2">
      <c r="A196" s="23" t="s">
        <v>7</v>
      </c>
      <c r="B196" s="26">
        <f>'3.физ-всего'!B196+'4.юрид-всего'!B196+'5.нерез-всего'!B28</f>
        <v>16681593</v>
      </c>
      <c r="C196" s="28">
        <f>('3.физ-всего'!B196*'3.физ-всего'!C196+'4.юрид-всего'!B196*'4.юрид-всего'!C196+'5.нерез-всего'!B28*'5.нерез-всего'!C28)/('3.физ-всего'!B196+'4.юрид-всего'!B196+'5.нерез-всего'!B28)</f>
        <v>1.430018403997747</v>
      </c>
      <c r="D196" s="21">
        <f>'3.физ-всего'!D196+'4.юрид-всего'!D196+'5.нерез-всего'!D28</f>
        <v>15048263.799999999</v>
      </c>
      <c r="E196" s="28">
        <f>('3.физ-всего'!D196*'3.физ-всего'!E196+'4.юрид-всего'!D196*'4.юрид-всего'!E196+'5.нерез-всего'!D28*'5.нерез-всего'!E28)/('3.физ-всего'!D196+'4.юрид-всего'!D196+'5.нерез-всего'!D28)</f>
        <v>0.60816254098363132</v>
      </c>
      <c r="F196" s="21">
        <f t="shared" si="6"/>
        <v>1633329.2</v>
      </c>
      <c r="G196" s="28">
        <f t="shared" si="7"/>
        <v>9.0019786874562673</v>
      </c>
      <c r="H196" s="21">
        <f>'3.физ-всего'!H196+'4.юрид-всего'!H196+'5.нерез-всего'!H28</f>
        <v>146062.69999999998</v>
      </c>
      <c r="I196" s="28">
        <f>('3.физ-всего'!H196*'3.физ-всего'!I196+'4.юрид-всего'!H196*'4.юрид-всего'!I196+'5.нерез-всего'!H28*'5.нерез-всего'!I28)/('3.физ-всего'!H196+'4.юрид-всего'!H196+'5.нерез-всего'!H28)</f>
        <v>2.2492321859037281</v>
      </c>
      <c r="J196" s="21">
        <f>'3.физ-всего'!J196+'4.юрид-всего'!J196+'5.нерез-всего'!J28</f>
        <v>183341.2</v>
      </c>
      <c r="K196" s="28">
        <f>('3.физ-всего'!J196*'3.физ-всего'!K196+'4.юрид-всего'!J196*'4.юрид-всего'!K196+'5.нерез-всего'!J28*'5.нерез-всего'!K28)/('3.физ-всего'!J196+'4.юрид-всего'!J196+'5.нерез-всего'!J28)</f>
        <v>5.2895321291668216</v>
      </c>
      <c r="L196" s="21">
        <f>'3.физ-всего'!L196+'4.юрид-всего'!L196+'5.нерез-всего'!L28</f>
        <v>353061.6</v>
      </c>
      <c r="M196" s="28">
        <f>('3.физ-всего'!L196*'3.физ-всего'!M196+'4.юрид-всего'!L196*'4.юрид-всего'!M196+'5.нерез-всего'!L28*'5.нерез-всего'!M28)/('3.физ-всего'!L196+'4.юрид-всего'!L196+'5.нерез-всего'!L28)</f>
        <v>7.7648005022353033</v>
      </c>
      <c r="N196" s="21">
        <f>'3.физ-всего'!N196+'4.юрид-всего'!N196+'5.нерез-всего'!N28</f>
        <v>508701.8</v>
      </c>
      <c r="O196" s="28">
        <f>('3.физ-всего'!N196*'3.физ-всего'!O196+'4.юрид-всего'!N196*'4.юрид-всего'!O196+'5.нерез-всего'!N28*'5.нерез-всего'!O28)/('3.физ-всего'!N196+'4.юрид-всего'!N196+'5.нерез-всего'!N28)</f>
        <v>10.3466151033867</v>
      </c>
      <c r="P196" s="21">
        <f>'3.физ-всего'!P196+'4.юрид-всего'!P196+'5.нерез-всего'!P28</f>
        <v>438773.6</v>
      </c>
      <c r="Q196" s="28">
        <f>('3.физ-всего'!P196*'3.физ-всего'!Q196+'4.юрид-всего'!P196*'4.юрид-всего'!Q196+'5.нерез-всего'!P28*'5.нерез-всего'!Q28)/('3.физ-всего'!P196+'4.юрид-всего'!P196+'5.нерез-всего'!P28)</f>
        <v>12.18063160591247</v>
      </c>
      <c r="R196" s="22">
        <f>'3.физ-всего'!R196+'4.юрид-всего'!R196+'5.нерез-всего'!R28</f>
        <v>3388.3</v>
      </c>
      <c r="S196" s="30">
        <f>('3.физ-всего'!R196*'3.физ-всего'!S196+'4.юрид-всего'!R196*'4.юрид-всего'!S196+'5.нерез-всего'!R28*'5.нерез-всего'!S28)/('3.физ-всего'!R196+'4.юрид-всего'!R196+'5.нерез-всего'!R28)</f>
        <v>16.392396777144878</v>
      </c>
    </row>
    <row r="197" spans="1:19" ht="14.25" customHeight="1" x14ac:dyDescent="0.2">
      <c r="A197" s="23" t="s">
        <v>8</v>
      </c>
      <c r="B197" s="26">
        <f>'3.физ-всего'!B197+'4.юрид-всего'!B197+'5.нерез-всего'!B29</f>
        <v>18323098.800000001</v>
      </c>
      <c r="C197" s="28">
        <f>('3.физ-всего'!B197*'3.физ-всего'!C197+'4.юрид-всего'!B197*'4.юрид-всего'!C197+'5.нерез-всего'!B29*'5.нерез-всего'!C29)/('3.физ-всего'!B197+'4.юрид-всего'!B197+'5.нерез-всего'!B29)</f>
        <v>1.2153275081941928</v>
      </c>
      <c r="D197" s="21">
        <f>'3.физ-всего'!D197+'4.юрид-всего'!D197+'5.нерез-всего'!D29</f>
        <v>16758261.5</v>
      </c>
      <c r="E197" s="28">
        <f>('3.физ-всего'!D197*'3.физ-всего'!E197+'4.юрид-всего'!D197*'4.юрид-всего'!E197+'5.нерез-всего'!D29*'5.нерез-всего'!E29)/('3.физ-всего'!D197+'4.юрид-всего'!D197+'5.нерез-всего'!D29)</f>
        <v>0.51228704761529109</v>
      </c>
      <c r="F197" s="21">
        <f t="shared" si="6"/>
        <v>1564837.2999999998</v>
      </c>
      <c r="G197" s="28">
        <f t="shared" si="7"/>
        <v>8.7443759808128334</v>
      </c>
      <c r="H197" s="21">
        <f>'3.физ-всего'!H197+'4.юрид-всего'!H197+'5.нерез-всего'!H29</f>
        <v>108619</v>
      </c>
      <c r="I197" s="28">
        <f>('3.физ-всего'!H197*'3.физ-всего'!I197+'4.юрид-всего'!H197*'4.юрид-всего'!I197+'5.нерез-всего'!H29*'5.нерез-всего'!I29)/('3.физ-всего'!H197+'4.юрид-всего'!H197+'5.нерез-всего'!H29)</f>
        <v>3.0125899520341752</v>
      </c>
      <c r="J197" s="21">
        <f>'3.физ-всего'!J197+'4.юрид-всего'!J197+'5.нерез-всего'!J29</f>
        <v>194890.6</v>
      </c>
      <c r="K197" s="28">
        <f>('3.физ-всего'!J197*'3.физ-всего'!K197+'4.юрид-всего'!J197*'4.юрид-всего'!K197+'5.нерез-всего'!J29*'5.нерез-всего'!K29)/('3.физ-всего'!J197+'4.юрид-всего'!J197+'5.нерез-всего'!J29)</f>
        <v>4.5217755551062995</v>
      </c>
      <c r="L197" s="21">
        <f>'3.физ-всего'!L197+'4.юрид-всего'!L197+'5.нерез-всего'!L29</f>
        <v>457961.29999999993</v>
      </c>
      <c r="M197" s="28">
        <f>('3.физ-всего'!L197*'3.физ-всего'!M197+'4.юрид-всего'!L197*'4.юрид-всего'!M197+'5.нерез-всего'!L29*'5.нерез-всего'!M29)/('3.физ-всего'!L197+'4.юрид-всего'!L197+'5.нерез-всего'!L29)</f>
        <v>7.6452892242204769</v>
      </c>
      <c r="N197" s="21">
        <f>'3.физ-всего'!N197+'4.юрид-всего'!N197+'5.нерез-всего'!N29</f>
        <v>428350.2</v>
      </c>
      <c r="O197" s="28">
        <f>('3.физ-всего'!N197*'3.физ-всего'!O197+'4.юрид-всего'!N197*'4.юрид-всего'!O197+'5.нерез-всего'!N29*'5.нерез-всего'!O29)/('3.физ-всего'!N197+'4.юрид-всего'!N197+'5.нерез-всего'!N29)</f>
        <v>11.305020560279887</v>
      </c>
      <c r="P197" s="21">
        <f>'3.физ-всего'!P197+'4.юрид-всего'!P197+'5.нерез-всего'!P29</f>
        <v>373181.69999999995</v>
      </c>
      <c r="Q197" s="28">
        <f>('3.физ-всего'!P197*'3.физ-всего'!Q197+'4.юрид-всего'!P197*'4.юрид-всего'!Q197+'5.нерез-всего'!P29*'5.нерез-всего'!Q29)/('3.физ-всего'!P197+'4.юрид-всего'!P197+'5.нерез-всего'!P29)</f>
        <v>10.974987897316515</v>
      </c>
      <c r="R197" s="22">
        <f>'3.физ-всего'!R197+'4.юрид-всего'!R197+'5.нерез-всего'!R29</f>
        <v>1834.5</v>
      </c>
      <c r="S197" s="30">
        <f>('3.физ-всего'!R197*'3.физ-всего'!S197+'4.юрид-всего'!R197*'4.юрид-всего'!S197+'5.нерез-всего'!R29*'5.нерез-всего'!S29)/('3.физ-всего'!R197+'4.юрид-всего'!R197+'5.нерез-всего'!R29)</f>
        <v>19.422507495230306</v>
      </c>
    </row>
    <row r="198" spans="1:19" ht="14.25" customHeight="1" x14ac:dyDescent="0.2">
      <c r="A198" s="23" t="s">
        <v>9</v>
      </c>
      <c r="B198" s="26">
        <f>'3.физ-всего'!B198+'4.юрид-всего'!B198+'5.нерез-всего'!B30</f>
        <v>20411083.200000003</v>
      </c>
      <c r="C198" s="28">
        <f>('3.физ-всего'!B198*'3.физ-всего'!C198+'4.юрид-всего'!B198*'4.юрид-всего'!C198+'5.нерез-всего'!B30*'5.нерез-всего'!C30)/('3.физ-всего'!B198+'4.юрид-всего'!B198+'5.нерез-всего'!B30)</f>
        <v>1.6034291589679097</v>
      </c>
      <c r="D198" s="21">
        <f>'3.физ-всего'!D198+'4.юрид-всего'!D198+'5.нерез-всего'!D30</f>
        <v>17350596</v>
      </c>
      <c r="E198" s="28">
        <f>('3.физ-всего'!D198*'3.физ-всего'!E198+'4.юрид-всего'!D198*'4.юрид-всего'!E198+'5.нерез-всего'!D30*'5.нерез-всего'!E30)/('3.физ-всего'!D198+'4.юрид-всего'!D198+'5.нерез-всего'!D30)</f>
        <v>0.51778206552674122</v>
      </c>
      <c r="F198" s="21">
        <f t="shared" si="6"/>
        <v>3060487.1999999997</v>
      </c>
      <c r="G198" s="28">
        <f t="shared" si="7"/>
        <v>7.7582087368311905</v>
      </c>
      <c r="H198" s="21">
        <f>'3.физ-всего'!H198+'4.юрид-всего'!H198+'5.нерез-всего'!H30</f>
        <v>108559.8</v>
      </c>
      <c r="I198" s="28">
        <f>('3.физ-всего'!H198*'3.физ-всего'!I198+'4.юрид-всего'!H198*'4.юрид-всего'!I198+'5.нерез-всего'!H30*'5.нерез-всего'!I30)/('3.физ-всего'!H198+'4.юрид-всего'!H198+'5.нерез-всего'!H30)</f>
        <v>3.29055999550478</v>
      </c>
      <c r="J198" s="21">
        <f>'3.физ-всего'!J198+'4.юрид-всего'!J198+'5.нерез-всего'!J30</f>
        <v>166309.29999999999</v>
      </c>
      <c r="K198" s="28">
        <f>('3.физ-всего'!J198*'3.физ-всего'!K198+'4.юрид-всего'!J198*'4.юрид-всего'!K198+'5.нерез-всего'!J30*'5.нерез-всего'!K30)/('3.физ-всего'!J198+'4.юрид-всего'!J198+'5.нерез-всего'!J30)</f>
        <v>5.2816416580431769</v>
      </c>
      <c r="L198" s="21">
        <f>'3.физ-всего'!L198+'4.юрид-всего'!L198+'5.нерез-всего'!L30</f>
        <v>296231.59999999998</v>
      </c>
      <c r="M198" s="28">
        <f>('3.физ-всего'!L198*'3.физ-всего'!M198+'4.юрид-всего'!L198*'4.юрид-всего'!M198+'5.нерез-всего'!L30*'5.нерез-всего'!M30)/('3.физ-всего'!L198+'4.юрид-всего'!L198+'5.нерез-всего'!L30)</f>
        <v>8.193624636939477</v>
      </c>
      <c r="N198" s="21">
        <f>'3.физ-всего'!N198+'4.юрид-всего'!N198+'5.нерез-всего'!N30</f>
        <v>632067.6</v>
      </c>
      <c r="O198" s="28">
        <f>('3.физ-всего'!N198*'3.физ-всего'!O198+'4.юрид-всего'!N198*'4.юрид-всего'!O198+'5.нерез-всего'!N30*'5.нерез-всего'!O30)/('3.физ-всего'!N198+'4.юрид-всего'!N198+'5.нерез-всего'!N30)</f>
        <v>12.162305845134318</v>
      </c>
      <c r="P198" s="21">
        <f>'3.физ-всего'!P198+'4.юрид-всего'!P198+'5.нерез-всего'!P30</f>
        <v>374758</v>
      </c>
      <c r="Q198" s="28">
        <f>('3.физ-всего'!P198*'3.физ-всего'!Q198+'4.юрид-всего'!P198*'4.юрид-всего'!Q198+'5.нерез-всего'!P30*'5.нерез-всего'!Q30)/('3.физ-всего'!P198+'4.юрид-всего'!P198+'5.нерез-всего'!P30)</f>
        <v>12.450568297407935</v>
      </c>
      <c r="R198" s="21">
        <f>'3.физ-всего'!R198+'4.юрид-всего'!R198+'5.нерез-всего'!R30</f>
        <v>1482560.9</v>
      </c>
      <c r="S198" s="28">
        <f>('3.физ-всего'!R198*'3.физ-всего'!S198+'4.юрид-всего'!R198*'4.юрид-всего'!S198+'5.нерез-всего'!R30*'5.нерез-всего'!S30)/('3.физ-всего'!R198+'4.юрид-всего'!R198+'5.нерез-всего'!R30)</f>
        <v>5.212419804137558</v>
      </c>
    </row>
    <row r="199" spans="1:19" ht="14.25" customHeight="1" x14ac:dyDescent="0.2">
      <c r="A199" s="23" t="s">
        <v>14</v>
      </c>
      <c r="B199" s="26">
        <f>'3.физ-всего'!B199+'4.юрид-всего'!B199+'5.нерез-всего'!B31</f>
        <v>19865962.900000002</v>
      </c>
      <c r="C199" s="28">
        <f>('3.физ-всего'!B199*'3.физ-всего'!C199+'4.юрид-всего'!B199*'4.юрид-всего'!C199+'5.нерез-всего'!B31*'5.нерез-всего'!C31)/('3.физ-всего'!B199+'4.юрид-всего'!B199+'5.нерез-всего'!B31)</f>
        <v>1.3140467660895512</v>
      </c>
      <c r="D199" s="21">
        <f>'3.физ-всего'!D199+'4.юрид-всего'!D199+'5.нерез-всего'!D31</f>
        <v>18078455.700000003</v>
      </c>
      <c r="E199" s="28">
        <f>('3.физ-всего'!D199*'3.физ-всего'!E199+'4.юрид-всего'!D199*'4.юрид-всего'!E199+'5.нерез-всего'!D31*'5.нерез-всего'!E31)/('3.физ-всего'!D199+'4.юрид-всего'!D199+'5.нерез-всего'!D31)</f>
        <v>0.62832475668815002</v>
      </c>
      <c r="F199" s="21">
        <f t="shared" si="6"/>
        <v>1787507.2</v>
      </c>
      <c r="G199" s="28">
        <f t="shared" si="7"/>
        <v>8.2492887441236604</v>
      </c>
      <c r="H199" s="21">
        <f>'3.физ-всего'!H199+'4.юрид-всего'!H199+'5.нерез-всего'!H31</f>
        <v>100872</v>
      </c>
      <c r="I199" s="28">
        <f>('3.физ-всего'!H199*'3.физ-всего'!I199+'4.юрид-всего'!H199*'4.юрид-всего'!I199+'5.нерез-всего'!H31*'5.нерез-всего'!I31)/('3.физ-всего'!H199+'4.юрид-всего'!H199+'5.нерез-всего'!H31)</f>
        <v>2.6843445852169108</v>
      </c>
      <c r="J199" s="21">
        <f>'3.физ-всего'!J199+'4.юрид-всего'!J199+'5.нерез-всего'!J31</f>
        <v>188792.79999999996</v>
      </c>
      <c r="K199" s="28">
        <f>('3.физ-всего'!J199*'3.физ-всего'!K199+'4.юрид-всего'!J199*'4.юрид-всего'!K199+'5.нерез-всего'!J31*'5.нерез-всего'!K31)/('3.физ-всего'!J199+'4.юрид-всего'!J199+'5.нерез-всего'!J31)</f>
        <v>5.6365977198282966</v>
      </c>
      <c r="L199" s="21">
        <f>'3.физ-всего'!L199+'4.юрид-всего'!L199+'5.нерез-всего'!L31</f>
        <v>326213.20000000007</v>
      </c>
      <c r="M199" s="28">
        <f>('3.физ-всего'!L199*'3.физ-всего'!M199+'4.юрид-всего'!L199*'4.юрид-всего'!M199+'5.нерез-всего'!L31*'5.нерез-всего'!M31)/('3.физ-всего'!L199+'4.юрид-всего'!L199+'5.нерез-всего'!L31)</f>
        <v>7.4059235984319409</v>
      </c>
      <c r="N199" s="21">
        <f>'3.физ-всего'!N199+'4.юрид-всего'!N199+'5.нерез-всего'!N31</f>
        <v>548033.69999999995</v>
      </c>
      <c r="O199" s="28">
        <f>('3.физ-всего'!N199*'3.физ-всего'!O199+'4.юрид-всего'!N199*'4.юрид-всего'!O199+'5.нерез-всего'!N31*'5.нерез-всего'!O31)/('3.физ-всего'!N199+'4.юрид-всего'!N199+'5.нерез-всего'!N31)</f>
        <v>10.071608747783216</v>
      </c>
      <c r="P199" s="21">
        <f>'3.физ-всего'!P199+'4.юрид-всего'!P199+'5.нерез-всего'!P31</f>
        <v>421741.30000000005</v>
      </c>
      <c r="Q199" s="28">
        <f>('3.физ-всего'!P199*'3.физ-всего'!Q199+'4.юрид-всего'!P199*'4.юрид-всего'!Q199+'5.нерез-всего'!P31*'5.нерез-всего'!Q31)/('3.физ-всего'!P199+'4.юрид-всего'!P199+'5.нерез-всего'!P31)</f>
        <v>9.6307629961779924</v>
      </c>
      <c r="R199" s="22">
        <f>'3.физ-всего'!R199+'4.юрид-всего'!R199+'5.нерез-всего'!R31</f>
        <v>201854.2</v>
      </c>
      <c r="S199" s="30">
        <f>('3.физ-всего'!R199*'3.физ-всего'!S199+'4.юрид-всего'!R199*'4.юрид-всего'!S199+'5.нерез-всего'!R31*'5.нерез-всего'!S31)/('3.физ-всего'!R199+'4.юрид-всего'!R199+'5.нерез-всего'!R31)</f>
        <v>7.0028624769759551</v>
      </c>
    </row>
    <row r="200" spans="1:19" ht="14.25" customHeight="1" thickBot="1" x14ac:dyDescent="0.25">
      <c r="A200" s="24" t="s">
        <v>15</v>
      </c>
      <c r="B200" s="27">
        <f>'3.физ-всего'!B200+'4.юрид-всего'!B200+'5.нерез-всего'!B32</f>
        <v>22797530.317790002</v>
      </c>
      <c r="C200" s="29">
        <f>('3.физ-всего'!B200*'3.физ-всего'!C200+'4.юрид-всего'!B200*'4.юрид-всего'!C200+'5.нерез-всего'!B32*'5.нерез-всего'!C32)/('3.физ-всего'!B200+'4.юрид-всего'!B200+'5.нерез-всего'!B32)</f>
        <v>1.4524167055780386</v>
      </c>
      <c r="D200" s="25">
        <f>'3.физ-всего'!D200+'4.юрид-всего'!D200+'5.нерез-всего'!D32</f>
        <v>20941781</v>
      </c>
      <c r="E200" s="29">
        <f>('3.физ-всего'!D200*'3.физ-всего'!E200+'4.юрид-всего'!D200*'4.юрид-всего'!E200+'5.нерез-всего'!D32*'5.нерез-всего'!E32)/('3.физ-всего'!D200+'4.юрид-всего'!D200+'5.нерез-всего'!D32)</f>
        <v>0.85832691240539682</v>
      </c>
      <c r="F200" s="25">
        <f t="shared" si="6"/>
        <v>1855749.3177899998</v>
      </c>
      <c r="G200" s="29">
        <f t="shared" si="7"/>
        <v>8.1566079579682178</v>
      </c>
      <c r="H200" s="25">
        <f>'3.физ-всего'!H200+'4.юрид-всего'!H200+'5.нерез-всего'!H32</f>
        <v>119978.89999999998</v>
      </c>
      <c r="I200" s="29">
        <f>('3.физ-всего'!H200*'3.физ-всего'!I200+'4.юрид-всего'!H200*'4.юрид-всего'!I200+'5.нерез-всего'!H32*'5.нерез-всего'!I32)/('3.физ-всего'!H200+'4.юрид-всего'!H200+'5.нерез-всего'!H32)</f>
        <v>2.8373708793796246</v>
      </c>
      <c r="J200" s="25">
        <f>'3.физ-всего'!J200+'4.юрид-всего'!J200+'5.нерез-всего'!J32</f>
        <v>293410.29999999993</v>
      </c>
      <c r="K200" s="29">
        <f>('3.физ-всего'!J200*'3.физ-всего'!K200+'4.юрид-всего'!J200*'4.юрид-всего'!K200+'5.нерез-всего'!J32*'5.нерез-всего'!K32)/('3.физ-всего'!J200+'4.юрид-всего'!J200+'5.нерез-всего'!J32)</f>
        <v>4.8087028880717559</v>
      </c>
      <c r="L200" s="25">
        <f>'3.физ-всего'!L200+'4.юрид-всего'!L200+'5.нерез-всего'!L32</f>
        <v>323653.91778999998</v>
      </c>
      <c r="M200" s="29">
        <f>('3.физ-всего'!L200*'3.физ-всего'!M200+'4.юрид-всего'!L200*'4.юрид-всего'!M200+'5.нерез-всего'!L32*'5.нерез-всего'!M32)/('3.физ-всего'!L200+'4.юрид-всего'!L200+'5.нерез-всего'!L32)</f>
        <v>8.127386773012125</v>
      </c>
      <c r="N200" s="25">
        <f>'3.физ-всего'!N200+'4.юрид-всего'!N200+'5.нерез-всего'!N32</f>
        <v>700209.70000000007</v>
      </c>
      <c r="O200" s="29">
        <f>('3.физ-всего'!N200*'3.физ-всего'!O200+'4.юрид-всего'!N200*'4.юрид-всего'!O200+'5.нерез-всего'!N32*'5.нерез-всего'!O32)/('3.физ-всего'!N200+'4.юрид-всего'!N200+'5.нерез-всего'!N32)</f>
        <v>8.0154540175607405</v>
      </c>
      <c r="P200" s="25">
        <f>'3.физ-всего'!P200+'4.юрид-всего'!P200+'5.нерез-всего'!P32</f>
        <v>407280.39999999997</v>
      </c>
      <c r="Q200" s="29">
        <f>('3.физ-всего'!P200*'3.физ-всего'!Q200+'4.юрид-всего'!P200*'4.юрид-всего'!Q200+'5.нерез-всего'!P32*'5.нерез-всего'!Q32)/('3.физ-всего'!P200+'4.юрид-всего'!P200+'5.нерез-всего'!P32)</f>
        <v>12.137771171900246</v>
      </c>
      <c r="R200" s="25">
        <f>'3.физ-всего'!R200+'4.юрид-всего'!R200+'5.нерез-всего'!R32</f>
        <v>11216.099999999997</v>
      </c>
      <c r="S200" s="29">
        <f>('3.физ-всего'!R200*'3.физ-всего'!S200+'4.юрид-всего'!R200*'4.юрид-всего'!S200+'5.нерез-всего'!R32*'5.нерез-всего'!S32)/('3.физ-всего'!R200+'4.юрид-всего'!R200+'5.нерез-всего'!R32)</f>
        <v>17.727778639634099</v>
      </c>
    </row>
    <row r="201" spans="1:19" ht="14.25" customHeight="1" x14ac:dyDescent="0.2">
      <c r="A201" s="23" t="s">
        <v>44</v>
      </c>
      <c r="B201" s="26">
        <f>'3.физ-всего'!B201+'4.юрид-всего'!B201+'5.нерез-всего'!B33</f>
        <v>15541023.200000003</v>
      </c>
      <c r="C201" s="28">
        <f>('3.физ-всего'!B201*'3.физ-всего'!C201+'4.юрид-всего'!B201*'4.юрид-всего'!C201+'5.нерез-всего'!B33*'5.нерез-всего'!C33)/('3.физ-всего'!B201+'4.юрид-всего'!B201+'5.нерез-всего'!B33)</f>
        <v>1.3506038364964283</v>
      </c>
      <c r="D201" s="21">
        <f>'3.физ-всего'!D201+'4.юрид-всего'!D201+'5.нерез-всего'!D33</f>
        <v>14086434.600000001</v>
      </c>
      <c r="E201" s="28">
        <f>('3.физ-всего'!D201*'3.физ-всего'!E201+'4.юрид-всего'!D201*'4.юрид-всего'!E201+'5.нерез-всего'!D33*'5.нерез-всего'!E33)/('3.физ-всего'!D201+'4.юрид-всего'!D201+'5.нерез-всего'!D33)</f>
        <v>0.57823478987365606</v>
      </c>
      <c r="F201" s="21">
        <f t="shared" si="6"/>
        <v>1454588.6000000003</v>
      </c>
      <c r="G201" s="28">
        <f t="shared" si="7"/>
        <v>8.8303311369276489</v>
      </c>
      <c r="H201" s="21">
        <f>'3.физ-всего'!H201+'4.юрид-всего'!H201+'5.нерез-всего'!H33</f>
        <v>95547.9</v>
      </c>
      <c r="I201" s="28">
        <f>('3.физ-всего'!H201*'3.физ-всего'!I201+'4.юрид-всего'!H201*'4.юрид-всего'!I201+'5.нерез-всего'!H33*'5.нерез-всего'!I33)/('3.физ-всего'!H201+'4.юрид-всего'!H201+'5.нерез-всего'!H33)</f>
        <v>1.9176823038496922</v>
      </c>
      <c r="J201" s="21">
        <f>'3.физ-всего'!J201+'4.юрид-всего'!J201+'5.нерез-всего'!J33</f>
        <v>234591.09999999998</v>
      </c>
      <c r="K201" s="28">
        <f>('3.физ-всего'!J201*'3.физ-всего'!K201+'4.юрид-всего'!J201*'4.юрид-всего'!K201+'5.нерез-всего'!J33*'5.нерез-всего'!K33)/('3.физ-всего'!J201+'4.юрид-всего'!J201+'5.нерез-всего'!J33)</f>
        <v>4.6834988198614527</v>
      </c>
      <c r="L201" s="21">
        <f>'3.физ-всего'!L201+'4.юрид-всего'!L201+'5.нерез-всего'!L33</f>
        <v>337934.9</v>
      </c>
      <c r="M201" s="28">
        <f>('3.физ-всего'!L201*'3.физ-всего'!M201+'4.юрид-всего'!L201*'4.юрид-всего'!M201+'5.нерез-всего'!L33*'5.нерез-всего'!M33)/('3.физ-всего'!L201+'4.юрид-всего'!L201+'5.нерез-всего'!L33)</f>
        <v>7.5936339898601766</v>
      </c>
      <c r="N201" s="21">
        <f>'3.физ-всего'!N201+'4.юрид-всего'!N201+'5.нерез-всего'!N33</f>
        <v>402635.80000000005</v>
      </c>
      <c r="O201" s="28">
        <f>('3.физ-всего'!N201*'3.физ-всего'!O201+'4.юрид-всего'!N201*'4.юрид-всего'!O201+'5.нерез-всего'!N33*'5.нерез-всего'!O33)/('3.физ-всего'!N201+'4.юрид-всего'!N201+'5.нерез-всего'!N33)</f>
        <v>10.701083592169399</v>
      </c>
      <c r="P201" s="21">
        <f>'3.физ-всего'!P201+'4.юрид-всего'!P201+'5.нерез-всего'!P33</f>
        <v>370019.90000000008</v>
      </c>
      <c r="Q201" s="28">
        <f>('3.физ-всего'!P201*'3.физ-всего'!Q201+'4.юрид-всего'!P201*'4.юрид-всего'!Q201+'5.нерез-всего'!P33*'5.нерез-всего'!Q33)/('3.физ-всего'!P201+'4.юрид-всего'!P201+'5.нерез-всего'!P33)</f>
        <v>11.961156121603185</v>
      </c>
      <c r="R201" s="22">
        <f>'3.физ-всего'!R201+'4.юрид-всего'!R201+'5.нерез-всего'!R33</f>
        <v>13859</v>
      </c>
      <c r="S201" s="30">
        <f>('3.физ-всего'!R201*'3.физ-всего'!S201+'4.юрид-всего'!R201*'4.юрид-всего'!S201+'5.нерез-всего'!R33*'5.нерез-всего'!S33)/('3.физ-всего'!R201+'4.юрид-всего'!R201+'5.нерез-всего'!R33)</f>
        <v>18.89763049282055</v>
      </c>
    </row>
    <row r="202" spans="1:19" ht="14.25" customHeight="1" x14ac:dyDescent="0.2">
      <c r="A202" s="23" t="s">
        <v>1</v>
      </c>
      <c r="B202" s="26">
        <f>'3.физ-всего'!B202+'4.юрид-всего'!B202+'5.нерез-всего'!B34</f>
        <v>16955350.400000002</v>
      </c>
      <c r="C202" s="28">
        <f>('3.физ-всего'!B202*'3.физ-всего'!C202+'4.юрид-всего'!B202*'4.юрид-всего'!C202+'5.нерез-всего'!B34*'5.нерез-всего'!C34)/('3.физ-всего'!B202+'4.юрид-всего'!B202+'5.нерез-всего'!B34)</f>
        <v>1.5387056488670388</v>
      </c>
      <c r="D202" s="21">
        <f>'3.физ-всего'!D202+'4.юрид-всего'!D202+'5.нерез-всего'!D34</f>
        <v>15294281.5</v>
      </c>
      <c r="E202" s="28">
        <f>('3.физ-всего'!D202*'3.физ-всего'!E202+'4.юрид-всего'!D202*'4.юрид-всего'!E202+'5.нерез-всего'!D34*'5.нерез-всего'!E34)/('3.физ-всего'!D202+'4.юрид-всего'!D202+'5.нерез-всего'!D34)</f>
        <v>0.77189106693243414</v>
      </c>
      <c r="F202" s="21">
        <f t="shared" si="6"/>
        <v>1661068.9</v>
      </c>
      <c r="G202" s="28">
        <f t="shared" si="7"/>
        <v>8.5991461124821598</v>
      </c>
      <c r="H202" s="21">
        <f>'3.физ-всего'!H202+'4.юрид-всего'!H202+'5.нерез-всего'!H34</f>
        <v>125153.5</v>
      </c>
      <c r="I202" s="28">
        <f>('3.физ-всего'!H202*'3.физ-всего'!I202+'4.юрид-всего'!H202*'4.юрид-всего'!I202+'5.нерез-всего'!H34*'5.нерез-всего'!I34)/('3.физ-всего'!H202+'4.юрид-всего'!H202+'5.нерез-всего'!H34)</f>
        <v>1.6811596559425017</v>
      </c>
      <c r="J202" s="21">
        <f>'3.физ-всего'!J202+'4.юрид-всего'!J202+'5.нерез-всего'!J34</f>
        <v>343334.3</v>
      </c>
      <c r="K202" s="28">
        <f>('3.физ-всего'!J202*'3.физ-всего'!K202+'4.юрид-всего'!J202*'4.юрид-всего'!K202+'5.нерез-всего'!J34*'5.нерез-всего'!K34)/('3.физ-всего'!J202+'4.юрид-всего'!J202+'5.нерез-всего'!J34)</f>
        <v>5.0985415147860236</v>
      </c>
      <c r="L202" s="21">
        <f>'3.физ-всего'!L202+'4.юрид-всего'!L202+'5.нерез-всего'!L34</f>
        <v>276482.90000000002</v>
      </c>
      <c r="M202" s="28">
        <f>('3.физ-всего'!L202*'3.физ-всего'!M202+'4.юрид-всего'!L202*'4.юрид-всего'!M202+'5.нерез-всего'!L34*'5.нерез-всего'!M34)/('3.физ-всего'!L202+'4.юрид-всего'!L202+'5.нерез-всего'!L34)</f>
        <v>7.4434507414382569</v>
      </c>
      <c r="N202" s="21">
        <f>'3.физ-всего'!N202+'4.юрид-всего'!N202+'5.нерез-всего'!N34</f>
        <v>481158.49999999994</v>
      </c>
      <c r="O202" s="28">
        <f>('3.физ-всего'!N202*'3.физ-всего'!O202+'4.юрид-всего'!N202*'4.юрид-всего'!O202+'5.нерез-всего'!N34*'5.нерез-всего'!O34)/('3.физ-всего'!N202+'4.юрид-всего'!N202+'5.нерез-всего'!N34)</f>
        <v>11.472935109740373</v>
      </c>
      <c r="P202" s="21">
        <f>'3.физ-всего'!P202+'4.юрид-всего'!P202+'5.нерез-всего'!P34</f>
        <v>426349.3</v>
      </c>
      <c r="Q202" s="28">
        <f>('3.физ-всего'!P202*'3.физ-всего'!Q202+'4.юрид-всего'!P202*'4.юрид-всего'!Q202+'5.нерез-всего'!P34*'5.нерез-всего'!Q34)/('3.физ-всего'!P202+'4.юрид-всего'!P202+'5.нерез-всего'!P34)</f>
        <v>10.771044472220327</v>
      </c>
      <c r="R202" s="22">
        <f>'3.физ-всего'!R202+'4.юрид-всего'!R202+'5.нерез-всего'!R34</f>
        <v>8590.4000000000015</v>
      </c>
      <c r="S202" s="30">
        <f>('3.физ-всего'!R202*'3.физ-всего'!S202+'4.юрид-всего'!R202*'4.юрид-всего'!S202+'5.нерез-всего'!R34*'5.нерез-всего'!S34)/('3.физ-всего'!R202+'4.юрид-всего'!R202+'5.нерез-всего'!R34)</f>
        <v>17.735217335630434</v>
      </c>
    </row>
    <row r="203" spans="1:19" ht="14.25" customHeight="1" x14ac:dyDescent="0.2">
      <c r="A203" s="23" t="s">
        <v>2</v>
      </c>
      <c r="B203" s="26">
        <f>'3.физ-всего'!B203+'4.юрид-всего'!B203+'5.нерез-всего'!B35</f>
        <v>17424527.5</v>
      </c>
      <c r="C203" s="28">
        <f>('3.физ-всего'!B203*'3.физ-всего'!C203+'4.юрид-всего'!B203*'4.юрид-всего'!C203+'5.нерез-всего'!B35*'5.нерез-всего'!C35)/('3.физ-всего'!B203+'4.юрид-всего'!B203+'5.нерез-всего'!B35)</f>
        <v>1.5029162599674508</v>
      </c>
      <c r="D203" s="21">
        <f>'3.физ-всего'!D203+'4.юрид-всего'!D203+'5.нерез-всего'!D35</f>
        <v>15715903.6</v>
      </c>
      <c r="E203" s="28">
        <f>('3.физ-всего'!D203*'3.физ-всего'!E203+'4.юрид-всего'!D203*'4.юрид-всего'!E203+'5.нерез-всего'!D35*'5.нерез-всего'!E35)/('3.физ-всего'!D203+'4.юрид-всего'!D203+'5.нерез-всего'!D35)</f>
        <v>0.74794910767968814</v>
      </c>
      <c r="F203" s="21">
        <f t="shared" si="6"/>
        <v>1708623.9000000001</v>
      </c>
      <c r="G203" s="28">
        <f t="shared" si="7"/>
        <v>8.4470957172025969</v>
      </c>
      <c r="H203" s="21">
        <f>'3.физ-всего'!H203+'4.юрид-всего'!H203+'5.нерез-всего'!H35</f>
        <v>94180.5</v>
      </c>
      <c r="I203" s="28">
        <f>('3.физ-всего'!H203*'3.физ-всего'!I203+'4.юрид-всего'!H203*'4.юрид-всего'!I203+'5.нерез-всего'!H35*'5.нерез-всего'!I35)/('3.физ-всего'!H203+'4.юрид-всего'!H203+'5.нерез-всего'!H35)</f>
        <v>2.225818869086488</v>
      </c>
      <c r="J203" s="21">
        <f>'3.физ-всего'!J203+'4.юрид-всего'!J203+'5.нерез-всего'!J35</f>
        <v>321036.90000000002</v>
      </c>
      <c r="K203" s="28">
        <f>('3.физ-всего'!J203*'3.физ-всего'!K203+'4.юрид-всего'!J203*'4.юрид-всего'!K203+'5.нерез-всего'!J35*'5.нерез-всего'!K35)/('3.физ-всего'!J203+'4.юрид-всего'!J203+'5.нерез-всего'!J35)</f>
        <v>4.8305502607332675</v>
      </c>
      <c r="L203" s="21">
        <f>'3.физ-всего'!L203+'4.юрид-всего'!L203+'5.нерез-всего'!L35</f>
        <v>400316.00000000006</v>
      </c>
      <c r="M203" s="28">
        <f>('3.физ-всего'!L203*'3.физ-всего'!M203+'4.юрид-всего'!L203*'4.юрид-всего'!M203+'5.нерез-всего'!L35*'5.нерез-всего'!M35)/('3.физ-всего'!L203+'4.юрид-всего'!L203+'5.нерез-всего'!L35)</f>
        <v>7.4682605791424761</v>
      </c>
      <c r="N203" s="21">
        <f>'3.физ-всего'!N203+'4.юрид-всего'!N203+'5.нерез-всего'!N35</f>
        <v>477856.39999999997</v>
      </c>
      <c r="O203" s="28">
        <f>('3.физ-всего'!N203*'3.физ-всего'!O203+'4.юрид-всего'!N203*'4.юрид-всего'!O203+'5.нерез-всего'!N35*'5.нерез-всего'!O35)/('3.физ-всего'!N203+'4.юрид-всего'!N203+'5.нерез-всего'!N35)</f>
        <v>10.729818181780134</v>
      </c>
      <c r="P203" s="21">
        <f>'3.физ-всего'!P203+'4.юрид-всего'!P203+'5.нерез-всего'!P35</f>
        <v>405328.10000000003</v>
      </c>
      <c r="Q203" s="28">
        <f>('3.физ-всего'!P203*'3.физ-всего'!Q203+'4.юрид-всего'!P203*'4.юрид-всего'!Q203+'5.нерез-всего'!P35*'5.нерез-всего'!Q35)/('3.физ-всего'!P203+'4.юрид-всего'!P203+'5.нерез-всего'!P35)</f>
        <v>10.800445456409264</v>
      </c>
      <c r="R203" s="21">
        <f>'3.физ-всего'!R203+'4.юрид-всего'!R203+'5.нерез-всего'!R35</f>
        <v>9906</v>
      </c>
      <c r="S203" s="28">
        <f>('3.физ-всего'!R203*'3.физ-всего'!S203+'4.юрид-всего'!R203*'4.юрид-всего'!S203+'5.нерез-всего'!R35*'5.нерез-всего'!S35)/('3.физ-всего'!R203+'4.юрид-всего'!R203+'5.нерез-всего'!R35)</f>
        <v>17.948262265293764</v>
      </c>
    </row>
    <row r="204" spans="1:19" ht="14.25" customHeight="1" x14ac:dyDescent="0.2">
      <c r="A204" s="23" t="s">
        <v>3</v>
      </c>
      <c r="B204" s="26">
        <f>'3.физ-всего'!B204+'4.юрид-всего'!B204+'5.нерез-всего'!B36</f>
        <v>18015662.300000001</v>
      </c>
      <c r="C204" s="28">
        <f>('3.физ-всего'!B204*'3.физ-всего'!C204+'4.юрид-всего'!B204*'4.юрид-всего'!C204+'5.нерез-всего'!B36*'5.нерез-всего'!C36)/('3.физ-всего'!B204+'4.юрид-всего'!B204+'5.нерез-всего'!B36)</f>
        <v>1.5291236779565964</v>
      </c>
      <c r="D204" s="21">
        <f>'3.физ-всего'!D204+'4.юрид-всего'!D204+'5.нерез-всего'!D36</f>
        <v>16096429.1</v>
      </c>
      <c r="E204" s="28">
        <f>('3.физ-всего'!D204*'3.физ-всего'!E204+'4.юрид-всего'!D204*'4.юрид-всего'!E204+'5.нерез-всего'!D36*'5.нерез-всего'!E36)/('3.физ-всего'!D204+'4.юрид-всего'!D204+'5.нерез-всего'!D36)</f>
        <v>0.65722733441543257</v>
      </c>
      <c r="F204" s="21">
        <f t="shared" si="6"/>
        <v>1919233.1999999997</v>
      </c>
      <c r="G204" s="28">
        <f t="shared" si="7"/>
        <v>8.8416366525964651</v>
      </c>
      <c r="H204" s="21">
        <f>'3.физ-всего'!H204+'4.юрид-всего'!H204+'5.нерез-всего'!H36</f>
        <v>228592.69999999998</v>
      </c>
      <c r="I204" s="28">
        <f>('3.физ-всего'!H204*'3.физ-всего'!I204+'4.юрид-всего'!H204*'4.юрид-всего'!I204+'5.нерез-всего'!H36*'5.нерез-всего'!I36)/('3.физ-всего'!H204+'4.юрид-всего'!H204+'5.нерез-всего'!H36)</f>
        <v>4.7241043611628903</v>
      </c>
      <c r="J204" s="21">
        <f>'3.физ-всего'!J204+'4.юрид-всего'!J204+'5.нерез-всего'!J36</f>
        <v>303770.99999999994</v>
      </c>
      <c r="K204" s="28">
        <f>('3.физ-всего'!J204*'3.физ-всего'!K204+'4.юрид-всего'!J204*'4.юрид-всего'!K204+'5.нерез-всего'!J36*'5.нерез-всего'!K36)/('3.физ-всего'!J204+'4.юрид-всего'!J204+'5.нерез-всего'!J36)</f>
        <v>4.8603422808628887</v>
      </c>
      <c r="L204" s="21">
        <f>'3.физ-всего'!L204+'4.юрид-всего'!L204+'5.нерез-всего'!L36</f>
        <v>412805.1</v>
      </c>
      <c r="M204" s="28">
        <f>('3.физ-всего'!L204*'3.физ-всего'!M204+'4.юрид-всего'!L204*'4.юрид-всего'!M204+'5.нерез-всего'!L36*'5.нерез-всего'!M36)/('3.физ-всего'!L204+'4.юрид-всего'!L204+'5.нерез-всего'!L36)</f>
        <v>8.3787760252961991</v>
      </c>
      <c r="N204" s="21">
        <f>'3.физ-всего'!N204+'4.юрид-всего'!N204+'5.нерез-всего'!N36</f>
        <v>494074.39999999997</v>
      </c>
      <c r="O204" s="28">
        <f>('3.физ-всего'!N204*'3.физ-всего'!O204+'4.юрид-всего'!N204*'4.юрид-всего'!O204+'5.нерез-всего'!N36*'5.нерез-всего'!O36)/('3.физ-всего'!N204+'4.юрид-всего'!N204+'5.нерез-всего'!N36)</f>
        <v>10.489952936237943</v>
      </c>
      <c r="P204" s="21">
        <f>'3.физ-всего'!P204+'4.юрид-всего'!P204+'5.нерез-всего'!P36</f>
        <v>474447.6</v>
      </c>
      <c r="Q204" s="28">
        <f>('3.физ-всего'!P204*'3.физ-всего'!Q204+'4.юрид-всего'!P204*'4.юрид-всего'!Q204+'5.нерез-всего'!P36*'5.нерез-всего'!Q36)/('3.физ-всего'!P204+'4.юрид-всего'!P204+'5.нерез-всего'!P36)</f>
        <v>11.936805151928263</v>
      </c>
      <c r="R204" s="22">
        <f>'3.физ-всего'!R204+'4.юрид-всего'!R204+'5.нерез-всего'!R36</f>
        <v>5542.4</v>
      </c>
      <c r="S204" s="30">
        <f>('3.физ-всего'!R204*'3.физ-всего'!S204+'4.юрид-всего'!R204*'4.юрид-всего'!S204+'5.нерез-всего'!R36*'5.нерез-всего'!S36)/('3.физ-всего'!R204+'4.юрид-всего'!R204+'5.нерез-всего'!R36)</f>
        <v>19.45521182159354</v>
      </c>
    </row>
    <row r="205" spans="1:19" ht="14.25" customHeight="1" x14ac:dyDescent="0.2">
      <c r="A205" s="23" t="s">
        <v>4</v>
      </c>
      <c r="B205" s="26">
        <f>'3.физ-всего'!B205+'4.юрид-всего'!B205+'5.нерез-всего'!B37</f>
        <v>21100784.200000003</v>
      </c>
      <c r="C205" s="28">
        <f>('3.физ-всего'!B205*'3.физ-всего'!C205+'4.юрид-всего'!B205*'4.юрид-всего'!C205+'5.нерез-всего'!B37*'5.нерез-всего'!C37)/('3.физ-всего'!B205+'4.юрид-всего'!B205+'5.нерез-всего'!B37)</f>
        <v>1.4272584151635459</v>
      </c>
      <c r="D205" s="21">
        <f>'3.физ-всего'!D205+'4.юрид-всего'!D205+'5.нерез-всего'!D37</f>
        <v>18770617</v>
      </c>
      <c r="E205" s="28">
        <f>('3.физ-всего'!D205*'3.физ-всего'!E205+'4.юрид-всего'!D205*'4.юрид-всего'!E205+'5.нерез-всего'!D37*'5.нерез-всего'!E37)/('3.физ-всего'!D205+'4.юрид-всего'!D205+'5.нерез-всего'!D37)</f>
        <v>0.64306420193859382</v>
      </c>
      <c r="F205" s="21">
        <f t="shared" si="6"/>
        <v>2330167.1999999997</v>
      </c>
      <c r="G205" s="28">
        <f t="shared" si="7"/>
        <v>7.7443197960215047</v>
      </c>
      <c r="H205" s="21">
        <f>'3.физ-всего'!H205+'4.юрид-всего'!H205+'5.нерез-всего'!H37</f>
        <v>673501.1</v>
      </c>
      <c r="I205" s="28">
        <f>('3.физ-всего'!H205*'3.физ-всего'!I205+'4.юрид-всего'!H205*'4.юрид-всего'!I205+'5.нерез-всего'!H37*'5.нерез-всего'!I37)/('3.физ-всего'!H205+'4.юрид-всего'!H205+'5.нерез-всего'!H37)</f>
        <v>5.9625354138248658</v>
      </c>
      <c r="J205" s="21">
        <f>'3.физ-всего'!J205+'4.юрид-всего'!J205+'5.нерез-всего'!J37</f>
        <v>480330.10000000003</v>
      </c>
      <c r="K205" s="28">
        <f>('3.физ-всего'!J205*'3.физ-всего'!K205+'4.юрид-всего'!J205*'4.юрид-всего'!K205+'5.нерез-всего'!J37*'5.нерез-всего'!K37)/('3.физ-всего'!J205+'4.юрид-всего'!J205+'5.нерез-всего'!J37)</f>
        <v>4.9674341208264901</v>
      </c>
      <c r="L205" s="21">
        <f>'3.физ-всего'!L205+'4.юрид-всего'!L205+'5.нерез-всего'!L37</f>
        <v>378431.7</v>
      </c>
      <c r="M205" s="28">
        <f>('3.физ-всего'!L205*'3.физ-всего'!M205+'4.юрид-всего'!L205*'4.юрид-всего'!M205+'5.нерез-всего'!L37*'5.нерез-всего'!M37)/('3.физ-всего'!L205+'4.юрид-всего'!L205+'5.нерез-всего'!L37)</f>
        <v>6.9489676657637292</v>
      </c>
      <c r="N205" s="21">
        <f>'3.физ-всего'!N205+'4.юрид-всего'!N205+'5.нерез-всего'!N37</f>
        <v>437746.4</v>
      </c>
      <c r="O205" s="28">
        <f>('3.физ-всего'!N205*'3.физ-всего'!O205+'4.юрид-всего'!N205*'4.юрид-всего'!O205+'5.нерез-всего'!N37*'5.нерез-всего'!O37)/('3.физ-всего'!N205+'4.юрид-всего'!N205+'5.нерез-всего'!N37)</f>
        <v>10.63834481791284</v>
      </c>
      <c r="P205" s="21">
        <f>'3.физ-всего'!P205+'4.юрид-всего'!P205+'5.нерез-всего'!P37</f>
        <v>351987.80000000005</v>
      </c>
      <c r="Q205" s="28">
        <f>('3.физ-всего'!P205*'3.физ-всего'!Q205+'4.юрид-всего'!P205*'4.юрид-всего'!Q205+'5.нерез-всего'!P37*'5.нерез-всего'!Q37)/('3.физ-всего'!P205+'4.юрид-всего'!P205+'5.нерез-всего'!P37)</f>
        <v>12.106478806935902</v>
      </c>
      <c r="R205" s="22">
        <f>'3.физ-всего'!R205+'4.юрид-всего'!R205+'5.нерез-всего'!R37</f>
        <v>8170.1</v>
      </c>
      <c r="S205" s="30">
        <f>('3.физ-всего'!R205*'3.физ-всего'!S205+'4.юрид-всего'!R205*'4.юрид-всего'!S205+'5.нерез-всего'!R37*'5.нерез-всего'!S37)/('3.физ-всего'!R205+'4.юрид-всего'!R205+'5.нерез-всего'!R37)</f>
        <v>11.730340265113043</v>
      </c>
    </row>
    <row r="206" spans="1:19" ht="14.25" customHeight="1" x14ac:dyDescent="0.2">
      <c r="A206" s="23" t="s">
        <v>5</v>
      </c>
      <c r="B206" s="26">
        <f>'3.физ-всего'!B206+'4.юрид-всего'!B206+'5.нерез-всего'!B38</f>
        <v>20149355.699999999</v>
      </c>
      <c r="C206" s="28">
        <f>('3.физ-всего'!B206*'3.физ-всего'!C206+'4.юрид-всего'!B206*'4.юрид-всего'!C206+'5.нерез-всего'!B38*'5.нерез-всего'!C38)/('3.физ-всего'!B206+'4.юрид-всего'!B206+'5.нерез-всего'!B38)</f>
        <v>1.5515578296133794</v>
      </c>
      <c r="D206" s="21">
        <f>'3.физ-всего'!D206+'4.юрид-всего'!D206+'5.нерез-всего'!D38</f>
        <v>17955346.199999999</v>
      </c>
      <c r="E206" s="28">
        <f>('3.физ-всего'!D206*'3.физ-всего'!E206+'4.юрид-всего'!D206*'4.юрид-всего'!E206+'5.нерез-всего'!D38*'5.нерез-всего'!E38)/('3.физ-всего'!D206+'4.юрид-всего'!D206+'5.нерез-всего'!D38)</f>
        <v>0.76643767013525954</v>
      </c>
      <c r="F206" s="21">
        <f t="shared" si="6"/>
        <v>2194009.5</v>
      </c>
      <c r="G206" s="28">
        <f t="shared" si="7"/>
        <v>7.9768282179270384</v>
      </c>
      <c r="H206" s="21">
        <f>'3.физ-всего'!H206+'4.юрид-всего'!H206+'5.нерез-всего'!H38</f>
        <v>592327.1</v>
      </c>
      <c r="I206" s="28">
        <f>('3.физ-всего'!H206*'3.физ-всего'!I206+'4.юрид-всего'!H206*'4.юрид-всего'!I206+'5.нерез-всего'!H38*'5.нерез-всего'!I38)/('3.физ-всего'!H206+'4.юрид-всего'!H206+'5.нерез-всего'!H38)</f>
        <v>4.595684534778167</v>
      </c>
      <c r="J206" s="21">
        <f>'3.физ-всего'!J206+'4.юрид-всего'!J206+'5.нерез-всего'!J38</f>
        <v>305886.00000000006</v>
      </c>
      <c r="K206" s="28">
        <f>('3.физ-всего'!J206*'3.физ-всего'!K206+'4.юрид-всего'!J206*'4.юрид-всего'!K206+'5.нерез-всего'!J38*'5.нерез-всего'!K38)/('3.физ-всего'!J206+'4.юрид-всего'!J206+'5.нерез-всего'!J38)</f>
        <v>5.1431930098141105</v>
      </c>
      <c r="L206" s="21">
        <f>'3.физ-всего'!L206+'4.юрид-всего'!L206+'5.нерез-всего'!L38</f>
        <v>256315</v>
      </c>
      <c r="M206" s="28">
        <f>('3.физ-всего'!L206*'3.физ-всего'!M206+'4.юрид-всего'!L206*'4.юрид-всего'!M206+'5.нерез-всего'!L38*'5.нерез-всего'!M38)/('3.физ-всего'!L206+'4.юрид-всего'!L206+'5.нерез-всего'!L38)</f>
        <v>7.8826369740358535</v>
      </c>
      <c r="N206" s="21">
        <f>'3.физ-всего'!N206+'4.юрид-всего'!N206+'5.нерез-всего'!N38</f>
        <v>581705.89999999991</v>
      </c>
      <c r="O206" s="28">
        <f>('3.физ-всего'!N206*'3.физ-всего'!O206+'4.юрид-всего'!N206*'4.юрид-всего'!O206+'5.нерез-всего'!N38*'5.нерез-всего'!O38)/('3.физ-всего'!N206+'4.юрид-всего'!N206+'5.нерез-всего'!N38)</f>
        <v>10.379910190011811</v>
      </c>
      <c r="P206" s="21">
        <f>'3.физ-всего'!P206+'4.юрид-всего'!P206+'5.нерез-всего'!P38</f>
        <v>453662.00000000006</v>
      </c>
      <c r="Q206" s="28">
        <f>('3.физ-всего'!P206*'3.физ-всего'!Q206+'4.юрид-всего'!P206*'4.юрид-всего'!Q206+'5.нерез-всего'!P38*'5.нерез-всего'!Q38)/('3.физ-всего'!P206+'4.юрид-всего'!P206+'5.нерез-всего'!P38)</f>
        <v>11.235263553041689</v>
      </c>
      <c r="R206" s="22">
        <f>'3.физ-всего'!R206+'4.юрид-всего'!R206+'5.нерез-всего'!R38</f>
        <v>4113.5</v>
      </c>
      <c r="S206" s="30">
        <f>('3.физ-всего'!R206*'3.физ-всего'!S206+'4.юрид-всего'!R206*'4.юрид-всего'!S206+'5.нерез-всего'!R38*'5.нерез-всего'!S38)/('3.физ-всего'!R206+'4.юрид-всего'!R206+'5.нерез-всего'!R38)</f>
        <v>12.240775738422293</v>
      </c>
    </row>
    <row r="207" spans="1:19" ht="14.25" customHeight="1" x14ac:dyDescent="0.2">
      <c r="A207" s="23" t="s">
        <v>6</v>
      </c>
      <c r="B207" s="26">
        <f>'3.физ-всего'!B207+'4.юрид-всего'!B207+'5.нерез-всего'!B39</f>
        <v>22892912.799999997</v>
      </c>
      <c r="C207" s="28">
        <f>('3.физ-всего'!B207*'3.физ-всего'!C207+'4.юрид-всего'!B207*'4.юрид-всего'!C207+'5.нерез-всего'!B39*'5.нерез-всего'!C39)/('3.физ-всего'!B207+'4.юрид-всего'!B207+'5.нерез-всего'!B39)</f>
        <v>1.5813155417252109</v>
      </c>
      <c r="D207" s="21">
        <f>'3.физ-всего'!D207+'4.юрид-всего'!D207+'5.нерез-всего'!D39</f>
        <v>20331808.899999999</v>
      </c>
      <c r="E207" s="28">
        <f>('3.физ-всего'!D207*'3.физ-всего'!E207+'4.юрид-всего'!D207*'4.юрид-всего'!E207+'5.нерез-всего'!D39*'5.нерез-всего'!E39)/('3.физ-всего'!D207+'4.юрид-всего'!D207+'5.нерез-всего'!D39)</f>
        <v>0.75744341695047124</v>
      </c>
      <c r="F207" s="21">
        <f t="shared" si="6"/>
        <v>2561103.8999999994</v>
      </c>
      <c r="G207" s="28">
        <f t="shared" si="7"/>
        <v>8.1217806118681874</v>
      </c>
      <c r="H207" s="21">
        <f>'3.физ-всего'!H207+'4.юрид-всего'!H207+'5.нерез-всего'!H39</f>
        <v>759339.4</v>
      </c>
      <c r="I207" s="28">
        <f>('3.физ-всего'!H207*'3.физ-всего'!I207+'4.юрид-всего'!H207*'4.юрид-всего'!I207+'5.нерез-всего'!H39*'5.нерез-всего'!I39)/('3.физ-всего'!H207+'4.юрид-всего'!H207+'5.нерез-всего'!H39)</f>
        <v>3.66692770584537</v>
      </c>
      <c r="J207" s="21">
        <f>'3.физ-всего'!J207+'4.юрид-всего'!J207+'5.нерез-всего'!J39</f>
        <v>340298.5</v>
      </c>
      <c r="K207" s="28">
        <f>('3.физ-всего'!J207*'3.физ-всего'!K207+'4.юрид-всего'!J207*'4.юрид-всего'!K207+'5.нерез-всего'!J39*'5.нерез-всего'!K39)/('3.физ-всего'!J207+'4.юрид-всего'!J207+'5.нерез-всего'!J39)</f>
        <v>6.6537933020568687</v>
      </c>
      <c r="L207" s="21">
        <f>'3.физ-всего'!L207+'4.юрид-всего'!L207+'5.нерез-всего'!L39</f>
        <v>254050.5</v>
      </c>
      <c r="M207" s="28">
        <f>('3.физ-всего'!L207*'3.физ-всего'!M207+'4.юрид-всего'!L207*'4.юрид-всего'!M207+'5.нерез-всего'!L39*'5.нерез-всего'!M39)/('3.физ-всего'!L207+'4.юрид-всего'!L207+'5.нерез-всего'!L39)</f>
        <v>7.8647335391979141</v>
      </c>
      <c r="N207" s="21">
        <f>'3.физ-всего'!N207+'4.юрид-всего'!N207+'5.нерез-всего'!N39</f>
        <v>785157.7</v>
      </c>
      <c r="O207" s="28">
        <f>('3.физ-всего'!N207*'3.физ-всего'!O207+'4.юрид-всего'!N207*'4.юрид-всего'!O207+'5.нерез-всего'!N39*'5.нерез-всего'!O39)/('3.физ-всего'!N207+'4.юрид-всего'!N207+'5.нерез-всего'!N39)</f>
        <v>11.147674296513935</v>
      </c>
      <c r="P207" s="21">
        <f>'3.физ-всего'!P207+'4.юрид-всего'!P207+'5.нерез-всего'!P39</f>
        <v>419632.5</v>
      </c>
      <c r="Q207" s="28">
        <f>('3.физ-всего'!P207*'3.физ-всего'!Q207+'4.юрид-всего'!P207*'4.юрид-всего'!Q207+'5.нерез-всего'!P39*'5.нерез-всего'!Q39)/('3.физ-всего'!P207+'4.юрид-всего'!P207+'5.нерез-всего'!P39)</f>
        <v>11.808134427147563</v>
      </c>
      <c r="R207" s="22">
        <f>'3.физ-всего'!R207+'4.юрид-всего'!R207+'5.нерез-всего'!R39</f>
        <v>2625.3</v>
      </c>
      <c r="S207" s="30">
        <f>('3.физ-всего'!R207*'3.физ-всего'!S207+'4.юрид-всего'!R207*'4.юрид-всего'!S207+'5.нерез-всего'!R39*'5.нерез-всего'!S39)/('3.физ-всего'!R207+'4.юрид-всего'!R207+'5.нерез-всего'!R39)</f>
        <v>17.600528320572884</v>
      </c>
    </row>
    <row r="208" spans="1:19" ht="14.25" customHeight="1" x14ac:dyDescent="0.2">
      <c r="A208" s="23" t="s">
        <v>7</v>
      </c>
      <c r="B208" s="26">
        <f>'3.физ-всего'!B208+'4.юрид-всего'!B208+'5.нерез-всего'!B40</f>
        <v>20831530.199999999</v>
      </c>
      <c r="C208" s="28">
        <f>('3.физ-всего'!B208*'3.физ-всего'!C208+'4.юрид-всего'!B208*'4.юрид-всего'!C208+'5.нерез-всего'!B40*'5.нерез-всего'!C40)/('3.физ-всего'!B208+'4.юрид-всего'!B208+'5.нерез-всего'!B40)</f>
        <v>1.5432573578776276</v>
      </c>
      <c r="D208" s="21">
        <f>'3.физ-всего'!D208+'4.юрид-всего'!D208+'5.нерез-всего'!D40</f>
        <v>18770303.600000001</v>
      </c>
      <c r="E208" s="28">
        <f>('3.физ-всего'!D208*'3.физ-всего'!E208+'4.юрид-всего'!D208*'4.юрид-всего'!E208+'5.нерез-всего'!D40*'5.нерез-всего'!E40)/('3.физ-всего'!D208+'4.юрид-всего'!D208+'5.нерез-всего'!D40)</f>
        <v>0.83162677379389849</v>
      </c>
      <c r="F208" s="21">
        <f t="shared" si="6"/>
        <v>2061226.6</v>
      </c>
      <c r="G208" s="28">
        <f t="shared" si="7"/>
        <v>8.0236327393601492</v>
      </c>
      <c r="H208" s="21">
        <f>'3.физ-всего'!H208+'4.юрид-всего'!H208+'5.нерез-всего'!H40</f>
        <v>176762.5</v>
      </c>
      <c r="I208" s="28">
        <f>('3.физ-всего'!H208*'3.физ-всего'!I208+'4.юрид-всего'!H208*'4.юрид-всего'!I208+'5.нерез-всего'!H40*'5.нерез-всего'!I40)/('3.физ-всего'!H208+'4.юрид-всего'!H208+'5.нерез-всего'!H40)</f>
        <v>2.5093601074888627</v>
      </c>
      <c r="J208" s="21">
        <f>'3.физ-всего'!J208+'4.юрид-всего'!J208+'5.нерез-всего'!J40</f>
        <v>397729.8</v>
      </c>
      <c r="K208" s="28">
        <f>('3.физ-всего'!J208*'3.физ-всего'!K208+'4.юрид-всего'!J208*'4.юрид-всего'!K208+'5.нерез-всего'!J40*'5.нерез-всего'!K40)/('3.физ-всего'!J208+'4.юрид-всего'!J208+'5.нерез-всего'!J40)</f>
        <v>4.6122078204851658</v>
      </c>
      <c r="L208" s="21">
        <f>'3.физ-всего'!L208+'4.юрид-всего'!L208+'5.нерез-всего'!L40</f>
        <v>523385.89999999997</v>
      </c>
      <c r="M208" s="28">
        <f>('3.физ-всего'!L208*'3.физ-всего'!M208+'4.юрид-всего'!L208*'4.юрид-всего'!M208+'5.нерез-всего'!L40*'5.нерез-всего'!M40)/('3.физ-всего'!L208+'4.юрид-всего'!L208+'5.нерез-всего'!L40)</f>
        <v>6.5649138943177574</v>
      </c>
      <c r="N208" s="21">
        <f>'3.физ-всего'!N208+'4.юрид-всего'!N208+'5.нерез-всего'!N40</f>
        <v>611195.79999999993</v>
      </c>
      <c r="O208" s="28">
        <f>('3.физ-всего'!N208*'3.физ-всего'!O208+'4.юрид-всего'!N208*'4.юрид-всего'!O208+'5.нерез-всего'!N40*'5.нерез-всего'!O40)/('3.физ-всего'!N208+'4.юрид-всего'!N208+'5.нерез-всего'!N40)</f>
        <v>10.809160701038863</v>
      </c>
      <c r="P208" s="21">
        <f>'3.физ-всего'!P208+'4.юрид-всего'!P208+'5.нерез-всего'!P40</f>
        <v>347335.6</v>
      </c>
      <c r="Q208" s="28">
        <f>('3.физ-всего'!P208*'3.физ-всего'!Q208+'4.юрид-всего'!P208*'4.юрид-всего'!Q208+'5.нерез-всего'!P40*'5.нерез-всего'!Q40)/('3.физ-всего'!P208+'4.юрид-всего'!P208+'5.нерез-всего'!P40)</f>
        <v>11.877890852535689</v>
      </c>
      <c r="R208" s="22">
        <f>'3.физ-всего'!R208+'4.юрид-всего'!R208+'5.нерез-всего'!R40</f>
        <v>4817</v>
      </c>
      <c r="S208" s="30">
        <f>('3.физ-всего'!R208*'3.физ-всего'!S208+'4.юрид-всего'!R208*'4.юрид-всего'!S208+'5.нерез-всего'!R40*'5.нерез-всего'!S40)/('3.физ-всего'!R208+'4.юрид-всего'!R208+'5.нерез-всего'!R40)</f>
        <v>19.19049948100476</v>
      </c>
    </row>
    <row r="209" spans="1:19" ht="14.25" customHeight="1" x14ac:dyDescent="0.2">
      <c r="A209" s="23" t="s">
        <v>8</v>
      </c>
      <c r="B209" s="26">
        <f>'3.физ-всего'!B209+'4.юрид-всего'!B209+'5.нерез-всего'!B41</f>
        <v>19629279.399999999</v>
      </c>
      <c r="C209" s="28">
        <f>('3.физ-всего'!B209*'3.физ-всего'!C209+'4.юрид-всего'!B209*'4.юрид-всего'!C209+'5.нерез-всего'!B41*'5.нерез-всего'!C41)/('3.физ-всего'!B209+'4.юрид-всего'!B209+'5.нерез-всего'!B41)</f>
        <v>1.7093539079177817</v>
      </c>
      <c r="D209" s="21">
        <f>'3.физ-всего'!D209+'4.юрид-всего'!D209+'5.нерез-всего'!D41</f>
        <v>17168089.899999999</v>
      </c>
      <c r="E209" s="28">
        <f>('3.физ-всего'!D209*'3.физ-всего'!E209+'4.юрид-всего'!D209*'4.юрид-всего'!E209+'5.нерез-всего'!D41*'5.нерез-всего'!E41)/('3.физ-всего'!D209+'4.юрид-всего'!D209+'5.нерез-всего'!D41)</f>
        <v>0.7336219633845239</v>
      </c>
      <c r="F209" s="21">
        <f t="shared" si="6"/>
        <v>2461189.5</v>
      </c>
      <c r="G209" s="28">
        <f t="shared" si="7"/>
        <v>8.5155968819142096</v>
      </c>
      <c r="H209" s="21">
        <f>'3.физ-всего'!H209+'4.юрид-всего'!H209+'5.нерез-всего'!H41</f>
        <v>141079.80000000002</v>
      </c>
      <c r="I209" s="28">
        <f>('3.физ-всего'!H209*'3.физ-всего'!I209+'4.юрид-всего'!H209*'4.юрид-всего'!I209+'5.нерез-всего'!H41*'5.нерез-всего'!I41)/('3.физ-всего'!H209+'4.юрид-всего'!H209+'5.нерез-всего'!H41)</f>
        <v>2.4365547938117311</v>
      </c>
      <c r="J209" s="21">
        <f>'3.физ-всего'!J209+'4.юрид-всего'!J209+'5.нерез-всего'!J41</f>
        <v>318924</v>
      </c>
      <c r="K209" s="28">
        <f>('3.физ-всего'!J209*'3.физ-всего'!K209+'4.юрид-всего'!J209*'4.юрид-всего'!K209+'5.нерез-всего'!J41*'5.нерез-всего'!K41)/('3.физ-всего'!J209+'4.юрид-всего'!J209+'5.нерез-всего'!J41)</f>
        <v>4.9858023729791432</v>
      </c>
      <c r="L209" s="21">
        <f>'3.физ-всего'!L209+'4.юрид-всего'!L209+'5.нерез-всего'!L41</f>
        <v>844071.4</v>
      </c>
      <c r="M209" s="28">
        <f>('3.физ-всего'!L209*'3.физ-всего'!M209+'4.юрид-всего'!L209*'4.юрид-всего'!M209+'5.нерез-всего'!L41*'5.нерез-всего'!M41)/('3.физ-всего'!L209+'4.юрид-всего'!L209+'5.нерез-всего'!L41)</f>
        <v>6.7578849348526662</v>
      </c>
      <c r="N209" s="21">
        <f>'3.физ-всего'!N209+'4.юрид-всего'!N209+'5.нерез-всего'!N41</f>
        <v>672425.1</v>
      </c>
      <c r="O209" s="28">
        <f>('3.физ-всего'!N209*'3.физ-всего'!O209+'4.юрид-всего'!N209*'4.юрид-всего'!O209+'5.нерез-всего'!N41*'5.нерез-всего'!O41)/('3.физ-всего'!N209+'4.юрид-всего'!N209+'5.нерез-всего'!N41)</f>
        <v>10.76500131687528</v>
      </c>
      <c r="P209" s="21">
        <f>'3.физ-всего'!P209+'4.юрид-всего'!P209+'5.нерез-всего'!P41</f>
        <v>480866.79999999993</v>
      </c>
      <c r="Q209" s="28">
        <f>('3.физ-всего'!P209*'3.физ-всего'!Q209+'4.юрид-всего'!P209*'4.юрид-всего'!Q209+'5.нерез-всего'!P41*'5.нерез-всего'!Q41)/('3.физ-всего'!P209+'4.юрид-всего'!P209+'5.нерез-всего'!P41)</f>
        <v>12.499142363332222</v>
      </c>
      <c r="R209" s="22">
        <f>'3.физ-всего'!R209+'4.юрид-всего'!R209+'5.нерез-всего'!R41</f>
        <v>3822.3999999999996</v>
      </c>
      <c r="S209" s="30">
        <f>('3.физ-всего'!R209*'3.физ-всего'!S209+'4.юрид-всего'!R209*'4.юрид-всего'!S209+'5.нерез-всего'!R41*'5.нерез-всего'!S41)/('3.физ-всего'!R209+'4.юрид-всего'!R209+'5.нерез-всего'!R41)</f>
        <v>18.689790969024664</v>
      </c>
    </row>
    <row r="210" spans="1:19" ht="14.25" customHeight="1" x14ac:dyDescent="0.2">
      <c r="A210" s="23" t="s">
        <v>9</v>
      </c>
      <c r="B210" s="26">
        <f>'3.физ-всего'!B210+'4.юрид-всего'!B210+'5.нерез-всего'!B42</f>
        <v>20287247.900000002</v>
      </c>
      <c r="C210" s="28">
        <f>('3.физ-всего'!B210*'3.физ-всего'!C210+'4.юрид-всего'!B210*'4.юрид-всего'!C210+'5.нерез-всего'!B42*'5.нерез-всего'!C42)/('3.физ-всего'!B210+'4.юрид-всего'!B210+'5.нерез-всего'!B42)</f>
        <v>1.4711176265066492</v>
      </c>
      <c r="D210" s="21">
        <f>'3.физ-всего'!D210+'4.юрид-всего'!D210+'5.нерез-всего'!D42</f>
        <v>18231831.300000001</v>
      </c>
      <c r="E210" s="28">
        <f>('3.физ-всего'!D210*'3.физ-всего'!E210+'4.юрид-всего'!D210*'4.юрид-всего'!E210+'5.нерез-всего'!D42*'5.нерез-всего'!E42)/('3.физ-всего'!D210+'4.юрид-всего'!D210+'5.нерез-всего'!D42)</f>
        <v>0.72384621329838639</v>
      </c>
      <c r="F210" s="21">
        <f t="shared" si="6"/>
        <v>2055416.5999999996</v>
      </c>
      <c r="G210" s="28">
        <f t="shared" si="7"/>
        <v>8.0995190614885573</v>
      </c>
      <c r="H210" s="21">
        <f>'3.физ-всего'!H210+'4.юрид-всего'!H210+'5.нерез-всего'!H42</f>
        <v>165570.1</v>
      </c>
      <c r="I210" s="28">
        <f>('3.физ-всего'!H210*'3.физ-всего'!I210+'4.юрид-всего'!H210*'4.юрид-всего'!I210+'5.нерез-всего'!H42*'5.нерез-всего'!I42)/('3.физ-всего'!H210+'4.юрид-всего'!H210+'5.нерез-всего'!H42)</f>
        <v>2.1179547877303935</v>
      </c>
      <c r="J210" s="21">
        <f>'3.физ-всего'!J210+'4.юрид-всего'!J210+'5.нерез-всего'!J42</f>
        <v>183777.69999999998</v>
      </c>
      <c r="K210" s="28">
        <f>('3.физ-всего'!J210*'3.физ-всего'!K210+'4.юрид-всего'!J210*'4.юрид-всего'!K210+'5.нерез-всего'!J42*'5.нерез-всего'!K42)/('3.физ-всего'!J210+'4.юрид-всего'!J210+'5.нерез-всего'!J42)</f>
        <v>4.6197339666346906</v>
      </c>
      <c r="L210" s="21">
        <f>'3.физ-всего'!L210+'4.юрид-всего'!L210+'5.нерез-всего'!L42</f>
        <v>464709.9</v>
      </c>
      <c r="M210" s="28">
        <f>('3.физ-всего'!L210*'3.физ-всего'!M210+'4.юрид-всего'!L210*'4.юрид-всего'!M210+'5.нерез-всего'!L42*'5.нерез-всего'!M42)/('3.физ-всего'!L210+'4.юрид-всего'!L210+'5.нерез-всего'!L42)</f>
        <v>6.8611311185752655</v>
      </c>
      <c r="N210" s="21">
        <f>'3.физ-всего'!N210+'4.юрид-всего'!N210+'5.нерез-всего'!N42</f>
        <v>784609.1</v>
      </c>
      <c r="O210" s="28">
        <f>('3.физ-всего'!N210*'3.физ-всего'!O210+'4.юрид-всего'!N210*'4.юрид-всего'!O210+'5.нерез-всего'!N42*'5.нерез-всего'!O42)/('3.физ-всего'!N210+'4.юрид-всего'!N210+'5.нерез-всего'!N42)</f>
        <v>8.9714287254634204</v>
      </c>
      <c r="P210" s="21">
        <f>'3.физ-всего'!P210+'4.юрид-всего'!P210+'5.нерез-всего'!P42</f>
        <v>450743.89999999997</v>
      </c>
      <c r="Q210" s="28">
        <f>('3.физ-всего'!P210*'3.физ-всего'!Q210+'4.юрид-всего'!P210*'4.юрид-всего'!Q210+'5.нерез-всего'!P42*'5.нерез-всего'!Q42)/('3.физ-всего'!P210+'4.юрид-всего'!P210+'5.нерез-всего'!P42)</f>
        <v>11.356569837107058</v>
      </c>
      <c r="R210" s="21">
        <f>'3.физ-всего'!R210+'4.юрид-всего'!R210+'5.нерез-всего'!R42</f>
        <v>6005.9</v>
      </c>
      <c r="S210" s="28">
        <f>('3.физ-всего'!R210*'3.физ-всего'!S210+'4.юрид-всего'!R210*'4.юрид-всего'!S210+'5.нерез-всего'!R42*'5.нерез-всего'!S42)/('3.физ-всего'!R210+'4.юрид-всего'!R210+'5.нерез-всего'!R42)</f>
        <v>16.951182836877074</v>
      </c>
    </row>
    <row r="211" spans="1:19" ht="14.25" customHeight="1" x14ac:dyDescent="0.2">
      <c r="A211" s="23" t="s">
        <v>14</v>
      </c>
      <c r="B211" s="26">
        <f>'3.физ-всего'!B211+'4.юрид-всего'!B211+'5.нерез-всего'!B43</f>
        <v>20038688.600000001</v>
      </c>
      <c r="C211" s="28">
        <f>('3.физ-всего'!B211*'3.физ-всего'!C211+'4.юрид-всего'!B211*'4.юрид-всего'!C211+'5.нерез-всего'!B43*'5.нерез-всего'!C43)/('3.физ-всего'!B211+'4.юрид-всего'!B211+'5.нерез-всего'!B43)</f>
        <v>1.681918499746536</v>
      </c>
      <c r="D211" s="21">
        <f>'3.физ-всего'!D211+'4.юрид-всего'!D211+'5.нерез-всего'!D43</f>
        <v>17986923.300000001</v>
      </c>
      <c r="E211" s="28">
        <f>('3.физ-всего'!D211*'3.физ-всего'!E211+'4.юрид-всего'!D211*'4.юрид-всего'!E211+'5.нерез-всего'!D43*'5.нерез-всего'!E43)/('3.физ-всего'!D211+'4.юрид-всего'!D211+'5.нерез-всего'!D43)</f>
        <v>0.88697096184315283</v>
      </c>
      <c r="F211" s="21">
        <f t="shared" si="6"/>
        <v>2051765.3</v>
      </c>
      <c r="G211" s="28">
        <f t="shared" si="7"/>
        <v>8.6508736681529825</v>
      </c>
      <c r="H211" s="21">
        <f>'3.физ-всего'!H211+'4.юрид-всего'!H211+'5.нерез-всего'!H43</f>
        <v>145677.6</v>
      </c>
      <c r="I211" s="28">
        <f>('3.физ-всего'!H211*'3.физ-всего'!I211+'4.юрид-всего'!H211*'4.юрид-всего'!I211+'5.нерез-всего'!H43*'5.нерез-всего'!I43)/('3.физ-всего'!H211+'4.юрид-всего'!H211+'5.нерез-всего'!H43)</f>
        <v>2.0536946654804842</v>
      </c>
      <c r="J211" s="21">
        <f>'3.физ-всего'!J211+'4.юрид-всего'!J211+'5.нерез-всего'!J43</f>
        <v>258447.19999999998</v>
      </c>
      <c r="K211" s="28">
        <f>('3.физ-всего'!J211*'3.физ-всего'!K211+'4.юрид-всего'!J211*'4.юрид-всего'!K211+'5.нерез-всего'!J43*'5.нерез-всего'!K43)/('3.физ-всего'!J211+'4.юрид-всего'!J211+'5.нерез-всего'!J43)</f>
        <v>4.829823221145368</v>
      </c>
      <c r="L211" s="21">
        <f>'3.физ-всего'!L211+'4.юрид-всего'!L211+'5.нерез-всего'!L43</f>
        <v>450675.5</v>
      </c>
      <c r="M211" s="28">
        <f>('3.физ-всего'!L211*'3.физ-всего'!M211+'4.юрид-всего'!L211*'4.юрид-всего'!M211+'5.нерез-всего'!L43*'5.нерез-всего'!M43)/('3.физ-всего'!L211+'4.юрид-всего'!L211+'5.нерез-всего'!L43)</f>
        <v>7.3232221254539009</v>
      </c>
      <c r="N211" s="21">
        <f>'3.физ-всего'!N211+'4.юрид-всего'!N211+'5.нерез-всего'!N43</f>
        <v>619274.9</v>
      </c>
      <c r="O211" s="28">
        <f>('3.физ-всего'!N211*'3.физ-всего'!O211+'4.юрид-всего'!N211*'4.юрид-всего'!O211+'5.нерез-всего'!N43*'5.нерез-всего'!O43)/('3.физ-всего'!N211+'4.юрид-всего'!N211+'5.нерез-всего'!N43)</f>
        <v>10.636280994111027</v>
      </c>
      <c r="P211" s="21">
        <f>'3.физ-всего'!P211+'4.юрид-всего'!P211+'5.нерез-всего'!P43</f>
        <v>572894.4</v>
      </c>
      <c r="Q211" s="28">
        <f>('3.физ-всего'!P211*'3.физ-всего'!Q211+'4.юрид-всего'!P211*'4.юрид-всего'!Q211+'5.нерез-всего'!P43*'5.нерез-всего'!Q43)/('3.физ-всего'!P211+'4.юрид-всего'!P211+'5.нерез-всего'!P43)</f>
        <v>10.888683242496345</v>
      </c>
      <c r="R211" s="22">
        <f>'3.физ-всего'!R211+'4.юрид-всего'!R211+'5.нерез-всего'!R43</f>
        <v>4795.7000000000007</v>
      </c>
      <c r="S211" s="30">
        <f>('3.физ-всего'!R211*'3.физ-всего'!S211+'4.юрид-всего'!R211*'4.юрид-всего'!S211+'5.нерез-всего'!R43*'5.нерез-всего'!S43)/('3.физ-всего'!R211+'4.юрид-всего'!R211+'5.нерез-всего'!R43)</f>
        <v>16.032386095877548</v>
      </c>
    </row>
    <row r="212" spans="1:19" ht="14.25" customHeight="1" thickBot="1" x14ac:dyDescent="0.25">
      <c r="A212" s="24" t="s">
        <v>15</v>
      </c>
      <c r="B212" s="27">
        <f>'3.физ-всего'!B212+'4.юрид-всего'!B212+'5.нерез-всего'!B44</f>
        <v>21988790.100000001</v>
      </c>
      <c r="C212" s="29">
        <f>('3.физ-всего'!B212*'3.физ-всего'!C212+'4.юрид-всего'!B212*'4.юрид-всего'!C212+'5.нерез-всего'!B44*'5.нерез-всего'!C44)/('3.физ-всего'!B212+'4.юрид-всего'!B212+'5.нерез-всего'!B44)</f>
        <v>1.8441584416233956</v>
      </c>
      <c r="D212" s="25">
        <f>'3.физ-всего'!D212+'4.юрид-всего'!D212+'5.нерез-всего'!D44</f>
        <v>19616362.699999999</v>
      </c>
      <c r="E212" s="29">
        <f>('3.физ-всего'!D212*'3.физ-всего'!E212+'4.юрид-всего'!D212*'4.юрид-всего'!E212+'5.нерез-всего'!D44*'5.нерез-всего'!E44)/('3.физ-всего'!D212+'4.юрид-всего'!D212+'5.нерез-всего'!D44)</f>
        <v>1.0170231250873005</v>
      </c>
      <c r="F212" s="25">
        <f t="shared" si="6"/>
        <v>2372427.4</v>
      </c>
      <c r="G212" s="29">
        <f t="shared" si="7"/>
        <v>8.6833082386419864</v>
      </c>
      <c r="H212" s="25">
        <f>'3.физ-всего'!H212+'4.юрид-всего'!H212+'5.нерез-всего'!H44</f>
        <v>184686.6</v>
      </c>
      <c r="I212" s="29">
        <f>('3.физ-всего'!H212*'3.физ-всего'!I212+'4.юрид-всего'!H212*'4.юрид-всего'!I212+'5.нерез-всего'!H44*'5.нерез-всего'!I44)/('3.физ-всего'!H212+'4.юрид-всего'!H212+'5.нерез-всего'!H44)</f>
        <v>2.1814805567918834</v>
      </c>
      <c r="J212" s="25">
        <f>'3.физ-всего'!J212+'4.юрид-всего'!J212+'5.нерез-всего'!J44</f>
        <v>376735.5</v>
      </c>
      <c r="K212" s="29">
        <f>('3.физ-всего'!J212*'3.физ-всего'!K212+'4.юрид-всего'!J212*'4.юрид-всего'!K212+'5.нерез-всего'!J44*'5.нерез-всего'!K44)/('3.физ-всего'!J212+'4.юрид-всего'!J212+'5.нерез-всего'!J44)</f>
        <v>4.2270132360767683</v>
      </c>
      <c r="L212" s="25">
        <f>'3.физ-всего'!L212+'4.юрид-всего'!L212+'5.нерез-всего'!L44</f>
        <v>497259.7</v>
      </c>
      <c r="M212" s="29">
        <f>('3.физ-всего'!L212*'3.физ-всего'!M212+'4.юрид-всего'!L212*'4.юрид-всего'!M212+'5.нерез-всего'!L44*'5.нерез-всего'!M44)/('3.физ-всего'!L212+'4.юрид-всего'!L212+'5.нерез-всего'!L44)</f>
        <v>7.2333183063095614</v>
      </c>
      <c r="N212" s="25">
        <f>'3.физ-всего'!N212+'4.юрид-всего'!N212+'5.нерез-всего'!N44</f>
        <v>743655.10000000009</v>
      </c>
      <c r="O212" s="29">
        <f>('3.физ-всего'!N212*'3.физ-всего'!O212+'4.юрид-всего'!N212*'4.юрид-всего'!O212+'5.нерез-всего'!N44*'5.нерез-всего'!O44)/('3.физ-всего'!N212+'4.юрид-всего'!N212+'5.нерез-всего'!N44)</f>
        <v>10.671062925541671</v>
      </c>
      <c r="P212" s="25">
        <f>'3.физ-всего'!P212+'4.юрид-всего'!P212+'5.нерез-всего'!P44</f>
        <v>561054.19999999995</v>
      </c>
      <c r="Q212" s="29">
        <f>('3.физ-всего'!P212*'3.физ-всего'!Q212+'4.юрид-всего'!P212*'4.юрид-всего'!Q212+'5.нерез-всего'!P44*'5.нерез-всего'!Q44)/('3.физ-всего'!P212+'4.юрид-всего'!P212+'5.нерез-всего'!P44)</f>
        <v>12.349211755299226</v>
      </c>
      <c r="R212" s="25">
        <f>'3.физ-всего'!R212+'4.юрид-всего'!R212+'5.нерез-всего'!R44</f>
        <v>9036.2999999999993</v>
      </c>
      <c r="S212" s="29">
        <f>('3.физ-всего'!R212*'3.физ-всего'!S212+'4.юрид-всего'!R212*'4.юрид-всего'!S212+'5.нерез-всего'!R44*'5.нерез-всего'!S44)/('3.физ-всего'!R212+'4.юрид-всего'!R212+'5.нерез-всего'!R44)</f>
        <v>15.953104257273409</v>
      </c>
    </row>
    <row r="213" spans="1:19" ht="14.25" customHeight="1" x14ac:dyDescent="0.2">
      <c r="A213" s="23" t="s">
        <v>45</v>
      </c>
      <c r="B213" s="26">
        <f>'3.физ-всего'!B213+'4.юрид-всего'!B213+'5.нерез-всего'!B45</f>
        <v>15962274.6</v>
      </c>
      <c r="C213" s="28">
        <f>('3.физ-всего'!B213*'3.физ-всего'!C213+'4.юрид-всего'!B213*'4.юрид-всего'!C213+'5.нерез-всего'!B45*'5.нерез-всего'!C45)/('3.физ-всего'!B213+'4.юрид-всего'!B213+'5.нерез-всего'!B45)</f>
        <v>1.720001153031161</v>
      </c>
      <c r="D213" s="21">
        <f>'3.физ-всего'!D213+'4.юрид-всего'!D213+'5.нерез-всего'!D45</f>
        <v>14125498.9</v>
      </c>
      <c r="E213" s="28">
        <f>('3.физ-всего'!D213*'3.физ-всего'!E213+'4.юрид-всего'!D213*'4.юрид-всего'!E213+'5.нерез-всего'!D45*'5.нерез-всего'!E45)/('3.физ-всего'!D213+'4.юрид-всего'!D213+'5.нерез-всего'!D45)</f>
        <v>0.86811719832423107</v>
      </c>
      <c r="F213" s="21">
        <f t="shared" si="6"/>
        <v>1836775.7000000002</v>
      </c>
      <c r="G213" s="28">
        <f t="shared" si="7"/>
        <v>8.2713105290972688</v>
      </c>
      <c r="H213" s="21">
        <f>'3.физ-всего'!H213+'4.юрид-всего'!H213+'5.нерез-всего'!H45</f>
        <v>162020.80000000002</v>
      </c>
      <c r="I213" s="28">
        <f>('3.физ-всего'!H213*'3.физ-всего'!I213+'4.юрид-всего'!H213*'4.юрид-всего'!I213+'5.нерез-всего'!H45*'5.нерез-всего'!I45)/('3.физ-всего'!H213+'4.юрид-всего'!H213+'5.нерез-всего'!H45)</f>
        <v>2.0227145650434997</v>
      </c>
      <c r="J213" s="21">
        <f>'3.физ-всего'!J213+'4.юрид-всего'!J213+'5.нерез-всего'!J45</f>
        <v>305333.40000000002</v>
      </c>
      <c r="K213" s="28">
        <f>('3.физ-всего'!J213*'3.физ-всего'!K213+'4.юрид-всего'!J213*'4.юрид-всего'!K213+'5.нерез-всего'!J45*'5.нерез-всего'!K45)/('3.физ-всего'!J213+'4.юрид-всего'!J213+'5.нерез-всего'!J45)</f>
        <v>4.3830912536918678</v>
      </c>
      <c r="L213" s="21">
        <f>'3.физ-всего'!L213+'4.юрид-всего'!L213+'5.нерез-всего'!L45</f>
        <v>390306.6</v>
      </c>
      <c r="M213" s="28">
        <f>('3.физ-всего'!L213*'3.физ-всего'!M213+'4.юрид-всего'!L213*'4.юрид-всего'!M213+'5.нерез-всего'!L45*'5.нерез-всего'!M45)/('3.физ-всего'!L213+'4.юрид-всего'!L213+'5.нерез-всего'!L45)</f>
        <v>7.2546016849317949</v>
      </c>
      <c r="N213" s="21">
        <f>'3.физ-всего'!N213+'4.юрид-всего'!N213+'5.нерез-всего'!N45</f>
        <v>483536.5</v>
      </c>
      <c r="O213" s="28">
        <f>('3.физ-всего'!N213*'3.физ-всего'!O213+'4.юрид-всего'!N213*'4.юрид-всего'!O213+'5.нерез-всего'!N45*'5.нерез-всего'!O45)/('3.физ-всего'!N213+'4.юрид-всего'!N213+'5.нерез-всего'!N45)</f>
        <v>10.475522422816054</v>
      </c>
      <c r="P213" s="21">
        <f>'3.физ-всего'!P213+'4.юрид-всего'!P213+'5.нерез-всего'!P45</f>
        <v>486308.9</v>
      </c>
      <c r="Q213" s="28">
        <f>('3.физ-всего'!P213*'3.физ-всего'!Q213+'4.юрид-всего'!P213*'4.юрид-всего'!Q213+'5.нерез-всего'!P45*'5.нерез-всего'!Q45)/('3.физ-всего'!P213+'4.юрид-всего'!P213+'5.нерез-всего'!P45)</f>
        <v>11.275874264279366</v>
      </c>
      <c r="R213" s="22">
        <f>'3.физ-всего'!R213+'4.юрид-всего'!R213+'5.нерез-всего'!R45</f>
        <v>9269.5</v>
      </c>
      <c r="S213" s="30">
        <f>('3.физ-всего'!R213*'3.физ-всего'!S213+'4.юрид-всего'!R213*'4.юрид-всего'!S213+'5.нерез-всего'!R45*'5.нерез-всего'!S45)/('3.физ-всего'!R213+'4.юрид-всего'!R213+'5.нерез-всего'!R45)</f>
        <v>15.765879928798782</v>
      </c>
    </row>
    <row r="214" spans="1:19" ht="14.25" customHeight="1" x14ac:dyDescent="0.2">
      <c r="A214" s="23" t="s">
        <v>1</v>
      </c>
      <c r="B214" s="26">
        <f>'3.физ-всего'!B214+'4.юрид-всего'!B214+'5.нерез-всего'!B46</f>
        <v>17552034.200000003</v>
      </c>
      <c r="C214" s="28">
        <f>('3.физ-всего'!B214*'3.физ-всего'!C214+'4.юрид-всего'!B214*'4.юрид-всего'!C214+'5.нерез-всего'!B46*'5.нерез-всего'!C46)/('3.физ-всего'!B214+'4.юрид-всего'!B214+'5.нерез-всего'!B46)</f>
        <v>1.5270619189540999</v>
      </c>
      <c r="D214" s="21">
        <f>'3.физ-всего'!D214+'4.юрид-всего'!D214+'5.нерез-всего'!D46</f>
        <v>15743208.100000001</v>
      </c>
      <c r="E214" s="28">
        <f>('3.физ-всего'!D214*'3.физ-всего'!E214+'4.юрид-всего'!D214*'4.юрид-всего'!E214+'5.нерез-всего'!D46*'5.нерез-всего'!E46)/('3.физ-всего'!D214+'4.юрид-всего'!D214+'5.нерез-всего'!D46)</f>
        <v>0.7822005997621283</v>
      </c>
      <c r="F214" s="21">
        <f t="shared" si="6"/>
        <v>1808826.1</v>
      </c>
      <c r="G214" s="28">
        <f t="shared" si="7"/>
        <v>8.0099995289762784</v>
      </c>
      <c r="H214" s="21">
        <f>'3.физ-всего'!H214+'4.юрид-всего'!H214+'5.нерез-всего'!H46</f>
        <v>200800.00000000003</v>
      </c>
      <c r="I214" s="28">
        <f>('3.физ-всего'!H214*'3.физ-всего'!I214+'4.юрид-всего'!H214*'4.юрид-всего'!I214+'5.нерез-всего'!H46*'5.нерез-всего'!I46)/('3.физ-всего'!H214+'4.юрид-всего'!H214+'5.нерез-всего'!H46)</f>
        <v>2.1226873007968101</v>
      </c>
      <c r="J214" s="21">
        <f>'3.физ-всего'!J214+'4.юрид-всего'!J214+'5.нерез-всего'!J46</f>
        <v>269405.69999999995</v>
      </c>
      <c r="K214" s="28">
        <f>('3.физ-всего'!J214*'3.физ-всего'!K214+'4.юрид-всего'!J214*'4.юрид-всего'!K214+'5.нерез-всего'!J46*'5.нерез-всего'!K46)/('3.физ-всего'!J214+'4.юрид-всего'!J214+'5.нерез-всего'!J46)</f>
        <v>4.1745458800611894</v>
      </c>
      <c r="L214" s="21">
        <f>'3.физ-всего'!L214+'4.юрид-всего'!L214+'5.нерез-всего'!L46</f>
        <v>451202.99999999994</v>
      </c>
      <c r="M214" s="28">
        <f>('3.физ-всего'!L214*'3.физ-всего'!M214+'4.юрид-всего'!L214*'4.юрид-всего'!M214+'5.нерез-всего'!L46*'5.нерез-всего'!M46)/('3.физ-всего'!L214+'4.юрид-всего'!L214+'5.нерез-всего'!L46)</f>
        <v>7.208865080684304</v>
      </c>
      <c r="N214" s="21">
        <f>'3.физ-всего'!N214+'4.юрид-всего'!N214+'5.нерез-всего'!N46</f>
        <v>471447.4</v>
      </c>
      <c r="O214" s="28">
        <f>('3.физ-всего'!N214*'3.физ-всего'!O214+'4.юрид-всего'!N214*'4.юрид-всего'!O214+'5.нерез-всего'!N46*'5.нерез-всего'!O46)/('3.физ-всего'!N214+'4.юрид-всего'!N214+'5.нерез-всего'!N46)</f>
        <v>10.510319624204113</v>
      </c>
      <c r="P214" s="21">
        <f>'3.физ-всего'!P214+'4.юрид-всего'!P214+'5.нерез-всего'!P46</f>
        <v>408148.19999999995</v>
      </c>
      <c r="Q214" s="28">
        <f>('3.физ-всего'!P214*'3.физ-всего'!Q214+'4.юрид-всего'!P214*'4.юрид-всего'!Q214+'5.нерез-всего'!P46*'5.нерез-всего'!Q46)/('3.физ-всего'!P214+'4.юрид-всего'!P214+'5.нерез-всего'!P46)</f>
        <v>11.285352893875293</v>
      </c>
      <c r="R214" s="22">
        <f>'3.физ-всего'!R214+'4.юрид-всего'!R214+'5.нерез-всего'!R46</f>
        <v>7821.7999999999993</v>
      </c>
      <c r="S214" s="30">
        <f>('3.физ-всего'!R214*'3.физ-всего'!S214+'4.юрид-всего'!R214*'4.юрид-всего'!S214+'5.нерез-всего'!R46*'5.нерез-всего'!S46)/('3.физ-всего'!R214+'4.юрид-всего'!R214+'5.нерез-всего'!R46)</f>
        <v>15.852267125214128</v>
      </c>
    </row>
    <row r="215" spans="1:19" ht="14.25" customHeight="1" x14ac:dyDescent="0.2">
      <c r="A215" s="23" t="s">
        <v>2</v>
      </c>
      <c r="B215" s="26">
        <f>'3.физ-всего'!B215+'4.юрид-всего'!B215+'5.нерез-всего'!B47</f>
        <v>19400670.000000004</v>
      </c>
      <c r="C215" s="28">
        <f>('3.физ-всего'!B215*'3.физ-всего'!C215+'4.юрид-всего'!B215*'4.юрид-всего'!C215+'5.нерез-всего'!B47*'5.нерез-всего'!C47)/('3.физ-всего'!B215+'4.юрид-всего'!B215+'5.нерез-всего'!B47)</f>
        <v>1.5509590422908075</v>
      </c>
      <c r="D215" s="21">
        <f>'3.физ-всего'!D215+'4.юрид-всего'!D215+'5.нерез-всего'!D47</f>
        <v>17450602.100000001</v>
      </c>
      <c r="E215" s="28">
        <f>('3.физ-всего'!D215*'3.физ-всего'!E215+'4.юрид-всего'!D215*'4.юрид-всего'!E215+'5.нерез-всего'!D47*'5.нерез-всего'!E47)/('3.физ-всего'!D215+'4.юрид-всего'!D215+'5.нерез-всего'!D47)</f>
        <v>0.80260807230255959</v>
      </c>
      <c r="F215" s="21">
        <f t="shared" si="6"/>
        <v>1950067.9000000004</v>
      </c>
      <c r="G215" s="28">
        <f t="shared" si="7"/>
        <v>8.2477386818171805</v>
      </c>
      <c r="H215" s="21">
        <f>'3.физ-всего'!H215+'4.юрид-всего'!H215+'5.нерез-всего'!H47</f>
        <v>186753.8</v>
      </c>
      <c r="I215" s="28">
        <f>('3.физ-всего'!H215*'3.физ-всего'!I215+'4.юрид-всего'!H215*'4.юрид-всего'!I215+'5.нерез-всего'!H47*'5.нерез-всего'!I47)/('3.физ-всего'!H215+'4.юрид-всего'!H215+'5.нерез-всего'!H47)</f>
        <v>1.5064756004964825</v>
      </c>
      <c r="J215" s="21">
        <f>'3.физ-всего'!J215+'4.юрид-всего'!J215+'5.нерез-всего'!J47</f>
        <v>292948.80000000005</v>
      </c>
      <c r="K215" s="28">
        <f>('3.физ-всего'!J215*'3.физ-всего'!K215+'4.юрид-всего'!J215*'4.юрид-всего'!K215+'5.нерез-всего'!J47*'5.нерез-всего'!K47)/('3.физ-всего'!J215+'4.юрид-всего'!J215+'5.нерез-всего'!J47)</f>
        <v>4.6442806695231384</v>
      </c>
      <c r="L215" s="21">
        <f>'3.физ-всего'!L215+'4.юрид-всего'!L215+'5.нерез-всего'!L47</f>
        <v>401128.60000000003</v>
      </c>
      <c r="M215" s="28">
        <f>('3.физ-всего'!L215*'3.физ-всего'!M215+'4.юрид-всего'!L215*'4.юрид-всего'!M215+'5.нерез-всего'!L47*'5.нерез-всего'!M47)/('3.физ-всего'!L215+'4.юрид-всего'!L215+'5.нерез-всего'!L47)</f>
        <v>6.9795143053873492</v>
      </c>
      <c r="N215" s="21">
        <f>'3.физ-всего'!N215+'4.юрид-всего'!N215+'5.нерез-всего'!N47</f>
        <v>551765</v>
      </c>
      <c r="O215" s="28">
        <f>('3.физ-всего'!N215*'3.физ-всего'!O215+'4.юрид-всего'!N215*'4.юрид-всего'!O215+'5.нерез-всего'!N47*'5.нерез-всего'!O47)/('3.физ-всего'!N215+'4.юрид-всего'!N215+'5.нерез-всего'!N47)</f>
        <v>10.431634813734107</v>
      </c>
      <c r="P215" s="21">
        <f>'3.физ-всего'!P215+'4.юрид-всего'!P215+'5.нерез-всего'!P47</f>
        <v>506855.6</v>
      </c>
      <c r="Q215" s="28">
        <f>('3.физ-всего'!P215*'3.физ-всего'!Q215+'4.юрид-всего'!P215*'4.юрид-всего'!Q215+'5.нерез-всего'!P47*'5.нерез-всего'!Q47)/('3.физ-всего'!P215+'4.юрид-всего'!P215+'5.нерез-всего'!P47)</f>
        <v>11.383082086890232</v>
      </c>
      <c r="R215" s="21">
        <f>'3.физ-всего'!R215+'4.юрид-всего'!R215+'5.нерез-всего'!R47</f>
        <v>10616.1</v>
      </c>
      <c r="S215" s="28">
        <f>('3.физ-всего'!R215*'3.физ-всего'!S215+'4.юрид-всего'!R215*'4.юрид-всего'!S215+'5.нерез-всего'!R47*'5.нерез-всего'!S47)/('3.физ-всего'!R215+'4.юрид-всего'!R215+'5.нерез-всего'!R47)</f>
        <v>10.992857358163546</v>
      </c>
    </row>
    <row r="216" spans="1:19" ht="14.25" customHeight="1" x14ac:dyDescent="0.2">
      <c r="A216" s="23" t="s">
        <v>3</v>
      </c>
      <c r="B216" s="26">
        <f>'3.физ-всего'!B216+'4.юрид-всего'!B216+'5.нерез-всего'!B48</f>
        <v>23164476.999999993</v>
      </c>
      <c r="C216" s="28">
        <f>('3.физ-всего'!B216*'3.физ-всего'!C216+'4.юрид-всего'!B216*'4.юрид-всего'!C216+'5.нерез-всего'!B48*'5.нерез-всего'!C48)/('3.физ-всего'!B216+'4.юрид-всего'!B216+'5.нерез-всего'!B48)</f>
        <v>1.4727906057624363</v>
      </c>
      <c r="D216" s="21">
        <f>'3.физ-всего'!D216+'4.юрид-всего'!D216+'5.нерез-всего'!D48</f>
        <v>21062672.599999998</v>
      </c>
      <c r="E216" s="28">
        <f>('3.физ-всего'!D216*'3.физ-всего'!E216+'4.юрид-всего'!D216*'4.юрид-всего'!E216+'5.нерез-всего'!D48*'5.нерез-всего'!E48)/('3.физ-всего'!D216+'4.юрид-всего'!D216+'5.нерез-всего'!D48)</f>
        <v>0.84547714709291033</v>
      </c>
      <c r="F216" s="21">
        <f t="shared" si="6"/>
        <v>2101804.4000000004</v>
      </c>
      <c r="G216" s="28">
        <f t="shared" si="7"/>
        <v>7.7592452337619999</v>
      </c>
      <c r="H216" s="21">
        <f>'3.физ-всего'!H216+'4.юрид-всего'!H216+'5.нерез-всего'!H48</f>
        <v>188756.8</v>
      </c>
      <c r="I216" s="28">
        <f>('3.физ-всего'!H216*'3.физ-всего'!I216+'4.юрид-всего'!H216*'4.юрид-всего'!I216+'5.нерез-всего'!H48*'5.нерез-всего'!I48)/('3.физ-всего'!H216+'4.юрид-всего'!H216+'5.нерез-всего'!H48)</f>
        <v>1.8615893043323479</v>
      </c>
      <c r="J216" s="21">
        <f>'3.физ-всего'!J216+'4.юрид-всего'!J216+'5.нерез-всего'!J48</f>
        <v>443394.10000000003</v>
      </c>
      <c r="K216" s="28">
        <f>('3.физ-всего'!J216*'3.физ-всего'!K216+'4.юрид-всего'!J216*'4.юрид-всего'!K216+'5.нерез-всего'!J48*'5.нерез-всего'!K48)/('3.физ-всего'!J216+'4.юрид-всего'!J216+'5.нерез-всего'!J48)</f>
        <v>4.3482063428448869</v>
      </c>
      <c r="L216" s="21">
        <f>'3.физ-всего'!L216+'4.юрид-всего'!L216+'5.нерез-всего'!L48</f>
        <v>463456.2</v>
      </c>
      <c r="M216" s="28">
        <f>('3.физ-всего'!L216*'3.физ-всего'!M216+'4.юрид-всего'!L216*'4.юрид-всего'!M216+'5.нерез-всего'!L48*'5.нерез-всего'!M48)/('3.физ-всего'!L216+'4.юрид-всего'!L216+'5.нерез-всего'!L48)</f>
        <v>6.7762541681392978</v>
      </c>
      <c r="N216" s="21">
        <f>'3.физ-всего'!N216+'4.юрид-всего'!N216+'5.нерез-всего'!N48</f>
        <v>557094.40000000002</v>
      </c>
      <c r="O216" s="28">
        <f>('3.физ-всего'!N216*'3.физ-всего'!O216+'4.юрид-всего'!N216*'4.юрид-всего'!O216+'5.нерез-всего'!N48*'5.нерез-всего'!O48)/('3.физ-всего'!N216+'4.юрид-всего'!N216+'5.нерез-всего'!N48)</f>
        <v>10.37536319697343</v>
      </c>
      <c r="P216" s="21">
        <f>'3.физ-всего'!P216+'4.юрид-всего'!P216+'5.нерез-всего'!P48</f>
        <v>445641.19999999995</v>
      </c>
      <c r="Q216" s="28">
        <f>('3.физ-всего'!P216*'3.физ-всего'!Q216+'4.юрид-всего'!P216*'4.юрид-всего'!Q216+'5.нерез-всего'!P48*'5.нерез-всего'!Q48)/('3.физ-всего'!P216+'4.юрид-всего'!P216+'5.нерез-всего'!P48)</f>
        <v>11.352319538678222</v>
      </c>
      <c r="R216" s="22">
        <f>'3.физ-всего'!R216+'4.юрид-всего'!R216+'5.нерез-всего'!R48</f>
        <v>3461.7</v>
      </c>
      <c r="S216" s="30">
        <f>('3.физ-всего'!R216*'3.физ-всего'!S216+'4.юрид-всего'!R216*'4.юрид-всего'!S216+'5.нерез-всего'!R48*'5.нерез-всего'!S48)/('3.физ-всего'!R216+'4.юрид-всего'!R216+'5.нерез-всего'!R48)</f>
        <v>14.283170407603215</v>
      </c>
    </row>
    <row r="217" spans="1:19" ht="14.25" customHeight="1" x14ac:dyDescent="0.2">
      <c r="A217" s="23" t="s">
        <v>4</v>
      </c>
      <c r="B217" s="26">
        <f>'3.физ-всего'!B217+'4.юрид-всего'!B217+'5.нерез-всего'!B49</f>
        <v>21733615.400000002</v>
      </c>
      <c r="C217" s="28">
        <f>('3.физ-всего'!B217*'3.физ-всего'!C217+'4.юрид-всего'!B217*'4.юрид-всего'!C217+'5.нерез-всего'!B49*'5.нерез-всего'!C49)/('3.физ-всего'!B217+'4.юрид-всего'!B217+'5.нерез-всего'!B49)</f>
        <v>1.5688989844736108</v>
      </c>
      <c r="D217" s="21">
        <f>'3.физ-всего'!D217+'4.юрид-всего'!D217+'5.нерез-всего'!D49</f>
        <v>19345311.400000002</v>
      </c>
      <c r="E217" s="28">
        <f>('3.физ-всего'!D217*'3.физ-всего'!E217+'4.юрид-всего'!D217*'4.юрид-всего'!E217+'5.нерез-всего'!D49*'5.нерез-всего'!E49)/('3.физ-всего'!D217+'4.юрид-всего'!D217+'5.нерез-всего'!D49)</f>
        <v>0.81354865484357231</v>
      </c>
      <c r="F217" s="21">
        <f t="shared" si="6"/>
        <v>2388304</v>
      </c>
      <c r="G217" s="28">
        <f t="shared" si="7"/>
        <v>7.6872521517361312</v>
      </c>
      <c r="H217" s="21">
        <f>'3.физ-всего'!H217+'4.юрид-всего'!H217+'5.нерез-всего'!H49</f>
        <v>249174.7</v>
      </c>
      <c r="I217" s="28">
        <f>('3.физ-всего'!H217*'3.физ-всего'!I217+'4.юрид-всего'!H217*'4.юрид-всего'!I217+'5.нерез-всего'!H49*'5.нерез-всего'!I49)/('3.физ-всего'!H217+'4.юрид-всего'!H217+'5.нерез-всего'!H49)</f>
        <v>1.7602626671166848</v>
      </c>
      <c r="J217" s="21">
        <f>'3.физ-всего'!J217+'4.юрид-всего'!J217+'5.нерез-всего'!J49</f>
        <v>631153.29999999993</v>
      </c>
      <c r="K217" s="28">
        <f>('3.физ-всего'!J217*'3.физ-всего'!K217+'4.юрид-всего'!J217*'4.юрид-всего'!K217+'5.нерез-всего'!J49*'5.нерез-всего'!K49)/('3.физ-всего'!J217+'4.юрид-всего'!J217+'5.нерез-всего'!J49)</f>
        <v>4.8631053580802011</v>
      </c>
      <c r="L217" s="21">
        <f>'3.физ-всего'!L217+'4.юрид-всего'!L217+'5.нерез-всего'!L49</f>
        <v>439496.9</v>
      </c>
      <c r="M217" s="28">
        <f>('3.физ-всего'!L217*'3.физ-всего'!M217+'4.юрид-всего'!L217*'4.юрид-всего'!M217+'5.нерез-всего'!L49*'5.нерез-всего'!M49)/('3.физ-всего'!L217+'4.юрид-всего'!L217+'5.нерез-всего'!L49)</f>
        <v>7.4246270201223226</v>
      </c>
      <c r="N217" s="21">
        <f>'3.физ-всего'!N217+'4.юрид-всего'!N217+'5.нерез-всего'!N49</f>
        <v>612842.5</v>
      </c>
      <c r="O217" s="28">
        <f>('3.физ-всего'!N217*'3.физ-всего'!O217+'4.юрид-всего'!N217*'4.юрид-всего'!O217+'5.нерез-всего'!N49*'5.нерез-всего'!O49)/('3.физ-всего'!N217+'4.юрид-всего'!N217+'5.нерез-всего'!N49)</f>
        <v>10.491626599003835</v>
      </c>
      <c r="P217" s="21">
        <f>'3.физ-всего'!P217+'4.юрид-всего'!P217+'5.нерез-всего'!P49</f>
        <v>434860.6</v>
      </c>
      <c r="Q217" s="28">
        <f>('3.физ-всего'!P217*'3.физ-всего'!Q217+'4.юрид-всего'!P217*'4.юрид-всего'!Q217+'5.нерез-всего'!P49*'5.нерез-всего'!Q49)/('3.физ-всего'!P217+'4.юрид-всего'!P217+'5.нерез-всего'!P49)</f>
        <v>11.150505626400744</v>
      </c>
      <c r="R217" s="22">
        <f>'3.физ-всего'!R217+'4.юрид-всего'!R217+'5.нерез-всего'!R49</f>
        <v>20775.999999999996</v>
      </c>
      <c r="S217" s="30">
        <f>('3.физ-всего'!R217*'3.физ-всего'!S217+'4.юрид-всего'!R217*'4.юрид-всего'!S217+'5.нерез-всего'!R49*'5.нерез-всего'!S49)/('3.физ-всего'!R217+'4.юрид-всего'!R217+'5.нерез-всего'!R49)</f>
        <v>14.910779072006155</v>
      </c>
    </row>
    <row r="218" spans="1:19" ht="14.25" customHeight="1" x14ac:dyDescent="0.2">
      <c r="A218" s="23" t="s">
        <v>5</v>
      </c>
      <c r="B218" s="26">
        <f>'3.физ-всего'!B218+'4.юрид-всего'!B218+'5.нерез-всего'!B50</f>
        <v>23755422.5</v>
      </c>
      <c r="C218" s="28">
        <f>('3.физ-всего'!B218*'3.физ-всего'!C218+'4.юрид-всего'!B218*'4.юрид-всего'!C218+'5.нерез-всего'!B50*'5.нерез-всего'!C50)/('3.физ-всего'!B218+'4.юрид-всего'!B218+'5.нерез-всего'!B50)</f>
        <v>1.7443078681509463</v>
      </c>
      <c r="D218" s="21">
        <f>'3.физ-всего'!D218+'4.юрид-всего'!D218+'5.нерез-всего'!D50</f>
        <v>19717245.699999999</v>
      </c>
      <c r="E218" s="28">
        <f>('3.физ-всего'!D218*'3.физ-всего'!E218+'4.юрид-всего'!D218*'4.юрид-всего'!E218+'5.нерез-всего'!D50*'5.нерез-всего'!E50)/('3.физ-всего'!D218+'4.юрид-всего'!D218+'5.нерез-всего'!D50)</f>
        <v>0.78984704755187951</v>
      </c>
      <c r="F218" s="21">
        <f t="shared" si="6"/>
        <v>4038176.7999999993</v>
      </c>
      <c r="G218" s="28">
        <f t="shared" si="7"/>
        <v>6.4046631331248376</v>
      </c>
      <c r="H218" s="21">
        <f>'3.физ-всего'!H218+'4.юрид-всего'!H218+'5.нерез-всего'!H50</f>
        <v>304735.5</v>
      </c>
      <c r="I218" s="28">
        <f>('3.физ-всего'!H218*'3.физ-всего'!I218+'4.юрид-всего'!H218*'4.юрид-всего'!I218+'5.нерез-всего'!H50*'5.нерез-всего'!I50)/('3.физ-всего'!H218+'4.юрид-всего'!H218+'5.нерез-всего'!H50)</f>
        <v>1.6011218548544537</v>
      </c>
      <c r="J218" s="21">
        <f>'3.физ-всего'!J218+'4.юрид-всего'!J218+'5.нерез-всего'!J50</f>
        <v>1349501.2999999998</v>
      </c>
      <c r="K218" s="28">
        <f>('3.физ-всего'!J218*'3.физ-всего'!K218+'4.юрид-всего'!J218*'4.юрид-всего'!K218+'5.нерез-всего'!J50*'5.нерез-всего'!K50)/('3.физ-всего'!J218+'4.юрид-всего'!J218+'5.нерез-всего'!J50)</f>
        <v>3.3019087917884913</v>
      </c>
      <c r="L218" s="21">
        <f>'3.физ-всего'!L218+'4.юрид-всего'!L218+'5.нерез-всего'!L50</f>
        <v>1081084.7999999998</v>
      </c>
      <c r="M218" s="28">
        <f>('3.физ-всего'!L218*'3.физ-всего'!M218+'4.юрид-всего'!L218*'4.юрид-всего'!M218+'5.нерез-всего'!L50*'5.нерез-всего'!M50)/('3.физ-всего'!L218+'4.юрид-всего'!L218+'5.нерез-всего'!L50)</f>
        <v>5.8557644367953401</v>
      </c>
      <c r="N218" s="21">
        <f>'3.физ-всего'!N218+'4.юрид-всего'!N218+'5.нерез-всего'!N50</f>
        <v>729605.89999999991</v>
      </c>
      <c r="O218" s="28">
        <f>('3.физ-всего'!N218*'3.физ-всего'!O218+'4.юрид-всего'!N218*'4.юрид-всего'!O218+'5.нерез-всего'!N50*'5.нерез-всего'!O50)/('3.физ-всего'!N218+'4.юрид-всего'!N218+'5.нерез-всего'!N50)</f>
        <v>11.66620461813703</v>
      </c>
      <c r="P218" s="21">
        <f>'3.физ-всего'!P218+'4.юрид-всего'!P218+'5.нерез-всего'!P50</f>
        <v>558151.79999999993</v>
      </c>
      <c r="Q218" s="28">
        <f>('3.физ-всего'!P218*'3.физ-всего'!Q218+'4.юрид-всего'!P218*'4.юрид-всего'!Q218+'5.нерез-всего'!P50*'5.нерез-всего'!Q50)/('3.физ-всего'!P218+'4.юрид-всего'!P218+'5.нерез-всего'!P50)</f>
        <v>10.507231285467517</v>
      </c>
      <c r="R218" s="22">
        <f>'3.физ-всего'!R218+'4.юрид-всего'!R218+'5.нерез-всего'!R50</f>
        <v>15097.5</v>
      </c>
      <c r="S218" s="30">
        <f>('3.физ-всего'!R218*'3.физ-всего'!S218+'4.юрид-всего'!R218*'4.юрид-всего'!S218+'5.нерез-всего'!R50*'5.нерез-всего'!S50)/('3.физ-всего'!R218+'4.юрид-всего'!R218+'5.нерез-всего'!R50)</f>
        <v>14.066799138930257</v>
      </c>
    </row>
    <row r="219" spans="1:19" ht="14.25" customHeight="1" x14ac:dyDescent="0.2">
      <c r="A219" s="23" t="s">
        <v>6</v>
      </c>
      <c r="B219" s="26">
        <f>'3.физ-всего'!B219+'4.юрид-всего'!B219+'5.нерез-всего'!B51</f>
        <v>26487213.899999999</v>
      </c>
      <c r="C219" s="28">
        <f>('3.физ-всего'!B219*'3.физ-всего'!C219+'4.юрид-всего'!B219*'4.юрид-всего'!C219+'5.нерез-всего'!B51*'5.нерез-всего'!C51)/('3.физ-всего'!B219+'4.юрид-всего'!B219+'5.нерез-всего'!B51)</f>
        <v>1.5513803479723458</v>
      </c>
      <c r="D219" s="21">
        <f>'3.физ-всего'!D219+'4.юрид-всего'!D219+'5.нерез-всего'!D51</f>
        <v>23292562</v>
      </c>
      <c r="E219" s="28">
        <f>('3.физ-всего'!D219*'3.физ-всего'!E219+'4.юрид-всего'!D219*'4.юрид-всего'!E219+'5.нерез-всего'!D51*'5.нерез-всего'!E51)/('3.физ-всего'!D219+'4.юрид-всего'!D219+'5.нерез-всего'!D51)</f>
        <v>0.77440172072956093</v>
      </c>
      <c r="F219" s="21">
        <f t="shared" si="6"/>
        <v>3194651.9000000004</v>
      </c>
      <c r="G219" s="28">
        <f t="shared" si="7"/>
        <v>7.2164178588596668</v>
      </c>
      <c r="H219" s="21">
        <f>'3.физ-всего'!H219+'4.юрид-всего'!H219+'5.нерез-всего'!H51</f>
        <v>425858.6</v>
      </c>
      <c r="I219" s="28">
        <f>('3.физ-всего'!H219*'3.физ-всего'!I219+'4.юрид-всего'!H219*'4.юрид-всего'!I219+'5.нерез-всего'!H51*'5.нерез-всего'!I51)/('3.физ-всего'!H219+'4.юрид-всего'!H219+'5.нерез-всего'!H51)</f>
        <v>1.4385400200911764</v>
      </c>
      <c r="J219" s="21">
        <f>'3.физ-всего'!J219+'4.юрид-всего'!J219+'5.нерез-всего'!J51</f>
        <v>372311.8</v>
      </c>
      <c r="K219" s="28">
        <f>('3.физ-всего'!J219*'3.физ-всего'!K219+'4.юрид-всего'!J219*'4.юрид-всего'!K219+'5.нерез-всего'!J51*'5.нерез-всего'!K51)/('3.физ-всего'!J219+'4.юрид-всего'!J219+'5.нерез-всего'!J51)</f>
        <v>4.3959526208946356</v>
      </c>
      <c r="L219" s="21">
        <f>'3.физ-всего'!L219+'4.юрид-всего'!L219+'5.нерез-всего'!L51</f>
        <v>948693.6</v>
      </c>
      <c r="M219" s="28">
        <f>('3.физ-всего'!L219*'3.физ-всего'!M219+'4.юрид-всего'!L219*'4.юрид-всего'!M219+'5.нерез-всего'!L51*'5.нерез-всего'!M51)/('3.физ-всего'!L219+'4.юрид-всего'!L219+'5.нерез-всего'!L51)</f>
        <v>5.0851277841444258</v>
      </c>
      <c r="N219" s="21">
        <f>'3.физ-всего'!N219+'4.юрид-всего'!N219+'5.нерез-всего'!N51</f>
        <v>845779.20000000007</v>
      </c>
      <c r="O219" s="28">
        <f>('3.физ-всего'!N219*'3.физ-всего'!O219+'4.юрид-всего'!N219*'4.юрид-всего'!O219+'5.нерез-всего'!N51*'5.нерез-всего'!O51)/('3.физ-всего'!N219+'4.юрид-всего'!N219+'5.нерез-всего'!N51)</f>
        <v>10.647020681047712</v>
      </c>
      <c r="P219" s="21">
        <f>'3.физ-всего'!P219+'4.юрид-всего'!P219+'5.нерез-всего'!P51</f>
        <v>597883.5</v>
      </c>
      <c r="Q219" s="28">
        <f>('3.физ-всего'!P219*'3.физ-всего'!Q219+'4.юрид-всего'!P219*'4.юрид-всего'!Q219+'5.нерез-всего'!P51*'5.нерез-всего'!Q51)/('3.физ-всего'!P219+'4.юрид-всего'!P219+'5.нерез-всего'!P51)</f>
        <v>11.574071766489595</v>
      </c>
      <c r="R219" s="22">
        <f>'3.физ-всего'!R219+'4.юрид-всего'!R219+'5.нерез-всего'!R51</f>
        <v>4125.2000000000007</v>
      </c>
      <c r="S219" s="30">
        <f>('3.физ-всего'!R219*'3.физ-всего'!S219+'4.юрид-всего'!R219*'4.юрид-всего'!S219+'5.нерез-всего'!R51*'5.нерез-всего'!S51)/('3.физ-всего'!R219+'4.юрид-всего'!R219+'5.нерез-всего'!R51)</f>
        <v>13.44419591777369</v>
      </c>
    </row>
    <row r="220" spans="1:19" ht="14.25" customHeight="1" x14ac:dyDescent="0.2">
      <c r="A220" s="23" t="s">
        <v>7</v>
      </c>
      <c r="B220" s="26">
        <f>'3.физ-всего'!B220+'4.юрид-всего'!B220+'5.нерез-всего'!B52</f>
        <v>25092148.500000004</v>
      </c>
      <c r="C220" s="28">
        <f>('3.физ-всего'!B220*'3.физ-всего'!C220+'4.юрид-всего'!B220*'4.юрид-всего'!C220+'5.нерез-всего'!B52*'5.нерез-всего'!C52)/('3.физ-всего'!B220+'4.юрид-всего'!B220+'5.нерез-всего'!B52)</f>
        <v>1.6557082627260866</v>
      </c>
      <c r="D220" s="21">
        <f>'3.физ-всего'!D220+'4.юрид-всего'!D220+'5.нерез-всего'!D52</f>
        <v>21867497.699999996</v>
      </c>
      <c r="E220" s="28">
        <f>('3.физ-всего'!D220*'3.физ-всего'!E220+'4.юрид-всего'!D220*'4.юрид-всего'!E220+'5.нерез-всего'!D52*'5.нерез-всего'!E52)/('3.физ-всего'!D220+'4.юрид-всего'!D220+'5.нерез-всего'!D52)</f>
        <v>0.71739107936432911</v>
      </c>
      <c r="F220" s="21">
        <f t="shared" si="6"/>
        <v>3224650.8000000003</v>
      </c>
      <c r="G220" s="28">
        <f t="shared" si="7"/>
        <v>8.0187689851564699</v>
      </c>
      <c r="H220" s="21">
        <f>'3.физ-всего'!H220+'4.юрид-всего'!H220+'5.нерез-всего'!H52</f>
        <v>218803.30000000002</v>
      </c>
      <c r="I220" s="28">
        <f>('3.физ-всего'!H220*'3.физ-всего'!I220+'4.юрид-всего'!H220*'4.юрид-всего'!I220+'5.нерез-всего'!H52*'5.нерез-всего'!I52)/('3.физ-всего'!H220+'4.юрид-всего'!H220+'5.нерез-всего'!H52)</f>
        <v>2.2589636445154193</v>
      </c>
      <c r="J220" s="21">
        <f>'3.физ-всего'!J220+'4.юрид-всего'!J220+'5.нерез-всего'!J52</f>
        <v>336636.1</v>
      </c>
      <c r="K220" s="28">
        <f>('3.физ-всего'!J220*'3.физ-всего'!K220+'4.юрид-всего'!J220*'4.юрид-всего'!K220+'5.нерез-всего'!J52*'5.нерез-всего'!K52)/('3.физ-всего'!J220+'4.юрид-всего'!J220+'5.нерез-всего'!J52)</f>
        <v>5.4902031065592771</v>
      </c>
      <c r="L220" s="21">
        <f>'3.физ-всего'!L220+'4.юрид-всего'!L220+'5.нерез-всего'!L52</f>
        <v>840337.9</v>
      </c>
      <c r="M220" s="28">
        <f>('3.физ-всего'!L220*'3.физ-всего'!M220+'4.юрид-всего'!L220*'4.юрид-всего'!M220+'5.нерез-всего'!L52*'5.нерез-всего'!M52)/('3.физ-всего'!L220+'4.юрид-всего'!L220+'5.нерез-всего'!L52)</f>
        <v>6.1729222780502901</v>
      </c>
      <c r="N220" s="21">
        <f>'3.физ-всего'!N220+'4.юрид-всего'!N220+'5.нерез-всего'!N52</f>
        <v>1119578.6000000001</v>
      </c>
      <c r="O220" s="28">
        <f>('3.физ-всего'!N220*'3.физ-всего'!O220+'4.юрид-всего'!N220*'4.юрид-всего'!O220+'5.нерез-всего'!N52*'5.нерез-всего'!O52)/('3.физ-всего'!N220+'4.юрид-всего'!N220+'5.нерез-всего'!N52)</f>
        <v>9.3770999240249804</v>
      </c>
      <c r="P220" s="21">
        <f>'3.физ-всего'!P220+'4.юрид-всего'!P220+'5.нерез-всего'!P52</f>
        <v>691407.1</v>
      </c>
      <c r="Q220" s="28">
        <f>('3.физ-всего'!P220*'3.физ-всего'!Q220+'4.юрид-всего'!P220*'4.юрид-всего'!Q220+'5.нерез-всего'!P52*'5.нерез-всего'!Q52)/('3.физ-всего'!P220+'4.юрид-всего'!P220+'5.нерез-всего'!P52)</f>
        <v>10.980194877952524</v>
      </c>
      <c r="R220" s="22">
        <f>'3.физ-всего'!R220+'4.юрид-всего'!R220+'5.нерез-всего'!R52</f>
        <v>17887.800000000003</v>
      </c>
      <c r="S220" s="30">
        <f>('3.физ-всего'!R220*'3.физ-всего'!S220+'4.юрид-всего'!R220*'4.юрид-всего'!S220+'5.нерез-всего'!R52*'5.нерез-всего'!S52)/('3.физ-всего'!R220+'4.юрид-всего'!R220+'5.нерез-всего'!R52)</f>
        <v>13.290338331153064</v>
      </c>
    </row>
    <row r="221" spans="1:19" ht="14.25" customHeight="1" x14ac:dyDescent="0.2">
      <c r="A221" s="23" t="s">
        <v>8</v>
      </c>
      <c r="B221" s="26">
        <f>'3.физ-всего'!B221+'4.юрид-всего'!B221+'5.нерез-всего'!B53</f>
        <v>25869057.899999999</v>
      </c>
      <c r="C221" s="28">
        <f>('3.физ-всего'!B221*'3.физ-всего'!C221+'4.юрид-всего'!B221*'4.юрид-всего'!C221+'5.нерез-всего'!B53*'5.нерез-всего'!C53)/('3.физ-всего'!B221+'4.юрид-всего'!B221+'5.нерез-всего'!B53)</f>
        <v>1.5058739533378971</v>
      </c>
      <c r="D221" s="21">
        <f>'3.физ-всего'!D221+'4.юрид-всего'!D221+'5.нерез-всего'!D53</f>
        <v>23108016.900000002</v>
      </c>
      <c r="E221" s="28">
        <f>('3.физ-всего'!D221*'3.физ-всего'!E221+'4.юрид-всего'!D221*'4.юрид-всего'!E221+'5.нерез-всего'!D53*'5.нерез-всего'!E53)/('3.физ-всего'!D221+'4.юрид-всего'!D221+'5.нерез-всего'!D53)</f>
        <v>0.71549864350324133</v>
      </c>
      <c r="F221" s="21">
        <f t="shared" si="6"/>
        <v>2761041</v>
      </c>
      <c r="G221" s="28">
        <f t="shared" si="7"/>
        <v>8.1207724706007571</v>
      </c>
      <c r="H221" s="21">
        <f>'3.физ-всего'!H221+'4.юрид-всего'!H221+'5.нерез-всего'!H53</f>
        <v>315717.5</v>
      </c>
      <c r="I221" s="28">
        <f>('3.физ-всего'!H221*'3.физ-всего'!I221+'4.юрид-всего'!H221*'4.юрид-всего'!I221+'5.нерез-всего'!H53*'5.нерез-всего'!I53)/('3.физ-всего'!H221+'4.юрид-всего'!H221+'5.нерез-всего'!H53)</f>
        <v>1.726486932146617</v>
      </c>
      <c r="J221" s="21">
        <f>'3.физ-всего'!J221+'4.юрид-всего'!J221+'5.нерез-всего'!J53</f>
        <v>256334.1</v>
      </c>
      <c r="K221" s="28">
        <f>('3.физ-всего'!J221*'3.физ-всего'!K221+'4.юрид-всего'!J221*'4.юрид-всего'!K221+'5.нерез-всего'!J53*'5.нерез-всего'!K53)/('3.физ-всего'!J221+'4.юрид-всего'!J221+'5.нерез-всего'!J53)</f>
        <v>4.0856571872411847</v>
      </c>
      <c r="L221" s="21">
        <f>'3.физ-всего'!L221+'4.юрид-всего'!L221+'5.нерез-всего'!L53</f>
        <v>440574.6</v>
      </c>
      <c r="M221" s="28">
        <f>('3.физ-всего'!L221*'3.физ-всего'!M221+'4.юрид-всего'!L221*'4.юрид-всего'!M221+'5.нерез-всего'!L53*'5.нерез-всего'!M53)/('3.физ-всего'!L221+'4.юрид-всего'!L221+'5.нерез-всего'!L53)</f>
        <v>7.4052716021304912</v>
      </c>
      <c r="N221" s="21">
        <f>'3.физ-всего'!N221+'4.юрид-всего'!N221+'5.нерез-всего'!N53</f>
        <v>1134400.7999999998</v>
      </c>
      <c r="O221" s="28">
        <f>('3.физ-всего'!N221*'3.физ-всего'!O221+'4.юрид-всего'!N221*'4.юрид-всего'!O221+'5.нерез-всего'!N53*'5.нерез-всего'!O53)/('3.физ-всего'!N221+'4.юрид-всего'!N221+'5.нерез-всего'!N53)</f>
        <v>9.8649400784978205</v>
      </c>
      <c r="P221" s="21">
        <f>'3.физ-всего'!P221+'4.юрид-всего'!P221+'5.нерез-всего'!P53</f>
        <v>602252.9</v>
      </c>
      <c r="Q221" s="28">
        <f>('3.физ-всего'!P221*'3.физ-всего'!Q221+'4.юрид-всего'!P221*'4.юрид-всего'!Q221+'5.нерез-всего'!P53*'5.нерез-всего'!Q53)/('3.физ-всего'!P221+'4.юрид-всего'!P221+'5.нерез-всего'!P53)</f>
        <v>10.31956322667769</v>
      </c>
      <c r="R221" s="22">
        <f>'3.физ-всего'!R221+'4.юрид-всего'!R221+'5.нерез-всего'!R53</f>
        <v>11761.1</v>
      </c>
      <c r="S221" s="30">
        <f>('3.физ-всего'!R221*'3.физ-всего'!S221+'4.юрид-всего'!R221*'4.юрид-всего'!S221+'5.нерез-всего'!R53*'5.нерез-всего'!S53)/('3.физ-всего'!R221+'4.юрид-всего'!R221+'5.нерез-всего'!R53)</f>
        <v>13.693700079074272</v>
      </c>
    </row>
    <row r="222" spans="1:19" ht="14.25" customHeight="1" x14ac:dyDescent="0.2">
      <c r="A222" s="23" t="s">
        <v>9</v>
      </c>
      <c r="B222" s="26">
        <f>'3.физ-всего'!B222+'4.юрид-всего'!B222+'5.нерез-всего'!B54</f>
        <v>29593824.400000002</v>
      </c>
      <c r="C222" s="28">
        <f>('3.физ-всего'!B222*'3.физ-всего'!C222+'4.юрид-всего'!B222*'4.юрид-всего'!C222+'5.нерез-всего'!B54*'5.нерез-всего'!C54)/('3.физ-всего'!B222+'4.юрид-всего'!B222+'5.нерез-всего'!B54)</f>
        <v>1.3418675924156644</v>
      </c>
      <c r="D222" s="21">
        <f>'3.физ-всего'!D222+'4.юрид-всего'!D222+'5.нерез-всего'!D54</f>
        <v>26581502.600000001</v>
      </c>
      <c r="E222" s="28">
        <f>('3.физ-всего'!D222*'3.физ-всего'!E222+'4.юрид-всего'!D222*'4.юрид-всего'!E222+'5.нерез-всего'!D54*'5.нерез-всего'!E54)/('3.физ-всего'!D222+'4.юрид-всего'!D222+'5.нерез-всего'!D54)</f>
        <v>0.64966545010137877</v>
      </c>
      <c r="F222" s="21">
        <f t="shared" si="6"/>
        <v>3012321.8</v>
      </c>
      <c r="G222" s="28">
        <f t="shared" si="7"/>
        <v>7.4500373920873848</v>
      </c>
      <c r="H222" s="21">
        <f>'3.физ-всего'!H222+'4.юрид-всего'!H222+'5.нерез-всего'!H54</f>
        <v>172275.1</v>
      </c>
      <c r="I222" s="28">
        <f>('3.физ-всего'!H222*'3.физ-всего'!I222+'4.юрид-всего'!H222*'4.юрид-всего'!I222+'5.нерез-всего'!H54*'5.нерез-всего'!I54)/('3.физ-всего'!H222+'4.юрид-всего'!H222+'5.нерез-всего'!H54)</f>
        <v>2.2532665486770869</v>
      </c>
      <c r="J222" s="21">
        <f>'3.физ-всего'!J222+'4.юрид-всего'!J222+'5.нерез-всего'!J54</f>
        <v>312180</v>
      </c>
      <c r="K222" s="28">
        <f>('3.физ-всего'!J222*'3.физ-всего'!K222+'4.юрид-всего'!J222*'4.юрид-всего'!K222+'5.нерез-всего'!J54*'5.нерез-всего'!K54)/('3.физ-всего'!J222+'4.юрид-всего'!J222+'5.нерез-всего'!J54)</f>
        <v>3.7728962425523718</v>
      </c>
      <c r="L222" s="21">
        <f>'3.физ-всего'!L222+'4.юрид-всего'!L222+'5.нерез-всего'!L54</f>
        <v>1002952.2</v>
      </c>
      <c r="M222" s="28">
        <f>('3.физ-всего'!L222*'3.физ-всего'!M222+'4.юрид-всего'!L222*'4.юрид-всего'!M222+'5.нерез-всего'!L54*'5.нерез-всего'!M54)/('3.физ-всего'!L222+'4.юрид-всего'!L222+'5.нерез-всего'!L54)</f>
        <v>6.4709822531921235</v>
      </c>
      <c r="N222" s="21">
        <f>'3.физ-всего'!N222+'4.юрид-всего'!N222+'5.нерез-всего'!N54</f>
        <v>841749.3</v>
      </c>
      <c r="O222" s="28">
        <f>('3.физ-всего'!N222*'3.физ-всего'!O222+'4.юрид-всего'!N222*'4.юрид-всего'!O222+'5.нерез-всего'!N54*'5.нерез-всего'!O54)/('3.физ-всего'!N222+'4.юрид-всего'!N222+'5.нерез-всего'!N54)</f>
        <v>8.0567989507089433</v>
      </c>
      <c r="P222" s="21">
        <f>'3.физ-всего'!P222+'4.юрид-всего'!P222+'5.нерез-всего'!P54</f>
        <v>672459.6</v>
      </c>
      <c r="Q222" s="28">
        <f>('3.физ-всего'!P222*'3.физ-всего'!Q222+'4.юрид-всего'!P222*'4.юрид-всего'!Q222+'5.нерез-всего'!P54*'5.нерез-всего'!Q54)/('3.физ-всего'!P222+'4.юрид-всего'!P222+'5.нерез-всего'!P54)</f>
        <v>11.082488662515923</v>
      </c>
      <c r="R222" s="21">
        <f>'3.физ-всего'!R222+'4.юрид-всего'!R222+'5.нерез-всего'!R54</f>
        <v>10705.6</v>
      </c>
      <c r="S222" s="28">
        <f>('3.физ-всего'!R222*'3.физ-всего'!S222+'4.юрид-всего'!R222*'4.юрид-всего'!S222+'5.нерез-всего'!R54*'5.нерез-всего'!S54)/('3.физ-всего'!R222+'4.юрид-всего'!R222+'5.нерез-всего'!R54)</f>
        <v>14.15043724779551</v>
      </c>
    </row>
    <row r="223" spans="1:19" ht="14.25" customHeight="1" x14ac:dyDescent="0.2">
      <c r="A223" s="23" t="s">
        <v>14</v>
      </c>
      <c r="B223" s="26">
        <f>'3.физ-всего'!B223+'4.юрид-всего'!B223+'5.нерез-всего'!B55</f>
        <v>26788377.799999997</v>
      </c>
      <c r="C223" s="28">
        <f>('3.физ-всего'!B223*'3.физ-всего'!C223+'4.юрид-всего'!B223*'4.юрид-всего'!C223+'5.нерез-всего'!B55*'5.нерез-всего'!C55)/('3.физ-всего'!B223+'4.юрид-всего'!B223+'5.нерез-всего'!B55)</f>
        <v>1.5424513909909112</v>
      </c>
      <c r="D223" s="21">
        <f>'3.физ-всего'!D223+'4.юрид-всего'!D223+'5.нерез-всего'!D55</f>
        <v>23743780.100000001</v>
      </c>
      <c r="E223" s="28">
        <f>('3.физ-всего'!D223*'3.физ-всего'!E223+'4.юрид-всего'!D223*'4.юрид-всего'!E223+'5.нерез-всего'!D55*'5.нерез-всего'!E55)/('3.физ-всего'!D223+'4.юрид-всего'!D223+'5.нерез-всего'!D55)</f>
        <v>0.73746755921985641</v>
      </c>
      <c r="F223" s="21">
        <f t="shared" si="6"/>
        <v>3044597.7</v>
      </c>
      <c r="G223" s="28">
        <f t="shared" si="7"/>
        <v>7.8202460190389136</v>
      </c>
      <c r="H223" s="21">
        <f>'3.физ-всего'!H223+'4.юрид-всего'!H223+'5.нерез-всего'!H55</f>
        <v>156684.80000000002</v>
      </c>
      <c r="I223" s="28">
        <f>('3.физ-всего'!H223*'3.физ-всего'!I223+'4.юрид-всего'!H223*'4.юрид-всего'!I223+'5.нерез-всего'!H55*'5.нерез-всего'!I55)/('3.физ-всего'!H223+'4.юрид-всего'!H223+'5.нерез-всего'!H55)</f>
        <v>1.8898003826791099</v>
      </c>
      <c r="J223" s="21">
        <f>'3.физ-всего'!J223+'4.юрид-всего'!J223+'5.нерез-всего'!J55</f>
        <v>427137.49999999994</v>
      </c>
      <c r="K223" s="28">
        <f>('3.физ-всего'!J223*'3.физ-всего'!K223+'4.юрид-всего'!J223*'4.юрид-всего'!K223+'5.нерез-всего'!J55*'5.нерез-всего'!K55)/('3.физ-всего'!J223+'4.юрид-всего'!J223+'5.нерез-всего'!J55)</f>
        <v>3.4953345960024564</v>
      </c>
      <c r="L223" s="21">
        <f>'3.физ-всего'!L223+'4.юрид-всего'!L223+'5.нерез-всего'!L55</f>
        <v>669012.39999999991</v>
      </c>
      <c r="M223" s="28">
        <f>('3.физ-всего'!L223*'3.физ-всего'!M223+'4.юрид-всего'!L223*'4.юрид-всего'!M223+'5.нерез-всего'!L55*'5.нерез-всего'!M55)/('3.физ-всего'!L223+'4.юрид-всего'!L223+'5.нерез-всего'!L55)</f>
        <v>6.9054917427539459</v>
      </c>
      <c r="N223" s="21">
        <f>'3.физ-всего'!N223+'4.юрид-всего'!N223+'5.нерез-всего'!N55</f>
        <v>1084784.3</v>
      </c>
      <c r="O223" s="28">
        <f>('3.физ-всего'!N223*'3.физ-всего'!O223+'4.юрид-всего'!N223*'4.юрид-всего'!O223+'5.нерез-всего'!N55*'5.нерез-всего'!O55)/('3.физ-всего'!N223+'4.юрид-всего'!N223+'5.нерез-всего'!N55)</f>
        <v>8.9027474171593575</v>
      </c>
      <c r="P223" s="21">
        <f>'3.физ-всего'!P223+'4.юрид-всего'!P223+'5.нерез-всего'!P55</f>
        <v>702191.5</v>
      </c>
      <c r="Q223" s="28">
        <f>('3.физ-всего'!P223*'3.физ-всего'!Q223+'4.юрид-всего'!P223*'4.юрид-всего'!Q223+'5.нерез-всего'!P55*'5.нерез-всего'!Q55)/('3.физ-всего'!P223+'4.юрид-всего'!P223+'5.нерез-всего'!P55)</f>
        <v>10.930169893825282</v>
      </c>
      <c r="R223" s="22">
        <f>'3.физ-всего'!R223+'4.юрид-всего'!R223+'5.нерез-всего'!R55</f>
        <v>4787.2</v>
      </c>
      <c r="S223" s="30">
        <f>('3.физ-всего'!R223*'3.физ-всего'!S223+'4.юрид-всего'!R223*'4.юрид-всего'!S223+'5.нерез-всего'!R55*'5.нерез-всего'!S55)/('3.физ-всего'!R223+'4.юрид-всего'!R223+'5.нерез-всего'!R55)</f>
        <v>14.187613845254022</v>
      </c>
    </row>
    <row r="224" spans="1:19" ht="14.25" customHeight="1" thickBot="1" x14ac:dyDescent="0.25">
      <c r="A224" s="24" t="s">
        <v>15</v>
      </c>
      <c r="B224" s="27">
        <f>'3.физ-всего'!B224+'4.юрид-всего'!B224+'5.нерез-всего'!B56</f>
        <v>32369472.699999999</v>
      </c>
      <c r="C224" s="29">
        <f>('3.физ-всего'!B224*'3.физ-всего'!C224+'4.юрид-всего'!B224*'4.юрид-всего'!C224+'5.нерез-всего'!B56*'5.нерез-всего'!C56)/('3.физ-всего'!B224+'4.юрид-всего'!B224+'5.нерез-всего'!B56)</f>
        <v>1.6221219164623586</v>
      </c>
      <c r="D224" s="25">
        <f>'3.физ-всего'!D224+'4.юрид-всего'!D224+'5.нерез-всего'!D56</f>
        <v>28468987.399999999</v>
      </c>
      <c r="E224" s="29">
        <f>('3.физ-всего'!D224*'3.физ-всего'!E224+'4.юрид-всего'!D224*'4.юрид-всего'!E224+'5.нерез-всего'!D56*'5.нерез-всего'!E56)/('3.физ-всего'!D224+'4.юрид-всего'!D224+'5.нерез-всего'!D56)</f>
        <v>0.7128122593851024</v>
      </c>
      <c r="F224" s="25">
        <f t="shared" si="6"/>
        <v>3900485.3000000003</v>
      </c>
      <c r="G224" s="29">
        <f t="shared" si="7"/>
        <v>8.2590204506090519</v>
      </c>
      <c r="H224" s="25">
        <f>'3.физ-всего'!H224+'4.юрид-всего'!H224+'5.нерез-всего'!H56</f>
        <v>117007.90000000001</v>
      </c>
      <c r="I224" s="29">
        <f>('3.физ-всего'!H224*'3.физ-всего'!I224+'4.юрид-всего'!H224*'4.юрид-всего'!I224+'5.нерез-всего'!H56*'5.нерез-всего'!I56)/('3.физ-всего'!H224+'4.юрид-всего'!H224+'5.нерез-всего'!H56)</f>
        <v>1.4399731898444439</v>
      </c>
      <c r="J224" s="25">
        <f>'3.физ-всего'!J224+'4.юрид-всего'!J224+'5.нерез-всего'!J56</f>
        <v>405110.9</v>
      </c>
      <c r="K224" s="29">
        <f>('3.физ-всего'!J224*'3.физ-всего'!K224+'4.юрид-всего'!J224*'4.юрид-всего'!K224+'5.нерез-всего'!J56*'5.нерез-всего'!K56)/('3.физ-всего'!J224+'4.юрид-всего'!J224+'5.нерез-всего'!J56)</f>
        <v>3.3739120744467743</v>
      </c>
      <c r="L224" s="25">
        <f>'3.физ-всего'!L224+'4.юрид-всего'!L224+'5.нерез-всего'!L56</f>
        <v>625515.9</v>
      </c>
      <c r="M224" s="29">
        <f>('3.физ-всего'!L224*'3.физ-всего'!M224+'4.юрид-всего'!L224*'4.юрид-всего'!M224+'5.нерез-всего'!L56*'5.нерез-всего'!M56)/('3.физ-всего'!L224+'4.юрид-всего'!L224+'5.нерез-всего'!L56)</f>
        <v>7.0205963333625894</v>
      </c>
      <c r="N224" s="25">
        <f>'3.физ-всего'!N224+'4.юрид-всего'!N224+'5.нерез-всего'!N56</f>
        <v>1897567.1</v>
      </c>
      <c r="O224" s="29">
        <f>('3.физ-всего'!N224*'3.физ-всего'!O224+'4.юрид-всего'!N224*'4.юрид-всего'!O224+'5.нерез-всего'!N56*'5.нерез-всего'!O56)/('3.физ-всего'!N224+'4.юрид-всего'!N224+'5.нерез-всего'!N56)</f>
        <v>8.891796052956435</v>
      </c>
      <c r="P224" s="25">
        <f>'3.физ-всего'!P224+'4.юрид-всего'!P224+'5.нерез-всего'!P56</f>
        <v>847441.50000000012</v>
      </c>
      <c r="Q224" s="29">
        <f>('3.физ-всего'!P224*'3.физ-всего'!Q224+'4.юрид-всего'!P224*'4.юрид-всего'!Q224+'5.нерез-всего'!P56*'5.нерез-всего'!Q56)/('3.физ-всего'!P224+'4.юрид-всего'!P224+'5.нерез-всего'!P56)</f>
        <v>10.98750027465022</v>
      </c>
      <c r="R224" s="25">
        <f>'3.физ-всего'!R224+'4.юрид-всего'!R224+'5.нерез-всего'!R56</f>
        <v>7842</v>
      </c>
      <c r="S224" s="29">
        <f>('3.физ-всего'!R224*'3.физ-всего'!S224+'4.юрид-всего'!R224*'4.юрид-всего'!S224+'5.нерез-всего'!R56*'5.нерез-всего'!S56)/('3.физ-всего'!R224+'4.юрид-всего'!R224+'5.нерез-всего'!R56)</f>
        <v>13.179426931905155</v>
      </c>
    </row>
    <row r="225" spans="1:19" ht="14.25" customHeight="1" x14ac:dyDescent="0.2">
      <c r="A225" s="23" t="s">
        <v>46</v>
      </c>
      <c r="B225" s="26">
        <f>'3.физ-всего'!B225+'4.юрид-всего'!B225+'5.нерез-всего'!B57</f>
        <v>23323478.300000004</v>
      </c>
      <c r="C225" s="28">
        <f>('3.физ-всего'!B225*'3.физ-всего'!C225+'4.юрид-всего'!B225*'4.юрид-всего'!C225+'5.нерез-всего'!B57*'5.нерез-всего'!C57)/('3.физ-всего'!B225+'4.юрид-всего'!B225+'5.нерез-всего'!B57)</f>
        <v>1.4804410640157375</v>
      </c>
      <c r="D225" s="21">
        <f>'3.физ-всего'!D225+'4.юрид-всего'!D225+'5.нерез-всего'!D57</f>
        <v>20961230.399999999</v>
      </c>
      <c r="E225" s="28">
        <f>('3.физ-всего'!D225*'3.физ-всего'!E225+'4.юрид-всего'!D225*'4.юрид-всего'!E225+'5.нерез-всего'!D57*'5.нерез-всего'!E57)/('3.физ-всего'!D225+'4.юрид-всего'!D225+'5.нерез-всего'!D57)</f>
        <v>0.73303752913283071</v>
      </c>
      <c r="F225" s="21">
        <f t="shared" si="6"/>
        <v>2362247.9</v>
      </c>
      <c r="G225" s="28">
        <f t="shared" si="7"/>
        <v>8.1124705374910047</v>
      </c>
      <c r="H225" s="21">
        <f>'3.физ-всего'!H225+'4.юрид-всего'!H225+'5.нерез-всего'!H57</f>
        <v>133608</v>
      </c>
      <c r="I225" s="28">
        <f>('3.физ-всего'!H225*'3.физ-всего'!I225+'4.юрид-всего'!H225*'4.юрид-всего'!I225+'5.нерез-всего'!H57*'5.нерез-всего'!I57)/('3.физ-всего'!H225+'4.юрид-всего'!H225+'5.нерез-всего'!H57)</f>
        <v>1.3768774025507458</v>
      </c>
      <c r="J225" s="21">
        <f>'3.физ-всего'!J225+'4.юрид-всего'!J225+'5.нерез-всего'!J57</f>
        <v>337811.4</v>
      </c>
      <c r="K225" s="28">
        <f>('3.физ-всего'!J225*'3.физ-всего'!K225+'4.юрид-всего'!J225*'4.юрид-всего'!K225+'5.нерез-всего'!J57*'5.нерез-всего'!K57)/('3.физ-всего'!J225+'4.юрид-всего'!J225+'5.нерез-всего'!J57)</f>
        <v>4.3704175021920513</v>
      </c>
      <c r="L225" s="21">
        <f>'3.физ-всего'!L225+'4.юрид-всего'!L225+'5.нерез-всего'!L57</f>
        <v>647963.39999999991</v>
      </c>
      <c r="M225" s="28">
        <f>('3.физ-всего'!L225*'3.физ-всего'!M225+'4.юрид-всего'!L225*'4.юрид-всего'!M225+'5.нерез-всего'!L57*'5.нерез-всего'!M57)/('3.физ-всего'!L225+'4.юрид-всего'!L225+'5.нерез-всего'!L57)</f>
        <v>6.7001894103895383</v>
      </c>
      <c r="N225" s="21">
        <f>'3.физ-всего'!N225+'4.юрид-всего'!N225+'5.нерез-всего'!N57</f>
        <v>627032.10000000009</v>
      </c>
      <c r="O225" s="28">
        <f>('3.физ-всего'!N225*'3.физ-всего'!O225+'4.юрид-всего'!N225*'4.юрид-всего'!O225+'5.нерез-всего'!N57*'5.нерез-всего'!O57)/('3.физ-всего'!N225+'4.юрид-всего'!N225+'5.нерез-всего'!N57)</f>
        <v>10.229036412968329</v>
      </c>
      <c r="P225" s="21">
        <f>'3.физ-всего'!P225+'4.юрид-всего'!P225+'5.нерез-всего'!P57</f>
        <v>611964.79999999993</v>
      </c>
      <c r="Q225" s="28">
        <f>('3.физ-всего'!P225*'3.физ-всего'!Q225+'4.юрид-всего'!P225*'4.юрид-всего'!Q225+'5.нерез-всего'!P57*'5.нерез-всего'!Q57)/('3.физ-всего'!P225+'4.юрид-всего'!P225+'5.нерез-всего'!P57)</f>
        <v>10.942857888231478</v>
      </c>
      <c r="R225" s="22">
        <f>'3.физ-всего'!R225+'4.юрид-всего'!R225+'5.нерез-всего'!R57</f>
        <v>3868.2000000000003</v>
      </c>
      <c r="S225" s="30">
        <f>('3.физ-всего'!R225*'3.физ-всего'!S225+'4.юрид-всего'!R225*'4.юрид-всего'!S225+'5.нерез-всего'!R57*'5.нерез-всего'!S57)/('3.физ-всего'!R225+'4.юрид-всего'!R225+'5.нерез-всего'!R57)</f>
        <v>13.254812832842132</v>
      </c>
    </row>
    <row r="226" spans="1:19" ht="14.25" customHeight="1" x14ac:dyDescent="0.2">
      <c r="A226" s="23" t="s">
        <v>1</v>
      </c>
      <c r="B226" s="26">
        <f>'3.физ-всего'!B226+'4.юрид-всего'!B226+'5.нерез-всего'!B58</f>
        <v>25510866.300000001</v>
      </c>
      <c r="C226" s="28">
        <f>('3.физ-всего'!B226*'3.физ-всего'!C226+'4.юрид-всего'!B226*'4.юрид-всего'!C226+'5.нерез-всего'!B58*'5.нерез-всего'!C58)/('3.физ-всего'!B226+'4.юрид-всего'!B226+'5.нерез-всего'!B58)</f>
        <v>1.5357807052989032</v>
      </c>
      <c r="D226" s="21">
        <f>'3.физ-всего'!D226+'4.юрид-всего'!D226+'5.нерез-всего'!D58</f>
        <v>22327508.899999999</v>
      </c>
      <c r="E226" s="28">
        <f>('3.физ-всего'!D226*'3.физ-всего'!E226+'4.юрид-всего'!D226*'4.юрид-всего'!E226+'5.нерез-всего'!D58*'5.нерез-всего'!E58)/('3.физ-всего'!D226+'4.юрид-всего'!D226+'5.нерез-всего'!D58)</f>
        <v>0.80643450161159802</v>
      </c>
      <c r="F226" s="21">
        <f t="shared" si="6"/>
        <v>3183357.4000000004</v>
      </c>
      <c r="G226" s="28">
        <f t="shared" si="7"/>
        <v>6.6512866971832958</v>
      </c>
      <c r="H226" s="21">
        <f>'3.физ-всего'!H226+'4.юрид-всего'!H226+'5.нерез-всего'!H58</f>
        <v>207552.59999999998</v>
      </c>
      <c r="I226" s="28">
        <f>('3.физ-всего'!H226*'3.физ-всего'!I226+'4.юрид-всего'!H226*'4.юрид-всего'!I226+'5.нерез-всего'!H58*'5.нерез-всего'!I58)/('3.физ-всего'!H226+'4.юрид-всего'!H226+'5.нерез-всего'!H58)</f>
        <v>1.2169586697540802</v>
      </c>
      <c r="J226" s="21">
        <f>'3.физ-всего'!J226+'4.юрид-всего'!J226+'5.нерез-всего'!J58</f>
        <v>1244178.3000000003</v>
      </c>
      <c r="K226" s="28">
        <f>('3.физ-всего'!J226*'3.физ-всего'!K226+'4.юрид-всего'!J226*'4.юрид-всего'!K226+'5.нерез-всего'!J58*'5.нерез-всего'!K58)/('3.физ-всего'!J226+'4.юрид-всего'!J226+'5.нерез-всего'!J58)</f>
        <v>3.9836381264646712</v>
      </c>
      <c r="L226" s="21">
        <f>'3.физ-всего'!L226+'4.юрид-всего'!L226+'5.нерез-всего'!L58</f>
        <v>441814.79999999993</v>
      </c>
      <c r="M226" s="28">
        <f>('3.физ-всего'!L226*'3.физ-всего'!M226+'4.юрид-всего'!L226*'4.юрид-всего'!M226+'5.нерез-всего'!L58*'5.нерез-всего'!M58)/('3.физ-всего'!L226+'4.юрид-всего'!L226+'5.нерез-всего'!L58)</f>
        <v>6.2170557369286907</v>
      </c>
      <c r="N226" s="21">
        <f>'3.физ-всего'!N226+'4.юрид-всего'!N226+'5.нерез-всего'!N58</f>
        <v>715713.20000000007</v>
      </c>
      <c r="O226" s="28">
        <f>('3.физ-всего'!N226*'3.физ-всего'!O226+'4.юрид-всего'!N226*'4.юрид-всего'!O226+'5.нерез-всего'!N58*'5.нерез-всего'!O58)/('3.физ-всего'!N226+'4.юрид-всего'!N226+'5.нерез-всего'!N58)</f>
        <v>10.429237051936441</v>
      </c>
      <c r="P226" s="21">
        <f>'3.физ-всего'!P226+'4.юрид-всего'!P226+'5.нерез-всего'!P58</f>
        <v>569898.10000000009</v>
      </c>
      <c r="Q226" s="28">
        <f>('3.физ-всего'!P226*'3.физ-всего'!Q226+'4.юрид-всего'!P226*'4.юрид-всего'!Q226+'5.нерез-всего'!P58*'5.нерез-всего'!Q58)/('3.физ-всего'!P226+'4.юрид-всего'!P226+'5.нерез-всего'!P58)</f>
        <v>9.9964167295872812</v>
      </c>
      <c r="R226" s="22">
        <f>'3.физ-всего'!R226+'4.юрид-всего'!R226+'5.нерез-всего'!R58</f>
        <v>4200.3999999999996</v>
      </c>
      <c r="S226" s="30">
        <f>('3.физ-всего'!R226*'3.физ-всего'!S226+'4.юрид-всего'!R226*'4.юрид-всего'!S226+'5.нерез-всего'!R58*'5.нерез-всего'!S58)/('3.физ-всего'!R226+'4.юрид-всего'!R226+'5.нерез-всего'!R58)</f>
        <v>13.430843967241206</v>
      </c>
    </row>
    <row r="227" spans="1:19" ht="14.25" customHeight="1" x14ac:dyDescent="0.2">
      <c r="A227" s="23" t="s">
        <v>2</v>
      </c>
      <c r="B227" s="26">
        <f>'3.физ-всего'!B227+'4.юрид-всего'!B227+'5.нерез-всего'!B59</f>
        <v>30360128.200000007</v>
      </c>
      <c r="C227" s="28">
        <f>('3.физ-всего'!B227*'3.физ-всего'!C227+'4.юрид-всего'!B227*'4.юрид-всего'!C227+'5.нерез-всего'!B59*'5.нерез-всего'!C59)/('3.физ-всего'!B227+'4.юрид-всего'!B227+'5.нерез-всего'!B59)</f>
        <v>1.4547149125015881</v>
      </c>
      <c r="D227" s="21">
        <f>'3.физ-всего'!D227+'4.юрид-всего'!D227+'5.нерез-всего'!D59</f>
        <v>26467193.399999999</v>
      </c>
      <c r="E227" s="28">
        <f>('3.физ-всего'!D227*'3.физ-всего'!E227+'4.юрид-всего'!D227*'4.юрид-всего'!E227+'5.нерез-всего'!D59*'5.нерез-всего'!E59)/('3.физ-всего'!D227+'4.юрид-всего'!D227+'5.нерез-всего'!D59)</f>
        <v>0.70599962929956883</v>
      </c>
      <c r="F227" s="21">
        <f t="shared" si="6"/>
        <v>3892934.8000000003</v>
      </c>
      <c r="G227" s="28">
        <f t="shared" si="7"/>
        <v>6.5450627400695254</v>
      </c>
      <c r="H227" s="21">
        <f>'3.физ-всего'!H227+'4.юрид-всего'!H227+'5.нерез-всего'!H59</f>
        <v>428764.1</v>
      </c>
      <c r="I227" s="28">
        <f>('3.физ-всего'!H227*'3.физ-всего'!I227+'4.юрид-всего'!H227*'4.юрид-всего'!I227+'5.нерез-всего'!H59*'5.нерез-всего'!I59)/('3.физ-всего'!H227+'4.юрид-всего'!H227+'5.нерез-всего'!H59)</f>
        <v>5.3249307742882417</v>
      </c>
      <c r="J227" s="21">
        <f>'3.физ-всего'!J227+'4.юрид-всего'!J227+'5.нерез-всего'!J59</f>
        <v>518869.7</v>
      </c>
      <c r="K227" s="28">
        <f>('3.физ-всего'!J227*'3.физ-всего'!K227+'4.юрид-всего'!J227*'4.юрид-всего'!K227+'5.нерез-всего'!J59*'5.нерез-всего'!K59)/('3.физ-всего'!J227+'4.юрид-всего'!J227+'5.нерез-всего'!J59)</f>
        <v>4.2156797515831048</v>
      </c>
      <c r="L227" s="21">
        <f>'3.физ-всего'!L227+'4.юрид-всего'!L227+'5.нерез-всего'!L59</f>
        <v>1269993.3999999999</v>
      </c>
      <c r="M227" s="28">
        <f>('3.физ-всего'!L227*'3.физ-всего'!M227+'4.юрид-всего'!L227*'4.юрид-всего'!M227+'5.нерез-всего'!L59*'5.нерез-всего'!M59)/('3.физ-всего'!L227+'4.юрид-всего'!L227+'5.нерез-всего'!L59)</f>
        <v>5.4037360028800174</v>
      </c>
      <c r="N227" s="21">
        <f>'3.физ-всего'!N227+'4.юрид-всего'!N227+'5.нерез-всего'!N59</f>
        <v>1013118.8999999999</v>
      </c>
      <c r="O227" s="28">
        <f>('3.физ-всего'!N227*'3.физ-всего'!O227+'4.юрид-всего'!N227*'4.юрид-всего'!O227+'5.нерез-всего'!N59*'5.нерез-всего'!O59)/('3.физ-всего'!N227+'4.юрид-всего'!N227+'5.нерез-всего'!N59)</f>
        <v>7.8361780369510452</v>
      </c>
      <c r="P227" s="21">
        <f>'3.физ-всего'!P227+'4.юрид-всего'!P227+'5.нерез-всего'!P59</f>
        <v>653271.50000000012</v>
      </c>
      <c r="Q227" s="28">
        <f>('3.физ-всего'!P227*'3.физ-всего'!Q227+'4.юрид-всего'!P227*'4.юрид-всего'!Q227+'5.нерез-всего'!P59*'5.нерез-всего'!Q59)/('3.физ-всего'!P227+'4.юрид-всего'!P227+'5.нерез-всего'!P59)</f>
        <v>9.2972022199039834</v>
      </c>
      <c r="R227" s="21">
        <f>'3.физ-всего'!R227+'4.юрид-всего'!R227+'5.нерез-всего'!R59</f>
        <v>8917.2000000000007</v>
      </c>
      <c r="S227" s="28">
        <f>('3.физ-всего'!R227*'3.физ-всего'!S227+'4.юрид-всего'!R227*'4.юрид-всего'!S227+'5.нерез-всего'!R59*'5.нерез-всего'!S59)/('3.физ-всего'!R227+'4.юрид-всего'!R227+'5.нерез-всего'!R59)</f>
        <v>14.992205849369759</v>
      </c>
    </row>
    <row r="228" spans="1:19" ht="14.25" customHeight="1" x14ac:dyDescent="0.2">
      <c r="A228" s="23" t="s">
        <v>3</v>
      </c>
      <c r="B228" s="26">
        <f>'3.физ-всего'!B228+'4.юрид-всего'!B228+'5.нерез-всего'!B60</f>
        <v>35934640.799999997</v>
      </c>
      <c r="C228" s="28">
        <f>('3.физ-всего'!B228*'3.физ-всего'!C228+'4.юрид-всего'!B228*'4.юрид-всего'!C228+'5.нерез-всего'!B60*'5.нерез-всего'!C60)/('3.физ-всего'!B228+'4.юрид-всего'!B228+'5.нерез-всего'!B60)</f>
        <v>1.4370087354539525</v>
      </c>
      <c r="D228" s="21">
        <f>'3.физ-всего'!D228+'4.юрид-всего'!D228+'5.нерез-всего'!D60</f>
        <v>31465211.300000001</v>
      </c>
      <c r="E228" s="28">
        <f>('3.физ-всего'!D228*'3.физ-всего'!E228+'4.юрид-всего'!D228*'4.юрид-всего'!E228+'5.нерез-всего'!D60*'5.нерез-всего'!E60)/('3.физ-всего'!D228+'4.юрид-всего'!D228+'5.нерез-всего'!D60)</f>
        <v>0.49877828441597022</v>
      </c>
      <c r="F228" s="21">
        <f t="shared" si="6"/>
        <v>4469429.5</v>
      </c>
      <c r="G228" s="28">
        <f t="shared" si="7"/>
        <v>8.0422408774990188</v>
      </c>
      <c r="H228" s="21">
        <f>'3.физ-всего'!H228+'4.юрид-всего'!H228+'5.нерез-всего'!H60</f>
        <v>379363.10000000003</v>
      </c>
      <c r="I228" s="28">
        <f>('3.физ-всего'!H228*'3.физ-всего'!I228+'4.юрид-всего'!H228*'4.юрид-всего'!I228+'5.нерез-всего'!H60*'5.нерез-всего'!I60)/('3.физ-всего'!H228+'4.юрид-всего'!H228+'5.нерез-всего'!H60)</f>
        <v>4.4749180929826862</v>
      </c>
      <c r="J228" s="21">
        <f>'3.физ-всего'!J228+'4.юрид-всего'!J228+'5.нерез-всего'!J60</f>
        <v>1134123.3999999999</v>
      </c>
      <c r="K228" s="28">
        <f>('3.физ-всего'!J228*'3.физ-всего'!K228+'4.юрид-всего'!J228*'4.юрид-всего'!K228+'5.нерез-всего'!J60*'5.нерез-всего'!K60)/('3.физ-всего'!J228+'4.юрид-всего'!J228+'5.нерез-всего'!J60)</f>
        <v>6.2532332760262239</v>
      </c>
      <c r="L228" s="21">
        <f>'3.физ-всего'!L228+'4.юрид-всего'!L228+'5.нерез-всего'!L60</f>
        <v>669269.80000000005</v>
      </c>
      <c r="M228" s="28">
        <f>('3.физ-всего'!L228*'3.физ-всего'!M228+'4.юрид-всего'!L228*'4.юрид-всего'!M228+'5.нерез-всего'!L60*'5.нерез-всего'!M60)/('3.физ-всего'!L228+'4.юрид-всего'!L228+'5.нерез-всего'!L60)</f>
        <v>6.9476189632342598</v>
      </c>
      <c r="N228" s="21">
        <f>'3.физ-всего'!N228+'4.юрид-всего'!N228+'5.нерез-всего'!N60</f>
        <v>995289.29999999993</v>
      </c>
      <c r="O228" s="28">
        <f>('3.физ-всего'!N228*'3.физ-всего'!O228+'4.юрид-всего'!N228*'4.юрид-всего'!O228+'5.нерез-всего'!N60*'5.нерез-всего'!O60)/('3.физ-всего'!N228+'4.юрид-всего'!N228+'5.нерез-всего'!N60)</f>
        <v>9.5199821177621438</v>
      </c>
      <c r="P228" s="21">
        <f>'3.физ-всего'!P228+'4.юрид-всего'!P228+'5.нерез-всего'!P60</f>
        <v>1284919.5</v>
      </c>
      <c r="Q228" s="28">
        <f>('3.физ-всего'!P228*'3.физ-всего'!Q228+'4.юрид-всего'!P228*'4.юрид-всего'!Q228+'5.нерез-всего'!P60*'5.нерез-всего'!Q60)/('3.физ-всего'!P228+'4.юрид-всего'!P228+'5.нерез-всего'!P60)</f>
        <v>10.073414311947168</v>
      </c>
      <c r="R228" s="22">
        <f>'3.физ-всего'!R228+'4.юрид-всего'!R228+'5.нерез-всего'!R60</f>
        <v>6464.4000000000005</v>
      </c>
      <c r="S228" s="30">
        <f>('3.физ-всего'!R228*'3.физ-всего'!S228+'4.юрид-всего'!R228*'4.юрид-всего'!S228+'5.нерез-всего'!R60*'5.нерез-всего'!S60)/('3.физ-всего'!R228+'4.юрид-всего'!R228+'5.нерез-всего'!R60)</f>
        <v>13.331054235505228</v>
      </c>
    </row>
    <row r="229" spans="1:19" ht="14.25" customHeight="1" x14ac:dyDescent="0.2">
      <c r="A229" s="23" t="s">
        <v>4</v>
      </c>
      <c r="B229" s="26">
        <f>'3.физ-всего'!B229+'4.юрид-всего'!B229+'5.нерез-всего'!B61</f>
        <v>28531913.800000004</v>
      </c>
      <c r="C229" s="28">
        <f>('3.физ-всего'!B229*'3.физ-всего'!C229+'4.юрид-всего'!B229*'4.юрид-всего'!C229+'5.нерез-всего'!B61*'5.нерез-всего'!C61)/('3.физ-всего'!B229+'4.юрид-всего'!B229+'5.нерез-всего'!B61)</f>
        <v>1.371669631043116</v>
      </c>
      <c r="D229" s="21">
        <f>'3.физ-всего'!D229+'4.юрид-всего'!D229+'5.нерез-всего'!D61</f>
        <v>25652987.000000004</v>
      </c>
      <c r="E229" s="28">
        <f>('3.физ-всего'!D229*'3.физ-всего'!E229+'4.юрид-всего'!D229*'4.юрид-всего'!E229+'5.нерез-всего'!D61*'5.нерез-всего'!E61)/('3.физ-всего'!D229+'4.юрид-всего'!D229+'5.нерез-всего'!D61)</f>
        <v>0.64539264741372993</v>
      </c>
      <c r="F229" s="21">
        <f t="shared" si="6"/>
        <v>2878926.8000000003</v>
      </c>
      <c r="G229" s="28">
        <f t="shared" si="7"/>
        <v>7.843238835040891</v>
      </c>
      <c r="H229" s="21">
        <f>'3.физ-всего'!H229+'4.юрид-всего'!H229+'5.нерез-всего'!H61</f>
        <v>146512.29999999999</v>
      </c>
      <c r="I229" s="28">
        <f>('3.физ-всего'!H229*'3.физ-всего'!I229+'4.юрид-всего'!H229*'4.юрид-всего'!I229+'5.нерез-всего'!H61*'5.нерез-всего'!I61)/('3.физ-всего'!H229+'4.юрид-всего'!H229+'5.нерез-всего'!H61)</f>
        <v>1.970355942811628</v>
      </c>
      <c r="J229" s="21">
        <f>'3.физ-всего'!J229+'4.юрид-всего'!J229+'5.нерез-всего'!J61</f>
        <v>338585.9</v>
      </c>
      <c r="K229" s="28">
        <f>('3.физ-всего'!J229*'3.физ-всего'!K229+'4.юрид-всего'!J229*'4.юрид-всего'!K229+'5.нерез-всего'!J61*'5.нерез-всего'!K61)/('3.физ-всего'!J229+'4.юрид-всего'!J229+'5.нерез-всего'!J61)</f>
        <v>3.7606872436211902</v>
      </c>
      <c r="L229" s="21">
        <f>'3.физ-всего'!L229+'4.юрид-всего'!L229+'5.нерез-всего'!L61</f>
        <v>718690.10000000009</v>
      </c>
      <c r="M229" s="28">
        <f>('3.физ-всего'!L229*'3.физ-всего'!M229+'4.юрид-всего'!L229*'4.юрид-всего'!M229+'5.нерез-всего'!L61*'5.нерез-всего'!M61)/('3.физ-всего'!L229+'4.юрид-всего'!L229+'5.нерез-всего'!L61)</f>
        <v>5.233995846053813</v>
      </c>
      <c r="N229" s="21">
        <f>'3.физ-всего'!N229+'4.юрид-всего'!N229+'5.нерез-всего'!N61</f>
        <v>681022.10000000009</v>
      </c>
      <c r="O229" s="28">
        <f>('3.физ-всего'!N229*'3.физ-всего'!O229+'4.юрид-всего'!N229*'4.юрид-всего'!O229+'5.нерез-всего'!N61*'5.нерез-всего'!O61)/('3.физ-всего'!N229+'4.юрид-всего'!N229+'5.нерез-всего'!N61)</f>
        <v>9.7893042178807406</v>
      </c>
      <c r="P229" s="21">
        <f>'3.физ-всего'!P229+'4.юрид-всего'!P229+'5.нерез-всего'!P61</f>
        <v>989673.3</v>
      </c>
      <c r="Q229" s="28">
        <f>('3.физ-всего'!P229*'3.физ-всего'!Q229+'4.юрид-всего'!P229*'4.юрид-всего'!Q229+'5.нерез-всего'!P61*'5.нерез-всего'!Q61)/('3.физ-всего'!P229+'4.юрид-всего'!P229+'5.нерез-всего'!P61)</f>
        <v>10.634829919125835</v>
      </c>
      <c r="R229" s="22">
        <f>'3.физ-всего'!R229+'4.юрид-всего'!R229+'5.нерез-всего'!R61</f>
        <v>4443.1000000000004</v>
      </c>
      <c r="S229" s="30">
        <f>('3.физ-всего'!R229*'3.физ-всего'!S229+'4.юрид-всего'!R229*'4.юрид-всего'!S229+'5.нерез-всего'!R61*'5.нерез-всего'!S61)/('3.физ-всего'!R229+'4.юрид-всего'!R229+'5.нерез-всего'!R61)</f>
        <v>14.573763813553601</v>
      </c>
    </row>
    <row r="230" spans="1:19" ht="14.25" customHeight="1" x14ac:dyDescent="0.2">
      <c r="A230" s="23" t="s">
        <v>5</v>
      </c>
      <c r="B230" s="26">
        <f>'3.физ-всего'!B230+'4.юрид-всего'!B230+'5.нерез-всего'!B62</f>
        <v>29514717.399999999</v>
      </c>
      <c r="C230" s="28">
        <f>('3.физ-всего'!B230*'3.физ-всего'!C230+'4.юрид-всего'!B230*'4.юрид-всего'!C230+'5.нерез-всего'!B62*'5.нерез-всего'!C62)/('3.физ-всего'!B230+'4.юрид-всего'!B230+'5.нерез-всего'!B62)</f>
        <v>1.5531201197271163</v>
      </c>
      <c r="D230" s="21">
        <f>'3.физ-всего'!D230+'4.юрид-всего'!D230+'5.нерез-всего'!D62</f>
        <v>25802744.399999999</v>
      </c>
      <c r="E230" s="28">
        <f>('3.физ-всего'!D230*'3.физ-всего'!E230+'4.юрид-всего'!D230*'4.юрид-всего'!E230+'5.нерез-всего'!D62*'5.нерез-всего'!E62)/('3.физ-всего'!D230+'4.юрид-всего'!D230+'5.нерез-всего'!D62)</f>
        <v>0.69111157055836281</v>
      </c>
      <c r="F230" s="21">
        <f t="shared" si="6"/>
        <v>3711973</v>
      </c>
      <c r="G230" s="28">
        <f t="shared" si="7"/>
        <v>7.5451319864126161</v>
      </c>
      <c r="H230" s="21">
        <f>'3.физ-всего'!H230+'4.юрид-всего'!H230+'5.нерез-всего'!H62</f>
        <v>751029.5</v>
      </c>
      <c r="I230" s="28">
        <f>('3.физ-всего'!H230*'3.физ-всего'!I230+'4.юрид-всего'!H230*'4.юрид-всего'!I230+'5.нерез-всего'!H62*'5.нерез-всего'!I62)/('3.физ-всего'!H230+'4.юрид-всего'!H230+'5.нерез-всего'!H62)</f>
        <v>5.2693568654759897</v>
      </c>
      <c r="J230" s="21">
        <f>'3.физ-всего'!J230+'4.юрид-всего'!J230+'5.нерез-всего'!J62</f>
        <v>369375</v>
      </c>
      <c r="K230" s="28">
        <f>('3.физ-всего'!J230*'3.физ-всего'!K230+'4.юрид-всего'!J230*'4.юрид-всего'!K230+'5.нерез-всего'!J62*'5.нерез-всего'!K62)/('3.физ-всего'!J230+'4.юрид-всего'!J230+'5.нерез-всего'!J62)</f>
        <v>3.5609478416243654</v>
      </c>
      <c r="L230" s="21">
        <f>'3.физ-всего'!L230+'4.юрид-всего'!L230+'5.нерез-всего'!L62</f>
        <v>864559.20000000007</v>
      </c>
      <c r="M230" s="28">
        <f>('3.физ-всего'!L230*'3.физ-всего'!M230+'4.юрид-всего'!L230*'4.юрид-всего'!M230+'5.нерез-всего'!L62*'5.нерез-всего'!M62)/('3.физ-всего'!L230+'4.юрид-всего'!L230+'5.нерез-всего'!L62)</f>
        <v>5.7406515701874419</v>
      </c>
      <c r="N230" s="21">
        <f>'3.физ-всего'!N230+'4.юрид-всего'!N230+'5.нерез-всего'!N62</f>
        <v>746620.3</v>
      </c>
      <c r="O230" s="28">
        <f>('3.физ-всего'!N230*'3.физ-всего'!O230+'4.юрид-всего'!N230*'4.юрид-всего'!O230+'5.нерез-всего'!N62*'5.нерез-всего'!O62)/('3.физ-всего'!N230+'4.юрид-всего'!N230+'5.нерез-всего'!N62)</f>
        <v>9.9743553771575719</v>
      </c>
      <c r="P230" s="21">
        <f>'3.физ-всего'!P230+'4.юрид-всего'!P230+'5.нерез-всего'!P62</f>
        <v>965992</v>
      </c>
      <c r="Q230" s="28">
        <f>('3.физ-всего'!P230*'3.физ-всего'!Q230+'4.юрид-всего'!P230*'4.юрид-всего'!Q230+'5.нерез-всего'!P62*'5.нерез-всего'!Q62)/('3.физ-всего'!P230+'4.юрид-всего'!P230+'5.нерез-всего'!P62)</f>
        <v>10.485209138377956</v>
      </c>
      <c r="R230" s="22">
        <f>'3.физ-всего'!R230+'4.юрид-всего'!R230+'5.нерез-всего'!R62</f>
        <v>14397.000000000002</v>
      </c>
      <c r="S230" s="30">
        <f>('3.физ-всего'!R230*'3.физ-всего'!S230+'4.юрид-всего'!R230*'4.юрид-всего'!S230+'5.нерез-всего'!R62*'5.нерез-всего'!S62)/('3.физ-всего'!R230+'4.юрид-всего'!R230+'5.нерез-всего'!R62)</f>
        <v>13.595969646454122</v>
      </c>
    </row>
    <row r="231" spans="1:19" ht="14.25" customHeight="1" x14ac:dyDescent="0.2">
      <c r="A231" s="23" t="s">
        <v>6</v>
      </c>
      <c r="B231" s="26">
        <f>'3.физ-всего'!B231+'4.юрид-всего'!B231+'5.нерез-всего'!B63</f>
        <v>30710373.499999996</v>
      </c>
      <c r="C231" s="28">
        <f>('3.физ-всего'!B231*'3.физ-всего'!C231+'4.юрид-всего'!B231*'4.юрид-всего'!C231+'5.нерез-всего'!B63*'5.нерез-всего'!C63)/('3.физ-всего'!B231+'4.юрид-всего'!B231+'5.нерез-всего'!B63)</f>
        <v>1.6820037597393593</v>
      </c>
      <c r="D231" s="21">
        <f>'3.физ-всего'!D231+'4.юрид-всего'!D231+'5.нерез-всего'!D63</f>
        <v>26560497.400000002</v>
      </c>
      <c r="E231" s="28">
        <f>('3.физ-всего'!D231*'3.физ-всего'!E231+'4.юрид-всего'!D231*'4.юрид-всего'!E231+'5.нерез-всего'!D63*'5.нерез-всего'!E63)/('3.физ-всего'!D231+'4.юрид-всего'!D231+'5.нерез-всего'!D63)</f>
        <v>0.65037957112956735</v>
      </c>
      <c r="F231" s="21">
        <f t="shared" si="6"/>
        <v>4149876.1</v>
      </c>
      <c r="G231" s="28">
        <f t="shared" si="7"/>
        <v>8.2847193394520833</v>
      </c>
      <c r="H231" s="21">
        <f>'3.физ-всего'!H231+'4.юрид-всего'!H231+'5.нерез-всего'!H63</f>
        <v>143494</v>
      </c>
      <c r="I231" s="28">
        <f>('3.физ-всего'!H231*'3.физ-всего'!I231+'4.юрид-всего'!H231*'4.юрид-всего'!I231+'5.нерез-всего'!H63*'5.нерез-всего'!I63)/('3.физ-всего'!H231+'4.юрид-всего'!H231+'5.нерез-всего'!H63)</f>
        <v>1.4972713423557782</v>
      </c>
      <c r="J231" s="21">
        <f>'3.физ-всего'!J231+'4.юрид-всего'!J231+'5.нерез-всего'!J63</f>
        <v>1150238.5999999999</v>
      </c>
      <c r="K231" s="28">
        <f>('3.физ-всего'!J231*'3.физ-всего'!K231+'4.юрид-всего'!J231*'4.юрид-всего'!K231+'5.нерез-всего'!J63*'5.нерез-всего'!K63)/('3.физ-всего'!J231+'4.юрид-всего'!J231+'5.нерез-всего'!J63)</f>
        <v>6.877763350143181</v>
      </c>
      <c r="L231" s="21">
        <f>'3.физ-всего'!L231+'4.юрид-всего'!L231+'5.нерез-всего'!L63</f>
        <v>898500.3</v>
      </c>
      <c r="M231" s="28">
        <f>('3.физ-всего'!L231*'3.физ-всего'!M231+'4.юрид-всего'!L231*'4.юрид-всего'!M231+'5.нерез-всего'!L63*'5.нерез-всего'!M63)/('3.физ-всего'!L231+'4.юрид-всего'!L231+'5.нерез-всего'!L63)</f>
        <v>4.8672295835627413</v>
      </c>
      <c r="N231" s="21">
        <f>'3.физ-всего'!N231+'4.юрид-всего'!N231+'5.нерез-всего'!N63</f>
        <v>1112461.1000000001</v>
      </c>
      <c r="O231" s="28">
        <f>('3.физ-всего'!N231*'3.физ-всего'!O231+'4.юрид-всего'!N231*'4.юрид-всего'!O231+'5.нерез-всего'!N63*'5.нерез-всего'!O63)/('3.физ-всего'!N231+'4.юрид-всего'!N231+'5.нерез-всего'!N63)</f>
        <v>11.437864726236278</v>
      </c>
      <c r="P231" s="21">
        <f>'3.физ-всего'!P231+'4.юрид-всего'!P231+'5.нерез-всего'!P63</f>
        <v>833650.80000000016</v>
      </c>
      <c r="Q231" s="28">
        <f>('3.физ-всего'!P231*'3.физ-всего'!Q231+'4.юрид-всего'!P231*'4.юрид-всего'!Q231+'5.нерез-всего'!P63*'5.нерез-всего'!Q63)/('3.физ-всего'!P231+'4.юрид-всего'!P231+'5.нерез-всего'!P63)</f>
        <v>10.794951696801572</v>
      </c>
      <c r="R231" s="22">
        <f>'3.физ-всего'!R231+'4.юрид-всего'!R231+'5.нерез-всего'!R63</f>
        <v>11531.3</v>
      </c>
      <c r="S231" s="30">
        <f>('3.физ-всего'!R231*'3.физ-всего'!S231+'4.юрид-всего'!R231*'4.юрид-всего'!S231+'5.нерез-всего'!R63*'5.нерез-всего'!S63)/('3.физ-всего'!R231+'4.юрид-всего'!R231+'5.нерез-всего'!R63)</f>
        <v>13.70474335070633</v>
      </c>
    </row>
    <row r="232" spans="1:19" ht="14.25" customHeight="1" x14ac:dyDescent="0.2">
      <c r="A232" s="23" t="s">
        <v>7</v>
      </c>
      <c r="B232" s="26">
        <f>'3.физ-всего'!B232+'4.юрид-всего'!B232+'5.нерез-всего'!B64</f>
        <v>30744812.100000001</v>
      </c>
      <c r="C232" s="28">
        <f>('3.физ-всего'!B232*'3.физ-всего'!C232+'4.юрид-всего'!B232*'4.юрид-всего'!C232+'5.нерез-всего'!B64*'5.нерез-всего'!C64)/('3.физ-всего'!B232+'4.юрид-всего'!B232+'5.нерез-всего'!B64)</f>
        <v>1.7356414227686887</v>
      </c>
      <c r="D232" s="21">
        <f>'3.физ-всего'!D232+'4.юрид-всего'!D232+'5.нерез-всего'!D64</f>
        <v>27775402.700000003</v>
      </c>
      <c r="E232" s="28">
        <f>('3.физ-всего'!D232*'3.физ-всего'!E232+'4.юрид-всего'!D232*'4.юрид-всего'!E232+'5.нерез-всего'!D64*'5.нерез-всего'!E64)/('3.физ-всего'!D232+'4.юрид-всего'!D232+'5.нерез-всего'!D64)</f>
        <v>0.88503756260570854</v>
      </c>
      <c r="F232" s="21">
        <f t="shared" si="6"/>
        <v>2969409.4000000004</v>
      </c>
      <c r="G232" s="28">
        <f t="shared" si="7"/>
        <v>9.6920602157452507</v>
      </c>
      <c r="H232" s="21">
        <f>'3.физ-всего'!H232+'4.юрид-всего'!H232+'5.нерез-всего'!H64</f>
        <v>144616.00000000003</v>
      </c>
      <c r="I232" s="28">
        <f>('3.физ-всего'!H232*'3.физ-всего'!I232+'4.юрид-всего'!H232*'4.юрид-всего'!I232+'5.нерез-всего'!H64*'5.нерез-всего'!I64)/('3.физ-всего'!H232+'4.юрид-всего'!H232+'5.нерез-всего'!H64)</f>
        <v>1.7547843599601674</v>
      </c>
      <c r="J232" s="21">
        <f>'3.физ-всего'!J232+'4.юрид-всего'!J232+'5.нерез-всего'!J64</f>
        <v>248371.5</v>
      </c>
      <c r="K232" s="28">
        <f>('3.физ-всего'!J232*'3.физ-всего'!K232+'4.юрид-всего'!J232*'4.юрид-всего'!K232+'5.нерез-всего'!J64*'5.нерез-всего'!K64)/('3.физ-всего'!J232+'4.юрид-всего'!J232+'5.нерез-всего'!J64)</f>
        <v>3.7949929561161411</v>
      </c>
      <c r="L232" s="21">
        <f>'3.физ-всего'!L232+'4.юрид-всего'!L232+'5.нерез-всего'!L64</f>
        <v>344958.50000000006</v>
      </c>
      <c r="M232" s="28">
        <f>('3.физ-всего'!L232*'3.физ-всего'!M232+'4.юрид-всего'!L232*'4.юрид-всего'!M232+'5.нерез-всего'!L64*'5.нерез-всего'!M64)/('3.физ-всего'!L232+'4.юрид-всего'!L232+'5.нерез-всего'!L64)</f>
        <v>6.2275050274163419</v>
      </c>
      <c r="N232" s="21">
        <f>'3.физ-всего'!N232+'4.юрид-всего'!N232+'5.нерез-всего'!N64</f>
        <v>1162630.4000000001</v>
      </c>
      <c r="O232" s="28">
        <f>('3.физ-всего'!N232*'3.физ-всего'!O232+'4.юрид-всего'!N232*'4.юрид-всего'!O232+'5.нерез-всего'!N64*'5.нерез-всего'!O64)/('3.физ-всего'!N232+'4.юрид-всего'!N232+'5.нерез-всего'!N64)</f>
        <v>12.331299371666166</v>
      </c>
      <c r="P232" s="21">
        <f>'3.физ-всего'!P232+'4.юрид-всего'!P232+'5.нерез-всего'!P64</f>
        <v>1046485.8</v>
      </c>
      <c r="Q232" s="28">
        <f>('3.физ-всего'!P232*'3.физ-всего'!Q232+'4.юрид-всего'!P232*'4.юрид-всего'!Q232+'5.нерез-всего'!P64*'5.нерез-всего'!Q64)/('3.физ-всего'!P232+'4.юрид-всего'!P232+'5.нерез-всего'!P64)</f>
        <v>10.391076871754967</v>
      </c>
      <c r="R232" s="22">
        <f>'3.физ-всего'!R232+'4.юрид-всего'!R232+'5.нерез-всего'!R64</f>
        <v>22347.200000000001</v>
      </c>
      <c r="S232" s="30">
        <f>('3.физ-всего'!R232*'3.физ-всего'!S232+'4.юрид-всего'!R232*'4.юрид-всего'!S232+'5.нерез-всего'!R64*'5.нерез-всего'!S64)/('3.физ-всего'!R232+'4.юрид-всего'!R232+'5.нерез-всего'!R64)</f>
        <v>10.035620346173115</v>
      </c>
    </row>
    <row r="233" spans="1:19" ht="14.25" customHeight="1" x14ac:dyDescent="0.2">
      <c r="A233" s="23" t="s">
        <v>8</v>
      </c>
      <c r="B233" s="26">
        <f>'3.физ-всего'!B233+'4.юрид-всего'!B233+'5.нерез-всего'!B65</f>
        <v>35557398.899999999</v>
      </c>
      <c r="C233" s="28">
        <f>('3.физ-всего'!B233*'3.физ-всего'!C233+'4.юрид-всего'!B233*'4.юрид-всего'!C233+'5.нерез-всего'!B65*'5.нерез-всего'!C65)/('3.физ-всего'!B233+'4.юрид-всего'!B233+'5.нерез-всего'!B65)</f>
        <v>1.5380711376219378</v>
      </c>
      <c r="D233" s="21">
        <f>'3.физ-всего'!D233+'4.юрид-всего'!D233+'5.нерез-всего'!D65</f>
        <v>31276434.199999999</v>
      </c>
      <c r="E233" s="28">
        <f>('3.физ-всего'!D233*'3.физ-всего'!E233+'4.юрид-всего'!D233*'4.юрид-всего'!E233+'5.нерез-всего'!D65*'5.нерез-всего'!E65)/('3.физ-всего'!D233+'4.юрид-всего'!D233+'5.нерез-всего'!D65)</f>
        <v>0.74282558537315668</v>
      </c>
      <c r="F233" s="21">
        <f t="shared" si="6"/>
        <v>4280964.7</v>
      </c>
      <c r="G233" s="28">
        <f t="shared" si="7"/>
        <v>7.3480805468916879</v>
      </c>
      <c r="H233" s="21">
        <f>'3.физ-всего'!H233+'4.юрид-всего'!H233+'5.нерез-всего'!H65</f>
        <v>166479.20000000001</v>
      </c>
      <c r="I233" s="28">
        <f>('3.физ-всего'!H233*'3.физ-всего'!I233+'4.юрид-всего'!H233*'4.юрид-всего'!I233+'5.нерез-всего'!H65*'5.нерез-всего'!I65)/('3.физ-всего'!H233+'4.юрид-всего'!H233+'5.нерез-всего'!H65)</f>
        <v>1.410659944305358</v>
      </c>
      <c r="J233" s="21">
        <f>'3.физ-всего'!J233+'4.юрид-всего'!J233+'5.нерез-всего'!J65</f>
        <v>445120.99999999994</v>
      </c>
      <c r="K233" s="28">
        <f>('3.физ-всего'!J233*'3.физ-всего'!K233+'4.юрид-всего'!J233*'4.юрид-всего'!K233+'5.нерез-всего'!J65*'5.нерез-всего'!K65)/('3.физ-всего'!J233+'4.юрид-всего'!J233+'5.нерез-всего'!J65)</f>
        <v>3.3331103160713602</v>
      </c>
      <c r="L233" s="21">
        <f>'3.физ-всего'!L233+'4.юрид-всего'!L233+'5.нерез-всего'!L65</f>
        <v>1373501.7</v>
      </c>
      <c r="M233" s="28">
        <f>('3.физ-всего'!L233*'3.физ-всего'!M233+'4.юрид-всего'!L233*'4.юрид-всего'!M233+'5.нерез-всего'!L65*'5.нерез-всего'!M65)/('3.физ-всего'!L233+'4.юрид-всего'!L233+'5.нерез-всего'!L65)</f>
        <v>3.2202701904191278</v>
      </c>
      <c r="N233" s="21">
        <f>'3.физ-всего'!N233+'4.юрид-всего'!N233+'5.нерез-всего'!N65</f>
        <v>1251457.8999999999</v>
      </c>
      <c r="O233" s="28">
        <f>('3.физ-всего'!N233*'3.физ-всего'!O233+'4.юрид-всего'!N233*'4.юрид-всего'!O233+'5.нерез-всего'!N65*'5.нерез-всего'!O65)/('3.физ-всего'!N233+'4.юрид-всего'!N233+'5.нерез-всего'!N65)</f>
        <v>11.495693748866827</v>
      </c>
      <c r="P233" s="21">
        <f>'3.физ-всего'!P233+'4.юрид-всего'!P233+'5.нерез-всего'!P65</f>
        <v>1036109</v>
      </c>
      <c r="Q233" s="28">
        <f>('3.физ-всего'!P233*'3.физ-всего'!Q233+'4.юрид-всего'!P233*'4.юрид-всего'!Q233+'5.нерез-всего'!P65*'5.нерез-всего'!Q65)/('3.физ-всего'!P233+'4.юрид-всего'!P233+'5.нерез-всего'!P65)</f>
        <v>10.441010498895395</v>
      </c>
      <c r="R233" s="22">
        <f>'3.физ-всего'!R233+'4.юрид-всего'!R233+'5.нерез-всего'!R65</f>
        <v>8295.9000000000015</v>
      </c>
      <c r="S233" s="30">
        <f>('3.физ-всего'!R233*'3.физ-всего'!S233+'4.юрид-всего'!R233*'4.юрид-всего'!S233+'5.нерез-всего'!R65*'5.нерез-всего'!S65)/('3.физ-всего'!R233+'4.юрид-всего'!R233+'5.нерез-всего'!R65)</f>
        <v>13.373137573982341</v>
      </c>
    </row>
    <row r="234" spans="1:19" ht="14.25" customHeight="1" x14ac:dyDescent="0.2">
      <c r="A234" s="23" t="s">
        <v>9</v>
      </c>
      <c r="B234" s="26">
        <f>'3.физ-всего'!B234+'4.юрид-всего'!B234+'5.нерез-всего'!B66</f>
        <v>47583439.399999999</v>
      </c>
      <c r="C234" s="28">
        <f>('3.физ-всего'!B234*'3.физ-всего'!C234+'4.юрид-всего'!B234*'4.юрид-всего'!C234+'5.нерез-всего'!B66*'5.нерез-всего'!C66)/('3.физ-всего'!B234+'4.юрид-всего'!B234+'5.нерез-всего'!B66)</f>
        <v>1.4628369163453117</v>
      </c>
      <c r="D234" s="21">
        <f>'3.физ-всего'!D234+'4.юрид-всего'!D234+'5.нерез-всего'!D66</f>
        <v>42035701.700000003</v>
      </c>
      <c r="E234" s="28">
        <f>('3.физ-всего'!D234*'3.физ-всего'!E234+'4.юрид-всего'!D234*'4.юрид-всего'!E234+'5.нерез-всего'!D66*'5.нерез-всего'!E66)/('3.физ-всего'!D234+'4.юрид-всего'!D234+'5.нерез-всего'!D66)</f>
        <v>0.60578298225482019</v>
      </c>
      <c r="F234" s="21">
        <f t="shared" si="6"/>
        <v>5547737.7000000002</v>
      </c>
      <c r="G234" s="28">
        <f t="shared" si="7"/>
        <v>7.9568107598165625</v>
      </c>
      <c r="H234" s="21">
        <f>'3.физ-всего'!H234+'4.юрид-всего'!H234+'5.нерез-всего'!H66</f>
        <v>151766.6</v>
      </c>
      <c r="I234" s="28">
        <f>('3.физ-всего'!H234*'3.физ-всего'!I234+'4.юрид-всего'!H234*'4.юрид-всего'!I234+'5.нерез-всего'!H66*'5.нерез-всего'!I66)/('3.физ-всего'!H234+'4.юрид-всего'!H234+'5.нерез-всего'!H66)</f>
        <v>2.3548024795969567</v>
      </c>
      <c r="J234" s="21">
        <f>'3.физ-всего'!J234+'4.юрид-всего'!J234+'5.нерез-всего'!J66</f>
        <v>365704.4</v>
      </c>
      <c r="K234" s="28">
        <f>('3.физ-всего'!J234*'3.физ-всего'!K234+'4.юрид-всего'!J234*'4.юрид-всего'!K234+'5.нерез-всего'!J66*'5.нерез-всего'!K66)/('3.физ-всего'!J234+'4.юрид-всего'!J234+'5.нерез-всего'!J66)</f>
        <v>3.6511168829251135</v>
      </c>
      <c r="L234" s="21">
        <f>'3.физ-всего'!L234+'4.юрид-всего'!L234+'5.нерез-всего'!L66</f>
        <v>640723.1</v>
      </c>
      <c r="M234" s="28">
        <f>('3.физ-всего'!L234*'3.физ-всего'!M234+'4.юрид-всего'!L234*'4.юрид-всего'!M234+'5.нерез-всего'!L66*'5.нерез-всего'!M66)/('3.физ-всего'!L234+'4.юрид-всего'!L234+'5.нерез-всего'!L66)</f>
        <v>5.8996661428314328</v>
      </c>
      <c r="N234" s="21">
        <f>'3.физ-всего'!N234+'4.юрид-всего'!N234+'5.нерез-всего'!N66</f>
        <v>1164160.6000000001</v>
      </c>
      <c r="O234" s="28">
        <f>('3.физ-всего'!N234*'3.физ-всего'!O234+'4.юрид-всего'!N234*'4.юрид-всего'!O234+'5.нерез-всего'!N66*'5.нерез-всего'!O66)/('3.физ-всего'!N234+'4.юрид-всего'!N234+'5.нерез-всего'!N66)</f>
        <v>7.6125131962033477</v>
      </c>
      <c r="P234" s="21">
        <f>'3.физ-всего'!P234+'4.юрид-всего'!P234+'5.нерез-всего'!P66</f>
        <v>3209470.3</v>
      </c>
      <c r="Q234" s="28">
        <f>('3.физ-всего'!P234*'3.физ-всего'!Q234+'4.юрид-всего'!P234*'4.юрид-всего'!Q234+'5.нерез-всего'!P66*'5.нерез-всего'!Q66)/('3.физ-всего'!P234+'4.юрид-всего'!P234+'5.нерез-всего'!P66)</f>
        <v>9.2210773509884127</v>
      </c>
      <c r="R234" s="21">
        <f>'3.физ-всего'!R234+'4.юрид-всего'!R234+'5.нерез-всего'!R66</f>
        <v>15912.7</v>
      </c>
      <c r="S234" s="28">
        <f>('3.физ-всего'!R234*'3.физ-всего'!S234+'4.юрид-всего'!R234*'4.юрид-всего'!S234+'5.нерез-всего'!R66*'5.нерез-всего'!S66)/('3.физ-всего'!R234+'4.юрид-всего'!R234+'5.нерез-всего'!R66)</f>
        <v>13.365107555600208</v>
      </c>
    </row>
    <row r="235" spans="1:19" ht="14.25" customHeight="1" x14ac:dyDescent="0.2">
      <c r="A235" s="23" t="s">
        <v>14</v>
      </c>
      <c r="B235" s="26">
        <f>'3.физ-всего'!B235+'4.юрид-всего'!B235+'5.нерез-всего'!B67</f>
        <v>37136576.5</v>
      </c>
      <c r="C235" s="28">
        <f>('3.физ-всего'!B235*'3.физ-всего'!C235+'4.юрид-всего'!B235*'4.юрид-всего'!C235+'5.нерез-всего'!B67*'5.нерез-всего'!C67)/('3.физ-всего'!B235+'4.юрид-всего'!B235+'5.нерез-всего'!B67)</f>
        <v>2.159776889961841</v>
      </c>
      <c r="D235" s="21">
        <f>'3.физ-всего'!D235+'4.юрид-всего'!D235+'5.нерез-всего'!D67</f>
        <v>30124080.699999999</v>
      </c>
      <c r="E235" s="28">
        <f>('3.физ-всего'!D235*'3.физ-всего'!E235+'4.юрид-всего'!D235*'4.юрид-всего'!E235+'5.нерез-всего'!D67*'5.нерез-всего'!E67)/('3.физ-всего'!D235+'4.юрид-всего'!D235+'5.нерез-всего'!D67)</f>
        <v>0.54835502253185775</v>
      </c>
      <c r="F235" s="21">
        <f t="shared" si="6"/>
        <v>7012495.7999999998</v>
      </c>
      <c r="G235" s="28">
        <f t="shared" si="7"/>
        <v>9.0820772749696328</v>
      </c>
      <c r="H235" s="21">
        <f>'3.физ-всего'!H235+'4.юрид-всего'!H235+'5.нерез-всего'!H67</f>
        <v>197742.80000000002</v>
      </c>
      <c r="I235" s="28">
        <f>('3.физ-всего'!H235*'3.физ-всего'!I235+'4.юрид-всего'!H235*'4.юрид-всего'!I235+'5.нерез-всего'!H67*'5.нерез-всего'!I67)/('3.физ-всего'!H235+'4.юрид-всего'!H235+'5.нерез-всего'!H67)</f>
        <v>4.1235183480763888</v>
      </c>
      <c r="J235" s="21">
        <f>'3.физ-всего'!J235+'4.юрид-всего'!J235+'5.нерез-всего'!J67</f>
        <v>2867129.5</v>
      </c>
      <c r="K235" s="28">
        <f>('3.физ-всего'!J235*'3.физ-всего'!K235+'4.юрид-всего'!J235*'4.юрид-всего'!K235+'5.нерез-всего'!J67*'5.нерез-всего'!K67)/('3.физ-всего'!J235+'4.юрид-всего'!J235+'5.нерез-всего'!J67)</f>
        <v>9.1407681606289497</v>
      </c>
      <c r="L235" s="21">
        <f>'3.физ-всего'!L235+'4.юрид-всего'!L235+'5.нерез-всего'!L67</f>
        <v>1289113.2999999998</v>
      </c>
      <c r="M235" s="28">
        <f>('3.физ-всего'!L235*'3.физ-всего'!M235+'4.юрид-всего'!L235*'4.юрид-всего'!M235+'5.нерез-всего'!L67*'5.нерез-всего'!M67)/('3.физ-всего'!L235+'4.юрид-всего'!L235+'5.нерез-всего'!L67)</f>
        <v>8.5275607217767444</v>
      </c>
      <c r="N235" s="21">
        <f>'3.физ-всего'!N235+'4.юрид-всего'!N235+'5.нерез-всего'!N67</f>
        <v>1284405.2</v>
      </c>
      <c r="O235" s="28">
        <f>('3.физ-всего'!N235*'3.физ-всего'!O235+'4.юрид-всего'!N235*'4.юрид-всего'!O235+'5.нерез-всего'!N67*'5.нерез-всего'!O67)/('3.физ-всего'!N235+'4.юрид-всего'!N235+'5.нерез-всего'!N67)</f>
        <v>9.5544153651822654</v>
      </c>
      <c r="P235" s="21">
        <f>'3.физ-всего'!P235+'4.юрид-всего'!P235+'5.нерез-всего'!P67</f>
        <v>1366021.4000000001</v>
      </c>
      <c r="Q235" s="28">
        <f>('3.физ-всего'!P235*'3.физ-всего'!Q235+'4.юрид-всего'!P235*'4.юрид-всего'!Q235+'5.нерез-всего'!P67*'5.нерез-всего'!Q67)/('3.физ-всего'!P235+'4.юрид-всего'!P235+'5.нерез-всего'!P67)</f>
        <v>9.7373907905103092</v>
      </c>
      <c r="R235" s="22">
        <f>'3.физ-всего'!R235+'4.юрид-всего'!R235+'5.нерез-всего'!R67</f>
        <v>8083.6</v>
      </c>
      <c r="S235" s="30">
        <f>('3.физ-всего'!R235*'3.физ-всего'!S235+'4.юрид-всего'!R235*'4.юрид-всего'!S235+'5.нерез-всего'!R67*'5.нерез-всего'!S67)/('3.физ-всего'!R235+'4.юрид-всего'!R235+'5.нерез-всего'!R67)</f>
        <v>12.203685857786104</v>
      </c>
    </row>
    <row r="236" spans="1:19" ht="14.25" customHeight="1" thickBot="1" x14ac:dyDescent="0.25">
      <c r="A236" s="24" t="s">
        <v>15</v>
      </c>
      <c r="B236" s="27">
        <f>'3.физ-всего'!B236+'4.юрид-всего'!B236+'5.нерез-всего'!B68</f>
        <v>37879110.199999996</v>
      </c>
      <c r="C236" s="29">
        <f>('3.физ-всего'!B236*'3.физ-всего'!C236+'4.юрид-всего'!B236*'4.юрид-всего'!C236+'5.нерез-всего'!B68*'5.нерез-всего'!C68)/('3.физ-всего'!B236+'4.юрид-всего'!B236+'5.нерез-всего'!B68)</f>
        <v>1.9273268762791584</v>
      </c>
      <c r="D236" s="25">
        <f>'3.физ-всего'!D236+'4.юрид-всего'!D236+'5.нерез-всего'!D68</f>
        <v>32344583.800000004</v>
      </c>
      <c r="E236" s="29">
        <f>('3.физ-всего'!D236*'3.физ-всего'!E236+'4.юрид-всего'!D236*'4.юрид-всего'!E236+'5.нерез-всего'!D68*'5.нерез-всего'!E68)/('3.физ-всего'!D236+'4.юрид-всего'!D236+'5.нерез-всего'!D68)</f>
        <v>0.76775659858699441</v>
      </c>
      <c r="F236" s="25">
        <f t="shared" si="6"/>
        <v>5534526.4000000004</v>
      </c>
      <c r="G236" s="29">
        <f t="shared" si="7"/>
        <v>8.7040256049731735</v>
      </c>
      <c r="H236" s="25">
        <f>'3.физ-всего'!H236+'4.юрид-всего'!H236+'5.нерез-всего'!H68</f>
        <v>291138.2</v>
      </c>
      <c r="I236" s="29">
        <f>('3.физ-всего'!H236*'3.физ-всего'!I236+'4.юрид-всего'!H236*'4.юрид-всего'!I236+'5.нерез-всего'!H68*'5.нерез-всего'!I68)/('3.физ-всего'!H236+'4.юрид-всего'!H236+'5.нерез-всего'!H68)</f>
        <v>0.70974905732054472</v>
      </c>
      <c r="J236" s="25">
        <f>'3.физ-всего'!J236+'4.юрид-всего'!J236+'5.нерез-всего'!J68</f>
        <v>762290.4</v>
      </c>
      <c r="K236" s="29">
        <f>('3.физ-всего'!J236*'3.физ-всего'!K236+'4.юрид-всего'!J236*'4.юрид-всего'!K236+'5.нерез-всего'!J68*'5.нерез-всего'!K68)/('3.физ-всего'!J236+'4.юрид-всего'!J236+'5.нерез-всего'!J68)</f>
        <v>5.0463995637358163</v>
      </c>
      <c r="L236" s="25">
        <f>'3.физ-всего'!L236+'4.юрид-всего'!L236+'5.нерез-всего'!L68</f>
        <v>1237435.3999999999</v>
      </c>
      <c r="M236" s="29">
        <f>('3.физ-всего'!L236*'3.физ-всего'!M236+'4.юрид-всего'!L236*'4.юрид-всего'!M236+'5.нерез-всего'!L68*'5.нерез-всего'!M68)/('3.физ-всего'!L236+'4.юрид-всего'!L236+'5.нерез-всего'!L68)</f>
        <v>4.8834983353474435</v>
      </c>
      <c r="N236" s="25">
        <f>'3.физ-всего'!N236+'4.юрид-всего'!N236+'5.нерез-всего'!N68</f>
        <v>1924021.4000000001</v>
      </c>
      <c r="O236" s="29">
        <f>('3.физ-всего'!N236*'3.физ-всего'!O236+'4.юрид-всего'!N236*'4.юрид-всего'!O236+'5.нерез-всего'!N68*'5.нерез-всего'!O68)/('3.физ-всего'!N236+'4.юрид-всего'!N236+'5.нерез-всего'!N68)</f>
        <v>13.108933193778405</v>
      </c>
      <c r="P236" s="25">
        <f>'3.физ-всего'!P236+'4.юрид-всего'!P236+'5.нерез-всего'!P68</f>
        <v>1293440.2</v>
      </c>
      <c r="Q236" s="29">
        <f>('3.физ-всего'!P236*'3.физ-всего'!Q236+'4.юрид-всего'!P236*'4.юрид-всего'!Q236+'5.нерез-всего'!P68*'5.нерез-всего'!Q68)/('3.физ-всего'!P236+'4.юрид-всего'!P236+'5.нерез-всего'!P68)</f>
        <v>9.6386204619278129</v>
      </c>
      <c r="R236" s="25">
        <f>'3.физ-всего'!R236+'4.юрид-всего'!R236+'5.нерез-всего'!R68</f>
        <v>26200.799999999999</v>
      </c>
      <c r="S236" s="29">
        <f>('3.физ-всего'!R236*'3.физ-всего'!S236+'4.юрид-всего'!R236*'4.юрид-всего'!S236+'5.нерез-всего'!R68*'5.нерез-всего'!S68)/('3.физ-всего'!R236+'4.юрид-всего'!R236+'5.нерез-всего'!R68)</f>
        <v>14.78357920368844</v>
      </c>
    </row>
    <row r="237" spans="1:19" ht="14.25" customHeight="1" x14ac:dyDescent="0.2">
      <c r="A237" s="23" t="s">
        <v>47</v>
      </c>
      <c r="B237" s="26">
        <f>'3.физ-всего'!B237+'4.юрид-всего'!B237+'5.нерез-всего'!B69</f>
        <v>22221080.800000001</v>
      </c>
      <c r="C237" s="28">
        <f>('3.физ-всего'!B237*'3.физ-всего'!C237+'4.юрид-всего'!B237*'4.юрид-всего'!C237+'5.нерез-всего'!B69*'5.нерез-всего'!C69)/('3.физ-всего'!B237+'4.юрид-всего'!B237+'5.нерез-всего'!B69)</f>
        <v>1.5400673829960589</v>
      </c>
      <c r="D237" s="21">
        <f>'3.физ-всего'!D237+'4.юрид-всего'!D237+'5.нерез-всего'!D69</f>
        <v>19209564.700000003</v>
      </c>
      <c r="E237" s="28">
        <f>('3.физ-всего'!D237*'3.физ-всего'!E237+'4.юрид-всего'!D237*'4.юрид-всего'!E237+'5.нерез-всего'!D69*'5.нерез-всего'!E69)/('3.физ-всего'!D237+'4.юрид-всего'!D237+'5.нерез-всего'!D69)</f>
        <v>0.6131982946495389</v>
      </c>
      <c r="F237" s="21">
        <f t="shared" si="6"/>
        <v>3011516.0999999996</v>
      </c>
      <c r="G237" s="28">
        <f t="shared" si="7"/>
        <v>7.4522893767693921</v>
      </c>
      <c r="H237" s="21">
        <f>'3.физ-всего'!H237+'4.юрид-всего'!H237+'5.нерез-всего'!H69</f>
        <v>97490.6</v>
      </c>
      <c r="I237" s="28">
        <f>('3.физ-всего'!H237*'3.физ-всего'!I237+'4.юрид-всего'!H237*'4.юрид-всего'!I237+'5.нерез-всего'!H69*'5.нерез-всего'!I69)/('3.физ-всего'!H237+'4.юрид-всего'!H237+'5.нерез-всего'!H69)</f>
        <v>1.4987172301739839</v>
      </c>
      <c r="J237" s="21">
        <f>'3.физ-всего'!J237+'4.юрид-всего'!J237+'5.нерез-всего'!J69</f>
        <v>621229.89999999991</v>
      </c>
      <c r="K237" s="28">
        <f>('3.физ-всего'!J237*'3.физ-всего'!K237+'4.юрид-всего'!J237*'4.юрид-всего'!K237+'5.нерез-всего'!J69*'5.нерез-всего'!K69)/('3.физ-всего'!J237+'4.юрид-всего'!J237+'5.нерез-всего'!J69)</f>
        <v>3.1150398556154526</v>
      </c>
      <c r="L237" s="21">
        <f>'3.физ-всего'!L237+'4.юрид-всего'!L237+'5.нерез-всего'!L69</f>
        <v>453856.8000000001</v>
      </c>
      <c r="M237" s="28">
        <f>('3.физ-всего'!L237*'3.физ-всего'!M237+'4.юрид-всего'!L237*'4.юрид-всего'!M237+'5.нерез-всего'!L69*'5.нерез-всего'!M69)/('3.физ-всего'!L237+'4.юрид-всего'!L237+'5.нерез-всего'!L69)</f>
        <v>6.5668839356378506</v>
      </c>
      <c r="N237" s="21">
        <f>'3.физ-всего'!N237+'4.юрид-всего'!N237+'5.нерез-всего'!N69</f>
        <v>967214.5</v>
      </c>
      <c r="O237" s="28">
        <f>('3.физ-всего'!N237*'3.физ-всего'!O237+'4.юрид-всего'!N237*'4.юрид-всего'!O237+'5.нерез-всего'!N69*'5.нерез-всего'!O69)/('3.физ-всего'!N237+'4.юрид-всего'!N237+'5.нерез-всего'!N69)</f>
        <v>8.6452770176625648</v>
      </c>
      <c r="P237" s="21">
        <f>'3.физ-всего'!P237+'4.юрид-всего'!P237+'5.нерез-всего'!P69</f>
        <v>846048.8</v>
      </c>
      <c r="Q237" s="28">
        <f>('3.физ-всего'!P237*'3.физ-всего'!Q237+'4.юрид-всего'!P237*'4.юрид-всего'!Q237+'5.нерез-всего'!P69*'5.нерез-всего'!Q69)/('3.физ-всего'!P237+'4.юрид-всего'!P237+'5.нерез-всего'!P69)</f>
        <v>10.366963214178657</v>
      </c>
      <c r="R237" s="22">
        <f>'3.физ-всего'!R237+'4.юрид-всего'!R237+'5.нерез-всего'!R69</f>
        <v>25675.5</v>
      </c>
      <c r="S237" s="30">
        <f>('3.физ-всего'!R237*'3.физ-всего'!S237+'4.юрид-всего'!R237*'4.юрид-всего'!S237+'5.нерез-всего'!R69*'5.нерез-всего'!S69)/('3.физ-всего'!R237+'4.юрид-всего'!R237+'5.нерез-всего'!R69)</f>
        <v>9.6669469338474343</v>
      </c>
    </row>
    <row r="238" spans="1:19" ht="14.25" customHeight="1" x14ac:dyDescent="0.2">
      <c r="A238" s="23" t="s">
        <v>1</v>
      </c>
      <c r="B238" s="26">
        <f>'3.физ-всего'!B238+'4.юрид-всего'!B238+'5.нерез-всего'!B70</f>
        <v>32416276.600000005</v>
      </c>
      <c r="C238" s="28">
        <f>('3.физ-всего'!B238*'3.физ-всего'!C238+'4.юрид-всего'!B238*'4.юрид-всего'!C238+'5.нерез-всего'!B70*'5.нерез-всего'!C70)/('3.физ-всего'!B238+'4.юрид-всего'!B238+'5.нерез-всего'!B70)</f>
        <v>2.0264628366664406</v>
      </c>
      <c r="D238" s="21">
        <f>'3.физ-всего'!D238+'4.юрид-всего'!D238+'5.нерез-всего'!D70</f>
        <v>26386070.500000004</v>
      </c>
      <c r="E238" s="28">
        <f>('3.физ-всего'!D238*'3.физ-всего'!E238+'4.юрид-всего'!D238*'4.юрид-всего'!E238+'5.нерез-всего'!D70*'5.нерез-всего'!E70)/('3.физ-всего'!D238+'4.юрид-всего'!D238+'5.нерез-всего'!D70)</f>
        <v>0.58463765436388138</v>
      </c>
      <c r="F238" s="21">
        <f t="shared" si="6"/>
        <v>6030206.1000000006</v>
      </c>
      <c r="G238" s="28">
        <f t="shared" si="7"/>
        <v>8.3353849991959592</v>
      </c>
      <c r="H238" s="21">
        <f>'3.физ-всего'!H238+'4.юрид-всего'!H238+'5.нерез-всего'!H70</f>
        <v>107351.7</v>
      </c>
      <c r="I238" s="28">
        <f>('3.физ-всего'!H238*'3.физ-всего'!I238+'4.юрид-всего'!H238*'4.юрид-всего'!I238+'5.нерез-всего'!H70*'5.нерез-всего'!I70)/('3.физ-всего'!H238+'4.юрид-всего'!H238+'5.нерез-всего'!H70)</f>
        <v>2.0749187204301394</v>
      </c>
      <c r="J238" s="21">
        <f>'3.физ-всего'!J238+'4.юрид-всего'!J238+'5.нерез-всего'!J70</f>
        <v>2267176</v>
      </c>
      <c r="K238" s="28">
        <f>('3.физ-всего'!J238*'3.физ-всего'!K238+'4.юрид-всего'!J238*'4.юрид-всего'!K238+'5.нерез-всего'!J70*'5.нерез-всего'!K70)/('3.физ-всего'!J238+'4.юрид-всего'!J238+'5.нерез-всего'!J70)</f>
        <v>9.2112604650013807</v>
      </c>
      <c r="L238" s="21">
        <f>'3.физ-всего'!L238+'4.юрид-всего'!L238+'5.нерез-всего'!L70</f>
        <v>575081.70000000007</v>
      </c>
      <c r="M238" s="28">
        <f>('3.физ-всего'!L238*'3.физ-всего'!M238+'4.юрид-всего'!L238*'4.юрид-всего'!M238+'5.нерез-всего'!L70*'5.нерез-всего'!M70)/('3.физ-всего'!L238+'4.юрид-всего'!L238+'5.нерез-всего'!L70)</f>
        <v>4.3278714224431081</v>
      </c>
      <c r="N238" s="21">
        <f>'3.физ-всего'!N238+'4.юрид-всего'!N238+'5.нерез-всего'!N70</f>
        <v>1497384</v>
      </c>
      <c r="O238" s="28">
        <f>('3.физ-всего'!N238*'3.физ-всего'!O238+'4.юрид-всего'!N238*'4.юрид-всего'!O238+'5.нерез-всего'!N70*'5.нерез-всего'!O70)/('3.физ-всего'!N238+'4.юрид-всего'!N238+'5.нерез-всего'!N70)</f>
        <v>6.3191780144572149</v>
      </c>
      <c r="P238" s="21">
        <f>'3.физ-всего'!P238+'4.юрид-всего'!P238+'5.нерез-всего'!P70</f>
        <v>1564401.4999999998</v>
      </c>
      <c r="Q238" s="28">
        <f>('3.физ-всего'!P238*'3.физ-всего'!Q238+'4.юрид-всего'!P238*'4.юрид-всего'!Q238+'5.нерез-всего'!P70*'5.нерез-всего'!Q70)/('3.физ-всего'!P238+'4.юрид-всего'!P238+'5.нерез-всего'!P70)</f>
        <v>10.863225897571695</v>
      </c>
      <c r="R238" s="22">
        <f>'3.физ-всего'!R238+'4.юрид-всего'!R238+'5.нерез-всего'!R70</f>
        <v>18811.199999999997</v>
      </c>
      <c r="S238" s="30">
        <f>('3.физ-всего'!R238*'3.физ-всего'!S238+'4.юрид-всего'!R238*'4.юрид-всего'!S238+'5.нерез-всего'!R70*'5.нерез-всего'!S70)/('3.физ-всего'!R238+'4.юрид-всего'!R238+'5.нерез-всего'!R70)</f>
        <v>11.282223568937667</v>
      </c>
    </row>
    <row r="239" spans="1:19" ht="14.25" customHeight="1" x14ac:dyDescent="0.2">
      <c r="A239" s="23" t="s">
        <v>2</v>
      </c>
      <c r="B239" s="26">
        <f>'3.физ-всего'!B239+'4.юрид-всего'!B239+'5.нерез-всего'!B71</f>
        <v>34583556.700000003</v>
      </c>
      <c r="C239" s="28">
        <f>('3.физ-всего'!B239*'3.физ-всего'!C239+'4.юрид-всего'!B239*'4.юрид-всего'!C239+'5.нерез-всего'!B71*'5.нерез-всего'!C71)/('3.физ-всего'!B239+'4.юрид-всего'!B239+'5.нерез-всего'!B71)</f>
        <v>1.3687609733905712</v>
      </c>
      <c r="D239" s="21">
        <f>'3.физ-всего'!D239+'4.юрид-всего'!D239+'5.нерез-всего'!D71</f>
        <v>30655286.800000004</v>
      </c>
      <c r="E239" s="28">
        <f>('3.физ-всего'!D239*'3.физ-всего'!E239+'4.юрид-всего'!D239*'4.юрид-всего'!E239+'5.нерез-всего'!D71*'5.нерез-всего'!E71)/('3.физ-всего'!D239+'4.юрид-всего'!D239+'5.нерез-всего'!D71)</f>
        <v>0.5858130142824185</v>
      </c>
      <c r="F239" s="21">
        <f t="shared" si="6"/>
        <v>3928269.9</v>
      </c>
      <c r="G239" s="28">
        <f t="shared" si="7"/>
        <v>7.4787011880217262</v>
      </c>
      <c r="H239" s="21">
        <f>'3.физ-всего'!H239+'4.юрид-всего'!H239+'5.нерез-всего'!H71</f>
        <v>75979.400000000009</v>
      </c>
      <c r="I239" s="28">
        <f>('3.физ-всего'!H239*'3.физ-всего'!I239+'4.юрид-всего'!H239*'4.юрид-всего'!I239+'5.нерез-всего'!H71*'5.нерез-всего'!I71)/('3.физ-всего'!H239+'4.юрид-всего'!H239+'5.нерез-всего'!H71)</f>
        <v>1.8307536779706102</v>
      </c>
      <c r="J239" s="21">
        <f>'3.физ-всего'!J239+'4.юрид-всего'!J239+'5.нерез-всего'!J71</f>
        <v>400128.8</v>
      </c>
      <c r="K239" s="28">
        <f>('3.физ-всего'!J239*'3.физ-всего'!K239+'4.юрид-всего'!J239*'4.юрид-всего'!K239+'5.нерез-всего'!J71*'5.нерез-всего'!K71)/('3.физ-всего'!J239+'4.юрид-всего'!J239+'5.нерез-всего'!J71)</f>
        <v>3.8388947883781435</v>
      </c>
      <c r="L239" s="21">
        <f>'3.физ-всего'!L239+'4.юрид-всего'!L239+'5.нерез-всего'!L71</f>
        <v>1098732.3</v>
      </c>
      <c r="M239" s="28">
        <f>('3.физ-всего'!L239*'3.физ-всего'!M239+'4.юрид-всего'!L239*'4.юрид-всего'!M239+'5.нерез-всего'!L71*'5.нерез-всего'!M71)/('3.физ-всего'!L239+'4.юрид-всего'!L239+'5.нерез-всего'!L71)</f>
        <v>5.8998533227793528</v>
      </c>
      <c r="N239" s="21">
        <f>'3.физ-всего'!N239+'4.юрид-всего'!N239+'5.нерез-всего'!N71</f>
        <v>764486</v>
      </c>
      <c r="O239" s="28">
        <f>('3.физ-всего'!N239*'3.физ-всего'!O239+'4.юрид-всего'!N239*'4.юрид-всего'!O239+'5.нерез-всего'!N71*'5.нерез-всего'!O71)/('3.физ-всего'!N239+'4.юрид-всего'!N239+'5.нерез-всего'!N71)</f>
        <v>7.2714999188997504</v>
      </c>
      <c r="P239" s="21">
        <f>'3.физ-всего'!P239+'4.юрид-всего'!P239+'5.нерез-всего'!P71</f>
        <v>1580137.3</v>
      </c>
      <c r="Q239" s="28">
        <f>('3.физ-всего'!P239*'3.физ-всего'!Q239+'4.юрид-всего'!P239*'4.юрид-всего'!Q239+'5.нерез-всего'!P71*'5.нерез-всего'!Q71)/('3.физ-всего'!P239+'4.юрид-всего'!P239+'5.нерез-всего'!P71)</f>
        <v>9.8445992364081221</v>
      </c>
      <c r="R239" s="21">
        <f>'3.физ-всего'!R239+'4.юрид-всего'!R239+'5.нерез-всего'!R71</f>
        <v>8806.1</v>
      </c>
      <c r="S239" s="28">
        <f>('3.физ-всего'!R239*'3.физ-всего'!S239+'4.юрид-всего'!R239*'4.юрид-всего'!S239+'5.нерез-всего'!R71*'5.нерез-всего'!S71)/('3.физ-всего'!R239+'4.юрид-всего'!R239+'5.нерез-всего'!R71)</f>
        <v>12.044728313328253</v>
      </c>
    </row>
    <row r="240" spans="1:19" ht="14.25" customHeight="1" x14ac:dyDescent="0.2">
      <c r="A240" s="23" t="s">
        <v>3</v>
      </c>
      <c r="B240" s="26">
        <f>'3.физ-всего'!B240+'4.юрид-всего'!B240+'5.нерез-всего'!B72</f>
        <v>29561568.699999996</v>
      </c>
      <c r="C240" s="28">
        <f>('3.физ-всего'!B240*'3.физ-всего'!C240+'4.юрид-всего'!B240*'4.юрид-всего'!C240+'5.нерез-всего'!B72*'5.нерез-всего'!C72)/('3.физ-всего'!B240+'4.юрид-всего'!B240+'5.нерез-всего'!B72)</f>
        <v>1.6374249768078091</v>
      </c>
      <c r="D240" s="21">
        <f>'3.физ-всего'!D240+'4.юрид-всего'!D240+'5.нерез-всего'!D72</f>
        <v>26015976.400000002</v>
      </c>
      <c r="E240" s="28">
        <f>('3.физ-всего'!D240*'3.физ-всего'!E240+'4.юрид-всего'!D240*'4.юрид-всего'!E240+'5.нерез-всего'!D72*'5.нерез-всего'!E72)/('3.физ-всего'!D240+'4.юрид-всего'!D240+'5.нерез-всего'!D72)</f>
        <v>0.699138170074599</v>
      </c>
      <c r="F240" s="21">
        <f t="shared" ref="F240:F254" si="8">H240+J240+L240+N240+P240+R240</f>
        <v>3545592.3000000003</v>
      </c>
      <c r="G240" s="28">
        <f t="shared" ref="G240:G254" si="9">(H240*I240+J240*K240+L240*M240+N240*O240+P240*Q240+R240*S240)/(H240+J240+L240+N240+P240+R240)</f>
        <v>8.522155468918406</v>
      </c>
      <c r="H240" s="21">
        <f>'3.физ-всего'!H240+'4.юрид-всего'!H240+'5.нерез-всего'!H72</f>
        <v>132745.40000000002</v>
      </c>
      <c r="I240" s="28">
        <f>('3.физ-всего'!H240*'3.физ-всего'!I240+'4.юрид-всего'!H240*'4.юрид-всего'!I240+'5.нерез-всего'!H72*'5.нерез-всего'!I72)/('3.физ-всего'!H240+'4.юрид-всего'!H240+'5.нерез-всего'!H72)</f>
        <v>1.794898851485623</v>
      </c>
      <c r="J240" s="21">
        <f>'3.физ-всего'!J240+'4.юрид-всего'!J240+'5.нерез-всего'!J72</f>
        <v>526967.69999999995</v>
      </c>
      <c r="K240" s="28">
        <f>('3.физ-всего'!J240*'3.физ-всего'!K240+'4.юрид-всего'!J240*'4.юрид-всего'!K240+'5.нерез-всего'!J72*'5.нерез-всего'!K72)/('3.физ-всего'!J240+'4.юрид-всего'!J240+'5.нерез-всего'!J72)</f>
        <v>4.0428504137919665</v>
      </c>
      <c r="L240" s="21">
        <f>'3.физ-всего'!L240+'4.юрид-всего'!L240+'5.нерез-всего'!L72</f>
        <v>464991.3</v>
      </c>
      <c r="M240" s="28">
        <f>('3.физ-всего'!L240*'3.физ-всего'!M240+'4.юрид-всего'!L240*'4.юрид-всего'!M240+'5.нерез-всего'!L72*'5.нерез-всего'!M72)/('3.физ-всего'!L240+'4.юрид-всего'!L240+'5.нерез-всего'!L72)</f>
        <v>6.872939433490477</v>
      </c>
      <c r="N240" s="21">
        <f>'3.физ-всего'!N240+'4.юрид-всего'!N240+'5.нерез-всего'!N72</f>
        <v>863380.6</v>
      </c>
      <c r="O240" s="28">
        <f>('3.физ-всего'!N240*'3.физ-всего'!O240+'4.юрид-всего'!N240*'4.юрид-всего'!O240+'5.нерез-всего'!N72*'5.нерез-всего'!O72)/('3.физ-всего'!N240+'4.юрид-всего'!N240+'5.нерез-всего'!N72)</f>
        <v>9.0946557312035807</v>
      </c>
      <c r="P240" s="21">
        <f>'3.физ-всего'!P240+'4.юрид-всего'!P240+'5.нерез-всего'!P72</f>
        <v>1364622.6</v>
      </c>
      <c r="Q240" s="28">
        <f>('3.физ-всего'!P240*'3.физ-всего'!Q240+'4.юрид-всего'!P240*'4.юрид-всего'!Q240+'5.нерез-всего'!P72*'5.нерез-всего'!Q72)/('3.физ-всего'!P240+'4.юрид-всего'!P240+'5.нерез-всего'!P72)</f>
        <v>10.674106576426336</v>
      </c>
      <c r="R240" s="22">
        <f>'3.физ-всего'!R240+'4.юрид-всего'!R240+'5.нерез-всего'!R72</f>
        <v>192884.69999999998</v>
      </c>
      <c r="S240" s="30">
        <f>('3.физ-всего'!R240*'3.физ-всего'!S240+'4.юрид-всего'!R240*'4.юрид-всего'!S240+'5.нерез-всего'!R72*'5.нерез-всего'!S72)/('3.физ-всего'!R240+'4.юрид-всего'!R240+'5.нерез-всего'!R72)</f>
        <v>11.578104572317033</v>
      </c>
    </row>
    <row r="241" spans="1:19" ht="14.25" customHeight="1" x14ac:dyDescent="0.2">
      <c r="A241" s="23" t="s">
        <v>4</v>
      </c>
      <c r="B241" s="26">
        <f>'3.физ-всего'!B241+'4.юрид-всего'!B241+'5.нерез-всего'!B73</f>
        <v>27237307.499999993</v>
      </c>
      <c r="C241" s="28">
        <f>('3.физ-всего'!B241*'3.физ-всего'!C241+'4.юрид-всего'!B241*'4.юрид-всего'!C241+'5.нерез-всего'!B73*'5.нерез-всего'!C73)/('3.физ-всего'!B241+'4.юрид-всего'!B241+'5.нерез-всего'!B73)</f>
        <v>2.1223370104772661</v>
      </c>
      <c r="D241" s="21">
        <f>'3.физ-всего'!D241+'4.юрид-всего'!D241+'5.нерез-всего'!D73</f>
        <v>22357583.399999999</v>
      </c>
      <c r="E241" s="28">
        <f>('3.физ-всего'!D241*'3.физ-всего'!E241+'4.юрид-всего'!D241*'4.юрид-всего'!E241+'5.нерез-всего'!D73*'5.нерез-всего'!E73)/('3.физ-всего'!D241+'4.юрид-всего'!D241+'5.нерез-всего'!D73)</f>
        <v>0.73558474647130256</v>
      </c>
      <c r="F241" s="21">
        <f t="shared" si="8"/>
        <v>4879724.0999999996</v>
      </c>
      <c r="G241" s="28">
        <f t="shared" si="9"/>
        <v>8.4760629101960934</v>
      </c>
      <c r="H241" s="21">
        <f>'3.физ-всего'!H241+'4.юрид-всего'!H241+'5.нерез-всего'!H73</f>
        <v>94448.1</v>
      </c>
      <c r="I241" s="28">
        <f>('3.физ-всего'!H241*'3.физ-всего'!I241+'4.юрид-всего'!H241*'4.юрид-всего'!I241+'5.нерез-всего'!H73*'5.нерез-всего'!I73)/('3.физ-всего'!H241+'4.юрид-всего'!H241+'5.нерез-всего'!H73)</f>
        <v>3.4409059896387517</v>
      </c>
      <c r="J241" s="21">
        <f>'3.физ-всего'!J241+'4.юрид-всего'!J241+'5.нерез-всего'!J73</f>
        <v>1064618.5</v>
      </c>
      <c r="K241" s="28">
        <f>('3.физ-всего'!J241*'3.физ-всего'!K241+'4.юрид-всего'!J241*'4.юрид-всего'!K241+'5.нерез-всего'!J73*'5.нерез-всего'!K73)/('3.физ-всего'!J241+'4.юрид-всего'!J241+'5.нерез-всего'!J73)</f>
        <v>9.5509664795417333</v>
      </c>
      <c r="L241" s="21">
        <f>'3.физ-всего'!L241+'4.юрид-всего'!L241+'5.нерез-всего'!L73</f>
        <v>1926982.6999999997</v>
      </c>
      <c r="M241" s="28">
        <f>('3.физ-всего'!L241*'3.физ-всего'!M241+'4.юрид-всего'!L241*'4.юрид-всего'!M241+'5.нерез-всего'!L73*'5.нерез-всего'!M73)/('3.физ-всего'!L241+'4.юрид-всего'!L241+'5.нерез-всего'!L73)</f>
        <v>6.7893355783630032</v>
      </c>
      <c r="N241" s="21">
        <f>'3.физ-всего'!N241+'4.юрид-всего'!N241+'5.нерез-всего'!N73</f>
        <v>901627.60000000009</v>
      </c>
      <c r="O241" s="28">
        <f>('3.физ-всего'!N241*'3.физ-всего'!O241+'4.юрид-всего'!N241*'4.юрид-всего'!O241+'5.нерез-всего'!N73*'5.нерез-всего'!O73)/('3.физ-всего'!N241+'4.юрид-всего'!N241+'5.нерез-всего'!N73)</f>
        <v>9.2676786735454844</v>
      </c>
      <c r="P241" s="21">
        <f>'3.физ-всего'!P241+'4.юрид-всего'!P241+'5.нерез-всего'!P73</f>
        <v>887795.39999999991</v>
      </c>
      <c r="Q241" s="28">
        <f>('3.физ-всего'!P241*'3.физ-всего'!Q241+'4.юрид-всего'!P241*'4.юрид-всего'!Q241+'5.нерез-всего'!P73*'5.нерез-всего'!Q73)/('3.физ-всего'!P241+'4.юрид-всего'!P241+'5.нерез-всего'!P73)</f>
        <v>10.563178893470276</v>
      </c>
      <c r="R241" s="22">
        <f>'3.физ-всего'!R241+'4.юрид-всего'!R241+'5.нерез-всего'!R73</f>
        <v>4251.8</v>
      </c>
      <c r="S241" s="30">
        <f>('3.физ-всего'!R241*'3.физ-всего'!S241+'4.юрид-всего'!R241*'4.юрид-всего'!S241+'5.нерез-всего'!R73*'5.нерез-всего'!S73)/('3.физ-всего'!R241+'4.юрид-всего'!R241+'5.нерез-всего'!R73)</f>
        <v>11.961310738981156</v>
      </c>
    </row>
    <row r="242" spans="1:19" ht="14.25" customHeight="1" x14ac:dyDescent="0.2">
      <c r="A242" s="23" t="s">
        <v>5</v>
      </c>
      <c r="B242" s="26">
        <f>'3.физ-всего'!B242+'4.юрид-всего'!B242+'5.нерез-всего'!B74</f>
        <v>30981180</v>
      </c>
      <c r="C242" s="28">
        <f>('3.физ-всего'!B242*'3.физ-всего'!C242+'4.юрид-всего'!B242*'4.юрид-всего'!C242+'5.нерез-всего'!B74*'5.нерез-всего'!C74)/('3.физ-всего'!B242+'4.юрид-всего'!B242+'5.нерез-всего'!B74)</f>
        <v>1.7359479849056743</v>
      </c>
      <c r="D242" s="21">
        <f>'3.физ-всего'!D242+'4.юрид-всего'!D242+'5.нерез-всего'!D74</f>
        <v>27305084.800000001</v>
      </c>
      <c r="E242" s="28">
        <f>('3.физ-всего'!D242*'3.физ-всего'!E242+'4.юрид-всего'!D242*'4.юрид-всего'!E242+'5.нерез-всего'!D74*'5.нерез-всего'!E74)/('3.физ-всего'!D242+'4.юрид-всего'!D242+'5.нерез-всего'!D74)</f>
        <v>0.7222425871023106</v>
      </c>
      <c r="F242" s="21">
        <f t="shared" si="8"/>
        <v>3676095.2</v>
      </c>
      <c r="G242" s="28">
        <f t="shared" si="9"/>
        <v>9.2654896162645599</v>
      </c>
      <c r="H242" s="21">
        <f>'3.физ-всего'!H242+'4.юрид-всего'!H242+'5.нерез-всего'!H74</f>
        <v>121358.1</v>
      </c>
      <c r="I242" s="28">
        <f>('3.физ-всего'!H242*'3.физ-всего'!I242+'4.юрид-всего'!H242*'4.юрид-всего'!I242+'5.нерез-всего'!H74*'5.нерез-всего'!I74)/('3.физ-всего'!H242+'4.юрид-всего'!H242+'5.нерез-всего'!H74)</f>
        <v>2.1158566424490823</v>
      </c>
      <c r="J242" s="21">
        <f>'3.физ-всего'!J242+'4.юрид-всего'!J242+'5.нерез-всего'!J74</f>
        <v>299109.7</v>
      </c>
      <c r="K242" s="28">
        <f>('3.физ-всего'!J242*'3.физ-всего'!K242+'4.юрид-всего'!J242*'4.юрид-всего'!K242+'5.нерез-всего'!J74*'5.нерез-всего'!K74)/('3.физ-всего'!J242+'4.юрид-всего'!J242+'5.нерез-всего'!J74)</f>
        <v>3.6812208296822186</v>
      </c>
      <c r="L242" s="21">
        <f>'3.физ-всего'!L242+'4.юрид-всего'!L242+'5.нерез-всего'!L74</f>
        <v>595971.6</v>
      </c>
      <c r="M242" s="28">
        <f>('3.физ-всего'!L242*'3.физ-всего'!M242+'4.юрид-всего'!L242*'4.юрид-всего'!M242+'5.нерез-всего'!L74*'5.нерез-всего'!M74)/('3.физ-всего'!L242+'4.юрид-всего'!L242+'5.нерез-всего'!L74)</f>
        <v>6.6420676153024774</v>
      </c>
      <c r="N242" s="21">
        <f>'3.физ-всего'!N242+'4.юрид-всего'!N242+'5.нерез-всего'!N74</f>
        <v>1122713.3</v>
      </c>
      <c r="O242" s="28">
        <f>('3.физ-всего'!N242*'3.физ-всего'!O242+'4.юрид-всего'!N242*'4.юрид-всего'!O242+'5.нерез-всего'!N74*'5.нерез-всего'!O74)/('3.физ-всего'!N242+'4.юрид-всего'!N242+'5.нерез-всего'!N74)</f>
        <v>12.05390363684122</v>
      </c>
      <c r="P242" s="21">
        <f>'3.физ-всего'!P242+'4.юрид-всего'!P242+'5.нерез-всего'!P74</f>
        <v>1523945.8</v>
      </c>
      <c r="Q242" s="28">
        <f>('3.физ-всего'!P242*'3.физ-всего'!Q242+'4.юрид-всего'!P242*'4.юрид-всего'!Q242+'5.нерез-всего'!P74*'5.нерез-всего'!Q74)/('3.физ-всего'!P242+'4.юрид-всего'!P242+'5.нерез-всего'!P74)</f>
        <v>9.8667698772489043</v>
      </c>
      <c r="R242" s="22">
        <f>'3.физ-всего'!R242+'4.юрид-всего'!R242+'5.нерез-всего'!R74</f>
        <v>12996.7</v>
      </c>
      <c r="S242" s="30">
        <f>('3.физ-всего'!R242*'3.физ-всего'!S242+'4.юрид-всего'!R242*'4.юрид-всего'!S242+'5.нерез-всего'!R74*'5.нерез-всего'!S74)/('3.физ-всего'!R242+'4.юрид-всего'!R242+'5.нерез-всего'!R74)</f>
        <v>13.462847953711323</v>
      </c>
    </row>
    <row r="243" spans="1:19" ht="14.25" customHeight="1" x14ac:dyDescent="0.2">
      <c r="A243" s="23" t="s">
        <v>6</v>
      </c>
      <c r="B243" s="26">
        <f>'3.физ-всего'!B243+'4.юрид-всего'!B243+'5.нерез-всего'!B75</f>
        <v>33457479.399999999</v>
      </c>
      <c r="C243" s="28">
        <f>('3.физ-всего'!B243*'3.физ-всего'!C243+'4.юрид-всего'!B243*'4.юрид-всего'!C243+'5.нерез-всего'!B75*'5.нерез-всего'!C75)/('3.физ-всего'!B243+'4.юрид-всего'!B243+'5.нерез-всего'!B75)</f>
        <v>1.6294979065876665</v>
      </c>
      <c r="D243" s="21">
        <f>'3.физ-всего'!D243+'4.юрид-всего'!D243+'5.нерез-всего'!D75</f>
        <v>29501611.899999999</v>
      </c>
      <c r="E243" s="28">
        <f>('3.физ-всего'!D243*'3.физ-всего'!E243+'4.юрид-всего'!D243*'4.юрид-всего'!E243+'5.нерез-всего'!D75*'5.нерез-всего'!E75)/('3.физ-всего'!D243+'4.юрид-всего'!D243+'5.нерез-всего'!D75)</f>
        <v>0.70549712437915879</v>
      </c>
      <c r="F243" s="21">
        <f t="shared" si="8"/>
        <v>3955867.5000000005</v>
      </c>
      <c r="G243" s="28">
        <f t="shared" si="9"/>
        <v>8.5204042557037134</v>
      </c>
      <c r="H243" s="21">
        <f>'3.физ-всего'!H243+'4.юрид-всего'!H243+'5.нерез-всего'!H75</f>
        <v>127348.09999999999</v>
      </c>
      <c r="I243" s="28">
        <f>('3.физ-всего'!H243*'3.физ-всего'!I243+'4.юрид-всего'!H243*'4.юрид-всего'!I243+'5.нерез-всего'!H75*'5.нерез-всего'!I75)/('3.физ-всего'!H243+'4.юрид-всего'!H243+'5.нерез-всего'!H75)</f>
        <v>3.4165084049153482</v>
      </c>
      <c r="J243" s="21">
        <f>'3.физ-всего'!J243+'4.юрид-всего'!J243+'5.нерез-всего'!J75</f>
        <v>506060.7</v>
      </c>
      <c r="K243" s="28">
        <f>('3.физ-всего'!J243*'3.физ-всего'!K243+'4.юрид-всего'!J243*'4.юрид-всего'!K243+'5.нерез-всего'!J75*'5.нерез-всего'!K75)/('3.физ-всего'!J243+'4.юрид-всего'!J243+'5.нерез-всего'!J75)</f>
        <v>5.6463803986359746</v>
      </c>
      <c r="L243" s="21">
        <f>'3.физ-всего'!L243+'4.юрид-всего'!L243+'5.нерез-всего'!L75</f>
        <v>407785.9</v>
      </c>
      <c r="M243" s="28">
        <f>('3.физ-всего'!L243*'3.физ-всего'!M243+'4.юрид-всего'!L243*'4.юрид-всего'!M243+'5.нерез-всего'!L75*'5.нерез-всего'!M75)/('3.физ-всего'!L243+'4.юрид-всего'!L243+'5.нерез-всего'!L75)</f>
        <v>6.6229598693824379</v>
      </c>
      <c r="N243" s="21">
        <f>'3.физ-всего'!N243+'4.юрид-всего'!N243+'5.нерез-всего'!N75</f>
        <v>1445871.4</v>
      </c>
      <c r="O243" s="28">
        <f>('3.физ-всего'!N243*'3.физ-всего'!O243+'4.юрид-всего'!N243*'4.юрид-всего'!O243+'5.нерез-всего'!N75*'5.нерез-всего'!O75)/('3.физ-всего'!N243+'4.юрид-всего'!N243+'5.нерез-всего'!N75)</f>
        <v>8.8158583169983196</v>
      </c>
      <c r="P243" s="21">
        <f>'3.физ-всего'!P243+'4.юрид-всего'!P243+'5.нерез-всего'!P75</f>
        <v>1450523.8</v>
      </c>
      <c r="Q243" s="28">
        <f>('3.физ-всего'!P243*'3.физ-всего'!Q243+'4.юрид-всего'!P243*'4.юрид-всего'!Q243+'5.нерез-всего'!P75*'5.нерез-всего'!Q75)/('3.физ-всего'!P243+'4.юрид-всего'!P243+'5.нерез-всего'!P75)</f>
        <v>10.181224335650342</v>
      </c>
      <c r="R243" s="22">
        <f>'3.физ-всего'!R243+'4.юрид-всего'!R243+'5.нерез-всего'!R75</f>
        <v>18277.599999999999</v>
      </c>
      <c r="S243" s="30">
        <f>('3.физ-всего'!R243*'3.физ-всего'!S243+'4.юрид-всего'!R243*'4.юрид-всего'!S243+'5.нерез-всего'!R75*'5.нерез-всего'!S75)/('3.физ-всего'!R243+'4.юрид-всего'!R243+'5.нерез-всего'!R75)</f>
        <v>10.813123221867198</v>
      </c>
    </row>
    <row r="244" spans="1:19" ht="14.25" customHeight="1" x14ac:dyDescent="0.2">
      <c r="A244" s="23" t="s">
        <v>7</v>
      </c>
      <c r="B244" s="26">
        <f>'3.физ-всего'!B244+'4.юрид-всего'!B244+'5.нерез-всего'!B76</f>
        <v>34071556.199999996</v>
      </c>
      <c r="C244" s="28">
        <f>('3.физ-всего'!B244*'3.физ-всего'!C244+'4.юрид-всего'!B244*'4.юрид-всего'!C244+'5.нерез-всего'!B76*'5.нерез-всего'!C76)/('3.физ-всего'!B244+'4.юрид-всего'!B244+'5.нерез-всего'!B76)</f>
        <v>1.9206328933399313</v>
      </c>
      <c r="D244" s="21">
        <f>'3.физ-всего'!D244+'4.юрид-всего'!D244+'5.нерез-всего'!D76</f>
        <v>29107586.5</v>
      </c>
      <c r="E244" s="28">
        <f>('3.физ-всего'!D244*'3.физ-всего'!E244+'4.юрид-всего'!D244*'4.юрид-всего'!E244+'5.нерез-всего'!D76*'5.нерез-всего'!E76)/('3.физ-всего'!D244+'4.юрид-всего'!D244+'5.нерез-всего'!D76)</f>
        <v>0.63054987032332754</v>
      </c>
      <c r="F244" s="21">
        <f t="shared" si="8"/>
        <v>4963969.7</v>
      </c>
      <c r="G244" s="28">
        <f t="shared" si="9"/>
        <v>9.4853855920998082</v>
      </c>
      <c r="H244" s="21">
        <f>'3.физ-всего'!H244+'4.юрид-всего'!H244+'5.нерез-всего'!H76</f>
        <v>111936.9</v>
      </c>
      <c r="I244" s="28">
        <f>('3.физ-всего'!H244*'3.физ-всего'!I244+'4.юрид-всего'!H244*'4.юрид-всего'!I244+'5.нерез-всего'!H76*'5.нерез-всего'!I76)/('3.физ-всего'!H244+'4.юрид-всего'!H244+'5.нерез-всего'!H76)</f>
        <v>3.3161833675937058</v>
      </c>
      <c r="J244" s="21">
        <f>'3.физ-всего'!J244+'4.юрид-всего'!J244+'5.нерез-всего'!J76</f>
        <v>980169.80000000016</v>
      </c>
      <c r="K244" s="28">
        <f>('3.физ-всего'!J244*'3.физ-всего'!K244+'4.юрид-всего'!J244*'4.юрид-всего'!K244+'5.нерез-всего'!J76*'5.нерез-всего'!K76)/('3.физ-всего'!J244+'4.юрид-всего'!J244+'5.нерез-всего'!J76)</f>
        <v>7.7769713421082693</v>
      </c>
      <c r="L244" s="21">
        <f>'3.физ-всего'!L244+'4.юрид-всего'!L244+'5.нерез-всего'!L76</f>
        <v>1208383.2</v>
      </c>
      <c r="M244" s="28">
        <f>('3.физ-всего'!L244*'3.физ-всего'!M244+'4.юрид-всего'!L244*'4.юрид-всего'!M244+'5.нерез-всего'!L76*'5.нерез-всего'!M76)/('3.физ-всего'!L244+'4.юрид-всего'!L244+'5.нерез-всего'!L76)</f>
        <v>7.3468928498840507</v>
      </c>
      <c r="N244" s="21">
        <f>'3.физ-всего'!N244+'4.юрид-всего'!N244+'5.нерез-всего'!N76</f>
        <v>1129608.3999999999</v>
      </c>
      <c r="O244" s="28">
        <f>('3.физ-всего'!N244*'3.физ-всего'!O244+'4.юрид-всего'!N244*'4.юрид-всего'!O244+'5.нерез-всего'!N76*'5.нерез-всего'!O76)/('3.физ-всего'!N244+'4.юрид-всего'!N244+'5.нерез-всего'!N76)</f>
        <v>12.773226312764695</v>
      </c>
      <c r="P244" s="21">
        <f>'3.физ-всего'!P244+'4.юрид-всего'!P244+'5.нерез-всего'!P76</f>
        <v>1511733.4</v>
      </c>
      <c r="Q244" s="28">
        <f>('3.физ-всего'!P244*'3.физ-всего'!Q244+'4.юрид-всего'!P244*'4.юрид-всего'!Q244+'5.нерез-всего'!P76*'5.нерез-всего'!Q76)/('3.физ-всего'!P244+'4.юрид-всего'!P244+'5.нерез-всего'!P76)</f>
        <v>10.261506926419688</v>
      </c>
      <c r="R244" s="22">
        <f>'3.физ-всего'!R244+'4.юрид-всего'!R244+'5.нерез-всего'!R76</f>
        <v>22137.999999999996</v>
      </c>
      <c r="S244" s="30">
        <f>('3.физ-всего'!R244*'3.физ-всего'!S244+'4.юрид-всего'!R244*'4.юрид-всего'!S244+'5.нерез-всего'!R76*'5.нерез-всего'!S76)/('3.физ-всего'!R244+'4.юрид-всего'!R244+'5.нерез-всего'!R76)</f>
        <v>12.28397127111753</v>
      </c>
    </row>
    <row r="245" spans="1:19" ht="14.25" customHeight="1" x14ac:dyDescent="0.2">
      <c r="A245" s="23" t="s">
        <v>8</v>
      </c>
      <c r="B245" s="26">
        <f>'3.физ-всего'!B245+'4.юрид-всего'!B245+'5.нерез-всего'!B77</f>
        <v>35718562.099999994</v>
      </c>
      <c r="C245" s="28">
        <f>('3.физ-всего'!B245*'3.физ-всего'!C245+'4.юрид-всего'!B245*'4.юрид-всего'!C245+'5.нерез-всего'!B77*'5.нерез-всего'!C77)/('3.физ-всего'!B245+'4.юрид-всего'!B245+'5.нерез-всего'!B77)</f>
        <v>1.4548033825807343</v>
      </c>
      <c r="D245" s="21">
        <f>'3.физ-всего'!D245+'4.юрид-всего'!D245+'5.нерез-всего'!D77</f>
        <v>30986075.100000001</v>
      </c>
      <c r="E245" s="28">
        <f>('3.физ-всего'!D245*'3.физ-всего'!E245+'4.юрид-всего'!D245*'4.юрид-всего'!E245+'5.нерез-всего'!D77*'5.нерез-всего'!E77)/('3.физ-всего'!D245+'4.юрид-всего'!D245+'5.нерез-всего'!D77)</f>
        <v>0.57695944227541118</v>
      </c>
      <c r="F245" s="21">
        <f t="shared" si="8"/>
        <v>4732487</v>
      </c>
      <c r="G245" s="28">
        <f t="shared" si="9"/>
        <v>7.2025081856537572</v>
      </c>
      <c r="H245" s="21">
        <f>'3.физ-всего'!H245+'4.юрид-всего'!H245+'5.нерез-всего'!H77</f>
        <v>134171.69999999998</v>
      </c>
      <c r="I245" s="28">
        <f>('3.физ-всего'!H245*'3.физ-всего'!I245+'4.юрид-всего'!H245*'4.юрид-всего'!I245+'5.нерез-всего'!H77*'5.нерез-всего'!I77)/('3.физ-всего'!H245+'4.юрид-всего'!H245+'5.нерез-всего'!H77)</f>
        <v>1.7125049023005612</v>
      </c>
      <c r="J245" s="21">
        <f>'3.физ-всего'!J245+'4.юрид-всего'!J245+'5.нерез-всего'!J77</f>
        <v>464005.5</v>
      </c>
      <c r="K245" s="28">
        <f>('3.физ-всего'!J245*'3.физ-всего'!K245+'4.юрид-всего'!J245*'4.юрид-всего'!K245+'5.нерез-всего'!J77*'5.нерез-всего'!K77)/('3.физ-всего'!J245+'4.юрид-всего'!J245+'5.нерез-всего'!J77)</f>
        <v>2.341533361134728</v>
      </c>
      <c r="L245" s="21">
        <f>'3.физ-всего'!L245+'4.юрид-всего'!L245+'5.нерез-всего'!L77</f>
        <v>895988.3</v>
      </c>
      <c r="M245" s="28">
        <f>('3.физ-всего'!L245*'3.физ-всего'!M245+'4.юрид-всего'!L245*'4.юрид-всего'!M245+'5.нерез-всего'!L77*'5.нерез-всего'!M77)/('3.физ-всего'!L245+'4.юрид-всего'!L245+'5.нерез-всего'!L77)</f>
        <v>4.7482449781989304</v>
      </c>
      <c r="N245" s="21">
        <f>'3.физ-всего'!N245+'4.юрид-всего'!N245+'5.нерез-всего'!N77</f>
        <v>842188</v>
      </c>
      <c r="O245" s="28">
        <f>('3.физ-всего'!N245*'3.физ-всего'!O245+'4.юрид-всего'!N245*'4.юрид-всего'!O245+'5.нерез-всего'!N77*'5.нерез-всего'!O77)/('3.физ-всего'!N245+'4.юрид-всего'!N245+'5.нерез-всего'!N77)</f>
        <v>10.398370133509378</v>
      </c>
      <c r="P245" s="21">
        <f>'3.физ-всего'!P245+'4.юрид-всего'!P245+'5.нерез-всего'!P77</f>
        <v>2337070.2000000002</v>
      </c>
      <c r="Q245" s="28">
        <f>('3.физ-всего'!P245*'3.физ-всего'!Q245+'4.юрид-всего'!P245*'4.юрид-всего'!Q245+'5.нерез-всего'!P77*'5.нерез-всего'!Q77)/('3.физ-всего'!P245+'4.юрид-всего'!P245+'5.нерез-всего'!P77)</f>
        <v>8.4036447822577145</v>
      </c>
      <c r="R245" s="22">
        <f>'3.физ-всего'!R245+'4.юрид-всего'!R245+'5.нерез-всего'!R77</f>
        <v>59063.299999999996</v>
      </c>
      <c r="S245" s="30">
        <f>('3.физ-всего'!R245*'3.физ-всего'!S245+'4.юрид-всего'!R245*'4.юрид-всего'!S245+'5.нерез-всего'!R77*'5.нерез-всего'!S77)/('3.физ-всего'!R245+'4.юрид-всего'!R245+'5.нерез-всего'!R77)</f>
        <v>1.9954865373252053</v>
      </c>
    </row>
    <row r="246" spans="1:19" ht="14.25" customHeight="1" x14ac:dyDescent="0.2">
      <c r="A246" s="23" t="s">
        <v>9</v>
      </c>
      <c r="B246" s="26">
        <f>'3.физ-всего'!B246+'4.юрид-всего'!B246+'5.нерез-всего'!B78</f>
        <v>37291478.700000003</v>
      </c>
      <c r="C246" s="28">
        <f>('3.физ-всего'!B246*'3.физ-всего'!C246+'4.юрид-всего'!B246*'4.юрид-всего'!C246+'5.нерез-всего'!B78*'5.нерез-всего'!C78)/('3.физ-всего'!B246+'4.юрид-всего'!B246+'5.нерез-всего'!B78)</f>
        <v>1.4491086221528677</v>
      </c>
      <c r="D246" s="21">
        <f>'3.физ-всего'!D246+'4.юрид-всего'!D246+'5.нерез-всего'!D78</f>
        <v>32665172.699999999</v>
      </c>
      <c r="E246" s="28">
        <f>('3.физ-всего'!D246*'3.физ-всего'!E246+'4.юрид-всего'!D246*'4.юрид-всего'!E246+'5.нерез-всего'!D78*'5.нерез-всего'!E78)/('3.физ-всего'!D246+'4.юрид-всего'!D246+'5.нерез-всего'!D78)</f>
        <v>0.57491086847981121</v>
      </c>
      <c r="F246" s="21">
        <f t="shared" si="8"/>
        <v>4626306</v>
      </c>
      <c r="G246" s="28">
        <f t="shared" si="9"/>
        <v>7.6215971254387389</v>
      </c>
      <c r="H246" s="21">
        <f>'3.физ-всего'!H246+'4.юрид-всего'!H246+'5.нерез-всего'!H78</f>
        <v>177635.8</v>
      </c>
      <c r="I246" s="28">
        <f>('3.физ-всего'!H246*'3.физ-всего'!I246+'4.юрид-всего'!H246*'4.юрид-всего'!I246+'5.нерез-всего'!H78*'5.нерез-всего'!I78)/('3.физ-всего'!H246+'4.юрид-всего'!H246+'5.нерез-всего'!H78)</f>
        <v>1.9724151775711867</v>
      </c>
      <c r="J246" s="21">
        <f>'3.физ-всего'!J246+'4.юрид-всего'!J246+'5.нерез-всего'!J78</f>
        <v>549527.20000000007</v>
      </c>
      <c r="K246" s="28">
        <f>('3.физ-всего'!J246*'3.физ-всего'!K246+'4.юрид-всего'!J246*'4.юрид-всего'!K246+'5.нерез-всего'!J78*'5.нерез-всего'!K78)/('3.физ-всего'!J246+'4.юрид-всего'!J246+'5.нерез-всего'!J78)</f>
        <v>2.9514211998969269</v>
      </c>
      <c r="L246" s="21">
        <f>'3.физ-всего'!L246+'4.юрид-всего'!L246+'5.нерез-всего'!L78</f>
        <v>1144834.9999999998</v>
      </c>
      <c r="M246" s="28">
        <f>('3.физ-всего'!L246*'3.физ-всего'!M246+'4.юрид-всего'!L246*'4.юрид-всего'!M246+'5.нерез-всего'!L78*'5.нерез-всего'!M78)/('3.физ-всего'!L246+'4.юрид-всего'!L246+'5.нерез-всего'!L78)</f>
        <v>4.5612839911428251</v>
      </c>
      <c r="N246" s="21">
        <f>'3.физ-всего'!N246+'4.юрид-всего'!N246+'5.нерез-всего'!N78</f>
        <v>1189300.6000000001</v>
      </c>
      <c r="O246" s="28">
        <f>('3.физ-всего'!N246*'3.физ-всего'!O246+'4.юрид-всего'!N246*'4.юрид-всего'!O246+'5.нерез-всего'!N78*'5.нерез-всего'!O78)/('3.физ-всего'!N246+'4.юрид-всего'!N246+'5.нерез-всего'!N78)</f>
        <v>9.9321025744038014</v>
      </c>
      <c r="P246" s="21">
        <f>'3.физ-всего'!P246+'4.юрид-всего'!P246+'5.нерез-всего'!P78</f>
        <v>1553588.4000000001</v>
      </c>
      <c r="Q246" s="28">
        <f>('3.физ-всего'!P246*'3.физ-всего'!Q246+'4.юрид-всего'!P246*'4.юрид-всего'!Q246+'5.нерез-всего'!P78*'5.нерез-всего'!Q78)/('3.физ-всего'!P246+'4.юрид-всего'!P246+'5.нерез-всего'!P78)</f>
        <v>10.367690460356174</v>
      </c>
      <c r="R246" s="21">
        <f>'3.физ-всего'!R246+'4.юрид-всего'!R246+'5.нерез-всего'!R78</f>
        <v>11419.000000000002</v>
      </c>
      <c r="S246" s="28">
        <f>('3.физ-всего'!R246*'3.физ-всего'!S246+'4.юрид-всего'!R246*'4.юрид-всего'!S246+'5.нерез-всего'!R78*'5.нерез-всего'!S78)/('3.физ-всего'!R246+'4.юрид-всего'!R246+'5.нерез-всего'!R78)</f>
        <v>12.810753305893694</v>
      </c>
    </row>
    <row r="247" spans="1:19" ht="14.25" customHeight="1" x14ac:dyDescent="0.2">
      <c r="A247" s="23" t="s">
        <v>14</v>
      </c>
      <c r="B247" s="26">
        <f>'3.физ-всего'!B247+'4.юрид-всего'!B247+'5.нерез-всего'!B79</f>
        <v>39320161.100000009</v>
      </c>
      <c r="C247" s="28">
        <f>('3.физ-всего'!B247*'3.физ-всего'!C247+'4.юрид-всего'!B247*'4.юрид-всего'!C247+'5.нерез-всего'!B79*'5.нерез-всего'!C79)/('3.физ-всего'!B247+'4.юрид-всего'!B247+'5.нерез-всего'!B79)</f>
        <v>2.1378830632512322</v>
      </c>
      <c r="D247" s="21">
        <f>'3.физ-всего'!D247+'4.юрид-всего'!D247+'5.нерез-всего'!D79</f>
        <v>31588180.899999999</v>
      </c>
      <c r="E247" s="28">
        <f>('3.физ-всего'!D247*'3.физ-всего'!E247+'4.юрид-всего'!D247*'4.юрид-всего'!E247+'5.нерез-всего'!D79*'5.нерез-всего'!E79)/('3.физ-всего'!D247+'4.юрид-всего'!D247+'5.нерез-всего'!D79)</f>
        <v>0.55900106773796543</v>
      </c>
      <c r="F247" s="21">
        <f t="shared" si="8"/>
        <v>7731980.2000000002</v>
      </c>
      <c r="G247" s="28">
        <f t="shared" si="9"/>
        <v>8.5882371515902189</v>
      </c>
      <c r="H247" s="21">
        <f>'3.физ-всего'!H247+'4.юрид-всего'!H247+'5.нерез-всего'!H79</f>
        <v>93438.299999999988</v>
      </c>
      <c r="I247" s="28">
        <f>('3.физ-всего'!H247*'3.физ-всего'!I247+'4.юрид-всего'!H247*'4.юрид-всего'!I247+'5.нерез-всего'!H79*'5.нерез-всего'!I79)/('3.физ-всего'!H247+'4.юрид-всего'!H247+'5.нерез-всего'!H79)</f>
        <v>1.8701625350632469</v>
      </c>
      <c r="J247" s="21">
        <f>'3.физ-всего'!J247+'4.юрид-всего'!J247+'5.нерез-всего'!J79</f>
        <v>598733.30000000005</v>
      </c>
      <c r="K247" s="28">
        <f>('3.физ-всего'!J247*'3.физ-всего'!K247+'4.юрид-всего'!J247*'4.юрид-всего'!K247+'5.нерез-всего'!J79*'5.нерез-всего'!K79)/('3.физ-всего'!J247+'4.юрид-всего'!J247+'5.нерез-всего'!J79)</f>
        <v>2.5142445426035271</v>
      </c>
      <c r="L247" s="21">
        <f>'3.физ-всего'!L247+'4.юрид-всего'!L247+'5.нерез-всего'!L79</f>
        <v>4300588.3</v>
      </c>
      <c r="M247" s="28">
        <f>('3.физ-всего'!L247*'3.физ-всего'!M247+'4.юрид-всего'!L247*'4.юрид-всего'!M247+'5.нерез-всего'!L79*'5.нерез-всего'!M79)/('3.физ-всего'!L247+'4.юрид-всего'!L247+'5.нерез-всего'!L79)</f>
        <v>8.317620431837188</v>
      </c>
      <c r="N247" s="21">
        <f>'3.физ-всего'!N247+'4.юрид-всего'!N247+'5.нерез-всего'!N79</f>
        <v>1200226.5</v>
      </c>
      <c r="O247" s="28">
        <f>('3.физ-всего'!N247*'3.физ-всего'!O247+'4.юрид-всего'!N247*'4.юрид-всего'!O247+'5.нерез-всего'!N79*'5.нерез-всего'!O79)/('3.физ-всего'!N247+'4.юрид-всего'!N247+'5.нерез-всего'!N79)</f>
        <v>11.133735456599231</v>
      </c>
      <c r="P247" s="21">
        <f>'3.физ-всего'!P247+'4.юрид-всего'!P247+'5.нерез-всего'!P79</f>
        <v>1528293.1</v>
      </c>
      <c r="Q247" s="28">
        <f>('3.физ-всего'!P247*'3.физ-всего'!Q247+'4.юрид-всего'!P247*'4.юрид-всего'!Q247+'5.нерез-всего'!P79*'5.нерез-всего'!Q79)/('3.физ-всего'!P247+'4.юрид-всего'!P247+'5.нерез-всего'!P79)</f>
        <v>10.104403845702123</v>
      </c>
      <c r="R247" s="22">
        <f>'3.физ-всего'!R247+'4.юрид-всего'!R247+'5.нерез-всего'!R79</f>
        <v>10700.699999999999</v>
      </c>
      <c r="S247" s="30">
        <f>('3.физ-всего'!R247*'3.физ-всего'!S247+'4.юрид-всего'!R247*'4.юрид-всего'!S247+'5.нерез-всего'!R79*'5.нерез-всего'!S79)/('3.физ-всего'!R247+'4.юрид-всего'!R247+'5.нерез-всего'!R79)</f>
        <v>13.813744895193762</v>
      </c>
    </row>
    <row r="248" spans="1:19" ht="14.25" customHeight="1" thickBot="1" x14ac:dyDescent="0.25">
      <c r="A248" s="24" t="s">
        <v>15</v>
      </c>
      <c r="B248" s="27">
        <f>'3.физ-всего'!B248+'4.юрид-всего'!B248+'5.нерез-всего'!B80</f>
        <v>43315134.899999999</v>
      </c>
      <c r="C248" s="29">
        <f>('3.физ-всего'!B248*'3.физ-всего'!C248+'4.юрид-всего'!B248*'4.юрид-всего'!C248+'5.нерез-всего'!B80*'5.нерез-всего'!C80)/('3.физ-всего'!B248+'4.юрид-всего'!B248+'5.нерез-всего'!B80)</f>
        <v>1.916656258110832</v>
      </c>
      <c r="D248" s="25">
        <f>'3.физ-всего'!D248+'4.юрид-всего'!D248+'5.нерез-всего'!D80</f>
        <v>38438658.600000001</v>
      </c>
      <c r="E248" s="29">
        <f>('3.физ-всего'!D248*'3.физ-всего'!E248+'4.юрид-всего'!D248*'4.юрид-всего'!E248+'5.нерез-всего'!D80*'5.нерез-всего'!E80)/('3.физ-всего'!D248+'4.юрид-всего'!D248+'5.нерез-всего'!D80)</f>
        <v>0.84343797746365523</v>
      </c>
      <c r="F248" s="25">
        <f t="shared" si="8"/>
        <v>4876476.3000000007</v>
      </c>
      <c r="G248" s="29">
        <f t="shared" si="9"/>
        <v>10.376262858285598</v>
      </c>
      <c r="H248" s="25">
        <f>'3.физ-всего'!H248+'4.юрид-всего'!H248+'5.нерез-всего'!H80</f>
        <v>72785.199999999983</v>
      </c>
      <c r="I248" s="29">
        <f>('3.физ-всего'!H248*'3.физ-всего'!I248+'4.юрид-всего'!H248*'4.юрид-всего'!I248+'5.нерез-всего'!H80*'5.нерез-всего'!I80)/('3.физ-всего'!H248+'4.юрид-всего'!H248+'5.нерез-всего'!H80)</f>
        <v>6.4031356099866441</v>
      </c>
      <c r="J248" s="25">
        <f>'3.физ-всего'!J248+'4.юрид-всего'!J248+'5.нерез-всего'!J80</f>
        <v>320510.5</v>
      </c>
      <c r="K248" s="29">
        <f>('3.физ-всего'!J248*'3.физ-всего'!K248+'4.юрид-всего'!J248*'4.юрид-всего'!K248+'5.нерез-всего'!J80*'5.нерез-всего'!K80)/('3.физ-всего'!J248+'4.юрид-всего'!J248+'5.нерез-всего'!J80)</f>
        <v>5.8541330221630821</v>
      </c>
      <c r="L248" s="25">
        <f>'3.физ-всего'!L248+'4.юрид-всего'!L248+'5.нерез-всего'!L80</f>
        <v>907907</v>
      </c>
      <c r="M248" s="29">
        <f>('3.физ-всего'!L248*'3.физ-всего'!M248+'4.юрид-всего'!L248*'4.юрид-всего'!M248+'5.нерез-всего'!L80*'5.нерез-всего'!M80)/('3.физ-всего'!L248+'4.юрид-всего'!L248+'5.нерез-всего'!L80)</f>
        <v>6.4718303218281168</v>
      </c>
      <c r="N248" s="25">
        <f>'3.физ-всего'!N248+'4.юрид-всего'!N248+'5.нерез-всего'!N80</f>
        <v>1488721.3</v>
      </c>
      <c r="O248" s="29">
        <f>('3.физ-всего'!N248*'3.физ-всего'!O248+'4.юрид-всего'!N248*'4.юрид-всего'!O248+'5.нерез-всего'!N80*'5.нерез-всего'!O80)/('3.физ-всего'!N248+'4.юрид-всего'!N248+'5.нерез-всего'!N80)</f>
        <v>12.243573376695821</v>
      </c>
      <c r="P248" s="25">
        <f>'3.физ-всего'!P248+'4.юрид-всего'!P248+'5.нерез-всего'!P80</f>
        <v>2072262.3000000003</v>
      </c>
      <c r="Q248" s="29">
        <f>('3.физ-всего'!P248*'3.физ-всего'!Q248+'4.юрид-всего'!P248*'4.юрид-всего'!Q248+'5.нерез-всего'!P80*'5.нерез-всего'!Q80)/('3.физ-всего'!P248+'4.юрид-всего'!P248+'5.нерез-всего'!P80)</f>
        <v>11.586111386092384</v>
      </c>
      <c r="R248" s="25">
        <f>'3.физ-всего'!R248+'4.юрид-всего'!R248+'5.нерез-всего'!R80</f>
        <v>14290</v>
      </c>
      <c r="S248" s="29">
        <f>('3.физ-всего'!R248*'3.физ-всего'!S248+'4.юрид-всего'!R248*'4.юрид-всего'!S248+'5.нерез-всего'!R80*'5.нерез-всего'!S80)/('3.физ-всего'!R248+'4.юрид-всего'!R248+'5.нерез-всего'!R80)</f>
        <v>10.124908887333794</v>
      </c>
    </row>
    <row r="249" spans="1:19" ht="14.25" customHeight="1" x14ac:dyDescent="0.2">
      <c r="A249" s="23" t="s">
        <v>48</v>
      </c>
      <c r="B249" s="26">
        <f>'3.физ-всего'!B249+'4.юрид-всего'!B249+'5.нерез-всего'!B81</f>
        <v>25580149.699999999</v>
      </c>
      <c r="C249" s="28">
        <f>('3.физ-всего'!B249*'3.физ-всего'!C249+'4.юрид-всего'!B249*'4.юрид-всего'!C249+'5.нерез-всего'!B81*'5.нерез-всего'!C81)/('3.физ-всего'!B249+'4.юрид-всего'!B249+'5.нерез-всего'!B81)</f>
        <v>1.5487603775829348</v>
      </c>
      <c r="D249" s="21">
        <f>'3.физ-всего'!D249+'4.юрид-всего'!D249+'5.нерез-всего'!D81</f>
        <v>22667645.899999999</v>
      </c>
      <c r="E249" s="28">
        <f>('3.физ-всего'!D249*'3.физ-всего'!E249+'4.юрид-всего'!D249*'4.юрид-всего'!E249+'5.нерез-всего'!D81*'5.нерез-всего'!E81)/('3.физ-всего'!D249+'4.юрид-всего'!D249+'5.нерез-всего'!D81)</f>
        <v>0.7092255252231553</v>
      </c>
      <c r="F249" s="21">
        <f t="shared" si="8"/>
        <v>2912503.8000000003</v>
      </c>
      <c r="G249" s="28">
        <f t="shared" si="9"/>
        <v>8.0827531414722973</v>
      </c>
      <c r="H249" s="21">
        <f>'3.физ-всего'!H249+'4.юрид-всего'!H249+'5.нерез-всего'!H81</f>
        <v>176550.1</v>
      </c>
      <c r="I249" s="28">
        <f>('3.физ-всего'!H249*'3.физ-всего'!I249+'4.юрид-всего'!H249*'4.юрид-всего'!I249+'5.нерез-всего'!H81*'5.нерез-всего'!I81)/('3.физ-всего'!H249+'4.юрид-всего'!H249+'5.нерез-всего'!H81)</f>
        <v>5.9310386683439997</v>
      </c>
      <c r="J249" s="21">
        <f>'3.физ-всего'!J249+'4.юрид-всего'!J249+'5.нерез-всего'!J81</f>
        <v>270904.3</v>
      </c>
      <c r="K249" s="28">
        <f>('3.физ-всего'!J249*'3.физ-всего'!K249+'4.юрид-всего'!J249*'4.юрид-всего'!K249+'5.нерез-всего'!J81*'5.нерез-всего'!K81)/('3.физ-всего'!J249+'4.юрид-всего'!J249+'5.нерез-всего'!J81)</f>
        <v>4.5580882769302669</v>
      </c>
      <c r="L249" s="21">
        <f>'3.физ-всего'!L249+'4.юрид-всего'!L249+'5.нерез-всего'!L81</f>
        <v>534567.80000000005</v>
      </c>
      <c r="M249" s="28">
        <f>('3.физ-всего'!L249*'3.физ-всего'!M249+'4.юрид-всего'!L249*'4.юрид-всего'!M249+'5.нерез-всего'!L81*'5.нерез-всего'!M81)/('3.физ-всего'!L249+'4.юрид-всего'!L249+'5.нерез-всего'!L81)</f>
        <v>5.8505245022240393</v>
      </c>
      <c r="N249" s="21">
        <f>'3.физ-всего'!N249+'4.юрид-всего'!N249+'5.нерез-всего'!N81</f>
        <v>946880.89999999991</v>
      </c>
      <c r="O249" s="28">
        <f>('3.физ-всего'!N249*'3.физ-всего'!O249+'4.юрид-всего'!N249*'4.юрид-всего'!O249+'5.нерез-всего'!N81*'5.нерез-всего'!O81)/('3.физ-всего'!N249+'4.юрид-всего'!N249+'5.нерез-всего'!N81)</f>
        <v>8.6579583409064451</v>
      </c>
      <c r="P249" s="21">
        <f>'3.физ-всего'!P249+'4.юрид-всего'!P249+'5.нерез-всего'!P81</f>
        <v>967692.3</v>
      </c>
      <c r="Q249" s="28">
        <f>('3.физ-всего'!P249*'3.физ-всего'!Q249+'4.юрид-всего'!P249*'4.юрид-всего'!Q249+'5.нерез-всего'!P81*'5.нерез-всего'!Q81)/('3.физ-всего'!P249+'4.юрид-всего'!P249+'5.нерез-всего'!P81)</f>
        <v>10.056977998068186</v>
      </c>
      <c r="R249" s="22">
        <f>'3.физ-всего'!R249+'4.юрид-всего'!R249+'5.нерез-всего'!R81</f>
        <v>15908.400000000001</v>
      </c>
      <c r="S249" s="30">
        <f>('3.физ-всего'!R249*'3.физ-всего'!S249+'4.юрид-всего'!R249*'4.юрид-всего'!S249+'5.нерез-всего'!R81*'5.нерез-всего'!S81)/('3.физ-всего'!R249+'4.юрид-всего'!R249+'5.нерез-всего'!R81)</f>
        <v>12.666294976238966</v>
      </c>
    </row>
    <row r="250" spans="1:19" ht="14.25" customHeight="1" x14ac:dyDescent="0.2">
      <c r="A250" s="23" t="s">
        <v>1</v>
      </c>
      <c r="B250" s="26">
        <f>'3.физ-всего'!B250+'4.юрид-всего'!B250+'5.нерез-всего'!B82</f>
        <v>32504066.400000002</v>
      </c>
      <c r="C250" s="28">
        <f>('3.физ-всего'!B250*'3.физ-всего'!C250+'4.юрид-всего'!B250*'4.юрид-всего'!C250+'5.нерез-всего'!B82*'5.нерез-всего'!C82)/('3.физ-всего'!B250+'4.юрид-всего'!B250+'5.нерез-всего'!B82)</f>
        <v>1.6585015795746711</v>
      </c>
      <c r="D250" s="21">
        <f>'3.физ-всего'!D250+'4.юрид-всего'!D250+'5.нерез-всего'!D82</f>
        <v>29069446.799999997</v>
      </c>
      <c r="E250" s="28">
        <f>('3.физ-всего'!D250*'3.физ-всего'!E250+'4.юрид-всего'!D250*'4.юрид-всего'!E250+'5.нерез-всего'!D82*'5.нерез-всего'!E82)/('3.физ-всего'!D250+'4.юрид-всего'!D250+'5.нерез-всего'!D82)</f>
        <v>0.77976062041882421</v>
      </c>
      <c r="F250" s="21">
        <f t="shared" si="8"/>
        <v>3434619.6</v>
      </c>
      <c r="G250" s="28">
        <f t="shared" si="9"/>
        <v>9.0958648215365674</v>
      </c>
      <c r="H250" s="21">
        <f>'3.физ-всего'!H250+'4.юрид-всего'!H250+'5.нерез-всего'!H82</f>
        <v>50031.899999999994</v>
      </c>
      <c r="I250" s="28">
        <f>('3.физ-всего'!H250*'3.физ-всего'!I250+'4.юрид-всего'!H250*'4.юрид-всего'!I250+'5.нерез-всего'!H82*'5.нерез-всего'!I82)/('3.физ-всего'!H250+'4.юрид-всего'!H250+'5.нерез-всего'!H82)</f>
        <v>4.9133056509946664</v>
      </c>
      <c r="J250" s="21">
        <f>'3.физ-всего'!J250+'4.юрид-всего'!J250+'5.нерез-всего'!J82</f>
        <v>654284.6</v>
      </c>
      <c r="K250" s="28">
        <f>('3.физ-всего'!J250*'3.физ-всего'!K250+'4.юрид-всего'!J250*'4.юрид-всего'!K250+'5.нерез-всего'!J82*'5.нерез-всего'!K82)/('3.физ-всего'!J250+'4.юрид-всего'!J250+'5.нерез-всего'!J82)</f>
        <v>10.860490772669875</v>
      </c>
      <c r="L250" s="21">
        <f>'3.физ-всего'!L250+'4.юрид-всего'!L250+'5.нерез-всего'!L82</f>
        <v>428983.3</v>
      </c>
      <c r="M250" s="28">
        <f>('3.физ-всего'!L250*'3.физ-всего'!M250+'4.юрид-всего'!L250*'4.юрид-всего'!M250+'5.нерез-всего'!L82*'5.нерез-всего'!M82)/('3.физ-всего'!L250+'4.юрид-всего'!L250+'5.нерез-всего'!L82)</f>
        <v>7.3359356366553214</v>
      </c>
      <c r="N250" s="21">
        <f>'3.физ-всего'!N250+'4.юрид-всего'!N250+'5.нерез-всего'!N82</f>
        <v>807618.79999999993</v>
      </c>
      <c r="O250" s="28">
        <f>('3.физ-всего'!N250*'3.физ-всего'!O250+'4.юрид-всего'!N250*'4.юрид-всего'!O250+'5.нерез-всего'!N82*'5.нерез-всего'!O82)/('3.физ-всего'!N250+'4.юрид-всего'!N250+'5.нерез-всего'!N82)</f>
        <v>9.4235128726572519</v>
      </c>
      <c r="P250" s="21">
        <f>'3.физ-всего'!P250+'4.юрид-всего'!P250+'5.нерез-всего'!P82</f>
        <v>1488464.5</v>
      </c>
      <c r="Q250" s="28">
        <f>('3.физ-всего'!P250*'3.физ-всего'!Q250+'4.юрид-всего'!P250*'4.юрид-всего'!Q250+'5.нерез-всего'!P82*'5.нерез-всего'!Q82)/('3.физ-всего'!P250+'4.юрид-всего'!P250+'5.нерез-всего'!P82)</f>
        <v>8.7746931519025129</v>
      </c>
      <c r="R250" s="22">
        <f>'3.физ-всего'!R250+'4.юрид-всего'!R250+'5.нерез-всего'!R82</f>
        <v>5236.5</v>
      </c>
      <c r="S250" s="30">
        <f>('3.физ-всего'!R250*'3.физ-всего'!S250+'4.юрид-всего'!R250*'4.юрид-всего'!S250+'5.нерез-всего'!R82*'5.нерез-всего'!S82)/('3.физ-всего'!R250+'4.юрид-всего'!R250+'5.нерез-всего'!R82)</f>
        <v>13.509486489067127</v>
      </c>
    </row>
    <row r="251" spans="1:19" ht="14.25" customHeight="1" x14ac:dyDescent="0.2">
      <c r="A251" s="23" t="s">
        <v>2</v>
      </c>
      <c r="B251" s="26">
        <f>'3.физ-всего'!B251+'4.юрид-всего'!B251+'5.нерез-всего'!B83</f>
        <v>34628364.600000001</v>
      </c>
      <c r="C251" s="28">
        <f>('3.физ-всего'!B251*'3.физ-всего'!C251+'4.юрид-всего'!B251*'4.юрид-всего'!C251+'5.нерез-всего'!B83*'5.нерез-всего'!C83)/('3.физ-всего'!B251+'4.юрид-всего'!B251+'5.нерез-всего'!B83)</f>
        <v>1.7011493692659105</v>
      </c>
      <c r="D251" s="21">
        <f>'3.физ-всего'!D251+'4.юрид-всего'!D251+'5.нерез-всего'!D83</f>
        <v>31875735.099999998</v>
      </c>
      <c r="E251" s="28">
        <f>('3.физ-всего'!D251*'3.физ-всего'!E251+'4.юрид-всего'!D251*'4.юрид-всего'!E251+'5.нерез-всего'!D83*'5.нерез-всего'!E83)/('3.физ-всего'!D251+'4.юрид-всего'!D251+'5.нерез-всего'!D83)</f>
        <v>1.0910678609887181</v>
      </c>
      <c r="F251" s="21">
        <f t="shared" si="8"/>
        <v>2752629.5</v>
      </c>
      <c r="G251" s="28">
        <f t="shared" si="9"/>
        <v>8.7659565099480314</v>
      </c>
      <c r="H251" s="21">
        <f>'3.физ-всего'!H251+'4.юрид-всего'!H251+'5.нерез-всего'!H83</f>
        <v>59589.8</v>
      </c>
      <c r="I251" s="28">
        <f>('3.физ-всего'!H251*'3.физ-всего'!I251+'4.юрид-всего'!H251*'4.юрид-всего'!I251+'5.нерез-всего'!H83*'5.нерез-всего'!I83)/('3.физ-всего'!H251+'4.юрид-всего'!H251+'5.нерез-всего'!H83)</f>
        <v>4.7292293647570558</v>
      </c>
      <c r="J251" s="21">
        <f>'3.физ-всего'!J251+'4.юрид-всего'!J251+'5.нерез-всего'!J83</f>
        <v>256290.90000000002</v>
      </c>
      <c r="K251" s="28">
        <f>('3.физ-всего'!J251*'3.физ-всего'!K251+'4.юрид-всего'!J251*'4.юрид-всего'!K251+'5.нерез-всего'!J83*'5.нерез-всего'!K83)/('3.физ-всего'!J251+'4.юрид-всего'!J251+'5.нерез-всего'!J83)</f>
        <v>5.5602757803730061</v>
      </c>
      <c r="L251" s="21">
        <f>'3.физ-всего'!L251+'4.юрид-всего'!L251+'5.нерез-всего'!L83</f>
        <v>456563.00000000006</v>
      </c>
      <c r="M251" s="28">
        <f>('3.физ-всего'!L251*'3.физ-всего'!M251+'4.юрид-всего'!L251*'4.юрид-всего'!M251+'5.нерез-всего'!L83*'5.нерез-всего'!M83)/('3.физ-всего'!L251+'4.юрид-всего'!L251+'5.нерез-всего'!L83)</f>
        <v>5.5609912191745705</v>
      </c>
      <c r="N251" s="21">
        <f>'3.физ-всего'!N251+'4.юрид-всего'!N251+'5.нерез-всего'!N83</f>
        <v>829548.20000000007</v>
      </c>
      <c r="O251" s="28">
        <f>('3.физ-всего'!N251*'3.физ-всего'!O251+'4.юрид-всего'!N251*'4.юрид-всего'!O251+'5.нерез-всего'!N83*'5.нерез-всего'!O83)/('3.физ-всего'!N251+'4.юрид-всего'!N251+'5.нерез-всего'!N83)</f>
        <v>9.0733378289531537</v>
      </c>
      <c r="P251" s="21">
        <f>'3.физ-всего'!P251+'4.юрид-всего'!P251+'5.нерез-всего'!P83</f>
        <v>1137553.2</v>
      </c>
      <c r="Q251" s="28">
        <f>('3.физ-всего'!P251*'3.физ-всего'!Q251+'4.юрид-всего'!P251*'4.юрид-всего'!Q251+'5.нерез-всего'!P83*'5.нерез-всего'!Q83)/('3.физ-всего'!P251+'4.юрид-всего'!P251+'5.нерез-всего'!P83)</f>
        <v>10.688638581474695</v>
      </c>
      <c r="R251" s="21">
        <f>'3.физ-всего'!R251+'4.юрид-всего'!R251+'5.нерез-всего'!R83</f>
        <v>13084.4</v>
      </c>
      <c r="S251" s="28">
        <f>('3.физ-всего'!R251*'3.физ-всего'!S251+'4.юрид-всего'!R251*'4.юрид-всего'!S251+'5.нерез-всего'!R83*'5.нерез-всего'!S83)/('3.физ-всего'!R251+'4.юрид-всего'!R251+'5.нерез-всего'!R83)</f>
        <v>15.129440325884262</v>
      </c>
    </row>
    <row r="252" spans="1:19" ht="14.25" customHeight="1" x14ac:dyDescent="0.2">
      <c r="A252" s="23" t="s">
        <v>3</v>
      </c>
      <c r="B252" s="26">
        <f>'3.физ-всего'!B252+'4.юрид-всего'!B252+'5.нерез-всего'!B84</f>
        <v>37302237.399999999</v>
      </c>
      <c r="C252" s="28">
        <f>('3.физ-всего'!B252*'3.физ-всего'!C252+'4.юрид-всего'!B252*'4.юрид-всего'!C252+'5.нерез-всего'!B84*'5.нерез-всего'!C84)/('3.физ-всего'!B252+'4.юрид-всего'!B252+'5.нерез-всего'!B84)</f>
        <v>1.935695513186563</v>
      </c>
      <c r="D252" s="21">
        <f>'3.физ-всего'!D252+'4.юрид-всего'!D252+'5.нерез-всего'!D84</f>
        <v>33779050.600000001</v>
      </c>
      <c r="E252" s="28">
        <f>('3.физ-всего'!D252*'3.физ-всего'!E252+'4.юрид-всего'!D252*'4.юрид-всего'!E252+'5.нерез-всего'!D84*'5.нерез-всего'!E84)/('3.физ-всего'!D252+'4.юрид-всего'!D252+'5.нерез-всего'!D84)</f>
        <v>1.227708324727161</v>
      </c>
      <c r="F252" s="21">
        <f t="shared" si="8"/>
        <v>3523186.8</v>
      </c>
      <c r="G252" s="28">
        <f t="shared" si="9"/>
        <v>8.7236225862335779</v>
      </c>
      <c r="H252" s="21">
        <f>'3.физ-всего'!H252+'4.юрид-всего'!H252+'5.нерез-всего'!H84</f>
        <v>52080.799999999996</v>
      </c>
      <c r="I252" s="28">
        <f>('3.физ-всего'!H252*'3.физ-всего'!I252+'4.юрид-всего'!H252*'4.юрид-всего'!I252+'5.нерез-всего'!H84*'5.нерез-всего'!I84)/('3.физ-всего'!H252+'4.юрид-всего'!H252+'5.нерез-всего'!H84)</f>
        <v>4.7029671971244698</v>
      </c>
      <c r="J252" s="21">
        <f>'3.физ-всего'!J252+'4.юрид-всего'!J252+'5.нерез-всего'!J84</f>
        <v>619421.70000000007</v>
      </c>
      <c r="K252" s="28">
        <f>('3.физ-всего'!J252*'3.физ-всего'!K252+'4.юрид-всего'!J252*'4.юрид-всего'!K252+'5.нерез-всего'!J84*'5.нерез-всего'!K84)/('3.физ-всего'!J252+'4.юрид-всего'!J252+'5.нерез-всего'!J84)</f>
        <v>4.3948368179545527</v>
      </c>
      <c r="L252" s="21">
        <f>'3.физ-всего'!L252+'4.юрид-всего'!L252+'5.нерез-всего'!L84</f>
        <v>548835.30000000005</v>
      </c>
      <c r="M252" s="28">
        <f>('3.физ-всего'!L252*'3.физ-всего'!M252+'4.юрид-всего'!L252*'4.юрид-всего'!M252+'5.нерез-всего'!L84*'5.нерез-всего'!M84)/('3.физ-всего'!L252+'4.юрид-всего'!L252+'5.нерез-всего'!L84)</f>
        <v>7.6283157497340266</v>
      </c>
      <c r="N252" s="21">
        <f>'3.физ-всего'!N252+'4.юрид-всего'!N252+'5.нерез-всего'!N84</f>
        <v>1080972.2</v>
      </c>
      <c r="O252" s="28">
        <f>('3.физ-всего'!N252*'3.физ-всего'!O252+'4.юрид-всего'!N252*'4.юрид-всего'!O252+'5.нерез-всего'!N84*'5.нерез-всего'!O84)/('3.физ-всего'!N252+'4.юрид-всего'!N252+'5.нерез-всего'!N84)</f>
        <v>9.3276004313524421</v>
      </c>
      <c r="P252" s="21">
        <f>'3.физ-всего'!P252+'4.юрид-всего'!P252+'5.нерез-всего'!P84</f>
        <v>1213695.8</v>
      </c>
      <c r="Q252" s="28">
        <f>('3.физ-всего'!P252*'3.физ-всего'!Q252+'4.юрид-всего'!P252*'4.юрид-всего'!Q252+'5.нерез-всего'!P84*'5.нерез-всего'!Q84)/('3.физ-всего'!P252+'4.юрид-всего'!P252+'5.нерез-всего'!P84)</f>
        <v>11.036896911895058</v>
      </c>
      <c r="R252" s="22">
        <f>'3.физ-всего'!R252+'4.юрид-всего'!R252+'5.нерез-всего'!R84</f>
        <v>8181</v>
      </c>
      <c r="S252" s="30">
        <f>('3.физ-всего'!R252*'3.физ-всего'!S252+'4.юрид-всего'!R252*'4.юрид-всего'!S252+'5.нерез-всего'!R84*'5.нерез-всего'!S84)/('3.физ-всего'!R252+'4.юрид-всего'!R252+'5.нерез-всего'!R84)</f>
        <v>12.560714827038263</v>
      </c>
    </row>
    <row r="253" spans="1:19" ht="14.25" customHeight="1" x14ac:dyDescent="0.2">
      <c r="A253" s="23" t="s">
        <v>4</v>
      </c>
      <c r="B253" s="26">
        <f>'3.физ-всего'!B253+'4.юрид-всего'!B253+'5.нерез-всего'!B85</f>
        <v>34572547.200000003</v>
      </c>
      <c r="C253" s="28">
        <f>('3.физ-всего'!B253*'3.физ-всего'!C253+'4.юрид-всего'!B253*'4.юрид-всего'!C253+'5.нерез-всего'!B85*'5.нерез-всего'!C85)/('3.физ-всего'!B253+'4.юрид-всего'!B253+'5.нерез-всего'!B85)</f>
        <v>2.012602007786108</v>
      </c>
      <c r="D253" s="21">
        <f>'3.физ-всего'!D253+'4.юрид-всего'!D253+'5.нерез-всего'!D85</f>
        <v>29678702.899999999</v>
      </c>
      <c r="E253" s="28">
        <f>('3.физ-всего'!D253*'3.физ-всего'!E253+'4.юрид-всего'!D253*'4.юрид-всего'!E253+'5.нерез-всего'!D85*'5.нерез-всего'!E85)/('3.физ-всего'!D253+'4.юрид-всего'!D253+'5.нерез-всего'!D85)</f>
        <v>0.8528622763025131</v>
      </c>
      <c r="F253" s="21">
        <f t="shared" si="8"/>
        <v>4893844.3</v>
      </c>
      <c r="G253" s="28">
        <f t="shared" si="9"/>
        <v>9.0458398515048799</v>
      </c>
      <c r="H253" s="21">
        <f>'3.физ-всего'!H253+'4.юрид-всего'!H253+'5.нерез-всего'!H85</f>
        <v>40617.599999999999</v>
      </c>
      <c r="I253" s="28">
        <f>('3.физ-всего'!H253*'3.физ-всего'!I253+'4.юрид-всего'!H253*'4.юрид-всего'!I253+'5.нерез-всего'!H85*'5.нерез-всего'!I85)/('3.физ-всего'!H253+'4.юрид-всего'!H253+'5.нерез-всего'!H85)</f>
        <v>4.5457294128653594</v>
      </c>
      <c r="J253" s="21">
        <f>'3.физ-всего'!J253+'4.юрид-всего'!J253+'5.нерез-всего'!J85</f>
        <v>489651.20000000001</v>
      </c>
      <c r="K253" s="28">
        <f>('3.физ-всего'!J253*'3.физ-всего'!K253+'4.юрид-всего'!J253*'4.юрид-всего'!K253+'5.нерез-всего'!J85*'5.нерез-всего'!K85)/('3.физ-всего'!J253+'4.юрид-всего'!J253+'5.нерез-всего'!J85)</f>
        <v>4.196723604476003</v>
      </c>
      <c r="L253" s="21">
        <f>'3.физ-всего'!L253+'4.юрид-всего'!L253+'5.нерез-всего'!L85</f>
        <v>1038337.7000000001</v>
      </c>
      <c r="M253" s="28">
        <f>('3.физ-всего'!L253*'3.физ-всего'!M253+'4.юрид-всего'!L253*'4.юрид-всего'!M253+'5.нерез-всего'!L85*'5.нерез-всего'!M85)/('3.физ-всего'!L253+'4.юрид-всего'!L253+'5.нерез-всего'!L85)</f>
        <v>7.932319138561569</v>
      </c>
      <c r="N253" s="21">
        <f>'3.физ-всего'!N253+'4.юрид-всего'!N253+'5.нерез-всего'!N85</f>
        <v>2223986.1999999997</v>
      </c>
      <c r="O253" s="28">
        <f>('3.физ-всего'!N253*'3.физ-всего'!O253+'4.юрид-всего'!N253*'4.юрид-всего'!O253+'5.нерез-всего'!N85*'5.нерез-всего'!O85)/('3.физ-всего'!N253+'4.юрид-всего'!N253+'5.нерез-всего'!N85)</f>
        <v>9.1866129160333845</v>
      </c>
      <c r="P253" s="21">
        <f>'3.физ-всего'!P253+'4.юрид-всего'!P253+'5.нерез-всего'!P85</f>
        <v>1094635.3</v>
      </c>
      <c r="Q253" s="28">
        <f>('3.физ-всего'!P253*'3.физ-всего'!Q253+'4.юрид-всего'!P253*'4.юрид-всего'!Q253+'5.нерез-всего'!P85*'5.нерез-всего'!Q85)/('3.физ-всего'!P253+'4.юрид-всего'!P253+'5.нерез-всего'!P85)</f>
        <v>12.12489043611146</v>
      </c>
      <c r="R253" s="22">
        <f>'3.физ-всего'!R253+'4.юрид-всего'!R253+'5.нерез-всего'!R85</f>
        <v>6616.3</v>
      </c>
      <c r="S253" s="30">
        <f>('3.физ-всего'!R253*'3.физ-всего'!S253+'4.юрид-всего'!R253*'4.юрид-всего'!S253+'5.нерез-всего'!R85*'5.нерез-всего'!S85)/('3.физ-всего'!R253+'4.юрид-всего'!R253+'5.нерез-всего'!R85)</f>
        <v>13.558180251802366</v>
      </c>
    </row>
    <row r="254" spans="1:19" ht="14.25" customHeight="1" x14ac:dyDescent="0.2">
      <c r="A254" s="23" t="s">
        <v>5</v>
      </c>
      <c r="B254" s="26">
        <f>'3.физ-всего'!B254+'4.юрид-всего'!B254+'5.нерез-всего'!B86</f>
        <v>39362245.099999994</v>
      </c>
      <c r="C254" s="28">
        <f>('3.физ-всего'!B254*'3.физ-всего'!C254+'4.юрид-всего'!B254*'4.юрид-всего'!C254+'5.нерез-всего'!B86*'5.нерез-всего'!C86)/('3.физ-всего'!B254+'4.юрид-всего'!B254+'5.нерез-всего'!B86)</f>
        <v>1.4194908311009935</v>
      </c>
      <c r="D254" s="21">
        <f>'3.физ-всего'!D254+'4.юрид-всего'!D254+'5.нерез-всего'!D86</f>
        <v>35505239.399999999</v>
      </c>
      <c r="E254" s="28">
        <f>('3.физ-всего'!D254*'3.физ-всего'!E254+'4.юрид-всего'!D254*'4.юрид-всего'!E254+'5.нерез-всего'!D86*'5.нерез-всего'!E86)/('3.физ-всего'!D254+'4.юрид-всего'!D254+'5.нерез-всего'!D86)</f>
        <v>0.67148827800890698</v>
      </c>
      <c r="F254" s="21">
        <f t="shared" si="8"/>
        <v>3857005.7000000007</v>
      </c>
      <c r="G254" s="28">
        <f t="shared" si="9"/>
        <v>8.3051456071221263</v>
      </c>
      <c r="H254" s="21">
        <f>'3.физ-всего'!H254+'4.юрид-всего'!H254+'5.нерез-всего'!H86</f>
        <v>158463.00000000003</v>
      </c>
      <c r="I254" s="28">
        <f>('3.физ-всего'!H254*'3.физ-всего'!I254+'4.юрид-всего'!H254*'4.юрид-всего'!I254+'5.нерез-всего'!H86*'5.нерез-всего'!I86)/('3.физ-всего'!H254+'4.юрид-всего'!H254+'5.нерез-всего'!H86)</f>
        <v>1.2381480345569629</v>
      </c>
      <c r="J254" s="21">
        <f>'3.физ-всего'!J254+'4.юрид-всего'!J254+'5.нерез-всего'!J86</f>
        <v>222699.00000000003</v>
      </c>
      <c r="K254" s="28">
        <f>('3.физ-всего'!J254*'3.физ-всего'!K254+'4.юрид-всего'!J254*'4.юрид-всего'!K254+'5.нерез-всего'!J86*'5.нерез-всего'!K86)/('3.физ-всего'!J254+'4.юрид-всего'!J254+'5.нерез-всего'!J86)</f>
        <v>5.4023420985276092</v>
      </c>
      <c r="L254" s="21">
        <f>'3.физ-всего'!L254+'4.юрид-всего'!L254+'5.нерез-всего'!L86</f>
        <v>620966.6</v>
      </c>
      <c r="M254" s="28">
        <f>('3.физ-всего'!L254*'3.физ-всего'!M254+'4.юрид-всего'!L254*'4.юрид-всего'!M254+'5.нерез-всего'!L86*'5.нерез-всего'!M86)/('3.физ-всего'!L254+'4.юрид-всего'!L254+'5.нерез-всего'!L86)</f>
        <v>5.6415213668496813</v>
      </c>
      <c r="N254" s="21">
        <f>'3.физ-всего'!N254+'4.юрид-всего'!N254+'5.нерез-всего'!N86</f>
        <v>1548734.5000000002</v>
      </c>
      <c r="O254" s="28">
        <f>('3.физ-всего'!N254*'3.физ-всего'!O254+'4.юрид-всего'!N254*'4.юрид-всего'!O254+'5.нерез-всего'!N86*'5.нерез-всего'!O86)/('3.физ-всего'!N254+'4.юрид-всего'!N254+'5.нерез-всего'!N86)</f>
        <v>8.9939579831146013</v>
      </c>
      <c r="P254" s="21">
        <f>'3.физ-всего'!P254+'4.юрид-всего'!P254+'5.нерез-всего'!P86</f>
        <v>1299029.5000000002</v>
      </c>
      <c r="Q254" s="28">
        <f>('3.физ-всего'!P254*'3.физ-всего'!Q254+'4.юрид-всего'!P254*'4.юрид-всего'!Q254+'5.нерез-всего'!P86*'5.нерез-всего'!Q86)/('3.физ-всего'!P254+'4.юрид-всего'!P254+'5.нерез-всего'!P86)</f>
        <v>10.086189313637604</v>
      </c>
      <c r="R254" s="22">
        <f>'3.физ-всего'!R254+'4.юрид-всего'!R254+'5.нерез-всего'!R86</f>
        <v>7113.0999999999995</v>
      </c>
      <c r="S254" s="30">
        <f>('3.физ-всего'!R254*'3.физ-всего'!S254+'4.юрид-всего'!R254*'4.юрид-всего'!S254+'5.нерез-всего'!R86*'5.нерез-всего'!S86)/('3.физ-всего'!R254+'4.юрид-всего'!R254+'5.нерез-всего'!R86)</f>
        <v>13.916616946197861</v>
      </c>
    </row>
    <row r="255" spans="1:19" ht="14.25" customHeight="1" x14ac:dyDescent="0.2">
      <c r="A255" s="23" t="s">
        <v>6</v>
      </c>
      <c r="B255" s="26">
        <f>'3.физ-всего'!B255+'4.юрид-всего'!B255+'5.нерез-всего'!B87</f>
        <v>37245722.599999994</v>
      </c>
      <c r="C255" s="28">
        <f>('3.физ-всего'!B255*'3.физ-всего'!C255+'4.юрид-всего'!B255*'4.юрид-всего'!C255+'5.нерез-всего'!B87*'5.нерез-всего'!C87)/('3.физ-всего'!B255+'4.юрид-всего'!B255+'5.нерез-всего'!B87)</f>
        <v>1.6017273642316183</v>
      </c>
      <c r="D255" s="21">
        <f>'3.физ-всего'!D255+'4.юрид-всего'!D255+'5.нерез-всего'!D87</f>
        <v>33792293</v>
      </c>
      <c r="E255" s="28">
        <f>('3.физ-всего'!D255*'3.физ-всего'!E255+'4.юрид-всего'!D255*'4.юрид-всего'!E255+'5.нерез-всего'!D87*'5.нерез-всего'!E87)/('3.физ-всего'!D255+'4.юрид-всего'!D255+'5.нерез-всего'!D87)</f>
        <v>0.83243282416496578</v>
      </c>
      <c r="F255" s="21">
        <f t="shared" ref="F255:F284" si="10">H255+J255+L255+N255+P255+R255</f>
        <v>3453429.6000000006</v>
      </c>
      <c r="G255" s="28">
        <f t="shared" ref="G255:G284" si="11">(H255*I255+J255*K255+L255*M255+N255*O255+P255*Q255+R255*S255)/(H255+J255+L255+N255+P255+R255)</f>
        <v>9.1293823369093712</v>
      </c>
      <c r="H255" s="21">
        <f>'3.физ-всего'!H255+'4.юрид-всего'!H255+'5.нерез-всего'!H87</f>
        <v>56347.9</v>
      </c>
      <c r="I255" s="28">
        <f>('3.физ-всего'!H255*'3.физ-всего'!I255+'4.юрид-всего'!H255*'4.юрид-всего'!I255+'5.нерез-всего'!H87*'5.нерез-всего'!I87)/('3.физ-всего'!H255+'4.юрид-всего'!H255+'5.нерез-всего'!H87)</f>
        <v>3.1887394561288001</v>
      </c>
      <c r="J255" s="21">
        <f>'3.физ-всего'!J255+'4.юрид-всего'!J255+'5.нерез-всего'!J87</f>
        <v>272730.8</v>
      </c>
      <c r="K255" s="28">
        <f>('3.физ-всего'!J255*'3.физ-всего'!K255+'4.юрид-всего'!J255*'4.юрид-всего'!K255+'5.нерез-всего'!J87*'5.нерез-всего'!K87)/('3.физ-всего'!J255+'4.юрид-всего'!J255+'5.нерез-всего'!J87)</f>
        <v>6.6867673581421698</v>
      </c>
      <c r="L255" s="21">
        <f>'3.физ-всего'!L255+'4.юрид-всего'!L255+'5.нерез-всего'!L87</f>
        <v>522922.69999999995</v>
      </c>
      <c r="M255" s="28">
        <f>('3.физ-всего'!L255*'3.физ-всего'!M255+'4.юрид-всего'!L255*'4.юрид-всего'!M255+'5.нерез-всего'!L87*'5.нерез-всего'!M87)/('3.физ-всего'!L255+'4.юрид-всего'!L255+'5.нерез-всего'!L87)</f>
        <v>6.1746821164963777</v>
      </c>
      <c r="N255" s="21">
        <f>'3.физ-всего'!N255+'4.юрид-всего'!N255+'5.нерез-всего'!N87</f>
        <v>1469665.7000000002</v>
      </c>
      <c r="O255" s="28">
        <f>('3.физ-всего'!N255*'3.физ-всего'!O255+'4.юрид-всего'!N255*'4.юрид-всего'!O255+'5.нерез-всего'!N87*'5.нерез-всего'!O87)/('3.физ-всего'!N255+'4.юрид-всего'!N255+'5.нерез-всего'!N87)</f>
        <v>10.438626203224311</v>
      </c>
      <c r="P255" s="21">
        <f>'3.физ-всего'!P255+'4.юрид-всего'!P255+'5.нерез-всего'!P87</f>
        <v>1126282.3</v>
      </c>
      <c r="Q255" s="28">
        <f>('3.физ-всего'!P255*'3.физ-всего'!Q255+'4.юрид-всего'!P255*'4.юрид-всего'!Q255+'5.нерез-всего'!P87*'5.нерез-всего'!Q87)/('3.физ-всего'!P255+'4.юрид-всего'!P255+'5.нерез-всего'!P87)</f>
        <v>9.657344808668304</v>
      </c>
      <c r="R255" s="22">
        <f>'3.физ-всего'!R255+'4.юрид-всего'!R255+'5.нерез-всего'!R87</f>
        <v>5480.2</v>
      </c>
      <c r="S255" s="30">
        <f>('3.физ-всего'!R255*'3.физ-всего'!S255+'4.юрид-всего'!R255*'4.юрид-всего'!S255+'5.нерез-всего'!R87*'5.нерез-всего'!S87)/('3.физ-всего'!R255+'4.юрид-всего'!R255+'5.нерез-всего'!R87)</f>
        <v>14.095134484142918</v>
      </c>
    </row>
    <row r="256" spans="1:19" ht="14.25" customHeight="1" x14ac:dyDescent="0.2">
      <c r="A256" s="23" t="s">
        <v>7</v>
      </c>
      <c r="B256" s="26">
        <f>'3.физ-всего'!B256+'4.юрид-всего'!B256+'5.нерез-всего'!B88</f>
        <v>41672059.799999997</v>
      </c>
      <c r="C256" s="28">
        <f>('3.физ-всего'!B256*'3.физ-всего'!C256+'4.юрид-всего'!B256*'4.юрид-всего'!C256+'5.нерез-всего'!B88*'5.нерез-всего'!C88)/('3.физ-всего'!B256+'4.юрид-всего'!B256+'5.нерез-всего'!B88)</f>
        <v>1.3134260038905012</v>
      </c>
      <c r="D256" s="21">
        <f>'3.физ-всего'!D256+'4.юрид-всего'!D256+'5.нерез-всего'!D88</f>
        <v>37967905.400000006</v>
      </c>
      <c r="E256" s="28">
        <f>('3.физ-всего'!D256*'3.физ-всего'!E256+'4.юрид-всего'!D256*'4.юрид-всего'!E256+'5.нерез-всего'!D88*'5.нерез-всего'!E88)/('3.физ-всего'!D256+'4.юрид-всего'!D256+'5.нерез-всего'!D88)</f>
        <v>0.60062227017137459</v>
      </c>
      <c r="F256" s="21">
        <f t="shared" si="10"/>
        <v>3704154.4</v>
      </c>
      <c r="G256" s="28">
        <f t="shared" si="11"/>
        <v>8.6197263920748011</v>
      </c>
      <c r="H256" s="21">
        <f>'3.физ-всего'!H256+'4.юрид-всего'!H256+'5.нерез-всего'!H88</f>
        <v>61089.9</v>
      </c>
      <c r="I256" s="28">
        <f>('3.физ-всего'!H256*'3.физ-всего'!I256+'4.юрид-всего'!H256*'4.юрид-всего'!I256+'5.нерез-всего'!H88*'5.нерез-всего'!I88)/('3.физ-всего'!H256+'4.юрид-всего'!H256+'5.нерез-всего'!H88)</f>
        <v>3.9104647576768001</v>
      </c>
      <c r="J256" s="21">
        <f>'3.физ-всего'!J256+'4.юрид-всего'!J256+'5.нерез-всего'!J88</f>
        <v>404129.3</v>
      </c>
      <c r="K256" s="28">
        <f>('3.физ-всего'!J256*'3.физ-всего'!K256+'4.юрид-всего'!J256*'4.юрид-всего'!K256+'5.нерез-всего'!J88*'5.нерез-всего'!K88)/('3.физ-всего'!J256+'4.юрид-всего'!J256+'5.нерез-всего'!J88)</f>
        <v>4.6527223514850329</v>
      </c>
      <c r="L256" s="21">
        <f>'3.физ-всего'!L256+'4.юрид-всего'!L256+'5.нерез-всего'!L88</f>
        <v>608539.1</v>
      </c>
      <c r="M256" s="28">
        <f>('3.физ-всего'!L256*'3.физ-всего'!M256+'4.юрид-всего'!L256*'4.юрид-всего'!M256+'5.нерез-всего'!L88*'5.нерез-всего'!M88)/('3.физ-всего'!L256+'4.юрид-всего'!L256+'5.нерез-всего'!L88)</f>
        <v>5.5006144863986561</v>
      </c>
      <c r="N256" s="21">
        <f>'3.физ-всего'!N256+'4.юрид-всего'!N256+'5.нерез-всего'!N88</f>
        <v>1447177</v>
      </c>
      <c r="O256" s="28">
        <f>('3.физ-всего'!N256*'3.физ-всего'!O256+'4.юрид-всего'!N256*'4.юрид-всего'!O256+'5.нерез-всего'!N88*'5.нерез-всего'!O88)/('3.физ-всего'!N256+'4.юрид-всего'!N256+'5.нерез-всего'!N88)</f>
        <v>10.218300987370585</v>
      </c>
      <c r="P256" s="21">
        <f>'3.физ-всего'!P256+'4.юрид-всего'!P256+'5.нерез-всего'!P88</f>
        <v>1133822.1000000001</v>
      </c>
      <c r="Q256" s="28">
        <f>('3.физ-всего'!P256*'3.физ-всего'!Q256+'4.юрид-всего'!P256*'4.юрид-всего'!Q256+'5.нерез-всего'!P88*'5.нерез-всего'!Q88)/('3.физ-всего'!P256+'4.юрид-всего'!P256+'5.нерез-всего'!P88)</f>
        <v>10.003425108753833</v>
      </c>
      <c r="R256" s="22">
        <f>'3.физ-всего'!R256+'4.юрид-всего'!R256+'5.нерез-всего'!R88</f>
        <v>49397</v>
      </c>
      <c r="S256" s="30">
        <f>('3.физ-всего'!R256*'3.физ-всего'!S256+'4.юрид-всего'!R256*'4.юрид-всего'!S256+'5.нерез-всего'!R88*'5.нерез-всего'!S88)/('3.физ-всего'!R256+'4.юрид-всего'!R256+'5.нерез-всего'!R88)</f>
        <v>6.7306211510820502</v>
      </c>
    </row>
    <row r="257" spans="1:19" ht="14.25" customHeight="1" x14ac:dyDescent="0.2">
      <c r="A257" s="23" t="s">
        <v>8</v>
      </c>
      <c r="B257" s="26">
        <f>'3.физ-всего'!B257+'4.юрид-всего'!B257+'5.нерез-всего'!B89</f>
        <v>42672513.399999999</v>
      </c>
      <c r="C257" s="28">
        <f>('3.физ-всего'!B257*'3.физ-всего'!C257+'4.юрид-всего'!B257*'4.юрид-всего'!C257+'5.нерез-всего'!B89*'5.нерез-всего'!C89)/('3.физ-всего'!B257+'4.юрид-всего'!B257+'5.нерез-всего'!B89)</f>
        <v>1.4099439490948755</v>
      </c>
      <c r="D257" s="21">
        <f>'3.физ-всего'!D257+'4.юрид-всего'!D257+'5.нерез-всего'!D89</f>
        <v>38661804.799999997</v>
      </c>
      <c r="E257" s="28">
        <f>('3.физ-всего'!D257*'3.физ-всего'!E257+'4.юрид-всего'!D257*'4.юрид-всего'!E257+'5.нерез-всего'!D89*'5.нерез-всего'!E89)/('3.физ-всего'!D257+'4.юрид-всего'!D257+'5.нерез-всего'!D89)</f>
        <v>0.66782594461291167</v>
      </c>
      <c r="F257" s="21">
        <f t="shared" si="10"/>
        <v>4010708.6</v>
      </c>
      <c r="G257" s="28">
        <f t="shared" si="11"/>
        <v>8.5636976343781246</v>
      </c>
      <c r="H257" s="21">
        <f>'3.физ-всего'!H257+'4.юрид-всего'!H257+'5.нерез-всего'!H89</f>
        <v>96035.299999999988</v>
      </c>
      <c r="I257" s="28">
        <f>('3.физ-всего'!H257*'3.физ-всего'!I257+'4.юрид-всего'!H257*'4.юрид-всего'!I257+'5.нерез-всего'!H89*'5.нерез-всего'!I89)/('3.физ-всего'!H257+'4.юрид-всего'!H257+'5.нерез-всего'!H89)</f>
        <v>1.8588898144744694</v>
      </c>
      <c r="J257" s="21">
        <f>'3.физ-всего'!J257+'4.юрид-всего'!J257+'5.нерез-всего'!J89</f>
        <v>222667.69999999998</v>
      </c>
      <c r="K257" s="28">
        <f>('3.физ-всего'!J257*'3.физ-всего'!K257+'4.юрид-всего'!J257*'4.юрид-всего'!K257+'5.нерез-всего'!J89*'5.нерез-всего'!K89)/('3.физ-всего'!J257+'4.юрид-всего'!J257+'5.нерез-всего'!J89)</f>
        <v>5.3705437340036299</v>
      </c>
      <c r="L257" s="21">
        <f>'3.физ-всего'!L257+'4.юрид-всего'!L257+'5.нерез-всего'!L89</f>
        <v>787768.60000000009</v>
      </c>
      <c r="M257" s="28">
        <f>('3.физ-всего'!L257*'3.физ-всего'!M257+'4.юрид-всего'!L257*'4.юрид-всего'!M257+'5.нерез-всего'!L89*'5.нерез-всего'!M89)/('3.физ-всего'!L257+'4.юрид-всего'!L257+'5.нерез-всего'!L89)</f>
        <v>7.3957569938685035</v>
      </c>
      <c r="N257" s="21">
        <f>'3.физ-всего'!N257+'4.юрид-всего'!N257+'5.нерез-всего'!N89</f>
        <v>1396648.2</v>
      </c>
      <c r="O257" s="28">
        <f>('3.физ-всего'!N257*'3.физ-всего'!O257+'4.юрид-всего'!N257*'4.юрид-всего'!O257+'5.нерез-всего'!N89*'5.нерез-всего'!O89)/('3.физ-всего'!N257+'4.юрид-всего'!N257+'5.нерез-всего'!N89)</f>
        <v>9.3743542296478086</v>
      </c>
      <c r="P257" s="21">
        <f>'3.физ-всего'!P257+'4.юрид-всего'!P257+'5.нерез-всего'!P89</f>
        <v>1478249.7000000002</v>
      </c>
      <c r="Q257" s="28">
        <f>('3.физ-всего'!P257*'3.физ-всего'!Q257+'4.юрид-всего'!P257*'4.юрид-всего'!Q257+'5.нерез-всего'!P89*'5.нерез-всего'!Q89)/('3.физ-всего'!P257+'4.юрид-всего'!P257+'5.нерез-всего'!P89)</f>
        <v>9.3236788169143541</v>
      </c>
      <c r="R257" s="22">
        <f>'3.физ-всего'!R257+'4.юрид-всего'!R257+'5.нерез-всего'!R89</f>
        <v>29339.1</v>
      </c>
      <c r="S257" s="30">
        <f>('3.физ-всего'!R257*'3.физ-всего'!S257+'4.юрид-всего'!R257*'4.юрид-всего'!S257+'5.нерез-всего'!R89*'5.нерез-всего'!S89)/('3.физ-всего'!R257+'4.юрид-всего'!R257+'5.нерез-всего'!R89)</f>
        <v>9.2226612268269985</v>
      </c>
    </row>
    <row r="258" spans="1:19" ht="14.25" customHeight="1" x14ac:dyDescent="0.2">
      <c r="A258" s="23" t="s">
        <v>9</v>
      </c>
      <c r="B258" s="26">
        <f>'3.физ-всего'!B258+'4.юрид-всего'!B258+'5.нерез-всего'!B90</f>
        <v>40902730.959999993</v>
      </c>
      <c r="C258" s="28">
        <f>('3.физ-всего'!B258*'3.физ-всего'!C258+'4.юрид-всего'!B258*'4.юрид-всего'!C258+'5.нерез-всего'!B90*'5.нерез-всего'!C90)/('3.физ-всего'!B258+'4.юрид-всего'!B258+'5.нерез-всего'!B90)</f>
        <v>1.3658925755259645</v>
      </c>
      <c r="D258" s="21">
        <f>'3.физ-всего'!D258+'4.юрид-всего'!D258+'5.нерез-всего'!D90</f>
        <v>37255219.5</v>
      </c>
      <c r="E258" s="28">
        <f>('3.физ-всего'!D258*'3.физ-всего'!E258+'4.юрид-всего'!D258*'4.юрид-всего'!E258+'5.нерез-всего'!D90*'5.нерез-всего'!E90)/('3.физ-всего'!D258+'4.юрид-всего'!D258+'5.нерез-всего'!D90)</f>
        <v>0.68381738625912536</v>
      </c>
      <c r="F258" s="21">
        <f t="shared" si="10"/>
        <v>3647511.46</v>
      </c>
      <c r="G258" s="28">
        <f t="shared" si="11"/>
        <v>8.3325220625900371</v>
      </c>
      <c r="H258" s="21">
        <f>'3.физ-всего'!H258+'4.юрид-всего'!H258+'5.нерез-всего'!H90</f>
        <v>179311.26</v>
      </c>
      <c r="I258" s="28">
        <f>('3.физ-всего'!H258*'3.физ-всего'!I258+'4.юрид-всего'!H258*'4.юрид-всего'!I258+'5.нерез-всего'!H90*'5.нерез-всего'!I90)/('3.физ-всего'!H258+'4.юрид-всего'!H258+'5.нерез-всего'!H90)</f>
        <v>1.7505683915220944</v>
      </c>
      <c r="J258" s="21">
        <f>'3.физ-всего'!J258+'4.юрид-всего'!J258+'5.нерез-всего'!J90</f>
        <v>241862.5</v>
      </c>
      <c r="K258" s="28">
        <f>('3.физ-всего'!J258*'3.физ-всего'!K258+'4.юрид-всего'!J258*'4.юрид-всего'!K258+'5.нерез-всего'!J90*'5.нерез-всего'!K90)/('3.физ-всего'!J258+'4.юрид-всего'!J258+'5.нерез-всего'!J90)</f>
        <v>5.3602998149775178</v>
      </c>
      <c r="L258" s="21">
        <f>'3.физ-всего'!L258+'4.юрид-всего'!L258+'5.нерез-всего'!L90</f>
        <v>753564.5</v>
      </c>
      <c r="M258" s="28">
        <f>('3.физ-всего'!L258*'3.физ-всего'!M258+'4.юрид-всего'!L258*'4.юрид-всего'!M258+'5.нерез-всего'!L90*'5.нерез-всего'!M90)/('3.физ-всего'!L258+'4.юрид-всего'!L258+'5.нерез-всего'!L90)</f>
        <v>5.6482159669145773</v>
      </c>
      <c r="N258" s="21">
        <f>'3.физ-всего'!N258+'4.юрид-всего'!N258+'5.нерез-всего'!N90</f>
        <v>1077356.2</v>
      </c>
      <c r="O258" s="28">
        <f>('3.физ-всего'!N258*'3.физ-всего'!O258+'4.юрид-всего'!N258*'4.юрид-всего'!O258+'5.нерез-всего'!N90*'5.нерез-всего'!O90)/('3.физ-всего'!N258+'4.юрид-всего'!N258+'5.нерез-всего'!N90)</f>
        <v>10.201834941869738</v>
      </c>
      <c r="P258" s="21">
        <f>'3.физ-всего'!P258+'4.юрид-всего'!P258+'5.нерез-всего'!P90</f>
        <v>1382916.0000000002</v>
      </c>
      <c r="Q258" s="28">
        <f>('3.физ-всего'!P258*'3.физ-всего'!Q258+'4.юрид-всего'!P258*'4.юрид-всего'!Q258+'5.нерез-всего'!P90*'5.нерез-всего'!Q90)/('3.физ-всего'!P258+'4.юрид-всего'!P258+'5.нерез-всего'!P90)</f>
        <v>9.6631664468413092</v>
      </c>
      <c r="R258" s="21">
        <f>'3.физ-всего'!R258+'4.юрид-всего'!R258+'5.нерез-всего'!R90</f>
        <v>12501.000000000002</v>
      </c>
      <c r="S258" s="28">
        <f>('3.физ-всего'!R258*'3.физ-всего'!S258+'4.юрид-всего'!R258*'4.юрид-всего'!S258+'5.нерез-всего'!R90*'5.нерез-всего'!S90)/('3.физ-всего'!R258+'4.юрид-всего'!R258+'5.нерез-всего'!R90)</f>
        <v>13.756093032557395</v>
      </c>
    </row>
    <row r="259" spans="1:19" ht="14.25" customHeight="1" x14ac:dyDescent="0.2">
      <c r="A259" s="23" t="s">
        <v>14</v>
      </c>
      <c r="B259" s="26">
        <f>'3.физ-всего'!B259+'4.юрид-всего'!B259+'5.нерез-всего'!B91</f>
        <v>43240878.000000007</v>
      </c>
      <c r="C259" s="28">
        <f>('3.физ-всего'!B259*'3.физ-всего'!C259+'4.юрид-всего'!B259*'4.юрид-всего'!C259+'5.нерез-всего'!B91*'5.нерез-всего'!C91)/('3.физ-всего'!B259+'4.юрид-всего'!B259+'5.нерез-всего'!B91)</f>
        <v>1.6768318387290839</v>
      </c>
      <c r="D259" s="21">
        <f>'3.физ-всего'!D259+'4.юрид-всего'!D259+'5.нерез-всего'!D91</f>
        <v>38357919.699999996</v>
      </c>
      <c r="E259" s="28">
        <f>('3.физ-всего'!D259*'3.физ-всего'!E259+'4.юрид-всего'!D259*'4.юрид-всего'!E259+'5.нерез-всего'!D91*'5.нерез-всего'!E91)/('3.физ-всего'!D259+'4.юрид-всего'!D259+'5.нерез-всего'!D91)</f>
        <v>0.70990461182387865</v>
      </c>
      <c r="F259" s="21">
        <f t="shared" si="10"/>
        <v>4882958.3</v>
      </c>
      <c r="G259" s="28">
        <f t="shared" si="11"/>
        <v>9.2724971396950089</v>
      </c>
      <c r="H259" s="21">
        <f>'3.физ-всего'!H259+'4.юрид-всего'!H259+'5.нерез-всего'!H91</f>
        <v>42670.8</v>
      </c>
      <c r="I259" s="28">
        <f>('3.физ-всего'!H259*'3.физ-всего'!I259+'4.юрид-всего'!H259*'4.юрид-всего'!I259+'5.нерез-всего'!H91*'5.нерез-всего'!I91)/('3.физ-всего'!H259+'4.юрид-всего'!H259+'5.нерез-всего'!H91)</f>
        <v>7.8235967687505257</v>
      </c>
      <c r="J259" s="21">
        <f>'3.физ-всего'!J259+'4.юрид-всего'!J259+'5.нерез-всего'!J91</f>
        <v>225638.3</v>
      </c>
      <c r="K259" s="28">
        <f>('3.физ-всего'!J259*'3.физ-всего'!K259+'4.юрид-всего'!J259*'4.юрид-всего'!K259+'5.нерез-всего'!J91*'5.нерез-всего'!K91)/('3.физ-всего'!J259+'4.юрид-всего'!J259+'5.нерез-всего'!J91)</f>
        <v>4.341063861941878</v>
      </c>
      <c r="L259" s="21">
        <f>'3.физ-всего'!L259+'4.юрид-всего'!L259+'5.нерез-всего'!L91</f>
        <v>1176881.4000000001</v>
      </c>
      <c r="M259" s="28">
        <f>('3.физ-всего'!L259*'3.физ-всего'!M259+'4.юрид-всего'!L259*'4.юрид-всего'!M259+'5.нерез-всего'!L91*'5.нерез-всего'!M91)/('3.физ-всего'!L259+'4.юрид-всего'!L259+'5.нерез-всего'!L91)</f>
        <v>6.7771947411183486</v>
      </c>
      <c r="N259" s="21">
        <f>'3.физ-всего'!N259+'4.юрид-всего'!N259+'5.нерез-всего'!N91</f>
        <v>2056798.2999999998</v>
      </c>
      <c r="O259" s="28">
        <f>('3.физ-всего'!N259*'3.физ-всего'!O259+'4.юрид-всего'!N259*'4.юрид-всего'!O259+'5.нерез-всего'!N91*'5.нерез-всего'!O91)/('3.физ-всего'!N259+'4.юрид-всего'!N259+'5.нерез-всего'!N91)</f>
        <v>10.686805015834564</v>
      </c>
      <c r="P259" s="21">
        <f>'3.физ-всего'!P259+'4.юрид-всего'!P259+'5.нерез-всего'!P91</f>
        <v>1371490.7999999998</v>
      </c>
      <c r="Q259" s="28">
        <f>('3.физ-всего'!P259*'3.физ-всего'!Q259+'4.юрид-всего'!P259*'4.юрид-всего'!Q259+'5.нерез-всего'!P91*'5.нерез-всего'!Q91)/('3.физ-всего'!P259+'4.юрид-всего'!P259+'5.нерез-всего'!P91)</f>
        <v>10.113370251554004</v>
      </c>
      <c r="R259" s="22">
        <f>'3.физ-всего'!R259+'4.юрид-всего'!R259+'5.нерез-всего'!R91</f>
        <v>9478.7000000000007</v>
      </c>
      <c r="S259" s="30">
        <f>('3.физ-всего'!R259*'3.физ-всего'!S259+'4.юрид-всего'!R259*'4.юрид-всего'!S259+'5.нерез-всего'!R91*'5.нерез-всего'!S91)/('3.физ-всего'!R259+'4.юрид-всего'!R259+'5.нерез-всего'!R91)</f>
        <v>14.444637555782965</v>
      </c>
    </row>
    <row r="260" spans="1:19" ht="14.25" customHeight="1" thickBot="1" x14ac:dyDescent="0.25">
      <c r="A260" s="24" t="s">
        <v>15</v>
      </c>
      <c r="B260" s="27">
        <f>'3.физ-всего'!B260+'4.юрид-всего'!B260+'5.нерез-всего'!B92</f>
        <v>54168745.899999991</v>
      </c>
      <c r="C260" s="29">
        <f>('3.физ-всего'!B260*'3.физ-всего'!C260+'4.юрид-всего'!B260*'4.юрид-всего'!C260+'5.нерез-всего'!B92*'5.нерез-всего'!C92)/('3.физ-всего'!B260+'4.юрид-всего'!B260+'5.нерез-всего'!B92)</f>
        <v>1.485032202471573</v>
      </c>
      <c r="D260" s="25">
        <f>'3.физ-всего'!D260+'4.юрид-всего'!D260+'5.нерез-всего'!D92</f>
        <v>49014850.5</v>
      </c>
      <c r="E260" s="29">
        <f>('3.физ-всего'!D260*'3.физ-всего'!E260+'4.юрид-всего'!D260*'4.юрид-всего'!E260+'5.нерез-всего'!D92*'5.нерез-всего'!E92)/('3.физ-всего'!D260+'4.юрид-всего'!D260+'5.нерез-всего'!D92)</f>
        <v>0.74483203054959846</v>
      </c>
      <c r="F260" s="25">
        <f t="shared" si="10"/>
        <v>5153895.3999999994</v>
      </c>
      <c r="G260" s="29">
        <f t="shared" si="11"/>
        <v>8.5245232963012789</v>
      </c>
      <c r="H260" s="25">
        <f>'3.физ-всего'!H260+'4.юрид-всего'!H260+'5.нерез-всего'!H92</f>
        <v>52248.7</v>
      </c>
      <c r="I260" s="29">
        <f>('3.физ-всего'!H260*'3.физ-всего'!I260+'4.юрид-всего'!H260*'4.юрид-всего'!I260+'5.нерез-всего'!H92*'5.нерез-всего'!I92)/('3.физ-всего'!H260+'4.юрид-всего'!H260+'5.нерез-всего'!H92)</f>
        <v>3.988117388566605</v>
      </c>
      <c r="J260" s="25">
        <f>'3.физ-всего'!J260+'4.юрид-всего'!J260+'5.нерез-всего'!J92</f>
        <v>310482.5</v>
      </c>
      <c r="K260" s="29">
        <f>('3.физ-всего'!J260*'3.физ-всего'!K260+'4.юрид-всего'!J260*'4.юрид-всего'!K260+'5.нерез-всего'!J92*'5.нерез-всего'!K92)/('3.физ-всего'!J260+'4.юрид-всего'!J260+'5.нерез-всего'!J92)</f>
        <v>4.943661201516993</v>
      </c>
      <c r="L260" s="25">
        <f>'3.физ-всего'!L260+'4.юрид-всего'!L260+'5.нерез-всего'!L92</f>
        <v>910268.79999999993</v>
      </c>
      <c r="M260" s="29">
        <f>('3.физ-всего'!L260*'3.физ-всего'!M260+'4.юрид-всего'!L260*'4.юрид-всего'!M260+'5.нерез-всего'!L92*'5.нерез-всего'!M92)/('3.физ-всего'!L260+'4.юрид-всего'!L260+'5.нерез-всего'!L92)</f>
        <v>5.7430701513662772</v>
      </c>
      <c r="N260" s="25">
        <f>'3.физ-всего'!N260+'4.юрид-всего'!N260+'5.нерез-всего'!N92</f>
        <v>2031093.5999999999</v>
      </c>
      <c r="O260" s="29">
        <f>('3.физ-всего'!N260*'3.физ-всего'!O260+'4.юрид-всего'!N260*'4.юрид-всего'!O260+'5.нерез-всего'!N92*'5.нерез-всего'!O92)/('3.физ-всего'!N260+'4.юрид-всего'!N260+'5.нерез-всего'!N92)</f>
        <v>9.8801804239844007</v>
      </c>
      <c r="P260" s="25">
        <f>'3.физ-всего'!P260+'4.юрид-всего'!P260+'5.нерез-всего'!P92</f>
        <v>1834677.2</v>
      </c>
      <c r="Q260" s="29">
        <f>('3.физ-всего'!P260*'3.физ-всего'!Q260+'4.юрид-всего'!P260*'4.юрид-всего'!Q260+'5.нерез-всего'!P92*'5.нерез-всего'!Q92)/('3.физ-всего'!P260+'4.юрид-всего'!P260+'5.нерез-всего'!P92)</f>
        <v>9.081787826763204</v>
      </c>
      <c r="R260" s="25">
        <f>'3.физ-всего'!R260+'4.юрид-всего'!R260+'5.нерез-всего'!R92</f>
        <v>15124.599999999999</v>
      </c>
      <c r="S260" s="29">
        <f>('3.физ-всего'!R260*'3.физ-всего'!S260+'4.юрид-всего'!R260*'4.юрид-всего'!S260+'5.нерез-всего'!R92*'5.нерез-всего'!S92)/('3.физ-всего'!R260+'4.юрид-всего'!R260+'5.нерез-всего'!R92)</f>
        <v>15.454908162860505</v>
      </c>
    </row>
    <row r="261" spans="1:19" ht="14.25" customHeight="1" x14ac:dyDescent="0.2">
      <c r="A261" s="23" t="s">
        <v>49</v>
      </c>
      <c r="B261" s="26">
        <f>'3.физ-всего'!B261+'4.юрид-всего'!B261+'5.нерез-всего'!B93</f>
        <v>35459296.800000004</v>
      </c>
      <c r="C261" s="28">
        <f>('3.физ-всего'!B261*'3.физ-всего'!C261+'4.юрид-всего'!B261*'4.юрид-всего'!C261+'5.нерез-всего'!B93*'5.нерез-всего'!C93)/('3.физ-всего'!B261+'4.юрид-всего'!B261+'5.нерез-всего'!B93)</f>
        <v>2.0915282263296318</v>
      </c>
      <c r="D261" s="21">
        <f>'3.физ-всего'!D261+'4.юрид-всего'!D261+'5.нерез-всего'!D93</f>
        <v>31089740.300000001</v>
      </c>
      <c r="E261" s="28">
        <f>('3.физ-всего'!D261*'3.физ-всего'!E261+'4.юрид-всего'!D261*'4.юрид-всего'!E261+'5.нерез-всего'!D93*'5.нерез-всего'!E93)/('3.физ-всего'!D261+'4.юрид-всего'!D261+'5.нерез-всего'!D93)</f>
        <v>1.2364954740390675</v>
      </c>
      <c r="F261" s="21">
        <f t="shared" si="10"/>
        <v>4369556.5</v>
      </c>
      <c r="G261" s="28">
        <f t="shared" si="11"/>
        <v>8.1751539253468852</v>
      </c>
      <c r="H261" s="21">
        <f>'3.физ-всего'!H261+'4.юрид-всего'!H261+'5.нерез-всего'!H93</f>
        <v>47201</v>
      </c>
      <c r="I261" s="28">
        <f>('3.физ-всего'!H261*'3.физ-всего'!I261+'4.юрид-всего'!H261*'4.юрид-всего'!I261+'5.нерез-всего'!H93*'5.нерез-всего'!I93)/('3.физ-всего'!H261+'4.юрид-всего'!H261+'5.нерез-всего'!H93)</f>
        <v>4.5435025529120141</v>
      </c>
      <c r="J261" s="21">
        <f>'3.физ-всего'!J261+'4.юрид-всего'!J261+'5.нерез-всего'!J93</f>
        <v>302252.10000000003</v>
      </c>
      <c r="K261" s="28">
        <f>('3.физ-всего'!J261*'3.физ-всего'!K261+'4.юрид-всего'!J261*'4.юрид-всего'!K261+'5.нерез-всего'!J93*'5.нерез-всего'!K93)/('3.физ-всего'!J261+'4.юрид-всего'!J261+'5.нерез-всего'!J93)</f>
        <v>3.972417799578563</v>
      </c>
      <c r="L261" s="21">
        <f>'3.физ-всего'!L261+'4.юрид-всего'!L261+'5.нерез-всего'!L93</f>
        <v>837700.3</v>
      </c>
      <c r="M261" s="28">
        <f>('3.физ-всего'!L261*'3.физ-всего'!M261+'4.юрид-всего'!L261*'4.юрид-всего'!M261+'5.нерез-всего'!L93*'5.нерез-всего'!M93)/('3.физ-всего'!L261+'4.юрид-всего'!L261+'5.нерез-всего'!L93)</f>
        <v>5.126718320382599</v>
      </c>
      <c r="N261" s="21">
        <f>'3.физ-всего'!N261+'4.юрид-всего'!N261+'5.нерез-всего'!N93</f>
        <v>1681260.7</v>
      </c>
      <c r="O261" s="28">
        <f>('3.физ-всего'!N261*'3.физ-всего'!O261+'4.юрид-всего'!N261*'4.юрид-всего'!O261+'5.нерез-всего'!N93*'5.нерез-всего'!O93)/('3.физ-всего'!N261+'4.юрид-всего'!N261+'5.нерез-всего'!N93)</f>
        <v>8.4761564866174552</v>
      </c>
      <c r="P261" s="21">
        <f>'3.физ-всего'!P261+'4.юрид-всего'!P261+'5.нерез-всего'!P93</f>
        <v>1468632.0999999999</v>
      </c>
      <c r="Q261" s="28">
        <f>('3.физ-всего'!P261*'3.физ-всего'!Q261+'4.юрид-всего'!P261*'4.юрид-всего'!Q261+'5.нерез-всего'!P93*'5.нерез-всего'!Q93)/('3.физ-всего'!P261+'4.юрид-всего'!P261+'5.нерез-всего'!P93)</f>
        <v>10.518625411360683</v>
      </c>
      <c r="R261" s="22">
        <f>'3.физ-всего'!R261+'4.юрид-всего'!R261+'5.нерез-всего'!R93</f>
        <v>32510.300000000003</v>
      </c>
      <c r="S261" s="30">
        <f>('3.физ-всего'!R261*'3.физ-всего'!S261+'4.юрид-всего'!R261*'4.юрид-всего'!S261+'5.нерез-всего'!R93*'5.нерез-всего'!S93)/('3.физ-всего'!R261+'4.юрид-всего'!R261+'5.нерез-всего'!R93)</f>
        <v>9.6398463563855152</v>
      </c>
    </row>
    <row r="262" spans="1:19" ht="14.25" customHeight="1" x14ac:dyDescent="0.2">
      <c r="A262" s="23" t="s">
        <v>1</v>
      </c>
      <c r="B262" s="26">
        <f>'3.физ-всего'!B262+'4.юрид-всего'!B262+'5.нерез-всего'!B94</f>
        <v>36115387.099999994</v>
      </c>
      <c r="C262" s="28">
        <f>('3.физ-всего'!B262*'3.физ-всего'!C262+'4.юрид-всего'!B262*'4.юрид-всего'!C262+'5.нерез-всего'!B94*'5.нерез-всего'!C94)/('3.физ-всего'!B262+'4.юрид-всего'!B262+'5.нерез-всего'!B94)</f>
        <v>2.213745581699718</v>
      </c>
      <c r="D262" s="21">
        <f>'3.физ-всего'!D262+'4.юрид-всего'!D262+'5.нерез-всего'!D94</f>
        <v>31720285.399999999</v>
      </c>
      <c r="E262" s="28">
        <f>('3.физ-всего'!D262*'3.физ-всего'!E262+'4.юрид-всего'!D262*'4.юрид-всего'!E262+'5.нерез-всего'!D94*'5.нерез-всего'!E94)/('3.физ-всего'!D262+'4.юрид-всего'!D262+'5.нерез-всего'!D94)</f>
        <v>1.3018178074778608</v>
      </c>
      <c r="F262" s="21">
        <f t="shared" si="10"/>
        <v>4395101.7</v>
      </c>
      <c r="G262" s="28">
        <f t="shared" si="11"/>
        <v>8.795301877087395</v>
      </c>
      <c r="H262" s="21">
        <f>'3.физ-всего'!H262+'4.юрид-всего'!H262+'5.нерез-всего'!H94</f>
        <v>29840.900000000005</v>
      </c>
      <c r="I262" s="28">
        <f>('3.физ-всего'!H262*'3.физ-всего'!I262+'4.юрид-всего'!H262*'4.юрид-всего'!I262+'5.нерез-всего'!H94*'5.нерез-всего'!I94)/('3.физ-всего'!H262+'4.юрид-всего'!H262+'5.нерез-всего'!H94)</f>
        <v>6.6498877714814224</v>
      </c>
      <c r="J262" s="21">
        <f>'3.физ-всего'!J262+'4.юрид-всего'!J262+'5.нерез-всего'!J94</f>
        <v>407485.4</v>
      </c>
      <c r="K262" s="28">
        <f>('3.физ-всего'!J262*'3.физ-всего'!K262+'4.юрид-всего'!J262*'4.юрид-всего'!K262+'5.нерез-всего'!J94*'5.нерез-всего'!K94)/('3.физ-всего'!J262+'4.юрид-всего'!J262+'5.нерез-всего'!J94)</f>
        <v>3.1822098779490009</v>
      </c>
      <c r="L262" s="21">
        <f>'3.физ-всего'!L262+'4.юрид-всего'!L262+'5.нерез-всего'!L94</f>
        <v>1340459.1000000001</v>
      </c>
      <c r="M262" s="28">
        <f>('3.физ-всего'!L262*'3.физ-всего'!M262+'4.юрид-всего'!L262*'4.юрид-всего'!M262+'5.нерез-всего'!L94*'5.нерез-всего'!M94)/('3.физ-всего'!L262+'4.юрид-всего'!L262+'5.нерез-всего'!L94)</f>
        <v>8.540124188048706</v>
      </c>
      <c r="N262" s="21">
        <f>'3.физ-всего'!N262+'4.юрид-всего'!N262+'5.нерез-всего'!N94</f>
        <v>1154367.7999999998</v>
      </c>
      <c r="O262" s="28">
        <f>('3.физ-всего'!N262*'3.физ-всего'!O262+'4.юрид-всего'!N262*'4.юрид-всего'!O262+'5.нерез-всего'!N94*'5.нерез-всего'!O94)/('3.физ-всего'!N262+'4.юрид-всего'!N262+'5.нерез-всего'!N94)</f>
        <v>9.7628671234592677</v>
      </c>
      <c r="P262" s="21">
        <f>'3.физ-всего'!P262+'4.юрид-всего'!P262+'5.нерез-всего'!P94</f>
        <v>1447530.8</v>
      </c>
      <c r="Q262" s="28">
        <f>('3.физ-всего'!P262*'3.физ-всего'!Q262+'4.юрид-всего'!P262*'4.юрид-всего'!Q262+'5.нерез-всего'!P94*'5.нерез-всего'!Q94)/('3.физ-всего'!P262+'4.юрид-всего'!P262+'5.нерез-всего'!P94)</f>
        <v>9.8371815066042121</v>
      </c>
      <c r="R262" s="22">
        <f>'3.физ-всего'!R262+'4.юрид-всего'!R262+'5.нерез-всего'!R94</f>
        <v>15417.7</v>
      </c>
      <c r="S262" s="30">
        <f>('3.физ-всего'!R262*'3.физ-всего'!S262+'4.юрид-всего'!R262*'4.юрид-всего'!S262+'5.нерез-всего'!R94*'5.нерез-всего'!S94)/('3.физ-всего'!R262+'4.юрид-всего'!R262+'5.нерез-всего'!R94)</f>
        <v>13.222055754100808</v>
      </c>
    </row>
    <row r="263" spans="1:19" ht="14.25" customHeight="1" x14ac:dyDescent="0.2">
      <c r="A263" s="23" t="s">
        <v>2</v>
      </c>
      <c r="B263" s="26">
        <f>'3.физ-всего'!B263+'4.юрид-всего'!B263+'5.нерез-всего'!B95</f>
        <v>46761958.299999997</v>
      </c>
      <c r="C263" s="28">
        <f>('3.физ-всего'!B263*'3.физ-всего'!C263+'4.юрид-всего'!B263*'4.юрид-всего'!C263+'5.нерез-всего'!B95*'5.нерез-всего'!C95)/('3.физ-всего'!B263+'4.юрид-всего'!B263+'5.нерез-всего'!B95)</f>
        <v>1.9114536640352808</v>
      </c>
      <c r="D263" s="21">
        <f>'3.физ-всего'!D263+'4.юрид-всего'!D263+'5.нерез-всего'!D95</f>
        <v>42121610.399999999</v>
      </c>
      <c r="E263" s="28">
        <f>('3.физ-всего'!D263*'3.физ-всего'!E263+'4.юрид-всего'!D263*'4.юрид-всего'!E263+'5.нерез-всего'!D95*'5.нерез-всего'!E95)/('3.физ-всего'!D263+'4.юрид-всего'!D263+'5.нерез-всего'!D95)</f>
        <v>1.1072219203186022</v>
      </c>
      <c r="F263" s="21">
        <f t="shared" si="10"/>
        <v>4640347.9000000004</v>
      </c>
      <c r="G263" s="28">
        <f t="shared" si="11"/>
        <v>9.2116684130515285</v>
      </c>
      <c r="H263" s="21">
        <f>'3.физ-всего'!H263+'4.юрид-всего'!H263+'5.нерез-всего'!H95</f>
        <v>125030.9</v>
      </c>
      <c r="I263" s="28">
        <f>('3.физ-всего'!H263*'3.физ-всего'!I263+'4.юрид-всего'!H263*'4.юрид-всего'!I263+'5.нерез-всего'!H95*'5.нерез-всего'!I95)/('3.физ-всего'!H263+'4.юрид-всего'!H263+'5.нерез-всего'!H95)</f>
        <v>6.5903481859284394</v>
      </c>
      <c r="J263" s="21">
        <f>'3.физ-всего'!J263+'4.юрид-всего'!J263+'5.нерез-всего'!J95</f>
        <v>489948</v>
      </c>
      <c r="K263" s="28">
        <f>('3.физ-всего'!J263*'3.физ-всего'!K263+'4.юрид-всего'!J263*'4.юрид-всего'!K263+'5.нерез-всего'!J95*'5.нерез-всего'!K95)/('3.физ-всего'!J263+'4.юрид-всего'!J263+'5.нерез-всего'!J95)</f>
        <v>8.6454415631862975</v>
      </c>
      <c r="L263" s="21">
        <f>'3.физ-всего'!L263+'4.юрид-всего'!L263+'5.нерез-всего'!L95</f>
        <v>774408</v>
      </c>
      <c r="M263" s="28">
        <f>('3.физ-всего'!L263*'3.физ-всего'!M263+'4.юрид-всего'!L263*'4.юрид-всего'!M263+'5.нерез-всего'!L95*'5.нерез-всего'!M95)/('3.физ-всего'!L263+'4.юрид-всего'!L263+'5.нерез-всего'!L95)</f>
        <v>8.102008133955227</v>
      </c>
      <c r="N263" s="21">
        <f>'3.физ-всего'!N263+'4.юрид-всего'!N263+'5.нерез-всего'!N95</f>
        <v>1482648.9</v>
      </c>
      <c r="O263" s="28">
        <f>('3.физ-всего'!N263*'3.физ-всего'!O263+'4.юрид-всего'!N263*'4.юрид-всего'!O263+'5.нерез-всего'!N95*'5.нерез-всего'!O95)/('3.физ-всего'!N263+'4.юрид-всего'!N263+'5.нерез-всего'!N95)</f>
        <v>9.71546674738706</v>
      </c>
      <c r="P263" s="21">
        <f>'3.физ-всего'!P263+'4.юрид-всего'!P263+'5.нерез-всего'!P95</f>
        <v>1755071.9000000001</v>
      </c>
      <c r="Q263" s="28">
        <f>('3.физ-всего'!P263*'3.физ-всего'!Q263+'4.юрид-всего'!P263*'4.юрид-всего'!Q263+'5.нерез-всего'!P95*'5.нерез-всего'!Q95)/('3.физ-всего'!P263+'4.юрид-всего'!P263+'5.нерез-всего'!P95)</f>
        <v>9.5817596846032345</v>
      </c>
      <c r="R263" s="21">
        <f>'3.физ-всего'!R263+'4.юрид-всего'!R263+'5.нерез-всего'!R95</f>
        <v>13240.199999999999</v>
      </c>
      <c r="S263" s="28">
        <f>('3.физ-всего'!R263*'3.физ-всего'!S263+'4.юрид-всего'!R263*'4.юрид-всего'!S263+'5.нерез-всего'!R95*'5.нерез-всего'!S95)/('3.физ-всего'!R263+'4.юрид-всего'!R263+'5.нерез-всего'!R95)</f>
        <v>14.347897463784536</v>
      </c>
    </row>
    <row r="264" spans="1:19" ht="14.25" customHeight="1" x14ac:dyDescent="0.2">
      <c r="A264" s="23" t="s">
        <v>3</v>
      </c>
      <c r="B264" s="26">
        <f>'3.физ-всего'!B264+'4.юрид-всего'!B264+'5.нерез-всего'!B96</f>
        <v>40175111.000000007</v>
      </c>
      <c r="C264" s="28">
        <f>('3.физ-всего'!B264*'3.физ-всего'!C264+'4.юрид-всего'!B264*'4.юрид-всего'!C264+'5.нерез-всего'!B96*'5.нерез-всего'!C96)/('3.физ-всего'!B264+'4.юрид-всего'!B264+'5.нерез-всего'!B96)</f>
        <v>1.7639066191503507</v>
      </c>
      <c r="D264" s="21">
        <f>'3.физ-всего'!D264+'4.юрид-всего'!D264+'5.нерез-всего'!D96</f>
        <v>36742283.799999997</v>
      </c>
      <c r="E264" s="28">
        <f>('3.физ-всего'!D264*'3.физ-всего'!E264+'4.юрид-всего'!D264*'4.юрид-всего'!E264+'5.нерез-всего'!D96*'5.нерез-всего'!E96)/('3.физ-всего'!D264+'4.юрид-всего'!D264+'5.нерез-всего'!D96)</f>
        <v>1.0967725963457955</v>
      </c>
      <c r="F264" s="21">
        <f t="shared" si="10"/>
        <v>3432827.2</v>
      </c>
      <c r="G264" s="28">
        <f t="shared" si="11"/>
        <v>8.9043847645462684</v>
      </c>
      <c r="H264" s="21">
        <f>'3.физ-всего'!H264+'4.юрид-всего'!H264+'5.нерез-всего'!H96</f>
        <v>77060.100000000006</v>
      </c>
      <c r="I264" s="28">
        <f>('3.физ-всего'!H264*'3.физ-всего'!I264+'4.юрид-всего'!H264*'4.юрид-всего'!I264+'5.нерез-всего'!H96*'5.нерез-всего'!I96)/('3.физ-всего'!H264+'4.юрид-всего'!H264+'5.нерез-всего'!H96)</f>
        <v>4.8725506195813404</v>
      </c>
      <c r="J264" s="21">
        <f>'3.физ-всего'!J264+'4.юрид-всего'!J264+'5.нерез-всего'!J96</f>
        <v>315515.90000000002</v>
      </c>
      <c r="K264" s="28">
        <f>('3.физ-всего'!J264*'3.физ-всего'!K264+'4.юрид-всего'!J264*'4.юрид-всего'!K264+'5.нерез-всего'!J96*'5.нерез-всего'!K96)/('3.физ-всего'!J264+'4.юрид-всего'!J264+'5.нерез-всего'!J96)</f>
        <v>4.562463207084015</v>
      </c>
      <c r="L264" s="21">
        <f>'3.физ-всего'!L264+'4.юрид-всего'!L264+'5.нерез-всего'!L96</f>
        <v>545681</v>
      </c>
      <c r="M264" s="28">
        <f>('3.физ-всего'!L264*'3.физ-всего'!M264+'4.юрид-всего'!L264*'4.юрид-всего'!M264+'5.нерез-всего'!L96*'5.нерез-всего'!M96)/('3.физ-всего'!L264+'4.юрид-всего'!L264+'5.нерез-всего'!L96)</f>
        <v>6.1177476822539187</v>
      </c>
      <c r="N264" s="21">
        <f>'3.физ-всего'!N264+'4.юрид-всего'!N264+'5.нерез-всего'!N96</f>
        <v>1165178.9000000001</v>
      </c>
      <c r="O264" s="28">
        <f>('3.физ-всего'!N264*'3.физ-всего'!O264+'4.юрид-всего'!N264*'4.юрид-всего'!O264+'5.нерез-всего'!N96*'5.нерез-всего'!O96)/('3.физ-всего'!N264+'4.юрид-всего'!N264+'5.нерез-всего'!N96)</f>
        <v>9.5208314345548182</v>
      </c>
      <c r="P264" s="21">
        <f>'3.физ-всего'!P264+'4.юрид-всего'!P264+'5.нерез-всего'!P96</f>
        <v>1320980</v>
      </c>
      <c r="Q264" s="28">
        <f>('3.физ-всего'!P264*'3.физ-всего'!Q264+'4.юрид-всего'!P264*'4.юрид-всего'!Q264+'5.нерез-всего'!P96*'5.нерез-всего'!Q96)/('3.физ-всего'!P264+'4.юрид-всего'!P264+'5.нерез-всего'!P96)</f>
        <v>10.750681078441779</v>
      </c>
      <c r="R264" s="22">
        <f>'3.физ-всего'!R264+'4.юрид-всего'!R264+'5.нерез-всего'!R96</f>
        <v>8411.2999999999993</v>
      </c>
      <c r="S264" s="30">
        <f>('3.физ-всего'!R264*'3.физ-всего'!S264+'4.юрид-всего'!R264*'4.юрид-всего'!S264+'5.нерез-всего'!R96*'5.нерез-всего'!S96)/('3.физ-всего'!R264+'4.юрид-всего'!R264+'5.нерез-всего'!R96)</f>
        <v>14.142883264180346</v>
      </c>
    </row>
    <row r="265" spans="1:19" ht="14.25" customHeight="1" x14ac:dyDescent="0.2">
      <c r="A265" s="23" t="s">
        <v>4</v>
      </c>
      <c r="B265" s="26">
        <f>'3.физ-всего'!B265+'4.юрид-всего'!B265+'5.нерез-всего'!B97</f>
        <v>41332580.100000001</v>
      </c>
      <c r="C265" s="28">
        <f>('3.физ-всего'!B265*'3.физ-всего'!C265+'4.юрид-всего'!B265*'4.юрид-всего'!C265+'5.нерез-всего'!B97*'5.нерез-всего'!C97)/('3.физ-всего'!B265+'4.юрид-всего'!B265+'5.нерез-всего'!B97)</f>
        <v>1.6819093326090218</v>
      </c>
      <c r="D265" s="21">
        <f>'3.физ-всего'!D265+'4.юрид-всего'!D265+'5.нерез-всего'!D97</f>
        <v>36819568.899999999</v>
      </c>
      <c r="E265" s="28">
        <f>('3.физ-всего'!D265*'3.физ-всего'!E265+'4.юрид-всего'!D265*'4.юрид-всего'!E265+'5.нерез-всего'!D97*'5.нерез-всего'!E97)/('3.физ-всего'!D265+'4.юрид-всего'!D265+'5.нерез-всего'!D97)</f>
        <v>1.0033840620007899</v>
      </c>
      <c r="F265" s="21">
        <f t="shared" si="10"/>
        <v>4513011.2</v>
      </c>
      <c r="G265" s="28">
        <f t="shared" si="11"/>
        <v>7.217682864824261</v>
      </c>
      <c r="H265" s="21">
        <f>'3.физ-всего'!H265+'4.юрид-всего'!H265+'5.нерез-всего'!H97</f>
        <v>168567.6</v>
      </c>
      <c r="I265" s="28">
        <f>('3.физ-всего'!H265*'3.физ-всего'!I265+'4.юрид-всего'!H265*'4.юрид-всего'!I265+'5.нерез-всего'!H97*'5.нерез-всего'!I97)/('3.физ-всего'!H265+'4.юрид-всего'!H265+'5.нерез-всего'!H97)</f>
        <v>1.3315636516151401</v>
      </c>
      <c r="J265" s="21">
        <f>'3.физ-всего'!J265+'4.юрид-всего'!J265+'5.нерез-всего'!J97</f>
        <v>480955.69999999995</v>
      </c>
      <c r="K265" s="28">
        <f>('3.физ-всего'!J265*'3.физ-всего'!K265+'4.юрид-всего'!J265*'4.юрид-всего'!K265+'5.нерез-всего'!J97*'5.нерез-всего'!K97)/('3.физ-всего'!J265+'4.юрид-всего'!J265+'5.нерез-всего'!J97)</f>
        <v>2.8183375537497528</v>
      </c>
      <c r="L265" s="21">
        <f>'3.физ-всего'!L265+'4.юрид-всего'!L265+'5.нерез-всего'!L97</f>
        <v>836147.4</v>
      </c>
      <c r="M265" s="28">
        <f>('3.физ-всего'!L265*'3.физ-всего'!M265+'4.юрид-всего'!L265*'4.юрид-всего'!M265+'5.нерез-всего'!L97*'5.нерез-всего'!M97)/('3.физ-всего'!L265+'4.юрид-всего'!L265+'5.нерез-всего'!L97)</f>
        <v>4.7270479834057983</v>
      </c>
      <c r="N265" s="21">
        <f>'3.физ-всего'!N265+'4.юрид-всего'!N265+'5.нерез-всего'!N97</f>
        <v>1220990.2</v>
      </c>
      <c r="O265" s="28">
        <f>('3.физ-всего'!N265*'3.физ-всего'!O265+'4.юрид-всего'!N265*'4.юрид-всего'!O265+'5.нерез-всего'!N97*'5.нерез-всего'!O97)/('3.физ-всего'!N265+'4.юрид-всего'!N265+'5.нерез-всего'!N97)</f>
        <v>8.6938056136732396</v>
      </c>
      <c r="P265" s="21">
        <f>'3.физ-всего'!P265+'4.юрид-всего'!P265+'5.нерез-всего'!P97</f>
        <v>1783115.0999999999</v>
      </c>
      <c r="Q265" s="28">
        <f>('3.физ-всего'!P265*'3.физ-всего'!Q265+'4.юрид-всего'!P265*'4.юрид-всего'!Q265+'5.нерез-всего'!P97*'5.нерез-всего'!Q97)/('3.физ-всего'!P265+'4.юрид-всего'!P265+'5.нерез-всего'!P97)</f>
        <v>9.0585292665627506</v>
      </c>
      <c r="R265" s="22">
        <f>'3.физ-всего'!R265+'4.юрид-всего'!R265+'5.нерез-всего'!R97</f>
        <v>23235.200000000001</v>
      </c>
      <c r="S265" s="30">
        <f>('3.физ-всего'!R265*'3.физ-всего'!S265+'4.юрид-всего'!R265*'4.юрид-всего'!S265+'5.нерез-всего'!R97*'5.нерез-всего'!S97)/('3.физ-всего'!R265+'4.юрид-всего'!R265+'5.нерез-всего'!R97)</f>
        <v>11.77390132213195</v>
      </c>
    </row>
    <row r="266" spans="1:19" ht="14.25" customHeight="1" x14ac:dyDescent="0.2">
      <c r="A266" s="23" t="s">
        <v>5</v>
      </c>
      <c r="B266" s="26">
        <f>'3.физ-всего'!B266+'4.юрид-всего'!B266+'5.нерез-всего'!B98</f>
        <v>43718136.500000007</v>
      </c>
      <c r="C266" s="28">
        <f>('3.физ-всего'!B266*'3.физ-всего'!C266+'4.юрид-всего'!B266*'4.юрид-всего'!C266+'5.нерез-всего'!B98*'5.нерез-всего'!C98)/('3.физ-всего'!B266+'4.юрид-всего'!B266+'5.нерез-всего'!B98)</f>
        <v>2.0212282625770235</v>
      </c>
      <c r="D266" s="21">
        <f>'3.физ-всего'!D266+'4.юрид-всего'!D266+'5.нерез-всего'!D98</f>
        <v>38175747.299999997</v>
      </c>
      <c r="E266" s="28">
        <f>('3.физ-всего'!D266*'3.физ-всего'!E266+'4.юрид-всего'!D266*'4.юрид-всего'!E266+'5.нерез-всего'!D98*'5.нерез-всего'!E98)/('3.физ-всего'!D266+'4.юрид-всего'!D266+'5.нерез-всего'!D98)</f>
        <v>1.1150822734516606</v>
      </c>
      <c r="F266" s="21">
        <f t="shared" si="10"/>
        <v>5542389.2000000002</v>
      </c>
      <c r="G266" s="28">
        <f t="shared" si="11"/>
        <v>8.2627243122875704</v>
      </c>
      <c r="H266" s="21">
        <f>'3.физ-всего'!H266+'4.юрид-всего'!H266+'5.нерез-всего'!H98</f>
        <v>57620.4</v>
      </c>
      <c r="I266" s="28">
        <f>('3.физ-всего'!H266*'3.физ-всего'!I266+'4.юрид-всего'!H266*'4.юрид-всего'!I266+'5.нерез-всего'!H98*'5.нерез-всего'!I98)/('3.физ-всего'!H266+'4.юрид-всего'!H266+'5.нерез-всего'!H98)</f>
        <v>2.896569305315476</v>
      </c>
      <c r="J266" s="21">
        <f>'3.физ-всего'!J266+'4.юрид-всего'!J266+'5.нерез-всего'!J98</f>
        <v>1030006.3</v>
      </c>
      <c r="K266" s="28">
        <f>('3.физ-всего'!J266*'3.физ-всего'!K266+'4.юрид-всего'!J266*'4.юрид-всего'!K266+'5.нерез-всего'!J98*'5.нерез-всего'!K98)/('3.физ-всего'!J266+'4.юрид-всего'!J266+'5.нерез-всего'!J98)</f>
        <v>6.5263255923774475</v>
      </c>
      <c r="L266" s="21">
        <f>'3.физ-всего'!L266+'4.юрид-всего'!L266+'5.нерез-всего'!L98</f>
        <v>499253.7</v>
      </c>
      <c r="M266" s="28">
        <f>('3.физ-всего'!L266*'3.физ-всего'!M266+'4.юрид-всего'!L266*'4.юрид-всего'!M266+'5.нерез-всего'!L98*'5.нерез-всего'!M98)/('3.физ-всего'!L266+'4.юрид-всего'!L266+'5.нерез-всего'!L98)</f>
        <v>7.5721606469816845</v>
      </c>
      <c r="N266" s="21">
        <f>'3.физ-всего'!N266+'4.юрид-всего'!N266+'5.нерез-всего'!N98</f>
        <v>2212490.2000000002</v>
      </c>
      <c r="O266" s="28">
        <f>('3.физ-всего'!N266*'3.физ-всего'!O266+'4.юрид-всего'!N266*'4.юрид-всего'!O266+'5.нерез-всего'!N98*'5.нерез-всего'!O98)/('3.физ-всего'!N266+'4.юрид-всего'!N266+'5.нерез-всего'!N98)</f>
        <v>8.1098869585953555</v>
      </c>
      <c r="P266" s="21">
        <f>'3.физ-всего'!P266+'4.юрид-всего'!P266+'5.нерез-всего'!P98</f>
        <v>1729591.8</v>
      </c>
      <c r="Q266" s="28">
        <f>('3.физ-всего'!P266*'3.физ-всего'!Q266+'4.юрид-всего'!P266*'4.юрид-всего'!Q266+'5.нерез-всего'!P98*'5.нерез-всего'!Q98)/('3.физ-всего'!P266+'4.юрид-всего'!P266+'5.нерез-всего'!P98)</f>
        <v>9.8296297964641273</v>
      </c>
      <c r="R266" s="22">
        <f>'3.физ-всего'!R266+'4.юрид-всего'!R266+'5.нерез-всего'!R98</f>
        <v>13426.800000000001</v>
      </c>
      <c r="S266" s="30">
        <f>('3.физ-всего'!R266*'3.физ-всего'!S266+'4.юрид-всего'!R266*'4.юрид-всего'!S266+'5.нерез-всего'!R98*'5.нерез-всего'!S98)/('3.физ-всего'!R266+'4.юрид-всего'!R266+'5.нерез-всего'!R98)</f>
        <v>13.514337072124443</v>
      </c>
    </row>
    <row r="267" spans="1:19" ht="14.25" customHeight="1" x14ac:dyDescent="0.2">
      <c r="A267" s="23" t="s">
        <v>6</v>
      </c>
      <c r="B267" s="26">
        <f>'3.физ-всего'!B267+'4.юрид-всего'!B267+'5.нерез-всего'!B99</f>
        <v>42229191.199999996</v>
      </c>
      <c r="C267" s="28">
        <f>('3.физ-всего'!B267*'3.физ-всего'!C267+'4.юрид-всего'!B267*'4.юрид-всего'!C267+'5.нерез-всего'!B99*'5.нерез-всего'!C99)/('3.физ-всего'!B267+'4.юрид-всего'!B267+'5.нерез-всего'!B99)</f>
        <v>1.705888588318498</v>
      </c>
      <c r="D267" s="21">
        <f>'3.физ-всего'!D267+'4.юрид-всего'!D267+'5.нерез-всего'!D99</f>
        <v>37823514</v>
      </c>
      <c r="E267" s="28">
        <f>('3.физ-всего'!D267*'3.физ-всего'!E267+'4.юрид-всего'!D267*'4.юрид-всего'!E267+'5.нерез-всего'!D99*'5.нерез-всего'!E99)/('3.физ-всего'!D267+'4.юрид-всего'!D267+'5.нерез-всего'!D99)</f>
        <v>1.0370840202737359</v>
      </c>
      <c r="F267" s="21">
        <f t="shared" si="10"/>
        <v>4405677.1999999993</v>
      </c>
      <c r="G267" s="28">
        <f t="shared" si="11"/>
        <v>7.4476934901177065</v>
      </c>
      <c r="H267" s="21">
        <f>'3.физ-всего'!H267+'4.юрид-всего'!H267+'5.нерез-всего'!H99</f>
        <v>81764.5</v>
      </c>
      <c r="I267" s="28">
        <f>('3.физ-всего'!H267*'3.физ-всего'!I267+'4.юрид-всего'!H267*'4.юрид-всего'!I267+'5.нерез-всего'!H99*'5.нерез-всего'!I99)/('3.физ-всего'!H267+'4.юрид-всего'!H267+'5.нерез-всего'!H99)</f>
        <v>4.1783776944762083</v>
      </c>
      <c r="J267" s="21">
        <f>'3.физ-всего'!J267+'4.юрид-всего'!J267+'5.нерез-всего'!J99</f>
        <v>850420.79999999981</v>
      </c>
      <c r="K267" s="28">
        <f>('3.физ-всего'!J267*'3.физ-всего'!K267+'4.юрид-всего'!J267*'4.юрид-всего'!K267+'5.нерез-всего'!J99*'5.нерез-всего'!K99)/('3.физ-всего'!J267+'4.юрид-всего'!J267+'5.нерез-всего'!J99)</f>
        <v>4.4513580006509699</v>
      </c>
      <c r="L267" s="21">
        <f>'3.физ-всего'!L267+'4.юрид-всего'!L267+'5.нерез-всего'!L99</f>
        <v>377999.8</v>
      </c>
      <c r="M267" s="28">
        <f>('3.физ-всего'!L267*'3.физ-всего'!M267+'4.юрид-всего'!L267*'4.юрид-всего'!M267+'5.нерез-всего'!L99*'5.нерез-всего'!M99)/('3.физ-всего'!L267+'4.юрид-всего'!L267+'5.нерез-всего'!L99)</f>
        <v>6.8619962576699782</v>
      </c>
      <c r="N267" s="21">
        <f>'3.физ-всего'!N267+'4.юрид-всего'!N267+'5.нерез-всего'!N99</f>
        <v>1404232.6</v>
      </c>
      <c r="O267" s="28">
        <f>('3.физ-всего'!N267*'3.физ-всего'!O267+'4.юрид-всего'!N267*'4.юрид-всего'!O267+'5.нерез-всего'!N99*'5.нерез-всего'!O99)/('3.физ-всего'!N267+'4.юрид-всего'!N267+'5.нерез-всего'!N99)</f>
        <v>8.6029557930787472</v>
      </c>
      <c r="P267" s="21">
        <f>'3.физ-всего'!P267+'4.юрид-всего'!P267+'5.нерез-всего'!P99</f>
        <v>1664758.9</v>
      </c>
      <c r="Q267" s="28">
        <f>('3.физ-всего'!P267*'3.физ-всего'!Q267+'4.юрид-всего'!P267*'4.юрид-всего'!Q267+'5.нерез-всего'!P99*'5.нерез-всего'!Q99)/('3.физ-всего'!P267+'4.юрид-всего'!P267+'5.нерез-всего'!P99)</f>
        <v>8.2915627091706607</v>
      </c>
      <c r="R267" s="22">
        <f>'3.физ-всего'!R267+'4.юрид-всего'!R267+'5.нерез-всего'!R99</f>
        <v>26500.6</v>
      </c>
      <c r="S267" s="30">
        <f>('3.физ-всего'!R267*'3.физ-всего'!S267+'4.юрид-всего'!R267*'4.юрид-всего'!S267+'5.нерез-всего'!R99*'5.нерез-всего'!S99)/('3.физ-всего'!R267+'4.юрид-всего'!R267+'5.нерез-всего'!R99)</f>
        <v>7.8158984324883223</v>
      </c>
    </row>
    <row r="268" spans="1:19" ht="14.25" customHeight="1" x14ac:dyDescent="0.2">
      <c r="A268" s="23" t="s">
        <v>7</v>
      </c>
      <c r="B268" s="26">
        <f>'3.физ-всего'!B268+'4.юрид-всего'!B268+'5.нерез-всего'!B100</f>
        <v>45259277</v>
      </c>
      <c r="C268" s="28">
        <f>('3.физ-всего'!B268*'3.физ-всего'!C268+'4.юрид-всего'!B268*'4.юрид-всего'!C268+'5.нерез-всего'!B100*'5.нерез-всего'!C100)/('3.физ-всего'!B268+'4.юрид-всего'!B268+'5.нерез-всего'!B100)</f>
        <v>1.6649302776533523</v>
      </c>
      <c r="D268" s="21">
        <f>'3.физ-всего'!D268+'4.юрид-всего'!D268+'5.нерез-всего'!D100</f>
        <v>40660648.399999999</v>
      </c>
      <c r="E268" s="28">
        <f>('3.физ-всего'!D268*'3.физ-всего'!E268+'4.юрид-всего'!D268*'4.юрид-всего'!E268+'5.нерез-всего'!D100*'5.нерез-всего'!E100)/('3.физ-всего'!D268+'4.юрид-всего'!D268+'5.нерез-всего'!D100)</f>
        <v>0.94205953233150941</v>
      </c>
      <c r="F268" s="21">
        <f t="shared" si="10"/>
        <v>4598628.6000000006</v>
      </c>
      <c r="G268" s="28">
        <f t="shared" si="11"/>
        <v>8.0564864938212306</v>
      </c>
      <c r="H268" s="21">
        <f>'3.физ-всего'!H268+'4.юрид-всего'!H268+'5.нерез-всего'!H100</f>
        <v>68237.100000000006</v>
      </c>
      <c r="I268" s="28">
        <f>('3.физ-всего'!H268*'3.физ-всего'!I268+'4.юрид-всего'!H268*'4.юрид-всего'!I268+'5.нерез-всего'!H100*'5.нерез-всего'!I100)/('3.физ-всего'!H268+'4.юрид-всего'!H268+'5.нерез-всего'!H100)</f>
        <v>4.0626001837709991</v>
      </c>
      <c r="J268" s="21">
        <f>'3.физ-всего'!J268+'4.юрид-всего'!J268+'5.нерез-всего'!J100</f>
        <v>234643.7</v>
      </c>
      <c r="K268" s="28">
        <f>('3.физ-всего'!J268*'3.физ-всего'!K268+'4.юрид-всего'!J268*'4.юрид-всего'!K268+'5.нерез-всего'!J100*'5.нерез-всего'!K100)/('3.физ-всего'!J268+'4.юрид-всего'!J268+'5.нерез-всего'!J100)</f>
        <v>5.9060864792022993</v>
      </c>
      <c r="L268" s="21">
        <f>'3.физ-всего'!L268+'4.юрид-всего'!L268+'5.нерез-всего'!L100</f>
        <v>459742.8</v>
      </c>
      <c r="M268" s="28">
        <f>('3.физ-всего'!L268*'3.физ-всего'!M268+'4.юрид-всего'!L268*'4.юрид-всего'!M268+'5.нерез-всего'!L100*'5.нерез-всего'!M100)/('3.физ-всего'!L268+'4.юрид-всего'!L268+'5.нерез-всего'!L100)</f>
        <v>5.9669147118780295</v>
      </c>
      <c r="N268" s="21">
        <f>'3.физ-всего'!N268+'4.юрид-всего'!N268+'5.нерез-всего'!N100</f>
        <v>2255490.2000000002</v>
      </c>
      <c r="O268" s="28">
        <f>('3.физ-всего'!N268*'3.физ-всего'!O268+'4.юрид-всего'!N268*'4.юрид-всего'!O268+'5.нерез-всего'!N100*'5.нерез-всего'!O100)/('3.физ-всего'!N268+'4.юрид-всего'!N268+'5.нерез-всего'!N100)</f>
        <v>8.573366704940689</v>
      </c>
      <c r="P268" s="21">
        <f>'3.физ-всего'!P268+'4.юрид-всего'!P268+'5.нерез-всего'!P100</f>
        <v>1570330.5</v>
      </c>
      <c r="Q268" s="28">
        <f>('3.физ-всего'!P268*'3.физ-всего'!Q268+'4.юрид-всего'!P268*'4.юрид-всего'!Q268+'5.нерез-всего'!P100*'5.нерез-всего'!Q100)/('3.физ-всего'!P268+'4.юрид-всего'!P268+'5.нерез-всего'!P100)</f>
        <v>8.4025684491258499</v>
      </c>
      <c r="R268" s="22">
        <f>'3.физ-всего'!R268+'4.юрид-всего'!R268+'5.нерез-всего'!R100</f>
        <v>10184.300000000001</v>
      </c>
      <c r="S268" s="30">
        <f>('3.физ-всего'!R268*'3.физ-всего'!S268+'4.юрид-всего'!R268*'4.юрид-всего'!S268+'5.нерез-всего'!R100*'5.нерез-всего'!S100)/('3.физ-всего'!R268+'4.юрид-всего'!R268+'5.нерез-всего'!R100)</f>
        <v>10.854255275276643</v>
      </c>
    </row>
    <row r="269" spans="1:19" ht="14.25" customHeight="1" x14ac:dyDescent="0.2">
      <c r="A269" s="23" t="s">
        <v>8</v>
      </c>
      <c r="B269" s="26">
        <f>'3.физ-всего'!B269+'4.юрид-всего'!B269+'5.нерез-всего'!B101</f>
        <v>43370955.700000003</v>
      </c>
      <c r="C269" s="28">
        <f>('3.физ-всего'!B269*'3.физ-всего'!C269+'4.юрид-всего'!B269*'4.юрид-всего'!C269+'5.нерез-всего'!B101*'5.нерез-всего'!C101)/('3.физ-всего'!B269+'4.юрид-всего'!B269+'5.нерез-всего'!B101)</f>
        <v>1.709312993949081</v>
      </c>
      <c r="D269" s="21">
        <f>'3.физ-всего'!D269+'4.юрид-всего'!D269+'5.нерез-всего'!D101</f>
        <v>38889936.699999996</v>
      </c>
      <c r="E269" s="28">
        <f>('3.физ-всего'!D269*'3.физ-всего'!E269+'4.юрид-всего'!D269*'4.юрид-всего'!E269+'5.нерез-всего'!D101*'5.нерез-всего'!E101)/('3.физ-всего'!D269+'4.юрид-всего'!D269+'5.нерез-всего'!D101)</f>
        <v>0.98761382257533892</v>
      </c>
      <c r="F269" s="21">
        <f t="shared" si="10"/>
        <v>4481019</v>
      </c>
      <c r="G269" s="28">
        <f t="shared" si="11"/>
        <v>7.9728068758467652</v>
      </c>
      <c r="H269" s="21">
        <f>'3.физ-всего'!H269+'4.юрид-всего'!H269+'5.нерез-всего'!H101</f>
        <v>150275.4</v>
      </c>
      <c r="I269" s="28">
        <f>('3.физ-всего'!H269*'3.физ-всего'!I269+'4.юрид-всего'!H269*'4.юрид-всего'!I269+'5.нерез-всего'!H101*'5.нерез-всего'!I101)/('3.физ-всего'!H269+'4.юрид-всего'!H269+'5.нерез-всего'!H101)</f>
        <v>6.1933097898924245</v>
      </c>
      <c r="J269" s="21">
        <f>'3.физ-всего'!J269+'4.юрид-всего'!J269+'5.нерез-всего'!J101</f>
        <v>799387.5</v>
      </c>
      <c r="K269" s="28">
        <f>('3.физ-всего'!J269*'3.физ-всего'!K269+'4.юрид-всего'!J269*'4.юрид-всего'!K269+'5.нерез-всего'!J101*'5.нерез-всего'!K101)/('3.физ-всего'!J269+'4.юрид-всего'!J269+'5.нерез-всего'!J101)</f>
        <v>6.8661822682991653</v>
      </c>
      <c r="L269" s="21">
        <f>'3.физ-всего'!L269+'4.юрид-всего'!L269+'5.нерез-всего'!L101</f>
        <v>479319.70000000007</v>
      </c>
      <c r="M269" s="28">
        <f>('3.физ-всего'!L269*'3.физ-всего'!M269+'4.юрид-всего'!L269*'4.юрид-всего'!M269+'5.нерез-всего'!L101*'5.нерез-всего'!M101)/('3.физ-всего'!L269+'4.юрид-всего'!L269+'5.нерез-всего'!L101)</f>
        <v>5.8595170175563398</v>
      </c>
      <c r="N269" s="21">
        <f>'3.физ-всего'!N269+'4.юрид-всего'!N269+'5.нерез-всего'!N101</f>
        <v>1163185.7999999998</v>
      </c>
      <c r="O269" s="28">
        <f>('3.физ-всего'!N269*'3.физ-всего'!O269+'4.юрид-всего'!N269*'4.юрид-всего'!O269+'5.нерез-всего'!N101*'5.нерез-всего'!O101)/('3.физ-всего'!N269+'4.юрид-всего'!N269+'5.нерез-всего'!N101)</f>
        <v>8.5052655826781667</v>
      </c>
      <c r="P269" s="21">
        <f>'3.физ-всего'!P269+'4.юрид-всего'!P269+'5.нерез-всего'!P101</f>
        <v>1752182.1</v>
      </c>
      <c r="Q269" s="28">
        <f>('3.физ-всего'!P269*'3.физ-всего'!Q269+'4.юрид-всего'!P269*'4.юрид-всего'!Q269+'5.нерез-всего'!P101*'5.нерез-всего'!Q101)/('3.физ-всего'!P269+'4.юрид-всего'!P269+'5.нерез-всего'!P101)</f>
        <v>8.9471060313879658</v>
      </c>
      <c r="R269" s="22">
        <f>'3.физ-всего'!R269+'4.юрид-всего'!R269+'5.нерез-всего'!R101</f>
        <v>136668.5</v>
      </c>
      <c r="S269" s="30">
        <f>('3.физ-всего'!R269*'3.физ-всего'!S269+'4.юрид-всего'!R269*'4.юрид-всего'!S269+'5.нерез-всего'!R101*'5.нерез-всего'!S101)/('3.физ-всего'!R269+'4.юрид-всего'!R269+'5.нерез-всего'!R101)</f>
        <v>6.7909692796803931</v>
      </c>
    </row>
    <row r="270" spans="1:19" ht="14.25" customHeight="1" x14ac:dyDescent="0.2">
      <c r="A270" s="23" t="s">
        <v>9</v>
      </c>
      <c r="B270" s="26">
        <f>'3.физ-всего'!B270+'4.юрид-всего'!B270+'5.нерез-всего'!B102</f>
        <v>47992397.699999996</v>
      </c>
      <c r="C270" s="28">
        <f>('3.физ-всего'!B270*'3.физ-всего'!C270+'4.юрид-всего'!B270*'4.юрид-всего'!C270+'5.нерез-всего'!B102*'5.нерез-всего'!C102)/('3.физ-всего'!B270+'4.юрид-всего'!B270+'5.нерез-всего'!B102)</f>
        <v>1.5421559693401214</v>
      </c>
      <c r="D270" s="21">
        <f>'3.физ-всего'!D270+'4.юрид-всего'!D270+'5.нерез-всего'!D102</f>
        <v>44124369.700000003</v>
      </c>
      <c r="E270" s="28">
        <f>('3.физ-всего'!D270*'3.физ-всего'!E270+'4.юрид-всего'!D270*'4.юрид-всего'!E270+'5.нерез-всего'!D102*'5.нерез-всего'!E102)/('3.физ-всего'!D270+'4.юрид-всего'!D270+'5.нерез-всего'!D102)</f>
        <v>0.99203729246698025</v>
      </c>
      <c r="F270" s="21">
        <f t="shared" si="10"/>
        <v>3868028</v>
      </c>
      <c r="G270" s="28">
        <f t="shared" si="11"/>
        <v>7.8176120614949101</v>
      </c>
      <c r="H270" s="21">
        <f>'3.физ-всего'!H270+'4.юрид-всего'!H270+'5.нерез-всего'!H102</f>
        <v>62307</v>
      </c>
      <c r="I270" s="28">
        <f>('3.физ-всего'!H270*'3.физ-всего'!I270+'4.юрид-всего'!H270*'4.юрид-всего'!I270+'5.нерез-всего'!H102*'5.нерез-всего'!I102)/('3.физ-всего'!H270+'4.юрид-всего'!H270+'5.нерез-всего'!H102)</f>
        <v>4.8370724316689921</v>
      </c>
      <c r="J270" s="21">
        <f>'3.физ-всего'!J270+'4.юрид-всего'!J270+'5.нерез-всего'!J102</f>
        <v>260844.2</v>
      </c>
      <c r="K270" s="28">
        <f>('3.физ-всего'!J270*'3.физ-всего'!K270+'4.юрид-всего'!J270*'4.юрид-всего'!K270+'5.нерез-всего'!J102*'5.нерез-всего'!K102)/('3.физ-всего'!J270+'4.юрид-всего'!J270+'5.нерез-всего'!J102)</f>
        <v>5.599413159272852</v>
      </c>
      <c r="L270" s="21">
        <f>'3.физ-всего'!L270+'4.юрид-всего'!L270+'5.нерез-всего'!L102</f>
        <v>653086.69999999995</v>
      </c>
      <c r="M270" s="28">
        <f>('3.физ-всего'!L270*'3.физ-всего'!M270+'4.юрид-всего'!L270*'4.юрид-всего'!M270+'5.нерез-всего'!L102*'5.нерез-всего'!M102)/('3.физ-всего'!L270+'4.юрид-всего'!L270+'5.нерез-всего'!L102)</f>
        <v>5.0559678875714331</v>
      </c>
      <c r="N270" s="21">
        <f>'3.физ-всего'!N270+'4.юрид-всего'!N270+'5.нерез-всего'!N102</f>
        <v>1417611.6</v>
      </c>
      <c r="O270" s="28">
        <f>('3.физ-всего'!N270*'3.физ-всего'!O270+'4.юрид-всего'!N270*'4.юрид-всего'!O270+'5.нерез-всего'!N102*'5.нерез-всего'!O102)/('3.физ-всего'!N270+'4.юрид-всего'!N270+'5.нерез-всего'!N102)</f>
        <v>7.7708123043011401</v>
      </c>
      <c r="P270" s="21">
        <f>'3.физ-всего'!P270+'4.юрид-всего'!P270+'5.нерез-всего'!P102</f>
        <v>1412329.1</v>
      </c>
      <c r="Q270" s="28">
        <f>('3.физ-всего'!P270*'3.физ-всего'!Q270+'4.юрид-всего'!P270*'4.юрид-всего'!Q270+'5.нерез-всего'!P102*'5.нерез-всего'!Q102)/('3.физ-всего'!P270+'4.юрид-всего'!P270+'5.нерез-всего'!P102)</f>
        <v>9.5757479039410907</v>
      </c>
      <c r="R270" s="21">
        <f>'3.физ-всего'!R270+'4.юрид-всего'!R270+'5.нерез-всего'!R102</f>
        <v>61849.399999999994</v>
      </c>
      <c r="S270" s="28">
        <f>('3.физ-всего'!R270*'3.физ-всего'!S270+'4.юрид-всего'!R270*'4.юрид-всего'!S270+'5.нерез-всего'!R102*'5.нерез-всего'!S102)/('3.физ-всего'!R270+'4.юрид-всего'!R270+'5.нерез-всего'!R102)</f>
        <v>10.261990625616424</v>
      </c>
    </row>
    <row r="271" spans="1:19" ht="14.25" customHeight="1" x14ac:dyDescent="0.2">
      <c r="A271" s="23" t="s">
        <v>14</v>
      </c>
      <c r="B271" s="26">
        <f>'3.физ-всего'!B271+'4.юрид-всего'!B271+'5.нерез-всего'!B103</f>
        <v>49213254</v>
      </c>
      <c r="C271" s="28">
        <f>('3.физ-всего'!B271*'3.физ-всего'!C271+'4.юрид-всего'!B271*'4.юрид-всего'!C271+'5.нерез-всего'!B103*'5.нерез-всего'!C103)/('3.физ-всего'!B271+'4.юрид-всего'!B271+'5.нерез-всего'!B103)</f>
        <v>1.4628747886697364</v>
      </c>
      <c r="D271" s="21">
        <f>'3.физ-всего'!D271+'4.юрид-всего'!D271+'5.нерез-всего'!D103</f>
        <v>44824710.899999999</v>
      </c>
      <c r="E271" s="28">
        <f>('3.физ-всего'!D271*'3.физ-всего'!E271+'4.юрид-всего'!D271*'4.юрид-всего'!E271+'5.нерез-всего'!D103*'5.нерез-всего'!E103)/('3.физ-всего'!D271+'4.юрид-всего'!D271+'5.нерез-всего'!D103)</f>
        <v>0.87311187171538529</v>
      </c>
      <c r="F271" s="21">
        <f t="shared" si="10"/>
        <v>4388543.0999999996</v>
      </c>
      <c r="G271" s="28">
        <f t="shared" si="11"/>
        <v>7.486730918057984</v>
      </c>
      <c r="H271" s="21">
        <f>'3.физ-всего'!H271+'4.юрид-всего'!H271+'5.нерез-всего'!H103</f>
        <v>53977.9</v>
      </c>
      <c r="I271" s="28">
        <f>('3.физ-всего'!H271*'3.физ-всего'!I271+'4.юрид-всего'!H271*'4.юрид-всего'!I271+'5.нерез-всего'!H103*'5.нерез-всего'!I103)/('3.физ-всего'!H271+'4.юрид-всего'!H271+'5.нерез-всего'!H103)</f>
        <v>5.1380548520783487</v>
      </c>
      <c r="J271" s="21">
        <f>'3.физ-всего'!J271+'4.юрид-всего'!J271+'5.нерез-всего'!J103</f>
        <v>378501.39999999997</v>
      </c>
      <c r="K271" s="28">
        <f>('3.физ-всего'!J271*'3.физ-всего'!K271+'4.юрид-всего'!J271*'4.юрид-всего'!K271+'5.нерез-всего'!J103*'5.нерез-всего'!K103)/('3.физ-всего'!J271+'4.юрид-всего'!J271+'5.нерез-всего'!J103)</f>
        <v>4.0205328857436218</v>
      </c>
      <c r="L271" s="21">
        <f>'3.физ-всего'!L271+'4.юрид-всего'!L271+'5.нерез-всего'!L103</f>
        <v>593891</v>
      </c>
      <c r="M271" s="28">
        <f>('3.физ-всего'!L271*'3.физ-всего'!M271+'4.юрид-всего'!L271*'4.юрид-всего'!M271+'5.нерез-всего'!L103*'5.нерез-всего'!M103)/('3.физ-всего'!L271+'4.юрид-всего'!L271+'5.нерез-всего'!L103)</f>
        <v>5.2085954947961799</v>
      </c>
      <c r="N271" s="21">
        <f>'3.физ-всего'!N271+'4.юрид-всего'!N271+'5.нерез-всего'!N103</f>
        <v>1321351.2</v>
      </c>
      <c r="O271" s="28">
        <f>('3.физ-всего'!N271*'3.физ-всего'!O271+'4.юрид-всего'!N271*'4.юрид-всего'!O271+'5.нерез-всего'!N103*'5.нерез-всего'!O103)/('3.физ-всего'!N271+'4.юрид-всего'!N271+'5.нерез-всего'!N103)</f>
        <v>8.2704778547898616</v>
      </c>
      <c r="P271" s="21">
        <f>'3.физ-всего'!P271+'4.юрид-всего'!P271+'5.нерез-всего'!P103</f>
        <v>1937766.2999999998</v>
      </c>
      <c r="Q271" s="28">
        <f>('3.физ-всего'!P271*'3.физ-всего'!Q271+'4.юрид-всего'!P271*'4.юрид-всего'!Q271+'5.нерез-всего'!P103*'5.нерез-всего'!Q103)/('3.физ-всего'!P271+'4.юрид-всего'!P271+'5.нерез-всего'!P103)</f>
        <v>8.3901560941585274</v>
      </c>
      <c r="R271" s="22">
        <f>'3.физ-всего'!R271+'4.юрид-всего'!R271+'5.нерез-всего'!R103</f>
        <v>103055.29999999999</v>
      </c>
      <c r="S271" s="30">
        <f>('3.физ-всего'!R271*'3.физ-всего'!S271+'4.юрид-всего'!R271*'4.юрид-всего'!S271+'5.нерез-всего'!R103*'5.нерез-всего'!S103)/('3.физ-всего'!R271+'4.юрид-всего'!R271+'5.нерез-всего'!R103)</f>
        <v>7.5398064825389923</v>
      </c>
    </row>
    <row r="272" spans="1:19" ht="14.25" customHeight="1" thickBot="1" x14ac:dyDescent="0.25">
      <c r="A272" s="24" t="s">
        <v>15</v>
      </c>
      <c r="B272" s="27">
        <f>'3.физ-всего'!B272+'4.юрид-всего'!B272+'5.нерез-всего'!B104</f>
        <v>55912855</v>
      </c>
      <c r="C272" s="29">
        <f>('3.физ-всего'!B272*'3.физ-всего'!C272+'4.юрид-всего'!B272*'4.юрид-всего'!C272+'5.нерез-всего'!B104*'5.нерез-всего'!C104)/('3.физ-всего'!B272+'4.юрид-всего'!B272+'5.нерез-всего'!B104)</f>
        <v>1.6109775559484516</v>
      </c>
      <c r="D272" s="25">
        <f>'3.физ-всего'!D272+'4.юрид-всего'!D272+'5.нерез-всего'!D104</f>
        <v>50957364</v>
      </c>
      <c r="E272" s="29">
        <f>('3.физ-всего'!D272*'3.физ-всего'!E272+'4.юрид-всего'!D272*'4.юрид-всего'!E272+'5.нерез-всего'!D104*'5.нерез-всего'!E104)/('3.физ-всего'!D272+'4.юрид-всего'!D272+'5.нерез-всего'!D104)</f>
        <v>1.0041217491548444</v>
      </c>
      <c r="F272" s="25">
        <f t="shared" si="10"/>
        <v>4955491</v>
      </c>
      <c r="G272" s="29">
        <f t="shared" si="11"/>
        <v>7.8512819460271546</v>
      </c>
      <c r="H272" s="25">
        <f>'3.физ-всего'!H272+'4.юрид-всего'!H272+'5.нерез-всего'!H104</f>
        <v>86720.3</v>
      </c>
      <c r="I272" s="29">
        <f>('3.физ-всего'!H272*'3.физ-всего'!I272+'4.юрид-всего'!H272*'4.юрид-всего'!I272+'5.нерез-всего'!H104*'5.нерез-всего'!I104)/('3.физ-всего'!H272+'4.юрид-всего'!H272+'5.нерез-всего'!H104)</f>
        <v>8.4784991749336633</v>
      </c>
      <c r="J272" s="25">
        <f>'3.физ-всего'!J272+'4.юрид-всего'!J272+'5.нерез-всего'!J104</f>
        <v>413088.8</v>
      </c>
      <c r="K272" s="29">
        <f>('3.физ-всего'!J272*'3.физ-всего'!K272+'4.юрид-всего'!J272*'4.юрид-всего'!K272+'5.нерез-всего'!J104*'5.нерез-всего'!K104)/('3.физ-всего'!J272+'4.юрид-всего'!J272+'5.нерез-всего'!J104)</f>
        <v>4.5124967319375378</v>
      </c>
      <c r="L272" s="25">
        <f>'3.физ-всего'!L272+'4.юрид-всего'!L272+'5.нерез-всего'!L104</f>
        <v>956653.2</v>
      </c>
      <c r="M272" s="29">
        <f>('3.физ-всего'!L272*'3.физ-всего'!M272+'4.юрид-всего'!L272*'4.юрид-всего'!M272+'5.нерез-всего'!L104*'5.нерез-всего'!M104)/('3.физ-всего'!L272+'4.юрид-всего'!L272+'5.нерез-всего'!L104)</f>
        <v>5.1520973357952506</v>
      </c>
      <c r="N272" s="25">
        <f>'3.физ-всего'!N272+'4.юрид-всего'!N272+'5.нерез-всего'!N104</f>
        <v>1584918.5</v>
      </c>
      <c r="O272" s="29">
        <f>('3.физ-всего'!N272*'3.физ-всего'!O272+'4.юрид-всего'!N272*'4.юрид-всего'!O272+'5.нерез-всего'!N104*'5.нерез-всего'!O104)/('3.физ-всего'!N272+'4.юрид-всего'!N272+'5.нерез-всего'!N104)</f>
        <v>8.3616317003051126</v>
      </c>
      <c r="P272" s="25">
        <f>'3.физ-всего'!P272+'4.юрид-всего'!P272+'5.нерез-всего'!P104</f>
        <v>1819257.7</v>
      </c>
      <c r="Q272" s="29">
        <f>('3.физ-всего'!P272*'3.физ-всего'!Q272+'4.юрид-всего'!P272*'4.юрид-всего'!Q272+'5.нерез-всего'!P104*'5.нерез-всего'!Q104)/('3.физ-всего'!P272+'4.юрид-всего'!P272+'5.нерез-всего'!P104)</f>
        <v>9.5201260437155355</v>
      </c>
      <c r="R272" s="25">
        <f>'3.физ-всего'!R272+'4.юрид-всего'!R272+'5.нерез-всего'!R104</f>
        <v>94852.5</v>
      </c>
      <c r="S272" s="29">
        <f>('3.физ-всего'!R272*'3.физ-всего'!S272+'4.юрид-всего'!R272*'4.юрид-всего'!S272+'5.нерез-всего'!R104*'5.нерез-всего'!S104)/('3.физ-всего'!R272+'4.юрид-всего'!R272+'5.нерез-всего'!R104)</f>
        <v>8.5058315278985877</v>
      </c>
    </row>
    <row r="273" spans="1:19" ht="14.25" customHeight="1" x14ac:dyDescent="0.2">
      <c r="A273" s="23" t="s">
        <v>73</v>
      </c>
      <c r="B273" s="26">
        <f>'3.физ-всего'!B273+'4.юрид-всего'!B273+'5.нерез-всего'!B105</f>
        <v>43123733.699999996</v>
      </c>
      <c r="C273" s="28">
        <f>('3.физ-всего'!B273*'3.физ-всего'!C273+'4.юрид-всего'!B273*'4.юрид-всего'!C273+'5.нерез-всего'!B105*'5.нерез-всего'!C105)/('3.физ-всего'!B273+'4.юрид-всего'!B273+'5.нерез-всего'!B105)</f>
        <v>1.6876865180159497</v>
      </c>
      <c r="D273" s="21">
        <f>'3.физ-всего'!D273+'4.юрид-всего'!D273+'5.нерез-всего'!D105</f>
        <v>37710287.599999994</v>
      </c>
      <c r="E273" s="28">
        <f>('3.физ-всего'!D273*'3.физ-всего'!E273+'4.юрид-всего'!D273*'4.юрид-всего'!E273+'5.нерез-всего'!D105*'5.нерез-всего'!E105)/('3.физ-всего'!D273+'4.юрид-всего'!D273+'5.нерез-всего'!D105)</f>
        <v>0.77668689132458346</v>
      </c>
      <c r="F273" s="21">
        <f t="shared" si="10"/>
        <v>5413446.0999999996</v>
      </c>
      <c r="G273" s="28">
        <f t="shared" si="11"/>
        <v>8.0337472880722078</v>
      </c>
      <c r="H273" s="21">
        <f>'3.физ-всего'!H273+'4.юрид-всего'!H273+'5.нерез-всего'!H105</f>
        <v>110916.9</v>
      </c>
      <c r="I273" s="28">
        <f>('3.физ-всего'!H273*'3.физ-всего'!I273+'4.юрид-всего'!H273*'4.юрид-всего'!I273+'5.нерез-всего'!H105*'5.нерез-всего'!I105)/('3.физ-всего'!H273+'4.юрид-всего'!H273+'5.нерез-всего'!H105)</f>
        <v>4.4296694101620222</v>
      </c>
      <c r="J273" s="21">
        <f>'3.физ-всего'!J273+'4.юрид-всего'!J273+'5.нерез-всего'!J105</f>
        <v>489231</v>
      </c>
      <c r="K273" s="28">
        <f>('3.физ-всего'!J273*'3.физ-всего'!K273+'4.юрид-всего'!J273*'4.юрид-всего'!K273+'5.нерез-всего'!J105*'5.нерез-всего'!K105)/('3.физ-всего'!J273+'4.юрид-всего'!J273+'5.нерез-всего'!J105)</f>
        <v>4.433105234541558</v>
      </c>
      <c r="L273" s="21">
        <f>'3.физ-всего'!L273+'4.юрид-всего'!L273+'5.нерез-всего'!L105</f>
        <v>633974</v>
      </c>
      <c r="M273" s="28">
        <f>('3.физ-всего'!L273*'3.физ-всего'!M273+'4.юрид-всего'!L273*'4.юрид-всего'!M273+'5.нерез-всего'!L105*'5.нерез-всего'!M105)/('3.физ-всего'!L273+'4.юрид-всего'!L273+'5.нерез-всего'!L105)</f>
        <v>5.8762519204257559</v>
      </c>
      <c r="N273" s="21">
        <f>'3.физ-всего'!N273+'4.юрид-всего'!N273+'5.нерез-всего'!N105</f>
        <v>1730269.7</v>
      </c>
      <c r="O273" s="28">
        <f>('3.физ-всего'!N273*'3.физ-всего'!O273+'4.юрид-всего'!N273*'4.юрид-всего'!O273+'5.нерез-всего'!N105*'5.нерез-всего'!O105)/('3.физ-всего'!N273+'4.юрид-всего'!N273+'5.нерез-всего'!N105)</f>
        <v>8.9854035732117623</v>
      </c>
      <c r="P273" s="21">
        <f>'3.физ-всего'!P273+'4.юрид-всего'!P273+'5.нерез-всего'!P105</f>
        <v>2361885.1</v>
      </c>
      <c r="Q273" s="28">
        <f>('3.физ-всего'!P273*'3.физ-всего'!Q273+'4.юрид-всего'!P273*'4.юрид-всего'!Q273+'5.нерез-всего'!P105*'5.нерез-всего'!Q105)/('3.физ-всего'!P273+'4.юрид-всего'!P273+'5.нерез-всего'!P105)</f>
        <v>8.7831731687540699</v>
      </c>
      <c r="R273" s="22">
        <f>'3.физ-всего'!R273+'4.юрид-всего'!R273+'5.нерез-всего'!R105</f>
        <v>87169.400000000009</v>
      </c>
      <c r="S273" s="30">
        <f>('3.физ-всего'!R273*'3.физ-всего'!S273+'4.юрид-всего'!R273*'4.юрид-всего'!S273+'5.нерез-всего'!R105*'5.нерез-всего'!S105)/('3.физ-всего'!R273+'4.юрид-всего'!R273+'5.нерез-всего'!R105)</f>
        <v>9.3233623381599404</v>
      </c>
    </row>
    <row r="274" spans="1:19" ht="14.25" customHeight="1" x14ac:dyDescent="0.2">
      <c r="A274" s="23" t="s">
        <v>1</v>
      </c>
      <c r="B274" s="26">
        <f>'3.физ-всего'!B274+'4.юрид-всего'!B274+'5.нерез-всего'!B106</f>
        <v>40268748.799999997</v>
      </c>
      <c r="C274" s="28">
        <f>('3.физ-всего'!B274*'3.физ-всего'!C274+'4.юрид-всего'!B274*'4.юрид-всего'!C274+'5.нерез-всего'!B106*'5.нерез-всего'!C106)/('3.физ-всего'!B274+'4.юрид-всего'!B274+'5.нерез-всего'!B106)</f>
        <v>1.7715186651391592</v>
      </c>
      <c r="D274" s="21">
        <f>'3.физ-всего'!D274+'4.юрид-всего'!D274+'5.нерез-всего'!D106</f>
        <v>35683129.5</v>
      </c>
      <c r="E274" s="28">
        <f>('3.физ-всего'!D274*'3.физ-всего'!E274+'4.юрид-всего'!D274*'4.юрид-всего'!E274+'5.нерез-всего'!D106*'5.нерез-всего'!E106)/('3.физ-всего'!D274+'4.юрид-всего'!D274+'5.нерез-всего'!D106)</f>
        <v>1.0721735113227673</v>
      </c>
      <c r="F274" s="21">
        <f t="shared" si="10"/>
        <v>4585619.3</v>
      </c>
      <c r="G274" s="28">
        <f t="shared" si="11"/>
        <v>7.2134932505190905</v>
      </c>
      <c r="H274" s="21">
        <f>'3.физ-всего'!H274+'4.юрид-всего'!H274+'5.нерез-всего'!H106</f>
        <v>484370.6</v>
      </c>
      <c r="I274" s="28">
        <f>('3.физ-всего'!H274*'3.физ-всего'!I274+'4.юрид-всего'!H274*'4.юрид-всего'!I274+'5.нерез-всего'!H106*'5.нерез-всего'!I106)/('3.физ-всего'!H274+'4.юрид-всего'!H274+'5.нерез-всего'!H106)</f>
        <v>1.594197381096208</v>
      </c>
      <c r="J274" s="21">
        <f>'3.физ-всего'!J274+'4.юрид-всего'!J274+'5.нерез-всего'!J106</f>
        <v>444453.2</v>
      </c>
      <c r="K274" s="28">
        <f>('3.физ-всего'!J274*'3.физ-всего'!K274+'4.юрид-всего'!J274*'4.юрид-всего'!K274+'5.нерез-всего'!J106*'5.нерез-всего'!K106)/('3.физ-всего'!J274+'4.юрид-всего'!J274+'5.нерез-всего'!J106)</f>
        <v>3.0581755514416389</v>
      </c>
      <c r="L274" s="21">
        <f>'3.физ-всего'!L274+'4.юрид-всего'!L274+'5.нерез-всего'!L106</f>
        <v>507892.3</v>
      </c>
      <c r="M274" s="28">
        <f>('3.физ-всего'!L274*'3.физ-всего'!M274+'4.юрид-всего'!L274*'4.юрид-всего'!M274+'5.нерез-всего'!L106*'5.нерез-всего'!M106)/('3.физ-всего'!L274+'4.юрид-всего'!L274+'5.нерез-всего'!L106)</f>
        <v>6.1518110670313373</v>
      </c>
      <c r="N274" s="21">
        <f>'3.физ-всего'!N274+'4.юрид-всего'!N274+'5.нерез-всего'!N106</f>
        <v>1193986.8999999999</v>
      </c>
      <c r="O274" s="28">
        <f>('3.физ-всего'!N274*'3.физ-всего'!O274+'4.юрид-всего'!N274*'4.юрид-всего'!O274+'5.нерез-всего'!N106*'5.нерез-всего'!O106)/('3.физ-всего'!N274+'4.юрид-всего'!N274+'5.нерез-всего'!N106)</f>
        <v>8.6682915222939538</v>
      </c>
      <c r="P274" s="21">
        <f>'3.физ-всего'!P274+'4.юрид-всего'!P274+'5.нерез-всего'!P106</f>
        <v>1929148.2999999998</v>
      </c>
      <c r="Q274" s="28">
        <f>('3.физ-всего'!P274*'3.физ-всего'!Q274+'4.юрид-всего'!P274*'4.юрид-всего'!Q274+'5.нерез-всего'!P106*'5.нерез-всего'!Q106)/('3.физ-всего'!P274+'4.юрид-всего'!P274+'5.нерез-всего'!P106)</f>
        <v>8.9423818832383368</v>
      </c>
      <c r="R274" s="22">
        <f>'3.физ-всего'!R274+'4.юрид-всего'!R274+'5.нерез-всего'!R106</f>
        <v>25768.000000000004</v>
      </c>
      <c r="S274" s="30">
        <f>('3.физ-всего'!R274*'3.физ-всего'!S274+'4.юрид-всего'!R274*'4.юрид-всего'!S274+'5.нерез-всего'!R106*'5.нерез-всего'!S106)/('3.физ-всего'!R274+'4.юрид-всего'!R274+'5.нерез-всего'!R106)</f>
        <v>8.5948003337472674</v>
      </c>
    </row>
    <row r="275" spans="1:19" ht="14.25" customHeight="1" x14ac:dyDescent="0.2">
      <c r="A275" s="23" t="s">
        <v>2</v>
      </c>
      <c r="B275" s="26">
        <f>'3.физ-всего'!B275+'4.юрид-всего'!B275+'5.нерез-всего'!B107</f>
        <v>45124556.300000004</v>
      </c>
      <c r="C275" s="28">
        <f>('3.физ-всего'!B275*'3.физ-всего'!C275+'4.юрид-всего'!B275*'4.юрид-всего'!C275+'5.нерез-всего'!B107*'5.нерез-всего'!C107)/('3.физ-всего'!B275+'4.юрид-всего'!B275+'5.нерез-всего'!B107)</f>
        <v>1.6002532763740422</v>
      </c>
      <c r="D275" s="21">
        <f>'3.физ-всего'!D275+'4.юрид-всего'!D275+'5.нерез-всего'!D107</f>
        <v>40738529.200000003</v>
      </c>
      <c r="E275" s="28">
        <f>('3.физ-всего'!D275*'3.физ-всего'!E275+'4.юрид-всего'!D275*'4.юрид-всего'!E275+'5.нерез-всего'!D107*'5.нерез-всего'!E107)/('3.физ-всего'!D275+'4.юрид-всего'!D275+'5.нерез-всего'!D107)</f>
        <v>0.93702832278490544</v>
      </c>
      <c r="F275" s="21">
        <f t="shared" si="10"/>
        <v>4386027.0999999996</v>
      </c>
      <c r="G275" s="28">
        <f t="shared" si="11"/>
        <v>7.7604544155689386</v>
      </c>
      <c r="H275" s="21">
        <f>'3.физ-всего'!H275+'4.юрид-всего'!H275+'5.нерез-всего'!H107</f>
        <v>363751.6</v>
      </c>
      <c r="I275" s="28">
        <f>('3.физ-всего'!H275*'3.физ-всего'!I275+'4.юрид-всего'!H275*'4.юрид-всего'!I275+'5.нерез-всего'!H107*'5.нерез-всего'!I107)/('3.физ-всего'!H275+'4.юрид-всего'!H275+'5.нерез-всего'!H107)</f>
        <v>1.4895705805830137</v>
      </c>
      <c r="J275" s="21">
        <f>'3.физ-всего'!J275+'4.юрид-всего'!J275+'5.нерез-всего'!J107</f>
        <v>357015.9</v>
      </c>
      <c r="K275" s="28">
        <f>('3.физ-всего'!J275*'3.физ-всего'!K275+'4.юрид-всего'!J275*'4.юрид-всего'!K275+'5.нерез-всего'!J107*'5.нерез-всего'!K107)/('3.физ-всего'!J275+'4.юрид-всего'!J275+'5.нерез-всего'!J107)</f>
        <v>4.674939785594983</v>
      </c>
      <c r="L275" s="21">
        <f>'3.физ-всего'!L275+'4.юрид-всего'!L275+'5.нерез-всего'!L107</f>
        <v>493670.60000000003</v>
      </c>
      <c r="M275" s="28">
        <f>('3.физ-всего'!L275*'3.физ-всего'!M275+'4.юрид-всего'!L275*'4.юрид-всего'!M275+'5.нерез-всего'!L107*'5.нерез-всего'!M107)/('3.физ-всего'!L275+'4.юрид-всего'!L275+'5.нерез-всего'!L107)</f>
        <v>5.7797368083090186</v>
      </c>
      <c r="N275" s="21">
        <f>'3.физ-всего'!N275+'4.юрид-всего'!N275+'5.нерез-всего'!N107</f>
        <v>1305871</v>
      </c>
      <c r="O275" s="28">
        <f>('3.физ-всего'!N275*'3.физ-всего'!O275+'4.юрид-всего'!N275*'4.юрид-всего'!O275+'5.нерез-всего'!N107*'5.нерез-всего'!O107)/('3.физ-всего'!N275+'4.юрид-всего'!N275+'5.нерез-всего'!N107)</f>
        <v>8.6025543181524089</v>
      </c>
      <c r="P275" s="21">
        <f>'3.физ-всего'!P275+'4.юрид-всего'!P275+'5.нерез-всего'!P107</f>
        <v>1798469.7</v>
      </c>
      <c r="Q275" s="28">
        <f>('3.физ-всего'!P275*'3.физ-всего'!Q275+'4.юрид-всего'!P275*'4.юрид-всего'!Q275+'5.нерез-всего'!P107*'5.нерез-всего'!Q107)/('3.физ-всего'!P275+'4.юрид-всего'!P275+'5.нерез-всего'!P107)</f>
        <v>9.5462266225558405</v>
      </c>
      <c r="R275" s="21">
        <f>'3.физ-всего'!R275+'4.юрид-всего'!R275+'5.нерез-всего'!R107</f>
        <v>67248.3</v>
      </c>
      <c r="S275" s="28">
        <f>('3.физ-всего'!R275*'3.физ-всего'!S275+'4.юрид-всего'!R275*'4.юрид-всего'!S275+'5.нерез-всего'!R107*'5.нерез-всего'!S107)/('3.физ-всего'!R275+'4.юрид-всего'!R275+'5.нерез-всего'!R107)</f>
        <v>8.4907749340875682</v>
      </c>
    </row>
    <row r="276" spans="1:19" ht="14.25" customHeight="1" x14ac:dyDescent="0.2">
      <c r="A276" s="23" t="s">
        <v>3</v>
      </c>
      <c r="B276" s="26">
        <f>'3.физ-всего'!B276+'4.юрид-всего'!B276+'5.нерез-всего'!B108</f>
        <v>44617306.899999991</v>
      </c>
      <c r="C276" s="28">
        <f>('3.физ-всего'!B276*'3.физ-всего'!C276+'4.юрид-всего'!B276*'4.юрид-всего'!C276+'5.нерез-всего'!B108*'5.нерез-всего'!C108)/('3.физ-всего'!B276+'4.юрид-всего'!B276+'5.нерез-всего'!B108)</f>
        <v>1.5997461590851889</v>
      </c>
      <c r="D276" s="21">
        <f>'3.физ-всего'!D276+'4.юрид-всего'!D276+'5.нерез-всего'!D108</f>
        <v>40789040.099999994</v>
      </c>
      <c r="E276" s="28">
        <f>('3.физ-всего'!D276*'3.физ-всего'!E276+'4.юрид-всего'!D276*'4.юрид-всего'!E276+'5.нерез-всего'!D108*'5.нерез-всего'!E108)/('3.физ-всего'!D276+'4.юрид-всего'!D276+'5.нерез-всего'!D108)</f>
        <v>0.98178896808606408</v>
      </c>
      <c r="F276" s="21">
        <f t="shared" si="10"/>
        <v>3828266.8</v>
      </c>
      <c r="G276" s="28">
        <f t="shared" si="11"/>
        <v>8.1838955824604529</v>
      </c>
      <c r="H276" s="21">
        <f>'3.физ-всего'!H276+'4.юрид-всего'!H276+'5.нерез-всего'!H108</f>
        <v>97287.2</v>
      </c>
      <c r="I276" s="28">
        <f>('3.физ-всего'!H276*'3.физ-всего'!I276+'4.юрид-всего'!H276*'4.юрид-всего'!I276+'5.нерез-всего'!H108*'5.нерез-всего'!I108)/('3.физ-всего'!H276+'4.юрид-всего'!H276+'5.нерез-всего'!H108)</f>
        <v>3.2755303986547042</v>
      </c>
      <c r="J276" s="21">
        <f>'3.физ-всего'!J276+'4.юрид-всего'!J276+'5.нерез-всего'!J108</f>
        <v>289983.59999999998</v>
      </c>
      <c r="K276" s="28">
        <f>('3.физ-всего'!J276*'3.физ-всего'!K276+'4.юрид-всего'!J276*'4.юрид-всего'!K276+'5.нерез-всего'!J108*'5.нерез-всего'!K108)/('3.физ-всего'!J276+'4.юрид-всего'!J276+'5.нерез-всего'!J108)</f>
        <v>4.0824680085356562</v>
      </c>
      <c r="L276" s="21">
        <f>'3.физ-всего'!L276+'4.юрид-всего'!L276+'5.нерез-всего'!L108</f>
        <v>353986.10000000003</v>
      </c>
      <c r="M276" s="28">
        <f>('3.физ-всего'!L276*'3.физ-всего'!M276+'4.юрид-всего'!L276*'4.юрид-всего'!M276+'5.нерез-всего'!L108*'5.нерез-всего'!M108)/('3.физ-всего'!L276+'4.юрид-всего'!L276+'5.нерез-всего'!L108)</f>
        <v>5.6424842077132382</v>
      </c>
      <c r="N276" s="21">
        <f>'3.физ-всего'!N276+'4.юрид-всего'!N276+'5.нерез-всего'!N108</f>
        <v>1650563.8</v>
      </c>
      <c r="O276" s="28">
        <f>('3.физ-всего'!N276*'3.физ-всего'!O276+'4.юрид-всего'!N276*'4.юрид-всего'!O276+'5.нерез-всего'!N108*'5.нерез-всего'!O108)/('3.физ-всего'!N276+'4.юрид-всего'!N276+'5.нерез-всего'!N108)</f>
        <v>8.7785658870017809</v>
      </c>
      <c r="P276" s="21">
        <f>'3.физ-всего'!P276+'4.юрид-всего'!P276+'5.нерез-всего'!P108</f>
        <v>1338222.8</v>
      </c>
      <c r="Q276" s="28">
        <f>('3.физ-всего'!P276*'3.физ-всего'!Q276+'4.юрид-всего'!P276*'4.юрид-всего'!Q276+'5.нерез-всего'!P108*'5.нерез-всего'!Q108)/('3.физ-всего'!P276+'4.юрид-всего'!P276+'5.нерез-всего'!P108)</f>
        <v>9.2598440730497042</v>
      </c>
      <c r="R276" s="22">
        <f>'3.физ-всего'!R276+'4.юрид-всего'!R276+'5.нерез-всего'!R108</f>
        <v>98223.3</v>
      </c>
      <c r="S276" s="30">
        <f>('3.физ-всего'!R276*'3.физ-всего'!S276+'4.юрид-всего'!R276*'4.юрид-всего'!S276+'5.нерез-всего'!R108*'5.нерез-всего'!S108)/('3.физ-всего'!R276+'4.юрид-всего'!R276+'5.нерез-всего'!R108)</f>
        <v>9.6610609804394691</v>
      </c>
    </row>
    <row r="277" spans="1:19" ht="14.25" customHeight="1" x14ac:dyDescent="0.2">
      <c r="A277" s="23" t="s">
        <v>4</v>
      </c>
      <c r="B277" s="26">
        <f>'3.физ-всего'!B277+'4.юрид-всего'!B277+'5.нерез-всего'!B109</f>
        <v>50869205</v>
      </c>
      <c r="C277" s="28">
        <f>('3.физ-всего'!B277*'3.физ-всего'!C277+'4.юрид-всего'!B277*'4.юрид-всего'!C277+'5.нерез-всего'!B109*'5.нерез-всего'!C109)/('3.физ-всего'!B277+'4.юрид-всего'!B277+'5.нерез-всего'!B109)</f>
        <v>1.795870156335253</v>
      </c>
      <c r="D277" s="21">
        <f>'3.физ-всего'!D277+'4.юрид-всего'!D277+'5.нерез-всего'!D109</f>
        <v>44559608.5</v>
      </c>
      <c r="E277" s="28">
        <f>('3.физ-всего'!D277*'3.физ-всего'!E277+'4.юрид-всего'!D277*'4.юрид-всего'!E277+'5.нерез-всего'!D109*'5.нерез-всего'!E109)/('3.физ-всего'!D277+'4.юрид-всего'!D277+'5.нерез-всего'!D109)</f>
        <v>0.92023868540047915</v>
      </c>
      <c r="F277" s="21">
        <f t="shared" si="10"/>
        <v>6309596.5</v>
      </c>
      <c r="G277" s="28">
        <f>(H277*I277+J277*K277+L277*M277+N277*O277+P277*Q277+R277*S277)/(H277+J277+L277+N277+P277+R277)</f>
        <v>7.9797514132639087</v>
      </c>
      <c r="H277" s="21">
        <f>'3.физ-всего'!H277+'4.юрид-всего'!H277+'5.нерез-всего'!H109</f>
        <v>188195.5</v>
      </c>
      <c r="I277" s="28">
        <f>('3.физ-всего'!H277*'3.физ-всего'!I277+'4.юрид-всего'!H277*'4.юрид-всего'!I277+'5.нерез-всего'!H109*'5.нерез-всего'!I109)/('3.физ-всего'!H277+'4.юрид-всего'!H277+'5.нерез-всего'!H109)</f>
        <v>7.6570347324988974</v>
      </c>
      <c r="J277" s="21">
        <f>'3.физ-всего'!J277+'4.юрид-всего'!J277+'5.нерез-всего'!J109</f>
        <v>509810.9</v>
      </c>
      <c r="K277" s="28">
        <f>('3.физ-всего'!J277*'3.физ-всего'!K277+'4.юрид-всего'!J277*'4.юрид-всего'!K277+'5.нерез-всего'!J109*'5.нерез-всего'!K109)/('3.физ-всего'!J277+'4.юрид-всего'!J277+'5.нерез-всего'!J109)</f>
        <v>4.7425484017701454</v>
      </c>
      <c r="L277" s="21">
        <f>'3.физ-всего'!L277+'4.юрид-всего'!L277+'5.нерез-всего'!L109</f>
        <v>1035134</v>
      </c>
      <c r="M277" s="28">
        <f>('3.физ-всего'!L277*'3.физ-всего'!M277+'4.юрид-всего'!L277*'4.юрид-всего'!M277+'5.нерез-всего'!L109*'5.нерез-всего'!M109)/('3.физ-всего'!L277+'4.юрид-всего'!L277+'5.нерез-всего'!L109)</f>
        <v>4.9605322161188781</v>
      </c>
      <c r="N277" s="21">
        <f>'3.физ-всего'!N277+'4.юрид-всего'!N277+'5.нерез-всего'!N109</f>
        <v>2404860.3000000003</v>
      </c>
      <c r="O277" s="28">
        <f>('3.физ-всего'!N277*'3.физ-всего'!O277+'4.юрид-всего'!N277*'4.юрид-всего'!O277+'5.нерез-всего'!N109*'5.нерез-всего'!O109)/('3.физ-всего'!N277+'4.юрид-всего'!N277+'5.нерез-всего'!N109)</f>
        <v>9.6164075410118439</v>
      </c>
      <c r="P277" s="21">
        <f>'3.физ-всего'!P277+'4.юрид-всего'!P277+'5.нерез-всего'!P109</f>
        <v>2140478.5</v>
      </c>
      <c r="Q277" s="28">
        <f>('3.физ-всего'!P277*'3.физ-всего'!Q277+'4.юрид-всего'!P277*'4.юрид-всего'!Q277+'5.нерез-всего'!P109*'5.нерез-всего'!Q109)/('3.физ-всего'!P277+'4.юрид-всего'!P277+'5.нерез-всего'!P109)</f>
        <v>8.362731204261113</v>
      </c>
      <c r="R277" s="22">
        <f>'3.физ-всего'!R277+'4.юрид-всего'!R277+'5.нерез-всего'!R109</f>
        <v>31117.299999999996</v>
      </c>
      <c r="S277" s="30">
        <f>('3.физ-всего'!R277*'3.физ-всего'!S277+'4.юрид-всего'!R277*'4.юрид-всего'!S277+'5.нерез-всего'!R109*'5.нерез-всего'!S109)/('3.физ-всего'!R277+'4.юрид-всего'!R277+'5.нерез-всего'!R109)</f>
        <v>10.573237909458738</v>
      </c>
    </row>
    <row r="278" spans="1:19" ht="14.25" customHeight="1" x14ac:dyDescent="0.2">
      <c r="A278" s="23" t="s">
        <v>5</v>
      </c>
      <c r="B278" s="26">
        <f>'3.физ-всего'!B278+'4.юрид-всего'!B278+'5.нерез-всего'!B110</f>
        <v>49140538.79999999</v>
      </c>
      <c r="C278" s="28">
        <f>('3.физ-всего'!B278*'3.физ-всего'!C278+'4.юрид-всего'!B278*'4.юрид-всего'!C278+'5.нерез-всего'!B110*'5.нерез-всего'!C110)/('3.физ-всего'!B278+'4.юрид-всего'!B278+'5.нерез-всего'!B110)</f>
        <v>1.5531055680447687</v>
      </c>
      <c r="D278" s="21">
        <f>'3.физ-всего'!D278+'4.юрид-всего'!D278+'5.нерез-всего'!D110</f>
        <v>44718083.900000006</v>
      </c>
      <c r="E278" s="28">
        <f>('3.физ-всего'!D278*'3.физ-всего'!E278+'4.юрид-всего'!D278*'4.юрид-всего'!E278+'5.нерез-всего'!D110*'5.нерез-всего'!E110)/('3.физ-всего'!D278+'4.юрид-всего'!D278+'5.нерез-всего'!D110)</f>
        <v>0.93297109364741893</v>
      </c>
      <c r="F278" s="21">
        <f t="shared" si="10"/>
        <v>4422454.8999999994</v>
      </c>
      <c r="G278" s="28">
        <f t="shared" si="11"/>
        <v>7.823655767524043</v>
      </c>
      <c r="H278" s="21">
        <f>'3.физ-всего'!H278+'4.юрид-всего'!H278+'5.нерез-всего'!H110</f>
        <v>88027</v>
      </c>
      <c r="I278" s="28">
        <f>('3.физ-всего'!H278*'3.физ-всего'!I278+'4.юрид-всего'!H278*'4.юрид-всего'!I278+'5.нерез-всего'!H110*'5.нерез-всего'!I110)/('3.физ-всего'!H278+'4.юрид-всего'!H278+'5.нерез-всего'!H110)</f>
        <v>3.2908817067490665</v>
      </c>
      <c r="J278" s="21">
        <f>'3.физ-всего'!J278+'4.юрид-всего'!J278+'5.нерез-всего'!J110</f>
        <v>401804.9</v>
      </c>
      <c r="K278" s="28">
        <f>('3.физ-всего'!J278*'3.физ-всего'!K278+'4.юрид-всего'!J278*'4.юрид-всего'!K278+'5.нерез-всего'!J110*'5.нерез-всего'!K110)/('3.физ-всего'!J278+'4.юрид-всего'!J278+'5.нерез-всего'!J110)</f>
        <v>4.1671576006166173</v>
      </c>
      <c r="L278" s="21">
        <f>'3.физ-всего'!L278+'4.юрид-всего'!L278+'5.нерез-всего'!L110</f>
        <v>353015.5</v>
      </c>
      <c r="M278" s="28">
        <f>('3.физ-всего'!L278*'3.физ-всего'!M278+'4.юрид-всего'!L278*'4.юрид-всего'!M278+'5.нерез-всего'!L110*'5.нерез-всего'!M110)/('3.физ-всего'!L278+'4.юрид-всего'!L278+'5.нерез-всего'!L110)</f>
        <v>5.6662617307172045</v>
      </c>
      <c r="N278" s="21">
        <f>'3.физ-всего'!N278+'4.юрид-всего'!N278+'5.нерез-всего'!N110</f>
        <v>1878960.9</v>
      </c>
      <c r="O278" s="28">
        <f>('3.физ-всего'!N278*'3.физ-всего'!O278+'4.юрид-всего'!N278*'4.юрид-всего'!O278+'5.нерез-всего'!N110*'5.нерез-всего'!O110)/('3.физ-всего'!N278+'4.юрид-всего'!N278+'5.нерез-всего'!N110)</f>
        <v>8.3546013889911084</v>
      </c>
      <c r="P278" s="21">
        <f>'3.физ-всего'!P278+'4.юрид-всего'!P278+'5.нерез-всего'!P110</f>
        <v>1638796.8</v>
      </c>
      <c r="Q278" s="28">
        <f>('3.физ-всего'!P278*'3.физ-всего'!Q278+'4.юрид-всего'!P278*'4.юрид-всего'!Q278+'5.нерез-всего'!P110*'5.нерез-всего'!Q110)/('3.физ-всего'!P278+'4.юрид-всего'!P278+'5.нерез-всего'!P110)</f>
        <v>8.8009005198203791</v>
      </c>
      <c r="R278" s="22">
        <f>'3.физ-всего'!R278+'4.юрид-всего'!R278+'5.нерез-всего'!R110</f>
        <v>61849.8</v>
      </c>
      <c r="S278" s="30">
        <f>('3.физ-всего'!R278*'3.физ-всего'!S278+'4.юрид-всего'!R278*'4.юрид-всего'!S278+'5.нерез-всего'!R110*'5.нерез-всего'!S110)/('3.физ-всего'!R278+'4.юрид-всего'!R278+'5.нерез-всего'!R110)</f>
        <v>8.3194905399855799</v>
      </c>
    </row>
    <row r="279" spans="1:19" ht="14.25" customHeight="1" x14ac:dyDescent="0.2">
      <c r="A279" s="23" t="s">
        <v>6</v>
      </c>
      <c r="B279" s="26">
        <f>'3.физ-всего'!B279+'4.юрид-всего'!B279+'5.нерез-всего'!B111</f>
        <v>53148146.099999994</v>
      </c>
      <c r="C279" s="28">
        <f>('3.физ-всего'!B279*'3.физ-всего'!C279+'4.юрид-всего'!B279*'4.юрид-всего'!C279+'5.нерез-всего'!B111*'5.нерез-всего'!C111)/('3.физ-всего'!B279+'4.юрид-всего'!B279+'5.нерез-всего'!B111)</f>
        <v>1.4008712608133644</v>
      </c>
      <c r="D279" s="21">
        <f>'3.физ-всего'!D279+'4.юрид-всего'!D279+'5.нерез-всего'!D111</f>
        <v>48543996</v>
      </c>
      <c r="E279" s="28">
        <f>('3.физ-всего'!D279*'3.физ-всего'!E279+'4.юрид-всего'!D279*'4.юрид-всего'!E279+'5.нерез-всего'!D111*'5.нерез-всего'!E111)/('3.физ-всего'!D279+'4.юрид-всего'!D279+'5.нерез-всего'!D111)</f>
        <v>0.78167676645325856</v>
      </c>
      <c r="F279" s="21">
        <f t="shared" si="10"/>
        <v>4604150.1000000006</v>
      </c>
      <c r="G279" s="28">
        <f t="shared" si="11"/>
        <v>7.9293671622478081</v>
      </c>
      <c r="H279" s="21">
        <f>'3.физ-всего'!H279+'4.юрид-всего'!H279+'5.нерез-всего'!H111</f>
        <v>97067.4</v>
      </c>
      <c r="I279" s="28">
        <f>('3.физ-всего'!H279*'3.физ-всего'!I279+'4.юрид-всего'!H279*'4.юрид-всего'!I279+'5.нерез-всего'!H111*'5.нерез-всего'!I111)/('3.физ-всего'!H279+'4.юрид-всего'!H279+'5.нерез-всего'!H111)</f>
        <v>5.4327993229446827</v>
      </c>
      <c r="J279" s="21">
        <f>'3.физ-всего'!J279+'4.юрид-всего'!J279+'5.нерез-всего'!J111</f>
        <v>339803.8</v>
      </c>
      <c r="K279" s="28">
        <f>('3.физ-всего'!J279*'3.физ-всего'!K279+'4.юрид-всего'!J279*'4.юрид-всего'!K279+'5.нерез-всего'!J111*'5.нерез-всего'!K111)/('3.физ-всего'!J279+'4.юрид-всего'!J279+'5.нерез-всего'!J111)</f>
        <v>3.9877625176646085</v>
      </c>
      <c r="L279" s="21">
        <f>'3.физ-всего'!L279+'4.юрид-всего'!L279+'5.нерез-всего'!L111</f>
        <v>394244.30000000005</v>
      </c>
      <c r="M279" s="28">
        <f>('3.физ-всего'!L279*'3.физ-всего'!M279+'4.юрид-всего'!L279*'4.юрид-всего'!M279+'5.нерез-всего'!L111*'5.нерез-всего'!M111)/('3.физ-всего'!L279+'4.юрид-всего'!L279+'5.нерез-всего'!L111)</f>
        <v>5.1089553101972527</v>
      </c>
      <c r="N279" s="21">
        <f>'3.физ-всего'!N279+'4.юрид-всего'!N279+'5.нерез-всего'!N111</f>
        <v>1707759.9000000001</v>
      </c>
      <c r="O279" s="28">
        <f>('3.физ-всего'!N279*'3.физ-всего'!O279+'4.юрид-всего'!N279*'4.юрид-всего'!O279+'5.нерез-всего'!N111*'5.нерез-всего'!O111)/('3.физ-всего'!N279+'4.юрид-всего'!N279+'5.нерез-всего'!N111)</f>
        <v>8.0602406415562271</v>
      </c>
      <c r="P279" s="21">
        <f>'3.физ-всего'!P279+'4.юрид-всего'!P279+'5.нерез-всего'!P111</f>
        <v>1920252</v>
      </c>
      <c r="Q279" s="28">
        <f>('3.физ-всего'!P279*'3.физ-всего'!Q279+'4.юрид-всего'!P279*'4.юрид-всего'!Q279+'5.нерез-всего'!P111*'5.нерез-всего'!Q111)/('3.физ-всего'!P279+'4.юрид-всего'!P279+'5.нерез-всего'!P111)</f>
        <v>8.844500093737679</v>
      </c>
      <c r="R279" s="22">
        <f>'3.физ-всего'!R279+'4.юрид-всего'!R279+'5.нерез-всего'!R111</f>
        <v>145022.70000000001</v>
      </c>
      <c r="S279" s="30">
        <f>('3.физ-всего'!R279*'3.физ-всего'!S279+'4.юрид-всего'!R279*'4.юрид-всего'!S279+'5.нерез-всего'!R111*'5.нерез-всего'!S111)/('3.физ-всего'!R279+'4.юрид-всего'!R279+'5.нерез-всего'!R111)</f>
        <v>12.844822189905473</v>
      </c>
    </row>
    <row r="280" spans="1:19" ht="14.25" customHeight="1" x14ac:dyDescent="0.2">
      <c r="A280" s="23" t="s">
        <v>7</v>
      </c>
      <c r="B280" s="26">
        <f>'3.физ-всего'!B280+'4.юрид-всего'!B280+'5.нерез-всего'!B112</f>
        <v>47530871.299999997</v>
      </c>
      <c r="C280" s="28">
        <f>('3.физ-всего'!B280*'3.физ-всего'!C280+'4.юрид-всего'!B280*'4.юрид-всего'!C280+'5.нерез-всего'!B112*'5.нерез-всего'!C112)/('3.физ-всего'!B280+'4.юрид-всего'!B280+'5.нерез-всего'!B112)</f>
        <v>1.5872993028848619</v>
      </c>
      <c r="D280" s="21">
        <f>'3.физ-всего'!D280+'4.юрид-всего'!D280+'5.нерез-всего'!D112</f>
        <v>42239206.899999999</v>
      </c>
      <c r="E280" s="28">
        <f>('3.физ-всего'!D280*'3.физ-всего'!E280+'4.юрид-всего'!D280*'4.юрид-всего'!E280+'5.нерез-всего'!D112*'5.нерез-всего'!E112)/('3.физ-всего'!D280+'4.юрид-всего'!D280+'5.нерез-всего'!D112)</f>
        <v>0.84899150937893431</v>
      </c>
      <c r="F280" s="21">
        <f t="shared" si="10"/>
        <v>5291664.4000000004</v>
      </c>
      <c r="G280" s="28">
        <f t="shared" si="11"/>
        <v>7.4806313981287227</v>
      </c>
      <c r="H280" s="21">
        <f>'3.физ-всего'!H280+'4.юрид-всего'!H280+'5.нерез-всего'!H112</f>
        <v>323391.40000000002</v>
      </c>
      <c r="I280" s="28">
        <f>('3.физ-всего'!H280*'3.физ-всего'!I280+'4.юрид-всего'!H280*'4.юрид-всего'!I280+'5.нерез-всего'!H112*'5.нерез-всего'!I112)/('3.физ-всего'!H280+'4.юрид-всего'!H280+'5.нерез-всего'!H112)</f>
        <v>4.0372157824852462</v>
      </c>
      <c r="J280" s="21">
        <f>'3.физ-всего'!J280+'4.юрид-всего'!J280+'5.нерез-всего'!J112</f>
        <v>319549.80000000005</v>
      </c>
      <c r="K280" s="28">
        <f>('3.физ-всего'!J280*'3.физ-всего'!K280+'4.юрид-всего'!J280*'4.юрид-всего'!K280+'5.нерез-всего'!J112*'5.нерез-всего'!K112)/('3.физ-всего'!J280+'4.юрид-всего'!J280+'5.нерез-всего'!J112)</f>
        <v>3.8323119776635775</v>
      </c>
      <c r="L280" s="21">
        <f>'3.физ-всего'!L280+'4.юрид-всего'!L280+'5.нерез-всего'!L112</f>
        <v>678254.5</v>
      </c>
      <c r="M280" s="28">
        <f>('3.физ-всего'!L280*'3.физ-всего'!M280+'4.юрид-всего'!L280*'4.юрид-всего'!M280+'5.нерез-всего'!L112*'5.нерез-всего'!M112)/('3.физ-всего'!L280+'4.юрид-всего'!L280+'5.нерез-всего'!L112)</f>
        <v>3.3937543031413719</v>
      </c>
      <c r="N280" s="21">
        <f>'3.физ-всего'!N280+'4.юрид-всего'!N280+'5.нерез-всего'!N112</f>
        <v>2230031.9000000004</v>
      </c>
      <c r="O280" s="28">
        <f>('3.физ-всего'!N280*'3.физ-всего'!O280+'4.юрид-всего'!N280*'4.юрид-всего'!O280+'5.нерез-всего'!N112*'5.нерез-всего'!O112)/('3.физ-всего'!N280+'4.юрид-всего'!N280+'5.нерез-всего'!N112)</f>
        <v>8.649231543728126</v>
      </c>
      <c r="P280" s="21">
        <f>'3.физ-всего'!P280+'4.юрид-всего'!P280+'5.нерез-всего'!P112</f>
        <v>1647298</v>
      </c>
      <c r="Q280" s="28">
        <f>('3.физ-всего'!P280*'3.физ-всего'!Q280+'4.юрид-всего'!P280*'4.юрид-всего'!Q280+'5.нерез-всего'!P112*'5.нерез-всего'!Q112)/('3.физ-всего'!P280+'4.юрид-всего'!P280+'5.нерез-всего'!P112)</f>
        <v>8.9431560506963628</v>
      </c>
      <c r="R280" s="22">
        <f>'3.физ-всего'!R280+'4.юрид-всего'!R280+'5.нерез-всего'!R112</f>
        <v>93138.8</v>
      </c>
      <c r="S280" s="30">
        <f>('3.физ-всего'!R280*'3.физ-всего'!S280+'4.юрид-всего'!R280*'4.юрид-всего'!S280+'5.нерез-всего'!R112*'5.нерез-всего'!S112)/('3.физ-всего'!R280+'4.юрид-всего'!R280+'5.нерез-всего'!R112)</f>
        <v>7.8682677036852517</v>
      </c>
    </row>
    <row r="281" spans="1:19" ht="14.25" customHeight="1" x14ac:dyDescent="0.2">
      <c r="A281" s="23" t="s">
        <v>8</v>
      </c>
      <c r="B281" s="26">
        <f>'3.физ-всего'!B281+'4.юрид-всего'!B281+'5.нерез-всего'!B113</f>
        <v>46753788.699999996</v>
      </c>
      <c r="C281" s="28">
        <f>('3.физ-всего'!B281*'3.физ-всего'!C281+'4.юрид-всего'!B281*'4.юрид-всего'!C281+'5.нерез-всего'!B113*'5.нерез-всего'!C113)/('3.физ-всего'!B281+'4.юрид-всего'!B281+'5.нерез-всего'!B113)</f>
        <v>1.353321341634929</v>
      </c>
      <c r="D281" s="21">
        <f>'3.физ-всего'!D281+'4.юрид-всего'!D281+'5.нерез-всего'!D113</f>
        <v>42759003.400000006</v>
      </c>
      <c r="E281" s="28">
        <f>('3.физ-всего'!D281*'3.физ-всего'!E281+'4.юрид-всего'!D281*'4.юрид-всего'!E281+'5.нерез-всего'!D113*'5.нерез-всего'!E113)/('3.физ-всего'!D281+'4.юрид-всего'!D281+'5.нерез-всего'!D113)</f>
        <v>0.75985599736873066</v>
      </c>
      <c r="F281" s="21">
        <f t="shared" si="10"/>
        <v>3994785.3</v>
      </c>
      <c r="G281" s="28">
        <f t="shared" si="11"/>
        <v>7.7055993159382155</v>
      </c>
      <c r="H281" s="21">
        <f>'3.физ-всего'!H281+'4.юрид-всего'!H281+'5.нерез-всего'!H113</f>
        <v>76575.399999999994</v>
      </c>
      <c r="I281" s="28">
        <f>('3.физ-всего'!H281*'3.физ-всего'!I281+'4.юрид-всего'!H281*'4.юрид-всего'!I281+'5.нерез-всего'!H113*'5.нерез-всего'!I113)/('3.физ-всего'!H281+'4.юрид-всего'!H281+'5.нерез-всего'!H113)</f>
        <v>4.4034889664304755</v>
      </c>
      <c r="J281" s="21">
        <f>'3.физ-всего'!J281+'4.юрид-всего'!J281+'5.нерез-всего'!J113</f>
        <v>334408.89999999997</v>
      </c>
      <c r="K281" s="28">
        <f>('3.физ-всего'!J281*'3.физ-всего'!K281+'4.юрид-всего'!J281*'4.юрид-всего'!K281+'5.нерез-всего'!J113*'5.нерез-всего'!K113)/('3.физ-всего'!J281+'4.юрид-всего'!J281+'5.нерез-всего'!J113)</f>
        <v>4.3660848410434063</v>
      </c>
      <c r="L281" s="21">
        <f>'3.физ-всего'!L281+'4.юрид-всего'!L281+'5.нерез-всего'!L113</f>
        <v>453045.10000000003</v>
      </c>
      <c r="M281" s="28">
        <f>('3.физ-всего'!L281*'3.физ-всего'!M281+'4.юрид-всего'!L281*'4.юрид-всего'!M281+'5.нерез-всего'!L113*'5.нерез-всего'!M113)/('3.физ-всего'!L281+'4.юрид-всего'!L281+'5.нерез-всего'!L113)</f>
        <v>5.7076906074031015</v>
      </c>
      <c r="N281" s="21">
        <f>'3.физ-всего'!N281+'4.юрид-всего'!N281+'5.нерез-всего'!N113</f>
        <v>1484436.2</v>
      </c>
      <c r="O281" s="28">
        <f>('3.физ-всего'!N281*'3.физ-всего'!O281+'4.юрид-всего'!N281*'4.юрид-всего'!O281+'5.нерез-всего'!N113*'5.нерез-всего'!O113)/('3.физ-всего'!N281+'4.юрид-всего'!N281+'5.нерез-всего'!N113)</f>
        <v>8.454480656696461</v>
      </c>
      <c r="P281" s="21">
        <f>'3.физ-всего'!P281+'4.юрид-всего'!P281+'5.нерез-всего'!P113</f>
        <v>1588196</v>
      </c>
      <c r="Q281" s="28">
        <f>('3.физ-всего'!P281*'3.физ-всего'!Q281+'4.юрид-всего'!P281*'4.юрид-всего'!Q281+'5.нерез-всего'!P113*'5.нерез-всего'!Q113)/('3.физ-всего'!P281+'4.юрид-всего'!P281+'5.нерез-всего'!P113)</f>
        <v>8.3868022108102753</v>
      </c>
      <c r="R281" s="22">
        <f>'3.физ-всего'!R281+'4.юрид-всего'!R281+'5.нерез-всего'!R113</f>
        <v>58123.700000000004</v>
      </c>
      <c r="S281" s="30">
        <f>('3.физ-всего'!R281*'3.физ-всего'!S281+'4.юрид-всего'!R281*'4.юрид-всего'!S281+'5.нерез-всего'!R113*'5.нерез-всего'!S113)/('3.физ-всего'!R281+'4.юрид-всего'!R281+'5.нерез-всего'!R113)</f>
        <v>9.1028993680718973</v>
      </c>
    </row>
    <row r="282" spans="1:19" ht="14.25" customHeight="1" x14ac:dyDescent="0.2">
      <c r="A282" s="23" t="s">
        <v>9</v>
      </c>
      <c r="B282" s="26">
        <f>'3.физ-всего'!B282+'4.юрид-всего'!B282+'5.нерез-всего'!B114</f>
        <v>56289233.400000006</v>
      </c>
      <c r="C282" s="28">
        <f>('3.физ-всего'!B282*'3.физ-всего'!C282+'4.юрид-всего'!B282*'4.юрид-всего'!C282+'5.нерез-всего'!B114*'5.нерез-всего'!C114)/('3.физ-всего'!B282+'4.юрид-всего'!B282+'5.нерез-всего'!B114)</f>
        <v>1.3314400402901914</v>
      </c>
      <c r="D282" s="21">
        <f>'3.физ-всего'!D282+'4.юрид-всего'!D282+'5.нерез-всего'!D114</f>
        <v>51523736.200000003</v>
      </c>
      <c r="E282" s="28">
        <f>('3.физ-всего'!D282*'3.физ-всего'!E282+'4.юрид-всего'!D282*'4.юрид-всего'!E282+'5.нерез-всего'!D114*'5.нерез-всего'!E114)/('3.физ-всего'!D282+'4.юрид-всего'!D282+'5.нерез-всего'!D114)</f>
        <v>0.7373488878898492</v>
      </c>
      <c r="F282" s="21">
        <f t="shared" si="10"/>
        <v>4765497.2</v>
      </c>
      <c r="G282" s="28">
        <f t="shared" si="11"/>
        <v>7.7546514137076858</v>
      </c>
      <c r="H282" s="21">
        <f>'3.физ-всего'!H282+'4.юрид-всего'!H282+'5.нерез-всего'!H114</f>
        <v>75697.2</v>
      </c>
      <c r="I282" s="28">
        <f>('3.физ-всего'!H282*'3.физ-всего'!I282+'4.юрид-всего'!H282*'4.юрид-всего'!I282+'5.нерез-всего'!H114*'5.нерез-всего'!I114)/('3.физ-всего'!H282+'4.юрид-всего'!H282+'5.нерез-всего'!H114)</f>
        <v>3.844257872153793</v>
      </c>
      <c r="J282" s="21">
        <f>'3.физ-всего'!J282+'4.юрид-всего'!J282+'5.нерез-всего'!J114</f>
        <v>284172.59999999998</v>
      </c>
      <c r="K282" s="28">
        <f>('3.физ-всего'!J282*'3.физ-всего'!K282+'4.юрид-всего'!J282*'4.юрид-всего'!K282+'5.нерез-всего'!J114*'5.нерез-всего'!K114)/('3.физ-всего'!J282+'4.юрид-всего'!J282+'5.нерез-всего'!J114)</f>
        <v>5.0974350025301511</v>
      </c>
      <c r="L282" s="21">
        <f>'3.физ-всего'!L282+'4.юрид-всего'!L282+'5.нерез-всего'!L114</f>
        <v>637337.20000000007</v>
      </c>
      <c r="M282" s="28">
        <f>('3.физ-всего'!L282*'3.физ-всего'!M282+'4.юрид-всего'!L282*'4.юрид-всего'!M282+'5.нерез-всего'!L114*'5.нерез-всего'!M114)/('3.физ-всего'!L282+'4.юрид-всего'!L282+'5.нерез-всего'!L114)</f>
        <v>5.6394807834847835</v>
      </c>
      <c r="N282" s="21">
        <f>'3.физ-всего'!N282+'4.юрид-всего'!N282+'5.нерез-всего'!N114</f>
        <v>1646183.1</v>
      </c>
      <c r="O282" s="28">
        <f>('3.физ-всего'!N282*'3.физ-всего'!O282+'4.юрид-всего'!N282*'4.юрид-всего'!O282+'5.нерез-всего'!N114*'5.нерез-всего'!O114)/('3.физ-всего'!N282+'4.юрид-всего'!N282+'5.нерез-всего'!N114)</f>
        <v>8.1154118651807288</v>
      </c>
      <c r="P282" s="21">
        <f>'3.физ-всего'!P282+'4.юрид-всего'!P282+'5.нерез-всего'!P114</f>
        <v>2086835.4</v>
      </c>
      <c r="Q282" s="28">
        <f>('3.физ-всего'!P282*'3.физ-всего'!Q282+'4.юрид-всего'!P282*'4.юрид-всего'!Q282+'5.нерез-всего'!P114*'5.нерез-всего'!Q114)/('3.физ-всего'!P282+'4.юрид-всего'!P282+'5.нерез-всего'!P114)</f>
        <v>8.5938295004004779</v>
      </c>
      <c r="R282" s="21">
        <f>'3.физ-всего'!R282+'4.юрид-всего'!R282+'5.нерез-всего'!R114</f>
        <v>35271.699999999997</v>
      </c>
      <c r="S282" s="28">
        <f>('3.физ-всего'!R282*'3.физ-всего'!S282+'4.юрид-всего'!R282*'4.юрид-всего'!S282+'5.нерез-всего'!R114*'5.нерез-всего'!S114)/('3.физ-всего'!R282+'4.юрид-всего'!R282+'5.нерез-всего'!R114)</f>
        <v>9.2880781759880957</v>
      </c>
    </row>
    <row r="283" spans="1:19" ht="14.25" customHeight="1" x14ac:dyDescent="0.2">
      <c r="A283" s="23" t="s">
        <v>14</v>
      </c>
      <c r="B283" s="26">
        <f>'3.физ-всего'!B283+'4.юрид-всего'!B283+'5.нерез-всего'!B115</f>
        <v>59956802.299999997</v>
      </c>
      <c r="C283" s="28">
        <f>('3.физ-всего'!B283*'3.физ-всего'!C283+'4.юрид-всего'!B283*'4.юрид-всего'!C283+'5.нерез-всего'!B115*'5.нерез-всего'!C115)/('3.физ-всего'!B283+'4.юрид-всего'!B283+'5.нерез-всего'!B115)</f>
        <v>1.2455429404379692</v>
      </c>
      <c r="D283" s="21">
        <f>'3.физ-всего'!D283+'4.юрид-всего'!D283+'5.нерез-всего'!D115</f>
        <v>54773286.5</v>
      </c>
      <c r="E283" s="28">
        <f>('3.физ-всего'!D283*'3.физ-всего'!E283+'4.юрид-всего'!D283*'4.юрид-всего'!E283+'5.нерез-всего'!D115*'5.нерез-всего'!E115)/('3.физ-всего'!D283+'4.юрид-всего'!D283+'5.нерез-всего'!D115)</f>
        <v>0.66011918578228856</v>
      </c>
      <c r="F283" s="21">
        <f t="shared" si="10"/>
        <v>5183515.8</v>
      </c>
      <c r="G283" s="28">
        <f t="shared" si="11"/>
        <v>7.4316112915099</v>
      </c>
      <c r="H283" s="21">
        <f>'3.физ-всего'!H283+'4.юрид-всего'!H283+'5.нерез-всего'!H115</f>
        <v>97461.7</v>
      </c>
      <c r="I283" s="28">
        <f>('3.физ-всего'!H283*'3.физ-всего'!I283+'4.юрид-всего'!H283*'4.юрид-всего'!I283+'5.нерез-всего'!H115*'5.нерез-всего'!I115)/('3.физ-всего'!H283+'4.юрид-всего'!H283+'5.нерез-всего'!H115)</f>
        <v>3.4769666648539848</v>
      </c>
      <c r="J283" s="21">
        <f>'3.физ-всего'!J283+'4.юрид-всего'!J283+'5.нерез-всего'!J115</f>
        <v>381269.3</v>
      </c>
      <c r="K283" s="28">
        <f>('3.физ-всего'!J283*'3.физ-всего'!K283+'4.юрид-всего'!J283*'4.юрид-всего'!K283+'5.нерез-всего'!J115*'5.нерез-всего'!K115)/('3.физ-всего'!J283+'4.юрид-всего'!J283+'5.нерез-всего'!J115)</f>
        <v>3.9812504180116304</v>
      </c>
      <c r="L283" s="21">
        <f>'3.физ-всего'!L283+'4.юрид-всего'!L283+'5.нерез-всего'!L115</f>
        <v>937672.20000000007</v>
      </c>
      <c r="M283" s="28">
        <f>('3.физ-всего'!L283*'3.физ-всего'!M283+'4.юрид-всего'!L283*'4.юрид-всего'!M283+'5.нерез-всего'!L115*'5.нерез-всего'!M115)/('3.физ-всего'!L283+'4.юрид-всего'!L283+'5.нерез-всего'!L115)</f>
        <v>4.521655074129316</v>
      </c>
      <c r="N283" s="21">
        <f>'3.физ-всего'!N283+'4.юрид-всего'!N283+'5.нерез-всего'!N115</f>
        <v>1754555.7000000004</v>
      </c>
      <c r="O283" s="28">
        <f>('3.физ-всего'!N283*'3.физ-всего'!O283+'4.юрид-всего'!N283*'4.юрид-всего'!O283+'5.нерез-всего'!N115*'5.нерез-всего'!O115)/('3.физ-всего'!N283+'4.юрид-всего'!N283+'5.нерез-всего'!N115)</f>
        <v>8.1721170151508993</v>
      </c>
      <c r="P283" s="21">
        <f>'3.физ-всего'!P283+'4.юрид-всего'!P283+'5.нерез-всего'!P115</f>
        <v>1977322.8999999997</v>
      </c>
      <c r="Q283" s="28">
        <f>('3.физ-всего'!P283*'3.физ-всего'!Q283+'4.юрид-всего'!P283*'4.юрид-всего'!Q283+'5.нерез-всего'!P115*'5.нерез-всего'!Q115)/('3.физ-всего'!P283+'4.юрид-всего'!P283+'5.нерез-всего'!P115)</f>
        <v>8.9670014654662484</v>
      </c>
      <c r="R283" s="22">
        <f>'3.физ-всего'!R283+'4.юрид-всего'!R283+'5.нерез-всего'!R115</f>
        <v>35234</v>
      </c>
      <c r="S283" s="30">
        <f>('3.физ-всего'!R283*'3.физ-всего'!S283+'4.юрид-всего'!R283*'4.юрид-всего'!S283+'5.нерез-всего'!R115*'5.нерез-всего'!S115)/('3.физ-всего'!R283+'4.юрид-всего'!R283+'5.нерез-всего'!R115)</f>
        <v>10.108214054606345</v>
      </c>
    </row>
    <row r="284" spans="1:19" ht="14.25" customHeight="1" thickBot="1" x14ac:dyDescent="0.25">
      <c r="A284" s="24" t="s">
        <v>15</v>
      </c>
      <c r="B284" s="27">
        <f>'3.физ-всего'!B284+'4.юрид-всего'!B284+'5.нерез-всего'!B116</f>
        <v>64344379.200000003</v>
      </c>
      <c r="C284" s="29">
        <f>('3.физ-всего'!B284*'3.физ-всего'!C284+'4.юрид-всего'!B284*'4.юрид-всего'!C284+'5.нерез-всего'!B116*'5.нерез-всего'!C116)/('3.физ-всего'!B284+'4.юрид-всего'!B284+'5.нерез-всего'!B116)</f>
        <v>0.93376754694060349</v>
      </c>
      <c r="D284" s="25">
        <f>'3.физ-всего'!D284+'4.юрид-всего'!D284+'5.нерез-всего'!D116</f>
        <v>58952230.399999999</v>
      </c>
      <c r="E284" s="29">
        <f>('3.физ-всего'!D284*'3.физ-всего'!E284+'4.юрид-всего'!D284*'4.юрид-всего'!E284+'5.нерез-всего'!D116*'5.нерез-всего'!E116)/('3.физ-всего'!D284+'4.юрид-всего'!D284+'5.нерез-всего'!D116)</f>
        <v>0.29135512133227104</v>
      </c>
      <c r="F284" s="25">
        <f t="shared" si="10"/>
        <v>5392148.8000000007</v>
      </c>
      <c r="G284" s="29">
        <f t="shared" si="11"/>
        <v>7.9572468185596064</v>
      </c>
      <c r="H284" s="25">
        <f>'3.физ-всего'!H284+'4.юрид-всего'!H284+'5.нерез-всего'!H116</f>
        <v>107037.90000000001</v>
      </c>
      <c r="I284" s="29">
        <f>('3.физ-всего'!H284*'3.физ-всего'!I284+'4.юрид-всего'!H284*'4.юрид-всего'!I284+'5.нерез-всего'!H116*'5.нерез-всего'!I116)/('3.физ-всего'!H284+'4.юрид-всего'!H284+'5.нерез-всего'!H116)</f>
        <v>3.0849151375353965</v>
      </c>
      <c r="J284" s="25">
        <f>'3.физ-всего'!J284+'4.юрид-всего'!J284+'5.нерез-всего'!J116</f>
        <v>400521.2</v>
      </c>
      <c r="K284" s="29">
        <f>('3.физ-всего'!J284*'3.физ-всего'!K284+'4.юрид-всего'!J284*'4.юрид-всего'!K284+'5.нерез-всего'!J116*'5.нерез-всего'!K116)/('3.физ-всего'!J284+'4.юрид-всего'!J284+'5.нерез-всего'!J116)</f>
        <v>4.3183434509833694</v>
      </c>
      <c r="L284" s="25">
        <f>'3.физ-всего'!L284+'4.юрид-всего'!L284+'5.нерез-всего'!L116</f>
        <v>816888.6</v>
      </c>
      <c r="M284" s="29">
        <f>('3.физ-всего'!L284*'3.физ-всего'!M284+'4.юрид-всего'!L284*'4.юрид-всего'!M284+'5.нерез-всего'!L116*'5.нерез-всего'!M116)/('3.физ-всего'!L284+'4.юрид-всего'!L284+'5.нерез-всего'!L116)</f>
        <v>6.0257317852152665</v>
      </c>
      <c r="N284" s="25">
        <f>'3.физ-всего'!N284+'4.юрид-всего'!N284+'5.нерез-всего'!N116</f>
        <v>1850526.5000000002</v>
      </c>
      <c r="O284" s="29">
        <f>('3.физ-всего'!N284*'3.физ-всего'!O284+'4.юрид-всего'!N284*'4.юрид-всего'!O284+'5.нерез-всего'!N116*'5.нерез-всего'!O116)/('3.физ-всего'!N284+'4.юрид-всего'!N284+'5.нерез-всего'!N116)</f>
        <v>8.4484287061006693</v>
      </c>
      <c r="P284" s="25">
        <f>'3.физ-всего'!P284+'4.юрид-всего'!P284+'5.нерез-всего'!P116</f>
        <v>2167181.6</v>
      </c>
      <c r="Q284" s="29">
        <f>('3.физ-всего'!P284*'3.физ-всего'!Q284+'4.юрид-всего'!P284*'4.юрид-всего'!Q284+'5.нерез-всего'!P116*'5.нерез-всего'!Q116)/('3.физ-всего'!P284+'4.юрид-всего'!P284+'5.нерез-всего'!P116)</f>
        <v>9.1784662212894386</v>
      </c>
      <c r="R284" s="25">
        <f>'3.физ-всего'!R284+'4.юрид-всего'!R284+'5.нерез-всего'!R116</f>
        <v>49993</v>
      </c>
      <c r="S284" s="29">
        <f>('3.физ-всего'!R284*'3.физ-всего'!S284+'4.юрид-всего'!R284*'4.юрид-всего'!S284+'5.нерез-всего'!R116*'5.нерез-всего'!S116)/('3.физ-всего'!R284+'4.юрид-всего'!R284+'5.нерез-всего'!R116)</f>
        <v>7.9825581181365282</v>
      </c>
    </row>
    <row r="285" spans="1:19" ht="14.25" customHeight="1" x14ac:dyDescent="0.2">
      <c r="A285" s="23" t="s">
        <v>74</v>
      </c>
      <c r="B285" s="26">
        <f>'3.физ-всего'!B285+'4.юрид-всего'!B285+'5.нерез-всего'!B117</f>
        <v>51063958.299999997</v>
      </c>
      <c r="C285" s="28">
        <f>('3.физ-всего'!B285*'3.физ-всего'!C285+'4.юрид-всего'!B285*'4.юрид-всего'!C285+'5.нерез-всего'!B117*'5.нерез-всего'!C117)/('3.физ-всего'!B285+'4.юрид-всего'!B285+'5.нерез-всего'!B117)</f>
        <v>0.93616096919380454</v>
      </c>
      <c r="D285" s="21">
        <f>'3.физ-всего'!D285+'4.юрид-всего'!D285+'5.нерез-всего'!D117</f>
        <v>46090373.600000001</v>
      </c>
      <c r="E285" s="28">
        <f>('3.физ-всего'!D285*'3.физ-всего'!E285+'4.юрид-всего'!D285*'4.юрид-всего'!E285+'5.нерез-всего'!D117*'5.нерез-всего'!E117)/('3.физ-всего'!D285+'4.юрид-всего'!D285+'5.нерез-всего'!D117)</f>
        <v>0.19219166559326833</v>
      </c>
      <c r="F285" s="21">
        <f t="shared" ref="F285:F296" si="12">H285+J285+L285+N285+P285+R285</f>
        <v>4973584.6999999993</v>
      </c>
      <c r="G285" s="28">
        <f>(H285*I285+J285*K285+L285*M285+N285*O285+P285*Q285+R285*S285)/(H285+J285+L285+N285+P285+R285)</f>
        <v>7.830549065144103</v>
      </c>
      <c r="H285" s="21">
        <f>'3.физ-всего'!H285+'4.юрид-всего'!H285+'5.нерез-всего'!H117</f>
        <v>88049.4</v>
      </c>
      <c r="I285" s="28">
        <f>('3.физ-всего'!H285*'3.физ-всего'!I285+'4.юрид-всего'!H285*'4.юрид-всего'!I285+'5.нерез-всего'!H117*'5.нерез-всего'!I117)/('3.физ-всего'!H285+'4.юрид-всего'!H285+'5.нерез-всего'!H117)</f>
        <v>3.9606828098771807</v>
      </c>
      <c r="J285" s="21">
        <f>'3.физ-всего'!J285+'4.юрид-всего'!J285+'5.нерез-всего'!J117</f>
        <v>345341.9</v>
      </c>
      <c r="K285" s="28">
        <f>('3.физ-всего'!J285*'3.физ-всего'!K285+'4.юрид-всего'!J285*'4.юрид-всего'!K285+'5.нерез-всего'!J117*'5.нерез-всего'!K117)/('3.физ-всего'!J285+'4.юрид-всего'!J285+'5.нерез-всего'!J117)</f>
        <v>4.043288300666668</v>
      </c>
      <c r="L285" s="21">
        <f>'3.физ-всего'!L285+'4.юрид-всего'!L285+'5.нерез-всего'!L117</f>
        <v>557482.19999999995</v>
      </c>
      <c r="M285" s="28">
        <f>('3.физ-всего'!L285*'3.физ-всего'!M285+'4.юрид-всего'!L285*'4.юрид-всего'!M285+'5.нерез-всего'!L117*'5.нерез-всего'!M117)/('3.физ-всего'!L285+'4.юрид-всего'!L285+'5.нерез-всего'!L117)</f>
        <v>5.7581918256762288</v>
      </c>
      <c r="N285" s="21">
        <f>'3.физ-всего'!N285+'4.юрид-всего'!N285+'5.нерез-всего'!N117</f>
        <v>1662421</v>
      </c>
      <c r="O285" s="28">
        <f>('3.физ-всего'!N285*'3.физ-всего'!O285+'4.юрид-всего'!N285*'4.юрид-всего'!O285+'5.нерез-всего'!N117*'5.нерез-всего'!O117)/('3.физ-всего'!N285+'4.юрид-всего'!N285+'5.нерез-всего'!N117)</f>
        <v>8.214955828276949</v>
      </c>
      <c r="P285" s="21">
        <f>'3.физ-всего'!P285+'4.юрид-всего'!P285+'5.нерез-всего'!P117</f>
        <v>2243055.0999999996</v>
      </c>
      <c r="Q285" s="28">
        <f>('3.физ-всего'!P285*'3.физ-всего'!Q285+'4.юрид-всего'!P285*'4.юрид-всего'!Q285+'5.нерез-всего'!P117*'5.нерез-всего'!Q117)/('3.физ-всего'!P285+'4.юрид-всего'!P285+'5.нерез-всего'!P117)</f>
        <v>8.7530850254191357</v>
      </c>
      <c r="R285" s="21">
        <f>'3.физ-всего'!R285+'4.юрид-всего'!R285+'5.нерез-всего'!R117</f>
        <v>77235.100000000006</v>
      </c>
      <c r="S285" s="28">
        <f>('3.физ-всего'!R285*'3.физ-всего'!S285+'4.юрид-всего'!R285*'4.юрид-всего'!S285+'5.нерез-всего'!R117*'5.нерез-всего'!S117)/('3.физ-всего'!R285+'4.юрид-всего'!R285+'5.нерез-всего'!R117)</f>
        <v>9.0682847176995978</v>
      </c>
    </row>
    <row r="286" spans="1:19" ht="14.25" customHeight="1" x14ac:dyDescent="0.2">
      <c r="A286" s="23" t="s">
        <v>1</v>
      </c>
      <c r="B286" s="26">
        <f>'3.физ-всего'!B286+'4.юрид-всего'!B286+'5.нерез-всего'!B118</f>
        <v>45284645.600000001</v>
      </c>
      <c r="C286" s="28">
        <f>('3.физ-всего'!B286*'3.физ-всего'!C286+'4.юрид-всего'!B286*'4.юрид-всего'!C286+'5.нерез-всего'!B118*'5.нерез-всего'!C118)/('3.физ-всего'!B286+'4.юрид-всего'!B286+'5.нерез-всего'!B118)</f>
        <v>1.0802123749423793</v>
      </c>
      <c r="D286" s="21">
        <f>'3.физ-всего'!D286+'4.юрид-всего'!D286+'5.нерез-всего'!D118</f>
        <v>40585794.799999997</v>
      </c>
      <c r="E286" s="28">
        <f>('3.физ-всего'!D286*'3.физ-всего'!E286+'4.юрид-всего'!D286*'4.юрид-всего'!E286+'5.нерез-всего'!D118*'5.нерез-всего'!E118)/('3.физ-всего'!D286+'4.юрид-всего'!D286+'5.нерез-всего'!D118)</f>
        <v>0.30418626368751062</v>
      </c>
      <c r="F286" s="21">
        <f t="shared" si="12"/>
        <v>4698850.8</v>
      </c>
      <c r="G286" s="28">
        <f>(H286*I286+J286*K286+L286*M286+N286*O286+P286*Q286+R286*S286)/(H286+J286+L286+N286+P286+R286)</f>
        <v>7.7830505478062832</v>
      </c>
      <c r="H286" s="21">
        <f>'3.физ-всего'!H286+'4.юрид-всего'!H286+'5.нерез-всего'!H118</f>
        <v>76977.899999999994</v>
      </c>
      <c r="I286" s="28">
        <f>('3.физ-всего'!H286*'3.физ-всего'!I286+'4.юрид-всего'!H286*'4.юрид-всего'!I286+'5.нерез-всего'!H118*'5.нерез-всего'!I118)/('3.физ-всего'!H286+'4.юрид-всего'!H286+'5.нерез-всего'!H118)</f>
        <v>3.2081224611219579</v>
      </c>
      <c r="J286" s="21">
        <f>'3.физ-всего'!J286+'4.юрид-всего'!J286+'5.нерез-всего'!J118</f>
        <v>353741.89999999997</v>
      </c>
      <c r="K286" s="28">
        <f>('3.физ-всего'!J286*'3.физ-всего'!K286+'4.юрид-всего'!J286*'4.юрид-всего'!K286+'5.нерез-всего'!J118*'5.нерез-всего'!K118)/('3.физ-всего'!J286+'4.юрид-всего'!J286+'5.нерез-всего'!J118)</f>
        <v>5.2106848100267449</v>
      </c>
      <c r="L286" s="21">
        <f>'3.физ-всего'!L286+'4.юрид-всего'!L286+'5.нерез-всего'!L118</f>
        <v>743801.3</v>
      </c>
      <c r="M286" s="28">
        <f>('3.физ-всего'!L286*'3.физ-всего'!M286+'4.юрид-всего'!L286*'4.юрид-всего'!M286+'5.нерез-всего'!L118*'5.нерез-всего'!M118)/('3.физ-всего'!L286+'4.юрид-всего'!L286+'5.нерез-всего'!L118)</f>
        <v>4.6694234911931449</v>
      </c>
      <c r="N286" s="21">
        <f>'3.физ-всего'!N286+'4.юрид-всего'!N286+'5.нерез-всего'!N118</f>
        <v>1745762.9000000001</v>
      </c>
      <c r="O286" s="28">
        <f>('3.физ-всего'!N286*'3.физ-всего'!O286+'4.юрид-всего'!N286*'4.юрид-всего'!O286+'5.нерез-всего'!N118*'5.нерез-всего'!O118)/('3.физ-всего'!N286+'4.юрид-всего'!N286+'5.нерез-всего'!N118)</f>
        <v>8.3093577810595054</v>
      </c>
      <c r="P286" s="21">
        <f>'3.физ-всего'!P286+'4.юрид-всего'!P286+'5.нерез-всего'!P118</f>
        <v>1726971.1</v>
      </c>
      <c r="Q286" s="28">
        <f>('3.физ-всего'!P286*'3.физ-всего'!Q286+'4.юрид-всего'!P286*'4.юрид-всего'!Q286+'5.нерез-всего'!P118*'5.нерез-всего'!Q118)/('3.физ-всего'!P286+'4.юрид-всего'!P286+'5.нерез-всего'!P118)</f>
        <v>9.1738149966724833</v>
      </c>
      <c r="R286" s="21">
        <f>'3.физ-всего'!R286+'4.юрид-всего'!R286+'5.нерез-всего'!R118</f>
        <v>51595.7</v>
      </c>
      <c r="S286" s="28">
        <f>('3.физ-всего'!R286*'3.физ-всего'!S286+'4.юрид-всего'!R286*'4.юрид-всего'!S286+'5.нерез-всего'!R118*'5.нерез-всего'!S118)/('3.физ-всего'!R286+'4.юрид-всего'!R286+'5.нерез-всего'!R118)</f>
        <v>12.772305482821253</v>
      </c>
    </row>
    <row r="287" spans="1:19" ht="14.25" customHeight="1" x14ac:dyDescent="0.2">
      <c r="A287" s="23" t="s">
        <v>2</v>
      </c>
      <c r="B287" s="26">
        <f>'3.физ-всего'!B287+'4.юрид-всего'!B287+'5.нерез-всего'!B119</f>
        <v>55941475.099999994</v>
      </c>
      <c r="C287" s="28">
        <f>('3.физ-всего'!B287*'3.физ-всего'!C287+'4.юрид-всего'!B287*'4.юрид-всего'!C287+'5.нерез-всего'!B119*'5.нерез-всего'!C119)/('3.физ-всего'!B287+'4.юрид-всего'!B287+'5.нерез-всего'!B119)</f>
        <v>0.78348931458548488</v>
      </c>
      <c r="D287" s="21">
        <f>'3.физ-всего'!D287+'4.юрид-всего'!D287+'5.нерез-всего'!D119</f>
        <v>51649855.600000001</v>
      </c>
      <c r="E287" s="28">
        <f>('3.физ-всего'!D287*'3.физ-всего'!E287+'4.юрид-всего'!D287*'4.юрид-всего'!E287+'5.нерез-всего'!D119*'5.нерез-всего'!E119)/('3.физ-всего'!D287+'4.юрид-всего'!D287+'5.нерез-всего'!D119)</f>
        <v>0.24352152126829943</v>
      </c>
      <c r="F287" s="21">
        <f t="shared" si="12"/>
        <v>4291619.5</v>
      </c>
      <c r="G287" s="28">
        <f>(H287*I287+J287*K287+L287*M287+N287*O287+P287*Q287+R287*S287)/(H287+J287+L287+N287+P287+R287)</f>
        <v>7.2820287478887558</v>
      </c>
      <c r="H287" s="21">
        <f>'3.физ-всего'!H287+'4.юрид-всего'!H287+'5.нерез-всего'!H119</f>
        <v>106052.7</v>
      </c>
      <c r="I287" s="28">
        <f>('3.физ-всего'!H287*'3.физ-всего'!I287+'4.юрид-всего'!H287*'4.юрид-всего'!I287+'5.нерез-всего'!H119*'5.нерез-всего'!I119)/('3.физ-всего'!H287+'4.юрид-всего'!H287+'5.нерез-всего'!H119)</f>
        <v>3.6223652297395539</v>
      </c>
      <c r="J287" s="21">
        <f>'3.физ-всего'!J287+'4.юрид-всего'!J287+'5.нерез-всего'!J119</f>
        <v>660265</v>
      </c>
      <c r="K287" s="28">
        <f>('3.физ-всего'!J287*'3.физ-всего'!K287+'4.юрид-всего'!J287*'4.юрид-всего'!K287+'5.нерез-всего'!J119*'5.нерез-всего'!K119)/('3.физ-всего'!J287+'4.юрид-всего'!J287+'5.нерез-всего'!J119)</f>
        <v>3.0607083246878175</v>
      </c>
      <c r="L287" s="21">
        <f>'3.физ-всего'!L287+'4.юрид-всего'!L287+'5.нерез-всего'!L119</f>
        <v>403233.7</v>
      </c>
      <c r="M287" s="28">
        <f>('3.физ-всего'!L287*'3.физ-всего'!M287+'4.юрид-всего'!L287*'4.юрид-всего'!M287+'5.нерез-всего'!L119*'5.нерез-всего'!M119)/('3.физ-всего'!L287+'4.юрид-всего'!L287+'5.нерез-всего'!L119)</f>
        <v>5.7202171643887905</v>
      </c>
      <c r="N287" s="21">
        <f>'3.физ-всего'!N287+'4.юрид-всего'!N287+'5.нерез-всего'!N119</f>
        <v>1277187.2999999998</v>
      </c>
      <c r="O287" s="28">
        <f>('3.физ-всего'!N287*'3.физ-всего'!O287+'4.юрид-всего'!N287*'4.юрид-всего'!O287+'5.нерез-всего'!N119*'5.нерез-всего'!O119)/('3.физ-всего'!N287+'4.юрид-всего'!N287+'5.нерез-всего'!N119)</f>
        <v>7.8885561796613546</v>
      </c>
      <c r="P287" s="21">
        <f>'3.физ-всего'!P287+'4.юрид-всего'!P287+'5.нерез-всего'!P119</f>
        <v>1830938.4</v>
      </c>
      <c r="Q287" s="28">
        <f>('3.физ-всего'!P287*'3.физ-всего'!Q287+'4.юрид-всего'!P287*'4.юрид-всего'!Q287+'5.нерез-всего'!P119*'5.нерез-всего'!Q119)/('3.физ-всего'!P287+'4.юрид-всего'!P287+'5.нерез-всего'!P119)</f>
        <v>8.9081732301862075</v>
      </c>
      <c r="R287" s="21">
        <f>'3.физ-всего'!R287+'4.юрид-всего'!R287+'5.нерез-всего'!R119</f>
        <v>13942.4</v>
      </c>
      <c r="S287" s="28">
        <f>('3.физ-всего'!R287*'3.физ-всего'!S287+'4.юрид-всего'!R287*'4.юрид-всего'!S287+'5.нерез-всего'!R119*'5.нерез-всего'!S119)/('3.физ-всего'!R287+'4.юрид-всего'!R287+'5.нерез-всего'!R119)</f>
        <v>11.087892902226283</v>
      </c>
    </row>
    <row r="288" spans="1:19" ht="14.25" customHeight="1" x14ac:dyDescent="0.2">
      <c r="A288" s="23" t="s">
        <v>3</v>
      </c>
      <c r="B288" s="26">
        <f>'3.физ-всего'!B288+'4.юрид-всего'!B288+'5.нерез-всего'!B120</f>
        <v>61028913.899999999</v>
      </c>
      <c r="C288" s="28">
        <f>('3.физ-всего'!B288*'3.физ-всего'!C288+'4.юрид-всего'!B288*'4.юрид-всего'!C288+'5.нерез-всего'!B120*'5.нерез-всего'!C120)/('3.физ-всего'!B288+'4.юрид-всего'!B288+'5.нерез-всего'!B120)</f>
        <v>0.94415897452174613</v>
      </c>
      <c r="D288" s="21">
        <f>'3.физ-всего'!D288+'4.юрид-всего'!D288+'5.нерез-всего'!D120</f>
        <v>55333263.399999999</v>
      </c>
      <c r="E288" s="28">
        <f>('3.физ-всего'!D288*'3.физ-всего'!E288+'4.юрид-всего'!D288*'4.юрид-всего'!E288+'5.нерез-всего'!D120*'5.нерез-всего'!E120)/('3.физ-всего'!D288+'4.юрид-всего'!D288+'5.нерез-всего'!D120)</f>
        <v>0.24415201193428979</v>
      </c>
      <c r="F288" s="21">
        <f t="shared" si="12"/>
        <v>5695650.4999999991</v>
      </c>
      <c r="G288" s="28">
        <f>(H288*I288+J288*K288+L288*M288+N288*O288+P288*Q288+R288*S288)/(H288+J288+L288+N288+P288+R288)</f>
        <v>7.7447289256951324</v>
      </c>
      <c r="H288" s="21">
        <f>'3.физ-всего'!H288+'4.юрид-всего'!H288+'5.нерез-всего'!H120</f>
        <v>150994.59999999998</v>
      </c>
      <c r="I288" s="28">
        <f>('3.физ-всего'!H288*'3.физ-всего'!I288+'4.юрид-всего'!H288*'4.юрид-всего'!I288+'5.нерез-всего'!H120*'5.нерез-всего'!I120)/('3.физ-всего'!H288+'4.юрид-всего'!H288+'5.нерез-всего'!H120)</f>
        <v>4.4561300271665329</v>
      </c>
      <c r="J288" s="21">
        <f>'3.физ-всего'!J288+'4.юрид-всего'!J288+'5.нерез-всего'!J120</f>
        <v>425859.39999999997</v>
      </c>
      <c r="K288" s="28">
        <f>('3.физ-всего'!J288*'3.физ-всего'!K288+'4.юрид-всего'!J288*'4.юрид-всего'!K288+'5.нерез-всего'!J120*'5.нерез-всего'!K120)/('3.физ-всего'!J288+'4.юрид-всего'!J288+'5.нерез-всего'!J120)</f>
        <v>4.1398807118030057</v>
      </c>
      <c r="L288" s="21">
        <f>'3.физ-всего'!L288+'4.юрид-всего'!L288+'5.нерез-всего'!L120</f>
        <v>586040.5</v>
      </c>
      <c r="M288" s="28">
        <f>('3.физ-всего'!L288*'3.физ-всего'!M288+'4.юрид-всего'!L288*'4.юрид-всего'!M288+'5.нерез-всего'!L120*'5.нерез-всего'!M120)/('3.физ-всего'!L288+'4.юрид-всего'!L288+'5.нерез-всего'!L120)</f>
        <v>4.5381284894132756</v>
      </c>
      <c r="N288" s="21">
        <f>'3.физ-всего'!N288+'4.юрид-всего'!N288+'5.нерез-всего'!N120</f>
        <v>2020185.9</v>
      </c>
      <c r="O288" s="28">
        <f>('3.физ-всего'!N288*'3.физ-всего'!O288+'4.юрид-всего'!N288*'4.юрид-всего'!O288+'5.нерез-всего'!N120*'5.нерез-всего'!O120)/('3.физ-всего'!N288+'4.юрид-всего'!N288+'5.нерез-всего'!N120)</f>
        <v>7.9315394004086457</v>
      </c>
      <c r="P288" s="21">
        <f>'3.физ-всего'!P288+'4.юрид-всего'!P288+'5.нерез-всего'!P120</f>
        <v>2463116.7999999998</v>
      </c>
      <c r="Q288" s="28">
        <f>('3.физ-всего'!P288*'3.физ-всего'!Q288+'4.юрид-всего'!P288*'4.юрид-всего'!Q288+'5.нерез-всего'!P120*'5.нерез-всего'!Q120)/('3.физ-всего'!P288+'4.юрид-всего'!P288+'5.нерез-всего'!P120)</f>
        <v>9.1501840205060248</v>
      </c>
      <c r="R288" s="21">
        <f>'3.физ-всего'!R288+'4.юрид-всего'!R288+'5.нерез-всего'!R120</f>
        <v>49453.3</v>
      </c>
      <c r="S288" s="28">
        <f>('3.физ-всего'!R288*'3.физ-всего'!S288+'4.юрид-всего'!R288*'4.юрид-всего'!S288+'5.нерез-всего'!R120*'5.нерез-всего'!S120)/('3.физ-всего'!R288+'4.юрид-всего'!R288+'5.нерез-всего'!R120)</f>
        <v>9.1950861924280041</v>
      </c>
    </row>
    <row r="289" spans="1:19" ht="14.25" customHeight="1" x14ac:dyDescent="0.2">
      <c r="A289" s="23" t="s">
        <v>4</v>
      </c>
      <c r="B289" s="26">
        <f>'3.физ-всего'!B289+'4.юрид-всего'!B289+'5.нерез-всего'!B121</f>
        <v>58392416.799999997</v>
      </c>
      <c r="C289" s="28">
        <f>('3.физ-всего'!B289*'3.физ-всего'!C289+'4.юрид-всего'!B289*'4.юрид-всего'!C289+'5.нерез-всего'!B121*'5.нерез-всего'!C121)/('3.физ-всего'!B289+'4.юрид-всего'!B289+'5.нерез-всего'!B121)</f>
        <v>0.92034814258621322</v>
      </c>
      <c r="D289" s="21">
        <f>'3.физ-всего'!D289+'4.юрид-всего'!D289+'5.нерез-всего'!D121</f>
        <v>53165476.699999996</v>
      </c>
      <c r="E289" s="28">
        <f>('3.физ-всего'!D289*'3.физ-всего'!E289+'4.юрид-всего'!D289*'4.юрид-всего'!E289+'5.нерез-всего'!D121*'5.нерез-всего'!E121)/('3.физ-всего'!D289+'4.юрид-всего'!D289+'5.нерез-всего'!D121)</f>
        <v>0.2311108160344964</v>
      </c>
      <c r="F289" s="21">
        <f t="shared" si="12"/>
        <v>5226940.1000000006</v>
      </c>
      <c r="G289" s="28">
        <f>(H289*I289+J289*K289+L289*M289+N289*O289+P289*Q289+R289*S289)/(H289+J289+L289+N289+P289+R289)</f>
        <v>7.9308801793997938</v>
      </c>
      <c r="H289" s="21">
        <f>'3.физ-всего'!H289+'4.юрид-всего'!H289+'5.нерез-всего'!H121</f>
        <v>127388.4</v>
      </c>
      <c r="I289" s="28">
        <f>('3.физ-всего'!H289*'3.физ-всего'!I289+'4.юрид-всего'!H289*'4.юрид-всего'!I289+'5.нерез-всего'!H121*'5.нерез-всего'!I121)/('3.физ-всего'!H289+'4.юрид-всего'!H289+'5.нерез-всего'!H121)</f>
        <v>3.7136453868641079</v>
      </c>
      <c r="J289" s="21">
        <f>'3.физ-всего'!J289+'4.юрид-всего'!J289+'5.нерез-всего'!J121</f>
        <v>305383.3</v>
      </c>
      <c r="K289" s="28">
        <f>('3.физ-всего'!J289*'3.физ-всего'!K289+'4.юрид-всего'!J289*'4.юрид-всего'!K289+'5.нерез-всего'!J121*'5.нерез-всего'!K121)/('3.физ-всего'!J289+'4.юрид-всего'!J289+'5.нерез-всего'!J121)</f>
        <v>4.44705465557547</v>
      </c>
      <c r="L289" s="21">
        <f>'3.физ-всего'!L289+'4.юрид-всего'!L289+'5.нерез-всего'!L121</f>
        <v>412171.50000000006</v>
      </c>
      <c r="M289" s="28">
        <f>('3.физ-всего'!L289*'3.физ-всего'!M289+'4.юрид-всего'!L289*'4.юрид-всего'!M289+'5.нерез-всего'!L121*'5.нерез-всего'!M121)/('3.физ-всего'!L289+'4.юрид-всего'!L289+'5.нерез-всего'!L121)</f>
        <v>5.9070394677943519</v>
      </c>
      <c r="N289" s="21">
        <f>'3.физ-всего'!N289+'4.юрид-всего'!N289+'5.нерез-всего'!N121</f>
        <v>2039064.1</v>
      </c>
      <c r="O289" s="28">
        <f>('3.физ-всего'!N289*'3.физ-всего'!O289+'4.юрид-всего'!N289*'4.юрид-всего'!O289+'5.нерез-всего'!N121*'5.нерез-всего'!O121)/('3.физ-всего'!N289+'4.юрид-всего'!N289+'5.нерез-всего'!N121)</f>
        <v>8.5979489521687942</v>
      </c>
      <c r="P289" s="21">
        <f>'3.физ-всего'!P289+'4.юрид-всего'!P289+'5.нерез-всего'!P121</f>
        <v>2325977.4000000004</v>
      </c>
      <c r="Q289" s="28">
        <f>('3.физ-всего'!P289*'3.физ-всего'!Q289+'4.юрид-всего'!P289*'4.юрид-всего'!Q289+'5.нерез-всего'!P121*'5.нерез-всего'!Q121)/('3.физ-всего'!P289+'4.юрид-всего'!P289+'5.нерез-всего'!P121)</f>
        <v>8.3857569260990967</v>
      </c>
      <c r="R289" s="21">
        <f>'3.физ-всего'!R289+'4.юрид-всего'!R289+'5.нерез-всего'!R121</f>
        <v>16955.400000000001</v>
      </c>
      <c r="S289" s="28">
        <f>('3.физ-всего'!R289*'3.физ-всего'!S289+'4.юрид-всего'!R289*'4.юрид-всего'!S289+'5.нерез-всего'!R121*'5.нерез-всего'!S121)/('3.физ-всего'!R289+'4.юрид-всего'!R289+'5.нерез-всего'!R121)</f>
        <v>8.9376019439234753</v>
      </c>
    </row>
    <row r="290" spans="1:19" ht="14.25" customHeight="1" x14ac:dyDescent="0.2">
      <c r="A290" s="23" t="s">
        <v>5</v>
      </c>
      <c r="B290" s="26">
        <f>'3.физ-всего'!B290+'4.юрид-всего'!B290+'5.нерез-всего'!B122</f>
        <v>57732390.700000003</v>
      </c>
      <c r="C290" s="28">
        <f>('3.физ-всего'!B290*'3.физ-всего'!C290+'4.юрид-всего'!B290*'4.юрид-всего'!C290+'5.нерез-всего'!B122*'5.нерез-всего'!C122)/('3.физ-всего'!B290+'4.юрид-всего'!B290+'5.нерез-всего'!B122)</f>
        <v>0.93981299818231923</v>
      </c>
      <c r="D290" s="21">
        <f>'3.физ-всего'!D290+'4.юрид-всего'!D290+'5.нерез-всего'!D122</f>
        <v>52378295.899999999</v>
      </c>
      <c r="E290" s="28">
        <f>('3.физ-всего'!D290*'3.физ-всего'!E290+'4.юрид-всего'!D290*'4.юрид-всего'!E290+'5.нерез-всего'!D122*'5.нерез-всего'!E122)/('3.физ-всего'!D290+'4.юрид-всего'!D290+'5.нерез-всего'!D122)</f>
        <v>0.2492819132170353</v>
      </c>
      <c r="F290" s="21">
        <f t="shared" si="12"/>
        <v>5354094.8000000007</v>
      </c>
      <c r="G290" s="28">
        <f t="shared" ref="G290:G300" si="13">(H290*I290+J290*K290+L290*M290+N290*O290+P290*Q290+R290*S290)/(H290+J290+L290+N290+P290+R290)</f>
        <v>7.6951736795919343</v>
      </c>
      <c r="H290" s="21">
        <f>'3.физ-всего'!H290+'4.юрид-всего'!H290+'5.нерез-всего'!H122</f>
        <v>104666.49999999999</v>
      </c>
      <c r="I290" s="28">
        <f>('3.физ-всего'!H290*'3.физ-всего'!I290+'4.юрид-всего'!H290*'4.юрид-всего'!I290+'5.нерез-всего'!H122*'5.нерез-всего'!I122)/('3.физ-всего'!H290+'4.юрид-всего'!H290+'5.нерез-всего'!H122)</f>
        <v>3.6397018148118101</v>
      </c>
      <c r="J290" s="21">
        <f>'3.физ-всего'!J290+'4.юрид-всего'!J290+'5.нерез-всего'!J122</f>
        <v>345095.59999999992</v>
      </c>
      <c r="K290" s="28">
        <f>('3.физ-всего'!J290*'3.физ-всего'!K290+'4.юрид-всего'!J290*'4.юрид-всего'!K290+'5.нерез-всего'!J122*'5.нерез-всего'!K122)/('3.физ-всего'!J290+'4.юрид-всего'!J290+'5.нерез-всего'!J122)</f>
        <v>3.6870378295173842</v>
      </c>
      <c r="L290" s="21">
        <f>'3.физ-всего'!L290+'4.юрид-всего'!L290+'5.нерез-всего'!L122</f>
        <v>635341.6</v>
      </c>
      <c r="M290" s="28">
        <f>('3.физ-всего'!L290*'3.физ-всего'!M290+'4.юрид-всего'!L290*'4.юрид-всего'!M290+'5.нерез-всего'!L122*'5.нерез-всего'!M122)/('3.физ-всего'!L290+'4.юрид-всего'!L290+'5.нерез-всего'!L122)</f>
        <v>5.7042255851025629</v>
      </c>
      <c r="N290" s="21">
        <f>'3.физ-всего'!N290+'4.юрид-всего'!N290+'5.нерез-всего'!N122</f>
        <v>2371004.7999999998</v>
      </c>
      <c r="O290" s="28">
        <f>('3.физ-всего'!N290*'3.физ-всего'!O290+'4.юрид-всего'!N290*'4.юрид-всего'!O290+'5.нерез-всего'!N122*'5.нерез-всего'!O122)/('3.физ-всего'!N290+'4.юрид-всего'!N290+'5.нерез-всего'!N122)</f>
        <v>7.9592051652531426</v>
      </c>
      <c r="P290" s="21">
        <f>'3.физ-всего'!P290+'4.юрид-всего'!P290+'5.нерез-всего'!P122</f>
        <v>1847537.4000000001</v>
      </c>
      <c r="Q290" s="28">
        <f>('3.физ-всего'!P290*'3.физ-всего'!Q290+'4.юрид-всего'!P290*'4.юрид-всего'!Q290+'5.нерез-всего'!P122*'5.нерез-всего'!Q122)/('3.физ-всего'!P290+'4.юрид-всего'!P290+'5.нерез-всего'!P122)</f>
        <v>8.975917872623338</v>
      </c>
      <c r="R290" s="21">
        <f>'3.физ-всего'!R290+'4.юрид-всего'!R290+'5.нерез-всего'!R122</f>
        <v>50448.9</v>
      </c>
      <c r="S290" s="28">
        <f>('3.физ-всего'!R290*'3.физ-всего'!S290+'4.юрид-всего'!R290*'4.юрид-всего'!S290+'5.нерез-всего'!R122*'5.нерез-всего'!S122)/('3.физ-всего'!R290+'4.юрид-всего'!R290+'5.нерез-всего'!R122)</f>
        <v>9.2879046123899478</v>
      </c>
    </row>
    <row r="291" spans="1:19" ht="14.25" customHeight="1" x14ac:dyDescent="0.2">
      <c r="A291" s="23" t="s">
        <v>6</v>
      </c>
      <c r="B291" s="26">
        <f>'3.физ-всего'!B291+'4.юрид-всего'!B291+'5.нерез-всего'!B123</f>
        <v>64661237.900000006</v>
      </c>
      <c r="C291" s="28">
        <f>('3.физ-всего'!B291*'3.физ-всего'!C291+'4.юрид-всего'!B291*'4.юрид-всего'!C291+'5.нерез-всего'!B123*'5.нерез-всего'!C123)/('3.физ-всего'!B291+'4.юрид-всего'!B291+'5.нерез-всего'!B123)</f>
        <v>0.90849253663917284</v>
      </c>
      <c r="D291" s="21">
        <f>'3.физ-всего'!D291+'4.юрид-всего'!D291+'5.нерез-всего'!D123</f>
        <v>58923027.399999999</v>
      </c>
      <c r="E291" s="28">
        <f>('3.физ-всего'!D291*'3.физ-всего'!E291+'4.юрид-всего'!D291*'4.юрид-всего'!E291+'5.нерез-всего'!D123*'5.нерез-всего'!E123)/('3.физ-всего'!D291+'4.юрид-всего'!D291+'5.нерез-всего'!D123)</f>
        <v>0.22380501542254441</v>
      </c>
      <c r="F291" s="21">
        <f t="shared" si="12"/>
        <v>5738210.4999999991</v>
      </c>
      <c r="G291" s="28">
        <f t="shared" si="13"/>
        <v>7.9392317493406743</v>
      </c>
      <c r="H291" s="21">
        <f>'3.физ-всего'!H291+'4.юрид-всего'!H291+'5.нерез-всего'!H123</f>
        <v>112803.09999999999</v>
      </c>
      <c r="I291" s="28">
        <f>('3.физ-всего'!H291*'3.физ-всего'!I291+'4.юрид-всего'!H291*'4.юрид-всего'!I291+'5.нерез-всего'!H123*'5.нерез-всего'!I123)/('3.физ-всего'!H291+'4.юрид-всего'!H291+'5.нерез-всего'!H123)</f>
        <v>3.7190905480434511</v>
      </c>
      <c r="J291" s="21">
        <f>'3.физ-всего'!J291+'4.юрид-всего'!J291+'5.нерез-всего'!J123</f>
        <v>347562.9</v>
      </c>
      <c r="K291" s="28">
        <f>('3.физ-всего'!J291*'3.физ-всего'!K291+'4.юрид-всего'!J291*'4.юрид-всего'!K291+'5.нерез-всего'!J123*'5.нерез-всего'!K123)/('3.физ-всего'!J291+'4.юрид-всего'!J291+'5.нерез-всего'!J123)</f>
        <v>3.7881250875740728</v>
      </c>
      <c r="L291" s="21">
        <f>'3.физ-всего'!L291+'4.юрид-всего'!L291+'5.нерез-всего'!L123</f>
        <v>508494.5</v>
      </c>
      <c r="M291" s="28">
        <f>('3.физ-всего'!L291*'3.физ-всего'!M291+'4.юрид-всего'!L291*'4.юрид-всего'!M291+'5.нерез-всего'!L123*'5.нерез-всего'!M123)/('3.физ-всего'!L291+'4.юрид-всего'!L291+'5.нерез-всего'!L123)</f>
        <v>5.2558801914278339</v>
      </c>
      <c r="N291" s="21">
        <f>'3.физ-всего'!N291+'4.юрид-всего'!N291+'5.нерез-всего'!N123</f>
        <v>1820056.7999999998</v>
      </c>
      <c r="O291" s="28">
        <f>('3.физ-всего'!N291*'3.физ-всего'!O291+'4.юрид-всего'!N291*'4.юрид-всего'!O291+'5.нерез-всего'!N123*'5.нерез-всего'!O123)/('3.физ-всего'!N291+'4.юрид-всего'!N291+'5.нерез-всего'!N123)</f>
        <v>7.546943385503134</v>
      </c>
      <c r="P291" s="21">
        <f>'3.физ-всего'!P291+'4.юрид-всего'!P291+'5.нерез-всего'!P123</f>
        <v>2872459.4</v>
      </c>
      <c r="Q291" s="28">
        <f>('3.физ-всего'!P291*'3.физ-всего'!Q291+'4.юрид-всего'!P291*'4.юрид-всего'!Q291+'5.нерез-всего'!P123*'5.нерез-всего'!Q123)/('3.физ-всего'!P291+'4.юрид-всего'!P291+'5.нерез-всего'!P123)</f>
        <v>9.3585355326519206</v>
      </c>
      <c r="R291" s="21">
        <f>'3.физ-всего'!R291+'4.юрид-всего'!R291+'5.нерез-всего'!R123</f>
        <v>76833.8</v>
      </c>
      <c r="S291" s="28">
        <f>('3.физ-всего'!R291*'3.физ-всего'!S291+'4.юрид-всего'!R291*'4.юрид-всего'!S291+'5.нерез-всего'!R123*'5.нерез-всего'!S123)/('3.физ-всего'!R291+'4.юрид-всего'!R291+'5.нерез-всего'!R123)</f>
        <v>6.9029664418524188</v>
      </c>
    </row>
    <row r="292" spans="1:19" ht="14.25" customHeight="1" x14ac:dyDescent="0.2">
      <c r="A292" s="23" t="s">
        <v>7</v>
      </c>
      <c r="B292" s="26">
        <f>'3.физ-всего'!B292+'4.юрид-всего'!B292+'5.нерез-всего'!B124</f>
        <v>51257550.800000012</v>
      </c>
      <c r="C292" s="28">
        <f>('3.физ-всего'!B292*'3.физ-всего'!C292+'4.юрид-всего'!B292*'4.юрид-всего'!C292+'5.нерез-всего'!B124*'5.нерез-всего'!C124)/('3.физ-всего'!B292+'4.юрид-всего'!B292+'5.нерез-всего'!B124)</f>
        <v>1.1392398382991002</v>
      </c>
      <c r="D292" s="21">
        <f>'3.физ-всего'!D292+'4.юрид-всего'!D292+'5.нерез-всего'!D124</f>
        <v>45262169.800000004</v>
      </c>
      <c r="E292" s="28">
        <f>('3.физ-всего'!D292*'3.физ-всего'!E292+'4.юрид-всего'!D292*'4.юрид-всего'!E292+'5.нерез-всего'!D124*'5.нерез-всего'!E124)/('3.физ-всего'!D292+'4.юрид-всего'!D292+'5.нерез-всего'!D124)</f>
        <v>0.24291349198641363</v>
      </c>
      <c r="F292" s="21">
        <f t="shared" si="12"/>
        <v>5995380.9999999991</v>
      </c>
      <c r="G292" s="28">
        <f t="shared" si="13"/>
        <v>7.9060617105067976</v>
      </c>
      <c r="H292" s="21">
        <f>'3.физ-всего'!H292+'4.юрид-всего'!H292+'5.нерез-всего'!H124</f>
        <v>127835.5</v>
      </c>
      <c r="I292" s="28">
        <f>('3.физ-всего'!H292*'3.физ-всего'!I292+'4.юрид-всего'!H292*'4.юрид-всего'!I292+'5.нерез-всего'!H124*'5.нерез-всего'!I124)/('3.физ-всего'!H292+'4.юрид-всего'!H292+'5.нерез-всего'!H124)</f>
        <v>3.2692898999104312</v>
      </c>
      <c r="J292" s="21">
        <f>'3.физ-всего'!J292+'4.юрид-всего'!J292+'5.нерез-всего'!J124</f>
        <v>361235.4</v>
      </c>
      <c r="K292" s="28">
        <f>('3.физ-всего'!J292*'3.физ-всего'!K292+'4.юрид-всего'!J292*'4.юрид-всего'!K292+'5.нерез-всего'!J124*'5.нерез-всего'!K124)/('3.физ-всего'!J292+'4.юрид-всего'!J292+'5.нерез-всего'!J124)</f>
        <v>4.1775899150526223</v>
      </c>
      <c r="L292" s="21">
        <f>'3.физ-всего'!L292+'4.юрид-всего'!L292+'5.нерез-всего'!L124</f>
        <v>681147.5</v>
      </c>
      <c r="M292" s="28">
        <f>('3.физ-всего'!L292*'3.физ-всего'!M292+'4.юрид-всего'!L292*'4.юрид-всего'!M292+'5.нерез-всего'!L124*'5.нерез-всего'!M124)/('3.физ-всего'!L292+'4.юрид-всего'!L292+'5.нерез-всего'!L124)</f>
        <v>4.6282857516176765</v>
      </c>
      <c r="N292" s="21">
        <f>'3.физ-всего'!N292+'4.юрид-всего'!N292+'5.нерез-всего'!N124</f>
        <v>2386263.2999999998</v>
      </c>
      <c r="O292" s="28">
        <f>('3.физ-всего'!N292*'3.физ-всего'!O292+'4.юрид-всего'!N292*'4.юрид-всего'!O292+'5.нерез-всего'!N124*'5.нерез-всего'!O124)/('3.физ-всего'!N292+'4.юрид-всего'!N292+'5.нерез-всего'!N124)</f>
        <v>8.3714958273883688</v>
      </c>
      <c r="P292" s="21">
        <f>'3.физ-всего'!P292+'4.юрид-всего'!P292+'5.нерез-всего'!P124</f>
        <v>2412760</v>
      </c>
      <c r="Q292" s="28">
        <f>('3.физ-всего'!P292*'3.физ-всего'!Q292+'4.юрид-всего'!P292*'4.юрид-всего'!Q292+'5.нерез-всего'!P124*'5.нерез-всего'!Q124)/('3.физ-всего'!P292+'4.юрид-всего'!P292+'5.нерез-всего'!P124)</f>
        <v>9.1645631989920027</v>
      </c>
      <c r="R292" s="21">
        <f>'3.физ-всего'!R292+'4.юрид-всего'!R292+'5.нерез-всего'!R124</f>
        <v>26139.3</v>
      </c>
      <c r="S292" s="28">
        <f>('3.физ-всего'!R292*'3.физ-всего'!S292+'4.юрид-всего'!R292*'4.юрид-всего'!S292+'5.нерез-всего'!R124*'5.нерез-всего'!S124)/('3.физ-всего'!R292+'4.юрид-всего'!R292+'5.нерез-всего'!R124)</f>
        <v>8.8677760689842664</v>
      </c>
    </row>
    <row r="293" spans="1:19" ht="14.25" customHeight="1" x14ac:dyDescent="0.2">
      <c r="A293" s="23" t="s">
        <v>8</v>
      </c>
      <c r="B293" s="26">
        <f>'3.физ-всего'!B293+'4.юрид-всего'!B293+'5.нерез-всего'!B125</f>
        <v>49788221.29999999</v>
      </c>
      <c r="C293" s="28">
        <f>('3.физ-всего'!B293*'3.физ-всего'!C293+'4.юрид-всего'!B293*'4.юрид-всего'!C293+'5.нерез-всего'!B125*'5.нерез-всего'!C125)/('3.физ-всего'!B293+'4.юрид-всего'!B293+'5.нерез-всего'!B125)</f>
        <v>0.98878721979971707</v>
      </c>
      <c r="D293" s="21">
        <f>'3.физ-всего'!D293+'4.юрид-всего'!D293+'5.нерез-всего'!D125</f>
        <v>44826868.5</v>
      </c>
      <c r="E293" s="28">
        <f>('3.физ-всего'!D293*'3.физ-всего'!E293+'4.юрид-всего'!D293*'4.юрид-всего'!E293+'5.нерез-всего'!D125*'5.нерез-всего'!E125)/('3.физ-всего'!D293+'4.юрид-всего'!D293+'5.нерез-всего'!D125)</f>
        <v>0.24474697049159239</v>
      </c>
      <c r="F293" s="21">
        <f t="shared" si="12"/>
        <v>4961352.8000000007</v>
      </c>
      <c r="G293" s="28">
        <f t="shared" si="13"/>
        <v>7.7113477308043974</v>
      </c>
      <c r="H293" s="21">
        <f>'3.физ-всего'!H293+'4.юрид-всего'!H293+'5.нерез-всего'!H125</f>
        <v>124744.8</v>
      </c>
      <c r="I293" s="28">
        <f>('3.физ-всего'!H293*'3.физ-всего'!I293+'4.юрид-всего'!H293*'4.юрид-всего'!I293+'5.нерез-всего'!H125*'5.нерез-всего'!I125)/('3.физ-всего'!H293+'4.юрид-всего'!H293+'5.нерез-всего'!H125)</f>
        <v>3.8356842449544977</v>
      </c>
      <c r="J293" s="21">
        <f>'3.физ-всего'!J293+'4.юрид-всего'!J293+'5.нерез-всего'!J125</f>
        <v>386871.5</v>
      </c>
      <c r="K293" s="28">
        <f>('3.физ-всего'!J293*'3.физ-всего'!K293+'4.юрид-всего'!J293*'4.юрид-всего'!K293+'5.нерез-всего'!J125*'5.нерез-всего'!K125)/('3.физ-всего'!J293+'4.юрид-всего'!J293+'5.нерез-всего'!J125)</f>
        <v>4.0282282437450139</v>
      </c>
      <c r="L293" s="21">
        <f>'3.физ-всего'!L293+'4.юрид-всего'!L293+'5.нерез-всего'!L125</f>
        <v>629129.30000000005</v>
      </c>
      <c r="M293" s="28">
        <f>('3.физ-всего'!L293*'3.физ-всего'!M293+'4.юрид-всего'!L293*'4.юрид-всего'!M293+'5.нерез-всего'!L125*'5.нерез-всего'!M125)/('3.физ-всего'!L293+'4.юрид-всего'!L293+'5.нерез-всего'!L125)</f>
        <v>5.2802469396990412</v>
      </c>
      <c r="N293" s="21">
        <f>'3.физ-всего'!N293+'4.юрид-всего'!N293+'5.нерез-всего'!N125</f>
        <v>1675140.0999999999</v>
      </c>
      <c r="O293" s="28">
        <f>('3.физ-всего'!N293*'3.физ-всего'!O293+'4.юрид-всего'!N293*'4.юрид-всего'!O293+'5.нерез-всего'!N125*'5.нерез-всего'!O125)/('3.физ-всего'!N293+'4.юрид-всего'!N293+'5.нерез-всего'!N125)</f>
        <v>8.3837376921488609</v>
      </c>
      <c r="P293" s="21">
        <f>'3.физ-всего'!P293+'4.юрид-всего'!P293+'5.нерез-всего'!P125</f>
        <v>2103413.6</v>
      </c>
      <c r="Q293" s="28">
        <f>('3.физ-всего'!P293*'3.физ-всего'!Q293+'4.юрид-всего'!P293*'4.юрид-всего'!Q293+'5.нерез-всего'!P125*'5.нерез-всего'!Q125)/('3.физ-всего'!P293+'4.юрид-всего'!P293+'5.нерез-всего'!P125)</f>
        <v>8.7961636565438361</v>
      </c>
      <c r="R293" s="21">
        <f>'3.физ-всего'!R293+'4.юрид-всего'!R293+'5.нерез-всего'!R125</f>
        <v>42053.5</v>
      </c>
      <c r="S293" s="28">
        <f>('3.физ-всего'!R293*'3.физ-всего'!S293+'4.юрид-всего'!R293*'4.юрид-всего'!S293+'5.нерез-всего'!R125*'5.нерез-всего'!S125)/('3.физ-всего'!R293+'4.юрид-всего'!R293+'5.нерез-всего'!R125)</f>
        <v>8.4170109265578272</v>
      </c>
    </row>
    <row r="294" spans="1:19" ht="14.25" customHeight="1" x14ac:dyDescent="0.2">
      <c r="A294" s="23" t="s">
        <v>9</v>
      </c>
      <c r="B294" s="26">
        <f>'3.физ-всего'!B294+'4.юрид-всего'!B294+'5.нерез-всего'!B126</f>
        <v>53752936.400000006</v>
      </c>
      <c r="C294" s="28">
        <f>('3.физ-всего'!B294*'3.физ-всего'!C294+'4.юрид-всего'!B294*'4.юрид-всего'!C294+'5.нерез-всего'!B126*'5.нерез-всего'!C126)/('3.физ-всего'!B294+'4.юрид-всего'!B294+'5.нерез-всего'!B126)</f>
        <v>1.118348843841021</v>
      </c>
      <c r="D294" s="21">
        <f>'3.физ-всего'!D294+'4.юрид-всего'!D294+'5.нерез-всего'!D126</f>
        <v>47948304.5</v>
      </c>
      <c r="E294" s="28">
        <f>('3.физ-всего'!D294*'3.физ-всего'!E294+'4.юрид-всего'!D294*'4.юрид-всего'!E294+'5.нерез-всего'!D126*'5.нерез-всего'!E126)/('3.физ-всего'!D294+'4.юрид-всего'!D294+'5.нерез-всего'!D126)</f>
        <v>0.30183888879741316</v>
      </c>
      <c r="F294" s="21">
        <f t="shared" si="12"/>
        <v>5804631.9000000004</v>
      </c>
      <c r="G294" s="28">
        <f t="shared" si="13"/>
        <v>7.8630087337665504</v>
      </c>
      <c r="H294" s="21">
        <f>'3.физ-всего'!H294+'4.юрид-всего'!H294+'5.нерез-всего'!H126</f>
        <v>145383.9</v>
      </c>
      <c r="I294" s="28">
        <f>('3.физ-всего'!H294*'3.физ-всего'!I294+'4.юрид-всего'!H294*'4.юрид-всего'!I294+'5.нерез-всего'!H126*'5.нерез-всего'!I126)/('3.физ-всего'!H294+'4.юрид-всего'!H294+'5.нерез-всего'!H126)</f>
        <v>4.8575419148887899</v>
      </c>
      <c r="J294" s="21">
        <f>'3.физ-всего'!J294+'4.юрид-всего'!J294+'5.нерез-всего'!J126</f>
        <v>420888</v>
      </c>
      <c r="K294" s="28">
        <f>('3.физ-всего'!J294*'3.физ-всего'!K294+'4.юрид-всего'!J294*'4.юрид-всего'!K294+'5.нерез-всего'!J126*'5.нерез-всего'!K126)/('3.физ-всего'!J294+'4.юрид-всего'!J294+'5.нерез-всего'!J126)</f>
        <v>3.9959338256258201</v>
      </c>
      <c r="L294" s="21">
        <f>'3.физ-всего'!L294+'4.юрид-всего'!L294+'5.нерез-всего'!L126</f>
        <v>628162.59999999986</v>
      </c>
      <c r="M294" s="28">
        <f>('3.физ-всего'!L294*'3.физ-всего'!M294+'4.юрид-всего'!L294*'4.юрид-всего'!M294+'5.нерез-всего'!L126*'5.нерез-всего'!M126)/('3.физ-всего'!L294+'4.юрид-всего'!L294+'5.нерез-всего'!L126)</f>
        <v>5.4800817654537193</v>
      </c>
      <c r="N294" s="21">
        <f>'3.физ-всего'!N294+'4.юрид-всего'!N294+'5.нерез-всего'!N126</f>
        <v>2359504.9</v>
      </c>
      <c r="O294" s="28">
        <f>('3.физ-всего'!N294*'3.физ-всего'!O294+'4.юрид-всего'!N294*'4.юрид-всего'!O294+'5.нерез-всего'!N126*'5.нерез-всего'!O126)/('3.физ-всего'!N294+'4.юрид-всего'!N294+'5.нерез-всего'!N126)</f>
        <v>8.3999541509746383</v>
      </c>
      <c r="P294" s="21">
        <f>'3.физ-всего'!P294+'4.юрид-всего'!P294+'5.нерез-всего'!P126</f>
        <v>2222576</v>
      </c>
      <c r="Q294" s="28">
        <f>('3.физ-всего'!P294*'3.физ-всего'!Q294+'4.юрид-всего'!P294*'4.юрид-всего'!Q294+'5.нерез-всего'!P126*'5.нерез-всего'!Q126)/('3.физ-всего'!P294+'4.юрид-всего'!P294+'5.нерез-всего'!P126)</f>
        <v>8.8916669891153006</v>
      </c>
      <c r="R294" s="21">
        <f>'3.физ-всего'!R294+'4.юрид-всего'!R294+'5.нерез-всего'!R126</f>
        <v>28116.5</v>
      </c>
      <c r="S294" s="28">
        <f>('3.физ-всего'!R294*'3.физ-всего'!S294+'4.юрид-всего'!R294*'4.юрид-всего'!S294+'5.нерез-всего'!R126*'5.нерез-всего'!S126)/('3.физ-всего'!R294+'4.юрид-всего'!R294+'5.нерез-всего'!R126)</f>
        <v>8.1553999608770447</v>
      </c>
    </row>
    <row r="295" spans="1:19" ht="14.25" customHeight="1" x14ac:dyDescent="0.2">
      <c r="A295" s="23" t="s">
        <v>14</v>
      </c>
      <c r="B295" s="26">
        <f>'3.физ-всего'!B295+'4.юрид-всего'!B295+'5.нерез-всего'!B127</f>
        <v>52742214.400000006</v>
      </c>
      <c r="C295" s="28">
        <f>('3.физ-всего'!B295*'3.физ-всего'!C295+'4.юрид-всего'!B295*'4.юрид-всего'!C295+'5.нерез-всего'!B127*'5.нерез-всего'!C127)/('3.физ-всего'!B295+'4.юрид-всего'!B295+'5.нерез-всего'!B127)</f>
        <v>1.0689802728874418</v>
      </c>
      <c r="D295" s="21">
        <f>'3.физ-всего'!D295+'4.юрид-всего'!D295+'5.нерез-всего'!D127</f>
        <v>46850140.5</v>
      </c>
      <c r="E295" s="28">
        <f>('3.физ-всего'!D295*'3.физ-всего'!E295+'4.юрид-всего'!D295*'4.юрид-всего'!E295+'5.нерез-всего'!D127*'5.нерез-всего'!E127)/('3.физ-всего'!D295+'4.юрид-всего'!D295+'5.нерез-всего'!D127)</f>
        <v>0.27056145212627464</v>
      </c>
      <c r="F295" s="21">
        <f t="shared" si="12"/>
        <v>5892073.9000000004</v>
      </c>
      <c r="G295" s="28">
        <f t="shared" si="13"/>
        <v>7.4175146879946592</v>
      </c>
      <c r="H295" s="21">
        <f>'3.физ-всего'!H295+'4.юрид-всего'!H295+'5.нерез-всего'!H127</f>
        <v>122627.00000000001</v>
      </c>
      <c r="I295" s="28">
        <f>('3.физ-всего'!H295*'3.физ-всего'!I295+'4.юрид-всего'!H295*'4.юрид-всего'!I295+'5.нерез-всего'!H127*'5.нерез-всего'!I127)/('3.физ-всего'!H295+'4.юрид-всего'!H295+'5.нерез-всего'!H127)</f>
        <v>4.1485889241357938</v>
      </c>
      <c r="J295" s="21">
        <f>'3.физ-всего'!J295+'4.юрид-всего'!J295+'5.нерез-всего'!J127</f>
        <v>796744.60000000009</v>
      </c>
      <c r="K295" s="28">
        <f>('3.физ-всего'!J295*'3.физ-всего'!K295+'4.юрид-всего'!J295*'4.юрид-всего'!K295+'5.нерез-всего'!J127*'5.нерез-всего'!K127)/('3.физ-всего'!J295+'4.юрид-всего'!J295+'5.нерез-всего'!J127)</f>
        <v>3.0555443199740524</v>
      </c>
      <c r="L295" s="21">
        <f>'3.физ-всего'!L295+'4.юрид-всего'!L295+'5.нерез-всего'!L127</f>
        <v>781882.40000000014</v>
      </c>
      <c r="M295" s="28">
        <f>('3.физ-всего'!L295*'3.физ-всего'!M295+'4.юрид-всего'!L295*'4.юрид-всего'!M295+'5.нерез-всего'!L127*'5.нерез-всего'!M127)/('3.физ-всего'!L295+'4.юрид-всего'!L295+'5.нерез-всего'!L127)</f>
        <v>4.5019549832557937</v>
      </c>
      <c r="N295" s="21">
        <f>'3.физ-всего'!N295+'4.юрид-всего'!N295+'5.нерез-всего'!N127</f>
        <v>1880759.0000000002</v>
      </c>
      <c r="O295" s="28">
        <f>('3.физ-всего'!N295*'3.физ-всего'!O295+'4.юрид-всего'!N295*'4.юрид-всего'!O295+'5.нерез-всего'!N127*'5.нерез-всего'!O127)/('3.физ-всего'!N295+'4.юрид-всего'!N295+'5.нерез-всего'!N127)</f>
        <v>8.528182903285332</v>
      </c>
      <c r="P295" s="21">
        <f>'3.физ-всего'!P295+'4.юрид-всего'!P295+'5.нерез-всего'!P127</f>
        <v>2295119</v>
      </c>
      <c r="Q295" s="28">
        <f>('3.физ-всего'!P295*'3.физ-всего'!Q295+'4.юрид-всего'!P295*'4.юрид-всего'!Q295+'5.нерез-всего'!P127*'5.нерез-всего'!Q127)/('3.физ-всего'!P295+'4.юрид-всего'!P295+'5.нерез-всего'!P127)</f>
        <v>9.1714089626725066</v>
      </c>
      <c r="R295" s="21">
        <f>'3.физ-всего'!R295+'4.юрид-всего'!R295+'5.нерез-всего'!R127</f>
        <v>14941.9</v>
      </c>
      <c r="S295" s="28">
        <f>('3.физ-всего'!R295*'3.физ-всего'!S295+'4.юрид-всего'!R295*'4.юрид-всего'!S295+'5.нерез-всего'!R127*'5.нерез-всего'!S127)/('3.физ-всего'!R295+'4.юрид-всего'!R295+'5.нерез-всего'!R127)</f>
        <v>10.199249225332776</v>
      </c>
    </row>
    <row r="296" spans="1:19" ht="14.25" customHeight="1" thickBot="1" x14ac:dyDescent="0.25">
      <c r="A296" s="24" t="s">
        <v>15</v>
      </c>
      <c r="B296" s="27">
        <f>'3.физ-всего'!B296+'4.юрид-всего'!B296+'5.нерез-всего'!B128</f>
        <v>64394464.200000003</v>
      </c>
      <c r="C296" s="29">
        <f>('3.физ-всего'!B296*'3.физ-всего'!C296+'4.юрид-всего'!B296*'4.юрид-всего'!C296+'5.нерез-всего'!B128*'5.нерез-всего'!C128)/('3.физ-всего'!B296+'4.юрид-всего'!B296+'5.нерез-всего'!B128)</f>
        <v>1.1227734599583801</v>
      </c>
      <c r="D296" s="25">
        <f>'3.физ-всего'!D296+'4.юрид-всего'!D296+'5.нерез-всего'!D128</f>
        <v>57037209.200000003</v>
      </c>
      <c r="E296" s="29">
        <f>('3.физ-всего'!D296*'3.физ-всего'!E296+'4.юрид-всего'!D296*'4.юрид-всего'!E296+'5.нерез-всего'!D128*'5.нерез-всего'!E128)/('3.физ-всего'!D296+'4.юрид-всего'!D296+'5.нерез-всего'!D128)</f>
        <v>0.33069853687722151</v>
      </c>
      <c r="F296" s="25">
        <f t="shared" si="12"/>
        <v>7357254.9999999991</v>
      </c>
      <c r="G296" s="29">
        <f t="shared" si="13"/>
        <v>7.2633439702715261</v>
      </c>
      <c r="H296" s="25">
        <f>'3.физ-всего'!H296+'4.юрид-всего'!H296+'5.нерез-всего'!H128</f>
        <v>151236</v>
      </c>
      <c r="I296" s="29">
        <f>('3.физ-всего'!H296*'3.физ-всего'!I296+'4.юрид-всего'!H296*'4.юрид-всего'!I296+'5.нерез-всего'!H128*'5.нерез-всего'!I128)/('3.физ-всего'!H296+'4.юрид-всего'!H296+'5.нерез-всего'!H128)</f>
        <v>5.7422573791954346</v>
      </c>
      <c r="J296" s="25">
        <f>'3.физ-всего'!J296+'4.юрид-всего'!J296+'5.нерез-всего'!J128</f>
        <v>561023.79999999993</v>
      </c>
      <c r="K296" s="29">
        <f>('3.физ-всего'!J296*'3.физ-всего'!K296+'4.юрид-всего'!J296*'4.юрид-всего'!K296+'5.нерез-всего'!J128*'5.нерез-всего'!K128)/('3.физ-всего'!J296+'4.юрид-всего'!J296+'5.нерез-всего'!J128)</f>
        <v>3.6795434026150033</v>
      </c>
      <c r="L296" s="25">
        <f>'3.физ-всего'!L296+'4.юрид-всего'!L296+'5.нерез-всего'!L128</f>
        <v>1203770.4000000001</v>
      </c>
      <c r="M296" s="29">
        <f>('3.физ-всего'!L296*'3.физ-всего'!M296+'4.юрид-всего'!L296*'4.юрид-всего'!M296+'5.нерез-всего'!L128*'5.нерез-всего'!M128)/('3.физ-всего'!L296+'4.юрид-всего'!L296+'5.нерез-всего'!L128)</f>
        <v>4.7042661665380692</v>
      </c>
      <c r="N296" s="25">
        <f>'3.физ-всего'!N296+'4.юрид-всего'!N296+'5.нерез-всего'!N128</f>
        <v>2702881.8000000003</v>
      </c>
      <c r="O296" s="29">
        <f>('3.физ-всего'!N296*'3.физ-всего'!O296+'4.юрид-всего'!N296*'4.юрид-всего'!O296+'5.нерез-всего'!N128*'5.нерез-всего'!O128)/('3.физ-всего'!N296+'4.юрид-всего'!N296+'5.нерез-всего'!N128)</f>
        <v>7.4881319379190012</v>
      </c>
      <c r="P296" s="25">
        <f>'3.физ-всего'!P296+'4.юрид-всего'!P296+'5.нерез-всего'!P128</f>
        <v>2704927.6999999997</v>
      </c>
      <c r="Q296" s="29">
        <f>('3.физ-всего'!P296*'3.физ-всего'!Q296+'4.юрид-всего'!P296*'4.юрид-всего'!Q296+'5.нерез-всего'!P128*'5.нерез-всего'!Q128)/('3.физ-всего'!P296+'4.юрид-всего'!P296+'5.нерез-всего'!P128)</f>
        <v>8.9718940783519034</v>
      </c>
      <c r="R296" s="25">
        <f>'3.физ-всего'!R296+'4.юрид-всего'!R296+'5.нерез-всего'!R128</f>
        <v>33415.300000000003</v>
      </c>
      <c r="S296" s="29">
        <f>('3.физ-всего'!R296*'3.физ-всего'!S296+'4.юрид-всего'!R296*'4.юрид-всего'!S296+'5.нерез-всего'!R128*'5.нерез-всего'!S128)/('3.физ-всего'!R296+'4.юрид-всего'!R296+'5.нерез-всего'!R128)</f>
        <v>10.019648873420261</v>
      </c>
    </row>
    <row r="297" spans="1:19" ht="14.25" customHeight="1" x14ac:dyDescent="0.2">
      <c r="A297" s="23" t="s">
        <v>75</v>
      </c>
      <c r="B297" s="26">
        <f>'3.физ-всего'!B297+'4.юрид-всего'!B297+'5.нерез-всего'!B129</f>
        <v>44698129.899999999</v>
      </c>
      <c r="C297" s="28">
        <f>('3.физ-всего'!B297*'3.физ-всего'!C297+'4.юрид-всего'!B297*'4.юрид-всего'!C297+'5.нерез-всего'!B129*'5.нерез-всего'!C129)/('3.физ-всего'!B297+'4.юрид-всего'!B297+'5.нерез-всего'!B129)</f>
        <v>1.3179594309380716</v>
      </c>
      <c r="D297" s="21">
        <f>'3.физ-всего'!D297+'4.юрид-всего'!D297+'5.нерез-всего'!D129</f>
        <v>38419597.700000003</v>
      </c>
      <c r="E297" s="28">
        <f>('3.физ-всего'!D297*'3.физ-всего'!E297+'4.юрид-всего'!D297*'4.юрид-всего'!E297+'5.нерез-всего'!D129*'5.нерез-всего'!E129)/('3.физ-всего'!D297+'4.юрид-всего'!D297+'5.нерез-всего'!D129)</f>
        <v>0.28305231512093654</v>
      </c>
      <c r="F297" s="21">
        <f t="shared" ref="F297:F308" si="14">H297+J297+L297+N297+P297+R297</f>
        <v>6278532.2000000011</v>
      </c>
      <c r="G297" s="28">
        <f t="shared" si="13"/>
        <v>7.6507636246573645</v>
      </c>
      <c r="H297" s="21">
        <f>'3.физ-всего'!H297+'4.юрид-всего'!H297+'5.нерез-всего'!H129</f>
        <v>104926.09999999999</v>
      </c>
      <c r="I297" s="28">
        <f>('3.физ-всего'!H297*'3.физ-всего'!I297+'4.юрид-всего'!H297*'4.юрид-всего'!I297+'5.нерез-всего'!H129*'5.нерез-всего'!I129)/('3.физ-всего'!H297+'4.юрид-всего'!H297+'5.нерез-всего'!H129)</f>
        <v>4.2206934404309324</v>
      </c>
      <c r="J297" s="21">
        <f>'3.физ-всего'!J297+'4.юрид-всего'!J297+'5.нерез-всего'!J129</f>
        <v>534108.5</v>
      </c>
      <c r="K297" s="28">
        <f>('3.физ-всего'!J297*'3.физ-всего'!K297+'4.юрид-всего'!J297*'4.юрид-всего'!K297+'5.нерез-всего'!J129*'5.нерез-всего'!K129)/('3.физ-всего'!J297+'4.юрид-всего'!J297+'5.нерез-всего'!J129)</f>
        <v>3.4906798225454181</v>
      </c>
      <c r="L297" s="21">
        <f>'3.физ-всего'!L297+'4.юрид-всего'!L297+'5.нерез-всего'!L129</f>
        <v>1146319</v>
      </c>
      <c r="M297" s="28">
        <f>('3.физ-всего'!L297*'3.физ-всего'!M297+'4.юрид-всего'!L297*'4.юрид-всего'!M297+'5.нерез-всего'!L129*'5.нерез-всего'!M129)/('3.физ-всего'!L297+'4.юрид-всего'!L297+'5.нерез-всего'!L129)</f>
        <v>4.2702012729440932</v>
      </c>
      <c r="N297" s="21">
        <f>'3.физ-всего'!N297+'4.юрид-всего'!N297+'5.нерез-всего'!N129</f>
        <v>2075106.6</v>
      </c>
      <c r="O297" s="28">
        <f>('3.физ-всего'!N297*'3.физ-всего'!O297+'4.юрид-всего'!N297*'4.юрид-всего'!O297+'5.нерез-всего'!N129*'5.нерез-всего'!O129)/('3.физ-всего'!N297+'4.юрид-всего'!N297+'5.нерез-всего'!N129)</f>
        <v>8.3099161763544984</v>
      </c>
      <c r="P297" s="21">
        <f>'3.физ-всего'!P297+'4.юрид-всего'!P297+'5.нерез-всего'!P129</f>
        <v>2393257.6</v>
      </c>
      <c r="Q297" s="28">
        <f>('3.физ-всего'!P297*'3.физ-всего'!Q297+'4.юрид-всего'!P297*'4.юрид-всего'!Q297+'5.нерез-всего'!P129*'5.нерез-всего'!Q129)/('3.физ-всего'!P297+'4.юрид-всего'!P297+'5.нерез-всего'!P129)</f>
        <v>9.7520663446341924</v>
      </c>
      <c r="R297" s="21">
        <f>'3.физ-всего'!R297+'4.юрид-всего'!R297+'5.нерез-всего'!R129</f>
        <v>24814.400000000001</v>
      </c>
      <c r="S297" s="28">
        <f>('3.физ-всего'!R297*'3.физ-всего'!S297+'4.юрид-всего'!R297*'4.юрид-всего'!S297+'5.нерез-всего'!R129*'5.нерез-всего'!S129)/('3.физ-всего'!R297+'4.юрид-всего'!R297+'5.нерез-всего'!R129)</f>
        <v>10.079689817202903</v>
      </c>
    </row>
    <row r="298" spans="1:19" ht="14.25" customHeight="1" x14ac:dyDescent="0.2">
      <c r="A298" s="23" t="s">
        <v>1</v>
      </c>
      <c r="B298" s="26">
        <f>'3.физ-всего'!B298+'4.юрид-всего'!B298+'5.нерез-всего'!B130</f>
        <v>51144066.20000001</v>
      </c>
      <c r="C298" s="28">
        <f>('3.физ-всего'!B298*'3.физ-всего'!C298+'4.юрид-всего'!B298*'4.юрид-всего'!C298+'5.нерез-всего'!B130*'5.нерез-всего'!C130)/('3.физ-всего'!B298+'4.юрид-всего'!B298+'5.нерез-всего'!B130)</f>
        <v>1.1168336827313101</v>
      </c>
      <c r="D298" s="21">
        <f>'3.физ-всего'!D298+'4.юрид-всего'!D298+'5.нерез-всего'!D130</f>
        <v>44805636.899999999</v>
      </c>
      <c r="E298" s="28">
        <f>('3.физ-всего'!D298*'3.физ-всего'!E298+'4.юрид-всего'!D298*'4.юрид-всего'!E298+'5.нерез-всего'!D130*'5.нерез-всего'!E130)/('3.физ-всего'!D298+'4.юрид-всего'!D298+'5.нерез-всего'!D130)</f>
        <v>0.25910737034964448</v>
      </c>
      <c r="F298" s="21">
        <f t="shared" si="14"/>
        <v>6338429.2999999998</v>
      </c>
      <c r="G298" s="28">
        <f t="shared" si="13"/>
        <v>7.1800035775424602</v>
      </c>
      <c r="H298" s="21">
        <f>'3.физ-всего'!H298+'4.юрид-всего'!H298+'5.нерез-всего'!H130</f>
        <v>162785.99999999997</v>
      </c>
      <c r="I298" s="28">
        <f>('3.физ-всего'!H298*'3.физ-всего'!I298+'4.юрид-всего'!H298*'4.юрид-всего'!I298+'5.нерез-всего'!H130*'5.нерез-всего'!I130)/('3.физ-всего'!H298+'4.юрид-всего'!H298+'5.нерез-всего'!H130)</f>
        <v>3.9779304239922335</v>
      </c>
      <c r="J298" s="21">
        <f>'3.физ-всего'!J298+'4.юрид-всего'!J298+'5.нерез-всего'!J130</f>
        <v>517783</v>
      </c>
      <c r="K298" s="28">
        <f>('3.физ-всего'!J298*'3.физ-всего'!K298+'4.юрид-всего'!J298*'4.юрид-всего'!K298+'5.нерез-всего'!J130*'5.нерез-всего'!K130)/('3.физ-всего'!J298+'4.юрид-всего'!J298+'5.нерез-всего'!J130)</f>
        <v>3.5564787488194871</v>
      </c>
      <c r="L298" s="21">
        <f>'3.физ-всего'!L298+'4.юрид-всего'!L298+'5.нерез-всего'!L130</f>
        <v>762247.9</v>
      </c>
      <c r="M298" s="28">
        <f>('3.физ-всего'!L298*'3.физ-всего'!M298+'4.юрид-всего'!L298*'4.юрид-всего'!M298+'5.нерез-всего'!L130*'5.нерез-всего'!M130)/('3.физ-всего'!L298+'4.юрид-всего'!L298+'5.нерез-всего'!L130)</f>
        <v>4.7286114543575621</v>
      </c>
      <c r="N298" s="21">
        <f>'3.физ-всего'!N298+'4.юрид-всего'!N298+'5.нерез-всего'!N130</f>
        <v>2739819.3</v>
      </c>
      <c r="O298" s="28">
        <f>('3.физ-всего'!N298*'3.физ-всего'!O298+'4.юрид-всего'!N298*'4.юрид-всего'!O298+'5.нерез-всего'!N130*'5.нерез-всего'!O130)/('3.физ-всего'!N298+'4.юрид-всего'!N298+'5.нерез-всего'!N130)</f>
        <v>7.2011872531155534</v>
      </c>
      <c r="P298" s="21">
        <f>'3.физ-всего'!P298+'4.юрид-всего'!P298+'5.нерез-всего'!P130</f>
        <v>2134394.4</v>
      </c>
      <c r="Q298" s="28">
        <f>('3.физ-всего'!P298*'3.физ-всего'!Q298+'4.юрид-всего'!P298*'4.юрид-всего'!Q298+'5.нерез-всего'!P130*'5.нерез-всего'!Q130)/('3.физ-всего'!P298+'4.юрид-всего'!P298+'5.нерез-всего'!P130)</f>
        <v>9.1440822122659142</v>
      </c>
      <c r="R298" s="21">
        <f>'3.физ-всего'!R298+'4.юрид-всего'!R298+'5.нерез-всего'!R130</f>
        <v>21398.700000000004</v>
      </c>
      <c r="S298" s="28">
        <f>('3.физ-всего'!R298*'3.физ-всего'!S298+'4.юрид-всего'!R298*'4.юрид-всего'!S298+'5.нерез-всего'!R130*'5.нерез-всего'!S130)/('3.физ-всего'!R298+'4.юрид-всего'!R298+'5.нерез-всего'!R130)</f>
        <v>7.9213033969353468</v>
      </c>
    </row>
    <row r="299" spans="1:19" ht="14.25" customHeight="1" x14ac:dyDescent="0.2">
      <c r="A299" s="23" t="s">
        <v>2</v>
      </c>
      <c r="B299" s="26">
        <f>'3.физ-всего'!B299+'4.юрид-всего'!B299+'5.нерез-всего'!B131</f>
        <v>54465447.700000003</v>
      </c>
      <c r="C299" s="28">
        <f>('3.физ-всего'!B299*'3.физ-всего'!C299+'4.юрид-всего'!B299*'4.юрид-всего'!C299+'5.нерез-всего'!B131*'5.нерез-всего'!C131)/('3.физ-всего'!B299+'4.юрид-всего'!B299+'5.нерез-всего'!B131)</f>
        <v>0.8708232519127902</v>
      </c>
      <c r="D299" s="21">
        <f>'3.физ-всего'!D299+'4.юрид-всего'!D299+'5.нерез-всего'!D131</f>
        <v>49050678.100000001</v>
      </c>
      <c r="E299" s="28">
        <f>('3.физ-всего'!D299*'3.физ-всего'!E299+'4.юрид-всего'!D299*'4.юрид-всего'!E299+'5.нерез-всего'!D131*'5.нерез-всего'!E131)/('3.физ-всего'!D299+'4.юрид-всего'!D299+'5.нерез-всего'!D131)</f>
        <v>0.2692788952901346</v>
      </c>
      <c r="F299" s="21">
        <f t="shared" si="14"/>
        <v>5414769.6000000006</v>
      </c>
      <c r="G299" s="28">
        <f t="shared" si="13"/>
        <v>6.320022530783211</v>
      </c>
      <c r="H299" s="21">
        <f>'3.физ-всего'!H299+'4.юрид-всего'!H299+'5.нерез-всего'!H131</f>
        <v>155916.70000000001</v>
      </c>
      <c r="I299" s="28">
        <f>('3.физ-всего'!H299*'3.физ-всего'!I299+'4.юрид-всего'!H299*'4.юрид-всего'!I299+'5.нерез-всего'!H131*'5.нерез-всего'!I131)/('3.физ-всего'!H299+'4.юрид-всего'!H299+'5.нерез-всего'!H131)</f>
        <v>2.776106562029597</v>
      </c>
      <c r="J299" s="21">
        <f>'3.физ-всего'!J299+'4.юрид-всего'!J299+'5.нерез-всего'!J131</f>
        <v>807740.9</v>
      </c>
      <c r="K299" s="28">
        <f>('3.физ-всего'!J299*'3.физ-всего'!K299+'4.юрид-всего'!J299*'4.юрид-всего'!K299+'5.нерез-всего'!J131*'5.нерез-всего'!K131)/('3.физ-всего'!J299+'4.юрид-всего'!J299+'5.нерез-всего'!J131)</f>
        <v>3.0949397572909847</v>
      </c>
      <c r="L299" s="21">
        <f>'3.физ-всего'!L299+'4.юрид-всего'!L299+'5.нерез-всего'!L131</f>
        <v>673598.50000000012</v>
      </c>
      <c r="M299" s="28">
        <f>('3.физ-всего'!L299*'3.физ-всего'!M299+'4.юрид-всего'!L299*'4.юрид-всего'!M299+'5.нерез-всего'!L131*'5.нерез-всего'!M131)/('3.физ-всего'!L299+'4.юрид-всего'!L299+'5.нерез-всего'!L131)</f>
        <v>4.8660537011290836</v>
      </c>
      <c r="N299" s="21">
        <f>'3.физ-всего'!N299+'4.юрид-всего'!N299+'5.нерез-всего'!N131</f>
        <v>1724224.9000000001</v>
      </c>
      <c r="O299" s="28">
        <f>('3.физ-всего'!N299*'3.физ-всего'!O299+'4.юрид-всего'!N299*'4.юрид-всего'!O299+'5.нерез-всего'!N131*'5.нерез-всего'!O131)/('3.физ-всего'!N299+'4.юрид-всего'!N299+'5.нерез-всего'!N131)</f>
        <v>6.3543165395651116</v>
      </c>
      <c r="P299" s="21">
        <f>'3.физ-всего'!P299+'4.юрид-всего'!P299+'5.нерез-всего'!P131</f>
        <v>1993753.9000000001</v>
      </c>
      <c r="Q299" s="28">
        <f>('3.физ-всего'!P299*'3.физ-всего'!Q299+'4.юрид-всего'!P299*'4.юрид-всего'!Q299+'5.нерез-всего'!P131*'5.нерез-всего'!Q131)/('3.физ-всего'!P299+'4.юрид-всего'!P299+'5.нерез-всего'!P131)</f>
        <v>8.3401062573470028</v>
      </c>
      <c r="R299" s="21">
        <f>'3.физ-всего'!R299+'4.юрид-всего'!R299+'5.нерез-всего'!R131</f>
        <v>59534.7</v>
      </c>
      <c r="S299" s="28">
        <f>('3.физ-всего'!R299*'3.физ-всего'!S299+'4.юрид-всего'!R299*'4.юрид-всего'!S299+'5.нерез-всего'!R131*'5.нерез-всего'!S131)/('3.физ-всего'!R299+'4.юрид-всего'!R299+'5.нерез-всего'!R131)</f>
        <v>7.1648705880772088</v>
      </c>
    </row>
    <row r="300" spans="1:19" ht="14.25" customHeight="1" x14ac:dyDescent="0.2">
      <c r="A300" s="23" t="s">
        <v>3</v>
      </c>
      <c r="B300" s="26">
        <f>'3.физ-всего'!B300+'4.юрид-всего'!B300+'5.нерез-всего'!B132</f>
        <v>36559747.5</v>
      </c>
      <c r="C300" s="28">
        <f>('3.физ-всего'!B300*'3.физ-всего'!C300+'4.юрид-всего'!B300*'4.юрид-всего'!C300+'5.нерез-всего'!B132*'5.нерез-всего'!C132)/('3.физ-всего'!B300+'4.юрид-всего'!B300+'5.нерез-всего'!B132)</f>
        <v>0.91007108334104414</v>
      </c>
      <c r="D300" s="21">
        <f>'3.физ-всего'!D300+'4.юрид-всего'!D300+'5.нерез-всего'!D132</f>
        <v>33326293.700000003</v>
      </c>
      <c r="E300" s="28">
        <f>('3.физ-всего'!D300*'3.физ-всего'!E300+'4.юрид-всего'!D300*'4.юрид-всего'!E300+'5.нерез-всего'!D132*'5.нерез-всего'!E132)/('3.физ-всего'!D300+'4.юрид-всего'!D300+'5.нерез-всего'!D132)</f>
        <v>0.27923649385590077</v>
      </c>
      <c r="F300" s="21">
        <f t="shared" si="14"/>
        <v>3233453.8</v>
      </c>
      <c r="G300" s="28">
        <f t="shared" si="13"/>
        <v>7.4119047589299205</v>
      </c>
      <c r="H300" s="21">
        <f>'3.физ-всего'!H300+'4.юрид-всего'!H300+'5.нерез-всего'!H132</f>
        <v>174586.39999999997</v>
      </c>
      <c r="I300" s="28">
        <f>('3.физ-всего'!H300*'3.физ-всего'!I300+'4.юрид-всего'!H300*'4.юрид-всего'!I300+'5.нерез-всего'!H132*'5.нерез-всего'!I132)/('3.физ-всего'!H300+'4.юрид-всего'!H300+'5.нерез-всего'!H132)</f>
        <v>3.2271619897082444</v>
      </c>
      <c r="J300" s="21">
        <f>'3.физ-всего'!J300+'4.юрид-всего'!J300+'5.нерез-всего'!J132</f>
        <v>242620.69999999998</v>
      </c>
      <c r="K300" s="28">
        <f>('3.физ-всего'!J300*'3.физ-всего'!K300+'4.юрид-всего'!J300*'4.юрид-всего'!K300+'5.нерез-всего'!J132*'5.нерез-всего'!K132)/('3.физ-всего'!J300+'4.юрид-всего'!J300+'5.нерез-всего'!J132)</f>
        <v>3.8744162142801506</v>
      </c>
      <c r="L300" s="21">
        <f>'3.физ-всего'!L300+'4.юрид-всего'!L300+'5.нерез-всего'!L132</f>
        <v>375605.9</v>
      </c>
      <c r="M300" s="28">
        <f>('3.физ-всего'!L300*'3.физ-всего'!M300+'4.юрид-всего'!L300*'4.юрид-всего'!M300+'5.нерез-всего'!L132*'5.нерез-всего'!M132)/('3.физ-всего'!L300+'4.юрид-всего'!L300+'5.нерез-всего'!L132)</f>
        <v>5.2967821485232252</v>
      </c>
      <c r="N300" s="21">
        <f>'3.физ-всего'!N300+'4.юрид-всего'!N300+'5.нерез-всего'!N132</f>
        <v>1273930.1000000001</v>
      </c>
      <c r="O300" s="28">
        <f>('3.физ-всего'!N300*'3.физ-всего'!O300+'4.юрид-всего'!N300*'4.юрид-всего'!O300+'5.нерез-всего'!N132*'5.нерез-всего'!O132)/('3.физ-всего'!N300+'4.юрид-всего'!N300+'5.нерез-всего'!N132)</f>
        <v>8.5079396263578388</v>
      </c>
      <c r="P300" s="21">
        <f>'3.физ-всего'!P300+'4.юрид-всего'!P300+'5.нерез-всего'!P132</f>
        <v>1156322.4999999998</v>
      </c>
      <c r="Q300" s="28">
        <f>('3.физ-всего'!P300*'3.физ-всего'!Q300+'4.юрид-всего'!P300*'4.юрид-всего'!Q300+'5.нерез-всего'!P132*'5.нерез-всего'!Q132)/('3.физ-всего'!P300+'4.юрид-всего'!P300+'5.нерез-всего'!P132)</f>
        <v>8.2416654557876647</v>
      </c>
      <c r="R300" s="21">
        <f>'3.физ-всего'!R300+'4.юрид-всего'!R300+'5.нерез-всего'!R132</f>
        <v>10388.200000000001</v>
      </c>
      <c r="S300" s="28">
        <f>('3.физ-всего'!R300*'3.физ-всего'!S300+'4.юрид-всего'!R300*'4.юрид-всего'!S300+'5.нерез-всего'!R132*'5.нерез-всего'!S132)/('3.физ-всего'!R300+'4.юрид-всего'!R300+'5.нерез-всего'!R132)</f>
        <v>10.066540016557278</v>
      </c>
    </row>
    <row r="301" spans="1:19" ht="14.25" customHeight="1" x14ac:dyDescent="0.2">
      <c r="A301" s="23" t="s">
        <v>4</v>
      </c>
      <c r="B301" s="26">
        <f>'3.физ-всего'!B301+'4.юрид-всего'!B301+'5.нерез-всего'!B133</f>
        <v>38794819.299999997</v>
      </c>
      <c r="C301" s="28">
        <f>('3.физ-всего'!B301*'3.физ-всего'!C301+'4.юрид-всего'!B301*'4.юрид-всего'!C301+'5.нерез-всего'!B133*'5.нерез-всего'!C133)/('3.физ-всего'!B301+'4.юрид-всего'!B301+'5.нерез-всего'!B133)</f>
        <v>1.2655105973647356</v>
      </c>
      <c r="D301" s="21">
        <f>'3.физ-всего'!D301+'4.юрид-всего'!D301+'5.нерез-всего'!D133</f>
        <v>33906133.299999997</v>
      </c>
      <c r="E301" s="28">
        <f>('3.физ-всего'!D301*'3.физ-всего'!E301+'4.юрид-всего'!D301*'4.юрид-всего'!E301+'5.нерез-всего'!D133*'5.нерез-всего'!E133)/('3.физ-всего'!D301+'4.юрид-всего'!D301+'5.нерез-всего'!D133)</f>
        <v>0.31513973617864616</v>
      </c>
      <c r="F301" s="21">
        <f t="shared" si="14"/>
        <v>4888686</v>
      </c>
      <c r="G301" s="28">
        <f>(H301*I301+J301*K301+L301*M301+N301*O301+P301*Q301+R301*S301)/(H301+J301+L301+N301+P301+R301)</f>
        <v>7.8569343672307763</v>
      </c>
      <c r="H301" s="21">
        <f>'3.физ-всего'!H301+'4.юрид-всего'!H301+'5.нерез-всего'!H133</f>
        <v>150816</v>
      </c>
      <c r="I301" s="28">
        <f>('3.физ-всего'!H301*'3.физ-всего'!I301+'4.юрид-всего'!H301*'4.юрид-всего'!I301+'5.нерез-всего'!H133*'5.нерез-всего'!I133)/('3.физ-всего'!H301+'4.юрид-всего'!H301+'5.нерез-всего'!H133)</f>
        <v>3.2682928999575607</v>
      </c>
      <c r="J301" s="21">
        <f>'3.физ-всего'!J301+'4.юрид-всего'!J301+'5.нерез-всего'!J133</f>
        <v>391248</v>
      </c>
      <c r="K301" s="28">
        <f>('3.физ-всего'!J301*'3.физ-всего'!K301+'4.юрид-всего'!J301*'4.юрид-всего'!K301+'5.нерез-всего'!J133*'5.нерез-всего'!K133)/('3.физ-всего'!J301+'4.юрид-всего'!J301+'5.нерез-всего'!J133)</f>
        <v>3.5442489801864778</v>
      </c>
      <c r="L301" s="21">
        <f>'3.физ-всего'!L301+'4.юрид-всего'!L301+'5.нерез-всего'!L133</f>
        <v>508364.60000000003</v>
      </c>
      <c r="M301" s="28">
        <f>('3.физ-всего'!L301*'3.физ-всего'!M301+'4.юрид-всего'!L301*'4.юрид-всего'!M301+'5.нерез-всего'!L133*'5.нерез-всего'!M133)/('3.физ-всего'!L301+'4.юрид-всего'!L301+'5.нерез-всего'!L133)</f>
        <v>4.377078907539981</v>
      </c>
      <c r="N301" s="21">
        <f>'3.физ-всего'!N301+'4.юрид-всего'!N301+'5.нерез-всего'!N133</f>
        <v>2252737.6000000006</v>
      </c>
      <c r="O301" s="28">
        <f>('3.физ-всего'!N301*'3.физ-всего'!O301+'4.юрид-всего'!N301*'4.юрид-всего'!O301+'5.нерез-всего'!N133*'5.нерез-всего'!O133)/('3.физ-всего'!N301+'4.юрид-всего'!N301+'5.нерез-всего'!N133)</f>
        <v>8.6907229390586824</v>
      </c>
      <c r="P301" s="21">
        <f>'3.физ-всего'!P301+'4.юрид-всего'!P301+'5.нерез-всего'!P133</f>
        <v>1568731.7999999998</v>
      </c>
      <c r="Q301" s="28">
        <f>('3.физ-всего'!P301*'3.физ-всего'!Q301+'4.юрид-всего'!P301*'4.юрид-всего'!Q301+'5.нерез-всего'!P133*'5.нерез-всего'!Q133)/('3.физ-всего'!P301+'4.юрид-всего'!P301+'5.нерез-всего'!P133)</f>
        <v>9.3020072232869584</v>
      </c>
      <c r="R301" s="21">
        <f>'3.физ-всего'!R301+'4.юрид-всего'!R301+'5.нерез-всего'!R133</f>
        <v>16788</v>
      </c>
      <c r="S301" s="28">
        <f>('3.физ-всего'!R301*'3.физ-всего'!S301+'4.юрид-всего'!R301*'4.юрид-всего'!S301+'5.нерез-всего'!R133*'5.нерез-всего'!S133)/('3.физ-всего'!R301+'4.юрид-всего'!R301+'5.нерез-всего'!R133)</f>
        <v>8.0455693352394722</v>
      </c>
    </row>
    <row r="302" spans="1:19" ht="14.25" customHeight="1" x14ac:dyDescent="0.2">
      <c r="A302" s="23" t="s">
        <v>5</v>
      </c>
      <c r="B302" s="26">
        <f>'3.физ-всего'!B302+'4.юрид-всего'!B302+'5.нерез-всего'!B134</f>
        <v>58616528.800000004</v>
      </c>
      <c r="C302" s="28">
        <f>('3.физ-всего'!B302*'3.физ-всего'!C302+'4.юрид-всего'!B302*'4.юрид-всего'!C302+'5.нерез-всего'!B134*'5.нерез-всего'!C134)/('3.физ-всего'!B302+'4.юрид-всего'!B302+'5.нерез-всего'!B134)</f>
        <v>1.162129074009584</v>
      </c>
      <c r="D302" s="21">
        <f>'3.физ-всего'!D302+'4.юрид-всего'!D302+'5.нерез-всего'!D134</f>
        <v>51943117.800000012</v>
      </c>
      <c r="E302" s="28">
        <f>('3.физ-всего'!D302*'3.физ-всего'!E302+'4.юрид-всего'!D302*'4.юрид-всего'!E302+'5.нерез-всего'!D134*'5.нерез-всего'!E134)/('3.физ-всего'!D302+'4.юрид-всего'!D302+'5.нерез-всего'!D134)</f>
        <v>0.28773737347741574</v>
      </c>
      <c r="F302" s="21">
        <f t="shared" si="14"/>
        <v>6673411</v>
      </c>
      <c r="G302" s="28">
        <f t="shared" ref="G302:G312" si="15">(H302*I302+J302*K302+L302*M302+N302*O302+P302*Q302+R302*S302)/(H302+J302+L302+N302+P302+R302)</f>
        <v>7.9680385413096992</v>
      </c>
      <c r="H302" s="21">
        <f>'3.физ-всего'!H302+'4.юрид-всего'!H302+'5.нерез-всего'!H134</f>
        <v>212311.2</v>
      </c>
      <c r="I302" s="28">
        <f>('3.физ-всего'!H302*'3.физ-всего'!I302+'4.юрид-всего'!H302*'4.юрид-всего'!I302+'5.нерез-всего'!H134*'5.нерез-всего'!I134)/('3.физ-всего'!H302+'4.юрид-всего'!H302+'5.нерез-всего'!H134)</f>
        <v>3.9611482625504459</v>
      </c>
      <c r="J302" s="21">
        <f>'3.физ-всего'!J302+'4.юрид-всего'!J302+'5.нерез-всего'!J134</f>
        <v>571632.19999999995</v>
      </c>
      <c r="K302" s="28">
        <f>('3.физ-всего'!J302*'3.физ-всего'!K302+'4.юрид-всего'!J302*'4.юрид-всего'!K302+'5.нерез-всего'!J134*'5.нерез-всего'!K134)/('3.физ-всего'!J302+'4.юрид-всего'!J302+'5.нерез-всего'!J134)</f>
        <v>6.2505563507444153</v>
      </c>
      <c r="L302" s="21">
        <f>'3.физ-всего'!L302+'4.юрид-всего'!L302+'5.нерез-всего'!L134</f>
        <v>638395.99999999988</v>
      </c>
      <c r="M302" s="28">
        <f>('3.физ-всего'!L302*'3.физ-всего'!M302+'4.юрид-всего'!L302*'4.юрид-всего'!M302+'5.нерез-всего'!L134*'5.нерез-всего'!M134)/('3.физ-всего'!L302+'4.юрид-всего'!L302+'5.нерез-всего'!L134)</f>
        <v>5.0623307445535382</v>
      </c>
      <c r="N302" s="21">
        <f>'3.физ-всего'!N302+'4.юрид-всего'!N302+'5.нерез-всего'!N134</f>
        <v>2763801.5000000005</v>
      </c>
      <c r="O302" s="28">
        <f>('3.физ-всего'!N302*'3.физ-всего'!O302+'4.юрид-всего'!N302*'4.юрид-всего'!O302+'5.нерез-всего'!N134*'5.нерез-всего'!O134)/('3.физ-всего'!N302+'4.юрид-всего'!N302+'5.нерез-всего'!N134)</f>
        <v>8.9774761834379362</v>
      </c>
      <c r="P302" s="21">
        <f>'3.физ-всего'!P302+'4.юрид-всего'!P302+'5.нерез-всего'!P134</f>
        <v>2464834.6</v>
      </c>
      <c r="Q302" s="28">
        <f>('3.физ-всего'!P302*'3.физ-всего'!Q302+'4.юрид-всего'!P302*'4.юрид-всего'!Q302+'5.нерез-всего'!P134*'5.нерез-всего'!Q134)/('3.физ-всего'!P302+'4.юрид-всего'!P302+'5.нерез-всего'!P134)</f>
        <v>8.3063268005894031</v>
      </c>
      <c r="R302" s="21">
        <f>'3.физ-всего'!R302+'4.юрид-всего'!R302+'5.нерез-всего'!R134</f>
        <v>22435.5</v>
      </c>
      <c r="S302" s="28">
        <f>('3.физ-всего'!R302*'3.физ-всего'!S302+'4.юрид-всего'!R302*'4.юрид-всего'!S302+'5.нерез-всего'!R134*'5.нерез-всего'!S134)/('3.физ-всего'!R302+'4.юрид-всего'!R302+'5.нерез-всего'!R134)</f>
        <v>10.809881393327526</v>
      </c>
    </row>
    <row r="303" spans="1:19" ht="14.25" customHeight="1" x14ac:dyDescent="0.2">
      <c r="A303" s="23" t="s">
        <v>6</v>
      </c>
      <c r="B303" s="26">
        <f>'3.физ-всего'!B303+'4.юрид-всего'!B303+'5.нерез-всего'!B135</f>
        <v>51753366.5</v>
      </c>
      <c r="C303" s="28">
        <f>('3.физ-всего'!B303*'3.физ-всего'!C303+'4.юрид-всего'!B303*'4.юрид-всего'!C303+'5.нерез-всего'!B135*'5.нерез-всего'!C135)/('3.физ-всего'!B303+'4.юрид-всего'!B303+'5.нерез-всего'!B135)</f>
        <v>1.0129973573023499</v>
      </c>
      <c r="D303" s="21">
        <f>'3.физ-всего'!D303+'4.юрид-всего'!D303+'5.нерез-всего'!D135</f>
        <v>46413294.800000004</v>
      </c>
      <c r="E303" s="28">
        <f>('3.физ-всего'!D303*'3.физ-всего'!E303+'4.юрид-всего'!D303*'4.юрид-всего'!E303+'5.нерез-всего'!D135*'5.нерез-всего'!E135)/('3.физ-всего'!D303+'4.юрид-всего'!D303+'5.нерез-всего'!D135)</f>
        <v>0.32353750787802266</v>
      </c>
      <c r="F303" s="21">
        <f t="shared" si="14"/>
        <v>5340071.6999999993</v>
      </c>
      <c r="G303" s="28">
        <f t="shared" si="15"/>
        <v>7.0054455942979157</v>
      </c>
      <c r="H303" s="21">
        <f>'3.физ-всего'!H303+'4.юрид-всего'!H303+'5.нерез-всего'!H135</f>
        <v>184105.2</v>
      </c>
      <c r="I303" s="28">
        <f>('3.физ-всего'!H303*'3.физ-всего'!I303+'4.юрид-всего'!H303*'4.юрид-всего'!I303+'5.нерез-всего'!H135*'5.нерез-всего'!I135)/('3.физ-всего'!H303+'4.юрид-всего'!H303+'5.нерез-всего'!H135)</f>
        <v>3.7858327738705904</v>
      </c>
      <c r="J303" s="21">
        <f>'3.физ-всего'!J303+'4.юрид-всего'!J303+'5.нерез-всего'!J135</f>
        <v>325208.40000000002</v>
      </c>
      <c r="K303" s="28">
        <f>('3.физ-всего'!J303*'3.физ-всего'!K303+'4.юрид-всего'!J303*'4.юрид-всего'!K303+'5.нерез-всего'!J135*'5.нерез-всего'!K135)/('3.физ-всего'!J303+'4.юрид-всего'!J303+'5.нерез-всего'!J135)</f>
        <v>4.1409859677671328</v>
      </c>
      <c r="L303" s="21">
        <f>'3.физ-всего'!L303+'4.юрид-всего'!L303+'5.нерез-всего'!L135</f>
        <v>434377.5</v>
      </c>
      <c r="M303" s="28">
        <f>('3.физ-всего'!L303*'3.физ-всего'!M303+'4.юрид-всего'!L303*'4.юрид-всего'!M303+'5.нерез-всего'!L135*'5.нерез-всего'!M135)/('3.физ-всего'!L303+'4.юрид-всего'!L303+'5.нерез-всего'!L135)</f>
        <v>5.251203957387296</v>
      </c>
      <c r="N303" s="21">
        <f>'3.физ-всего'!N303+'4.юрид-всего'!N303+'5.нерез-всего'!N135</f>
        <v>2153208.4</v>
      </c>
      <c r="O303" s="28">
        <f>('3.физ-всего'!N303*'3.физ-всего'!O303+'4.юрид-всего'!N303*'4.юрид-всего'!O303+'5.нерез-всего'!N135*'5.нерез-всего'!O135)/('3.физ-всего'!N303+'4.юрид-всего'!N303+'5.нерез-всего'!N135)</f>
        <v>7.5391600158164005</v>
      </c>
      <c r="P303" s="21">
        <f>'3.физ-всего'!P303+'4.юрид-всего'!P303+'5.нерез-всего'!P135</f>
        <v>2064297.6</v>
      </c>
      <c r="Q303" s="28">
        <f>('3.физ-всего'!P303*'3.физ-всего'!Q303+'4.юрид-всего'!P303*'4.юрид-всего'!Q303+'5.нерез-всего'!P135*'5.нерез-всего'!Q135)/('3.физ-всего'!P303+'4.юрид-всего'!P303+'5.нерез-всего'!P135)</f>
        <v>7.9337412638565139</v>
      </c>
      <c r="R303" s="21">
        <f>'3.физ-всего'!R303+'4.юрид-всего'!R303+'5.нерез-всего'!R135</f>
        <v>178874.6</v>
      </c>
      <c r="S303" s="28">
        <f>('3.физ-всего'!R303*'3.физ-всего'!S303+'4.юрид-всего'!R303*'4.юрид-всего'!S303+'5.нерез-всего'!R135*'5.нерез-всего'!S135)/('3.физ-всего'!R303+'4.юрид-всего'!R303+'5.нерез-всего'!R135)</f>
        <v>2.6494330162024133</v>
      </c>
    </row>
    <row r="304" spans="1:19" ht="14.25" customHeight="1" x14ac:dyDescent="0.2">
      <c r="A304" s="23" t="s">
        <v>7</v>
      </c>
      <c r="B304" s="26">
        <f>'3.физ-всего'!B304+'4.юрид-всего'!B304+'5.нерез-всего'!B136</f>
        <v>53626979.100000001</v>
      </c>
      <c r="C304" s="28">
        <f>('3.физ-всего'!B304*'3.физ-всего'!C304+'4.юрид-всего'!B304*'4.юрид-всего'!C304+'5.нерез-всего'!B136*'5.нерез-всего'!C136)/('3.физ-всего'!B304+'4.юрид-всего'!B304+'5.нерез-всего'!B136)</f>
        <v>1.2475205815760733</v>
      </c>
      <c r="D304" s="21">
        <f>'3.физ-всего'!D304+'4.юрид-всего'!D304+'5.нерез-всего'!D136</f>
        <v>47225965.100000001</v>
      </c>
      <c r="E304" s="28">
        <f>('3.физ-всего'!D304*'3.физ-всего'!E304+'4.юрид-всего'!D304*'4.юрид-всего'!E304+'5.нерез-всего'!D136*'5.нерез-всего'!E136)/('3.физ-всего'!D304+'4.юрид-всего'!D304+'5.нерез-всего'!D136)</f>
        <v>0.26194252803104695</v>
      </c>
      <c r="F304" s="21">
        <f t="shared" si="14"/>
        <v>6401014</v>
      </c>
      <c r="G304" s="28">
        <f t="shared" si="15"/>
        <v>8.5190051869906753</v>
      </c>
      <c r="H304" s="21">
        <f>'3.физ-всего'!H304+'4.юрид-всего'!H304+'5.нерез-всего'!H136</f>
        <v>179244.6</v>
      </c>
      <c r="I304" s="28">
        <f>('3.физ-всего'!H304*'3.физ-всего'!I304+'4.юрид-всего'!H304*'4.юрид-всего'!I304+'5.нерез-всего'!H136*'5.нерез-всего'!I136)/('3.физ-всего'!H304+'4.юрид-всего'!H304+'5.нерез-всего'!H136)</f>
        <v>3.0429325346481844</v>
      </c>
      <c r="J304" s="21">
        <f>'3.физ-всего'!J304+'4.юрид-всего'!J304+'5.нерез-всего'!J136</f>
        <v>290851.09999999998</v>
      </c>
      <c r="K304" s="28">
        <f>('3.физ-всего'!J304*'3.физ-всего'!K304+'4.юрид-всего'!J304*'4.юрид-всего'!K304+'5.нерез-всего'!J136*'5.нерез-всего'!K136)/('3.физ-всего'!J304+'4.юрид-всего'!J304+'5.нерез-всего'!J136)</f>
        <v>4.0707461549913342</v>
      </c>
      <c r="L304" s="21">
        <f>'3.физ-всего'!L304+'4.юрид-всего'!L304+'5.нерез-всего'!L136</f>
        <v>497014.80000000005</v>
      </c>
      <c r="M304" s="28">
        <f>('3.физ-всего'!L304*'3.физ-всего'!M304+'4.юрид-всего'!L304*'4.юрид-всего'!M304+'5.нерез-всего'!L136*'5.нерез-всего'!M136)/('3.физ-всего'!L304+'4.юрид-всего'!L304+'5.нерез-всего'!L136)</f>
        <v>5.4855423963230034</v>
      </c>
      <c r="N304" s="21">
        <f>'3.физ-всего'!N304+'4.юрид-всего'!N304+'5.нерез-всего'!N136</f>
        <v>3391496.8</v>
      </c>
      <c r="O304" s="28">
        <f>('3.физ-всего'!N304*'3.физ-всего'!O304+'4.юрид-всего'!N304*'4.юрид-всего'!O304+'5.нерез-всего'!N136*'5.нерез-всего'!O136)/('3.физ-всего'!N304+'4.юрид-всего'!N304+'5.нерез-всего'!N136)</f>
        <v>9.7827698498786653</v>
      </c>
      <c r="P304" s="21">
        <f>'3.физ-всего'!P304+'4.юрид-всего'!P304+'5.нерез-всего'!P136</f>
        <v>1931324.2</v>
      </c>
      <c r="Q304" s="28">
        <f>('3.физ-всего'!P304*'3.физ-всего'!Q304+'4.юрид-всего'!P304*'4.юрид-всего'!Q304+'5.нерез-всего'!P136*'5.нерез-всего'!Q136)/('3.физ-всего'!P304+'4.юрид-всего'!P304+'5.нерез-всего'!P136)</f>
        <v>8.5910098454728416</v>
      </c>
      <c r="R304" s="21">
        <f>'3.физ-всего'!R304+'4.юрид-всего'!R304+'5.нерез-всего'!R136</f>
        <v>111082.5</v>
      </c>
      <c r="S304" s="28">
        <f>('3.физ-всего'!R304*'3.физ-всего'!S304+'4.юрид-всего'!R304*'4.юрид-всего'!S304+'5.нерез-всего'!R136*'5.нерез-всего'!S136)/('3.физ-всего'!R304+'4.юрид-всего'!R304+'5.нерез-всего'!R136)</f>
        <v>2.7385738617694058</v>
      </c>
    </row>
    <row r="305" spans="1:19" ht="14.25" customHeight="1" x14ac:dyDescent="0.2">
      <c r="A305" s="23" t="s">
        <v>8</v>
      </c>
      <c r="B305" s="26">
        <f>'3.физ-всего'!B305+'4.юрид-всего'!B305+'5.нерез-всего'!B137</f>
        <v>62160589.899999999</v>
      </c>
      <c r="C305" s="28">
        <f>('3.физ-всего'!B305*'3.физ-всего'!C305+'4.юрид-всего'!B305*'4.юрид-всего'!C305+'5.нерез-всего'!B137*'5.нерез-всего'!C137)/('3.физ-всего'!B305+'4.юрид-всего'!B305+'5.нерез-всего'!B137)</f>
        <v>0.9610852429185206</v>
      </c>
      <c r="D305" s="21">
        <f>'3.физ-всего'!D305+'4.юрид-всего'!D305+'5.нерез-всего'!D137</f>
        <v>55838419.899999991</v>
      </c>
      <c r="E305" s="28">
        <f>('3.физ-всего'!D305*'3.физ-всего'!E305+'4.юрид-всего'!D305*'4.юрид-всего'!E305+'5.нерез-всего'!D137*'5.нерез-всего'!E137)/('3.физ-всего'!D305+'4.юрид-всего'!D305+'5.нерез-всего'!D137)</f>
        <v>0.27979949473820998</v>
      </c>
      <c r="F305" s="21">
        <f t="shared" si="14"/>
        <v>6322170</v>
      </c>
      <c r="G305" s="28">
        <f t="shared" si="15"/>
        <v>6.9783102904540746</v>
      </c>
      <c r="H305" s="21">
        <f>'3.физ-всего'!H305+'4.юрид-всего'!H305+'5.нерез-всего'!H137</f>
        <v>179224.59999999998</v>
      </c>
      <c r="I305" s="28">
        <f>('3.физ-всего'!H305*'3.физ-всего'!I305+'4.юрид-всего'!H305*'4.юрид-всего'!I305+'5.нерез-всего'!H137*'5.нерез-всего'!I137)/('3.физ-всего'!H305+'4.юрид-всего'!H305+'5.нерез-всего'!H137)</f>
        <v>3.5516741563379157</v>
      </c>
      <c r="J305" s="21">
        <f>'3.физ-всего'!J305+'4.юрид-всего'!J305+'5.нерез-всего'!J137</f>
        <v>442222.3</v>
      </c>
      <c r="K305" s="28">
        <f>('3.физ-всего'!J305*'3.физ-всего'!K305+'4.юрид-всего'!J305*'4.юрид-всего'!K305+'5.нерез-всего'!J137*'5.нерез-всего'!K137)/('3.физ-всего'!J305+'4.юрид-всего'!J305+'5.нерез-всего'!J137)</f>
        <v>3.6784263073119541</v>
      </c>
      <c r="L305" s="21">
        <f>'3.физ-всего'!L305+'4.юрид-всего'!L305+'5.нерез-всего'!L137</f>
        <v>703837.10000000009</v>
      </c>
      <c r="M305" s="28">
        <f>('3.физ-всего'!L305*'3.физ-всего'!M305+'4.юрид-всего'!L305*'4.юрид-всего'!M305+'5.нерез-всего'!L137*'5.нерез-всего'!M137)/('3.физ-всего'!L305+'4.юрид-всего'!L305+'5.нерез-всего'!L137)</f>
        <v>4.9925308299320958</v>
      </c>
      <c r="N305" s="21">
        <f>'3.физ-всего'!N305+'4.юрид-всего'!N305+'5.нерез-всего'!N137</f>
        <v>2418043.5</v>
      </c>
      <c r="O305" s="28">
        <f>('3.физ-всего'!N305*'3.физ-всего'!O305+'4.юрид-всего'!N305*'4.юрид-всего'!O305+'5.нерез-всего'!N137*'5.нерез-всего'!O137)/('3.физ-всего'!N305+'4.юрид-всего'!N305+'5.нерез-всего'!N137)</f>
        <v>8.168443279039435</v>
      </c>
      <c r="P305" s="21">
        <f>'3.физ-всего'!P305+'4.юрид-всего'!P305+'5.нерез-всего'!P137</f>
        <v>2149061.1</v>
      </c>
      <c r="Q305" s="28">
        <f>('3.физ-всего'!P305*'3.физ-всего'!Q305+'4.юрид-всего'!P305*'4.юрид-всего'!Q305+'5.нерез-всего'!P137*'5.нерез-всего'!Q137)/('3.физ-всего'!P305+'4.юрид-всего'!P305+'5.нерез-всего'!P137)</f>
        <v>8.1962257848322899</v>
      </c>
      <c r="R305" s="21">
        <f>'3.физ-всего'!R305+'4.юрид-всего'!R305+'5.нерез-всего'!R137</f>
        <v>429781.39999999997</v>
      </c>
      <c r="S305" s="28">
        <f>('3.физ-всего'!R305*'3.физ-всего'!S305+'4.юрид-всего'!R305*'4.юрид-всего'!S305+'5.нерез-всего'!R137*'5.нерез-всего'!S137)/('3.физ-всего'!R305+'4.юрид-всего'!R305+'5.нерез-всего'!R137)</f>
        <v>2.2687460392655425</v>
      </c>
    </row>
    <row r="306" spans="1:19" ht="14.25" customHeight="1" x14ac:dyDescent="0.2">
      <c r="A306" s="23" t="s">
        <v>9</v>
      </c>
      <c r="B306" s="26">
        <f>'3.физ-всего'!B306+'4.юрид-всего'!B306+'5.нерез-всего'!B138</f>
        <v>58639673.500000007</v>
      </c>
      <c r="C306" s="28">
        <f>('3.физ-всего'!B306*'3.физ-всего'!C306+'4.юрид-всего'!B306*'4.юрид-всего'!C306+'5.нерез-всего'!B138*'5.нерез-всего'!C138)/('3.физ-всего'!B306+'4.юрид-всего'!B306+'5.нерез-всего'!B138)</f>
        <v>0.91869353692769207</v>
      </c>
      <c r="D306" s="21">
        <f>'3.физ-всего'!D306+'4.юрид-всего'!D306+'5.нерез-всего'!D138</f>
        <v>53279944.000000007</v>
      </c>
      <c r="E306" s="28">
        <f>('3.физ-всего'!D306*'3.физ-всего'!E306+'4.юрид-всего'!D306*'4.юрид-всего'!E306+'5.нерез-всего'!D138*'5.нерез-всего'!E138)/('3.физ-всего'!D306+'4.юрид-всего'!D306+'5.нерез-всего'!D138)</f>
        <v>0.28428863663970838</v>
      </c>
      <c r="F306" s="21">
        <f t="shared" si="14"/>
        <v>5359729.4999999991</v>
      </c>
      <c r="G306" s="28">
        <f t="shared" si="15"/>
        <v>7.2251792580204004</v>
      </c>
      <c r="H306" s="21">
        <f>'3.физ-всего'!H306+'4.юрид-всего'!H306+'5.нерез-всего'!H138</f>
        <v>195534.90000000002</v>
      </c>
      <c r="I306" s="28">
        <f>('3.физ-всего'!H306*'3.физ-всего'!I306+'4.юрид-всего'!H306*'4.юрид-всего'!I306+'5.нерез-всего'!H138*'5.нерез-всего'!I138)/('3.физ-всего'!H306+'4.юрид-всего'!H306+'5.нерез-всего'!H138)</f>
        <v>3.4163549627202103</v>
      </c>
      <c r="J306" s="21">
        <f>'3.физ-всего'!J306+'4.юрид-всего'!J306+'5.нерез-всего'!J138</f>
        <v>268245.8</v>
      </c>
      <c r="K306" s="28">
        <f>('3.физ-всего'!J306*'3.физ-всего'!K306+'4.юрид-всего'!J306*'4.юрид-всего'!K306+'5.нерез-всего'!J138*'5.нерез-всего'!K138)/('3.физ-всего'!J306+'4.юрид-всего'!J306+'5.нерез-всего'!J138)</f>
        <v>4.4010391625889378</v>
      </c>
      <c r="L306" s="21">
        <f>'3.физ-всего'!L306+'4.юрид-всего'!L306+'5.нерез-всего'!L138</f>
        <v>652412.1</v>
      </c>
      <c r="M306" s="28">
        <f>('3.физ-всего'!L306*'3.физ-всего'!M306+'4.юрид-всего'!L306*'4.юрид-всего'!M306+'5.нерез-всего'!L138*'5.нерез-всего'!M138)/('3.физ-всего'!L306+'4.юрид-всего'!L306+'5.нерез-всего'!L138)</f>
        <v>4.9173940228882946</v>
      </c>
      <c r="N306" s="21">
        <f>'3.физ-всего'!N306+'4.юрид-всего'!N306+'5.нерез-всего'!N138</f>
        <v>2163292.0999999996</v>
      </c>
      <c r="O306" s="28">
        <f>('3.физ-всего'!N306*'3.физ-всего'!O306+'4.юрид-всего'!N306*'4.юрид-всего'!O306+'5.нерез-всего'!N138*'5.нерез-всего'!O138)/('3.физ-всего'!N306+'4.юрид-всего'!N306+'5.нерез-всего'!N138)</f>
        <v>8.439179658632332</v>
      </c>
      <c r="P306" s="21">
        <f>'3.физ-всего'!P306+'4.юрид-всего'!P306+'5.нерез-всего'!P138</f>
        <v>1904929</v>
      </c>
      <c r="Q306" s="28">
        <f>('3.физ-всего'!P306*'3.физ-всего'!Q306+'4.юрид-всего'!P306*'4.юрид-всего'!Q306+'5.нерез-всего'!P138*'5.нерез-всего'!Q138)/('3.физ-всего'!P306+'4.юрид-всего'!P306+'5.нерез-всего'!P138)</f>
        <v>7.8491909950449719</v>
      </c>
      <c r="R306" s="21">
        <f>'3.физ-всего'!R306+'4.юрид-всего'!R306+'5.нерез-всего'!R138</f>
        <v>175315.6</v>
      </c>
      <c r="S306" s="28">
        <f>('3.физ-всего'!R306*'3.физ-всего'!S306+'4.юрид-всего'!R306*'4.юрид-всего'!S306+'5.нерез-всего'!R138*'5.нерез-всего'!S138)/('3.физ-всего'!R306+'4.юрид-всего'!R306+'5.нерез-всего'!R138)</f>
        <v>2.6221278368838825</v>
      </c>
    </row>
    <row r="307" spans="1:19" ht="14.25" customHeight="1" x14ac:dyDescent="0.2">
      <c r="A307" s="23" t="s">
        <v>14</v>
      </c>
      <c r="B307" s="26">
        <f>'3.физ-всего'!B307+'4.юрид-всего'!B307+'5.нерез-всего'!B139</f>
        <v>59476378.100000001</v>
      </c>
      <c r="C307" s="28">
        <f>('3.физ-всего'!B307*'3.физ-всего'!C307+'4.юрид-всего'!B307*'4.юрид-всего'!C307+'5.нерез-всего'!B139*'5.нерез-всего'!C139)/('3.физ-всего'!B307+'4.юрид-всего'!B307+'5.нерез-всего'!B139)</f>
        <v>0.94141639840372104</v>
      </c>
      <c r="D307" s="21">
        <f>'3.физ-всего'!D307+'4.юрид-всего'!D307+'5.нерез-всего'!D139</f>
        <v>53471889.600000001</v>
      </c>
      <c r="E307" s="28">
        <f>('3.физ-всего'!D307*'3.физ-всего'!E307+'4.юрид-всего'!D307*'4.юрид-всего'!E307+'5.нерез-всего'!D139*'5.нерез-всего'!E139)/('3.физ-всего'!D307+'4.юрид-всего'!D307+'5.нерез-всего'!D139)</f>
        <v>0.26184831276282439</v>
      </c>
      <c r="F307" s="21">
        <f t="shared" si="14"/>
        <v>6004488.5000000009</v>
      </c>
      <c r="G307" s="28">
        <f t="shared" si="15"/>
        <v>6.9931874445258648</v>
      </c>
      <c r="H307" s="21">
        <f>'3.физ-всего'!H307+'4.юрид-всего'!H307+'5.нерез-всего'!H139</f>
        <v>158134.20000000001</v>
      </c>
      <c r="I307" s="28">
        <f>('3.физ-всего'!H307*'3.физ-всего'!I307+'4.юрид-всего'!H307*'4.юрид-всего'!I307+'5.нерез-всего'!H139*'5.нерез-всего'!I139)/('3.физ-всего'!H307+'4.юрид-всего'!H307+'5.нерез-всего'!H139)</f>
        <v>3.7312604104614944</v>
      </c>
      <c r="J307" s="21">
        <f>'3.физ-всего'!J307+'4.юрид-всего'!J307+'5.нерез-всего'!J139</f>
        <v>380721</v>
      </c>
      <c r="K307" s="28">
        <f>('3.физ-всего'!J307*'3.физ-всего'!K307+'4.юрид-всего'!J307*'4.юрид-всего'!K307+'5.нерез-всего'!J139*'5.нерез-всего'!K139)/('3.физ-всего'!J307+'4.юрид-всего'!J307+'5.нерез-всего'!J139)</f>
        <v>3.7514751327087259</v>
      </c>
      <c r="L307" s="21">
        <f>'3.физ-всего'!L307+'4.юрид-всего'!L307+'5.нерез-всего'!L139</f>
        <v>906628.50000000012</v>
      </c>
      <c r="M307" s="28">
        <f>('3.физ-всего'!L307*'3.физ-всего'!M307+'4.юрид-всего'!L307*'4.юрид-всего'!M307+'5.нерез-всего'!L139*'5.нерез-всего'!M139)/('3.физ-всего'!L307+'4.юрид-всего'!L307+'5.нерез-всего'!L139)</f>
        <v>4.6420357941538342</v>
      </c>
      <c r="N307" s="21">
        <f>'3.физ-всего'!N307+'4.юрид-всего'!N307+'5.нерез-всего'!N139</f>
        <v>2222873.6000000001</v>
      </c>
      <c r="O307" s="28">
        <f>('3.физ-всего'!N307*'3.физ-всего'!O307+'4.юрид-всего'!N307*'4.юрид-всего'!O307+'5.нерез-всего'!N139*'5.нерез-всего'!O139)/('3.физ-всего'!N307+'4.юрид-всего'!N307+'5.нерез-всего'!N139)</f>
        <v>7.8814566487271271</v>
      </c>
      <c r="P307" s="21">
        <f>'3.физ-всего'!P307+'4.юрид-всего'!P307+'5.нерез-всего'!P139</f>
        <v>2265823.5</v>
      </c>
      <c r="Q307" s="28">
        <f>('3.физ-всего'!P307*'3.физ-всего'!Q307+'4.юрид-всего'!P307*'4.юрид-всего'!Q307+'5.нерез-всего'!P139*'5.нерез-всего'!Q139)/('3.физ-всего'!P307+'4.юрид-всего'!P307+'5.нерез-всего'!P139)</f>
        <v>7.9442743166005396</v>
      </c>
      <c r="R307" s="21">
        <f>'3.физ-всего'!R307+'4.юрид-всего'!R307+'5.нерез-всего'!R139</f>
        <v>70307.7</v>
      </c>
      <c r="S307" s="28">
        <f>('3.физ-всего'!R307*'3.физ-всего'!S307+'4.юрид-всего'!R307*'4.юрид-всего'!S307+'5.нерез-всего'!R139*'5.нерез-всего'!S139)/('3.физ-всего'!R307+'4.юрид-всего'!R307+'5.нерез-всего'!R139)</f>
        <v>3.4676293634978865</v>
      </c>
    </row>
    <row r="308" spans="1:19" ht="14.25" customHeight="1" thickBot="1" x14ac:dyDescent="0.25">
      <c r="A308" s="24" t="s">
        <v>15</v>
      </c>
      <c r="B308" s="27">
        <f>'3.физ-всего'!B308+'4.юрид-всего'!B308+'5.нерез-всего'!B140</f>
        <v>76161562.5</v>
      </c>
      <c r="C308" s="29">
        <f>('3.физ-всего'!B308*'3.физ-всего'!C308+'4.юрид-всего'!B308*'4.юрид-всего'!C308+'5.нерез-всего'!B140*'5.нерез-всего'!C140)/('3.физ-всего'!B308+'4.юрид-всего'!B308+'5.нерез-всего'!B140)</f>
        <v>0.97334245885514692</v>
      </c>
      <c r="D308" s="25">
        <f>'3.физ-всего'!D308+'4.юрид-всего'!D308+'5.нерез-всего'!D140</f>
        <v>67535811.299999997</v>
      </c>
      <c r="E308" s="29">
        <f>('3.физ-всего'!D308*'3.физ-всего'!E308+'4.юрид-всего'!D308*'4.юрид-всего'!E308+'5.нерез-всего'!D140*'5.нерез-всего'!E140)/('3.физ-всего'!D308+'4.юрид-всего'!D308+'5.нерез-всего'!D140)</f>
        <v>0.29672888632345518</v>
      </c>
      <c r="F308" s="25">
        <f t="shared" si="14"/>
        <v>8625751.1999999993</v>
      </c>
      <c r="G308" s="29">
        <f t="shared" si="15"/>
        <v>6.2709270399544952</v>
      </c>
      <c r="H308" s="25">
        <f>'3.физ-всего'!H308+'4.юрид-всего'!H308+'5.нерез-всего'!H140</f>
        <v>293409.90000000002</v>
      </c>
      <c r="I308" s="29">
        <f>('3.физ-всего'!H308*'3.физ-всего'!I308+'4.юрид-всего'!H308*'4.юрид-всего'!I308+'5.нерез-всего'!H140*'5.нерез-всего'!I140)/('3.физ-всего'!H308+'4.юрид-всего'!H308+'5.нерез-всего'!H140)</f>
        <v>2.3023018037223673</v>
      </c>
      <c r="J308" s="25">
        <f>'3.физ-всего'!J308+'4.юрид-всего'!J308+'5.нерез-всего'!J140</f>
        <v>560546.4</v>
      </c>
      <c r="K308" s="29">
        <f>('3.физ-всего'!J308*'3.физ-всего'!K308+'4.юрид-всего'!J308*'4.юрид-всего'!K308+'5.нерез-всего'!J140*'5.нерез-всего'!K140)/('3.физ-всего'!J308+'4.юрид-всего'!J308+'5.нерез-всего'!J140)</f>
        <v>3.5879528188924255</v>
      </c>
      <c r="L308" s="25">
        <f>'3.физ-всего'!L308+'4.юрид-всего'!L308+'5.нерез-всего'!L140</f>
        <v>928532.8</v>
      </c>
      <c r="M308" s="29">
        <f>('3.физ-всего'!L308*'3.физ-всего'!M308+'4.юрид-всего'!L308*'4.юрид-всего'!M308+'5.нерез-всего'!L140*'5.нерез-всего'!M140)/('3.физ-всего'!L308+'4.юрид-всего'!L308+'5.нерез-всего'!L140)</f>
        <v>4.7527729219689396</v>
      </c>
      <c r="N308" s="25">
        <f>'3.физ-всего'!N308+'4.юрид-всего'!N308+'5.нерез-всего'!N140</f>
        <v>3408251.3</v>
      </c>
      <c r="O308" s="29">
        <f>('3.физ-всего'!N308*'3.физ-всего'!O308+'4.юрид-всего'!N308*'4.юрид-всего'!O308+'5.нерез-всего'!N140*'5.нерез-всего'!O140)/('3.физ-всего'!N308+'4.юрид-всего'!N308+'5.нерез-всего'!N140)</f>
        <v>6.5923802132782852</v>
      </c>
      <c r="P308" s="25">
        <f>'3.физ-всего'!P308+'4.юрид-всего'!P308+'5.нерез-всего'!P140</f>
        <v>2983857.0999999996</v>
      </c>
      <c r="Q308" s="29">
        <f>('3.физ-всего'!P308*'3.физ-всего'!Q308+'4.юрид-всего'!P308*'4.юрид-всего'!Q308+'5.нерез-всего'!P140*'5.нерез-всего'!Q140)/('3.физ-всего'!P308+'4.юрид-всего'!P308+'5.нерез-всего'!P140)</f>
        <v>7.8485138775579895</v>
      </c>
      <c r="R308" s="25">
        <f>'3.физ-всего'!R308+'4.юрид-всего'!R308+'5.нерез-всего'!R140</f>
        <v>451153.69999999995</v>
      </c>
      <c r="S308" s="29">
        <f>('3.физ-всего'!R308*'3.физ-всего'!S308+'4.юрид-всего'!R308*'4.юрид-всего'!S308+'5.нерез-всего'!R140*'5.нерез-всего'!S140)/('3.физ-всего'!R308+'4.юрид-всего'!R308+'5.нерез-всего'!R140)</f>
        <v>2.4476944841636001</v>
      </c>
    </row>
    <row r="309" spans="1:19" ht="14.25" customHeight="1" x14ac:dyDescent="0.2">
      <c r="A309" s="23" t="s">
        <v>76</v>
      </c>
      <c r="B309" s="26">
        <f>'3.физ-всего'!B309+'4.юрид-всего'!B309+'5.нерез-всего'!B141</f>
        <v>52777286.499999993</v>
      </c>
      <c r="C309" s="28">
        <f>('3.физ-всего'!B309*'3.физ-всего'!C309+'4.юрид-всего'!B309*'4.юрид-всего'!C309+'5.нерез-всего'!B141*'5.нерез-всего'!C141)/('3.физ-всего'!B309+'4.юрид-всего'!B309+'5.нерез-всего'!B141)</f>
        <v>0.95878220552320315</v>
      </c>
      <c r="D309" s="21">
        <f>'3.физ-всего'!D309+'4.юрид-всего'!D309+'5.нерез-всего'!D141</f>
        <v>47253070</v>
      </c>
      <c r="E309" s="28">
        <f>('3.физ-всего'!D309*'3.физ-всего'!E309+'4.юрид-всего'!D309*'4.юрид-всего'!E309+'5.нерез-всего'!D141*'5.нерез-всего'!E141)/('3.физ-всего'!D309+'4.юрид-всего'!D309+'5.нерез-всего'!D141)</f>
        <v>0.24902692201797685</v>
      </c>
      <c r="F309" s="21">
        <f t="shared" ref="F309:F320" si="16">H309+J309+L309+N309+P309+R309</f>
        <v>5524216.4999999991</v>
      </c>
      <c r="G309" s="28">
        <f t="shared" si="15"/>
        <v>7.0298904059969329</v>
      </c>
      <c r="H309" s="21">
        <f>'3.физ-всего'!H309+'4.юрид-всего'!H309+'5.нерез-всего'!H141</f>
        <v>136531.29999999999</v>
      </c>
      <c r="I309" s="28">
        <f>('3.физ-всего'!H309*'3.физ-всего'!I309+'4.юрид-всего'!H309*'4.юрид-всего'!I309+'5.нерез-всего'!H141*'5.нерез-всего'!I141)/('3.физ-всего'!H309+'4.юрид-всего'!H309+'5.нерез-всего'!H141)</f>
        <v>3.14218332353094</v>
      </c>
      <c r="J309" s="21">
        <f>'3.физ-всего'!J309+'4.юрид-всего'!J309+'5.нерез-всего'!J141</f>
        <v>345480.8</v>
      </c>
      <c r="K309" s="28">
        <f>('3.физ-всего'!J309*'3.физ-всего'!K309+'4.юрид-всего'!J309*'4.юрид-всего'!K309+'5.нерез-всего'!J141*'5.нерез-всего'!K141)/('3.физ-всего'!J309+'4.юрид-всего'!J309+'5.нерез-всего'!J141)</f>
        <v>3.5325109499572758</v>
      </c>
      <c r="L309" s="21">
        <f>'3.физ-всего'!L309+'4.юрид-всего'!L309+'5.нерез-всего'!L141</f>
        <v>692669.70000000007</v>
      </c>
      <c r="M309" s="28">
        <f>('3.физ-всего'!L309*'3.физ-всего'!M309+'4.юрид-всего'!L309*'4.юрид-всего'!M309+'5.нерез-всего'!L141*'5.нерез-всего'!M141)/('3.физ-всего'!L309+'4.юрид-всего'!L309+'5.нерез-всего'!L141)</f>
        <v>4.9175443952579423</v>
      </c>
      <c r="N309" s="21">
        <f>'3.физ-всего'!N309+'4.юрид-всего'!N309+'5.нерез-всего'!N141</f>
        <v>2290818.5</v>
      </c>
      <c r="O309" s="28">
        <f>('3.физ-всего'!N309*'3.физ-всего'!O309+'4.юрид-всего'!N309*'4.юрид-всего'!O309+'5.нерез-всего'!N141*'5.нерез-всего'!O141)/('3.физ-всего'!N309+'4.юрид-всего'!N309+'5.нерез-всего'!N141)</f>
        <v>6.9848734781913118</v>
      </c>
      <c r="P309" s="21">
        <f>'3.физ-всего'!P309+'4.юрид-всего'!P309+'5.нерез-всего'!P141</f>
        <v>1985556.0999999999</v>
      </c>
      <c r="Q309" s="28">
        <f>('3.физ-всего'!P309*'3.физ-всего'!Q309+'4.юрид-всего'!P309*'4.юрид-всего'!Q309+'5.нерез-всего'!P141*'5.нерез-всего'!Q141)/('3.физ-всего'!P309+'4.юрид-всего'!P309+'5.нерез-всего'!P141)</f>
        <v>8.6383080321930734</v>
      </c>
      <c r="R309" s="21">
        <f>'3.физ-всего'!R309+'4.юрид-всего'!R309+'5.нерез-всего'!R141</f>
        <v>73160.100000000006</v>
      </c>
      <c r="S309" s="28">
        <f>('3.физ-всего'!R309*'3.физ-всего'!S309+'4.юрид-всего'!R309*'4.юрид-всего'!S309+'5.нерез-всего'!R141*'5.нерез-всего'!S141)/('3.физ-всего'!R309+'4.юрид-всего'!R309+'5.нерез-всего'!R141)</f>
        <v>8.5573816738905482</v>
      </c>
    </row>
    <row r="310" spans="1:19" ht="14.25" customHeight="1" x14ac:dyDescent="0.2">
      <c r="A310" s="23" t="s">
        <v>1</v>
      </c>
      <c r="B310" s="26">
        <f>'3.физ-всего'!B310+'4.юрид-всего'!B310+'5.нерез-всего'!B142</f>
        <v>59189993.300000012</v>
      </c>
      <c r="C310" s="28">
        <f>('3.физ-всего'!B310*'3.физ-всего'!C310+'4.юрид-всего'!B310*'4.юрид-всего'!C310+'5.нерез-всего'!B142*'5.нерез-всего'!C142)/('3.физ-всего'!B310+'4.юрид-всего'!B310+'5.нерез-всего'!B142)</f>
        <v>0.92425814192481126</v>
      </c>
      <c r="D310" s="21">
        <f>'3.физ-всего'!D310+'4.юрид-всего'!D310+'5.нерез-всего'!D142</f>
        <v>53162963.299999997</v>
      </c>
      <c r="E310" s="28">
        <f>('3.физ-всего'!D310*'3.физ-всего'!E310+'4.юрид-всего'!D310*'4.юрид-всего'!E310+'5.нерез-всего'!D142*'5.нерез-всего'!E142)/('3.физ-всего'!D310+'4.юрид-всего'!D310+'5.нерез-всего'!D142)</f>
        <v>0.26425699108838058</v>
      </c>
      <c r="F310" s="21">
        <f t="shared" si="16"/>
        <v>6027029.9999999991</v>
      </c>
      <c r="G310" s="28">
        <f t="shared" si="15"/>
        <v>6.745967501240254</v>
      </c>
      <c r="H310" s="21">
        <f>'3.физ-всего'!H310+'4.юрид-всего'!H310+'5.нерез-всего'!H142</f>
        <v>144554.6</v>
      </c>
      <c r="I310" s="28">
        <f>('3.физ-всего'!H310*'3.физ-всего'!I310+'4.юрид-всего'!H310*'4.юрид-всего'!I310+'5.нерез-всего'!H142*'5.нерез-всего'!I142)/('3.физ-всего'!H310+'4.юрид-всего'!H310+'5.нерез-всего'!H142)</f>
        <v>3.3236246926766766</v>
      </c>
      <c r="J310" s="21">
        <f>'3.физ-всего'!J310+'4.юрид-всего'!J310+'5.нерез-всего'!J142</f>
        <v>353787.89999999997</v>
      </c>
      <c r="K310" s="28">
        <f>('3.физ-всего'!J310*'3.физ-всего'!K310+'4.юрид-всего'!J310*'4.юрид-всего'!K310+'5.нерез-всего'!J142*'5.нерез-всего'!K142)/('3.физ-всего'!J310+'4.юрид-всего'!J310+'5.нерез-всего'!J142)</f>
        <v>3.6500886717719858</v>
      </c>
      <c r="L310" s="21">
        <f>'3.физ-всего'!L310+'4.юрид-всего'!L310+'5.нерез-всего'!L142</f>
        <v>587532.89999999991</v>
      </c>
      <c r="M310" s="28">
        <f>('3.физ-всего'!L310*'3.физ-всего'!M310+'4.юрид-всего'!L310*'4.юрид-всего'!M310+'5.нерез-всего'!L142*'5.нерез-всего'!M142)/('3.физ-всего'!L310+'4.юрид-всего'!L310+'5.нерез-всего'!L142)</f>
        <v>5.2898506824043396</v>
      </c>
      <c r="N310" s="21">
        <f>'3.физ-всего'!N310+'4.юрид-всего'!N310+'5.нерез-всего'!N142</f>
        <v>1851029.6999999997</v>
      </c>
      <c r="O310" s="28">
        <f>('3.физ-всего'!N310*'3.физ-всего'!O310+'4.юрид-всего'!N310*'4.юрид-всего'!O310+'5.нерез-всего'!N142*'5.нерез-всего'!O142)/('3.физ-всего'!N310+'4.юрид-всего'!N310+'5.нерез-всего'!N142)</f>
        <v>8.0254815133436299</v>
      </c>
      <c r="P310" s="21">
        <f>'3.физ-всего'!P310+'4.юрид-всего'!P310+'5.нерез-всего'!P142</f>
        <v>3065868.8</v>
      </c>
      <c r="Q310" s="28">
        <f>('3.физ-всего'!P310*'3.физ-всего'!Q310+'4.юрид-всего'!P310*'4.юрид-всего'!Q310+'5.нерез-всего'!P142*'5.нерез-всего'!Q142)/('3.физ-всего'!P310+'4.юрид-всего'!P310+'5.нерез-всего'!P142)</f>
        <v>6.7475685225016919</v>
      </c>
      <c r="R310" s="21">
        <f>'3.физ-всего'!R310+'4.юрид-всего'!R310+'5.нерез-всего'!R142</f>
        <v>24256.100000000002</v>
      </c>
      <c r="S310" s="28">
        <f>('3.физ-всего'!R310*'3.физ-всего'!S310+'4.юрид-всего'!R310*'4.юрид-всего'!S310+'5.нерез-всего'!R142*'5.нерез-всего'!S142)/('3.физ-всего'!R310+'4.юрид-всего'!R310+'5.нерез-всего'!R142)</f>
        <v>9.7221031410655137</v>
      </c>
    </row>
    <row r="311" spans="1:19" ht="14.25" customHeight="1" x14ac:dyDescent="0.2">
      <c r="A311" s="23" t="s">
        <v>2</v>
      </c>
      <c r="B311" s="26">
        <f>'3.физ-всего'!B311+'4.юрид-всего'!B311+'5.нерез-всего'!B143</f>
        <v>71237861.700000003</v>
      </c>
      <c r="C311" s="28">
        <f>('3.физ-всего'!B311*'3.физ-всего'!C311+'4.юрид-всего'!B311*'4.юрид-всего'!C311+'5.нерез-всего'!B143*'5.нерез-всего'!C143)/('3.физ-всего'!B311+'4.юрид-всего'!B311+'5.нерез-всего'!B143)</f>
        <v>0.77625315657109306</v>
      </c>
      <c r="D311" s="21">
        <f>'3.физ-всего'!D311+'4.юрид-всего'!D311+'5.нерез-всего'!D143</f>
        <v>65782115.5</v>
      </c>
      <c r="E311" s="28">
        <f>('3.физ-всего'!D311*'3.физ-всего'!E311+'4.юрид-всего'!D311*'4.юрид-всего'!E311+'5.нерез-всего'!D143*'5.нерез-всего'!E143)/('3.физ-всего'!D311+'4.юрид-всего'!D311+'5.нерез-всего'!D143)</f>
        <v>0.24633201349385009</v>
      </c>
      <c r="F311" s="21">
        <f t="shared" si="16"/>
        <v>5455746.1999999993</v>
      </c>
      <c r="G311" s="28">
        <f t="shared" si="15"/>
        <v>7.1657244702841894</v>
      </c>
      <c r="H311" s="21">
        <f>'3.физ-всего'!H311+'4.юрид-всего'!H311+'5.нерез-всего'!H143</f>
        <v>126357.90000000001</v>
      </c>
      <c r="I311" s="28">
        <f>('3.физ-всего'!H311*'3.физ-всего'!I311+'4.юрид-всего'!H311*'4.юрид-всего'!I311+'5.нерез-всего'!H143*'5.нерез-всего'!I143)/('3.физ-всего'!H311+'4.юрид-всего'!H311+'5.нерез-всего'!H143)</f>
        <v>3.5982717028377333</v>
      </c>
      <c r="J311" s="21">
        <f>'3.физ-всего'!J311+'4.юрид-всего'!J311+'5.нерез-всего'!J143</f>
        <v>405019.80000000005</v>
      </c>
      <c r="K311" s="28">
        <f>('3.физ-всего'!J311*'3.физ-всего'!K311+'4.юрид-всего'!J311*'4.юрид-всего'!K311+'5.нерез-всего'!J143*'5.нерез-всего'!K143)/('3.физ-всего'!J311+'4.юрид-всего'!J311+'5.нерез-всего'!J143)</f>
        <v>3.8349407238855946</v>
      </c>
      <c r="L311" s="21">
        <f>'3.физ-всего'!L311+'4.юрид-всего'!L311+'5.нерез-всего'!L143</f>
        <v>739132.1</v>
      </c>
      <c r="M311" s="28">
        <f>('3.физ-всего'!L311*'3.физ-всего'!M311+'4.юрид-всего'!L311*'4.юрид-всего'!M311+'5.нерез-всего'!L143*'5.нерез-всего'!M143)/('3.физ-всего'!L311+'4.юрид-всего'!L311+'5.нерез-всего'!L143)</f>
        <v>5.5592143988875611</v>
      </c>
      <c r="N311" s="21">
        <f>'3.физ-всего'!N311+'4.юрид-всего'!N311+'5.нерез-всего'!N143</f>
        <v>1848734.2</v>
      </c>
      <c r="O311" s="28">
        <f>('3.физ-всего'!N311*'3.физ-всего'!O311+'4.юрид-всего'!N311*'4.юрид-всего'!O311+'5.нерез-всего'!N143*'5.нерез-всего'!O143)/('3.физ-всего'!N311+'4.юрид-всего'!N311+'5.нерез-всего'!N143)</f>
        <v>7.4185094936849216</v>
      </c>
      <c r="P311" s="21">
        <f>'3.физ-всего'!P311+'4.юрид-всего'!P311+'5.нерез-всего'!P143</f>
        <v>2311126.1</v>
      </c>
      <c r="Q311" s="28">
        <f>('3.физ-всего'!P311*'3.физ-всего'!Q311+'4.юрид-всего'!P311*'4.юрид-всего'!Q311+'5.нерез-всего'!P143*'5.нерез-всего'!Q143)/('3.физ-всего'!P311+'4.юрид-всего'!P311+'5.нерез-всего'!P143)</f>
        <v>8.2388297514358797</v>
      </c>
      <c r="R311" s="21">
        <f>'3.физ-всего'!R311+'4.юрид-всего'!R311+'5.нерез-всего'!R143</f>
        <v>25376.1</v>
      </c>
      <c r="S311" s="28">
        <f>('3.физ-всего'!R311*'3.физ-всего'!S311+'4.юрид-всего'!R311*'4.юрид-всего'!S311+'5.нерез-всего'!R143*'5.нерез-всего'!S143)/('3.физ-всего'!R311+'4.юрид-всего'!R311+'5.нерез-всего'!R143)</f>
        <v>8.7348555924669462</v>
      </c>
    </row>
    <row r="312" spans="1:19" ht="14.25" customHeight="1" x14ac:dyDescent="0.2">
      <c r="A312" s="23" t="s">
        <v>3</v>
      </c>
      <c r="B312" s="26">
        <f>'3.физ-всего'!B312+'4.юрид-всего'!B312+'5.нерез-всего'!B144</f>
        <v>72183505</v>
      </c>
      <c r="C312" s="28">
        <f>('3.физ-всего'!B312*'3.физ-всего'!C312+'4.юрид-всего'!B312*'4.юрид-всего'!C312+'5.нерез-всего'!B144*'5.нерез-всего'!C144)/('3.физ-всего'!B312+'4.юрид-всего'!B312+'5.нерез-всего'!B144)</f>
        <v>0.83299820325987262</v>
      </c>
      <c r="D312" s="21">
        <f>'3.физ-всего'!D312+'4.юрид-всего'!D312+'5.нерез-всего'!D144</f>
        <v>66375898.099999994</v>
      </c>
      <c r="E312" s="28">
        <f>('3.физ-всего'!D312*'3.физ-всего'!E312+'4.юрид-всего'!D312*'4.юрид-всего'!E312+'5.нерез-всего'!D144*'5.нерез-всего'!E144)/('3.физ-всего'!D312+'4.юрид-всего'!D312+'5.нерез-всего'!D144)</f>
        <v>0.25592084525030362</v>
      </c>
      <c r="F312" s="21">
        <f t="shared" si="16"/>
        <v>5807606.9000000004</v>
      </c>
      <c r="G312" s="28">
        <f t="shared" si="15"/>
        <v>7.4284907306656738</v>
      </c>
      <c r="H312" s="21">
        <f>'3.физ-всего'!H312+'4.юрид-всего'!H312+'5.нерез-всего'!H144</f>
        <v>177742.6</v>
      </c>
      <c r="I312" s="28">
        <f>('3.физ-всего'!H312*'3.физ-всего'!I312+'4.юрид-всего'!H312*'4.юрид-всего'!I312+'5.нерез-всего'!H144*'5.нерез-всего'!I144)/('3.физ-всего'!H312+'4.юрид-всего'!H312+'5.нерез-всего'!H144)</f>
        <v>3.3373610378153544</v>
      </c>
      <c r="J312" s="21">
        <f>'3.физ-всего'!J312+'4.юрид-всего'!J312+'5.нерез-всего'!J144</f>
        <v>382892.3</v>
      </c>
      <c r="K312" s="28">
        <f>('3.физ-всего'!J312*'3.физ-всего'!K312+'4.юрид-всего'!J312*'4.юрид-всего'!K312+'5.нерез-всего'!J144*'5.нерез-всего'!K144)/('3.физ-всего'!J312+'4.юрид-всего'!J312+'5.нерез-всего'!J144)</f>
        <v>3.7871985986659933</v>
      </c>
      <c r="L312" s="21">
        <f>'3.физ-всего'!L312+'4.юрид-всего'!L312+'5.нерез-всего'!L144</f>
        <v>640640.50000000012</v>
      </c>
      <c r="M312" s="28">
        <f>('3.физ-всего'!L312*'3.физ-всего'!M312+'4.юрид-всего'!L312*'4.юрид-всего'!M312+'5.нерез-всего'!L144*'5.нерез-всего'!M144)/('3.физ-всего'!L312+'4.юрид-всего'!L312+'5.нерез-всего'!L144)</f>
        <v>5.4415475949459964</v>
      </c>
      <c r="N312" s="21">
        <f>'3.физ-всего'!N312+'4.юрид-всего'!N312+'5.нерез-всего'!N144</f>
        <v>2438181.6</v>
      </c>
      <c r="O312" s="28">
        <f>('3.физ-всего'!N312*'3.физ-всего'!O312+'4.юрид-всего'!N312*'4.юрид-всего'!O312+'5.нерез-всего'!N144*'5.нерез-всего'!O144)/('3.физ-всего'!N312+'4.юрид-всего'!N312+'5.нерез-всего'!N144)</f>
        <v>8.7385442704513938</v>
      </c>
      <c r="P312" s="21">
        <f>'3.физ-всего'!P312+'4.юрид-всего'!P312+'5.нерез-всего'!P144</f>
        <v>2141646.4000000004</v>
      </c>
      <c r="Q312" s="28">
        <f>('3.физ-всего'!P312*'3.физ-всего'!Q312+'4.юрид-всего'!P312*'4.юрид-всего'!Q312+'5.нерез-всего'!P144*'5.нерез-всего'!Q144)/('3.физ-всего'!P312+'4.юрид-всего'!P312+'5.нерез-всего'!P144)</f>
        <v>7.4951115412889804</v>
      </c>
      <c r="R312" s="21">
        <f>'3.физ-всего'!R312+'4.юрид-всего'!R312+'5.нерез-всего'!R144</f>
        <v>26503.500000000004</v>
      </c>
      <c r="S312" s="28">
        <f>('3.физ-всего'!R312*'3.физ-всего'!S312+'4.юрид-всего'!R312*'4.юрид-всего'!S312+'5.нерез-всего'!R144*'5.нерез-всего'!S144)/('3.физ-всего'!R312+'4.юрид-всего'!R312+'5.нерез-всего'!R144)</f>
        <v>9.5972736053728696</v>
      </c>
    </row>
    <row r="313" spans="1:19" ht="14.25" customHeight="1" x14ac:dyDescent="0.2">
      <c r="A313" s="23" t="s">
        <v>4</v>
      </c>
      <c r="B313" s="26">
        <f>'3.физ-всего'!B313+'4.юрид-всего'!B313+'5.нерез-всего'!B145</f>
        <v>71760621.599999994</v>
      </c>
      <c r="C313" s="28">
        <f>('3.физ-всего'!B313*'3.физ-всего'!C313+'4.юрид-всего'!B313*'4.юрид-всего'!C313+'5.нерез-всего'!B145*'5.нерез-всего'!C145)/('3.физ-всего'!B313+'4.юрид-всего'!B313+'5.нерез-всего'!B145)</f>
        <v>1.0614740186838056</v>
      </c>
      <c r="D313" s="21">
        <f>'3.физ-всего'!D313+'4.юрид-всего'!D313+'5.нерез-всего'!D145</f>
        <v>64808148</v>
      </c>
      <c r="E313" s="28">
        <f>('3.физ-всего'!D313*'3.физ-всего'!E313+'4.юрид-всего'!D313*'4.юрид-всего'!E313+'5.нерез-всего'!D145*'5.нерез-всего'!E145)/('3.физ-всего'!D313+'4.юрид-всего'!D313+'5.нерез-всего'!D145)</f>
        <v>0.25956040670997099</v>
      </c>
      <c r="F313" s="21">
        <f t="shared" si="16"/>
        <v>6952473.5999999996</v>
      </c>
      <c r="G313" s="28">
        <f>(H313*I313+J313*K313+L313*M313+N313*O313+P313*Q313+R313*S313)/(H313+J313+L313+N313+P313+R313)</f>
        <v>8.5365884942015331</v>
      </c>
      <c r="H313" s="21">
        <f>'3.физ-всего'!H313+'4.юрид-всего'!H313+'5.нерез-всего'!H145</f>
        <v>175617.9</v>
      </c>
      <c r="I313" s="28">
        <f>('3.физ-всего'!H313*'3.физ-всего'!I313+'4.юрид-всего'!H313*'4.юрид-всего'!I313+'5.нерез-всего'!H145*'5.нерез-всего'!I145)/('3.физ-всего'!H313+'4.юрид-всего'!H313+'5.нерез-всего'!H145)</f>
        <v>3.3706151081410298</v>
      </c>
      <c r="J313" s="21">
        <f>'3.физ-всего'!J313+'4.юрид-всего'!J313+'5.нерез-всего'!J145</f>
        <v>396397.5</v>
      </c>
      <c r="K313" s="28">
        <f>('3.физ-всего'!J313*'3.физ-всего'!K313+'4.юрид-всего'!J313*'4.юрид-всего'!K313+'5.нерез-всего'!J145*'5.нерез-всего'!K145)/('3.физ-всего'!J313+'4.юрид-всего'!J313+'5.нерез-всего'!J145)</f>
        <v>3.7793691635290356</v>
      </c>
      <c r="L313" s="21">
        <f>'3.физ-всего'!L313+'4.юрид-всего'!L313+'5.нерез-всего'!L145</f>
        <v>589585.1</v>
      </c>
      <c r="M313" s="28">
        <f>('3.физ-всего'!L313*'3.физ-всего'!M313+'4.юрид-всего'!L313*'4.юрид-всего'!M313+'5.нерез-всего'!L145*'5.нерез-всего'!M145)/('3.физ-всего'!L313+'4.юрид-всего'!L313+'5.нерез-всего'!L145)</f>
        <v>4.4866859728985728</v>
      </c>
      <c r="N313" s="21">
        <f>'3.физ-всего'!N313+'4.юрид-всего'!N313+'5.нерез-всего'!N145</f>
        <v>2965669.8999999994</v>
      </c>
      <c r="O313" s="28">
        <f>('3.физ-всего'!N313*'3.физ-всего'!O313+'4.юрид-всего'!N313*'4.юрид-всего'!O313+'5.нерез-всего'!N145*'5.нерез-всего'!O145)/('3.физ-всего'!N313+'4.юрид-всего'!N313+'5.нерез-всего'!N145)</f>
        <v>9.6480003614023087</v>
      </c>
      <c r="P313" s="21">
        <f>'3.физ-всего'!P313+'4.юрид-всего'!P313+'5.нерез-всего'!P145</f>
        <v>2773319.9000000004</v>
      </c>
      <c r="Q313" s="28">
        <f>('3.физ-всего'!P313*'3.физ-всего'!Q313+'4.юрид-всего'!P313*'4.юрид-всего'!Q313+'5.нерез-всего'!P145*'5.нерез-всего'!Q145)/('3.физ-всего'!P313+'4.юрид-всего'!P313+'5.нерез-всего'!P145)</f>
        <v>9.2151283542875682</v>
      </c>
      <c r="R313" s="21">
        <f>'3.физ-всего'!R313+'4.юрид-всего'!R313+'5.нерез-всего'!R145</f>
        <v>51883.3</v>
      </c>
      <c r="S313" s="28">
        <f>('3.физ-всего'!R313*'3.физ-всего'!S313+'4.юрид-всего'!R313*'4.юрид-всего'!S313+'5.нерез-всего'!R145*'5.нерез-всего'!S145)/('3.физ-всего'!R313+'4.юрид-всего'!R313+'5.нерез-всего'!R145)</f>
        <v>8.5917240036774984</v>
      </c>
    </row>
    <row r="314" spans="1:19" ht="14.25" customHeight="1" x14ac:dyDescent="0.2">
      <c r="A314" s="23" t="s">
        <v>5</v>
      </c>
      <c r="B314" s="26">
        <f>'3.физ-всего'!B314+'4.юрид-всего'!B314+'5.нерез-всего'!B146</f>
        <v>79265873.299999997</v>
      </c>
      <c r="C314" s="28">
        <f>('3.физ-всего'!B314*'3.физ-всего'!C314+'4.юрид-всего'!B314*'4.юрид-всего'!C314+'5.нерез-всего'!B146*'5.нерез-всего'!C146)/('3.физ-всего'!B314+'4.юрид-всего'!B314+'5.нерез-всего'!B146)</f>
        <v>1.3114851650539994</v>
      </c>
      <c r="D314" s="21">
        <f>'3.физ-всего'!D314+'4.юрид-всего'!D314+'5.нерез-всего'!D146</f>
        <v>70480272</v>
      </c>
      <c r="E314" s="28">
        <f>('3.физ-всего'!D314*'3.физ-всего'!E314+'4.юрид-всего'!D314*'4.юрид-всего'!E314+'5.нерез-всего'!D146*'5.нерез-всего'!E146)/('3.физ-всего'!D314+'4.юрид-всего'!D314+'5.нерез-всего'!D146)</f>
        <v>0.26775759579928982</v>
      </c>
      <c r="F314" s="21">
        <f t="shared" si="16"/>
        <v>8785601.3000000007</v>
      </c>
      <c r="G314" s="28">
        <f t="shared" ref="G314:G320" si="17">(H314*I314+J314*K314+L314*M314+N314*O314+P314*Q314+R314*S314)/(H314+J314+L314+N314+P314+R314)</f>
        <v>9.6845265156751292</v>
      </c>
      <c r="H314" s="21">
        <f>'3.физ-всего'!H314+'4.юрид-всего'!H314+'5.нерез-всего'!H146</f>
        <v>174812.19999999998</v>
      </c>
      <c r="I314" s="28">
        <f>('3.физ-всего'!H314*'3.физ-всего'!I314+'4.юрид-всего'!H314*'4.юрид-всего'!I314+'5.нерез-всего'!H146*'5.нерез-всего'!I146)/('3.физ-всего'!H314+'4.юрид-всего'!H314+'5.нерез-всего'!H146)</f>
        <v>3.4353050588002443</v>
      </c>
      <c r="J314" s="21">
        <f>'3.физ-всего'!J314+'4.юрид-всего'!J314+'5.нерез-всего'!J146</f>
        <v>503791.10000000003</v>
      </c>
      <c r="K314" s="28">
        <f>('3.физ-всего'!J314*'3.физ-всего'!K314+'4.юрид-всего'!J314*'4.юрид-всего'!K314+'5.нерез-всего'!J146*'5.нерез-всего'!K146)/('3.физ-всего'!J314+'4.юрид-всего'!J314+'5.нерез-всего'!J146)</f>
        <v>4.3174469537076012</v>
      </c>
      <c r="L314" s="21">
        <f>'3.физ-всего'!L314+'4.юрид-всего'!L314+'5.нерез-всего'!L146</f>
        <v>759407.79999999993</v>
      </c>
      <c r="M314" s="28">
        <f>('3.физ-всего'!L314*'3.физ-всего'!M314+'4.юрид-всего'!L314*'4.юрид-всего'!M314+'5.нерез-всего'!L146*'5.нерез-всего'!M146)/('3.физ-всего'!L314+'4.юрид-всего'!L314+'5.нерез-всего'!L146)</f>
        <v>4.7337415483485952</v>
      </c>
      <c r="N314" s="21">
        <f>'3.физ-всего'!N314+'4.юрид-всего'!N314+'5.нерез-всего'!N146</f>
        <v>4312403</v>
      </c>
      <c r="O314" s="28">
        <f>('3.физ-всего'!N314*'3.физ-всего'!O314+'4.юрид-всего'!N314*'4.юрид-всего'!O314+'5.нерез-всего'!N146*'5.нерез-всего'!O146)/('3.физ-всего'!N314+'4.юрид-всего'!N314+'5.нерез-всего'!N146)</f>
        <v>10.834144652065198</v>
      </c>
      <c r="P314" s="21">
        <f>'3.физ-всего'!P314+'4.юрид-всего'!P314+'5.нерез-всего'!P146</f>
        <v>2942294.2</v>
      </c>
      <c r="Q314" s="28">
        <f>('3.физ-всего'!P314*'3.физ-всего'!Q314+'4.юрид-всего'!P314*'4.юрид-всего'!Q314+'5.нерез-всего'!P146*'5.нерез-всего'!Q146)/('3.физ-всего'!P314+'4.юрид-всего'!P314+'5.нерез-всего'!P146)</f>
        <v>10.486968980532257</v>
      </c>
      <c r="R314" s="21">
        <f>'3.физ-всего'!R314+'4.юрид-всего'!R314+'5.нерез-всего'!R146</f>
        <v>92893</v>
      </c>
      <c r="S314" s="28">
        <f>('3.физ-всего'!R314*'3.физ-всего'!S314+'4.юрид-всего'!R314*'4.юрид-всего'!S314+'5.нерез-всего'!R146*'5.нерез-всего'!S146)/('3.физ-всего'!R314+'4.юрид-всего'!R314+'5.нерез-всего'!R146)</f>
        <v>12.239652062049869</v>
      </c>
    </row>
    <row r="315" spans="1:19" ht="14.25" customHeight="1" x14ac:dyDescent="0.2">
      <c r="A315" s="23" t="s">
        <v>6</v>
      </c>
      <c r="B315" s="26">
        <f>'3.физ-всего'!B315+'4.юрид-всего'!B315+'5.нерез-всего'!B147</f>
        <v>72931380.599999994</v>
      </c>
      <c r="C315" s="28">
        <f>('3.физ-всего'!B315*'3.физ-всего'!C315+'4.юрид-всего'!B315*'4.юрид-всего'!C315+'5.нерез-всего'!B147*'5.нерез-всего'!C147)/('3.физ-всего'!B315+'4.юрид-всего'!B315+'5.нерез-всего'!B147)</f>
        <v>0.96791123241596122</v>
      </c>
      <c r="D315" s="21">
        <f>'3.физ-всего'!D315+'4.юрид-всего'!D315+'5.нерез-всего'!D147</f>
        <v>66332043.399999999</v>
      </c>
      <c r="E315" s="28">
        <f>('3.физ-всего'!D315*'3.физ-всего'!E315+'4.юрид-всего'!D315*'4.юрид-всего'!E315+'5.нерез-всего'!D147*'5.нерез-всего'!E147)/('3.физ-всего'!D315+'4.юрид-всего'!D315+'5.нерез-всего'!D147)</f>
        <v>0.2403403602269166</v>
      </c>
      <c r="F315" s="21">
        <f t="shared" si="16"/>
        <v>6599337.2000000002</v>
      </c>
      <c r="G315" s="28">
        <f t="shared" si="17"/>
        <v>8.2809581654654725</v>
      </c>
      <c r="H315" s="21">
        <f>'3.физ-всего'!H315+'4.юрид-всего'!H315+'5.нерез-всего'!H147</f>
        <v>291838.09999999998</v>
      </c>
      <c r="I315" s="28">
        <f>('3.физ-всего'!H315*'3.физ-всего'!I315+'4.юрид-всего'!H315*'4.юрид-всего'!I315+'5.нерез-всего'!H147*'5.нерез-всего'!I147)/('3.физ-всего'!H315+'4.юрид-всего'!H315+'5.нерез-всего'!H147)</f>
        <v>1.9916586662262394</v>
      </c>
      <c r="J315" s="21">
        <f>'3.физ-всего'!J315+'4.юрид-всего'!J315+'5.нерез-всего'!J147</f>
        <v>391013.69999999995</v>
      </c>
      <c r="K315" s="28">
        <f>('3.физ-всего'!J315*'3.физ-всего'!K315+'4.юрид-всего'!J315*'4.юрид-всего'!K315+'5.нерез-всего'!J147*'5.нерез-всего'!K147)/('3.физ-всего'!J315+'4.юрид-всего'!J315+'5.нерез-всего'!J147)</f>
        <v>3.8303519851094716</v>
      </c>
      <c r="L315" s="21">
        <f>'3.физ-всего'!L315+'4.юрид-всего'!L315+'5.нерез-всего'!L147</f>
        <v>509014.8</v>
      </c>
      <c r="M315" s="28">
        <f>('3.физ-всего'!L315*'3.физ-всего'!M315+'4.юрид-всего'!L315*'4.юрид-всего'!M315+'5.нерез-всего'!L147*'5.нерез-всего'!M147)/('3.физ-всего'!L315+'4.юрид-всего'!L315+'5.нерез-всего'!L147)</f>
        <v>5.2610493466987602</v>
      </c>
      <c r="N315" s="21">
        <f>'3.физ-всего'!N315+'4.юрид-всего'!N315+'5.нерез-всего'!N147</f>
        <v>2873594.6</v>
      </c>
      <c r="O315" s="28">
        <f>('3.физ-всего'!N315*'3.физ-всего'!O315+'4.юрид-всего'!N315*'4.юрид-всего'!O315+'5.нерез-всего'!N147*'5.нерез-всего'!O147)/('3.физ-всего'!N315+'4.юрид-всего'!N315+'5.нерез-всего'!N147)</f>
        <v>9.3486818046637463</v>
      </c>
      <c r="P315" s="21">
        <f>'3.физ-всего'!P315+'4.юрид-всего'!P315+'5.нерез-всего'!P147</f>
        <v>2463610.6999999997</v>
      </c>
      <c r="Q315" s="28">
        <f>('3.физ-всего'!P315*'3.физ-всего'!Q315+'4.юрид-всего'!P315*'4.юрид-всего'!Q315+'5.нерез-всего'!P147*'5.нерез-всего'!Q147)/('3.физ-всего'!P315+'4.юрид-всего'!P315+'5.нерез-всего'!P147)</f>
        <v>9.1389796074517999</v>
      </c>
      <c r="R315" s="21">
        <f>'3.физ-всего'!R315+'4.юрид-всего'!R315+'5.нерез-всего'!R147</f>
        <v>70265.3</v>
      </c>
      <c r="S315" s="28">
        <f>('3.физ-всего'!R315*'3.физ-всего'!S315+'4.юрид-всего'!R315*'4.юрид-всего'!S315+'5.нерез-всего'!R147*'5.нерез-всего'!S147)/('3.физ-всего'!R315+'4.юрид-всего'!R315+'5.нерез-всего'!R147)</f>
        <v>7.2967995582456684</v>
      </c>
    </row>
    <row r="316" spans="1:19" ht="14.25" customHeight="1" x14ac:dyDescent="0.2">
      <c r="A316" s="23" t="s">
        <v>7</v>
      </c>
      <c r="B316" s="26">
        <f>'3.физ-всего'!B316+'4.юрид-всего'!B316+'5.нерез-всего'!B148</f>
        <v>72942515.699999988</v>
      </c>
      <c r="C316" s="28">
        <f>('3.физ-всего'!B316*'3.физ-всего'!C316+'4.юрид-всего'!B316*'4.юрид-всего'!C316+'5.нерез-всего'!B148*'5.нерез-всего'!C148)/('3.физ-всего'!B316+'4.юрид-всего'!B316+'5.нерез-всего'!B148)</f>
        <v>1.0419504201169205</v>
      </c>
      <c r="D316" s="21">
        <f>'3.физ-всего'!D316+'4.юрид-всего'!D316+'5.нерез-всего'!D148</f>
        <v>66490529.799999997</v>
      </c>
      <c r="E316" s="28">
        <f>('3.физ-всего'!D316*'3.физ-всего'!E316+'4.юрид-всего'!D316*'4.юрид-всего'!E316+'5.нерез-всего'!D148*'5.нерез-всего'!E148)/('3.физ-всего'!D316+'4.юрид-всего'!D316+'5.нерез-всего'!D148)</f>
        <v>0.26699338107845821</v>
      </c>
      <c r="F316" s="21">
        <f t="shared" si="16"/>
        <v>6451985.9000000004</v>
      </c>
      <c r="G316" s="28">
        <f t="shared" si="17"/>
        <v>9.0282208330616598</v>
      </c>
      <c r="H316" s="21">
        <f>'3.физ-всего'!H316+'4.юрид-всего'!H316+'5.нерез-всего'!H148</f>
        <v>177252.4</v>
      </c>
      <c r="I316" s="28">
        <f>('3.физ-всего'!H316*'3.физ-всего'!I316+'4.юрид-всего'!H316*'4.юрид-всего'!I316+'5.нерез-всего'!H148*'5.нерез-всего'!I148)/('3.физ-всего'!H316+'4.юрид-всего'!H316+'5.нерез-всего'!H148)</f>
        <v>2.6308574044695598</v>
      </c>
      <c r="J316" s="21">
        <f>'3.физ-всего'!J316+'4.юрид-всего'!J316+'5.нерез-всего'!J148</f>
        <v>289230.5</v>
      </c>
      <c r="K316" s="28">
        <f>('3.физ-всего'!J316*'3.физ-всего'!K316+'4.юрид-всего'!J316*'4.юрид-всего'!K316+'5.нерез-всего'!J148*'5.нерез-всего'!K148)/('3.физ-всего'!J316+'4.юрид-всего'!J316+'5.нерез-всего'!J148)</f>
        <v>4.1677371853936576</v>
      </c>
      <c r="L316" s="21">
        <f>'3.физ-всего'!L316+'4.юрид-всего'!L316+'5.нерез-всего'!L148</f>
        <v>632431.60000000009</v>
      </c>
      <c r="M316" s="28">
        <f>('3.физ-всего'!L316*'3.физ-всего'!M316+'4.юрид-всего'!L316*'4.юрид-всего'!M316+'5.нерез-всего'!L148*'5.нерез-всего'!M148)/('3.физ-всего'!L316+'4.юрид-всего'!L316+'5.нерез-всего'!L148)</f>
        <v>4.4239398047156415</v>
      </c>
      <c r="N316" s="21">
        <f>'3.физ-всего'!N316+'4.юрид-всего'!N316+'5.нерез-всего'!N148</f>
        <v>2947621.2</v>
      </c>
      <c r="O316" s="28">
        <f>('3.физ-всего'!N316*'3.физ-всего'!O316+'4.юрид-всего'!N316*'4.юрид-всего'!O316+'5.нерез-всего'!N148*'5.нерез-всего'!O148)/('3.физ-всего'!N316+'4.юрид-всего'!N316+'5.нерез-всего'!N148)</f>
        <v>10.263100805150975</v>
      </c>
      <c r="P316" s="21">
        <f>'3.физ-всего'!P316+'4.юрид-всего'!P316+'5.нерез-всего'!P148</f>
        <v>2353480.2999999998</v>
      </c>
      <c r="Q316" s="28">
        <f>('3.физ-всего'!P316*'3.физ-всего'!Q316+'4.юрид-всего'!P316*'4.юрид-всего'!Q316+'5.нерез-всего'!P148*'5.нерез-всего'!Q148)/('3.физ-всего'!P316+'4.юрид-всего'!P316+'5.нерез-всего'!P148)</f>
        <v>9.8488774841242535</v>
      </c>
      <c r="R316" s="21">
        <f>'3.физ-всего'!R316+'4.юрид-всего'!R316+'5.нерез-всего'!R148</f>
        <v>51969.9</v>
      </c>
      <c r="S316" s="28">
        <f>('3.физ-всего'!R316*'3.физ-всего'!S316+'4.юрид-всего'!R316*'4.юрид-всего'!S316+'5.нерез-всего'!R148*'5.нерез-всего'!S148)/('3.физ-всего'!R316+'4.юрид-всего'!R316+'5.нерез-всего'!R148)</f>
        <v>6.7246433416265923</v>
      </c>
    </row>
    <row r="317" spans="1:19" ht="14.25" customHeight="1" x14ac:dyDescent="0.2">
      <c r="A317" s="23" t="s">
        <v>8</v>
      </c>
      <c r="B317" s="26">
        <f>'3.физ-всего'!B317+'4.юрид-всего'!B317+'5.нерез-всего'!B149</f>
        <v>83170974.200000003</v>
      </c>
      <c r="C317" s="28">
        <f>('3.физ-всего'!B317*'3.физ-всего'!C317+'4.юрид-всего'!B317*'4.юрид-всего'!C317+'5.нерез-всего'!B149*'5.нерез-всего'!C149)/('3.физ-всего'!B317+'4.юрид-всего'!B317+'5.нерез-всего'!B149)</f>
        <v>0.997868989587958</v>
      </c>
      <c r="D317" s="21">
        <f>'3.физ-всего'!D317+'4.юрид-всего'!D317+'5.нерез-всего'!D149</f>
        <v>75893887.299999997</v>
      </c>
      <c r="E317" s="28">
        <f>('3.физ-всего'!D317*'3.физ-всего'!E317+'4.юрид-всего'!D317*'4.юрид-всего'!E317+'5.нерез-всего'!D149*'5.нерез-всего'!E149)/('3.физ-всего'!D317+'4.юрид-всего'!D317+'5.нерез-всего'!D149)</f>
        <v>0.26890554375385123</v>
      </c>
      <c r="F317" s="21">
        <f t="shared" si="16"/>
        <v>7277086.8999999994</v>
      </c>
      <c r="G317" s="28">
        <f t="shared" si="17"/>
        <v>8.600343766129841</v>
      </c>
      <c r="H317" s="21">
        <f>'3.физ-всего'!H317+'4.юрид-всего'!H317+'5.нерез-всего'!H149</f>
        <v>173687.4</v>
      </c>
      <c r="I317" s="28">
        <f>('3.физ-всего'!H317*'3.физ-всего'!I317+'4.юрид-всего'!H317*'4.юрид-всего'!I317+'5.нерез-всего'!H149*'5.нерез-всего'!I149)/('3.физ-всего'!H317+'4.юрид-всего'!H317+'5.нерез-всего'!H149)</f>
        <v>3.1154939103239494</v>
      </c>
      <c r="J317" s="21">
        <f>'3.физ-всего'!J317+'4.юрид-всего'!J317+'5.нерез-всего'!J149</f>
        <v>333976.2</v>
      </c>
      <c r="K317" s="28">
        <f>('3.физ-всего'!J317*'3.физ-всего'!K317+'4.юрид-всего'!J317*'4.юрид-всего'!K317+'5.нерез-всего'!J149*'5.нерез-всего'!K149)/('3.физ-всего'!J317+'4.юрид-всего'!J317+'5.нерез-всего'!J149)</f>
        <v>4.2244263722983826</v>
      </c>
      <c r="L317" s="21">
        <f>'3.физ-всего'!L317+'4.юрид-всего'!L317+'5.нерез-всего'!L149</f>
        <v>807457.89999999991</v>
      </c>
      <c r="M317" s="28">
        <f>('3.физ-всего'!L317*'3.физ-всего'!M317+'4.юрид-всего'!L317*'4.юрид-всего'!M317+'5.нерез-всего'!L149*'5.нерез-всего'!M149)/('3.физ-всего'!L317+'4.юрид-всего'!L317+'5.нерез-всего'!L149)</f>
        <v>4.176424830322425</v>
      </c>
      <c r="N317" s="21">
        <f>'3.физ-всего'!N317+'4.юрид-всего'!N317+'5.нерез-всего'!N149</f>
        <v>3349073.1</v>
      </c>
      <c r="O317" s="28">
        <f>('3.физ-всего'!N317*'3.физ-всего'!O317+'4.юрид-всего'!N317*'4.юрид-всего'!O317+'5.нерез-всего'!N149*'5.нерез-всего'!O149)/('3.физ-всего'!N317+'4.юрид-всего'!N317+'5.нерез-всего'!N149)</f>
        <v>9.6240874207851927</v>
      </c>
      <c r="P317" s="21">
        <f>'3.физ-всего'!P317+'4.юрид-всего'!P317+'5.нерез-всего'!P149</f>
        <v>2578032.9999999995</v>
      </c>
      <c r="Q317" s="28">
        <f>('3.физ-всего'!P317*'3.физ-всего'!Q317+'4.юрид-всего'!P317*'4.юрид-всего'!Q317+'5.нерез-всего'!P149*'5.нерез-всего'!Q149)/('3.физ-всего'!P317+'4.юрид-всего'!P317+'5.нерез-всего'!P149)</f>
        <v>9.5938499320994151</v>
      </c>
      <c r="R317" s="21">
        <f>'3.физ-всего'!R317+'4.юрид-всего'!R317+'5.нерез-всего'!R149</f>
        <v>34859.299999999996</v>
      </c>
      <c r="S317" s="28">
        <f>('3.физ-всего'!R317*'3.физ-всего'!S317+'4.юрид-всего'!R317*'4.юрид-всего'!S317+'5.нерез-всего'!R149*'5.нерез-всего'!S149)/('3.физ-всего'!R317+'4.юрид-всего'!R317+'5.нерез-всего'!R149)</f>
        <v>8.4955180970358057</v>
      </c>
    </row>
    <row r="318" spans="1:19" ht="14.25" customHeight="1" x14ac:dyDescent="0.2">
      <c r="A318" s="23" t="s">
        <v>9</v>
      </c>
      <c r="B318" s="26">
        <f>'3.физ-всего'!B318+'4.юрид-всего'!B318+'5.нерез-всего'!B150</f>
        <v>78512343.600000009</v>
      </c>
      <c r="C318" s="28">
        <f>('3.физ-всего'!B318*'3.физ-всего'!C318+'4.юрид-всего'!B318*'4.юрид-всего'!C318+'5.нерез-всего'!B150*'5.нерез-всего'!C150)/('3.физ-всего'!B318+'4.юрид-всего'!B318+'5.нерез-всего'!B150)</f>
        <v>0.95552753930275047</v>
      </c>
      <c r="D318" s="21">
        <f>'3.физ-всего'!D318+'4.юрид-всего'!D318+'5.нерез-всего'!D150</f>
        <v>71615301.099999994</v>
      </c>
      <c r="E318" s="28">
        <f>('3.физ-всего'!D318*'3.физ-всего'!E318+'4.юрид-всего'!D318*'4.юрид-всего'!E318+'5.нерез-всего'!D150*'5.нерез-всего'!E150)/('3.физ-всего'!D318+'4.юрид-всего'!D318+'5.нерез-всего'!D150)</f>
        <v>0.2965633449944402</v>
      </c>
      <c r="F318" s="21">
        <f t="shared" si="16"/>
        <v>6897042.5</v>
      </c>
      <c r="G318" s="28">
        <f t="shared" si="17"/>
        <v>7.79786890366415</v>
      </c>
      <c r="H318" s="21">
        <f>'3.физ-всего'!H318+'4.юрид-всего'!H318+'5.нерез-всего'!H150</f>
        <v>146847.1</v>
      </c>
      <c r="I318" s="28">
        <f>('3.физ-всего'!H318*'3.физ-всего'!I318+'4.юрид-всего'!H318*'4.юрид-всего'!I318+'5.нерез-всего'!H150*'5.нерез-всего'!I150)/('3.физ-всего'!H318+'4.юрид-всего'!H318+'5.нерез-всего'!H150)</f>
        <v>3.6795121728655165</v>
      </c>
      <c r="J318" s="21">
        <f>'3.физ-всего'!J318+'4.юрид-всего'!J318+'5.нерез-всего'!J150</f>
        <v>271483.90000000002</v>
      </c>
      <c r="K318" s="28">
        <f>('3.физ-всего'!J318*'3.физ-всего'!K318+'4.юрид-всего'!J318*'4.юрид-всего'!K318+'5.нерез-всего'!J150*'5.нерез-всего'!K150)/('3.физ-всего'!J318+'4.юрид-всего'!J318+'5.нерез-всего'!J150)</f>
        <v>3.8584778765886303</v>
      </c>
      <c r="L318" s="21">
        <f>'3.физ-всего'!L318+'4.юрид-всего'!L318+'5.нерез-всего'!L150</f>
        <v>740804.5</v>
      </c>
      <c r="M318" s="28">
        <f>('3.физ-всего'!L318*'3.физ-всего'!M318+'4.юрид-всего'!L318*'4.юрид-всего'!M318+'5.нерез-всего'!L150*'5.нерез-всего'!M150)/('3.физ-всего'!L318+'4.юрид-всего'!L318+'5.нерез-всего'!L150)</f>
        <v>4.8127126995043863</v>
      </c>
      <c r="N318" s="21">
        <f>'3.физ-всего'!N318+'4.юрид-всего'!N318+'5.нерез-всего'!N150</f>
        <v>2868869.1</v>
      </c>
      <c r="O318" s="28">
        <f>('3.физ-всего'!N318*'3.физ-всего'!O318+'4.юрид-всего'!N318*'4.юрид-всего'!O318+'5.нерез-всего'!N150*'5.нерез-всего'!O150)/('3.физ-всего'!N318+'4.юрид-всего'!N318+'5.нерез-всего'!N150)</f>
        <v>9.4318304167311329</v>
      </c>
      <c r="P318" s="21">
        <f>'3.физ-всего'!P318+'4.юрид-всего'!P318+'5.нерез-всего'!P150</f>
        <v>1994065.3999999997</v>
      </c>
      <c r="Q318" s="28">
        <f>('3.физ-всего'!P318*'3.физ-всего'!Q318+'4.юрид-всего'!P318*'4.юрид-всего'!Q318+'5.нерез-всего'!P150*'5.нерез-всего'!Q150)/('3.физ-всего'!P318+'4.юрид-всего'!P318+'5.нерез-всего'!P150)</f>
        <v>9.4388321737090379</v>
      </c>
      <c r="R318" s="21">
        <f>'3.физ-всего'!R318+'4.юрид-всего'!R318+'5.нерез-всего'!R150</f>
        <v>874972.5</v>
      </c>
      <c r="S318" s="28">
        <f>('3.физ-всего'!R318*'3.физ-всего'!S318+'4.юрид-всего'!R318*'4.юрид-всего'!S318+'5.нерез-всего'!R150*'5.нерез-всего'!S150)/('3.физ-всего'!R318+'4.юрид-всего'!R318+'5.нерез-всего'!R150)</f>
        <v>3.1415595415855928</v>
      </c>
    </row>
    <row r="319" spans="1:19" ht="14.25" customHeight="1" x14ac:dyDescent="0.2">
      <c r="A319" s="23" t="s">
        <v>14</v>
      </c>
      <c r="B319" s="26">
        <f>'3.физ-всего'!B319+'4.юрид-всего'!B319+'5.нерез-всего'!B151</f>
        <v>85382431.400000006</v>
      </c>
      <c r="C319" s="28">
        <f>('3.физ-всего'!B319*'3.физ-всего'!C319+'4.юрид-всего'!B319*'4.юрид-всего'!C319+'5.нерез-всего'!B151*'5.нерез-всего'!C151)/('3.физ-всего'!B319+'4.юрид-всего'!B319+'5.нерез-всего'!B151)</f>
        <v>0.91539741772919325</v>
      </c>
      <c r="D319" s="21">
        <f>'3.физ-всего'!D319+'4.юрид-всего'!D319+'5.нерез-всего'!D151</f>
        <v>78622031.200000018</v>
      </c>
      <c r="E319" s="28">
        <f>('3.физ-всего'!D319*'3.физ-всего'!E319+'4.юрид-всего'!D319*'4.юрид-всего'!E319+'5.нерез-всего'!D151*'5.нерез-всего'!E151)/('3.физ-всего'!D319+'4.юрид-всего'!D319+'5.нерез-всего'!D151)</f>
        <v>0.28459636126775606</v>
      </c>
      <c r="F319" s="21">
        <f t="shared" si="16"/>
        <v>6760400.2000000002</v>
      </c>
      <c r="G319" s="28">
        <f t="shared" si="17"/>
        <v>8.2514809149907986</v>
      </c>
      <c r="H319" s="21">
        <f>'3.физ-всего'!H319+'4.юрид-всего'!H319+'5.нерез-всего'!H151</f>
        <v>97290.5</v>
      </c>
      <c r="I319" s="28">
        <f>('3.физ-всего'!H319*'3.физ-всего'!I319+'4.юрид-всего'!H319*'4.юрид-всего'!I319+'5.нерез-всего'!H151*'5.нерез-всего'!I151)/('3.физ-всего'!H319+'4.юрид-всего'!H319+'5.нерез-всего'!H151)</f>
        <v>4.2084804066172934</v>
      </c>
      <c r="J319" s="21">
        <f>'3.физ-всего'!J319+'4.юрид-всего'!J319+'5.нерез-всего'!J151</f>
        <v>332737.3</v>
      </c>
      <c r="K319" s="28">
        <f>('3.физ-всего'!J319*'3.физ-всего'!K319+'4.юрид-всего'!J319*'4.юрид-всего'!K319+'5.нерез-всего'!J151*'5.нерез-всего'!K151)/('3.физ-всего'!J319+'4.юрид-всего'!J319+'5.нерез-всего'!J151)</f>
        <v>3.9660443869683393</v>
      </c>
      <c r="L319" s="21">
        <f>'3.физ-всего'!L319+'4.юрид-всего'!L319+'5.нерез-всего'!L151</f>
        <v>868421</v>
      </c>
      <c r="M319" s="28">
        <f>('3.физ-всего'!L319*'3.физ-всего'!M319+'4.юрид-всего'!L319*'4.юрид-всего'!M319+'5.нерез-всего'!L151*'5.нерез-всего'!M151)/('3.физ-всего'!L319+'4.юрид-всего'!L319+'5.нерез-всего'!L151)</f>
        <v>4.20630207583649</v>
      </c>
      <c r="N319" s="21">
        <f>'3.физ-всего'!N319+'4.юрид-всего'!N319+'5.нерез-всего'!N151</f>
        <v>3129420.0999999996</v>
      </c>
      <c r="O319" s="28">
        <f>('3.физ-всего'!N319*'3.физ-всего'!O319+'4.юрид-всего'!N319*'4.юрид-всего'!O319+'5.нерез-всего'!N151*'5.нерез-всего'!O151)/('3.физ-всего'!N319+'4.юрид-всего'!N319+'5.нерез-всего'!N151)</f>
        <v>9.2698509327654826</v>
      </c>
      <c r="P319" s="21">
        <f>'3.физ-всего'!P319+'4.юрид-всего'!P319+'5.нерез-всего'!P151</f>
        <v>2294625.1</v>
      </c>
      <c r="Q319" s="28">
        <f>('3.физ-всего'!P319*'3.физ-всего'!Q319+'4.юрид-всего'!P319*'4.юрид-всего'!Q319+'5.нерез-всего'!P151*'5.нерез-всего'!Q151)/('3.физ-всего'!P319+'4.юрид-всего'!P319+'5.нерез-всего'!P151)</f>
        <v>9.1195690001821834</v>
      </c>
      <c r="R319" s="21">
        <f>'3.физ-всего'!R319+'4.юрид-всего'!R319+'5.нерез-всего'!R151</f>
        <v>37906.199999999997</v>
      </c>
      <c r="S319" s="28">
        <f>('3.физ-всего'!R319*'3.физ-всего'!S319+'4.юрид-всего'!R319*'4.юрид-всего'!S319+'5.нерез-всего'!R151*'5.нерез-всего'!S151)/('3.физ-всего'!R319+'4.юрид-всего'!R319+'5.нерез-всего'!R151)</f>
        <v>12.296836586099406</v>
      </c>
    </row>
    <row r="320" spans="1:19" ht="14.25" customHeight="1" thickBot="1" x14ac:dyDescent="0.25">
      <c r="A320" s="24" t="s">
        <v>15</v>
      </c>
      <c r="B320" s="27">
        <f>'3.физ-всего'!B320+'4.юрид-всего'!B320+'5.нерез-всего'!B152</f>
        <v>109643349.90000001</v>
      </c>
      <c r="C320" s="29">
        <f>('3.физ-всего'!B320*'3.физ-всего'!C320+'4.юрид-всего'!B320*'4.юрид-всего'!C320+'5.нерез-всего'!B152*'5.нерез-всего'!C152)/('3.физ-всего'!B320+'4.юрид-всего'!B320+'5.нерез-всего'!B152)</f>
        <v>0.9962909031020033</v>
      </c>
      <c r="D320" s="25">
        <f>'3.физ-всего'!D320+'4.юрид-всего'!D320+'5.нерез-всего'!D152</f>
        <v>101254180.90000001</v>
      </c>
      <c r="E320" s="29">
        <f>('3.физ-всего'!D320*'3.физ-всего'!E320+'4.юрид-всего'!D320*'4.юрид-всего'!E320+'5.нерез-всего'!D152*'5.нерез-всего'!E152)/('3.физ-всего'!D320+'4.юрид-всего'!D320+'5.нерез-всего'!D152)</f>
        <v>0.39851032722146101</v>
      </c>
      <c r="F320" s="25">
        <f t="shared" si="16"/>
        <v>8389169</v>
      </c>
      <c r="G320" s="29">
        <f t="shared" si="17"/>
        <v>8.211282348466213</v>
      </c>
      <c r="H320" s="25">
        <f>'3.физ-всего'!H320+'4.юрид-всего'!H320+'5.нерез-всего'!H152</f>
        <v>168118.39999999999</v>
      </c>
      <c r="I320" s="29">
        <f>('3.физ-всего'!H320*'3.физ-всего'!I320+'4.юрид-всего'!H320*'4.юрид-всего'!I320+'5.нерез-всего'!H152*'5.нерез-всего'!I152)/('3.физ-всего'!H320+'4.юрид-всего'!H320+'5.нерез-всего'!H152)</f>
        <v>3.4997153494204074</v>
      </c>
      <c r="J320" s="25">
        <f>'3.физ-всего'!J320+'4.юрид-всего'!J320+'5.нерез-всего'!J152</f>
        <v>520212.7</v>
      </c>
      <c r="K320" s="29">
        <f>('3.физ-всего'!J320*'3.физ-всего'!K320+'4.юрид-всего'!J320*'4.юрид-всего'!K320+'5.нерез-всего'!J152*'5.нерез-всего'!K152)/('3.физ-всего'!J320+'4.юрид-всего'!J320+'5.нерез-всего'!J152)</f>
        <v>3.9422415235152863</v>
      </c>
      <c r="L320" s="25">
        <f>'3.физ-всего'!L320+'4.юрид-всего'!L320+'5.нерез-всего'!L152</f>
        <v>832653.8</v>
      </c>
      <c r="M320" s="29">
        <f>('3.физ-всего'!L320*'3.физ-всего'!M320+'4.юрид-всего'!L320*'4.юрид-всего'!M320+'5.нерез-всего'!L152*'5.нерез-всего'!M152)/('3.физ-всего'!L320+'4.юрид-всего'!L320+'5.нерез-всего'!L152)</f>
        <v>5.4638167135008544</v>
      </c>
      <c r="N320" s="25">
        <f>'3.физ-всего'!N320+'4.юрид-всего'!N320+'5.нерез-всего'!N152</f>
        <v>3497505.2</v>
      </c>
      <c r="O320" s="29">
        <f>('3.физ-всего'!N320*'3.физ-всего'!O320+'4.юрид-всего'!N320*'4.юрид-всего'!O320+'5.нерез-всего'!N152*'5.нерез-всего'!O152)/('3.физ-всего'!N320+'4.юрид-всего'!N320+'5.нерез-всего'!N152)</f>
        <v>8.9091271058010069</v>
      </c>
      <c r="P320" s="25">
        <f>'3.физ-всего'!P320+'4.юрид-всего'!P320+'5.нерез-всего'!P152</f>
        <v>3284052</v>
      </c>
      <c r="Q320" s="29">
        <f>('3.физ-всего'!P320*'3.физ-всего'!Q320+'4.юрид-всего'!P320*'4.юрид-всего'!Q320+'5.нерез-всего'!P152*'5.нерез-всего'!Q152)/('3.физ-всего'!P320+'4.юрид-всего'!P320+'5.нерез-всего'!P152)</f>
        <v>9.0453050667285329</v>
      </c>
      <c r="R320" s="25">
        <f>'3.физ-всего'!R320+'4.юрид-всего'!R320+'5.нерез-всего'!R152</f>
        <v>86626.9</v>
      </c>
      <c r="S320" s="29">
        <f>('3.физ-всего'!R320*'3.физ-всего'!S320+'4.юрид-всего'!R320*'4.юрид-всего'!S320+'5.нерез-всего'!R152*'5.нерез-всего'!S152)/('3.физ-всего'!R320+'4.юрид-всего'!R320+'5.нерез-всего'!R152)</f>
        <v>9.6070198979762456</v>
      </c>
    </row>
    <row r="321" spans="1:19" ht="14.25" customHeight="1" x14ac:dyDescent="0.2">
      <c r="A321" s="23" t="s">
        <v>77</v>
      </c>
      <c r="B321" s="26">
        <f>'3.физ-всего'!B321+'4.юрид-всего'!B321+'5.нерез-всего'!B153</f>
        <v>67518985.209999993</v>
      </c>
      <c r="C321" s="28">
        <f>('3.физ-всего'!B321*'3.физ-всего'!C321+'4.юрид-всего'!B321*'4.юрид-всего'!C321+'5.нерез-всего'!B153*'5.нерез-всего'!C153)/('3.физ-всего'!B321+'4.юрид-всего'!B321+'5.нерез-всего'!B153)</f>
        <v>0.93089909890545997</v>
      </c>
      <c r="D321" s="21">
        <f>'3.физ-всего'!D321+'4.юрид-всего'!D321+'5.нерез-всего'!D153</f>
        <v>62330023.900000006</v>
      </c>
      <c r="E321" s="28">
        <f>('3.физ-всего'!D321*'3.физ-всего'!E321+'4.юрид-всего'!D321*'4.юрид-всего'!E321+'5.нерез-всего'!D153*'5.нерез-всего'!E153)/('3.физ-всего'!D321+'4.юрид-всего'!D321+'5.нерез-всего'!D153)</f>
        <v>0.36054491543360401</v>
      </c>
      <c r="F321" s="21">
        <f t="shared" ref="F321:F332" si="18">H321+J321+L321+N321+P321+R321</f>
        <v>5188961.3100000005</v>
      </c>
      <c r="G321" s="28">
        <f t="shared" ref="G321:G332" si="19">(H321*I321+J321*K321+L321*M321+N321*O321+P321*Q321+R321*S321)/(H321+J321+L321+N321+P321+R321)</f>
        <v>7.7820178032894329</v>
      </c>
      <c r="H321" s="21">
        <f>'3.физ-всего'!H321+'4.юрид-всего'!H321+'5.нерез-всего'!H153</f>
        <v>133799.6</v>
      </c>
      <c r="I321" s="28">
        <f>('3.физ-всего'!H321*'3.физ-всего'!I321+'4.юрид-всего'!H321*'4.юрид-всего'!I321+'5.нерез-всего'!H153*'5.нерез-всего'!I153)/('3.физ-всего'!H321+'4.юрид-всего'!H321+'5.нерез-всего'!H153)</f>
        <v>2.8383309666097665</v>
      </c>
      <c r="J321" s="21">
        <f>'3.физ-всего'!J321+'4.юрид-всего'!J321+'5.нерез-всего'!J153</f>
        <v>283802.50999999995</v>
      </c>
      <c r="K321" s="28">
        <f>('3.физ-всего'!J321*'3.физ-всего'!K321+'4.юрид-всего'!J321*'4.юрид-всего'!K321+'5.нерез-всего'!J153*'5.нерез-всего'!K153)/('3.физ-всего'!J321+'4.юрид-всего'!J321+'5.нерез-всего'!J153)</f>
        <v>3.7897957315458579</v>
      </c>
      <c r="L321" s="21">
        <f>'3.физ-всего'!L321+'4.юрид-всего'!L321+'5.нерез-всего'!L153</f>
        <v>652204.30000000005</v>
      </c>
      <c r="M321" s="28">
        <f>('3.физ-всего'!L321*'3.физ-всего'!M321+'4.юрид-всего'!L321*'4.юрид-всего'!M321+'5.нерез-всего'!L153*'5.нерез-всего'!M153)/('3.физ-всего'!L321+'4.юрид-всего'!L321+'5.нерез-всего'!L153)</f>
        <v>5.7251576599540988</v>
      </c>
      <c r="N321" s="21">
        <f>'3.физ-всего'!N321+'4.юрид-всего'!N321+'5.нерез-всего'!N153</f>
        <v>2028936.7000000002</v>
      </c>
      <c r="O321" s="28">
        <f>('3.физ-всего'!N321*'3.физ-всего'!O321+'4.юрид-всего'!N321*'4.юрид-всего'!O321+'5.нерез-всего'!N153*'5.нерез-всего'!O153)/('3.физ-всего'!N321+'4.юрид-всего'!N321+'5.нерез-всего'!N153)</f>
        <v>8.5334779256543865</v>
      </c>
      <c r="P321" s="21">
        <f>'3.физ-всего'!P321+'4.юрид-всего'!P321+'5.нерез-всего'!P153</f>
        <v>2038490.6</v>
      </c>
      <c r="Q321" s="28">
        <f>('3.физ-всего'!P321*'3.физ-всего'!Q321+'4.юрид-всего'!P321*'4.юрид-всего'!Q321+'5.нерез-всего'!P153*'5.нерез-всего'!Q153)/('3.физ-всего'!P321+'4.юрид-всего'!P321+'5.нерез-всего'!P153)</f>
        <v>8.5845417643819388</v>
      </c>
      <c r="R321" s="21">
        <f>'3.физ-всего'!R321+'4.юрид-всего'!R321+'5.нерез-всего'!R153</f>
        <v>51727.6</v>
      </c>
      <c r="S321" s="28">
        <f>('3.физ-всего'!R321*'3.физ-всего'!S321+'4.юрид-всего'!R321*'4.юрид-всего'!S321+'5.нерез-всего'!R153*'5.нерез-всего'!S153)/('3.физ-всего'!R321+'4.юрид-всего'!R321+'5.нерез-всего'!R153)</f>
        <v>7.3056072193567889</v>
      </c>
    </row>
    <row r="322" spans="1:19" ht="14.25" customHeight="1" x14ac:dyDescent="0.2">
      <c r="A322" s="23" t="s">
        <v>1</v>
      </c>
      <c r="B322" s="26">
        <f>'3.физ-всего'!B322+'4.юрид-всего'!B322+'5.нерез-всего'!B154</f>
        <v>86297308.26000002</v>
      </c>
      <c r="C322" s="28">
        <f>('3.физ-всего'!B322*'3.физ-всего'!C322+'4.юрид-всего'!B322*'4.юрид-всего'!C322+'5.нерез-всего'!B154*'5.нерез-всего'!C154)/('3.физ-всего'!B322+'4.юрид-всего'!B322+'5.нерез-всего'!B154)</f>
        <v>0.92590355928211698</v>
      </c>
      <c r="D322" s="21">
        <f>'3.физ-всего'!D322+'4.юрид-всего'!D322+'5.нерез-всего'!D154</f>
        <v>79514961.770000011</v>
      </c>
      <c r="E322" s="28">
        <f>('3.физ-всего'!D322*'3.физ-всего'!E322+'4.юрид-всего'!D322*'4.юрид-всего'!E322+'5.нерез-всего'!D154*'5.нерез-всего'!E154)/('3.физ-всего'!D322+'4.юрид-всего'!D322+'5.нерез-всего'!D154)</f>
        <v>0.32459180844802654</v>
      </c>
      <c r="F322" s="21">
        <f t="shared" si="18"/>
        <v>6782346.4900000002</v>
      </c>
      <c r="G322" s="28">
        <f t="shared" si="19"/>
        <v>7.9755700648080632</v>
      </c>
      <c r="H322" s="21">
        <f>'3.физ-всего'!H322+'4.юрид-всего'!H322+'5.нерез-всего'!H154</f>
        <v>123637</v>
      </c>
      <c r="I322" s="28">
        <f>('3.физ-всего'!H322*'3.физ-всего'!I322+'4.юрид-всего'!H322*'4.юрид-всего'!I322+'5.нерез-всего'!H154*'5.нерез-всего'!I154)/('3.физ-всего'!H322+'4.юрид-всего'!H322+'5.нерез-всего'!H154)</f>
        <v>2.9270035191730637</v>
      </c>
      <c r="J322" s="21">
        <f>'3.физ-всего'!J322+'4.юрид-всего'!J322+'5.нерез-всего'!J154</f>
        <v>497280.64</v>
      </c>
      <c r="K322" s="28">
        <f>('3.физ-всего'!J322*'3.физ-всего'!K322+'4.юрид-всего'!J322*'4.юрид-всего'!K322+'5.нерез-всего'!J154*'5.нерез-всего'!K154)/('3.физ-всего'!J322+'4.юрид-всего'!J322+'5.нерез-всего'!J154)</f>
        <v>4.6881704300814926</v>
      </c>
      <c r="L322" s="21">
        <f>'3.физ-всего'!L322+'4.юрид-всего'!L322+'5.нерез-всего'!L154</f>
        <v>607713.31000000006</v>
      </c>
      <c r="M322" s="28">
        <f>('3.физ-всего'!L322*'3.физ-всего'!M322+'4.юрид-всего'!L322*'4.юрид-всего'!M322+'5.нерез-всего'!L154*'5.нерез-всего'!M154)/('3.физ-всего'!L322+'4.юрид-всего'!L322+'5.нерез-всего'!L154)</f>
        <v>5.2891588290208773</v>
      </c>
      <c r="N322" s="21">
        <f>'3.физ-всего'!N322+'4.юрид-всего'!N322+'5.нерез-всего'!N154</f>
        <v>3504743.2</v>
      </c>
      <c r="O322" s="28">
        <f>('3.физ-всего'!N322*'3.физ-всего'!O322+'4.юрид-всего'!N322*'4.юрид-всего'!O322+'5.нерез-всего'!N154*'5.нерез-всего'!O154)/('3.физ-всего'!N322+'4.юрид-всего'!N322+'5.нерез-всего'!N154)</f>
        <v>8.5660332852632362</v>
      </c>
      <c r="P322" s="21">
        <f>'3.физ-всего'!P322+'4.юрид-всего'!P322+'5.нерез-всего'!P154</f>
        <v>1973882.1300000001</v>
      </c>
      <c r="Q322" s="28">
        <f>('3.физ-всего'!P322*'3.физ-всего'!Q322+'4.юрид-всего'!P322*'4.юрид-всего'!Q322+'5.нерез-всего'!P154*'5.нерез-всего'!Q154)/('3.физ-всего'!P322+'4.юрид-всего'!P322+'5.нерез-всего'!P154)</f>
        <v>8.9001491031787445</v>
      </c>
      <c r="R322" s="21">
        <f>'3.физ-всего'!R322+'4.юрид-всего'!R322+'5.нерез-всего'!R154</f>
        <v>75090.210000000006</v>
      </c>
      <c r="S322" s="28">
        <f>('3.физ-всего'!R322*'3.физ-всего'!S322+'4.юрид-всего'!R322*'4.юрид-всего'!S322+'5.нерез-всего'!R154*'5.нерез-всего'!S154)/('3.физ-всего'!R322+'4.юрид-всего'!R322+'5.нерез-всего'!R154)</f>
        <v>7.9367591740654353</v>
      </c>
    </row>
    <row r="323" spans="1:19" ht="14.25" customHeight="1" x14ac:dyDescent="0.2">
      <c r="A323" s="23" t="s">
        <v>2</v>
      </c>
      <c r="B323" s="26">
        <f>'3.физ-всего'!B323+'4.юрид-всего'!B323+'5.нерез-всего'!B155</f>
        <v>95347096.350000009</v>
      </c>
      <c r="C323" s="28">
        <f>('3.физ-всего'!B323*'3.физ-всего'!C323+'4.юрид-всего'!B323*'4.юрид-всего'!C323+'5.нерез-всего'!B155*'5.нерез-всего'!C155)/('3.физ-всего'!B323+'4.юрид-всего'!B323+'5.нерез-всего'!B155)</f>
        <v>1.0251722505422673</v>
      </c>
      <c r="D323" s="21">
        <f>'3.физ-всего'!D323+'4.юрид-всего'!D323+'5.нерез-всего'!D155</f>
        <v>88269280.209999993</v>
      </c>
      <c r="E323" s="28">
        <f>('3.физ-всего'!D323*'3.физ-всего'!E323+'4.юрид-всего'!D323*'4.юрид-всего'!E323+'5.нерез-всего'!D155*'5.нерез-всего'!E155)/('3.физ-всего'!D323+'4.юрид-всего'!D323+'5.нерез-всего'!D155)</f>
        <v>0.32757679983012078</v>
      </c>
      <c r="F323" s="21">
        <f t="shared" si="18"/>
        <v>7077816.1400000006</v>
      </c>
      <c r="G323" s="28">
        <f t="shared" si="19"/>
        <v>9.7250659881227008</v>
      </c>
      <c r="H323" s="21">
        <f>'3.физ-всего'!H323+'4.юрид-всего'!H323+'5.нерез-всего'!H155</f>
        <v>90968.109999999986</v>
      </c>
      <c r="I323" s="28">
        <f>('3.физ-всего'!H323*'3.физ-всего'!I323+'4.юрид-всего'!H323*'4.юрид-всего'!I323+'5.нерез-всего'!H155*'5.нерез-всего'!I155)/('3.физ-всего'!H323+'4.юрид-всего'!H323+'5.нерез-всего'!H155)</f>
        <v>3.3359520825484905</v>
      </c>
      <c r="J323" s="21">
        <f>'3.физ-всего'!J323+'4.юрид-всего'!J323+'5.нерез-всего'!J155</f>
        <v>487043.02</v>
      </c>
      <c r="K323" s="28">
        <f>('3.физ-всего'!J323*'3.физ-всего'!K323+'4.юрид-всего'!J323*'4.юрид-всего'!K323+'5.нерез-всего'!J155*'5.нерез-всего'!K155)/('3.физ-всего'!J323+'4.юрид-всего'!J323+'5.нерез-всего'!J155)</f>
        <v>4.8373283421657494</v>
      </c>
      <c r="L323" s="21">
        <f>'3.физ-всего'!L323+'4.юрид-всего'!L323+'5.нерез-всего'!L155</f>
        <v>642025.29999999993</v>
      </c>
      <c r="M323" s="28">
        <f>('3.физ-всего'!L323*'3.физ-всего'!M323+'4.юрид-всего'!L323*'4.юрид-всего'!M323+'5.нерез-всего'!L155*'5.нерез-всего'!M155)/('3.физ-всего'!L323+'4.юрид-всего'!L323+'5.нерез-всего'!L155)</f>
        <v>6.3885216778840341</v>
      </c>
      <c r="N323" s="21">
        <f>'3.физ-всего'!N323+'4.юрид-всего'!N323+'5.нерез-всего'!N155</f>
        <v>3552311.9199999995</v>
      </c>
      <c r="O323" s="28">
        <f>('3.физ-всего'!N323*'3.физ-всего'!O323+'4.юрид-всего'!N323*'4.юрид-всего'!O323+'5.нерез-всего'!N155*'5.нерез-всего'!O155)/('3.физ-всего'!N323+'4.юрид-всего'!N323+'5.нерез-всего'!N155)</f>
        <v>10.793249369835724</v>
      </c>
      <c r="P323" s="21">
        <f>'3.физ-всего'!P323+'4.юрид-всего'!P323+'5.нерез-всего'!P155</f>
        <v>2229192.81</v>
      </c>
      <c r="Q323" s="28">
        <f>('3.физ-всего'!P323*'3.физ-всего'!Q323+'4.юрид-всего'!P323*'4.юрид-всего'!Q323+'5.нерез-всего'!P155*'5.нерез-всего'!Q155)/('3.физ-всего'!P323+'4.юрид-всего'!P323+'5.нерез-всего'!P155)</f>
        <v>10.14490196413292</v>
      </c>
      <c r="R323" s="21">
        <f>'3.физ-всего'!R323+'4.юрид-всего'!R323+'5.нерез-всего'!R155</f>
        <v>76274.98000000001</v>
      </c>
      <c r="S323" s="28">
        <f>('3.физ-всего'!R323*'3.физ-всего'!S323+'4.юрид-всего'!R323*'4.юрид-всего'!S323+'5.нерез-всего'!R155*'5.нерез-всего'!S155)/('3.физ-всего'!R323+'4.юрид-всего'!R323+'5.нерез-всего'!R155)</f>
        <v>14.621482659189162</v>
      </c>
    </row>
    <row r="324" spans="1:19" ht="14.25" customHeight="1" x14ac:dyDescent="0.2">
      <c r="A324" s="23" t="s">
        <v>3</v>
      </c>
      <c r="B324" s="26">
        <f>'3.физ-всего'!B324+'4.юрид-всего'!B324+'5.нерез-всего'!B156</f>
        <v>111262744.53000002</v>
      </c>
      <c r="C324" s="28">
        <f>('3.физ-всего'!B324*'3.физ-всего'!C324+'4.юрид-всего'!B324*'4.юрид-всего'!C324+'5.нерез-всего'!B156*'5.нерез-всего'!C156)/('3.физ-всего'!B324+'4.юрид-всего'!B324+'5.нерез-всего'!B156)</f>
        <v>1.1382966369192067</v>
      </c>
      <c r="D324" s="21">
        <f>'3.физ-всего'!D324+'4.юрид-всего'!D324+'5.нерез-всего'!D156</f>
        <v>103535526.77</v>
      </c>
      <c r="E324" s="28">
        <f>('3.физ-всего'!D324*'3.физ-всего'!E324+'4.юрид-всего'!D324*'4.юрид-всего'!E324+'5.нерез-всего'!D156*'5.нерез-всего'!E156)/('3.физ-всего'!D324+'4.юрид-всего'!D324+'5.нерез-всего'!D156)</f>
        <v>0.46614743601115688</v>
      </c>
      <c r="F324" s="21">
        <f t="shared" si="18"/>
        <v>7727217.7600000007</v>
      </c>
      <c r="G324" s="28">
        <f t="shared" si="19"/>
        <v>10.14429643471053</v>
      </c>
      <c r="H324" s="21">
        <f>'3.физ-всего'!H324+'4.юрид-всего'!H324+'5.нерез-всего'!H156</f>
        <v>247776.90000000002</v>
      </c>
      <c r="I324" s="28">
        <f>('3.физ-всего'!H324*'3.физ-всего'!I324+'4.юрид-всего'!H324*'4.юрид-всего'!I324+'5.нерез-всего'!H156*'5.нерез-всего'!I156)/('3.физ-всего'!H324+'4.юрид-всего'!H324+'5.нерез-всего'!H156)</f>
        <v>2.8058517375913565</v>
      </c>
      <c r="J324" s="21">
        <f>'3.физ-всего'!J324+'4.юрид-всего'!J324+'5.нерез-всего'!J156</f>
        <v>1349196.48</v>
      </c>
      <c r="K324" s="28">
        <f>('3.физ-всего'!J324*'3.физ-всего'!K324+'4.юрид-всего'!J324*'4.юрид-всего'!K324+'5.нерез-всего'!J156*'5.нерез-всего'!K156)/('3.физ-всего'!J324+'4.юрид-всего'!J324+'5.нерез-всего'!J156)</f>
        <v>6.9273422805698361</v>
      </c>
      <c r="L324" s="21">
        <f>'3.физ-всего'!L324+'4.юрид-всего'!L324+'5.нерез-всего'!L156</f>
        <v>695955.74000000011</v>
      </c>
      <c r="M324" s="28">
        <f>('3.физ-всего'!L324*'3.физ-всего'!M324+'4.юрид-всего'!L324*'4.юрид-всего'!M324+'5.нерез-всего'!L156*'5.нерез-всего'!M156)/('3.физ-всего'!L324+'4.юрид-всего'!L324+'5.нерез-всего'!L156)</f>
        <v>5.8848426976117745</v>
      </c>
      <c r="N324" s="21">
        <f>'3.физ-всего'!N324+'4.юрид-всего'!N324+'5.нерез-всего'!N156</f>
        <v>3639366.2</v>
      </c>
      <c r="O324" s="28">
        <f>('3.физ-всего'!N324*'3.физ-всего'!O324+'4.юрид-всего'!N324*'4.юрид-всего'!O324+'5.нерез-всего'!N156*'5.нерез-всего'!O156)/('3.физ-всего'!N324+'4.юрид-всего'!N324+'5.нерез-всего'!N156)</f>
        <v>12.037853293026663</v>
      </c>
      <c r="P324" s="21">
        <f>'3.физ-всего'!P324+'4.юрид-всего'!P324+'5.нерез-всего'!P156</f>
        <v>1741120.9599999997</v>
      </c>
      <c r="Q324" s="28">
        <f>('3.физ-всего'!P324*'3.физ-всего'!Q324+'4.юрид-всего'!P324*'4.юрид-всего'!Q324+'5.нерез-всего'!P156*'5.нерез-всего'!Q156)/('3.физ-всего'!P324+'4.юрид-всего'!P324+'5.нерез-всего'!P156)</f>
        <v>11.310035367502541</v>
      </c>
      <c r="R324" s="21">
        <f>'3.физ-всего'!R324+'4.юрид-всего'!R324+'5.нерез-всего'!R156</f>
        <v>53801.479999999996</v>
      </c>
      <c r="S324" s="28">
        <f>('3.физ-всего'!R324*'3.физ-всего'!S324+'4.юрид-всего'!R324*'4.юрид-всего'!S324+'5.нерез-всего'!R156*'5.нерез-всего'!S156)/('3.физ-всего'!R324+'4.юрид-всего'!R324+'5.нерез-всего'!R156)</f>
        <v>13.897952632529826</v>
      </c>
    </row>
    <row r="325" spans="1:19" ht="14.25" customHeight="1" x14ac:dyDescent="0.2">
      <c r="A325" s="23" t="s">
        <v>4</v>
      </c>
      <c r="B325" s="26">
        <f>'3.физ-всего'!B325+'4.юрид-всего'!B325+'5.нерез-всего'!B157</f>
        <v>104833271.38</v>
      </c>
      <c r="C325" s="28">
        <f>('3.физ-всего'!B325*'3.физ-всего'!C325+'4.юрид-всего'!B325*'4.юрид-всего'!C325+'5.нерез-всего'!B157*'5.нерез-всего'!C157)/('3.физ-всего'!B325+'4.юрид-всего'!B325+'5.нерез-всего'!B157)</f>
        <v>1.1281573609727411</v>
      </c>
      <c r="D325" s="21">
        <f>'3.физ-всего'!D325+'4.юрид-всего'!D325+'5.нерез-всего'!D157</f>
        <v>98235751.859999999</v>
      </c>
      <c r="E325" s="28">
        <f>('3.физ-всего'!D325*'3.физ-всего'!E325+'4.юрид-всего'!D325*'4.юрид-всего'!E325+'5.нерез-всего'!D157*'5.нерез-всего'!E157)/('3.физ-всего'!D325+'4.юрид-всего'!D325+'5.нерез-всего'!D157)</f>
        <v>0.5049543757836108</v>
      </c>
      <c r="F325" s="21">
        <f t="shared" si="18"/>
        <v>6597519.5200000005</v>
      </c>
      <c r="G325" s="28">
        <f t="shared" si="19"/>
        <v>10.407525709313854</v>
      </c>
      <c r="H325" s="21">
        <f>'3.физ-всего'!H325+'4.юрид-всего'!H325+'5.нерез-всего'!H157</f>
        <v>260362.47999999998</v>
      </c>
      <c r="I325" s="28">
        <f>('3.физ-всего'!H325*'3.физ-всего'!I325+'4.юрид-всего'!H325*'4.юрид-всего'!I325+'5.нерез-всего'!H157*'5.нерез-всего'!I157)/('3.физ-всего'!H325+'4.юрид-всего'!H325+'5.нерез-всего'!H157)</f>
        <v>6.7595892726171583</v>
      </c>
      <c r="J325" s="21">
        <f>'3.физ-всего'!J325+'4.юрид-всего'!J325+'5.нерез-всего'!J157</f>
        <v>350365.68</v>
      </c>
      <c r="K325" s="28">
        <f>('3.физ-всего'!J325*'3.физ-всего'!K325+'4.юрид-всего'!J325*'4.юрид-всего'!K325+'5.нерез-всего'!J157*'5.нерез-всего'!K157)/('3.физ-всего'!J325+'4.юрид-всего'!J325+'5.нерез-всего'!J157)</f>
        <v>4.7460465753951668</v>
      </c>
      <c r="L325" s="21">
        <f>'3.физ-всего'!L325+'4.юрид-всего'!L325+'5.нерез-всего'!L157</f>
        <v>511437.31</v>
      </c>
      <c r="M325" s="28">
        <f>('3.физ-всего'!L325*'3.физ-всего'!M325+'4.юрид-всего'!L325*'4.юрид-всего'!M325+'5.нерез-всего'!L157*'5.нерез-всего'!M157)/('3.физ-всего'!L325+'4.юрид-всего'!L325+'5.нерез-всего'!L157)</f>
        <v>5.8343213397943119</v>
      </c>
      <c r="N325" s="21">
        <f>'3.физ-всего'!N325+'4.юрид-всего'!N325+'5.нерез-всего'!N157</f>
        <v>3992958.64</v>
      </c>
      <c r="O325" s="28">
        <f>('3.физ-всего'!N325*'3.физ-всего'!O325+'4.юрид-всего'!N325*'4.юрид-всего'!O325+'5.нерез-всего'!N157*'5.нерез-всего'!O157)/('3.физ-всего'!N325+'4.юрид-всего'!N325+'5.нерез-всего'!N157)</f>
        <v>11.285491047109875</v>
      </c>
      <c r="P325" s="21">
        <f>'3.физ-всего'!P325+'4.юрид-всего'!P325+'5.нерез-всего'!P157</f>
        <v>1434336.91</v>
      </c>
      <c r="Q325" s="28">
        <f>('3.физ-всего'!P325*'3.физ-всего'!Q325+'4.юрид-всего'!P325*'4.юрид-всего'!Q325+'5.нерез-всего'!P157*'5.нерез-всего'!Q157)/('3.физ-всего'!P325+'4.юрид-всего'!P325+'5.нерез-всего'!P157)</f>
        <v>11.523896713708616</v>
      </c>
      <c r="R325" s="21">
        <f>'3.физ-всего'!R325+'4.юрид-всего'!R325+'5.нерез-всего'!R157</f>
        <v>48058.5</v>
      </c>
      <c r="S325" s="28">
        <f>('3.физ-всего'!R325*'3.физ-всего'!S325+'4.юрид-всего'!R325*'4.юрид-всего'!S325+'5.нерез-всего'!R157*'5.нерез-всего'!S157)/('3.физ-всего'!R325+'4.юрид-всего'!R325+'5.нерез-всего'!R157)</f>
        <v>13.8481176316364</v>
      </c>
    </row>
    <row r="326" spans="1:19" ht="14.25" customHeight="1" x14ac:dyDescent="0.2">
      <c r="A326" s="23" t="s">
        <v>5</v>
      </c>
      <c r="B326" s="26">
        <f>'3.физ-всего'!B326+'4.юрид-всего'!B326+'5.нерез-всего'!B158</f>
        <v>129952545.95999999</v>
      </c>
      <c r="C326" s="28">
        <f>('3.физ-всего'!B326*'3.физ-всего'!C326+'4.юрид-всего'!B326*'4.юрид-всего'!C326+'5.нерез-всего'!B158*'5.нерез-всего'!C158)/('3.физ-всего'!B326+'4.юрид-всего'!B326+'5.нерез-всего'!B158)</f>
        <v>1.2800221880077738</v>
      </c>
      <c r="D326" s="21">
        <f>'3.физ-всего'!D326+'4.юрид-всего'!D326+'5.нерез-всего'!D158</f>
        <v>120962730.47999999</v>
      </c>
      <c r="E326" s="28">
        <f>('3.физ-всего'!D326*'3.физ-всего'!E326+'4.юрид-всего'!D326*'4.юрид-всего'!E326+'5.нерез-всего'!D158*'5.нерез-всего'!E158)/('3.физ-всего'!D326+'4.юрид-всего'!D326+'5.нерез-всего'!D158)</f>
        <v>0.51168652151113392</v>
      </c>
      <c r="F326" s="21">
        <f t="shared" si="18"/>
        <v>8989815.4800000004</v>
      </c>
      <c r="G326" s="28">
        <f t="shared" si="19"/>
        <v>11.618385678490023</v>
      </c>
      <c r="H326" s="21">
        <f>'3.физ-всего'!H326+'4.юрид-всего'!H326+'5.нерез-всего'!H158</f>
        <v>335263.42000000004</v>
      </c>
      <c r="I326" s="28">
        <f>('3.физ-всего'!H326*'3.физ-всего'!I326+'4.юрид-всего'!H326*'4.юрид-всего'!I326+'5.нерез-всего'!H158*'5.нерез-всего'!I158)/('3.физ-всего'!H326+'4.юрид-всего'!H326+'5.нерез-всего'!H158)</f>
        <v>4.366076081309437</v>
      </c>
      <c r="J326" s="21">
        <f>'3.физ-всего'!J326+'4.юрид-всего'!J326+'5.нерез-всего'!J158</f>
        <v>483734.71</v>
      </c>
      <c r="K326" s="28">
        <f>('3.физ-всего'!J326*'3.физ-всего'!K326+'4.юрид-всего'!J326*'4.юрид-всего'!K326+'5.нерез-всего'!J158*'5.нерез-всего'!K158)/('3.физ-всего'!J326+'4.юрид-всего'!J326+'5.нерез-всего'!J158)</f>
        <v>4.8548786672761182</v>
      </c>
      <c r="L326" s="21">
        <f>'3.физ-всего'!L326+'4.юрид-всего'!L326+'5.нерез-всего'!L158</f>
        <v>572600.81000000006</v>
      </c>
      <c r="M326" s="28">
        <f>('3.физ-всего'!L326*'3.физ-всего'!M326+'4.юрид-всего'!L326*'4.юрид-всего'!M326+'5.нерез-всего'!L158*'5.нерез-всего'!M158)/('3.физ-всего'!L326+'4.юрид-всего'!L326+'5.нерез-всего'!L158)</f>
        <v>6.6898824386923277</v>
      </c>
      <c r="N326" s="21">
        <f>'3.физ-всего'!N326+'4.юрид-всего'!N326+'5.нерез-всего'!N158</f>
        <v>5334459.9999999991</v>
      </c>
      <c r="O326" s="28">
        <f>('3.физ-всего'!N326*'3.физ-всего'!O326+'4.юрид-всего'!N326*'4.юрид-всего'!O326+'5.нерез-всего'!N158*'5.нерез-всего'!O158)/('3.физ-всего'!N326+'4.юрид-всего'!N326+'5.нерез-всего'!N158)</f>
        <v>13.338428353085396</v>
      </c>
      <c r="P326" s="21">
        <f>'3.физ-всего'!P326+'4.юрид-всего'!P326+'5.нерез-всего'!P158</f>
        <v>2187675.73</v>
      </c>
      <c r="Q326" s="28">
        <f>('3.физ-всего'!P326*'3.физ-всего'!Q326+'4.юрид-всего'!P326*'4.юрид-всего'!Q326+'5.нерез-всего'!P158*'5.нерез-всего'!Q158)/('3.физ-всего'!P326+'4.юрид-всего'!P326+'5.нерез-всего'!P158)</f>
        <v>11.247784696409287</v>
      </c>
      <c r="R326" s="21">
        <f>'3.физ-всего'!R326+'4.юрид-всего'!R326+'5.нерез-всего'!R158</f>
        <v>76080.81</v>
      </c>
      <c r="S326" s="28">
        <f>('3.физ-всего'!R326*'3.физ-всего'!S326+'4.юрид-всего'!R326*'4.юрид-всего'!S326+'5.нерез-всего'!R158*'5.нерез-всего'!S158)/('3.физ-всего'!R326+'4.юрид-всего'!R326+'5.нерез-всего'!R158)</f>
        <v>13.727959648431684</v>
      </c>
    </row>
    <row r="327" spans="1:19" ht="14.25" customHeight="1" x14ac:dyDescent="0.2">
      <c r="A327" s="23" t="s">
        <v>6</v>
      </c>
      <c r="B327" s="26">
        <f>'3.физ-всего'!B327+'4.юрид-всего'!B327+'5.нерез-всего'!B159</f>
        <v>126875308.66</v>
      </c>
      <c r="C327" s="28">
        <f>('3.физ-всего'!B327*'3.физ-всего'!C327+'4.юрид-всего'!B327*'4.юрид-всего'!C327+'5.нерез-всего'!B159*'5.нерез-всего'!C159)/('3.физ-всего'!B327+'4.юрид-всего'!B327+'5.нерез-всего'!B159)</f>
        <v>1.31204121647573</v>
      </c>
      <c r="D327" s="21">
        <f>'3.физ-всего'!D327+'4.юрид-всего'!D327+'5.нерез-всего'!D159</f>
        <v>118904929.81</v>
      </c>
      <c r="E327" s="28">
        <f>('3.физ-всего'!D327*'3.физ-всего'!E327+'4.юрид-всего'!D327*'4.юрид-всего'!E327+'5.нерез-всего'!D159*'5.нерез-всего'!E159)/('3.физ-всего'!D327+'4.юрид-всего'!D327+'5.нерез-всего'!D159)</f>
        <v>0.68435035483496431</v>
      </c>
      <c r="F327" s="21">
        <f t="shared" si="18"/>
        <v>7970378.8499999996</v>
      </c>
      <c r="G327" s="28">
        <f t="shared" si="19"/>
        <v>10.676155426150173</v>
      </c>
      <c r="H327" s="21">
        <f>'3.физ-всего'!H327+'4.юрид-всего'!H327+'5.нерез-всего'!H159</f>
        <v>375852.24999999994</v>
      </c>
      <c r="I327" s="28">
        <f>('3.физ-всего'!H327*'3.физ-всего'!I327+'4.юрид-всего'!H327*'4.юрид-всего'!I327+'5.нерез-всего'!H159*'5.нерез-всего'!I159)/('3.физ-всего'!H327+'4.юрид-всего'!H327+'5.нерез-всего'!H159)</f>
        <v>4.1179865495018353</v>
      </c>
      <c r="J327" s="21">
        <f>'3.физ-всего'!J327+'4.юрид-всего'!J327+'5.нерез-всего'!J159</f>
        <v>448101.09</v>
      </c>
      <c r="K327" s="28">
        <f>('3.физ-всего'!J327*'3.физ-всего'!K327+'4.юрид-всего'!J327*'4.юрид-всего'!K327+'5.нерез-всего'!J159*'5.нерез-всего'!K159)/('3.физ-всего'!J327+'4.юрид-всего'!J327+'5.нерез-всего'!J159)</f>
        <v>4.7214150219987197</v>
      </c>
      <c r="L327" s="21">
        <f>'3.физ-всего'!L327+'4.юрид-всего'!L327+'5.нерез-всего'!L159</f>
        <v>1161351.18</v>
      </c>
      <c r="M327" s="28">
        <f>('3.физ-всего'!L327*'3.физ-всего'!M327+'4.юрид-всего'!L327*'4.юрид-всего'!M327+'5.нерез-всего'!L159*'5.нерез-всего'!M159)/('3.физ-всего'!L327+'4.юрид-всего'!L327+'5.нерез-всего'!L159)</f>
        <v>9.4526307691012246</v>
      </c>
      <c r="N327" s="21">
        <f>'3.физ-всего'!N327+'4.юрид-всего'!N327+'5.нерез-всего'!N159</f>
        <v>4354845.21</v>
      </c>
      <c r="O327" s="28">
        <f>('3.физ-всего'!N327*'3.физ-всего'!O327+'4.юрид-всего'!N327*'4.юрид-всего'!O327+'5.нерез-всего'!N159*'5.нерез-всего'!O159)/('3.физ-всего'!N327+'4.юрид-всего'!N327+'5.нерез-всего'!N159)</f>
        <v>12.018003023143063</v>
      </c>
      <c r="P327" s="21">
        <f>'3.физ-всего'!P327+'4.юрид-всего'!P327+'5.нерез-всего'!P159</f>
        <v>1599062.3599999999</v>
      </c>
      <c r="Q327" s="28">
        <f>('3.физ-всего'!P327*'3.физ-всего'!Q327+'4.юрид-всего'!P327*'4.юрид-всего'!Q327+'5.нерез-всего'!P159*'5.нерез-всего'!Q159)/('3.физ-всего'!P327+'4.юрид-всего'!P327+'5.нерез-всего'!P159)</f>
        <v>11.051797738019401</v>
      </c>
      <c r="R327" s="21">
        <f>'3.физ-всего'!R327+'4.юрид-всего'!R327+'5.нерез-всего'!R159</f>
        <v>31166.760000000002</v>
      </c>
      <c r="S327" s="28">
        <f>('3.физ-всего'!R327*'3.физ-всего'!S327+'4.юрид-всего'!R327*'4.юрид-всего'!S327+'5.нерез-всего'!R159*'5.нерез-всего'!S159)/('3.физ-всего'!R327+'4.юрид-всего'!R327+'5.нерез-всего'!R159)</f>
        <v>14.204142811123139</v>
      </c>
    </row>
    <row r="328" spans="1:19" ht="14.25" customHeight="1" x14ac:dyDescent="0.2">
      <c r="A328" s="23" t="s">
        <v>7</v>
      </c>
      <c r="B328" s="26">
        <f>'3.физ-всего'!B328+'4.юрид-всего'!B328+'5.нерез-всего'!B160</f>
        <v>126571825.45999999</v>
      </c>
      <c r="C328" s="28">
        <f>('3.физ-всего'!B328*'3.физ-всего'!C328+'4.юрид-всего'!B328*'4.юрид-всего'!C328+'5.нерез-всего'!B160*'5.нерез-всего'!C160)/('3.физ-всего'!B328+'4.юрид-всего'!B328+'5.нерез-всего'!B160)</f>
        <v>1.0878410151539901</v>
      </c>
      <c r="D328" s="21">
        <f>'3.физ-всего'!D328+'4.юрид-всего'!D328+'5.нерез-всего'!D160</f>
        <v>117681864.17</v>
      </c>
      <c r="E328" s="28">
        <f>('3.физ-всего'!D328*'3.физ-всего'!E328+'4.юрид-всего'!D328*'4.юрид-всего'!E328+'5.нерез-всего'!D160*'5.нерез-всего'!E160)/('3.физ-всего'!D328+'4.юрид-всего'!D328+'5.нерез-всего'!D160)</f>
        <v>0.5130603866028135</v>
      </c>
      <c r="F328" s="21">
        <f t="shared" si="18"/>
        <v>8889961.290000001</v>
      </c>
      <c r="G328" s="28">
        <f t="shared" si="19"/>
        <v>8.6965643436564459</v>
      </c>
      <c r="H328" s="21">
        <f>'3.физ-всего'!H328+'4.юрид-всего'!H328+'5.нерез-всего'!H160</f>
        <v>226414.87</v>
      </c>
      <c r="I328" s="28">
        <f>('3.физ-всего'!H328*'3.физ-всего'!I328+'4.юрид-всего'!H328*'4.юрид-всего'!I328+'5.нерез-всего'!H160*'5.нерез-всего'!I160)/('3.физ-всего'!H328+'4.юрид-всего'!H328+'5.нерез-всего'!H160)</f>
        <v>4.9804914893619845</v>
      </c>
      <c r="J328" s="21">
        <f>'3.физ-всего'!J328+'4.юрид-всего'!J328+'5.нерез-всего'!J160</f>
        <v>456672.06000000006</v>
      </c>
      <c r="K328" s="28">
        <f>('3.физ-всего'!J328*'3.физ-всего'!K328+'4.юрид-всего'!J328*'4.юрид-всего'!K328+'5.нерез-всего'!J160*'5.нерез-всего'!K160)/('3.физ-всего'!J328+'4.юрид-всего'!J328+'5.нерез-всего'!J160)</f>
        <v>4.4948861294470239</v>
      </c>
      <c r="L328" s="21">
        <f>'3.физ-всего'!L328+'4.юрид-всего'!L328+'5.нерез-всего'!L160</f>
        <v>594440.97</v>
      </c>
      <c r="M328" s="28">
        <f>('3.физ-всего'!L328*'3.физ-всего'!M328+'4.юрид-всего'!L328*'4.юрид-всего'!M328+'5.нерез-всего'!L160*'5.нерез-всего'!M160)/('3.физ-всего'!L328+'4.юрид-всего'!L328+'5.нерез-всего'!L160)</f>
        <v>5.8711332159692819</v>
      </c>
      <c r="N328" s="21">
        <f>'3.физ-всего'!N328+'4.юрид-всего'!N328+'5.нерез-всего'!N160</f>
        <v>5765139.9900000002</v>
      </c>
      <c r="O328" s="28">
        <f>('3.физ-всего'!N328*'3.физ-всего'!O328+'4.юрид-всего'!N328*'4.юрид-всего'!O328+'5.нерез-всего'!N160*'5.нерез-всего'!O160)/('3.физ-всего'!N328+'4.юрид-всего'!N328+'5.нерез-всего'!N160)</f>
        <v>9.0447526172040131</v>
      </c>
      <c r="P328" s="21">
        <f>'3.физ-всего'!P328+'4.юрид-всего'!P328+'5.нерез-всего'!P160</f>
        <v>1805464.89</v>
      </c>
      <c r="Q328" s="28">
        <f>('3.физ-всего'!P328*'3.физ-всего'!Q328+'4.юрид-всего'!P328*'4.юрид-всего'!Q328+'5.нерез-всего'!P160*'5.нерез-всего'!Q160)/('3.физ-всего'!P328+'4.юрид-всего'!P328+'5.нерез-всего'!P160)</f>
        <v>9.9880655016780988</v>
      </c>
      <c r="R328" s="21">
        <f>'3.физ-всего'!R328+'4.юрид-всего'!R328+'5.нерез-всего'!R160</f>
        <v>41828.51</v>
      </c>
      <c r="S328" s="28">
        <f>('3.физ-всего'!R328*'3.физ-всего'!S328+'4.юрид-всего'!R328*'4.юрид-всего'!S328+'5.нерез-всего'!R160*'5.нерез-всего'!S160)/('3.физ-всего'!R328+'4.юрид-всего'!R328+'5.нерез-всего'!R160)</f>
        <v>11.101648385275961</v>
      </c>
    </row>
    <row r="329" spans="1:19" ht="14.25" customHeight="1" x14ac:dyDescent="0.2">
      <c r="A329" s="23" t="s">
        <v>8</v>
      </c>
      <c r="B329" s="26">
        <f>'3.физ-всего'!B329+'4.юрид-всего'!B329+'5.нерез-всего'!B161</f>
        <v>147767791.58000001</v>
      </c>
      <c r="C329" s="28">
        <f>('3.физ-всего'!B329*'3.физ-всего'!C329+'4.юрид-всего'!B329*'4.юрид-всего'!C329+'5.нерез-всего'!B161*'5.нерез-всего'!C161)/('3.физ-всего'!B329+'4.юрид-всего'!B329+'5.нерез-всего'!B161)</f>
        <v>0.95082457902427286</v>
      </c>
      <c r="D329" s="21">
        <f>'3.физ-всего'!D329+'4.юрид-всего'!D329+'5.нерез-всего'!D161</f>
        <v>139971877.74000001</v>
      </c>
      <c r="E329" s="28">
        <f>('3.физ-всего'!D329*'3.физ-всего'!E329+'4.юрид-всего'!D329*'4.юрид-всего'!E329+'5.нерез-всего'!D161*'5.нерез-всего'!E161)/('3.физ-всего'!D329+'4.юрид-всего'!D329+'5.нерез-всего'!D161)</f>
        <v>0.45226595925139468</v>
      </c>
      <c r="F329" s="21">
        <f t="shared" si="18"/>
        <v>7795913.8399999999</v>
      </c>
      <c r="G329" s="28">
        <f t="shared" si="19"/>
        <v>9.9022044435652674</v>
      </c>
      <c r="H329" s="21">
        <f>'3.физ-всего'!H329+'4.юрид-всего'!H329+'5.нерез-всего'!H161</f>
        <v>366527.83999999991</v>
      </c>
      <c r="I329" s="28">
        <f>('3.физ-всего'!H329*'3.физ-всего'!I329+'4.юрид-всего'!H329*'4.юрид-всего'!I329+'5.нерез-всего'!H161*'5.нерез-всего'!I161)/('3.физ-всего'!H329+'4.юрид-всего'!H329+'5.нерез-всего'!H161)</f>
        <v>3.9815677854102414</v>
      </c>
      <c r="J329" s="21">
        <f>'3.физ-всего'!J329+'4.юрид-всего'!J329+'5.нерез-всего'!J161</f>
        <v>480495.54</v>
      </c>
      <c r="K329" s="28">
        <f>('3.физ-всего'!J329*'3.физ-всего'!K329+'4.юрид-всего'!J329*'4.юрид-всего'!K329+'5.нерез-всего'!J161*'5.нерез-всего'!K161)/('3.физ-всего'!J329+'4.юрид-всего'!J329+'5.нерез-всего'!J161)</f>
        <v>4.8188833652857612</v>
      </c>
      <c r="L329" s="21">
        <f>'3.физ-всего'!L329+'4.юрид-всего'!L329+'5.нерез-всего'!L161</f>
        <v>830311.99</v>
      </c>
      <c r="M329" s="28">
        <f>('3.физ-всего'!L329*'3.физ-всего'!M329+'4.юрид-всего'!L329*'4.юрид-всего'!M329+'5.нерез-всего'!L161*'5.нерез-всего'!M161)/('3.физ-всего'!L329+'4.юрид-всего'!L329+'5.нерез-всего'!L161)</f>
        <v>6.8248348500905056</v>
      </c>
      <c r="N329" s="21">
        <f>'3.физ-всего'!N329+'4.юрид-всего'!N329+'5.нерез-всего'!N161</f>
        <v>4096993.4</v>
      </c>
      <c r="O329" s="28">
        <f>('3.физ-всего'!N329*'3.физ-всего'!O329+'4.юрид-всего'!N329*'4.юрид-всего'!O329+'5.нерез-всего'!N161*'5.нерез-всего'!O161)/('3.физ-всего'!N329+'4.юрид-всего'!N329+'5.нерез-всего'!N161)</f>
        <v>11.271773097022812</v>
      </c>
      <c r="P329" s="21">
        <f>'3.физ-всего'!P329+'4.юрид-всего'!P329+'5.нерез-всего'!P161</f>
        <v>1982320.1400000001</v>
      </c>
      <c r="Q329" s="28">
        <f>('3.физ-всего'!P329*'3.физ-всего'!Q329+'4.юрид-всего'!P329*'4.юрид-всего'!Q329+'5.нерез-всего'!P161*'5.нерез-всего'!Q161)/('3.физ-всего'!P329+'4.юрид-всего'!P329+'5.нерез-всего'!P161)</f>
        <v>10.626386870084438</v>
      </c>
      <c r="R329" s="21">
        <f>'3.физ-всего'!R329+'4.юрид-всего'!R329+'5.нерез-всего'!R161</f>
        <v>39264.93</v>
      </c>
      <c r="S329" s="28">
        <f>('3.физ-всего'!R329*'3.физ-всего'!S329+'4.юрид-всего'!R329*'4.юрид-всего'!S329+'5.нерез-всего'!R161*'5.нерез-всего'!S161)/('3.физ-всего'!R329+'4.юрид-всего'!R329+'5.нерез-всего'!R161)</f>
        <v>12.986203324442483</v>
      </c>
    </row>
    <row r="330" spans="1:19" ht="14.25" customHeight="1" x14ac:dyDescent="0.2">
      <c r="A330" s="23" t="s">
        <v>9</v>
      </c>
      <c r="B330" s="26">
        <f>'3.физ-всего'!B330+'4.юрид-всего'!B330+'5.нерез-всего'!B162</f>
        <v>149024117.75</v>
      </c>
      <c r="C330" s="28">
        <f>('3.физ-всего'!B330*'3.физ-всего'!C330+'4.юрид-всего'!B330*'4.юрид-всего'!C330+'5.нерез-всего'!B162*'5.нерез-всего'!C162)/('3.физ-всего'!B330+'4.юрид-всего'!B330+'5.нерез-всего'!B162)</f>
        <v>0.76387041671649203</v>
      </c>
      <c r="D330" s="21">
        <f>'3.физ-всего'!D330+'4.юрид-всего'!D330+'5.нерез-всего'!D162</f>
        <v>140132499.55000001</v>
      </c>
      <c r="E330" s="28">
        <f>('3.физ-всего'!D330*'3.физ-всего'!E330+'4.юрид-всего'!D330*'4.юрид-всего'!E330+'5.нерез-всего'!D162*'5.нерез-всего'!E162)/('3.физ-всего'!D330+'4.юрид-всего'!D330+'5.нерез-всего'!D162)</f>
        <v>0.35500245992579244</v>
      </c>
      <c r="F330" s="21">
        <f t="shared" si="18"/>
        <v>8891618.2000000011</v>
      </c>
      <c r="G330" s="28">
        <f t="shared" si="19"/>
        <v>7.2076568549355926</v>
      </c>
      <c r="H330" s="21">
        <f>'3.физ-всего'!H330+'4.юрид-всего'!H330+'5.нерез-всего'!H162</f>
        <v>1649475.6500000001</v>
      </c>
      <c r="I330" s="28">
        <f>('3.физ-всего'!H330*'3.физ-всего'!I330+'4.юрид-всего'!H330*'4.юрид-всего'!I330+'5.нерез-всего'!H162*'5.нерез-всего'!I162)/('3.физ-всего'!H330+'4.юрид-всего'!H330+'5.нерез-всего'!H162)</f>
        <v>0.86710292964918856</v>
      </c>
      <c r="J330" s="21">
        <f>'3.физ-всего'!J330+'4.юрид-всего'!J330+'5.нерез-всего'!J162</f>
        <v>425745.02</v>
      </c>
      <c r="K330" s="28">
        <f>('3.физ-всего'!J330*'3.физ-всего'!K330+'4.юрид-всего'!J330*'4.юрид-всего'!K330+'5.нерез-всего'!J162*'5.нерез-всего'!K162)/('3.физ-всего'!J330+'4.юрид-всего'!J330+'5.нерез-всего'!J162)</f>
        <v>4.6561391332304938</v>
      </c>
      <c r="L330" s="21">
        <f>'3.физ-всего'!L330+'4.юрид-всего'!L330+'5.нерез-всего'!L162</f>
        <v>1642521.48</v>
      </c>
      <c r="M330" s="28">
        <f>('3.физ-всего'!L330*'3.физ-всего'!M330+'4.юрид-всего'!L330*'4.юрид-всего'!M330+'5.нерез-всего'!L162*'5.нерез-всего'!M162)/('3.физ-всего'!L330+'4.юрид-всего'!L330+'5.нерез-всего'!L162)</f>
        <v>5.4594916392204507</v>
      </c>
      <c r="N330" s="21">
        <f>'3.физ-всего'!N330+'4.юрид-всего'!N330+'5.нерез-всего'!N162</f>
        <v>3187836.5900000003</v>
      </c>
      <c r="O330" s="28">
        <f>('3.физ-всего'!N330*'3.физ-всего'!O330+'4.юрид-всего'!N330*'4.юрид-всего'!O330+'5.нерез-всего'!N162*'5.нерез-всего'!O162)/('3.физ-всего'!N330+'4.юрид-всего'!N330+'5.нерез-всего'!N162)</f>
        <v>9.7525926760882218</v>
      </c>
      <c r="P330" s="21">
        <f>'3.физ-всего'!P330+'4.юрид-всего'!P330+'5.нерез-всего'!P162</f>
        <v>1925367.7400000002</v>
      </c>
      <c r="Q330" s="28">
        <f>('3.физ-всего'!P330*'3.физ-всего'!Q330+'4.юрид-всего'!P330*'4.юрид-всего'!Q330+'5.нерез-всего'!P162*'5.нерез-всего'!Q162)/('3.физ-всего'!P330+'4.юрид-всего'!P330+'5.нерез-всего'!P162)</f>
        <v>10.39174969260679</v>
      </c>
      <c r="R330" s="21">
        <f>'3.физ-всего'!R330+'4.юрид-всего'!R330+'5.нерез-всего'!R162</f>
        <v>60671.719999999994</v>
      </c>
      <c r="S330" s="28">
        <f>('3.физ-всего'!R330*'3.физ-всего'!S330+'4.юрид-всего'!R330*'4.юрид-всего'!S330+'5.нерез-всего'!R162*'5.нерез-всего'!S162)/('3.физ-всего'!R330+'4.юрид-всего'!R330+'5.нерез-всего'!R162)</f>
        <v>10.057337520676837</v>
      </c>
    </row>
    <row r="331" spans="1:19" ht="14.25" customHeight="1" x14ac:dyDescent="0.2">
      <c r="A331" s="23" t="s">
        <v>14</v>
      </c>
      <c r="B331" s="26">
        <f>'3.физ-всего'!B331+'4.юрид-всего'!B331+'5.нерез-всего'!B163</f>
        <v>169459439.13</v>
      </c>
      <c r="C331" s="28">
        <f>('3.физ-всего'!B331*'3.физ-всего'!C331+'4.юрид-всего'!B331*'4.юрид-всего'!C331+'5.нерез-всего'!B163*'5.нерез-всего'!C163)/('3.физ-всего'!B331+'4.юрид-всего'!B331+'5.нерез-всего'!B163)</f>
        <v>0.77813928489484674</v>
      </c>
      <c r="D331" s="21">
        <f>'3.физ-всего'!D331+'4.юрид-всего'!D331+'5.нерез-всего'!D163</f>
        <v>160612932.63</v>
      </c>
      <c r="E331" s="28">
        <f>('3.физ-всего'!D331*'3.физ-всего'!E331+'4.юрид-всего'!D331*'4.юрид-всего'!E331+'5.нерез-всего'!D163*'5.нерез-всего'!E163)/('3.физ-всего'!D331+'4.юрид-всего'!D331+'5.нерез-всего'!D163)</f>
        <v>0.36154489679776664</v>
      </c>
      <c r="F331" s="21">
        <f t="shared" si="18"/>
        <v>8846506.5</v>
      </c>
      <c r="G331" s="28">
        <f t="shared" si="19"/>
        <v>8.3416273566520331</v>
      </c>
      <c r="H331" s="21">
        <f>'3.физ-всего'!H331+'4.юрид-всего'!H331+'5.нерез-всего'!H163</f>
        <v>1095017.77</v>
      </c>
      <c r="I331" s="28">
        <f>('3.физ-всего'!H331*'3.физ-всего'!I331+'4.юрид-всего'!H331*'4.юрид-всего'!I331+'5.нерез-всего'!H163*'5.нерез-всего'!I163)/('3.физ-всего'!H331+'4.юрид-всего'!H331+'5.нерез-всего'!H163)</f>
        <v>1.3701375696396223</v>
      </c>
      <c r="J331" s="21">
        <f>'3.физ-всего'!J331+'4.юрид-всего'!J331+'5.нерез-всего'!J163</f>
        <v>483715.7</v>
      </c>
      <c r="K331" s="28">
        <f>('3.физ-всего'!J331*'3.физ-всего'!K331+'4.юрид-всего'!J331*'4.юрид-всего'!K331+'5.нерез-всего'!J163*'5.нерез-всего'!K163)/('3.физ-всего'!J331+'4.юрид-всего'!J331+'5.нерез-всего'!J163)</f>
        <v>4.5110349070745484</v>
      </c>
      <c r="L331" s="21">
        <f>'3.физ-всего'!L331+'4.юрид-всего'!L331+'5.нерез-всего'!L163</f>
        <v>1284177.7599999998</v>
      </c>
      <c r="M331" s="28">
        <f>('3.физ-всего'!L331*'3.физ-всего'!M331+'4.юрид-всего'!L331*'4.юрид-всего'!M331+'5.нерез-всего'!L163*'5.нерез-всего'!M163)/('3.физ-всего'!L331+'4.юрид-всего'!L331+'5.нерез-всего'!L163)</f>
        <v>6.5850251586665047</v>
      </c>
      <c r="N331" s="21">
        <f>'3.физ-всего'!N331+'4.юрид-всего'!N331+'5.нерез-всего'!N163</f>
        <v>3455470.5</v>
      </c>
      <c r="O331" s="28">
        <f>('3.физ-всего'!N331*'3.физ-всего'!O331+'4.юрид-всего'!N331*'4.юрид-всего'!O331+'5.нерез-всего'!N163*'5.нерез-всего'!O163)/('3.физ-всего'!N331+'4.юрид-всего'!N331+'5.нерез-всего'!N163)</f>
        <v>9.7447974147080885</v>
      </c>
      <c r="P331" s="21">
        <f>'3.физ-всего'!P331+'4.юрид-всего'!P331+'5.нерез-всего'!P163</f>
        <v>2473578.0900000003</v>
      </c>
      <c r="Q331" s="28">
        <f>('3.физ-всего'!P331*'3.физ-всего'!Q331+'4.юрид-всего'!P331*'4.юрид-всего'!Q331+'5.нерез-всего'!P163*'5.нерез-всего'!Q163)/('3.физ-всего'!P331+'4.юрид-всего'!P331+'5.нерез-всего'!P163)</f>
        <v>11.051437877750592</v>
      </c>
      <c r="R331" s="21">
        <f>'3.физ-всего'!R331+'4.юрид-всего'!R331+'5.нерез-всего'!R163</f>
        <v>54546.680000000008</v>
      </c>
      <c r="S331" s="28">
        <f>('3.физ-всего'!R331*'3.физ-всего'!S331+'4.юрид-всего'!R331*'4.юрид-всего'!S331+'5.нерез-всего'!R163*'5.нерез-всего'!S163)/('3.физ-всего'!R331+'4.юрид-всего'!R331+'5.нерез-всего'!R163)</f>
        <v>11.844529989726256</v>
      </c>
    </row>
    <row r="332" spans="1:19" ht="14.25" customHeight="1" thickBot="1" x14ac:dyDescent="0.25">
      <c r="A332" s="24" t="s">
        <v>15</v>
      </c>
      <c r="B332" s="27">
        <f>'3.физ-всего'!B332+'4.юрид-всего'!B332+'5.нерез-всего'!B164</f>
        <v>198759740.62</v>
      </c>
      <c r="C332" s="29">
        <f>('3.физ-всего'!B332*'3.физ-всего'!C332+'4.юрид-всего'!B332*'4.юрид-всего'!C332+'5.нерез-всего'!B164*'5.нерез-всего'!C164)/('3.физ-всего'!B332+'4.юрид-всего'!B332+'5.нерез-всего'!B164)</f>
        <v>0.86237588059194992</v>
      </c>
      <c r="D332" s="25">
        <f>'3.физ-всего'!D332+'4.юрид-всего'!D332+'5.нерез-всего'!D164</f>
        <v>186520954.55000001</v>
      </c>
      <c r="E332" s="29">
        <f>('3.физ-всего'!D332*'3.физ-всего'!E332+'4.юрид-всего'!D332*'4.юрид-всего'!E332+'5.нерез-всего'!D164*'5.нерез-всего'!E164)/('3.физ-всего'!D332+'4.юрид-всего'!D332+'5.нерез-всего'!D164)</f>
        <v>0.37236086975676502</v>
      </c>
      <c r="F332" s="25">
        <f t="shared" si="18"/>
        <v>12238786.069999998</v>
      </c>
      <c r="G332" s="29">
        <f t="shared" si="19"/>
        <v>8.3302789097039938</v>
      </c>
      <c r="H332" s="25">
        <f>'3.физ-всего'!H332+'4.юрид-всего'!H332+'5.нерез-всего'!H164</f>
        <v>2740791.88</v>
      </c>
      <c r="I332" s="29">
        <f>('3.физ-всего'!H332*'3.физ-всего'!I332+'4.юрид-всего'!H332*'4.юрид-всего'!I332+'5.нерез-всего'!H164*'5.нерез-всего'!I164)/('3.физ-всего'!H332+'4.юрид-всего'!H332+'5.нерез-всего'!H164)</f>
        <v>6.103784104760277</v>
      </c>
      <c r="J332" s="25">
        <f>'3.физ-всего'!J332+'4.юрид-всего'!J332+'5.нерез-всего'!J164</f>
        <v>1008092.23</v>
      </c>
      <c r="K332" s="29">
        <f>('3.физ-всего'!J332*'3.физ-всего'!K332+'4.юрид-всего'!J332*'4.юрид-всего'!K332+'5.нерез-всего'!J164*'5.нерез-всего'!K164)/('3.физ-всего'!J332+'4.юрид-всего'!J332+'5.нерез-всего'!J164)</f>
        <v>5.0653053127886913</v>
      </c>
      <c r="L332" s="25">
        <f>'3.физ-всего'!L332+'4.юрид-всего'!L332+'5.нерез-всего'!L164</f>
        <v>1343100.2999999998</v>
      </c>
      <c r="M332" s="29">
        <f>('3.физ-всего'!L332*'3.физ-всего'!M332+'4.юрид-всего'!L332*'4.юрид-всего'!M332+'5.нерез-всего'!L164*'5.нерез-всего'!M164)/('3.физ-всего'!L332+'4.юрид-всего'!L332+'5.нерез-всего'!L164)</f>
        <v>7.436742381488564</v>
      </c>
      <c r="N332" s="25">
        <f>'3.физ-всего'!N332+'4.юрид-всего'!N332+'5.нерез-всего'!N164</f>
        <v>3520512.18</v>
      </c>
      <c r="O332" s="29">
        <f>('3.физ-всего'!N332*'3.физ-всего'!O332+'4.юрид-всего'!N332*'4.юрид-всего'!O332+'5.нерез-всего'!N164*'5.нерез-всего'!O164)/('3.физ-всего'!N332+'4.юрид-всего'!N332+'5.нерез-всего'!N164)</f>
        <v>10.254351550063392</v>
      </c>
      <c r="P332" s="25">
        <f>'3.физ-всего'!P332+'4.юрид-всего'!P332+'5.нерез-всего'!P164</f>
        <v>3508628.53</v>
      </c>
      <c r="Q332" s="29">
        <f>('3.физ-всего'!P332*'3.физ-всего'!Q332+'4.юрид-всего'!P332*'4.юрид-всего'!Q332+'5.нерез-всего'!P164*'5.нерез-всего'!Q164)/('3.физ-всего'!P332+'4.юрид-всего'!P332+'5.нерез-всего'!P164)</f>
        <v>9.4452441232927935</v>
      </c>
      <c r="R332" s="25">
        <f>'3.физ-всего'!R332+'4.юрид-всего'!R332+'5.нерез-всего'!R164</f>
        <v>117660.95</v>
      </c>
      <c r="S332" s="29">
        <f>('3.физ-всего'!R332*'3.физ-всего'!S332+'4.юрид-всего'!R332*'4.юрид-всего'!S332+'5.нерез-всего'!R164*'5.нерез-всего'!S164)/('3.физ-всего'!R332+'4.юрид-всего'!R332+'5.нерез-всего'!R164)</f>
        <v>7.5495836290629841</v>
      </c>
    </row>
    <row r="333" spans="1:19" ht="14.25" customHeight="1" x14ac:dyDescent="0.2">
      <c r="A333" s="23" t="s">
        <v>78</v>
      </c>
      <c r="B333" s="26">
        <f>'3.физ-всего'!B333+'4.юрид-всего'!B333+'5.нерез-всего'!B165</f>
        <v>155774900.01999998</v>
      </c>
      <c r="C333" s="28">
        <f>('3.физ-всего'!B333*'3.физ-всего'!C333+'4.юрид-всего'!B333*'4.юрид-всего'!C333+'5.нерез-всего'!B165*'5.нерез-всего'!C165)/('3.физ-всего'!B333+'4.юрид-всего'!B333+'5.нерез-всего'!B165)</f>
        <v>0.78408842471167173</v>
      </c>
      <c r="D333" s="21">
        <f>'3.физ-всего'!D333+'4.юрид-всего'!D333+'5.нерез-всего'!D165</f>
        <v>145114038.09</v>
      </c>
      <c r="E333" s="28">
        <f>('3.физ-всего'!D333*'3.физ-всего'!E333+'4.юрид-всего'!D333*'4.юрид-всего'!E333+'5.нерез-всего'!D165*'5.нерез-всего'!E165)/('3.физ-всего'!D333+'4.юрид-всего'!D333+'5.нерез-всего'!D165)</f>
        <v>0.33515453421560809</v>
      </c>
      <c r="F333" s="21">
        <f t="shared" ref="F333:F334" si="20">H333+J333+L333+N333+P333+R333</f>
        <v>10660861.93</v>
      </c>
      <c r="G333" s="28">
        <f t="shared" ref="G333:G334" si="21">(H333*I333+J333*K333+L333*M333+N333*O333+P333*Q333+R333*S333)/(H333+J333+L333+N333+P333+R333)</f>
        <v>6.8949085547438456</v>
      </c>
      <c r="H333" s="21">
        <f>'3.физ-всего'!H333+'4.юрид-всего'!H333+'5.нерез-всего'!H165</f>
        <v>772026.38</v>
      </c>
      <c r="I333" s="28">
        <f>('3.физ-всего'!H333*'3.физ-всего'!I333+'4.юрид-всего'!H333*'4.юрид-всего'!I333+'5.нерез-всего'!H165*'5.нерез-всего'!I165)/('3.физ-всего'!H333+'4.юрид-всего'!H333+'5.нерез-всего'!H165)</f>
        <v>1.278430941958226</v>
      </c>
      <c r="J333" s="21">
        <f>'3.физ-всего'!J333+'4.юрид-всего'!J333+'5.нерез-всего'!J165</f>
        <v>1353646.26</v>
      </c>
      <c r="K333" s="28">
        <f>('3.физ-всего'!J333*'3.физ-всего'!K333+'4.юрид-всего'!J333*'4.юрид-всего'!K333+'5.нерез-всего'!J165*'5.нерез-всего'!K165)/('3.физ-всего'!J333+'4.юрид-всего'!J333+'5.нерез-всего'!J165)</f>
        <v>3.3053310840603198</v>
      </c>
      <c r="L333" s="21">
        <f>'3.физ-всего'!L333+'4.юрид-всего'!L333+'5.нерез-всего'!L165</f>
        <v>1069759.95</v>
      </c>
      <c r="M333" s="28">
        <f>('3.физ-всего'!L333*'3.физ-всего'!M333+'4.юрид-всего'!L333*'4.юрид-всего'!M333+'5.нерез-всего'!L165*'5.нерез-всего'!M165)/('3.физ-всего'!L333+'4.юрид-всего'!L333+'5.нерез-всего'!L165)</f>
        <v>7.0863413333056622</v>
      </c>
      <c r="N333" s="21">
        <f>'3.физ-всего'!N333+'4.юрид-всего'!N333+'5.нерез-всего'!N165</f>
        <v>4774618.0600000005</v>
      </c>
      <c r="O333" s="28">
        <f>('3.физ-всего'!N333*'3.физ-всего'!O333+'4.юрид-всего'!N333*'4.юрид-всего'!O333+'5.нерез-всего'!N165*'5.нерез-всего'!O165)/('3.физ-всего'!N333+'4.юрид-всего'!N333+'5.нерез-всего'!N165)</f>
        <v>7.9486780310758576</v>
      </c>
      <c r="P333" s="21">
        <f>'3.физ-всего'!P333+'4.юрид-всего'!P333+'5.нерез-всего'!P165</f>
        <v>2587545.7800000003</v>
      </c>
      <c r="Q333" s="28">
        <f>('3.физ-всего'!P333*'3.физ-всего'!Q333+'4.юрид-всего'!P333*'4.юрид-всего'!Q333+'5.нерез-всего'!P165*'5.нерез-всего'!Q165)/('3.физ-всего'!P333+'4.юрид-всего'!P333+'5.нерез-всего'!P165)</f>
        <v>8.1385446382324265</v>
      </c>
      <c r="R333" s="21">
        <f>'3.физ-всего'!R333+'4.юрид-всего'!R333+'5.нерез-всего'!R165</f>
        <v>103265.5</v>
      </c>
      <c r="S333" s="28">
        <f>('3.физ-всего'!R333*'3.физ-всего'!S333+'4.юрид-всего'!R333*'4.юрид-всего'!S333+'5.нерез-всего'!R165*'5.нерез-всего'!S165)/('3.физ-всего'!R333+'4.юрид-всего'!R333+'5.нерез-всего'!R165)</f>
        <v>14.070468696708996</v>
      </c>
    </row>
    <row r="334" spans="1:19" ht="14.25" customHeight="1" x14ac:dyDescent="0.2">
      <c r="A334" s="23" t="s">
        <v>1</v>
      </c>
      <c r="B334" s="26">
        <f>'3.физ-всего'!B334+'4.юрид-всего'!B334+'5.нерез-всего'!B166</f>
        <v>168205415.51000002</v>
      </c>
      <c r="C334" s="28">
        <f>('3.физ-всего'!B334*'3.физ-всего'!C334+'4.юрид-всего'!B334*'4.юрид-всего'!C334+'5.нерез-всего'!B166*'5.нерез-всего'!C166)/('3.физ-всего'!B334+'4.юрид-всего'!B334+'5.нерез-всего'!B166)</f>
        <v>0.89031293776802845</v>
      </c>
      <c r="D334" s="21">
        <f>'3.физ-всего'!D334+'4.юрид-всего'!D334+'5.нерез-всего'!D166</f>
        <v>158025989.90000001</v>
      </c>
      <c r="E334" s="28">
        <f>('3.физ-всего'!D334*'3.физ-всего'!E334+'4.юрид-всего'!D334*'4.юрид-всего'!E334+'5.нерез-всего'!D166*'5.нерез-всего'!E166)/('3.физ-всего'!D334+'4.юрид-всего'!D334+'5.нерез-всего'!D166)</f>
        <v>0.43170484121548919</v>
      </c>
      <c r="F334" s="21">
        <f t="shared" si="20"/>
        <v>10179425.610000001</v>
      </c>
      <c r="G334" s="28">
        <f t="shared" si="21"/>
        <v>8.0097714622917717</v>
      </c>
      <c r="H334" s="21">
        <f>'3.физ-всего'!H334+'4.юрид-всего'!H334+'5.нерез-всего'!H166</f>
        <v>1122006.83</v>
      </c>
      <c r="I334" s="28">
        <f>('3.физ-всего'!H334*'3.физ-всего'!I334+'4.юрид-всего'!H334*'4.юрид-всего'!I334+'5.нерез-всего'!H166*'5.нерез-всего'!I166)/('3.физ-всего'!H334+'4.юрид-всего'!H334+'5.нерез-всего'!H166)</f>
        <v>1.8414209230794083</v>
      </c>
      <c r="J334" s="21">
        <f>'3.физ-всего'!J334+'4.юрид-всего'!J334+'5.нерез-всего'!J166</f>
        <v>614977.71000000008</v>
      </c>
      <c r="K334" s="28">
        <f>('3.физ-всего'!J334*'3.физ-всего'!K334+'4.юрид-всего'!J334*'4.юрид-всего'!K334+'5.нерез-всего'!J166*'5.нерез-всего'!K166)/('3.физ-всего'!J334+'4.юрид-всего'!J334+'5.нерез-всего'!J166)</f>
        <v>5.920817286207007</v>
      </c>
      <c r="L334" s="21">
        <f>'3.физ-всего'!L334+'4.юрид-всего'!L334+'5.нерез-всего'!L166</f>
        <v>830948.39</v>
      </c>
      <c r="M334" s="28">
        <f>('3.физ-всего'!L334*'3.физ-всего'!M334+'4.юрид-всего'!L334*'4.юрид-всего'!M334+'5.нерез-всего'!L166*'5.нерез-всего'!M166)/('3.физ-всего'!L334+'4.юрид-всего'!L334+'5.нерез-всего'!L166)</f>
        <v>7.5096723390967748</v>
      </c>
      <c r="N334" s="21">
        <f>'3.физ-всего'!N334+'4.юрид-всего'!N334+'5.нерез-всего'!N166</f>
        <v>4991065.9799999995</v>
      </c>
      <c r="O334" s="28">
        <f>('3.физ-всего'!N334*'3.физ-всего'!O334+'4.юрид-всего'!N334*'4.юрид-всего'!O334+'5.нерез-всего'!N166*'5.нерез-всего'!O166)/('3.физ-всего'!N334+'4.юрид-всего'!N334+'5.нерез-всего'!N166)</f>
        <v>9.0502069725593959</v>
      </c>
      <c r="P334" s="21">
        <f>'3.физ-всего'!P334+'4.юрид-всего'!P334+'5.нерез-всего'!P166</f>
        <v>2565560.7400000002</v>
      </c>
      <c r="Q334" s="28">
        <f>('3.физ-всего'!P334*'3.физ-всего'!Q334+'4.юрид-всего'!P334*'4.юрид-всего'!Q334+'5.нерез-всего'!P166*'5.нерез-всего'!Q166)/('3.физ-всего'!P334+'4.юрид-всего'!P334+'5.нерез-всего'!P166)</f>
        <v>9.2737863921709494</v>
      </c>
      <c r="R334" s="21">
        <f>'3.физ-всего'!R334+'4.юрид-всего'!R334+'5.нерез-всего'!R166</f>
        <v>54865.96</v>
      </c>
      <c r="S334" s="28">
        <f>('3.физ-всего'!R334*'3.физ-всего'!S334+'4.юрид-всего'!R334*'4.юрид-всего'!S334+'5.нерез-всего'!R166*'5.нерез-всего'!S166)/('3.физ-всего'!R334+'4.юрид-всего'!R334+'5.нерез-всего'!R166)</f>
        <v>11.388166610043797</v>
      </c>
    </row>
    <row r="335" spans="1:19" ht="14.25" customHeight="1" x14ac:dyDescent="0.2">
      <c r="A335" s="23" t="s">
        <v>2</v>
      </c>
      <c r="B335" s="26">
        <f>'3.физ-всего'!B335+'4.юрид-всего'!B335+'5.нерез-всего'!B167</f>
        <v>203214710.90000001</v>
      </c>
      <c r="C335" s="28">
        <f>('3.физ-всего'!B335*'3.физ-всего'!C335+'4.юрид-всего'!B335*'4.юрид-всего'!C335+'5.нерез-всего'!B167*'5.нерез-всего'!C167)/('3.физ-всего'!B335+'4.юрид-всего'!B335+'5.нерез-всего'!B167)</f>
        <v>0.80589449987058115</v>
      </c>
      <c r="D335" s="21">
        <f>'3.физ-всего'!D335+'4.юрид-всего'!D335+'5.нерез-всего'!D167</f>
        <v>189841141.44</v>
      </c>
      <c r="E335" s="28">
        <f>('3.физ-всего'!D335*'3.физ-всего'!E335+'4.юрид-всего'!D335*'4.юрид-всего'!E335+'5.нерез-всего'!D167*'5.нерез-всего'!E167)/('3.физ-всего'!D335+'4.юрид-всего'!D335+'5.нерез-всего'!D167)</f>
        <v>0.40622069915426245</v>
      </c>
      <c r="F335" s="21">
        <f t="shared" ref="F335" si="22">H335+J335+L335+N335+P335+R335</f>
        <v>13373569.460000001</v>
      </c>
      <c r="G335" s="28">
        <f t="shared" ref="G335" si="23">(H335*I335+J335*K335+L335*M335+N335*O335+P335*Q335+R335*S335)/(H335+J335+L335+N335+P335+R335)</f>
        <v>6.4793634087200696</v>
      </c>
      <c r="H335" s="21">
        <f>'3.физ-всего'!H335+'4.юрид-всего'!H335+'5.нерез-всего'!H167</f>
        <v>4155936.75</v>
      </c>
      <c r="I335" s="28">
        <f>('3.физ-всего'!H335*'3.физ-всего'!I335+'4.юрид-всего'!H335*'4.юрид-всего'!I335+'5.нерез-всего'!H167*'5.нерез-всего'!I167)/('3.физ-всего'!H335+'4.юрид-всего'!H335+'5.нерез-всего'!H167)</f>
        <v>0.54282624772862609</v>
      </c>
      <c r="J335" s="21">
        <f>'3.физ-всего'!J335+'4.юрид-всего'!J335+'5.нерез-всего'!J167</f>
        <v>856268</v>
      </c>
      <c r="K335" s="28">
        <f>('3.физ-всего'!J335*'3.физ-всего'!K335+'4.юрид-всего'!J335*'4.юрид-всего'!K335+'5.нерез-всего'!J167*'5.нерез-всего'!K167)/('3.физ-всего'!J335+'4.юрид-всего'!J335+'5.нерез-всего'!J167)</f>
        <v>5.5125045558166379</v>
      </c>
      <c r="L335" s="21">
        <f>'3.физ-всего'!L335+'4.юрид-всего'!L335+'5.нерез-всего'!L167</f>
        <v>855201.26</v>
      </c>
      <c r="M335" s="28">
        <f>('3.физ-всего'!L335*'3.физ-всего'!M335+'4.юрид-всего'!L335*'4.юрид-всего'!M335+'5.нерез-всего'!L167*'5.нерез-всего'!M167)/('3.физ-всего'!L335+'4.юрид-всего'!L335+'5.нерез-всего'!L167)</f>
        <v>7.6989733533601212</v>
      </c>
      <c r="N335" s="21">
        <f>'3.физ-всего'!N335+'4.юрид-всего'!N335+'5.нерез-всего'!N167</f>
        <v>4985987.38</v>
      </c>
      <c r="O335" s="28">
        <f>('3.физ-всего'!N335*'3.физ-всего'!O335+'4.юрид-всего'!N335*'4.юрид-всего'!O335+'5.нерез-всего'!N167*'5.нерез-всего'!O167)/('3.физ-всего'!N335+'4.юрид-всего'!N335+'5.нерез-всего'!N167)</f>
        <v>9.0751561316226468</v>
      </c>
      <c r="P335" s="21">
        <f>'3.физ-всего'!P335+'4.юрид-всего'!P335+'5.нерез-всего'!P167</f>
        <v>2496364.69</v>
      </c>
      <c r="Q335" s="28">
        <f>('3.физ-всего'!P335*'3.физ-всего'!Q335+'4.юрид-всего'!P335*'4.юрид-всего'!Q335+'5.нерез-всего'!P167*'5.нерез-всего'!Q167)/('3.физ-всего'!P335+'4.юрид-всего'!P335+'5.нерез-всего'!P167)</f>
        <v>11.026572529512938</v>
      </c>
      <c r="R335" s="21">
        <f>'3.физ-всего'!R335+'4.юрид-всего'!R335+'5.нерез-всего'!R167</f>
        <v>23811.38</v>
      </c>
      <c r="S335" s="28">
        <f>('3.физ-всего'!R335*'3.физ-всего'!S335+'4.юрид-всего'!R335*'4.юрид-всего'!S335+'5.нерез-всего'!R167*'5.нерез-всего'!S167)/('3.физ-всего'!R335+'4.юрид-всего'!R335+'5.нерез-всего'!R167)</f>
        <v>13.31093912238601</v>
      </c>
    </row>
    <row r="336" spans="1:19" ht="14.25" customHeight="1" x14ac:dyDescent="0.2">
      <c r="A336" s="23" t="s">
        <v>3</v>
      </c>
      <c r="B336" s="26">
        <f>'3.физ-всего'!B336+'4.юрид-всего'!B336+'5.нерез-всего'!B168</f>
        <v>211855845.19</v>
      </c>
      <c r="C336" s="28">
        <f>('3.физ-всего'!B336*'3.физ-всего'!C336+'4.юрид-всего'!B336*'4.юрид-всего'!C336+'5.нерез-всего'!B168*'5.нерез-всего'!C168)/('3.физ-всего'!B336+'4.юрид-всего'!B336+'5.нерез-всего'!B168)</f>
        <v>0.96321972228799446</v>
      </c>
      <c r="D336" s="21">
        <f>'3.физ-всего'!D336+'4.юрид-всего'!D336+'5.нерез-всего'!D168</f>
        <v>198121288.75999999</v>
      </c>
      <c r="E336" s="28">
        <f>('3.физ-всего'!D336*'3.физ-всего'!E336+'4.юрид-всего'!D336*'4.юрид-всего'!E336+'5.нерез-всего'!D168*'5.нерез-всего'!E168)/('3.физ-всего'!D336+'4.юрид-всего'!D336+'5.нерез-всего'!D168)</f>
        <v>0.50167705153030018</v>
      </c>
      <c r="F336" s="21">
        <f t="shared" ref="F336" si="24">H336+J336+L336+N336+P336+R336</f>
        <v>13734556.43</v>
      </c>
      <c r="G336" s="28">
        <f t="shared" ref="G336" si="25">(H336*I336+J336*K336+L336*M336+N336*O336+P336*Q336+R336*S336)/(H336+J336+L336+N336+P336+R336)</f>
        <v>7.6209832412112455</v>
      </c>
      <c r="H336" s="21">
        <f>'3.физ-всего'!H336+'4.юрид-всего'!H336+'5.нерез-всего'!H168</f>
        <v>1984894.97</v>
      </c>
      <c r="I336" s="28">
        <f>('3.физ-всего'!H336*'3.физ-всего'!I336+'4.юрид-всего'!H336*'4.юрид-всего'!I336+'5.нерез-всего'!H168*'5.нерез-всего'!I168)/('3.физ-всего'!H336+'4.юрид-всего'!H336+'5.нерез-всего'!H168)</f>
        <v>0.81552919578409655</v>
      </c>
      <c r="J336" s="21">
        <f>'3.физ-всего'!J336+'4.юрид-всего'!J336+'5.нерез-всего'!J168</f>
        <v>717804.3</v>
      </c>
      <c r="K336" s="28">
        <f>('3.физ-всего'!J336*'3.физ-всего'!K336+'4.юрид-всего'!J336*'4.юрид-всего'!K336+'5.нерез-всего'!J168*'5.нерез-всего'!K168)/('3.физ-всего'!J336+'4.юрид-всего'!J336+'5.нерез-всего'!J168)</f>
        <v>5.9320218983084949</v>
      </c>
      <c r="L336" s="21">
        <f>'3.физ-всего'!L336+'4.юрид-всего'!L336+'5.нерез-всего'!L168</f>
        <v>1147488.76</v>
      </c>
      <c r="M336" s="28">
        <f>('3.физ-всего'!L336*'3.физ-всего'!M336+'4.юрид-всего'!L336*'4.юрид-всего'!M336+'5.нерез-всего'!L168*'5.нерез-всего'!M168)/('3.физ-всего'!L336+'4.юрид-всего'!L336+'5.нерез-всего'!L168)</f>
        <v>7.0682235636016157</v>
      </c>
      <c r="N336" s="21">
        <f>'3.физ-всего'!N336+'4.юрид-всего'!N336+'5.нерез-всего'!N168</f>
        <v>7109296.6200000001</v>
      </c>
      <c r="O336" s="28">
        <f>('3.физ-всего'!N336*'3.физ-всего'!O336+'4.юрид-всего'!N336*'4.юрид-всего'!O336+'5.нерез-всего'!N168*'5.нерез-всего'!O168)/('3.физ-всего'!N336+'4.юрид-всего'!N336+'5.нерез-всего'!N168)</f>
        <v>8.5103820638306811</v>
      </c>
      <c r="P336" s="21">
        <f>'3.физ-всего'!P336+'4.юрид-всего'!P336+'5.нерез-всего'!P168</f>
        <v>2751037.3400000003</v>
      </c>
      <c r="Q336" s="28">
        <f>('3.физ-всего'!P336*'3.физ-всего'!Q336+'4.юрид-всего'!P336*'4.юрид-всего'!Q336+'5.нерез-всего'!P168*'5.нерез-всего'!Q168)/('3.физ-всего'!P336+'4.юрид-всего'!P336+'5.нерез-всего'!P168)</f>
        <v>10.865684488891764</v>
      </c>
      <c r="R336" s="21">
        <f>'3.физ-всего'!R336+'4.юрид-всего'!R336+'5.нерез-всего'!R168</f>
        <v>24034.440000000002</v>
      </c>
      <c r="S336" s="28">
        <f>('3.физ-всего'!R336*'3.физ-всего'!S336+'4.юрид-всего'!R336*'4.юрид-всего'!S336+'5.нерез-всего'!R168*'5.нерез-всего'!S168)/('3.физ-всего'!R336+'4.юрид-всего'!R336+'5.нерез-всего'!R168)</f>
        <v>12.008287536551704</v>
      </c>
    </row>
    <row r="337" spans="1:19" ht="14.25" customHeight="1" x14ac:dyDescent="0.2">
      <c r="A337" s="23" t="s">
        <v>4</v>
      </c>
      <c r="B337" s="26">
        <f>'3.физ-всего'!B337+'4.юрид-всего'!B337+'5.нерез-всего'!B169</f>
        <v>234603924.62</v>
      </c>
      <c r="C337" s="28">
        <f>('3.физ-всего'!B337*'3.физ-всего'!C337+'4.юрид-всего'!B337*'4.юрид-всего'!C337+'5.нерез-всего'!B169*'5.нерез-всего'!C169)/('3.физ-всего'!B337+'4.юрид-всего'!B337+'5.нерез-всего'!B169)</f>
        <v>0.84189132408896661</v>
      </c>
      <c r="D337" s="21">
        <f>'3.физ-всего'!D337+'4.юрид-всего'!D337+'5.нерез-всего'!D169</f>
        <v>220245127</v>
      </c>
      <c r="E337" s="28">
        <f>('3.физ-всего'!D337*'3.физ-всего'!E337+'4.юрид-всего'!D337*'4.юрид-всего'!E337+'5.нерез-всего'!D169*'5.нерез-всего'!E169)/('3.физ-всего'!D337+'4.юрид-всего'!D337+'5.нерез-всего'!D169)</f>
        <v>0.46114660344698544</v>
      </c>
      <c r="F337" s="21">
        <f t="shared" ref="F337" si="26">H337+J337+L337+N337+P337+R337</f>
        <v>14358797.620000001</v>
      </c>
      <c r="G337" s="28">
        <f t="shared" ref="G337" si="27">(H337*I337+J337*K337+L337*M337+N337*O337+P337*Q337+R337*S337)/(H337+J337+L337+N337+P337+R337)</f>
        <v>6.6820160735018392</v>
      </c>
      <c r="H337" s="21">
        <f>'3.физ-всего'!H337+'4.юрид-всего'!H337+'5.нерез-всего'!H169</f>
        <v>3023904.09</v>
      </c>
      <c r="I337" s="28">
        <f>('3.физ-всего'!H337*'3.физ-всего'!I337+'4.юрид-всего'!H337*'4.юрид-всего'!I337+'5.нерез-всего'!H169*'5.нерез-всего'!I169)/('3.физ-всего'!H337+'4.юрид-всего'!H337+'5.нерез-всего'!H169)</f>
        <v>0.54819546548515063</v>
      </c>
      <c r="J337" s="21">
        <f>'3.физ-всего'!J337+'4.юрид-всего'!J337+'5.нерез-всего'!J169</f>
        <v>736454.56</v>
      </c>
      <c r="K337" s="28">
        <f>('3.физ-всего'!J337*'3.физ-всего'!K337+'4.юрид-всего'!J337*'4.юрид-всего'!K337+'5.нерез-всего'!J169*'5.нерез-всего'!K169)/('3.физ-всего'!J337+'4.юрид-всего'!J337+'5.нерез-всего'!J169)</f>
        <v>5.8795801826524086</v>
      </c>
      <c r="L337" s="21">
        <f>'3.физ-всего'!L337+'4.юрид-всего'!L337+'5.нерез-всего'!L169</f>
        <v>2343026.1900000004</v>
      </c>
      <c r="M337" s="28">
        <f>('3.физ-всего'!L337*'3.физ-всего'!M337+'4.юрид-всего'!L337*'4.юрид-всего'!M337+'5.нерез-всего'!L169*'5.нерез-всего'!M169)/('3.физ-всего'!L337+'4.юрид-всего'!L337+'5.нерез-всего'!L169)</f>
        <v>4.415110391915845</v>
      </c>
      <c r="N337" s="21">
        <f>'3.физ-всего'!N337+'4.юрид-всего'!N337+'5.нерез-всего'!N169</f>
        <v>4892020.05</v>
      </c>
      <c r="O337" s="28">
        <f>('3.физ-всего'!N337*'3.физ-всего'!O337+'4.юрид-всего'!N337*'4.юрид-всего'!O337+'5.нерез-всего'!N169*'5.нерез-всего'!O169)/('3.физ-всего'!N337+'4.юрид-всего'!N337+'5.нерез-всего'!N169)</f>
        <v>8.2310489997684968</v>
      </c>
      <c r="P337" s="21">
        <f>'3.физ-всего'!P337+'4.юрид-всего'!P337+'5.нерез-всего'!P169</f>
        <v>3325150.3100000005</v>
      </c>
      <c r="Q337" s="28">
        <f>('3.физ-всего'!P337*'3.физ-всего'!Q337+'4.юрид-всего'!P337*'4.юрид-всего'!Q337+'5.нерез-всего'!P169*'5.нерез-всего'!Q169)/('3.физ-всего'!P337+'4.юрид-всего'!P337+'5.нерез-всего'!P169)</f>
        <v>11.710869682820453</v>
      </c>
      <c r="R337" s="21">
        <f>'3.физ-всего'!R337+'4.юрид-всего'!R337+'5.нерез-всего'!R169</f>
        <v>38242.42</v>
      </c>
      <c r="S337" s="28">
        <f>('3.физ-всего'!R337*'3.физ-всего'!S337+'4.юрид-всего'!R337*'4.юрид-всего'!S337+'5.нерез-всего'!R169*'5.нерез-всего'!S169)/('3.физ-всего'!R337+'4.юрид-всего'!R337+'5.нерез-всего'!R169)</f>
        <v>10.627056833746419</v>
      </c>
    </row>
    <row r="338" spans="1:19" ht="14.25" customHeight="1" x14ac:dyDescent="0.2">
      <c r="A338" s="23" t="s">
        <v>5</v>
      </c>
      <c r="B338" s="26">
        <f>'3.физ-всего'!B338+'4.юрид-всего'!B338+'5.нерез-всего'!B170</f>
        <v>238095959.35999998</v>
      </c>
      <c r="C338" s="28">
        <f>('3.физ-всего'!B338*'3.физ-всего'!C338+'4.юрид-всего'!B338*'4.юрид-всего'!C338+'5.нерез-всего'!B170*'5.нерез-всего'!C170)/('3.физ-всего'!B338+'4.юрид-всего'!B338+'5.нерез-всего'!B170)</f>
        <v>0.98731983949532243</v>
      </c>
      <c r="D338" s="21">
        <f>'3.физ-всего'!D338+'4.юрид-всего'!D338+'5.нерез-всего'!D170</f>
        <v>224212070.33999997</v>
      </c>
      <c r="E338" s="28">
        <f>('3.физ-всего'!D338*'3.физ-всего'!E338+'4.юрид-всего'!D338*'4.юрид-всего'!E338+'5.нерез-всего'!D170*'5.нерез-всего'!E170)/('3.физ-всего'!D338+'4.юрид-всего'!D338+'5.нерез-всего'!D170)</f>
        <v>0.59364533206825421</v>
      </c>
      <c r="F338" s="21">
        <f t="shared" ref="F338" si="28">H338+J338+L338+N338+P338+R338</f>
        <v>13883889.020000001</v>
      </c>
      <c r="G338" s="28">
        <f t="shared" ref="G338" si="29">(H338*I338+J338*K338+L338*M338+N338*O338+P338*Q338+R338*S338)/(H338+J338+L338+N338+P338+R338)</f>
        <v>7.3448019702695611</v>
      </c>
      <c r="H338" s="21">
        <f>'3.физ-всего'!H338+'4.юрид-всего'!H338+'5.нерез-всего'!H170</f>
        <v>1764234.57</v>
      </c>
      <c r="I338" s="28">
        <f>('3.физ-всего'!H338*'3.физ-всего'!I338+'4.юрид-всего'!H338*'4.юрид-всего'!I338+'5.нерез-всего'!H170*'5.нерез-всего'!I170)/('3.физ-всего'!H338+'4.юрид-всего'!H338+'5.нерез-всего'!H170)</f>
        <v>1.1318713170890875</v>
      </c>
      <c r="J338" s="21">
        <f>'3.физ-всего'!J338+'4.юрид-всего'!J338+'5.нерез-всего'!J170</f>
        <v>1920498.31</v>
      </c>
      <c r="K338" s="28">
        <f>('3.физ-всего'!J338*'3.физ-всего'!K338+'4.юрид-всего'!J338*'4.юрид-всего'!K338+'5.нерез-всего'!J170*'5.нерез-всего'!K170)/('3.физ-всего'!J338+'4.юрид-всего'!J338+'5.нерез-всего'!J170)</f>
        <v>3.9756598033142758</v>
      </c>
      <c r="L338" s="21">
        <f>'3.физ-всего'!L338+'4.юрид-всего'!L338+'5.нерез-всего'!L170</f>
        <v>930056.53999999992</v>
      </c>
      <c r="M338" s="28">
        <f>('3.физ-всего'!L338*'3.физ-всего'!M338+'4.юрид-всего'!L338*'4.юрид-всего'!M338+'5.нерез-всего'!L170*'5.нерез-всего'!M170)/('3.физ-всего'!L338+'4.юрид-всего'!L338+'5.нерез-всего'!L170)</f>
        <v>6.8815402131358621</v>
      </c>
      <c r="N338" s="21">
        <f>'3.физ-всего'!N338+'4.юрид-всего'!N338+'5.нерез-всего'!N170</f>
        <v>5448433.8200000003</v>
      </c>
      <c r="O338" s="28">
        <f>('3.физ-всего'!N338*'3.физ-всего'!O338+'4.юрид-всего'!N338*'4.юрид-всего'!O338+'5.нерез-всего'!N170*'5.нерез-всего'!O170)/('3.физ-всего'!N338+'4.юрид-всего'!N338+'5.нерез-всего'!N170)</f>
        <v>7.7799456756914251</v>
      </c>
      <c r="P338" s="21">
        <f>'3.физ-всего'!P338+'4.юрид-всего'!P338+'5.нерез-всего'!P170</f>
        <v>3713917.29</v>
      </c>
      <c r="Q338" s="28">
        <f>('3.физ-всего'!P338*'3.физ-всего'!Q338+'4.юрид-всего'!P338*'4.юрид-всего'!Q338+'5.нерез-всего'!P170*'5.нерез-всего'!Q170)/('3.физ-всего'!P338+'4.юрид-всего'!P338+'5.нерез-всего'!P170)</f>
        <v>11.501465154761163</v>
      </c>
      <c r="R338" s="21">
        <f>'3.физ-всего'!R338+'4.юрид-всего'!R338+'5.нерез-всего'!R170</f>
        <v>106748.49</v>
      </c>
      <c r="S338" s="28">
        <f>('3.физ-всего'!R338*'3.физ-всего'!S338+'4.юрид-всего'!R338*'4.юрид-всего'!S338+'5.нерез-всего'!R170*'5.нерез-всего'!S170)/('3.физ-всего'!R338+'4.юрид-всего'!R338+'5.нерез-всего'!R170)</f>
        <v>7.8506972136093029</v>
      </c>
    </row>
    <row r="339" spans="1:19" ht="14.25" customHeight="1" x14ac:dyDescent="0.2">
      <c r="A339" s="23" t="s">
        <v>6</v>
      </c>
      <c r="B339" s="26">
        <f>'3.физ-всего'!B339+'4.юрид-всего'!B339+'5.нерез-всего'!B171</f>
        <v>246947985.16</v>
      </c>
      <c r="C339" s="28">
        <f>('3.физ-всего'!B339*'3.физ-всего'!C339+'4.юрид-всего'!B339*'4.юрид-всего'!C339+'5.нерез-всего'!B171*'5.нерез-всего'!C171)/('3.физ-всего'!B339+'4.юрид-всего'!B339+'5.нерез-всего'!B171)</f>
        <v>1.0258078659053267</v>
      </c>
      <c r="D339" s="21">
        <f>'3.физ-всего'!D339+'4.юрид-всего'!D339+'5.нерез-всего'!D171</f>
        <v>234331940.38999999</v>
      </c>
      <c r="E339" s="28">
        <f>('3.физ-всего'!D339*'3.физ-всего'!E339+'4.юрид-всего'!D339*'4.юрид-всего'!E339+'5.нерез-всего'!D171*'5.нерез-всего'!E171)/('3.физ-всего'!D339+'4.юрид-всего'!D339+'5.нерез-всего'!D171)</f>
        <v>0.66073217738441659</v>
      </c>
      <c r="F339" s="21">
        <f t="shared" ref="F339" si="30">H339+J339+L339+N339+P339+R339</f>
        <v>12616044.77</v>
      </c>
      <c r="G339" s="28">
        <f t="shared" ref="G339" si="31">(H339*I339+J339*K339+L339*M339+N339*O339+P339*Q339+R339*S339)/(H339+J339+L339+N339+P339+R339)</f>
        <v>7.8067678291854889</v>
      </c>
      <c r="H339" s="21">
        <f>'3.физ-всего'!H339+'4.юрид-всего'!H339+'5.нерез-всего'!H171</f>
        <v>2713468.5300000003</v>
      </c>
      <c r="I339" s="28">
        <f>('3.физ-всего'!H339*'3.физ-всего'!I339+'4.юрид-всего'!H339*'4.юрид-всего'!I339+'5.нерез-всего'!H171*'5.нерез-всего'!I171)/('3.физ-всего'!H339+'4.юрид-всего'!H339+'5.нерез-всего'!H171)</f>
        <v>0.67077846290703014</v>
      </c>
      <c r="J339" s="21">
        <f>'3.физ-всего'!J339+'4.юрид-всего'!J339+'5.нерез-всего'!J171</f>
        <v>889240.86</v>
      </c>
      <c r="K339" s="28">
        <f>('3.физ-всего'!J339*'3.физ-всего'!K339+'4.юрид-всего'!J339*'4.юрид-всего'!K339+'5.нерез-всего'!J171*'5.нерез-всего'!K171)/('3.физ-всего'!J339+'4.юрид-всего'!J339+'5.нерез-всего'!J171)</f>
        <v>4.7065658469629916</v>
      </c>
      <c r="L339" s="21">
        <f>'3.физ-всего'!L339+'4.юрид-всего'!L339+'5.нерез-всего'!L171</f>
        <v>777438.23</v>
      </c>
      <c r="M339" s="28">
        <f>('3.физ-всего'!L339*'3.физ-всего'!M339+'4.юрид-всего'!L339*'4.юрид-всего'!M339+'5.нерез-всего'!L171*'5.нерез-всего'!M171)/('3.физ-всего'!L339+'4.юрид-всего'!L339+'5.нерез-всего'!L171)</f>
        <v>5.8464720371417771</v>
      </c>
      <c r="N339" s="21">
        <f>'3.физ-всего'!N339+'4.юрид-всего'!N339+'5.нерез-всего'!N171</f>
        <v>4858898.4700000007</v>
      </c>
      <c r="O339" s="28">
        <f>('3.физ-всего'!N339*'3.физ-всего'!O339+'4.юрид-всего'!N339*'4.юрид-всего'!O339+'5.нерез-всего'!N171*'5.нерез-всего'!O171)/('3.физ-всего'!N339+'4.юрид-всего'!N339+'5.нерез-всего'!N171)</f>
        <v>10.047244860788362</v>
      </c>
      <c r="P339" s="21">
        <f>'3.физ-всего'!P339+'4.юрид-всего'!P339+'5.нерез-всего'!P171</f>
        <v>3332698.4099999997</v>
      </c>
      <c r="Q339" s="28">
        <f>('3.физ-всего'!P339*'3.физ-всего'!Q339+'4.юрид-всего'!P339*'4.юрид-всего'!Q339+'5.нерез-всего'!P171*'5.нерез-всего'!Q171)/('3.физ-всего'!P339+'4.юрид-всего'!P339+'5.нерез-всего'!P171)</f>
        <v>11.648072330283229</v>
      </c>
      <c r="R339" s="21">
        <f>'3.физ-всего'!R339+'4.юрид-всего'!R339+'5.нерез-всего'!R171</f>
        <v>44300.27</v>
      </c>
      <c r="S339" s="28">
        <f>('3.физ-всего'!R339*'3.физ-всего'!S339+'4.юрид-всего'!R339*'4.юрид-всего'!S339+'5.нерез-всего'!R171*'5.нерез-всего'!S171)/('3.физ-всего'!R339+'4.юрид-всего'!R339+'5.нерез-всего'!R171)</f>
        <v>6.8125959977219184</v>
      </c>
    </row>
    <row r="340" spans="1:19" ht="14.25" customHeight="1" x14ac:dyDescent="0.2">
      <c r="A340" s="23" t="s">
        <v>7</v>
      </c>
      <c r="B340" s="26">
        <f>'3.физ-всего'!B340+'4.юрид-всего'!B340+'5.нерез-всего'!B172</f>
        <v>327976182.24000001</v>
      </c>
      <c r="C340" s="28">
        <f>('3.физ-всего'!B340*'3.физ-всего'!C340+'4.юрид-всего'!B340*'4.юрид-всего'!C340+'5.нерез-всего'!B172*'5.нерез-всего'!C172)/('3.физ-всего'!B340+'4.юрид-всего'!B340+'5.нерез-всего'!B172)</f>
        <v>0.80280424891014446</v>
      </c>
      <c r="D340" s="21">
        <f>'3.физ-всего'!D340+'4.юрид-всего'!D340+'5.нерез-всего'!D172</f>
        <v>314650143.02999997</v>
      </c>
      <c r="E340" s="28">
        <f>('3.физ-всего'!D340*'3.физ-всего'!E340+'4.юрид-всего'!D340*'4.юрид-всего'!E340+'5.нерез-всего'!D172*'5.нерез-всего'!E172)/('3.физ-всего'!D340+'4.юрид-всего'!D340+'5.нерез-всего'!D172)</f>
        <v>0.46122139835405479</v>
      </c>
      <c r="F340" s="21">
        <f t="shared" ref="F340" si="32">H340+J340+L340+N340+P340+R340</f>
        <v>13326039.210000001</v>
      </c>
      <c r="G340" s="28">
        <f t="shared" ref="G340" si="33">(H340*I340+J340*K340+L340*M340+N340*O340+P340*Q340+R340*S340)/(H340+J340+L340+N340+P340+R340)</f>
        <v>8.8681484288533703</v>
      </c>
      <c r="H340" s="21">
        <f>'3.физ-всего'!H340+'4.юрид-всего'!H340+'5.нерез-всего'!H172</f>
        <v>3100589.6799999997</v>
      </c>
      <c r="I340" s="28">
        <f>('3.физ-всего'!H340*'3.физ-всего'!I340+'4.юрид-всего'!H340*'4.юрид-всего'!I340+'5.нерез-всего'!H172*'5.нерез-всего'!I172)/('3.физ-всего'!H340+'4.юрид-всего'!H340+'5.нерез-всего'!H172)</f>
        <v>4.9282399280900693</v>
      </c>
      <c r="J340" s="21">
        <f>'3.физ-всего'!J340+'4.юрид-всего'!J340+'5.нерез-всего'!J172</f>
        <v>708865.09</v>
      </c>
      <c r="K340" s="28">
        <f>('3.физ-всего'!J340*'3.физ-всего'!K340+'4.юрид-всего'!J340*'4.юрид-всего'!K340+'5.нерез-всего'!J172*'5.нерез-всего'!K172)/('3.физ-всего'!J340+'4.юрид-всего'!J340+'5.нерез-всего'!J172)</f>
        <v>4.3594159208771286</v>
      </c>
      <c r="L340" s="21">
        <f>'3.физ-всего'!L340+'4.юрид-всего'!L340+'5.нерез-всего'!L172</f>
        <v>875599.58000000007</v>
      </c>
      <c r="M340" s="28">
        <f>('3.физ-всего'!L340*'3.физ-всего'!M340+'4.юрид-всего'!L340*'4.юрид-всего'!M340+'5.нерез-всего'!L172*'5.нерез-всего'!M172)/('3.физ-всего'!L340+'4.юрид-всего'!L340+'5.нерез-всего'!L172)</f>
        <v>5.5755529167796087</v>
      </c>
      <c r="N340" s="21">
        <f>'3.физ-всего'!N340+'4.юрид-всего'!N340+'5.нерез-всего'!N172</f>
        <v>4816146.1100000003</v>
      </c>
      <c r="O340" s="28">
        <f>('3.физ-всего'!N340*'3.физ-всего'!O340+'4.юрид-всего'!N340*'4.юрид-всего'!O340+'5.нерез-всего'!N172*'5.нерез-всего'!O172)/('3.физ-всего'!N340+'4.юрид-всего'!N340+'5.нерез-всего'!N172)</f>
        <v>10.71893376920409</v>
      </c>
      <c r="P340" s="21">
        <f>'3.физ-всего'!P340+'4.юрид-всего'!P340+'5.нерез-всего'!P172</f>
        <v>3772190.2299999995</v>
      </c>
      <c r="Q340" s="28">
        <f>('3.физ-всего'!P340*'3.физ-всего'!Q340+'4.юрид-всего'!P340*'4.юрид-всего'!Q340+'5.нерез-всего'!P172*'5.нерез-всего'!Q172)/('3.физ-всего'!P340+'4.юрид-всего'!P340+'5.нерез-всего'!P172)</f>
        <v>11.312604950996864</v>
      </c>
      <c r="R340" s="21">
        <f>'3.физ-всего'!R340+'4.юрид-всего'!R340+'5.нерез-всего'!R172</f>
        <v>52648.520000000004</v>
      </c>
      <c r="S340" s="28">
        <f>('3.физ-всего'!R340*'3.физ-всего'!S340+'4.юрид-всего'!R340*'4.юрид-всего'!S340+'5.нерез-всего'!R172*'5.нерез-всего'!S172)/('3.физ-всего'!R340+'4.юрид-всего'!R340+'5.нерез-всего'!R172)</f>
        <v>11.916863421801809</v>
      </c>
    </row>
    <row r="341" spans="1:19" ht="14.25" customHeight="1" x14ac:dyDescent="0.2">
      <c r="A341" s="23" t="s">
        <v>8</v>
      </c>
      <c r="B341" s="26">
        <f>'3.физ-всего'!B341+'4.юрид-всего'!B341+'5.нерез-всего'!B173</f>
        <v>258277459.70999998</v>
      </c>
      <c r="C341" s="28">
        <f>('3.физ-всего'!B341*'3.физ-всего'!C341+'4.юрид-всего'!B341*'4.юрид-всего'!C341+'5.нерез-всего'!B173*'5.нерез-всего'!C173)/('3.физ-всего'!B341+'4.юрид-всего'!B341+'5.нерез-всего'!B173)</f>
        <v>0.95323690091593172</v>
      </c>
      <c r="D341" s="21">
        <f>'3.физ-всего'!D341+'4.юрид-всего'!D341+'5.нерез-всего'!D173</f>
        <v>247797191.91999999</v>
      </c>
      <c r="E341" s="28">
        <f>('3.физ-всего'!D341*'3.физ-всего'!E341+'4.юрид-всего'!D341*'4.юрид-всего'!E341+'5.нерез-всего'!D173*'5.нерез-всего'!E173)/('3.физ-всего'!D341+'4.юрид-всего'!D341+'5.нерез-всего'!D173)</f>
        <v>0.58745970495217192</v>
      </c>
      <c r="F341" s="21">
        <f t="shared" ref="F341" si="34">H341+J341+L341+N341+P341+R341</f>
        <v>10480267.790000001</v>
      </c>
      <c r="G341" s="28">
        <f t="shared" ref="G341" si="35">(H341*I341+J341*K341+L341*M341+N341*O341+P341*Q341+R341*S341)/(H341+J341+L341+N341+P341+R341)</f>
        <v>9.6017336611491153</v>
      </c>
      <c r="H341" s="21">
        <f>'3.физ-всего'!H341+'4.юрид-всего'!H341+'5.нерез-всего'!H173</f>
        <v>256210.88</v>
      </c>
      <c r="I341" s="28">
        <f>('3.физ-всего'!H341*'3.физ-всего'!I341+'4.юрид-всего'!H341*'4.юрид-всего'!I341+'5.нерез-всего'!H173*'5.нерез-всего'!I173)/('3.физ-всего'!H341+'4.юрид-всего'!H341+'5.нерез-всего'!H173)</f>
        <v>5.1459081640092732</v>
      </c>
      <c r="J341" s="21">
        <f>'3.физ-всего'!J341+'4.юрид-всего'!J341+'5.нерез-всего'!J173</f>
        <v>1022524.96</v>
      </c>
      <c r="K341" s="28">
        <f>('3.физ-всего'!J341*'3.физ-всего'!K341+'4.юрид-всего'!J341*'4.юрид-всего'!K341+'5.нерез-всего'!J173*'5.нерез-всего'!K173)/('3.физ-всего'!J341+'4.юрид-всего'!J341+'5.нерез-всего'!J173)</f>
        <v>3.8673534142384143</v>
      </c>
      <c r="L341" s="21">
        <f>'3.физ-всего'!L341+'4.юрид-всего'!L341+'5.нерез-всего'!L173</f>
        <v>1077137.82</v>
      </c>
      <c r="M341" s="28">
        <f>('3.физ-всего'!L341*'3.физ-всего'!M341+'4.юрид-всего'!L341*'4.юрид-всего'!M341+'5.нерез-всего'!L173*'5.нерез-всего'!M173)/('3.физ-всего'!L341+'4.юрид-всего'!L341+'5.нерез-всего'!L173)</f>
        <v>5.8095942641768898</v>
      </c>
      <c r="N341" s="21">
        <f>'3.физ-всего'!N341+'4.юрид-всего'!N341+'5.нерез-всего'!N173</f>
        <v>4019368.3100000005</v>
      </c>
      <c r="O341" s="28">
        <f>('3.физ-всего'!N341*'3.физ-всего'!O341+'4.юрид-всего'!N341*'4.юрид-всего'!O341+'5.нерез-всего'!N173*'5.нерез-всего'!O173)/('3.физ-всего'!N341+'4.юрид-всего'!N341+'5.нерез-всего'!N173)</f>
        <v>10.101223063307673</v>
      </c>
      <c r="P341" s="21">
        <f>'3.физ-всего'!P341+'4.юрид-всего'!P341+'5.нерез-всего'!P173</f>
        <v>4065087.2100000004</v>
      </c>
      <c r="Q341" s="28">
        <f>('3.физ-всего'!P341*'3.физ-всего'!Q341+'4.юрид-всего'!P341*'4.юрид-всего'!Q341+'5.нерез-всего'!P173*'5.нерез-всего'!Q173)/('3.физ-всего'!P341+'4.юрид-всего'!P341+'5.нерез-всего'!P173)</f>
        <v>11.819388520572444</v>
      </c>
      <c r="R341" s="21">
        <f>'3.физ-всего'!R341+'4.юрид-всего'!R341+'5.нерез-всего'!R173</f>
        <v>39938.61</v>
      </c>
      <c r="S341" s="28">
        <f>('3.физ-всего'!R341*'3.физ-всего'!S341+'4.юрид-всего'!R341*'4.юрид-всего'!S341+'5.нерез-всего'!R173*'5.нерез-всего'!S173)/('3.физ-всего'!R341+'4.юрид-всего'!R341+'5.нерез-всего'!R173)</f>
        <v>11.285377335365466</v>
      </c>
    </row>
    <row r="342" spans="1:19" ht="14.25" customHeight="1" x14ac:dyDescent="0.2">
      <c r="A342" s="23" t="s">
        <v>9</v>
      </c>
      <c r="B342" s="26">
        <f>'3.физ-всего'!B342+'4.юрид-всего'!B342+'5.нерез-всего'!B174</f>
        <v>286480986.03999996</v>
      </c>
      <c r="C342" s="28">
        <f>('3.физ-всего'!B342*'3.физ-всего'!C342+'4.юрид-всего'!B342*'4.юрид-всего'!C342+'5.нерез-всего'!B174*'5.нерез-всего'!C174)/('3.физ-всего'!B342+'4.юрид-всего'!B342+'5.нерез-всего'!B174)</f>
        <v>1.00316085535664</v>
      </c>
      <c r="D342" s="21">
        <f>'3.физ-всего'!D342+'4.юрид-всего'!D342+'5.нерез-всего'!D174</f>
        <v>275032425.52000004</v>
      </c>
      <c r="E342" s="28">
        <f>('3.физ-всего'!D342*'3.физ-всего'!E342+'4.юрид-всего'!D342*'4.юрид-всего'!E342+'5.нерез-всего'!D174*'5.нерез-всего'!E174)/('3.физ-всего'!D342+'4.юрид-всего'!D342+'5.нерез-всего'!D174)</f>
        <v>0.6893256831788126</v>
      </c>
      <c r="F342" s="21">
        <f t="shared" ref="F342" si="36">H342+J342+L342+N342+P342+R342</f>
        <v>11448560.52</v>
      </c>
      <c r="G342" s="28">
        <f t="shared" ref="G342" si="37">(H342*I342+J342*K342+L342*M342+N342*O342+P342*Q342+R342*S342)/(H342+J342+L342+N342+P342+R342)</f>
        <v>8.5425234212239651</v>
      </c>
      <c r="H342" s="21">
        <f>'3.физ-всего'!H342+'4.юрид-всего'!H342+'5.нерез-всего'!H174</f>
        <v>268574.61000000004</v>
      </c>
      <c r="I342" s="28">
        <f>('3.физ-всего'!H342*'3.физ-всего'!I342+'4.юрид-всего'!H342*'4.юрид-всего'!I342+'5.нерез-всего'!H174*'5.нерез-всего'!I174)/('3.физ-всего'!H342+'4.юрид-всего'!H342+'5.нерез-всего'!H174)</f>
        <v>4.2414759898562284</v>
      </c>
      <c r="J342" s="21">
        <f>'3.физ-всего'!J342+'4.юрид-всего'!J342+'5.нерез-всего'!J174</f>
        <v>961994.38000000012</v>
      </c>
      <c r="K342" s="28">
        <f>('3.физ-всего'!J342*'3.физ-всего'!K342+'4.юрид-всего'!J342*'4.юрид-всего'!K342+'5.нерез-всего'!J174*'5.нерез-всего'!K174)/('3.физ-всего'!J342+'4.юрид-всего'!J342+'5.нерез-всего'!J174)</f>
        <v>3.675560349843209</v>
      </c>
      <c r="L342" s="21">
        <f>'3.физ-всего'!L342+'4.юрид-всего'!L342+'5.нерез-всего'!L174</f>
        <v>1271424.21</v>
      </c>
      <c r="M342" s="28">
        <f>('3.физ-всего'!L342*'3.физ-всего'!M342+'4.юрид-всего'!L342*'4.юрид-всего'!M342+'5.нерез-всего'!L174*'5.нерез-всего'!M174)/('3.физ-всего'!L342+'4.юрид-всего'!L342+'5.нерез-всего'!L174)</f>
        <v>5.5056855624135084</v>
      </c>
      <c r="N342" s="21">
        <f>'3.физ-всего'!N342+'4.юрид-всего'!N342+'5.нерез-всего'!N174</f>
        <v>5149716.72</v>
      </c>
      <c r="O342" s="28">
        <f>('3.физ-всего'!N342*'3.физ-всего'!O342+'4.юрид-всего'!N342*'4.юрид-всего'!O342+'5.нерез-всего'!N174*'5.нерез-всего'!O174)/('3.физ-всего'!N342+'4.юрид-всего'!N342+'5.нерез-всего'!N174)</f>
        <v>8.7081735840413597</v>
      </c>
      <c r="P342" s="21">
        <f>'3.физ-всего'!P342+'4.юрид-всего'!P342+'5.нерез-всего'!P174</f>
        <v>3773696.6900000004</v>
      </c>
      <c r="Q342" s="28">
        <f>('3.физ-всего'!P342*'3.физ-всего'!Q342+'4.юрид-всего'!P342*'4.юрид-всего'!Q342+'5.нерез-всего'!P174*'5.нерез-всего'!Q174)/('3.физ-всего'!P342+'4.юрид-всего'!P342+'5.нерез-всего'!P174)</f>
        <v>10.860849410475511</v>
      </c>
      <c r="R342" s="21">
        <f>'3.физ-всего'!R342+'4.юрид-всего'!R342+'5.нерез-всего'!R174</f>
        <v>23153.91</v>
      </c>
      <c r="S342" s="28">
        <f>('3.физ-всего'!R342*'3.физ-всего'!S342+'4.юрид-всего'!R342*'4.юрид-всего'!S342+'5.нерез-всего'!R174*'5.нерез-всего'!S174)/('3.физ-всего'!R342+'4.юрид-всего'!R342+'5.нерез-всего'!R174)</f>
        <v>12.712096043389625</v>
      </c>
    </row>
    <row r="343" spans="1:19" ht="14.25" customHeight="1" x14ac:dyDescent="0.2">
      <c r="A343" s="23" t="s">
        <v>14</v>
      </c>
      <c r="B343" s="26">
        <f>'3.физ-всего'!B343+'4.юрид-всего'!B343+'5.нерез-всего'!B175</f>
        <v>279455870.13</v>
      </c>
      <c r="C343" s="28">
        <f>('3.физ-всего'!B343*'3.физ-всего'!C343+'4.юрид-всего'!B343*'4.юрид-всего'!C343+'5.нерез-всего'!B175*'5.нерез-всего'!C175)/('3.физ-всего'!B343+'4.юрид-всего'!B343+'5.нерез-всего'!B175)</f>
        <v>1.0206582294106561</v>
      </c>
      <c r="D343" s="21">
        <f>'3.физ-всего'!D343+'4.юрид-всего'!D343+'5.нерез-всего'!D175</f>
        <v>266480639.59999999</v>
      </c>
      <c r="E343" s="28">
        <f>('3.физ-всего'!D343*'3.физ-всего'!E343+'4.юрид-всего'!D343*'4.юрид-всего'!E343+'5.нерез-всего'!D175*'5.нерез-всего'!E175)/('3.физ-всего'!D343+'4.юрид-всего'!D343+'5.нерез-всего'!D175)</f>
        <v>0.71021978721001278</v>
      </c>
      <c r="F343" s="21">
        <f t="shared" ref="F343" si="38">H343+J343+L343+N343+P343+R343</f>
        <v>12975230.529999999</v>
      </c>
      <c r="G343" s="28">
        <f t="shared" ref="G343" si="39">(H343*I343+J343*K343+L343*M343+N343*O343+P343*Q343+R343*S343)/(H343+J343+L343+N343+P343+R343)</f>
        <v>7.3963318209345097</v>
      </c>
      <c r="H343" s="21">
        <f>'3.физ-всего'!H343+'4.юрид-всего'!H343+'5.нерез-всего'!H175</f>
        <v>1188150.99</v>
      </c>
      <c r="I343" s="28">
        <f>('3.физ-всего'!H343*'3.физ-всего'!I343+'4.юрид-всего'!H343*'4.юрид-всего'!I343+'5.нерез-всего'!H175*'5.нерез-всего'!I175)/('3.физ-всего'!H343+'4.юрид-всего'!H343+'5.нерез-всего'!H175)</f>
        <v>1.2229344091191632</v>
      </c>
      <c r="J343" s="21">
        <f>'3.физ-всего'!J343+'4.юрид-всего'!J343+'5.нерез-всего'!J175</f>
        <v>1011097.0999999999</v>
      </c>
      <c r="K343" s="28">
        <f>('3.физ-всего'!J343*'3.физ-всего'!K343+'4.юрид-всего'!J343*'4.юрид-всего'!K343+'5.нерез-всего'!J175*'5.нерез-всего'!K175)/('3.физ-всего'!J343+'4.юрид-всего'!J343+'5.нерез-всего'!J175)</f>
        <v>4.6996720684887707</v>
      </c>
      <c r="L343" s="21">
        <f>'3.физ-всего'!L343+'4.юрид-всего'!L343+'5.нерез-всего'!L175</f>
        <v>1839026.5899999999</v>
      </c>
      <c r="M343" s="28">
        <f>('3.физ-всего'!L343*'3.физ-всего'!M343+'4.юрид-всего'!L343*'4.юрид-всего'!M343+'5.нерез-всего'!L175*'5.нерез-всего'!M175)/('3.физ-всего'!L343+'4.юрид-всего'!L343+'5.нерез-всего'!L175)</f>
        <v>5.7739948104828667</v>
      </c>
      <c r="N343" s="21">
        <f>'3.физ-всего'!N343+'4.юрид-всего'!N343+'5.нерез-всего'!N175</f>
        <v>4085864.81</v>
      </c>
      <c r="O343" s="28">
        <f>('3.физ-всего'!N343*'3.физ-всего'!O343+'4.юрид-всего'!N343*'4.юрид-всего'!O343+'5.нерез-всего'!N175*'5.нерез-всего'!O175)/('3.физ-всего'!N343+'4.юрид-всего'!N343+'5.нерез-всего'!N175)</f>
        <v>10.220800059486038</v>
      </c>
      <c r="P343" s="21">
        <f>'3.физ-всего'!P343+'4.юрид-всего'!P343+'5.нерез-всего'!P175</f>
        <v>3290679.8</v>
      </c>
      <c r="Q343" s="28">
        <f>('3.физ-всего'!P343*'3.физ-всего'!Q343+'4.юрид-всего'!P343*'4.юрид-всего'!Q343+'5.нерез-всего'!P175*'5.нерез-всего'!Q175)/('3.физ-всего'!P343+'4.юрид-всего'!P343+'5.нерез-всего'!P175)</f>
        <v>11.263853848466212</v>
      </c>
      <c r="R343" s="21">
        <f>'3.физ-всего'!R343+'4.юрид-всего'!R343+'5.нерез-всего'!R175</f>
        <v>1560411.24</v>
      </c>
      <c r="S343" s="28">
        <f>('3.физ-всего'!R343*'3.физ-всего'!S343+'4.юрид-всего'!R343*'4.юрид-всего'!S343+'5.нерез-всего'!R175*'5.нерез-всего'!S175)/('3.физ-всего'!R343+'4.юрид-всего'!R343+'5.нерез-всего'!R175)</f>
        <v>0.20454948485246727</v>
      </c>
    </row>
    <row r="344" spans="1:19" ht="14.25" customHeight="1" thickBot="1" x14ac:dyDescent="0.25">
      <c r="A344" s="24" t="s">
        <v>15</v>
      </c>
      <c r="B344" s="27">
        <f>'3.физ-всего'!B344+'4.юрид-всего'!B344+'5.нерез-всего'!B176</f>
        <v>310635488.86000001</v>
      </c>
      <c r="C344" s="29">
        <f>('3.физ-всего'!B344*'3.физ-всего'!C344+'4.юрид-всего'!B344*'4.юрид-всего'!C344+'5.нерез-всего'!B176*'5.нерез-всего'!C176)/('3.физ-всего'!B344+'4.юрид-всего'!B344+'5.нерез-всего'!B176)</f>
        <v>1.0873885346620342</v>
      </c>
      <c r="D344" s="25">
        <f>'3.физ-всего'!D344+'4.юрид-всего'!D344+'5.нерез-всего'!D176</f>
        <v>297861629.26999998</v>
      </c>
      <c r="E344" s="29">
        <f>('3.физ-всего'!D344*'3.физ-всего'!E344+'4.юрид-всего'!D344*'4.юрид-всего'!E344+'5.нерез-всего'!D176*'5.нерез-всего'!E176)/('3.физ-всего'!D344+'4.юрид-всего'!D344+'5.нерез-всего'!D176)</f>
        <v>0.74398030129260218</v>
      </c>
      <c r="F344" s="25">
        <f t="shared" ref="F344:F355" si="40">H344+J344+L344+N344+P344+R344</f>
        <v>12773859.59</v>
      </c>
      <c r="G344" s="29">
        <f t="shared" ref="G344:G355" si="41">(H344*I344+J344*K344+L344*M344+N344*O344+P344*Q344+R344*S344)/(H344+J344+L344+N344+P344+R344)</f>
        <v>9.0950024570999783</v>
      </c>
      <c r="H344" s="25">
        <f>'3.физ-всего'!H344+'4.юрид-всего'!H344+'5.нерез-всего'!H176</f>
        <v>526790.54</v>
      </c>
      <c r="I344" s="29">
        <f>('3.физ-всего'!H344*'3.физ-всего'!I344+'4.юрид-всего'!H344*'4.юрид-всего'!I344+'5.нерез-всего'!H176*'5.нерез-всего'!I176)/('3.физ-всего'!H344+'4.юрид-всего'!H344+'5.нерез-всего'!H176)</f>
        <v>2.6953607523020424</v>
      </c>
      <c r="J344" s="25">
        <f>'3.физ-всего'!J344+'4.юрид-всего'!J344+'5.нерез-всего'!J176</f>
        <v>1236337.1700000002</v>
      </c>
      <c r="K344" s="29">
        <f>('3.физ-всего'!J344*'3.физ-всего'!K344+'4.юрид-всего'!J344*'4.юрид-всего'!K344+'5.нерез-всего'!J176*'5.нерез-всего'!K176)/('3.физ-всего'!J344+'4.юрид-всего'!J344+'5.нерез-всего'!J176)</f>
        <v>4.2278622012957827</v>
      </c>
      <c r="L344" s="25">
        <f>'3.физ-всего'!L344+'4.юрид-всего'!L344+'5.нерез-всего'!L176</f>
        <v>1673254.33</v>
      </c>
      <c r="M344" s="29">
        <f>('3.физ-всего'!L344*'3.физ-всего'!M344+'4.юрид-всего'!L344*'4.юрид-всего'!M344+'5.нерез-всего'!L176*'5.нерез-всего'!M176)/('3.физ-всего'!L344+'4.юрид-всего'!L344+'5.нерез-всего'!L176)</f>
        <v>6.8711272799754184</v>
      </c>
      <c r="N344" s="25">
        <f>'3.физ-всего'!N344+'4.юрид-всего'!N344+'5.нерез-всего'!N176</f>
        <v>6124791</v>
      </c>
      <c r="O344" s="29">
        <f>('3.физ-всего'!N344*'3.физ-всего'!O344+'4.юрид-всего'!N344*'4.юрид-всего'!O344+'5.нерез-всего'!N176*'5.нерез-всего'!O176)/('3.физ-всего'!N344+'4.юрид-всего'!N344+'5.нерез-всего'!N176)</f>
        <v>9.970783491730586</v>
      </c>
      <c r="P344" s="25">
        <f>'3.физ-всего'!P344+'4.юрид-всего'!P344+'5.нерез-всего'!P176</f>
        <v>3189514.57</v>
      </c>
      <c r="Q344" s="29">
        <f>('3.физ-всего'!P344*'3.физ-всего'!Q344+'4.юрид-всего'!P344*'4.юрид-всего'!Q344+'5.нерез-всего'!P176*'5.нерез-всего'!Q176)/('3.физ-всего'!P344+'4.юрид-всего'!P344+'5.нерез-всего'!P176)</f>
        <v>11.506599695576885</v>
      </c>
      <c r="R344" s="25">
        <f>'3.физ-всего'!R344+'4.юрид-всего'!R344+'5.нерез-всего'!R176</f>
        <v>23171.98</v>
      </c>
      <c r="S344" s="29">
        <f>('3.физ-всего'!R344*'3.физ-всего'!S344+'4.юрид-всего'!R344*'4.юрид-всего'!S344+'5.нерез-всего'!R176*'5.нерез-всего'!S176)/('3.физ-всего'!R344+'4.юрид-всего'!R344+'5.нерез-всего'!R176)</f>
        <v>11.425643207874341</v>
      </c>
    </row>
    <row r="345" spans="1:19" ht="14.25" customHeight="1" x14ac:dyDescent="0.2">
      <c r="A345" s="23" t="s">
        <v>79</v>
      </c>
      <c r="B345" s="26">
        <f>'3.физ-всего'!B345+'4.юрид-всего'!B345+'5.нерез-всего'!B177</f>
        <v>264948522.19999999</v>
      </c>
      <c r="C345" s="28">
        <f>('3.физ-всего'!B345*'3.физ-всего'!C345+'4.юрид-всего'!B345*'4.юрид-всего'!C345+'5.нерез-всего'!B177*'5.нерез-всего'!C177)/('3.физ-всего'!B345+'4.юрид-всего'!B345+'5.нерез-всего'!B177)</f>
        <v>1.4358974316600284</v>
      </c>
      <c r="D345" s="21">
        <f>'3.физ-всего'!D345+'4.юрид-всего'!D345+'5.нерез-всего'!D177</f>
        <v>249852647.95999998</v>
      </c>
      <c r="E345" s="28">
        <f>('3.физ-всего'!D345*'3.физ-всего'!E345+'4.юрид-всего'!D345*'4.юрид-всего'!E345+'5.нерез-всего'!D177*'5.нерез-всего'!E177)/('3.физ-всего'!D345+'4.юрид-всего'!D345+'5.нерез-всего'!D177)</f>
        <v>0.92810108090399035</v>
      </c>
      <c r="F345" s="21">
        <f t="shared" si="40"/>
        <v>15095874.240000002</v>
      </c>
      <c r="G345" s="28">
        <f t="shared" si="41"/>
        <v>9.8404628674688688</v>
      </c>
      <c r="H345" s="21">
        <f>'3.физ-всего'!H345+'4.юрид-всего'!H345+'5.нерез-всего'!H177</f>
        <v>1187066.19</v>
      </c>
      <c r="I345" s="28">
        <f>('3.физ-всего'!H345*'3.физ-всего'!I345+'4.юрид-всего'!H345*'4.юрид-всего'!I345+'5.нерез-всего'!H177*'5.нерез-всего'!I177)/('3.физ-всего'!H345+'4.юрид-всего'!H345+'5.нерез-всего'!H177)</f>
        <v>1.0176543286941742</v>
      </c>
      <c r="J345" s="21">
        <f>'3.физ-всего'!J345+'4.юрид-всего'!J345+'5.нерез-всего'!J177</f>
        <v>844806.44000000006</v>
      </c>
      <c r="K345" s="28">
        <f>('3.физ-всего'!J345*'3.физ-всего'!K345+'4.юрид-всего'!J345*'4.юрид-всего'!K345+'5.нерез-всего'!J177*'5.нерез-всего'!K177)/('3.физ-всего'!J345+'4.юрид-всего'!J345+'5.нерез-всего'!J177)</f>
        <v>4.7385826764057359</v>
      </c>
      <c r="L345" s="21">
        <f>'3.физ-всего'!L345+'4.юрид-всего'!L345+'5.нерез-всего'!L177</f>
        <v>1631039.68</v>
      </c>
      <c r="M345" s="28">
        <f>('3.физ-всего'!L345*'3.физ-всего'!M345+'4.юрид-всего'!L345*'4.юрид-всего'!M345+'5.нерез-всего'!L177*'5.нерез-всего'!M177)/('3.физ-всего'!L345+'4.юрид-всего'!L345+'5.нерез-всего'!L177)</f>
        <v>7.2783124259735983</v>
      </c>
      <c r="N345" s="21">
        <f>'3.физ-всего'!N345+'4.юрид-всего'!N345+'5.нерез-всего'!N177</f>
        <v>8654928.3300000001</v>
      </c>
      <c r="O345" s="28">
        <f>('3.физ-всего'!N345*'3.физ-всего'!O345+'4.юрид-всего'!N345*'4.юрид-всего'!O345+'5.нерез-всего'!N177*'5.нерез-всего'!O177)/('3.физ-всего'!N345+'4.юрид-всего'!N345+'5.нерез-всего'!N177)</f>
        <v>11.529019459679331</v>
      </c>
      <c r="P345" s="21">
        <f>'3.физ-всего'!P345+'4.юрид-всего'!P345+'5.нерез-всего'!P177</f>
        <v>2736884.21</v>
      </c>
      <c r="Q345" s="28">
        <f>('3.физ-всего'!P345*'3.физ-всего'!Q345+'4.юрид-всего'!P345*'4.юрид-всего'!Q345+'5.нерез-всего'!P177*'5.нерез-всего'!Q177)/('3.физ-всего'!P345+'4.юрид-всего'!P345+'5.нерез-всего'!P177)</f>
        <v>11.389015952523584</v>
      </c>
      <c r="R345" s="21">
        <f>'3.физ-всего'!R345+'4.юрид-всего'!R345+'5.нерез-всего'!R177</f>
        <v>41149.39</v>
      </c>
      <c r="S345" s="28">
        <f>('3.физ-всего'!R345*'3.физ-всего'!S345+'4.юрид-всего'!R345*'4.юрид-всего'!S345+'5.нерез-всего'!R177*'5.нерез-всего'!S177)/('3.физ-всего'!R345+'4.юрид-всего'!R345+'5.нерез-всего'!R177)</f>
        <v>12.508332825832913</v>
      </c>
    </row>
    <row r="346" spans="1:19" ht="14.25" customHeight="1" x14ac:dyDescent="0.2">
      <c r="A346" s="23" t="s">
        <v>1</v>
      </c>
      <c r="B346" s="26">
        <f>'3.физ-всего'!B346+'4.юрид-всего'!B346+'5.нерез-всего'!B178</f>
        <v>280560592.07000005</v>
      </c>
      <c r="C346" s="28">
        <f>('3.физ-всего'!B346*'3.физ-всего'!C346+'4.юрид-всего'!B346*'4.юрид-всего'!C346+'5.нерез-всего'!B178*'5.нерез-всего'!C178)/('3.физ-всего'!B346+'4.юрид-всего'!B346+'5.нерез-всего'!B178)</f>
        <v>1.319869031658262</v>
      </c>
      <c r="D346" s="21">
        <f>'3.физ-всего'!D346+'4.юрид-всего'!D346+'5.нерез-всего'!D178</f>
        <v>267519663</v>
      </c>
      <c r="E346" s="28">
        <f>('3.физ-всего'!D346*'3.физ-всего'!E346+'4.юрид-всего'!D346*'4.юрид-всего'!E346+'5.нерез-всего'!D178*'5.нерез-всего'!E178)/('3.физ-всего'!D346+'4.юрид-всего'!D346+'5.нерез-всего'!D178)</f>
        <v>0.93643807269149937</v>
      </c>
      <c r="F346" s="21">
        <f t="shared" si="40"/>
        <v>13040929.070000002</v>
      </c>
      <c r="G346" s="28">
        <f t="shared" si="41"/>
        <v>9.1855142150619944</v>
      </c>
      <c r="H346" s="21">
        <f>'3.физ-всего'!H346+'4.юрид-всего'!H346+'5.нерез-всего'!H178</f>
        <v>899271.81</v>
      </c>
      <c r="I346" s="28">
        <f>('3.физ-всего'!H346*'3.физ-всего'!I346+'4.юрид-всего'!H346*'4.юрид-всего'!I346+'5.нерез-всего'!H178*'5.нерез-всего'!I178)/('3.физ-всего'!H346+'4.юрид-всего'!H346+'5.нерез-всего'!H178)</f>
        <v>0.87225209572620666</v>
      </c>
      <c r="J346" s="21">
        <f>'3.физ-всего'!J346+'4.юрид-всего'!J346+'5.нерез-всего'!J178</f>
        <v>1058090.1500000001</v>
      </c>
      <c r="K346" s="28">
        <f>('3.физ-всего'!J346*'3.физ-всего'!K346+'4.юрид-всего'!J346*'4.юрид-всего'!K346+'5.нерез-всего'!J178*'5.нерез-всего'!K178)/('3.физ-всего'!J346+'4.юрид-всего'!J346+'5.нерез-всего'!J178)</f>
        <v>4.2100234611389222</v>
      </c>
      <c r="L346" s="21">
        <f>'3.физ-всего'!L346+'4.юрид-всего'!L346+'5.нерез-всего'!L178</f>
        <v>1498279.8900000001</v>
      </c>
      <c r="M346" s="28">
        <f>('3.физ-всего'!L346*'3.физ-всего'!M346+'4.юрид-всего'!L346*'4.юрид-всего'!M346+'5.нерез-всего'!L178*'5.нерез-всего'!M178)/('3.физ-всего'!L346+'4.юрид-всего'!L346+'5.нерез-всего'!L178)</f>
        <v>7.0973750403204061</v>
      </c>
      <c r="N346" s="21">
        <f>'3.физ-всего'!N346+'4.юрид-всего'!N346+'5.нерез-всего'!N178</f>
        <v>6614281.9600000009</v>
      </c>
      <c r="O346" s="28">
        <f>('3.физ-всего'!N346*'3.физ-всего'!O346+'4.юрид-всего'!N346*'4.юрид-всего'!O346+'5.нерез-всего'!N178*'5.нерез-всего'!O178)/('3.физ-всего'!N346+'4.юрид-всего'!N346+'5.нерез-всего'!N178)</f>
        <v>10.701997794436361</v>
      </c>
      <c r="P346" s="21">
        <f>'3.физ-всего'!P346+'4.юрид-всего'!P346+'5.нерез-всего'!P178</f>
        <v>2941284.64</v>
      </c>
      <c r="Q346" s="28">
        <f>('3.физ-всего'!P346*'3.физ-всего'!Q346+'4.юрид-всего'!P346*'4.юрид-всего'!Q346+'5.нерез-всего'!P178*'5.нерез-всего'!Q178)/('3.физ-всего'!P346+'4.юрид-всего'!P346+'5.нерез-всего'!P178)</f>
        <v>11.121953410500241</v>
      </c>
      <c r="R346" s="21">
        <f>'3.физ-всего'!R346+'4.юрид-всего'!R346+'5.нерез-всего'!R178</f>
        <v>29720.62</v>
      </c>
      <c r="S346" s="28">
        <f>('3.физ-всего'!R346*'3.физ-всего'!S346+'4.юрид-всего'!R346*'4.юрид-всего'!S346+'5.нерез-всего'!R178*'5.нерез-всего'!S178)/('3.физ-всего'!R346+'4.юрид-всего'!R346+'5.нерез-всего'!R178)</f>
        <v>13.995242972723956</v>
      </c>
    </row>
    <row r="347" spans="1:19" ht="14.25" customHeight="1" x14ac:dyDescent="0.2">
      <c r="A347" s="23" t="s">
        <v>2</v>
      </c>
      <c r="B347" s="26">
        <f>'3.физ-всего'!B347+'4.юрид-всего'!B347+'5.нерез-всего'!B179</f>
        <v>303117351.52000004</v>
      </c>
      <c r="C347" s="28">
        <f>('3.физ-всего'!B347*'3.физ-всего'!C347+'4.юрид-всего'!B347*'4.юрид-всего'!C347+'5.нерез-всего'!B179*'5.нерез-всего'!C179)/('3.физ-всего'!B347+'4.юрид-всего'!B347+'5.нерез-всего'!B179)</f>
        <v>1.2568579911257969</v>
      </c>
      <c r="D347" s="21">
        <f>'3.физ-всего'!D347+'4.юрид-всего'!D347+'5.нерез-всего'!D179</f>
        <v>292416531.74000001</v>
      </c>
      <c r="E347" s="28">
        <f>('3.физ-всего'!D347*'3.физ-всего'!E347+'4.юрид-всего'!D347*'4.юрид-всего'!E347+'5.нерез-всего'!D179*'5.нерез-всего'!E179)/('3.физ-всего'!D347+'4.юрид-всего'!D347+'5.нерез-всего'!D179)</f>
        <v>0.94473821247299139</v>
      </c>
      <c r="F347" s="21">
        <f t="shared" si="40"/>
        <v>10700819.780000001</v>
      </c>
      <c r="G347" s="28">
        <f t="shared" si="41"/>
        <v>9.7860160404645136</v>
      </c>
      <c r="H347" s="21">
        <f>'3.физ-всего'!H347+'4.юрид-всего'!H347+'5.нерез-всего'!H179</f>
        <v>1041148.1000000001</v>
      </c>
      <c r="I347" s="28">
        <f>('3.физ-всего'!H347*'3.физ-всего'!I347+'4.юрид-всего'!H347*'4.юрид-всего'!I347+'5.нерез-всего'!H179*'5.нерез-всего'!I179)/('3.физ-всего'!H347+'4.юрид-всего'!H347+'5.нерез-всего'!H179)</f>
        <v>0.9273611854067626</v>
      </c>
      <c r="J347" s="21">
        <f>'3.физ-всего'!J347+'4.юрид-всего'!J347+'5.нерез-всего'!J179</f>
        <v>933141.85</v>
      </c>
      <c r="K347" s="28">
        <f>('3.физ-всего'!J347*'3.физ-всего'!K347+'4.юрид-всего'!J347*'4.юрид-всего'!K347+'5.нерез-всего'!J179*'5.нерез-всего'!K179)/('3.физ-всего'!J347+'4.юрид-всего'!J347+'5.нерез-всего'!J179)</f>
        <v>4.8648588223751821</v>
      </c>
      <c r="L347" s="21">
        <f>'3.физ-всего'!L347+'4.юрид-всего'!L347+'5.нерез-всего'!L179</f>
        <v>1270205.9200000002</v>
      </c>
      <c r="M347" s="28">
        <f>('3.физ-всего'!L347*'3.физ-всего'!M347+'4.юрид-всего'!L347*'4.юрид-всего'!M347+'5.нерез-всего'!L179*'5.нерез-всего'!M179)/('3.физ-всего'!L347+'4.юрид-всего'!L347+'5.нерез-всего'!L179)</f>
        <v>7.2138782395219803</v>
      </c>
      <c r="N347" s="21">
        <f>'3.физ-всего'!N347+'4.юрид-всего'!N347+'5.нерез-всего'!N179</f>
        <v>4689054.07</v>
      </c>
      <c r="O347" s="28">
        <f>('3.физ-всего'!N347*'3.физ-всего'!O347+'4.юрид-всего'!N347*'4.юрид-всего'!O347+'5.нерез-всего'!N179*'5.нерез-всего'!O179)/('3.физ-всего'!N347+'4.юрид-всего'!N347+'5.нерез-всего'!N179)</f>
        <v>12.238756183675235</v>
      </c>
      <c r="P347" s="21">
        <f>'3.физ-всего'!P347+'4.юрид-всего'!P347+'5.нерез-всего'!P179</f>
        <v>2710749.86</v>
      </c>
      <c r="Q347" s="28">
        <f>('3.физ-всего'!P347*'3.физ-всего'!Q347+'4.юрид-всего'!P347*'4.юрид-всего'!Q347+'5.нерез-всего'!P179*'5.нерез-всего'!Q179)/('3.физ-всего'!P347+'4.юрид-всего'!P347+'5.нерез-всего'!P179)</f>
        <v>11.766664655956095</v>
      </c>
      <c r="R347" s="21">
        <f>'3.физ-всего'!R347+'4.юрид-всего'!R347+'5.нерез-всего'!R179</f>
        <v>56519.979999999996</v>
      </c>
      <c r="S347" s="28">
        <f>('3.физ-всего'!R347*'3.физ-всего'!S347+'4.юрид-всего'!R347*'4.юрид-всего'!S347+'5.нерез-всего'!R179*'5.нерез-всего'!S179)/('3.физ-всего'!R347+'4.юрид-всего'!R347+'5.нерез-всего'!R179)</f>
        <v>13.543624854432016</v>
      </c>
    </row>
    <row r="348" spans="1:19" ht="14.25" customHeight="1" x14ac:dyDescent="0.2">
      <c r="A348" s="23" t="s">
        <v>3</v>
      </c>
      <c r="B348" s="26">
        <f>'3.физ-всего'!B348+'4.юрид-всего'!B348+'5.нерез-всего'!B180</f>
        <v>371252478.37999994</v>
      </c>
      <c r="C348" s="28">
        <f>('3.физ-всего'!B348*'3.физ-всего'!C348+'4.юрид-всего'!B348*'4.юрид-всего'!C348+'5.нерез-всего'!B180*'5.нерез-всего'!C180)/('3.физ-всего'!B348+'4.юрид-всего'!B348+'5.нерез-всего'!B180)</f>
        <v>1.2493874566572791</v>
      </c>
      <c r="D348" s="21">
        <f>'3.физ-всего'!D348+'4.юрид-всего'!D348+'5.нерез-всего'!D180</f>
        <v>357709395.74000001</v>
      </c>
      <c r="E348" s="28">
        <f>('3.физ-всего'!D348*'3.физ-всего'!E348+'4.юрид-всего'!D348*'4.юрид-всего'!E348+'5.нерез-всего'!D180*'5.нерез-всего'!E180)/('3.физ-всего'!D348+'4.юрид-всего'!D348+'5.нерез-всего'!D180)</f>
        <v>0.97093068246812742</v>
      </c>
      <c r="F348" s="21">
        <f t="shared" si="40"/>
        <v>13543082.640000001</v>
      </c>
      <c r="G348" s="28">
        <f t="shared" si="41"/>
        <v>8.6041830436471454</v>
      </c>
      <c r="H348" s="21">
        <f>'3.физ-всего'!H348+'4.юрид-всего'!H348+'5.нерез-всего'!H180</f>
        <v>1463007.7</v>
      </c>
      <c r="I348" s="28">
        <f>('3.физ-всего'!H348*'3.физ-всего'!I348+'4.юрид-всего'!H348*'4.юрид-всего'!I348+'5.нерез-всего'!H180*'5.нерез-всего'!I180)/('3.физ-всего'!H348+'4.юрид-всего'!H348+'5.нерез-всего'!H180)</f>
        <v>1.0637850625119751</v>
      </c>
      <c r="J348" s="21">
        <f>'3.физ-всего'!J348+'4.юрид-всего'!J348+'5.нерез-всего'!J180</f>
        <v>1514943.1099999999</v>
      </c>
      <c r="K348" s="28">
        <f>('3.физ-всего'!J348*'3.физ-всего'!K348+'4.юрид-всего'!J348*'4.юрид-всего'!K348+'5.нерез-всего'!J180*'5.нерез-всего'!K180)/('3.физ-всего'!J348+'4.юрид-всего'!J348+'5.нерез-всего'!J180)</f>
        <v>4.0383121143737215</v>
      </c>
      <c r="L348" s="21">
        <f>'3.физ-всего'!L348+'4.юрид-всего'!L348+'5.нерез-всего'!L180</f>
        <v>1633802.61</v>
      </c>
      <c r="M348" s="28">
        <f>('3.физ-всего'!L348*'3.физ-всего'!M348+'4.юрид-всего'!L348*'4.юрид-всего'!M348+'5.нерез-всего'!L180*'5.нерез-всего'!M180)/('3.физ-всего'!L348+'4.юрид-всего'!L348+'5.нерез-всего'!L180)</f>
        <v>5.2380547808648643</v>
      </c>
      <c r="N348" s="21">
        <f>'3.физ-всего'!N348+'4.юрид-всего'!N348+'5.нерез-всего'!N180</f>
        <v>5737603.1999999993</v>
      </c>
      <c r="O348" s="28">
        <f>('3.физ-всего'!N348*'3.физ-всего'!O348+'4.юрид-всего'!N348*'4.юрид-всего'!O348+'5.нерез-всего'!N180*'5.нерез-всего'!O180)/('3.физ-всего'!N348+'4.юрид-всего'!N348+'5.нерез-всего'!N180)</f>
        <v>11.350372306227097</v>
      </c>
      <c r="P348" s="21">
        <f>'3.физ-всего'!P348+'4.юрид-всего'!P348+'5.нерез-всего'!P180</f>
        <v>3162543.8099999996</v>
      </c>
      <c r="Q348" s="28">
        <f>('3.физ-всего'!P348*'3.физ-всего'!Q348+'4.юрид-всего'!P348*'4.юрид-всего'!Q348+'5.нерез-всего'!P180*'5.нерез-всего'!Q180)/('3.физ-всего'!P348+'4.юрид-всего'!P348+'5.нерез-всего'!P180)</f>
        <v>10.98764689340385</v>
      </c>
      <c r="R348" s="21">
        <f>'3.физ-всего'!R348+'4.юрид-всего'!R348+'5.нерез-всего'!R180</f>
        <v>31182.21</v>
      </c>
      <c r="S348" s="28">
        <f>('3.физ-всего'!R348*'3.физ-всего'!S348+'4.юрид-всего'!R348*'4.юрид-всего'!S348+'5.нерез-всего'!R180*'5.нерез-всего'!S180)/('3.физ-всего'!R348+'4.юрид-всего'!R348+'5.нерез-всего'!R180)</f>
        <v>13.540683986157482</v>
      </c>
    </row>
    <row r="349" spans="1:19" ht="14.25" customHeight="1" x14ac:dyDescent="0.2">
      <c r="A349" s="23" t="s">
        <v>4</v>
      </c>
      <c r="B349" s="26">
        <f>'3.физ-всего'!B349+'4.юрид-всего'!B349+'5.нерез-всего'!B181</f>
        <v>396334298.16999996</v>
      </c>
      <c r="C349" s="28">
        <f>('3.физ-всего'!B349*'3.физ-всего'!C349+'4.юрид-всего'!B349*'4.юрид-всего'!C349+'5.нерез-всего'!B181*'5.нерез-всего'!C181)/('3.физ-всего'!B349+'4.юрид-всего'!B349+'5.нерез-всего'!B181)</f>
        <v>1.084334913370689</v>
      </c>
      <c r="D349" s="21">
        <f>'3.физ-всего'!D349+'4.юрид-всего'!D349+'5.нерез-всего'!D181</f>
        <v>383270661.63999999</v>
      </c>
      <c r="E349" s="28">
        <f>('3.физ-всего'!D349*'3.физ-всего'!E349+'4.юрид-всего'!D349*'4.юрид-всего'!E349+'5.нерез-всего'!D181*'5.нерез-всего'!E181)/('3.физ-всего'!D349+'4.юрид-всего'!D349+'5.нерез-всего'!D181)</f>
        <v>0.80699400416126177</v>
      </c>
      <c r="F349" s="21">
        <f t="shared" si="40"/>
        <v>13063636.529999999</v>
      </c>
      <c r="G349" s="28">
        <f t="shared" si="41"/>
        <v>9.2211682926851974</v>
      </c>
      <c r="H349" s="21">
        <f>'3.физ-всего'!H349+'4.юрид-всего'!H349+'5.нерез-всего'!H181</f>
        <v>795361.40999999992</v>
      </c>
      <c r="I349" s="28">
        <f>('3.физ-всего'!H349*'3.физ-всего'!I349+'4.юрид-всего'!H349*'4.юрид-всего'!I349+'5.нерез-всего'!H181*'5.нерез-всего'!I181)/('3.физ-всего'!H349+'4.юрид-всего'!H349+'5.нерез-всего'!H181)</f>
        <v>1.9453700017957882</v>
      </c>
      <c r="J349" s="21">
        <f>'3.физ-всего'!J349+'4.юрид-всего'!J349+'5.нерез-всего'!J181</f>
        <v>1252334.02</v>
      </c>
      <c r="K349" s="28">
        <f>('3.физ-всего'!J349*'3.физ-всего'!K349+'4.юрид-всего'!J349*'4.юрид-всего'!K349+'5.нерез-всего'!J181*'5.нерез-всего'!K181)/('3.физ-всего'!J349+'4.юрид-всего'!J349+'5.нерез-всего'!J181)</f>
        <v>5.1351670740366853</v>
      </c>
      <c r="L349" s="21">
        <f>'3.физ-всего'!L349+'4.юрид-всего'!L349+'5.нерез-всего'!L181</f>
        <v>1560206.78</v>
      </c>
      <c r="M349" s="28">
        <f>('3.физ-всего'!L349*'3.физ-всего'!M349+'4.юрид-всего'!L349*'4.юрид-всего'!M349+'5.нерез-всего'!L181*'5.нерез-всего'!M181)/('3.физ-всего'!L349+'4.юрид-всего'!L349+'5.нерез-всего'!L181)</f>
        <v>7.4657043078610412</v>
      </c>
      <c r="N349" s="21">
        <f>'3.физ-всего'!N349+'4.юрид-всего'!N349+'5.нерез-всего'!N181</f>
        <v>4497518.79</v>
      </c>
      <c r="O349" s="28">
        <f>('3.физ-всего'!N349*'3.физ-всего'!O349+'4.юрид-всего'!N349*'4.юрид-всего'!O349+'5.нерез-всего'!N181*'5.нерез-всего'!O181)/('3.физ-всего'!N349+'4.юрид-всего'!N349+'5.нерез-всего'!N181)</f>
        <v>10.674817386254903</v>
      </c>
      <c r="P349" s="21">
        <f>'3.физ-всего'!P349+'4.юрид-всего'!P349+'5.нерез-всего'!P181</f>
        <v>4923717.75</v>
      </c>
      <c r="Q349" s="28">
        <f>('3.физ-всего'!P349*'3.физ-всего'!Q349+'4.юрид-всего'!P349*'4.юрид-всего'!Q349+'5.нерез-всего'!P181*'5.нерез-всего'!Q181)/('3.физ-всего'!P349+'4.юрид-всего'!P349+'5.нерез-всего'!P181)</f>
        <v>10.622909656630895</v>
      </c>
      <c r="R349" s="21">
        <f>'3.физ-всего'!R349+'4.юрид-всего'!R349+'5.нерез-всего'!R181</f>
        <v>34497.78</v>
      </c>
      <c r="S349" s="28">
        <f>('3.физ-всего'!R349*'3.физ-всего'!S349+'4.юрид-всего'!R349*'4.юрид-всего'!S349+'5.нерез-всего'!R181*'5.нерез-всего'!S181)/('3.физ-всего'!R349+'4.юрид-всего'!R349+'5.нерез-всего'!R181)</f>
        <v>15.112022243170472</v>
      </c>
    </row>
    <row r="350" spans="1:19" ht="14.25" customHeight="1" x14ac:dyDescent="0.2">
      <c r="A350" s="23" t="s">
        <v>5</v>
      </c>
      <c r="B350" s="26">
        <f>'3.физ-всего'!B350+'4.юрид-всего'!B350+'5.нерез-всего'!B182</f>
        <v>385075028.4000001</v>
      </c>
      <c r="C350" s="28">
        <f>('3.физ-всего'!B350*'3.физ-всего'!C350+'4.юрид-всего'!B350*'4.юрид-всего'!C350+'5.нерез-всего'!B182*'5.нерез-всего'!C182)/('3.физ-всего'!B350+'4.юрид-всего'!B350+'5.нерез-всего'!B182)</f>
        <v>1.3409165953956181</v>
      </c>
      <c r="D350" s="21">
        <f>'3.физ-всего'!D350+'4.юрид-всего'!D350+'5.нерез-всего'!D182</f>
        <v>373855465.13</v>
      </c>
      <c r="E350" s="28">
        <f>('3.физ-всего'!D350*'3.физ-всего'!E350+'4.юрид-всего'!D350*'4.юрид-всего'!E350+'5.нерез-всего'!D182*'5.нерез-всего'!E182)/('3.физ-всего'!D350+'4.юрид-всего'!D350+'5.нерез-всего'!D182)</f>
        <v>1.1076785147540926</v>
      </c>
      <c r="F350" s="21">
        <f t="shared" si="40"/>
        <v>11219563.27</v>
      </c>
      <c r="G350" s="28">
        <f t="shared" si="41"/>
        <v>9.1128172501584537</v>
      </c>
      <c r="H350" s="21">
        <f>'3.физ-всего'!H350+'4.юрид-всего'!H350+'5.нерез-всего'!H182</f>
        <v>1196849.1099999999</v>
      </c>
      <c r="I350" s="28">
        <f>('3.физ-всего'!H350*'3.физ-всего'!I350+'4.юрид-всего'!H350*'4.юрид-всего'!I350+'5.нерез-всего'!H182*'5.нерез-всего'!I182)/('3.физ-всего'!H350+'4.юрид-всего'!H350+'5.нерез-всего'!H182)</f>
        <v>1.250277832850625</v>
      </c>
      <c r="J350" s="21">
        <f>'3.физ-всего'!J350+'4.юрид-всего'!J350+'5.нерез-всего'!J182</f>
        <v>963256.31000000017</v>
      </c>
      <c r="K350" s="28">
        <f>('3.физ-всего'!J350*'3.физ-всего'!K350+'4.юрид-всего'!J350*'4.юрид-всего'!K350+'5.нерез-всего'!J182*'5.нерез-всего'!K182)/('3.физ-всего'!J350+'4.юрид-всего'!J350+'5.нерез-всего'!J182)</f>
        <v>5.1715111944607948</v>
      </c>
      <c r="L350" s="21">
        <f>'3.физ-всего'!L350+'4.юрид-всего'!L350+'5.нерез-всего'!L182</f>
        <v>1007265.6300000001</v>
      </c>
      <c r="M350" s="28">
        <f>('3.физ-всего'!L350*'3.физ-всего'!M350+'4.юрид-всего'!L350*'4.юрид-всего'!M350+'5.нерез-всего'!L182*'5.нерез-всего'!M182)/('3.физ-всего'!L350+'4.юрид-всего'!L350+'5.нерез-всего'!L182)</f>
        <v>7.0577232979745368</v>
      </c>
      <c r="N350" s="21">
        <f>'3.физ-всего'!N350+'4.юрид-всего'!N350+'5.нерез-всего'!N182</f>
        <v>4500679.5200000005</v>
      </c>
      <c r="O350" s="28">
        <f>('3.физ-всего'!N350*'3.физ-всего'!O350+'4.юрид-всего'!N350*'4.юрид-всего'!O350+'5.нерез-всего'!N182*'5.нерез-всего'!O182)/('3.физ-всего'!N350+'4.юрид-всего'!N350+'5.нерез-всего'!N182)</f>
        <v>10.159098928421386</v>
      </c>
      <c r="P350" s="21">
        <f>'3.физ-всего'!P350+'4.юрид-всего'!P350+'5.нерез-всего'!P182</f>
        <v>3455119.6100000003</v>
      </c>
      <c r="Q350" s="28">
        <f>('3.физ-всего'!P350*'3.физ-всего'!Q350+'4.юрид-всего'!P350*'4.юрид-всего'!Q350+'5.нерез-всего'!P182*'5.нерез-всего'!Q182)/('3.физ-всего'!P350+'4.юрид-всего'!P350+'5.нерез-всего'!P182)</f>
        <v>12.114890945642278</v>
      </c>
      <c r="R350" s="21">
        <f>'3.физ-всего'!R350+'4.юрид-всего'!R350+'5.нерез-всего'!R182</f>
        <v>96393.09</v>
      </c>
      <c r="S350" s="28">
        <f>('3.физ-всего'!R350*'3.физ-всего'!S350+'4.юрид-всего'!R350*'4.юрид-всего'!S350+'5.нерез-всего'!R182*'5.нерез-всего'!S182)/('3.физ-всего'!R350+'4.юрид-всего'!R350+'5.нерез-всего'!R182)</f>
        <v>11.138735485085087</v>
      </c>
    </row>
    <row r="351" spans="1:19" ht="14.25" customHeight="1" x14ac:dyDescent="0.2">
      <c r="A351" s="23" t="s">
        <v>6</v>
      </c>
      <c r="B351" s="26">
        <f>'3.физ-всего'!B351+'4.юрид-всего'!B351+'5.нерез-всего'!B183</f>
        <v>461533976.40000004</v>
      </c>
      <c r="C351" s="28">
        <f>('3.физ-всего'!B351*'3.физ-всего'!C351+'4.юрид-всего'!B351*'4.юрид-всего'!C351+'5.нерез-всего'!B183*'5.нерез-всего'!C183)/('3.физ-всего'!B351+'4.юрид-всего'!B351+'5.нерез-всего'!B183)</f>
        <v>1.3832189852775068</v>
      </c>
      <c r="D351" s="21">
        <f>'3.физ-всего'!D351+'4.юрид-всего'!D351+'5.нерез-всего'!D183</f>
        <v>447761425.87000006</v>
      </c>
      <c r="E351" s="28">
        <f>('3.физ-всего'!D351*'3.физ-всего'!E351+'4.юрид-всего'!D351*'4.юрид-всего'!E351+'5.нерез-всего'!D183*'5.нерез-всего'!E183)/('3.физ-всего'!D351+'4.юрид-всего'!D351+'5.нерез-всего'!D183)</f>
        <v>1.1601340346727824</v>
      </c>
      <c r="F351" s="21">
        <f t="shared" si="40"/>
        <v>13772550.529999999</v>
      </c>
      <c r="G351" s="28">
        <f t="shared" si="41"/>
        <v>8.6359667864438698</v>
      </c>
      <c r="H351" s="21">
        <f>'3.физ-всего'!H351+'4.юрид-всего'!H351+'5.нерез-всего'!H183</f>
        <v>1372870.85</v>
      </c>
      <c r="I351" s="28">
        <f>('3.физ-всего'!H351*'3.физ-всего'!I351+'4.юрид-всего'!H351*'4.юрид-всего'!I351+'5.нерез-всего'!H183*'5.нерез-всего'!I183)/('3.физ-всего'!H351+'4.юрид-всего'!H351+'5.нерез-всего'!H183)</f>
        <v>1.1838020711853559</v>
      </c>
      <c r="J351" s="21">
        <f>'3.физ-всего'!J351+'4.юрид-всего'!J351+'5.нерез-всего'!J183</f>
        <v>1680186.7700000003</v>
      </c>
      <c r="K351" s="28">
        <f>('3.физ-всего'!J351*'3.физ-всего'!K351+'4.юрид-всего'!J351*'4.юрид-всего'!K351+'5.нерез-всего'!J183*'5.нерез-всего'!K183)/('3.физ-всего'!J351+'4.юрид-всего'!J351+'5.нерез-всего'!J183)</f>
        <v>3.7481243178697303</v>
      </c>
      <c r="L351" s="21">
        <f>'3.физ-всего'!L351+'4.юрид-всего'!L351+'5.нерез-всего'!L183</f>
        <v>1699618.62</v>
      </c>
      <c r="M351" s="28">
        <f>('3.физ-всего'!L351*'3.физ-всего'!M351+'4.юрид-всего'!L351*'4.юрид-всего'!M351+'5.нерез-всего'!L183*'5.нерез-всего'!M183)/('3.физ-всего'!L351+'4.юрид-всего'!L351+'5.нерез-всего'!L183)</f>
        <v>7.5536731240329686</v>
      </c>
      <c r="N351" s="21">
        <f>'3.физ-всего'!N351+'4.юрид-всего'!N351+'5.нерез-всего'!N183</f>
        <v>4767163.62</v>
      </c>
      <c r="O351" s="28">
        <f>('3.физ-всего'!N351*'3.физ-всего'!O351+'4.юрид-всего'!N351*'4.юрид-всего'!O351+'5.нерез-всего'!N183*'5.нерез-всего'!O183)/('3.физ-всего'!N351+'4.юрид-всего'!N351+'5.нерез-всего'!N183)</f>
        <v>10.359413667827889</v>
      </c>
      <c r="P351" s="21">
        <f>'3.физ-всего'!P351+'4.юрид-всего'!P351+'5.нерез-всего'!P183</f>
        <v>4215192.17</v>
      </c>
      <c r="Q351" s="28">
        <f>('3.физ-всего'!P351*'3.физ-всего'!Q351+'4.юрид-всего'!P351*'4.юрид-всего'!Q351+'5.нерез-всего'!P183*'5.нерез-всего'!Q183)/('3.физ-всего'!P351+'4.юрид-всего'!P351+'5.нерез-всего'!P183)</f>
        <v>11.501723776047918</v>
      </c>
      <c r="R351" s="21">
        <f>'3.физ-всего'!R351+'4.юрид-всего'!R351+'5.нерез-всего'!R183</f>
        <v>37518.5</v>
      </c>
      <c r="S351" s="28">
        <f>('3.физ-всего'!R351*'3.физ-всего'!S351+'4.юрид-всего'!R351*'4.юрид-всего'!S351+'5.нерез-всего'!R183*'5.нерез-всего'!S183)/('3.физ-всего'!R351+'4.юрид-всего'!R351+'5.нерез-всего'!R183)</f>
        <v>8.2938614203659498</v>
      </c>
    </row>
    <row r="352" spans="1:19" ht="14.25" customHeight="1" x14ac:dyDescent="0.2">
      <c r="A352" s="23" t="s">
        <v>7</v>
      </c>
      <c r="B352" s="26">
        <f>'3.физ-всего'!B352+'4.юрид-всего'!B352+'5.нерез-всего'!B184</f>
        <v>443447745.53000009</v>
      </c>
      <c r="C352" s="28">
        <f>('3.физ-всего'!B352*'3.физ-всего'!C352+'4.юрид-всего'!B352*'4.юрид-всего'!C352+'5.нерез-всего'!B184*'5.нерез-всего'!C184)/('3.физ-всего'!B352+'4.юрид-всего'!B352+'5.нерез-всего'!B184)</f>
        <v>1.3755772157024795</v>
      </c>
      <c r="D352" s="21">
        <f>'3.физ-всего'!D352+'4.юрид-всего'!D352+'5.нерез-всего'!D184</f>
        <v>431258672.68000007</v>
      </c>
      <c r="E352" s="28">
        <f>('3.физ-всего'!D352*'3.физ-всего'!E352+'4.юрид-всего'!D352*'4.юрид-всего'!E352+'5.нерез-всего'!D184*'5.нерез-всего'!E184)/('3.физ-всего'!D352+'4.юрид-всего'!D352+'5.нерез-всего'!D184)</f>
        <v>1.1743188893694001</v>
      </c>
      <c r="F352" s="21">
        <f t="shared" si="40"/>
        <v>12189072.850000001</v>
      </c>
      <c r="G352" s="28">
        <f t="shared" si="41"/>
        <v>8.4962499484281864</v>
      </c>
      <c r="H352" s="21">
        <f>'3.физ-всего'!H352+'4.юрид-всего'!H352+'5.нерез-всего'!H184</f>
        <v>1437600.1099999999</v>
      </c>
      <c r="I352" s="28">
        <f>('3.физ-всего'!H352*'3.физ-всего'!I352+'4.юрид-всего'!H352*'4.юрид-всего'!I352+'5.нерез-всего'!H184*'5.нерез-всего'!I184)/('3.физ-всего'!H352+'4.юрид-всего'!H352+'5.нерез-всего'!H184)</f>
        <v>1.0288867615626436</v>
      </c>
      <c r="J352" s="21">
        <f>'3.физ-всего'!J352+'4.юрид-всего'!J352+'5.нерез-всего'!J184</f>
        <v>1039119.52</v>
      </c>
      <c r="K352" s="28">
        <f>('3.физ-всего'!J352*'3.физ-всего'!K352+'4.юрид-всего'!J352*'4.юрид-всего'!K352+'5.нерез-всего'!J184*'5.нерез-всего'!K184)/('3.физ-всего'!J352+'4.юрид-всего'!J352+'5.нерез-всего'!J184)</f>
        <v>4.6086206661770719</v>
      </c>
      <c r="L352" s="21">
        <f>'3.физ-всего'!L352+'4.юрид-всего'!L352+'5.нерез-всего'!L184</f>
        <v>1180518.8900000001</v>
      </c>
      <c r="M352" s="28">
        <f>('3.физ-всего'!L352*'3.физ-всего'!M352+'4.юрид-всего'!L352*'4.юрид-всего'!M352+'5.нерез-всего'!L184*'5.нерез-всего'!M184)/('3.физ-всего'!L352+'4.юрид-всего'!L352+'5.нерез-всего'!L184)</f>
        <v>5.5585045439637133</v>
      </c>
      <c r="N352" s="21">
        <f>'3.физ-всего'!N352+'4.юрид-всего'!N352+'5.нерез-всего'!N184</f>
        <v>5460875.2699999996</v>
      </c>
      <c r="O352" s="28">
        <f>('3.физ-всего'!N352*'3.физ-всего'!O352+'4.юрид-всего'!N352*'4.юрид-всего'!O352+'5.нерез-всего'!N184*'5.нерез-всего'!O184)/('3.физ-всего'!N352+'4.юрид-всего'!N352+'5.нерез-всего'!N184)</f>
        <v>10.086545756446116</v>
      </c>
      <c r="P352" s="21">
        <f>'3.физ-всего'!P352+'4.юрид-всего'!P352+'5.нерез-всего'!P184</f>
        <v>3048551.3500000006</v>
      </c>
      <c r="Q352" s="28">
        <f>('3.физ-всего'!P352*'3.физ-всего'!Q352+'4.юрид-всего'!P352*'4.юрид-всего'!Q352+'5.нерез-всего'!P184*'5.нерез-всего'!Q184)/('3.физ-всего'!P352+'4.юрид-всего'!P352+'5.нерез-всего'!P184)</f>
        <v>11.59535807054715</v>
      </c>
      <c r="R352" s="21">
        <f>'3.физ-всего'!R352+'4.юрид-всего'!R352+'5.нерез-всего'!R184</f>
        <v>22407.71</v>
      </c>
      <c r="S352" s="28">
        <f>('3.физ-всего'!R352*'3.физ-всего'!S352+'4.юрид-всего'!R352*'4.юрид-всего'!S352+'5.нерез-всего'!R184*'5.нерез-всего'!S184)/('3.физ-всего'!R352+'4.юрид-всего'!R352+'5.нерез-всего'!R184)</f>
        <v>13.434740185409376</v>
      </c>
    </row>
    <row r="353" spans="1:19" ht="14.25" customHeight="1" x14ac:dyDescent="0.2">
      <c r="A353" s="23" t="s">
        <v>8</v>
      </c>
      <c r="B353" s="26">
        <f>'3.физ-всего'!B353+'4.юрид-всего'!B353+'5.нерез-всего'!B185</f>
        <v>471814327.05000001</v>
      </c>
      <c r="C353" s="28">
        <f>('3.физ-всего'!B353*'3.физ-всего'!C353+'4.юрид-всего'!B353*'4.юрид-всего'!C353+'5.нерез-всего'!B185*'5.нерез-всего'!C185)/('3.физ-всего'!B353+'4.юрид-всего'!B353+'5.нерез-всего'!B185)</f>
        <v>1.4145635876637361</v>
      </c>
      <c r="D353" s="21">
        <f>'3.физ-всего'!D353+'4.юрид-всего'!D353+'5.нерез-всего'!D185</f>
        <v>453263310.31</v>
      </c>
      <c r="E353" s="28">
        <f>('3.физ-всего'!D353*'3.физ-всего'!E353+'4.юрид-всего'!D353*'4.юрид-всего'!E353+'5.нерез-всего'!D185*'5.нерез-всего'!E185)/('3.физ-всего'!D353+'4.юрид-всего'!D353+'5.нерез-всего'!D185)</f>
        <v>1.1680642790458804</v>
      </c>
      <c r="F353" s="21">
        <f t="shared" si="40"/>
        <v>18551016.740000002</v>
      </c>
      <c r="G353" s="28">
        <f t="shared" si="41"/>
        <v>7.4373651504666789</v>
      </c>
      <c r="H353" s="21">
        <f>'3.физ-всего'!H353+'4.юрид-всего'!H353+'5.нерез-всего'!H185</f>
        <v>1486625.05</v>
      </c>
      <c r="I353" s="28">
        <f>('3.физ-всего'!H353*'3.физ-всего'!I353+'4.юрид-всего'!H353*'4.юрид-всего'!I353+'5.нерез-всего'!H185*'5.нерез-всего'!I185)/('3.физ-всего'!H353+'4.юрид-всего'!H353+'5.нерез-всего'!H185)</f>
        <v>0.95474352493925629</v>
      </c>
      <c r="J353" s="21">
        <f>'3.физ-всего'!J353+'4.юрид-всего'!J353+'5.нерез-всего'!J185</f>
        <v>1368028.4</v>
      </c>
      <c r="K353" s="28">
        <f>('3.физ-всего'!J353*'3.физ-всего'!K353+'4.юрид-всего'!J353*'4.юрид-всего'!K353+'5.нерез-всего'!J185*'5.нерез-всего'!K185)/('3.физ-всего'!J353+'4.юрид-всего'!J353+'5.нерез-всего'!J185)</f>
        <v>3.934300636448774</v>
      </c>
      <c r="L353" s="21">
        <f>'3.физ-всего'!L353+'4.юрид-всего'!L353+'5.нерез-всего'!L185</f>
        <v>1406157</v>
      </c>
      <c r="M353" s="28">
        <f>('3.физ-всего'!L353*'3.физ-всего'!M353+'4.юрид-всего'!L353*'4.юрид-всего'!M353+'5.нерез-всего'!L185*'5.нерез-всего'!M185)/('3.физ-всего'!L353+'4.юрид-всего'!L353+'5.нерез-всего'!L185)</f>
        <v>6.0128670673331657</v>
      </c>
      <c r="N353" s="21">
        <f>'3.физ-всего'!N353+'4.юрид-всего'!N353+'5.нерез-всего'!N185</f>
        <v>9928977.7400000002</v>
      </c>
      <c r="O353" s="28">
        <f>('3.физ-всего'!N353*'3.физ-всего'!O353+'4.юрид-всего'!N353*'4.юрид-всего'!O353+'5.нерез-всего'!N185*'5.нерез-всего'!O185)/('3.физ-всего'!N353+'4.юрид-всего'!N353+'5.нерез-всего'!N185)</f>
        <v>7.3491507066466726</v>
      </c>
      <c r="P353" s="21">
        <f>'3.физ-всего'!P353+'4.юрид-всего'!P353+'5.нерез-всего'!P185</f>
        <v>4321365.59</v>
      </c>
      <c r="Q353" s="28">
        <f>('3.физ-всего'!P353*'3.физ-всего'!Q353+'4.юрид-всего'!P353*'4.юрид-всего'!Q353+'5.нерез-всего'!P185*'5.нерез-всего'!Q185)/('3.физ-всего'!P353+'4.юрид-всего'!P353+'5.нерез-всего'!P185)</f>
        <v>11.387463175384779</v>
      </c>
      <c r="R353" s="21">
        <f>'3.физ-всего'!R353+'4.юрид-всего'!R353+'5.нерез-всего'!R185</f>
        <v>39862.960000000006</v>
      </c>
      <c r="S353" s="28">
        <f>('3.физ-всего'!R353*'3.физ-всего'!S353+'4.юрид-всего'!R353*'4.юрид-всего'!S353+'5.нерез-всего'!R185*'5.нерез-всего'!S185)/('3.физ-всего'!R353+'4.юрид-всего'!R353+'5.нерез-всего'!R185)</f>
        <v>13.42409966545384</v>
      </c>
    </row>
    <row r="354" spans="1:19" ht="14.25" customHeight="1" x14ac:dyDescent="0.2">
      <c r="A354" s="23" t="s">
        <v>9</v>
      </c>
      <c r="B354" s="26">
        <f>'3.физ-всего'!B354+'4.юрид-всего'!B354+'5.нерез-всего'!B186</f>
        <v>481392864.37999988</v>
      </c>
      <c r="C354" s="28">
        <f>('3.физ-всего'!B354*'3.физ-всего'!C354+'4.юрид-всего'!B354*'4.юрид-всего'!C354+'5.нерез-всего'!B186*'5.нерез-всего'!C186)/('3.физ-всего'!B354+'4.юрид-всего'!B354+'5.нерез-всего'!B186)</f>
        <v>1.4432358731035746</v>
      </c>
      <c r="D354" s="21">
        <f>'3.физ-всего'!D354+'4.юрид-всего'!D354+'5.нерез-всего'!D186</f>
        <v>463551488.02999997</v>
      </c>
      <c r="E354" s="28">
        <f>('3.физ-всего'!D354*'3.физ-всего'!E354+'4.юрид-всего'!D354*'4.юрид-всего'!E354+'5.нерез-всего'!D186*'5.нерез-всего'!E186)/('3.физ-всего'!D354+'4.юрид-всего'!D354+'5.нерез-всего'!D186)</f>
        <v>1.2273448770559858</v>
      </c>
      <c r="F354" s="21">
        <f t="shared" si="40"/>
        <v>17841376.350000001</v>
      </c>
      <c r="G354" s="28">
        <f t="shared" si="41"/>
        <v>7.0524775878067283</v>
      </c>
      <c r="H354" s="21">
        <f>'3.физ-всего'!H354+'4.юрид-всего'!H354+'5.нерез-всего'!H186</f>
        <v>1244936.81</v>
      </c>
      <c r="I354" s="28">
        <f>('3.физ-всего'!H354*'3.физ-всего'!I354+'4.юрид-всего'!H354*'4.юрид-всего'!I354+'5.нерез-всего'!H186*'5.нерез-всего'!I186)/('3.физ-всего'!H354+'4.юрид-всего'!H354+'5.нерез-всего'!H186)</f>
        <v>1.2371843053624538</v>
      </c>
      <c r="J354" s="21">
        <f>'3.физ-всего'!J354+'4.юрид-всего'!J354+'5.нерез-всего'!J186</f>
        <v>1171338.42</v>
      </c>
      <c r="K354" s="28">
        <f>('3.физ-всего'!J354*'3.физ-всего'!K354+'4.юрид-всего'!J354*'4.юрид-всего'!K354+'5.нерез-всего'!J186*'5.нерез-всего'!K186)/('3.физ-всего'!J354+'4.юрид-всего'!J354+'5.нерез-всего'!J186)</f>
        <v>4.6418677797659882</v>
      </c>
      <c r="L354" s="21">
        <f>'3.физ-всего'!L354+'4.юрид-всего'!L354+'5.нерез-всего'!L186</f>
        <v>2056439.8</v>
      </c>
      <c r="M354" s="28">
        <f>('3.физ-всего'!L354*'3.физ-всего'!M354+'4.юрид-всего'!L354*'4.юрид-всего'!M354+'5.нерез-всего'!L186*'5.нерез-всего'!M186)/('3.физ-всего'!L354+'4.юрид-всего'!L354+'5.нерез-всего'!L186)</f>
        <v>5.5180238929435221</v>
      </c>
      <c r="N354" s="21">
        <f>'3.физ-всего'!N354+'4.юрид-всего'!N354+'5.нерез-всего'!N186</f>
        <v>9494308.7899999991</v>
      </c>
      <c r="O354" s="28">
        <f>('3.физ-всего'!N354*'3.физ-всего'!O354+'4.юрид-всего'!N354*'4.юрид-всего'!O354+'5.нерез-всего'!N186*'5.нерез-всего'!O186)/('3.физ-всего'!N354+'4.юрид-всего'!N354+'5.нерез-всего'!N186)</f>
        <v>7.2204984580768077</v>
      </c>
      <c r="P354" s="21">
        <f>'3.физ-всего'!P354+'4.юрид-всего'!P354+'5.нерез-всего'!P186</f>
        <v>3851315.3200000003</v>
      </c>
      <c r="Q354" s="28">
        <f>('3.физ-всего'!P354*'3.физ-всего'!Q354+'4.юрид-всего'!P354*'4.юрид-всего'!Q354+'5.нерез-всего'!P186*'5.нерез-всего'!Q186)/('3.физ-всего'!P354+'4.юрид-всего'!P354+'5.нерез-всего'!P186)</f>
        <v>10.035542150804718</v>
      </c>
      <c r="R354" s="21">
        <f>'3.физ-всего'!R354+'4.юрид-всего'!R354+'5.нерез-всего'!R186</f>
        <v>23037.210000000003</v>
      </c>
      <c r="S354" s="28">
        <f>('3.физ-всего'!R354*'3.физ-всего'!S354+'4.юрид-всего'!R354*'4.юрид-всего'!S354+'5.нерез-всего'!R186*'5.нерез-всего'!S186)/('3.физ-всего'!R354+'4.юрид-всего'!R354+'5.нерез-всего'!R186)</f>
        <v>12.906481778826528</v>
      </c>
    </row>
    <row r="355" spans="1:19" ht="14.25" customHeight="1" x14ac:dyDescent="0.2">
      <c r="A355" s="23" t="s">
        <v>14</v>
      </c>
      <c r="B355" s="26">
        <f>'3.физ-всего'!B355+'4.юрид-всего'!B355+'5.нерез-всего'!B187</f>
        <v>464328238.61999989</v>
      </c>
      <c r="C355" s="28">
        <f>('3.физ-всего'!B355*'3.физ-всего'!C355+'4.юрид-всего'!B355*'4.юрид-всего'!C355+'5.нерез-всего'!B187*'5.нерез-всего'!C187)/('3.физ-всего'!B355+'4.юрид-всего'!B355+'5.нерез-всего'!B187)</f>
        <v>1.4171309242176213</v>
      </c>
      <c r="D355" s="21">
        <f>'3.физ-всего'!D355+'4.юрид-всего'!D355+'5.нерез-всего'!D187</f>
        <v>450980844.08999997</v>
      </c>
      <c r="E355" s="28">
        <f>('3.физ-всего'!D355*'3.физ-всего'!E355+'4.юрид-всего'!D355*'4.юрид-всего'!E355+'5.нерез-всего'!D187*'5.нерез-всего'!E187)/('3.физ-всего'!D355+'4.юрид-всего'!D355+'5.нерез-всего'!D187)</f>
        <v>1.2162233461999128</v>
      </c>
      <c r="F355" s="21">
        <f t="shared" si="40"/>
        <v>13347394.529999999</v>
      </c>
      <c r="G355" s="28">
        <f t="shared" si="41"/>
        <v>8.2053822877969509</v>
      </c>
      <c r="H355" s="21">
        <f>'3.физ-всего'!H355+'4.юрид-всего'!H355+'5.нерез-всего'!H187</f>
        <v>1633458.0799999998</v>
      </c>
      <c r="I355" s="28">
        <f>('3.физ-всего'!H355*'3.физ-всего'!I355+'4.юрид-всего'!H355*'4.юрид-всего'!I355+'5.нерез-всего'!H187*'5.нерез-всего'!I187)/('3.физ-всего'!H355+'4.юрид-всего'!H355+'5.нерез-всего'!H187)</f>
        <v>2.137261182974465</v>
      </c>
      <c r="J355" s="21">
        <f>'3.физ-всего'!J355+'4.юрид-всего'!J355+'5.нерез-всего'!J187</f>
        <v>1023752.4000000001</v>
      </c>
      <c r="K355" s="28">
        <f>('3.физ-всего'!J355*'3.физ-всего'!K355+'4.юрид-всего'!J355*'4.юрид-всего'!K355+'5.нерез-всего'!J187*'5.нерез-всего'!K187)/('3.физ-всего'!J355+'4.юрид-всего'!J355+'5.нерез-всего'!J187)</f>
        <v>4.5878100176370777</v>
      </c>
      <c r="L355" s="21">
        <f>'3.физ-всего'!L355+'4.юрид-всего'!L355+'5.нерез-всего'!L187</f>
        <v>1943457.8699999999</v>
      </c>
      <c r="M355" s="28">
        <f>('3.физ-всего'!L355*'3.физ-всего'!M355+'4.юрид-всего'!L355*'4.юрид-всего'!M355+'5.нерез-всего'!L187*'5.нерез-всего'!M187)/('3.физ-всего'!L355+'4.юрид-всего'!L355+'5.нерез-всего'!L187)</f>
        <v>5.862636658236382</v>
      </c>
      <c r="N355" s="21">
        <f>'3.физ-всего'!N355+'4.юрид-всего'!N355+'5.нерез-всего'!N187</f>
        <v>5270034.0600000005</v>
      </c>
      <c r="O355" s="28">
        <f>('3.физ-всего'!N355*'3.физ-всего'!O355+'4.юрид-всего'!N355*'4.юрид-всего'!O355+'5.нерез-всего'!N187*'5.нерез-всего'!O187)/('3.физ-всего'!N355+'4.юрид-всего'!N355+'5.нерез-всего'!N187)</f>
        <v>10.01080966159825</v>
      </c>
      <c r="P355" s="21">
        <f>'3.физ-всего'!P355+'4.юрид-всего'!P355+'5.нерез-всего'!P187</f>
        <v>3440982.09</v>
      </c>
      <c r="Q355" s="28">
        <f>('3.физ-всего'!P355*'3.физ-всего'!Q355+'4.юрид-всего'!P355*'4.юрид-всего'!Q355+'5.нерез-всего'!P187*'5.нерез-всего'!Q187)/('3.физ-всего'!P355+'4.юрид-всего'!P355+'5.нерез-всего'!P187)</f>
        <v>10.679930240409952</v>
      </c>
      <c r="R355" s="21">
        <f>'3.физ-всего'!R355+'4.юрид-всего'!R355+'5.нерез-всего'!R187</f>
        <v>35710.03</v>
      </c>
      <c r="S355" s="28">
        <f>('3.физ-всего'!R355*'3.физ-всего'!S355+'4.юрид-всего'!R355*'4.юрид-всего'!S355+'5.нерез-всего'!R187*'5.нерез-всего'!S187)/('3.физ-всего'!R355+'4.юрид-всего'!R355+'5.нерез-всего'!R187)</f>
        <v>12.098076733623556</v>
      </c>
    </row>
    <row r="356" spans="1:19" ht="14.25" customHeight="1" thickBot="1" x14ac:dyDescent="0.25">
      <c r="A356" s="24" t="s">
        <v>15</v>
      </c>
      <c r="B356" s="27">
        <f>'3.физ-всего'!B356+'4.юрид-всего'!B356+'5.нерез-всего'!B188</f>
        <v>589096975.71999991</v>
      </c>
      <c r="C356" s="29">
        <f>('3.физ-всего'!B356*'3.физ-всего'!C356+'4.юрид-всего'!B356*'4.юрид-всего'!C356+'5.нерез-всего'!B188*'5.нерез-всего'!C188)/('3.физ-всего'!B356+'4.юрид-всего'!B356+'5.нерез-всего'!B188)</f>
        <v>1.4191661971457232</v>
      </c>
      <c r="D356" s="25">
        <f>'3.физ-всего'!D356+'4.юрид-всего'!D356+'5.нерез-всего'!D188</f>
        <v>563722181.39999998</v>
      </c>
      <c r="E356" s="29">
        <f>('3.физ-всего'!D356*'3.физ-всего'!E356+'4.юрид-всего'!D356*'4.юрид-всего'!E356+'5.нерез-всего'!D188*'5.нерез-всего'!E188)/('3.физ-всего'!D356+'4.юрид-всего'!D356+'5.нерез-всего'!D188)</f>
        <v>1.1888194076652288</v>
      </c>
      <c r="F356" s="25">
        <f t="shared" ref="F356" si="42">H356+J356+L356+N356+P356+R356</f>
        <v>25357394.32</v>
      </c>
      <c r="G356" s="29">
        <f t="shared" ref="G356" si="43">(H356*I356+J356*K356+L356*M356+N356*O356+P356*Q356+R356*S356)/(H356+J356+L356+N356+P356+R356)</f>
        <v>6.5382524288836317</v>
      </c>
      <c r="H356" s="25">
        <f>'3.физ-всего'!H356+'4.юрид-всего'!H356+'5.нерез-всего'!H188</f>
        <v>4319800.17</v>
      </c>
      <c r="I356" s="29">
        <f>('3.физ-всего'!H356*'3.физ-всего'!I356+'4.юрид-всего'!H356*'4.юрид-всего'!I356+'5.нерез-всего'!H188*'5.нерез-всего'!I188)/('3.физ-всего'!H356+'4.юрид-всего'!H356+'5.нерез-всего'!H188)</f>
        <v>0.7861183779943226</v>
      </c>
      <c r="J356" s="25">
        <f>'3.физ-всего'!J356+'4.юрид-всего'!J356+'5.нерез-всего'!J188</f>
        <v>2542697.6500000004</v>
      </c>
      <c r="K356" s="29">
        <f>('3.физ-всего'!J356*'3.физ-всего'!K356+'4.юрид-всего'!J356*'4.юрид-всего'!K356+'5.нерез-всего'!J188*'5.нерез-всего'!K188)/('3.физ-всего'!J356+'4.юрид-всего'!J356+'5.нерез-всего'!J188)</f>
        <v>3.911171999864</v>
      </c>
      <c r="L356" s="25">
        <f>'3.физ-всего'!L356+'4.юрид-всего'!L356+'5.нерез-всего'!L188</f>
        <v>2383249.66</v>
      </c>
      <c r="M356" s="29">
        <f>('3.физ-всего'!L356*'3.физ-всего'!M356+'4.юрид-всего'!L356*'4.юрид-всего'!M356+'5.нерез-всего'!L188*'5.нерез-всего'!M188)/('3.физ-всего'!L356+'4.юрид-всего'!L356+'5.нерез-всего'!L188)</f>
        <v>5.5819965911586467</v>
      </c>
      <c r="N356" s="25">
        <f>'3.физ-всего'!N356+'4.юрид-всего'!N356+'5.нерез-всего'!N188</f>
        <v>7122758.2899999991</v>
      </c>
      <c r="O356" s="29">
        <f>('3.физ-всего'!N356*'3.физ-всего'!O356+'4.юрид-всего'!N356*'4.юрид-всего'!O356+'5.нерез-всего'!N188*'5.нерез-всего'!O188)/('3.физ-всего'!N356+'4.юрид-всего'!N356+'5.нерез-всего'!N188)</f>
        <v>10.474237784952273</v>
      </c>
      <c r="P356" s="25">
        <f>'3.физ-всего'!P356+'4.юрид-всего'!P356+'5.нерез-всего'!P188</f>
        <v>8957884.2699999996</v>
      </c>
      <c r="Q356" s="29">
        <f>('3.физ-всего'!P356*'3.физ-всего'!Q356+'4.юрид-всего'!P356*'4.юрид-всего'!Q356+'5.нерез-всего'!P188*'5.нерез-всего'!Q188)/('3.физ-всего'!P356+'4.юрид-всего'!P356+'5.нерез-всего'!P188)</f>
        <v>7.1686002753973925</v>
      </c>
      <c r="R356" s="25">
        <f>'3.физ-всего'!R356+'4.юрид-всего'!R356+'5.нерез-всего'!R188</f>
        <v>31004.280000000002</v>
      </c>
      <c r="S356" s="29">
        <f>('3.физ-всего'!R356*'3.физ-всего'!S356+'4.юрид-всего'!R356*'4.юрид-всего'!S356+'5.нерез-всего'!R188*'5.нерез-всего'!S188)/('3.физ-всего'!R356+'4.юрид-всего'!R356+'5.нерез-всего'!R188)</f>
        <v>10.579046186526492</v>
      </c>
    </row>
    <row r="357" spans="1:19" ht="5.0999999999999996" customHeight="1" x14ac:dyDescent="0.2">
      <c r="R357" s="6"/>
    </row>
    <row r="358" spans="1:19" ht="13.5" customHeight="1" x14ac:dyDescent="0.2">
      <c r="A358" s="9" t="s">
        <v>64</v>
      </c>
      <c r="B358" s="8"/>
      <c r="C358" s="8"/>
      <c r="D358" s="8"/>
      <c r="E358" s="8"/>
      <c r="J358" s="8"/>
      <c r="K358" s="8"/>
      <c r="L358" s="8"/>
      <c r="M358" s="8"/>
      <c r="N358" s="8"/>
      <c r="O358" s="8"/>
      <c r="P358" s="8"/>
      <c r="Q358" s="8"/>
      <c r="R358" s="8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  <row r="371" spans="2:3" x14ac:dyDescent="0.2">
      <c r="B371" s="41"/>
      <c r="C37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42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S369"/>
  <sheetViews>
    <sheetView zoomScale="75" zoomScaleNormal="75" workbookViewId="0">
      <pane xSplit="1" ySplit="8" topLeftCell="B321" activePane="bottomRight" state="frozen"/>
      <selection activeCell="H160" sqref="H160"/>
      <selection pane="topRight" activeCell="H160" sqref="H160"/>
      <selection pane="bottomLeft" activeCell="H160" sqref="H160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Q1" s="2"/>
      <c r="S1" s="2"/>
    </row>
    <row r="3" spans="1:19" ht="14.25" x14ac:dyDescent="0.2">
      <c r="A3" s="3" t="s">
        <v>54</v>
      </c>
    </row>
    <row r="5" spans="1:19" x14ac:dyDescent="0.2">
      <c r="A5" s="16" t="s">
        <v>72</v>
      </c>
      <c r="Q5" s="7"/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нацвал'!B9+'11.физ-в инвал'!B9</f>
        <v>35018.100000000006</v>
      </c>
      <c r="C9" s="28">
        <f>('7.физ-в нацвал'!B9*'7.физ-в нацвал'!C9+'11.физ-в инвал'!B9*'11.физ-в инвал'!C9)/('7.физ-в нацвал'!B9+'11.физ-в инвал'!B9)</f>
        <v>30.940475354173984</v>
      </c>
      <c r="D9" s="21">
        <f>'7.физ-в нацвал'!D9+'11.физ-в инвал'!D9</f>
        <v>9281</v>
      </c>
      <c r="E9" s="28">
        <f>('7.физ-в нацвал'!D9*'7.физ-в нацвал'!E9+'11.физ-в инвал'!D9*'11.физ-в инвал'!E9)/('7.физ-в нацвал'!D9+'11.физ-в инвал'!D9)</f>
        <v>27.565854972524512</v>
      </c>
      <c r="F9" s="21">
        <f t="shared" ref="F9:F72" si="0">H9+J9+L9+N9+P9+R9</f>
        <v>25737.100000000002</v>
      </c>
      <c r="G9" s="28">
        <f t="shared" ref="G9:G72" si="1">(H9*I9+J9*K9+L9*M9+N9*O9+P9*Q9+R9*S9)/(H9+J9+L9+N9+P9+R9)</f>
        <v>32.157389915724771</v>
      </c>
      <c r="H9" s="21">
        <f>'7.физ-в нацвал'!H9+'11.физ-в инвал'!H9</f>
        <v>559</v>
      </c>
      <c r="I9" s="28">
        <f>('7.физ-в нацвал'!H9*'7.физ-в нацвал'!I9+'11.физ-в инвал'!H9*'11.физ-в инвал'!I9)/('7.физ-в нацвал'!H9+'11.физ-в инвал'!H9)</f>
        <v>13.688729874776387</v>
      </c>
      <c r="J9" s="21">
        <f>'7.физ-в нацвал'!J9+'11.физ-в инвал'!J9</f>
        <v>7588.6</v>
      </c>
      <c r="K9" s="28">
        <f>('7.физ-в нацвал'!J9*'7.физ-в нацвал'!K9+'11.физ-в инвал'!J9*'11.физ-в инвал'!K9)/('7.физ-в нацвал'!J9+'11.физ-в инвал'!J9)</f>
        <v>26.654850697098279</v>
      </c>
      <c r="L9" s="21">
        <f>'7.физ-в нацвал'!L9+'11.физ-в инвал'!L9</f>
        <v>13897.3</v>
      </c>
      <c r="M9" s="28">
        <f>('7.физ-в нацвал'!L9*'7.физ-в нацвал'!M9+'11.физ-в инвал'!L9*'11.физ-в инвал'!M9)/('7.физ-в нацвал'!L9+'11.физ-в инвал'!L9)</f>
        <v>35.158822217265232</v>
      </c>
      <c r="N9" s="21">
        <f>'7.физ-в нацвал'!N9+'11.физ-в инвал'!N9</f>
        <v>3295</v>
      </c>
      <c r="O9" s="28">
        <f>('7.физ-в нацвал'!N9*'7.физ-в нацвал'!O9+'11.физ-в инвал'!N9*'11.физ-в инвал'!O9)/('7.физ-в нацвал'!N9+'11.физ-в инвал'!N9)</f>
        <v>34.348861911987861</v>
      </c>
      <c r="P9" s="21">
        <f>'7.физ-в нацвал'!P9+'11.физ-в инвал'!P9</f>
        <v>397.20000000000005</v>
      </c>
      <c r="Q9" s="28">
        <f>('7.физ-в нацвал'!P9*'7.физ-в нацвал'!Q9+'11.физ-в инвал'!P9*'11.физ-в инвал'!Q9)/('7.физ-в нацвал'!P9+'11.физ-в инвал'!P9)</f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нацвал'!B10+'11.физ-в инвал'!B10</f>
        <v>37271.600000000006</v>
      </c>
      <c r="C10" s="28">
        <f>('7.физ-в нацвал'!B10*'7.физ-в нацвал'!C10+'11.физ-в инвал'!B10*'11.физ-в инвал'!C10)/('7.физ-в нацвал'!B10+'11.физ-в инвал'!B10)</f>
        <v>29.5646276253233</v>
      </c>
      <c r="D10" s="21">
        <f>'7.физ-в нацвал'!D10+'11.физ-в инвал'!D10</f>
        <v>10774.3</v>
      </c>
      <c r="E10" s="28">
        <f>('7.физ-в нацвал'!D10*'7.физ-в нацвал'!E10+'11.физ-в инвал'!D10*'11.физ-в инвал'!E10)/('7.физ-в нацвал'!D10+'11.физ-в инвал'!D10)</f>
        <v>21.689084209647032</v>
      </c>
      <c r="F10" s="21">
        <f t="shared" si="0"/>
        <v>26497.300000000003</v>
      </c>
      <c r="G10" s="28">
        <f t="shared" si="1"/>
        <v>32.766971540496577</v>
      </c>
      <c r="H10" s="21">
        <f>'7.физ-в нацвал'!H10+'11.физ-в инвал'!H10</f>
        <v>361.5</v>
      </c>
      <c r="I10" s="28">
        <f>('7.физ-в нацвал'!H10*'7.физ-в нацвал'!I10+'11.физ-в инвал'!H10*'11.физ-в инвал'!I10)/('7.физ-в нацвал'!H10+'11.физ-в инвал'!H10)</f>
        <v>14.322544951590595</v>
      </c>
      <c r="J10" s="21">
        <f>'7.физ-в нацвал'!J10+'11.физ-в инвал'!J10</f>
        <v>8921.2000000000007</v>
      </c>
      <c r="K10" s="28">
        <f>('7.физ-в нацвал'!J10*'7.физ-в нацвал'!K10+'11.физ-в инвал'!J10*'11.физ-в инвал'!K10)/('7.физ-в нацвал'!J10+'11.физ-в инвал'!J10)</f>
        <v>27.224531116890105</v>
      </c>
      <c r="L10" s="21">
        <f>'7.физ-в нацвал'!L10+'11.физ-в инвал'!L10</f>
        <v>13534.6</v>
      </c>
      <c r="M10" s="28">
        <f>('7.физ-в нацвал'!L10*'7.физ-в нацвал'!M10+'11.физ-в инвал'!L10*'11.физ-в инвал'!M10)/('7.физ-в нацвал'!L10+'11.физ-в инвал'!L10)</f>
        <v>35.952013949433308</v>
      </c>
      <c r="N10" s="21">
        <f>'7.физ-в нацвал'!N10+'11.физ-в инвал'!N10</f>
        <v>3303</v>
      </c>
      <c r="O10" s="28">
        <f>('7.физ-в нацвал'!N10*'7.физ-в нацвал'!O10+'11.физ-в инвал'!N10*'11.физ-в инвал'!O10)/('7.физ-в нацвал'!N10+'11.физ-в инвал'!N10)</f>
        <v>36.057795943082048</v>
      </c>
      <c r="P10" s="21">
        <f>'7.физ-в нацвал'!P10+'11.физ-в инвал'!P10</f>
        <v>377</v>
      </c>
      <c r="Q10" s="28">
        <f>('7.физ-в нацвал'!P10*'7.физ-в нацвал'!Q10+'11.физ-в инвал'!P10*'11.физ-в инвал'!Q10)/('7.физ-в нацвал'!P10+'11.физ-в инвал'!P10)</f>
        <v>38.430132625994688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нацвал'!B11+'11.физ-в инвал'!B11</f>
        <v>36100.099999999991</v>
      </c>
      <c r="C11" s="28">
        <f>('7.физ-в нацвал'!B11*'7.физ-в нацвал'!C11+'11.физ-в инвал'!B11*'11.физ-в инвал'!C11)/('7.физ-в нацвал'!B11+'11.физ-в инвал'!B11)</f>
        <v>26.41470112271158</v>
      </c>
      <c r="D11" s="21">
        <f>'7.физ-в нацвал'!D11+'11.физ-в инвал'!D11</f>
        <v>12078.400000000001</v>
      </c>
      <c r="E11" s="28">
        <f>('7.физ-в нацвал'!D11*'7.физ-в нацвал'!E11+'11.физ-в инвал'!D11*'11.физ-в инвал'!E11)/('7.физ-в нацвал'!D11+'11.физ-в инвал'!D11)</f>
        <v>19.656684660219895</v>
      </c>
      <c r="F11" s="21">
        <f t="shared" si="0"/>
        <v>24021.699999999997</v>
      </c>
      <c r="G11" s="28">
        <f t="shared" si="1"/>
        <v>29.812713171840464</v>
      </c>
      <c r="H11" s="21">
        <f>'7.физ-в нацвал'!H11+'11.физ-в инвал'!H11</f>
        <v>223.7</v>
      </c>
      <c r="I11" s="28">
        <f>('7.физ-в нацвал'!H11*'7.физ-в нацвал'!I11+'11.физ-в инвал'!H11*'11.физ-в инвал'!I11)/('7.физ-в нацвал'!H11+'11.физ-в инвал'!H11)</f>
        <v>7.6016987036209214</v>
      </c>
      <c r="J11" s="21">
        <f>'7.физ-в нацвал'!J11+'11.физ-в инвал'!J11</f>
        <v>8546</v>
      </c>
      <c r="K11" s="28">
        <f>('7.физ-в нацвал'!J11*'7.физ-в нацвал'!K11+'11.физ-в инвал'!J11*'11.физ-в инвал'!K11)/('7.физ-в нацвал'!J11+'11.физ-в инвал'!J11)</f>
        <v>28.267168616896793</v>
      </c>
      <c r="L11" s="21">
        <f>'7.физ-в нацвал'!L11+'11.физ-в инвал'!L11</f>
        <v>10899.099999999999</v>
      </c>
      <c r="M11" s="28">
        <f>('7.физ-в нацвал'!L11*'7.физ-в нацвал'!M11+'11.физ-в инвал'!L11*'11.физ-в инвал'!M11)/('7.физ-в нацвал'!L11+'11.физ-в инвал'!L11)</f>
        <v>31.244628363809863</v>
      </c>
      <c r="N11" s="21">
        <f>'7.физ-в нацвал'!N11+'11.физ-в инвал'!N11</f>
        <v>4126.3</v>
      </c>
      <c r="O11" s="28">
        <f>('7.физ-в нацвал'!N11*'7.физ-в нацвал'!O11+'11.физ-в инвал'!N11*'11.физ-в инвал'!O11)/('7.физ-в нацвал'!N11+'11.физ-в инвал'!N11)</f>
        <v>30.666068875263552</v>
      </c>
      <c r="P11" s="21">
        <f>'7.физ-в нацвал'!P11+'11.физ-в инвал'!P11</f>
        <v>226.6</v>
      </c>
      <c r="Q11" s="28">
        <f>('7.физ-в нацвал'!P11*'7.физ-в нацвал'!Q11+'11.физ-в инвал'!P11*'11.физ-в инвал'!Q11)/('7.физ-в нацвал'!P11+'11.физ-в инвал'!P11)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нацвал'!B12+'11.физ-в инвал'!B12</f>
        <v>39522.399999999994</v>
      </c>
      <c r="C12" s="28">
        <f>('7.физ-в нацвал'!B12*'7.физ-в нацвал'!C12+'11.физ-в инвал'!B12*'11.физ-в инвал'!C12)/('7.физ-в нацвал'!B12+'11.физ-в инвал'!B12)</f>
        <v>26.368957780904001</v>
      </c>
      <c r="D12" s="21">
        <f>'7.физ-в нацвал'!D12+'11.физ-в инвал'!D12</f>
        <v>12672.3</v>
      </c>
      <c r="E12" s="28">
        <f>('7.физ-в нацвал'!D12*'7.физ-в нацвал'!E12+'11.физ-в инвал'!D12*'11.физ-в инвал'!E12)/('7.физ-в нацвал'!D12+'11.физ-в инвал'!D12)</f>
        <v>22.143074264340335</v>
      </c>
      <c r="F12" s="21">
        <f t="shared" si="0"/>
        <v>26850.100000000002</v>
      </c>
      <c r="G12" s="28">
        <f t="shared" si="1"/>
        <v>28.363425722809225</v>
      </c>
      <c r="H12" s="21">
        <f>'7.физ-в нацвал'!H12+'11.физ-в инвал'!H12</f>
        <v>1474.2</v>
      </c>
      <c r="I12" s="28">
        <f>('7.физ-в нацвал'!H12*'7.физ-в нацвал'!I12+'11.физ-в инвал'!H12*'11.физ-в инвал'!I12)/('7.физ-в нацвал'!H12+'11.физ-в инвал'!H12)</f>
        <v>10.342640075973408</v>
      </c>
      <c r="J12" s="21">
        <f>'7.физ-в нацвал'!J12+'11.физ-в инвал'!J12</f>
        <v>8590</v>
      </c>
      <c r="K12" s="28">
        <f>('7.физ-в нацвал'!J12*'7.физ-в нацвал'!K12+'11.физ-в инвал'!J12*'11.физ-в инвал'!K12)/('7.физ-в нацвал'!J12+'11.физ-в инвал'!J12)</f>
        <v>29.343226775320137</v>
      </c>
      <c r="L12" s="21">
        <f>'7.физ-в нацвал'!L12+'11.физ-в инвал'!L12</f>
        <v>10654.6</v>
      </c>
      <c r="M12" s="28">
        <f>('7.физ-в нацвал'!L12*'7.физ-в нацвал'!M12+'11.физ-в инвал'!L12*'11.физ-в инвал'!M12)/('7.физ-в нацвал'!L12+'11.физ-в инвал'!L12)</f>
        <v>30.847578416834047</v>
      </c>
      <c r="N12" s="21">
        <f>'7.физ-в нацвал'!N12+'11.физ-в инвал'!N12</f>
        <v>5940.3</v>
      </c>
      <c r="O12" s="28">
        <f>('7.физ-в нацвал'!N12*'7.физ-в нацвал'!O12+'11.физ-в инвал'!N12*'11.физ-в инвал'!O12)/('7.физ-в нацвал'!N12+'11.физ-в инвал'!N12)</f>
        <v>26.656918000774372</v>
      </c>
      <c r="P12" s="21">
        <f>'7.физ-в нацвал'!P12+'11.физ-в инвал'!P12</f>
        <v>191</v>
      </c>
      <c r="Q12" s="28">
        <f>('7.физ-в нацвал'!P12*'7.физ-в нацвал'!Q12+'11.физ-в инвал'!P12*'11.физ-в инвал'!Q12)/('7.физ-в нацвал'!P12+'11.физ-в инвал'!P12)</f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нацвал'!B13+'11.физ-в инвал'!B13</f>
        <v>52828.200000000004</v>
      </c>
      <c r="C13" s="28">
        <f>('7.физ-в нацвал'!B13*'7.физ-в нацвал'!C13+'11.физ-в инвал'!B13*'11.физ-в инвал'!C13)/('7.физ-в нацвал'!B13+'11.физ-в инвал'!B13)</f>
        <v>28.520390965431339</v>
      </c>
      <c r="D13" s="21">
        <f>'7.физ-в нацвал'!D13+'11.физ-в инвал'!D13</f>
        <v>12246.6</v>
      </c>
      <c r="E13" s="28">
        <f>('7.физ-в нацвал'!D13*'7.физ-в нацвал'!E13+'11.физ-в инвал'!D13*'11.физ-в инвал'!E13)/('7.физ-в нацвал'!D13+'11.физ-в инвал'!D13)</f>
        <v>23.410390639034507</v>
      </c>
      <c r="F13" s="21">
        <f t="shared" si="0"/>
        <v>40581.600000000006</v>
      </c>
      <c r="G13" s="28">
        <f t="shared" si="1"/>
        <v>30.062472352001887</v>
      </c>
      <c r="H13" s="21">
        <f>'7.физ-в нацвал'!H13+'11.физ-в инвал'!H13</f>
        <v>380.6</v>
      </c>
      <c r="I13" s="28">
        <f>('7.физ-в нацвал'!H13*'7.физ-в нацвал'!I13+'11.физ-в инвал'!H13*'11.физ-в инвал'!I13)/('7.физ-в нацвал'!H13+'11.физ-в инвал'!H13)</f>
        <v>9.6649658434051489</v>
      </c>
      <c r="J13" s="21">
        <f>'7.физ-в нацвал'!J13+'11.физ-в инвал'!J13</f>
        <v>8852.5</v>
      </c>
      <c r="K13" s="28">
        <f>('7.физ-в нацвал'!J13*'7.физ-в нацвал'!K13+'11.физ-в инвал'!J13*'11.физ-в инвал'!K13)/('7.физ-в нацвал'!J13+'11.физ-в инвал'!J13)</f>
        <v>29.093416323072578</v>
      </c>
      <c r="L13" s="21">
        <f>'7.физ-в нацвал'!L13+'11.физ-в инвал'!L13</f>
        <v>13952.7</v>
      </c>
      <c r="M13" s="28">
        <f>('7.физ-в нацвал'!L13*'7.физ-в нацвал'!M13+'11.физ-в инвал'!L13*'11.физ-в инвал'!M13)/('7.физ-в нацвал'!L13+'11.физ-в инвал'!L13)</f>
        <v>30.968805607516821</v>
      </c>
      <c r="N13" s="21">
        <f>'7.физ-в нацвал'!N13+'11.физ-в инвал'!N13</f>
        <v>17195</v>
      </c>
      <c r="O13" s="28">
        <f>('7.физ-в нацвал'!N13*'7.физ-в нацвал'!O13+'11.физ-в инвал'!N13*'11.физ-в инвал'!O13)/('7.физ-в нацвал'!N13+'11.физ-в инвал'!N13)</f>
        <v>30.193950567025297</v>
      </c>
      <c r="P13" s="21">
        <f>'7.физ-в нацвал'!P13+'11.физ-в инвал'!P13</f>
        <v>200.8</v>
      </c>
      <c r="Q13" s="28">
        <f>('7.физ-в нацвал'!P13*'7.физ-в нацвал'!Q13+'11.физ-в инвал'!P13*'11.физ-в инвал'!Q13)/('7.физ-в нацвал'!P13+'11.физ-в инвал'!P13)</f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нацвал'!B14+'11.физ-в инвал'!B14</f>
        <v>38442.199999999997</v>
      </c>
      <c r="C14" s="28">
        <f>('7.физ-в нацвал'!B14*'7.физ-в нацвал'!C14+'11.физ-в инвал'!B14*'11.физ-в инвал'!C14)/('7.физ-в нацвал'!B14+'11.физ-в инвал'!B14)</f>
        <v>25.135683259542901</v>
      </c>
      <c r="D14" s="21">
        <f>'7.физ-в нацвал'!D14+'11.физ-в инвал'!D14</f>
        <v>11851.4</v>
      </c>
      <c r="E14" s="28">
        <f>('7.физ-в нацвал'!D14*'7.физ-в нацвал'!E14+'11.физ-в инвал'!D14*'11.физ-в инвал'!E14)/('7.физ-в нацвал'!D14+'11.физ-в инвал'!D14)</f>
        <v>17.045624736318072</v>
      </c>
      <c r="F14" s="21">
        <f t="shared" si="0"/>
        <v>26590.800000000003</v>
      </c>
      <c r="G14" s="28">
        <f t="shared" si="1"/>
        <v>28.741385968079182</v>
      </c>
      <c r="H14" s="21">
        <f>'7.физ-в нацвал'!H14+'11.физ-в инвал'!H14</f>
        <v>360.7</v>
      </c>
      <c r="I14" s="28">
        <f>('7.физ-в нацвал'!H14*'7.физ-в нацвал'!I14+'11.физ-в инвал'!H14*'11.физ-в инвал'!I14)/('7.физ-в нацвал'!H14+'11.физ-в инвал'!H14)</f>
        <v>17.259495425561408</v>
      </c>
      <c r="J14" s="21">
        <f>'7.физ-в нацвал'!J14+'11.физ-в инвал'!J14</f>
        <v>14149.5</v>
      </c>
      <c r="K14" s="28">
        <f>('7.физ-в нацвал'!J14*'7.физ-в нацвал'!K14+'11.физ-в инвал'!J14*'11.физ-в инвал'!K14)/('7.физ-в нацвал'!J14+'11.физ-в инвал'!J14)</f>
        <v>27.243397858581574</v>
      </c>
      <c r="L14" s="21">
        <f>'7.физ-в нацвал'!L14+'11.физ-в инвал'!L14</f>
        <v>6526.7</v>
      </c>
      <c r="M14" s="28">
        <f>('7.физ-в нацвал'!L14*'7.физ-в нацвал'!M14+'11.физ-в инвал'!L14*'11.физ-в инвал'!M14)/('7.физ-в нацвал'!L14+'11.физ-в инвал'!L14)</f>
        <v>29.135388174728426</v>
      </c>
      <c r="N14" s="21">
        <f>'7.физ-в нацвал'!N14+'11.физ-в инвал'!N14</f>
        <v>5327.7</v>
      </c>
      <c r="O14" s="28">
        <f>('7.физ-в нацвал'!N14*'7.физ-в нацвал'!O14+'11.физ-в инвал'!N14*'11.физ-в инвал'!O14)/('7.физ-в нацвал'!N14+'11.физ-в инвал'!N14)</f>
        <v>33.224890665765713</v>
      </c>
      <c r="P14" s="21">
        <f>'7.физ-в нацвал'!P14+'11.физ-в инвал'!P14</f>
        <v>226.2</v>
      </c>
      <c r="Q14" s="28">
        <f>('7.физ-в нацвал'!P14*'7.физ-в нацвал'!Q14+'11.физ-в инвал'!P14*'11.физ-в инвал'!Q14)/('7.физ-в нацвал'!P14+'11.физ-в инвал'!P14)</f>
        <v>23.78558797524315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нацвал'!B15+'11.физ-в инвал'!B15</f>
        <v>40911.300000000003</v>
      </c>
      <c r="C15" s="28">
        <f>('7.физ-в нацвал'!B15*'7.физ-в нацвал'!C15+'11.физ-в инвал'!B15*'11.физ-в инвал'!C15)/('7.физ-в нацвал'!B15+'11.физ-в инвал'!B15)</f>
        <v>25.169817140985494</v>
      </c>
      <c r="D15" s="21">
        <f>'7.физ-в нацвал'!D15+'11.физ-в инвал'!D15</f>
        <v>13175.4</v>
      </c>
      <c r="E15" s="28">
        <f>('7.физ-в нацвал'!D15*'7.физ-в нацвал'!E15+'11.физ-в инвал'!D15*'11.физ-в инвал'!E15)/('7.физ-в нацвал'!D15+'11.физ-в инвал'!D15)</f>
        <v>12.477742914826115</v>
      </c>
      <c r="F15" s="21">
        <f t="shared" si="0"/>
        <v>27735.9</v>
      </c>
      <c r="G15" s="28">
        <f t="shared" si="1"/>
        <v>31.198940218273066</v>
      </c>
      <c r="H15" s="21">
        <f>'7.физ-в нацвал'!H15+'11.физ-в инвал'!H15</f>
        <v>217.4</v>
      </c>
      <c r="I15" s="28">
        <f>('7.физ-в нацвал'!H15*'7.физ-в нацвал'!I15+'11.физ-в инвал'!H15*'11.физ-в инвал'!I15)/('7.физ-в нацвал'!H15+'11.физ-в инвал'!H15)</f>
        <v>12.00459981600736</v>
      </c>
      <c r="J15" s="21">
        <f>'7.физ-в нацвал'!J15+'11.физ-в инвал'!J15</f>
        <v>9885.2000000000007</v>
      </c>
      <c r="K15" s="28">
        <f>('7.физ-в нацвал'!J15*'7.физ-в нацвал'!K15+'11.физ-в инвал'!J15*'11.физ-в инвал'!K15)/('7.физ-в нацвал'!J15+'11.физ-в инвал'!J15)</f>
        <v>28.940193622789625</v>
      </c>
      <c r="L15" s="21">
        <f>'7.физ-в нацвал'!L15+'11.физ-в инвал'!L15</f>
        <v>11222.400000000001</v>
      </c>
      <c r="M15" s="28">
        <f>('7.физ-в нацвал'!L15*'7.физ-в нацвал'!M15+'11.физ-в инвал'!L15*'11.физ-в инвал'!M15)/('7.физ-в нацвал'!L15+'11.физ-в инвал'!L15)</f>
        <v>31.241716923296259</v>
      </c>
      <c r="N15" s="21">
        <f>'7.физ-в нацвал'!N15+'11.физ-в инвал'!N15</f>
        <v>5945.9000000000005</v>
      </c>
      <c r="O15" s="28">
        <f>('7.физ-в нацвал'!N15*'7.физ-в нацвал'!O15+'11.физ-в инвал'!N15*'11.физ-в инвал'!O15)/('7.физ-в нацвал'!N15+'11.физ-в инвал'!N15)</f>
        <v>34.994843505608905</v>
      </c>
      <c r="P15" s="21">
        <f>'7.физ-в нацвал'!P15+'11.физ-в инвал'!P15</f>
        <v>465</v>
      </c>
      <c r="Q15" s="28">
        <f>('7.физ-в нацвал'!P15*'7.физ-в нацвал'!Q15+'11.физ-в инвал'!P15*'11.физ-в инвал'!Q15)/('7.физ-в нацвал'!P15+'11.физ-в инвал'!P15)</f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нацвал'!B16+'11.физ-в инвал'!B16</f>
        <v>78138.399999999994</v>
      </c>
      <c r="C16" s="28">
        <f>('7.физ-в нацвал'!B16*'7.физ-в нацвал'!C16+'11.физ-в инвал'!B16*'11.физ-в инвал'!C16)/('7.физ-в нацвал'!B16+'11.физ-в инвал'!B16)</f>
        <v>19.34532969705036</v>
      </c>
      <c r="D16" s="21">
        <f>'7.физ-в нацвал'!D16+'11.физ-в инвал'!D16</f>
        <v>43051.7</v>
      </c>
      <c r="E16" s="28">
        <f>('7.физ-в нацвал'!D16*'7.физ-в нацвал'!E16+'11.физ-в инвал'!D16*'11.физ-в инвал'!E16)/('7.физ-в нацвал'!D16+'11.физ-в инвал'!D16)</f>
        <v>8.2210795392516456</v>
      </c>
      <c r="F16" s="21">
        <f t="shared" si="0"/>
        <v>35086.700000000004</v>
      </c>
      <c r="G16" s="28">
        <f t="shared" si="1"/>
        <v>32.994885811432823</v>
      </c>
      <c r="H16" s="21">
        <f>'7.физ-в нацвал'!H16+'11.физ-в инвал'!H16</f>
        <v>91.4</v>
      </c>
      <c r="I16" s="28">
        <f>('7.физ-в нацвал'!H16*'7.физ-в нацвал'!I16+'11.физ-в инвал'!H16*'11.физ-в инвал'!I16)/('7.физ-в нацвал'!H16+'11.физ-в инвал'!H16)</f>
        <v>14.441137855579868</v>
      </c>
      <c r="J16" s="21">
        <f>'7.физ-в нацвал'!J16+'11.физ-в инвал'!J16</f>
        <v>10565.900000000001</v>
      </c>
      <c r="K16" s="28">
        <f>('7.физ-в нацвал'!J16*'7.физ-в нацвал'!K16+'11.физ-в инвал'!J16*'11.физ-в инвал'!K16)/('7.физ-в нацвал'!J16+'11.физ-в инвал'!J16)</f>
        <v>29.223370465364994</v>
      </c>
      <c r="L16" s="21">
        <f>'7.физ-в нацвал'!L16+'11.физ-в инвал'!L16</f>
        <v>19753.400000000001</v>
      </c>
      <c r="M16" s="28">
        <f>('7.физ-в нацвал'!L16*'7.физ-в нацвал'!M16+'11.физ-в инвал'!L16*'11.физ-в инвал'!M16)/('7.физ-в нацвал'!L16+'11.физ-в инвал'!L16)</f>
        <v>35.261560541476399</v>
      </c>
      <c r="N16" s="21">
        <f>'7.физ-в нацвал'!N16+'11.физ-в инвал'!N16</f>
        <v>4051.9</v>
      </c>
      <c r="O16" s="28">
        <f>('7.физ-в нацвал'!N16*'7.физ-в нацвал'!O16+'11.физ-в инвал'!N16*'11.физ-в инвал'!O16)/('7.физ-в нацвал'!N16+'11.физ-в инвал'!N16)</f>
        <v>33.602680224092396</v>
      </c>
      <c r="P16" s="21">
        <f>'7.физ-в нацвал'!P16+'11.физ-в инвал'!P16</f>
        <v>624.1</v>
      </c>
      <c r="Q16" s="28">
        <f>('7.физ-в нацвал'!P16*'7.физ-в нацвал'!Q16+'11.физ-в инвал'!P16*'11.физ-в инвал'!Q16)/('7.физ-в нацвал'!P16+'11.физ-в инвал'!P16)</f>
        <v>23.87457138279122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нацвал'!B17+'11.физ-в инвал'!B17</f>
        <v>52293.8</v>
      </c>
      <c r="C17" s="28">
        <f>('7.физ-в нацвал'!B17*'7.физ-в нацвал'!C17+'11.физ-в инвал'!B17*'11.физ-в инвал'!C17)/('7.физ-в нацвал'!B17+'11.физ-в инвал'!B17)</f>
        <v>27.250915825585441</v>
      </c>
      <c r="D17" s="21">
        <f>'7.физ-в нацвал'!D17+'11.физ-в инвал'!D17</f>
        <v>10956.599999999999</v>
      </c>
      <c r="E17" s="28">
        <f>('7.физ-в нацвал'!D17*'7.физ-в нацвал'!E17+'11.физ-в инвал'!D17*'11.физ-в инвал'!E17)/('7.физ-в нацвал'!D17+'11.физ-в инвал'!D17)</f>
        <v>13.324309731120968</v>
      </c>
      <c r="F17" s="21">
        <f t="shared" si="0"/>
        <v>41337.200000000004</v>
      </c>
      <c r="G17" s="28">
        <f t="shared" si="1"/>
        <v>30.942221776027395</v>
      </c>
      <c r="H17" s="21">
        <f>'7.физ-в нацвал'!H17+'11.физ-в инвал'!H17</f>
        <v>82.3</v>
      </c>
      <c r="I17" s="28">
        <f>('7.физ-в нацвал'!H17*'7.физ-в нацвал'!I17+'11.физ-в инвал'!H17*'11.физ-в инвал'!I17)/('7.физ-в нацвал'!H17+'11.физ-в инвал'!H17)</f>
        <v>15</v>
      </c>
      <c r="J17" s="21">
        <f>'7.физ-в нацвал'!J17+'11.физ-в инвал'!J17</f>
        <v>20709</v>
      </c>
      <c r="K17" s="28">
        <f>('7.физ-в нацвал'!J17*'7.физ-в нацвал'!K17+'11.физ-в инвал'!J17*'11.физ-в инвал'!K17)/('7.физ-в нацвал'!J17+'11.физ-в инвал'!J17)</f>
        <v>25.383240137138444</v>
      </c>
      <c r="L17" s="21">
        <f>'7.физ-в нацвал'!L17+'11.физ-в инвал'!L17</f>
        <v>15308.7</v>
      </c>
      <c r="M17" s="28">
        <f>('7.физ-в нацвал'!L17*'7.физ-в нацвал'!M17+'11.физ-в инвал'!L17*'11.физ-в инвал'!M17)/('7.физ-в нацвал'!L17+'11.физ-в инвал'!L17)</f>
        <v>38.087427410557396</v>
      </c>
      <c r="N17" s="21">
        <f>'7.физ-в нацвал'!N17+'11.физ-в инвал'!N17</f>
        <v>5121.4000000000005</v>
      </c>
      <c r="O17" s="28">
        <f>('7.физ-в нацвал'!N17*'7.физ-в нацвал'!O17+'11.физ-в инвал'!N17*'11.физ-в инвал'!O17)/('7.физ-в нацвал'!N17+'11.физ-в инвал'!N17)</f>
        <v>32.400595540281948</v>
      </c>
      <c r="P17" s="21">
        <f>'7.физ-в нацвал'!P17+'11.физ-в инвал'!P17</f>
        <v>115.8</v>
      </c>
      <c r="Q17" s="28">
        <f>('7.физ-в нацвал'!P17*'7.физ-в нацвал'!Q17+'11.физ-в инвал'!P17*'11.физ-в инвал'!Q17)/('7.физ-в нацвал'!P17+'11.физ-в инвал'!P17)</f>
        <v>27.317616580310883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нацвал'!B18+'11.физ-в инвал'!B18</f>
        <v>82354.299999999988</v>
      </c>
      <c r="C18" s="28">
        <f>('7.физ-в нацвал'!B18*'7.физ-в нацвал'!C18+'11.физ-в инвал'!B18*'11.физ-в инвал'!C18)/('7.физ-в нацвал'!B18+'11.физ-в инвал'!B18)</f>
        <v>24.634481891048804</v>
      </c>
      <c r="D18" s="21">
        <f>'7.физ-в нацвал'!D18+'11.физ-в инвал'!D18</f>
        <v>37173.600000000006</v>
      </c>
      <c r="E18" s="28">
        <f>('7.физ-в нацвал'!D18*'7.физ-в нацвал'!E18+'11.физ-в инвал'!D18*'11.физ-в инвал'!E18)/('7.физ-в нацвал'!D18+'11.физ-в инвал'!D18)</f>
        <v>9.8071629328340517</v>
      </c>
      <c r="F18" s="21">
        <f t="shared" si="0"/>
        <v>45180.700000000004</v>
      </c>
      <c r="G18" s="28">
        <f t="shared" si="1"/>
        <v>36.834045510583053</v>
      </c>
      <c r="H18" s="21">
        <f>'7.физ-в нацвал'!H18+'11.физ-в инвал'!H18</f>
        <v>196</v>
      </c>
      <c r="I18" s="28">
        <f>('7.физ-в нацвал'!H18*'7.физ-в нацвал'!I18+'11.физ-в инвал'!H18*'11.физ-в инвал'!I18)/('7.физ-в нацвал'!H18+'11.физ-в инвал'!H18)</f>
        <v>12.244897959183673</v>
      </c>
      <c r="J18" s="21">
        <f>'7.физ-в нацвал'!J18+'11.физ-в инвал'!J18</f>
        <v>12766.100000000002</v>
      </c>
      <c r="K18" s="28">
        <f>('7.физ-в нацвал'!J18*'7.физ-в нацвал'!K18+'11.физ-в инвал'!J18*'11.физ-в инвал'!K18)/('7.физ-в нацвал'!J18+'11.физ-в инвал'!J18)</f>
        <v>26.769630505792684</v>
      </c>
      <c r="L18" s="21">
        <f>'7.физ-в нацвал'!L18+'11.физ-в инвал'!L18</f>
        <v>29077.8</v>
      </c>
      <c r="M18" s="28">
        <f>('7.физ-в нацвал'!L18*'7.физ-в нацвал'!M18+'11.физ-в инвал'!L18*'11.физ-в инвал'!M18)/('7.физ-в нацвал'!L18+'11.физ-в инвал'!L18)</f>
        <v>43.295981126495121</v>
      </c>
      <c r="N18" s="21">
        <f>'7.физ-в нацвал'!N18+'11.физ-в инвал'!N18</f>
        <v>3021.3999999999996</v>
      </c>
      <c r="O18" s="28">
        <f>('7.физ-в нацвал'!N18*'7.физ-в нацвал'!O18+'11.физ-в инвал'!N18*'11.физ-в инвал'!O18)/('7.физ-в нацвал'!N18+'11.физ-в инвал'!N18)</f>
        <v>19.325709935791362</v>
      </c>
      <c r="P18" s="21">
        <f>'7.физ-в нацвал'!P18+'11.физ-в инвал'!P18</f>
        <v>119.4</v>
      </c>
      <c r="Q18" s="28">
        <f>('7.физ-в нацвал'!P18*'7.физ-в нацвал'!Q18+'11.физ-в инвал'!P18*'11.физ-в инвал'!Q18)/('7.физ-в нацвал'!P18+'11.физ-в инвал'!P18)</f>
        <v>22.626465661641543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нацвал'!B19+'11.физ-в инвал'!B19</f>
        <v>46950.1</v>
      </c>
      <c r="C19" s="28">
        <f>('7.физ-в нацвал'!B19*'7.физ-в нацвал'!C19+'11.физ-в инвал'!B19*'11.физ-в инвал'!C19)/('7.физ-в нацвал'!B19+'11.физ-в инвал'!B19)</f>
        <v>21.161756439283412</v>
      </c>
      <c r="D19" s="21">
        <f>'7.физ-в нацвал'!D19+'11.физ-в инвал'!D19</f>
        <v>22973.7</v>
      </c>
      <c r="E19" s="28">
        <f>('7.физ-в нацвал'!D19*'7.физ-в нацвал'!E19+'11.физ-в инвал'!D19*'11.физ-в инвал'!E19)/('7.физ-в нацвал'!D19+'11.физ-в инвал'!D19)</f>
        <v>13.248201291041495</v>
      </c>
      <c r="F19" s="21">
        <f t="shared" si="0"/>
        <v>23976.399999999998</v>
      </c>
      <c r="G19" s="28">
        <f t="shared" si="1"/>
        <v>28.744364416676394</v>
      </c>
      <c r="H19" s="21">
        <f>'7.физ-в нацвал'!H19+'11.физ-в инвал'!H19</f>
        <v>36.200000000000003</v>
      </c>
      <c r="I19" s="28">
        <f>('7.физ-в нацвал'!H19*'7.физ-в нацвал'!I19+'11.физ-в инвал'!H19*'11.физ-в инвал'!I19)/('7.физ-в нацвал'!H19+'11.физ-в инвал'!H19)</f>
        <v>14.999999999999998</v>
      </c>
      <c r="J19" s="21">
        <f>'7.физ-в нацвал'!J19+'11.физ-в инвал'!J19</f>
        <v>8509.5</v>
      </c>
      <c r="K19" s="28">
        <f>('7.физ-в нацвал'!J19*'7.физ-в нацвал'!K19+'11.физ-в инвал'!J19*'11.физ-в инвал'!K19)/('7.физ-в нацвал'!J19+'11.физ-в инвал'!J19)</f>
        <v>23.987220048181445</v>
      </c>
      <c r="L19" s="21">
        <f>'7.физ-в нацвал'!L19+'11.физ-в инвал'!L19</f>
        <v>14730.9</v>
      </c>
      <c r="M19" s="28">
        <f>('7.физ-в нацвал'!L19*'7.физ-в нацвал'!M19+'11.физ-в инвал'!L19*'11.физ-в инвал'!M19)/('7.физ-в нацвал'!L19+'11.физ-в инвал'!L19)</f>
        <v>31.93146990340033</v>
      </c>
      <c r="N19" s="21">
        <f>'7.физ-в нацвал'!N19+'11.физ-в инвал'!N19</f>
        <v>692.7</v>
      </c>
      <c r="O19" s="28">
        <f>('7.физ-в нацвал'!N19*'7.физ-в нацвал'!O19+'11.физ-в инвал'!N19*'11.физ-в инвал'!O19)/('7.физ-в нацвал'!N19+'11.физ-в инвал'!N19)</f>
        <v>20.168095856792259</v>
      </c>
      <c r="P19" s="21">
        <f>'7.физ-в нацвал'!P19+'11.физ-в инвал'!P19</f>
        <v>7.1</v>
      </c>
      <c r="Q19" s="28">
        <f>('7.физ-в нацвал'!P19*'7.физ-в нацвал'!Q19+'11.физ-в инвал'!P19*'11.физ-в инвал'!Q19)/('7.физ-в нацвал'!P19+'11.физ-в инвал'!P19)</f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нацвал'!B20+'11.физ-в инвал'!B20</f>
        <v>65625.899999999994</v>
      </c>
      <c r="C20" s="29">
        <f>('7.физ-в нацвал'!B20*'7.физ-в нацвал'!C20+'11.физ-в инвал'!B20*'11.физ-в инвал'!C20)/('7.физ-в нацвал'!B20+'11.физ-в инвал'!B20)</f>
        <v>20.341277879617653</v>
      </c>
      <c r="D20" s="25">
        <f>'7.физ-в нацвал'!D20+'11.физ-в инвал'!D20</f>
        <v>28713.1</v>
      </c>
      <c r="E20" s="29">
        <f>('7.физ-в нацвал'!D20*'7.физ-в нацвал'!E20+'11.физ-в инвал'!D20*'11.физ-в инвал'!E20)/('7.физ-в нацвал'!D20+'11.физ-в инвал'!D20)</f>
        <v>8.7380840800888802</v>
      </c>
      <c r="F20" s="25">
        <f t="shared" si="0"/>
        <v>36912.799999999996</v>
      </c>
      <c r="G20" s="29">
        <f t="shared" si="1"/>
        <v>29.366972594872248</v>
      </c>
      <c r="H20" s="25">
        <f>'7.физ-в нацвал'!H20+'11.физ-в инвал'!H20</f>
        <v>31.3</v>
      </c>
      <c r="I20" s="29">
        <f>('7.физ-в нацвал'!H20*'7.физ-в нацвал'!I20+'11.физ-в инвал'!H20*'11.физ-в инвал'!I20)/('7.физ-в нацвал'!H20+'11.физ-в инвал'!H20)</f>
        <v>15</v>
      </c>
      <c r="J20" s="25">
        <f>'7.физ-в нацвал'!J20+'11.физ-в инвал'!J20</f>
        <v>15880.8</v>
      </c>
      <c r="K20" s="29">
        <f>('7.физ-в нацвал'!J20*'7.физ-в нацвал'!K20+'11.физ-в инвал'!J20*'11.физ-в инвал'!K20)/('7.физ-в нацвал'!J20+'11.физ-в инвал'!J20)</f>
        <v>29.871869175356409</v>
      </c>
      <c r="L20" s="25">
        <f>'7.физ-в нацвал'!L20+'11.физ-в инвал'!L20</f>
        <v>16843.7</v>
      </c>
      <c r="M20" s="29">
        <f>('7.физ-в нацвал'!L20*'7.физ-в нацвал'!M20+'11.физ-в инвал'!L20*'11.физ-в инвал'!M20)/('7.физ-в нацвал'!L20+'11.физ-в инвал'!L20)</f>
        <v>27.930608595498615</v>
      </c>
      <c r="N20" s="25">
        <f>'7.физ-в нацвал'!N20+'11.физ-в инвал'!N20</f>
        <v>4145.8999999999996</v>
      </c>
      <c r="O20" s="29">
        <f>('7.физ-в нацвал'!N20*'7.физ-в нацвал'!O20+'11.физ-в инвал'!N20*'11.физ-в инвал'!O20)/('7.физ-в нацвал'!N20+'11.физ-в инвал'!N20)</f>
        <v>33.362998142743429</v>
      </c>
      <c r="P20" s="25">
        <f>'7.физ-в нацвал'!P20+'11.физ-в инвал'!P20</f>
        <v>11.1</v>
      </c>
      <c r="Q20" s="29">
        <f>('7.физ-в нацвал'!P20*'7.физ-в нацвал'!Q20+'11.физ-в инвал'!P20*'11.физ-в инвал'!Q20)/('7.физ-в нацвал'!P20+'11.физ-в инвал'!P20)</f>
        <v>34.6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нацвал'!B21+'11.физ-в инвал'!B21</f>
        <v>109931.09999999999</v>
      </c>
      <c r="C21" s="28">
        <f>('7.физ-в нацвал'!B21*'7.физ-в нацвал'!C21+'11.физ-в инвал'!B21*'11.физ-в инвал'!C21)/('7.физ-в нацвал'!B21+'11.физ-в инвал'!B21)</f>
        <v>15.514294771907133</v>
      </c>
      <c r="D21" s="21">
        <f>'7.физ-в нацвал'!D21+'11.физ-в инвал'!D21</f>
        <v>61073.899999999994</v>
      </c>
      <c r="E21" s="28">
        <f>('7.физ-в нацвал'!D21*'7.физ-в нацвал'!E21+'11.физ-в инвал'!D21*'11.физ-в инвал'!E21)/('7.физ-в нацвал'!D21+'11.физ-в инвал'!D21)</f>
        <v>3.9108647065276658</v>
      </c>
      <c r="F21" s="21">
        <f t="shared" si="0"/>
        <v>48857.200000000004</v>
      </c>
      <c r="G21" s="28">
        <f t="shared" si="1"/>
        <v>30.01915234602065</v>
      </c>
      <c r="H21" s="21">
        <f>'7.физ-в нацвал'!H21+'11.физ-в инвал'!H21</f>
        <v>113.7</v>
      </c>
      <c r="I21" s="28">
        <f>('7.физ-в нацвал'!H21*'7.физ-в нацвал'!I21+'11.физ-в инвал'!H21*'11.физ-в инвал'!I21)/('7.физ-в нацвал'!H21+'11.физ-в инвал'!H21)</f>
        <v>21.569920844327175</v>
      </c>
      <c r="J21" s="21">
        <f>'7.физ-в нацвал'!J21+'11.физ-в инвал'!J21</f>
        <v>15999.6</v>
      </c>
      <c r="K21" s="28">
        <f>('7.физ-в нацвал'!J21*'7.физ-в нацвал'!K21+'11.физ-в инвал'!J21*'11.физ-в инвал'!K21)/('7.физ-в нацвал'!J21+'11.физ-в инвал'!J21)</f>
        <v>29.402327558188958</v>
      </c>
      <c r="L21" s="21">
        <f>'7.физ-в нацвал'!L21+'11.физ-в инвал'!L21</f>
        <v>27484.2</v>
      </c>
      <c r="M21" s="28">
        <f>('7.физ-в нацвал'!L21*'7.физ-в нацвал'!M21+'11.физ-в инвал'!L21*'11.физ-в инвал'!M21)/('7.физ-в нацвал'!L21+'11.физ-в инвал'!L21)</f>
        <v>30.876489037337816</v>
      </c>
      <c r="N21" s="21">
        <f>'7.физ-в нацвал'!N21+'11.физ-в инвал'!N21</f>
        <v>5101.3999999999996</v>
      </c>
      <c r="O21" s="28">
        <f>('7.физ-в нацвал'!N21*'7.физ-в нацвал'!O21+'11.физ-в инвал'!N21*'11.физ-в инвал'!O21)/('7.физ-в нацвал'!N21+'11.физ-в инвал'!N21)</f>
        <v>27.740337946446076</v>
      </c>
      <c r="P21" s="21">
        <f>'7.физ-в нацвал'!P21+'11.физ-в инвал'!P21</f>
        <v>158.30000000000001</v>
      </c>
      <c r="Q21" s="28">
        <f>('7.физ-в нацвал'!P21*'7.физ-в нацвал'!Q21+'11.физ-в инвал'!P21*'11.физ-в инвал'!Q21)/('7.физ-в нацвал'!P21+'11.физ-в инвал'!P21)</f>
        <v>23.016993051168665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нацвал'!B22+'11.физ-в инвал'!B22</f>
        <v>108865.70000000001</v>
      </c>
      <c r="C22" s="28">
        <f>('7.физ-в нацвал'!B22*'7.физ-в нацвал'!C22+'11.физ-в инвал'!B22*'11.физ-в инвал'!C22)/('7.физ-в нацвал'!B22+'11.физ-в инвал'!B22)</f>
        <v>18.129334299049194</v>
      </c>
      <c r="D22" s="21">
        <f>'7.физ-в нацвал'!D22+'11.физ-в инвал'!D22</f>
        <v>59890.1</v>
      </c>
      <c r="E22" s="28">
        <f>('7.физ-в нацвал'!D22*'7.физ-в нацвал'!E22+'11.физ-в инвал'!D22*'11.физ-в инвал'!E22)/('7.физ-в нацвал'!D22+'11.физ-в инвал'!D22)</f>
        <v>7.3008814311547328</v>
      </c>
      <c r="F22" s="21">
        <f t="shared" si="0"/>
        <v>48975.600000000006</v>
      </c>
      <c r="G22" s="28">
        <f t="shared" si="1"/>
        <v>31.370971463340922</v>
      </c>
      <c r="H22" s="21">
        <f>'7.физ-в нацвал'!H22+'11.физ-в инвал'!H22</f>
        <v>16</v>
      </c>
      <c r="I22" s="28">
        <f>('7.физ-в нацвал'!H22*'7.физ-в нацвал'!I22+'11.физ-в инвал'!H22*'11.физ-в инвал'!I22)/('7.физ-в нацвал'!H22+'11.физ-в инвал'!H22)</f>
        <v>15</v>
      </c>
      <c r="J22" s="21">
        <f>'7.физ-в нацвал'!J22+'11.физ-в инвал'!J22</f>
        <v>14450.2</v>
      </c>
      <c r="K22" s="28">
        <f>('7.физ-в нацвал'!J22*'7.физ-в нацвал'!K22+'11.физ-в инвал'!J22*'11.физ-в инвал'!K22)/('7.физ-в нацвал'!J22+'11.физ-в инвал'!J22)</f>
        <v>28.448921122198996</v>
      </c>
      <c r="L22" s="21">
        <f>'7.физ-в нацвал'!L22+'11.физ-в инвал'!L22</f>
        <v>30551.599999999999</v>
      </c>
      <c r="M22" s="28">
        <f>('7.физ-в нацвал'!L22*'7.физ-в нацвал'!M22+'11.физ-в инвал'!L22*'11.физ-в инвал'!M22)/('7.физ-в нацвал'!L22+'11.физ-в инвал'!L22)</f>
        <v>33.291130415428327</v>
      </c>
      <c r="N22" s="21">
        <f>'7.физ-в нацвал'!N22+'11.физ-в инвал'!N22</f>
        <v>3677.5</v>
      </c>
      <c r="O22" s="28">
        <f>('7.физ-в нацвал'!N22*'7.физ-в нацвал'!O22+'11.физ-в инвал'!N22*'11.физ-в инвал'!O22)/('7.физ-в нацвал'!N22+'11.физ-в инвал'!N22)</f>
        <v>27.573449354180834</v>
      </c>
      <c r="P22" s="21">
        <f>'7.физ-в нацвал'!P22+'11.физ-в инвал'!P22</f>
        <v>280.3</v>
      </c>
      <c r="Q22" s="28">
        <f>('7.физ-в нацвал'!P22*'7.физ-в нацвал'!Q22+'11.физ-в инвал'!P22*'11.физ-в инвал'!Q22)/('7.физ-в нацвал'!P22+'11.физ-в инвал'!P22)</f>
        <v>23.478023546200497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нацвал'!B23+'11.физ-в инвал'!B23</f>
        <v>94151.5</v>
      </c>
      <c r="C23" s="28">
        <f>('7.физ-в нацвал'!B23*'7.физ-в нацвал'!C23+'11.физ-в инвал'!B23*'11.физ-в инвал'!C23)/('7.физ-в нацвал'!B23+'11.физ-в инвал'!B23)</f>
        <v>28.638674476774131</v>
      </c>
      <c r="D23" s="21">
        <f>'7.физ-в нацвал'!D23+'11.физ-в инвал'!D23</f>
        <v>33520</v>
      </c>
      <c r="E23" s="28">
        <f>('7.физ-в нацвал'!D23*'7.физ-в нацвал'!E23+'11.физ-в инвал'!D23*'11.физ-в инвал'!E23)/('7.физ-в нацвал'!D23+'11.физ-в инвал'!D23)</f>
        <v>10.390110680190931</v>
      </c>
      <c r="F23" s="21">
        <f t="shared" si="0"/>
        <v>60631.5</v>
      </c>
      <c r="G23" s="28">
        <f t="shared" si="1"/>
        <v>38.727355417563473</v>
      </c>
      <c r="H23" s="21">
        <f>'7.физ-в нацвал'!H23+'11.физ-в инвал'!H23</f>
        <v>16.399999999999999</v>
      </c>
      <c r="I23" s="28">
        <f>('7.физ-в нацвал'!H23*'7.физ-в нацвал'!I23+'11.физ-в инвал'!H23*'11.физ-в инвал'!I23)/('7.физ-в нацвал'!H23+'11.физ-в инвал'!H23)</f>
        <v>15</v>
      </c>
      <c r="J23" s="21">
        <f>'7.физ-в нацвал'!J23+'11.физ-в инвал'!J23</f>
        <v>15835.3</v>
      </c>
      <c r="K23" s="28">
        <f>('7.физ-в нацвал'!J23*'7.физ-в нацвал'!K23+'11.физ-в инвал'!J23*'11.физ-в инвал'!K23)/('7.физ-в нацвал'!J23+'11.физ-в инвал'!J23)</f>
        <v>32.094591198145913</v>
      </c>
      <c r="L23" s="21">
        <f>'7.физ-в нацвал'!L23+'11.физ-в инвал'!L23</f>
        <v>42425.8</v>
      </c>
      <c r="M23" s="28">
        <f>('7.физ-в нацвал'!L23*'7.физ-в нацвал'!M23+'11.физ-в инвал'!L23*'11.физ-в инвал'!M23)/('7.физ-в нацвал'!L23+'11.физ-в инвал'!L23)</f>
        <v>41.644088502750684</v>
      </c>
      <c r="N23" s="21">
        <f>'7.физ-в нацвал'!N23+'11.физ-в инвал'!N23</f>
        <v>2341.8000000000002</v>
      </c>
      <c r="O23" s="28">
        <f>('7.физ-в нацвал'!N23*'7.физ-в нацвал'!O23+'11.физ-в инвал'!N23*'11.физ-в инвал'!O23)/('7.физ-в нацвал'!N23+'11.физ-в инвал'!N23)</f>
        <v>30.925117431035954</v>
      </c>
      <c r="P23" s="21">
        <f>'7.физ-в нацвал'!P23+'11.физ-в инвал'!P23</f>
        <v>12.2</v>
      </c>
      <c r="Q23" s="28">
        <f>('7.физ-в нацвал'!P23*'7.физ-в нацвал'!Q23+'11.физ-в инвал'!P23*'11.физ-в инвал'!Q23)/('7.физ-в нацвал'!P23+'11.физ-в инвал'!P23)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нацвал'!B24+'11.физ-в инвал'!B24</f>
        <v>149442.5</v>
      </c>
      <c r="C24" s="28">
        <f>('7.физ-в нацвал'!B24*'7.физ-в нацвал'!C24+'11.физ-в инвал'!B24*'11.физ-в инвал'!C24)/('7.физ-в нацвал'!B24+'11.физ-в инвал'!B24)</f>
        <v>19.040290680362016</v>
      </c>
      <c r="D24" s="21">
        <f>'7.физ-в нацвал'!D24+'11.физ-в инвал'!D24</f>
        <v>81546.899999999994</v>
      </c>
      <c r="E24" s="28">
        <f>('7.физ-в нацвал'!D24*'7.физ-в нацвал'!E24+'11.физ-в инвал'!D24*'11.физ-в инвал'!E24)/('7.физ-в нацвал'!D24+'11.физ-в инвал'!D24)</f>
        <v>5.2197390703999789</v>
      </c>
      <c r="F24" s="21">
        <f t="shared" si="0"/>
        <v>67895.600000000006</v>
      </c>
      <c r="G24" s="28">
        <f t="shared" si="1"/>
        <v>35.639645278928235</v>
      </c>
      <c r="H24" s="21">
        <f>'7.физ-в нацвал'!H24+'11.физ-в инвал'!H24</f>
        <v>120.9</v>
      </c>
      <c r="I24" s="28">
        <f>('7.физ-в нацвал'!H24*'7.физ-в нацвал'!I24+'11.физ-в инвал'!H24*'11.физ-в инвал'!I24)/('7.физ-в нацвал'!H24+'11.физ-в инвал'!H24)</f>
        <v>15</v>
      </c>
      <c r="J24" s="21">
        <f>'7.физ-в нацвал'!J24+'11.физ-в инвал'!J24</f>
        <v>20530</v>
      </c>
      <c r="K24" s="28">
        <f>('7.физ-в нацвал'!J24*'7.физ-в нацвал'!K24+'11.физ-в инвал'!J24*'11.физ-в инвал'!K24)/('7.физ-в нацвал'!J24+'11.физ-в инвал'!J24)</f>
        <v>33.705955187530442</v>
      </c>
      <c r="L24" s="21">
        <f>'7.физ-в нацвал'!L24+'11.физ-в инвал'!L24</f>
        <v>40974.800000000003</v>
      </c>
      <c r="M24" s="28">
        <f>('7.физ-в нацвал'!L24*'7.физ-в нацвал'!M24+'11.физ-в инвал'!L24*'11.физ-в инвал'!M24)/('7.физ-в нацвал'!L24+'11.физ-в инвал'!L24)</f>
        <v>37.000290422405961</v>
      </c>
      <c r="N24" s="21">
        <f>'7.физ-в нацвал'!N24+'11.физ-в инвал'!N24</f>
        <v>6267.6</v>
      </c>
      <c r="O24" s="28">
        <f>('7.физ-в нацвал'!N24*'7.физ-в нацвал'!O24+'11.физ-в инвал'!N24*'11.физ-в инвал'!O24)/('7.физ-в нацвал'!N24+'11.физ-в инвал'!N24)</f>
        <v>33.47776501372136</v>
      </c>
      <c r="P24" s="21">
        <f>'7.физ-в нацвал'!P24+'11.физ-в инвал'!P24</f>
        <v>2.2999999999999998</v>
      </c>
      <c r="Q24" s="28">
        <f>('7.физ-в нацвал'!P24*'7.физ-в нацвал'!Q24+'11.физ-в инвал'!P24*'11.физ-в инвал'!Q24)/('7.физ-в нацвал'!P24+'11.физ-в инвал'!P24)</f>
        <v>32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нацвал'!B25+'11.физ-в инвал'!B25</f>
        <v>149290.29999999999</v>
      </c>
      <c r="C25" s="28">
        <f>('7.физ-в нацвал'!B25*'7.физ-в нацвал'!C25+'11.физ-в инвал'!B25*'11.физ-в инвал'!C25)/('7.физ-в нацвал'!B25+'11.физ-в инвал'!B25)</f>
        <v>15.730845245806327</v>
      </c>
      <c r="D25" s="21">
        <f>'7.физ-в нацвал'!D25+'11.физ-в инвал'!D25</f>
        <v>87604.9</v>
      </c>
      <c r="E25" s="28">
        <f>('7.физ-в нацвал'!D25*'7.физ-в нацвал'!E25+'11.физ-в инвал'!D25*'11.физ-в инвал'!E25)/('7.физ-в нацвал'!D25+'11.физ-в инвал'!D25)</f>
        <v>3.3735849935334672</v>
      </c>
      <c r="F25" s="21">
        <f t="shared" si="0"/>
        <v>61685.4</v>
      </c>
      <c r="G25" s="28">
        <f t="shared" si="1"/>
        <v>33.280485009418761</v>
      </c>
      <c r="H25" s="21">
        <f>'7.физ-в нацвал'!H25+'11.физ-в инвал'!H25</f>
        <v>69</v>
      </c>
      <c r="I25" s="28">
        <f>('7.физ-в нацвал'!H25*'7.физ-в нацвал'!I25+'11.физ-в инвал'!H25*'11.физ-в инвал'!I25)/('7.физ-в нацвал'!H25+'11.физ-в инвал'!H25)</f>
        <v>15</v>
      </c>
      <c r="J25" s="21">
        <f>'7.физ-в нацвал'!J25+'11.физ-в инвал'!J25</f>
        <v>14443.7</v>
      </c>
      <c r="K25" s="28">
        <f>('7.физ-в нацвал'!J25*'7.физ-в нацвал'!K25+'11.физ-в инвал'!J25*'11.физ-в инвал'!K25)/('7.физ-в нацвал'!J25+'11.физ-в инвал'!J25)</f>
        <v>31.093961381086562</v>
      </c>
      <c r="L25" s="21">
        <f>'7.физ-в нацвал'!L25+'11.физ-в инвал'!L25</f>
        <v>41050.300000000003</v>
      </c>
      <c r="M25" s="28">
        <f>('7.физ-в нацвал'!L25*'7.физ-в нацвал'!M25+'11.физ-в инвал'!L25*'11.физ-в инвал'!M25)/('7.физ-в нацвал'!L25+'11.физ-в инвал'!L25)</f>
        <v>33.909235255284372</v>
      </c>
      <c r="N25" s="21">
        <f>'7.физ-в нацвал'!N25+'11.физ-в инвал'!N25</f>
        <v>5631</v>
      </c>
      <c r="O25" s="28">
        <f>('7.физ-в нацвал'!N25*'7.физ-в нацвал'!O25+'11.физ-в инвал'!N25*'11.физ-в инвал'!O25)/('7.физ-в нацвал'!N25+'11.физ-в инвал'!N25)</f>
        <v>33.288474516071744</v>
      </c>
      <c r="P25" s="21">
        <f>'7.физ-в нацвал'!P25+'11.физ-в инвал'!P25</f>
        <v>491.4</v>
      </c>
      <c r="Q25" s="28">
        <f>('7.физ-в нацвал'!P25*'7.физ-в нацвал'!Q25+'11.физ-в инвал'!P25*'11.физ-в инвал'!Q25)/('7.физ-в нацвал'!P25+'11.физ-в инвал'!P25)</f>
        <v>47.5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нацвал'!B26+'11.физ-в инвал'!B26</f>
        <v>122137.90000000002</v>
      </c>
      <c r="C26" s="28">
        <f>('7.физ-в нацвал'!B26*'7.физ-в нацвал'!C26+'11.физ-в инвал'!B26*'11.физ-в инвал'!C26)/('7.физ-в нацвал'!B26+'11.физ-в инвал'!B26)</f>
        <v>16.415806183011171</v>
      </c>
      <c r="D26" s="21">
        <f>'7.физ-в нацвал'!D26+'11.физ-в инвал'!D26</f>
        <v>71676.100000000006</v>
      </c>
      <c r="E26" s="28">
        <f>('7.физ-в нацвал'!D26*'7.физ-в нацвал'!E26+'11.физ-в инвал'!D26*'11.физ-в инвал'!E26)/('7.физ-в нацвал'!D26+'11.физ-в инвал'!D26)</f>
        <v>5.3761323788543187</v>
      </c>
      <c r="F26" s="21">
        <f t="shared" si="0"/>
        <v>50461.8</v>
      </c>
      <c r="G26" s="28">
        <f t="shared" si="1"/>
        <v>32.09659370058143</v>
      </c>
      <c r="H26" s="21">
        <f>'7.физ-в нацвал'!H26+'11.физ-в инвал'!H26</f>
        <v>337.1</v>
      </c>
      <c r="I26" s="28">
        <f>('7.физ-в нацвал'!H26*'7.физ-в нацвал'!I26+'11.физ-в инвал'!H26*'11.физ-в инвал'!I26)/('7.физ-в нацвал'!H26+'11.физ-в инвал'!H26)</f>
        <v>14.999999999999998</v>
      </c>
      <c r="J26" s="21">
        <f>'7.физ-в нацвал'!J26+'11.физ-в инвал'!J26</f>
        <v>17606.400000000001</v>
      </c>
      <c r="K26" s="28">
        <f>('7.физ-в нацвал'!J26*'7.физ-в нацвал'!K26+'11.физ-в инвал'!J26*'11.физ-в инвал'!K26)/('7.физ-в нацвал'!J26+'11.физ-в инвал'!J26)</f>
        <v>30.267569292984369</v>
      </c>
      <c r="L26" s="21">
        <f>'7.физ-в нацвал'!L26+'11.физ-в инвал'!L26</f>
        <v>28586.300000000003</v>
      </c>
      <c r="M26" s="28">
        <f>('7.физ-в нацвал'!L26*'7.физ-в нацвал'!M26+'11.физ-в инвал'!L26*'11.физ-в инвал'!M26)/('7.физ-в нацвал'!L26+'11.физ-в инвал'!L26)</f>
        <v>32.328335601319509</v>
      </c>
      <c r="N26" s="21">
        <f>'7.физ-в нацвал'!N26+'11.физ-в инвал'!N26</f>
        <v>3497.4</v>
      </c>
      <c r="O26" s="28">
        <f>('7.физ-в нацвал'!N26*'7.физ-в нацвал'!O26+'11.физ-в инвал'!N26*'11.физ-в инвал'!O26)/('7.физ-в нацвал'!N26+'11.физ-в инвал'!N26)</f>
        <v>39.128918625264475</v>
      </c>
      <c r="P26" s="21">
        <f>'7.физ-в нацвал'!P26+'11.физ-в инвал'!P26</f>
        <v>434.6</v>
      </c>
      <c r="Q26" s="28">
        <f>('7.физ-в нацвал'!P26*'7.физ-в нацвал'!Q26+'11.физ-в инвал'!P26*'11.физ-в инвал'!Q26)/('7.физ-в нацвал'!P26+'11.физ-в инвал'!P26)</f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нацвал'!B27+'11.физ-в инвал'!B27</f>
        <v>219254.7</v>
      </c>
      <c r="C27" s="28">
        <f>('7.физ-в нацвал'!B27*'7.физ-в нацвал'!C27+'11.физ-в инвал'!B27*'11.физ-в инвал'!C27)/('7.физ-в нацвал'!B27+'11.физ-в инвал'!B27)</f>
        <v>17.879264293992328</v>
      </c>
      <c r="D27" s="21">
        <f>'7.физ-в нацвал'!D27+'11.физ-в инвал'!D27</f>
        <v>112624.29999999999</v>
      </c>
      <c r="E27" s="28">
        <f>('7.физ-в нацвал'!D27*'7.физ-в нацвал'!E27+'11.физ-в инвал'!D27*'11.физ-в инвал'!E27)/('7.физ-в нацвал'!D27+'11.физ-в инвал'!D27)</f>
        <v>3.381973028911168</v>
      </c>
      <c r="F27" s="21">
        <f t="shared" si="0"/>
        <v>106630.39999999999</v>
      </c>
      <c r="G27" s="28">
        <f t="shared" si="1"/>
        <v>33.19147620190865</v>
      </c>
      <c r="H27" s="21">
        <f>'7.физ-в нацвал'!H27+'11.физ-в инвал'!H27</f>
        <v>1005.4</v>
      </c>
      <c r="I27" s="28">
        <f>('7.физ-в нацвал'!H27*'7.физ-в нацвал'!I27+'11.физ-в инвал'!H27*'11.физ-в инвал'!I27)/('7.физ-в нацвал'!H27+'11.физ-в инвал'!H27)</f>
        <v>14.904515615675354</v>
      </c>
      <c r="J27" s="21">
        <f>'7.физ-в нацвал'!J27+'11.физ-в инвал'!J27</f>
        <v>45043.5</v>
      </c>
      <c r="K27" s="28">
        <f>('7.физ-в нацвал'!J27*'7.физ-в нацвал'!K27+'11.физ-в инвал'!J27*'11.физ-в инвал'!K27)/('7.физ-в нацвал'!J27+'11.физ-в инвал'!J27)</f>
        <v>32.334883057488874</v>
      </c>
      <c r="L27" s="21">
        <f>'7.физ-в нацвал'!L27+'11.физ-в инвал'!L27</f>
        <v>57607.5</v>
      </c>
      <c r="M27" s="28">
        <f>('7.физ-в нацвал'!L27*'7.физ-в нацвал'!M27+'11.физ-в инвал'!L27*'11.физ-в инвал'!M27)/('7.физ-в нацвал'!L27+'11.физ-в инвал'!L27)</f>
        <v>33.812587822766133</v>
      </c>
      <c r="N27" s="21">
        <f>'7.физ-в нацвал'!N27+'11.физ-в инвал'!N27</f>
        <v>2452.7999999999997</v>
      </c>
      <c r="O27" s="28">
        <f>('7.физ-в нацвал'!N27*'7.физ-в нацвал'!O27+'11.физ-в инвал'!N27*'11.физ-в инвал'!O27)/('7.физ-в нацвал'!N27+'11.физ-в инвал'!N27)</f>
        <v>39.089094096542738</v>
      </c>
      <c r="P27" s="21">
        <f>'7.физ-в нацвал'!P27+'11.физ-в инвал'!P27</f>
        <v>521.20000000000005</v>
      </c>
      <c r="Q27" s="28">
        <f>('7.физ-в нацвал'!P27*'7.физ-в нацвал'!Q27+'11.физ-в инвал'!P27*'11.физ-в инвал'!Q27)/('7.физ-в нацвал'!P27+'11.физ-в инвал'!P27)</f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нацвал'!B28+'11.физ-в инвал'!B28</f>
        <v>142091.20000000001</v>
      </c>
      <c r="C28" s="28">
        <f>('7.физ-в нацвал'!B28*'7.физ-в нацвал'!C28+'11.физ-в инвал'!B28*'11.физ-в инвал'!C28)/('7.физ-в нацвал'!B28+'11.физ-в инвал'!B28)</f>
        <v>22.678024212618375</v>
      </c>
      <c r="D28" s="21">
        <f>'7.физ-в нацвал'!D28+'11.физ-в инвал'!D28</f>
        <v>56235.6</v>
      </c>
      <c r="E28" s="28">
        <f>('7.физ-в нацвал'!D28*'7.физ-в нацвал'!E28+'11.физ-в инвал'!D28*'11.физ-в инвал'!E28)/('7.физ-в нацвал'!D28+'11.физ-в инвал'!D28)</f>
        <v>4.6558153909623083</v>
      </c>
      <c r="F28" s="21">
        <f t="shared" si="0"/>
        <v>85855.6</v>
      </c>
      <c r="G28" s="28">
        <f t="shared" si="1"/>
        <v>34.48260919497389</v>
      </c>
      <c r="H28" s="21">
        <f>'7.физ-в нацвал'!H28+'11.физ-в инвал'!H28</f>
        <v>861.2</v>
      </c>
      <c r="I28" s="28">
        <f>('7.физ-в нацвал'!H28*'7.физ-в нацвал'!I28+'11.физ-в инвал'!H28*'11.физ-в инвал'!I28)/('7.физ-в нацвал'!H28+'11.физ-в инвал'!H28)</f>
        <v>11.911286576869484</v>
      </c>
      <c r="J28" s="21">
        <f>'7.физ-в нацвал'!J28+'11.физ-в инвал'!J28</f>
        <v>17268.900000000001</v>
      </c>
      <c r="K28" s="28">
        <f>('7.физ-в нацвал'!J28*'7.физ-в нацвал'!K28+'11.физ-в инвал'!J28*'11.физ-в инвал'!K28)/('7.физ-в нацвал'!J28+'11.физ-в инвал'!J28)</f>
        <v>27.933220992651528</v>
      </c>
      <c r="L28" s="21">
        <f>'7.физ-в нацвал'!L28+'11.физ-в инвал'!L28</f>
        <v>59697.5</v>
      </c>
      <c r="M28" s="28">
        <f>('7.физ-в нацвал'!L28*'7.физ-в нацвал'!M28+'11.физ-в инвал'!L28*'11.физ-в инвал'!M28)/('7.физ-в нацвал'!L28+'11.физ-в инвал'!L28)</f>
        <v>36.482557728548102</v>
      </c>
      <c r="N28" s="21">
        <f>'7.физ-в нацвал'!N28+'11.физ-в инвал'!N28</f>
        <v>7643.8000000000011</v>
      </c>
      <c r="O28" s="28">
        <f>('7.физ-в нацвал'!N28*'7.физ-в нацвал'!O28+'11.физ-в инвал'!N28*'11.физ-в инвал'!O28)/('7.физ-в нацвал'!N28+'11.физ-в инвал'!N28)</f>
        <v>35.525787173918722</v>
      </c>
      <c r="P28" s="21">
        <f>'7.физ-в нацвал'!P28+'11.физ-в инвал'!P28</f>
        <v>384.2</v>
      </c>
      <c r="Q28" s="28">
        <f>('7.физ-в нацвал'!P28*'7.физ-в нацвал'!Q28+'11.физ-в инвал'!P28*'11.физ-в инвал'!Q28)/('7.физ-в нацвал'!P28+'11.физ-в инвал'!P28)</f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нацвал'!B29+'11.физ-в инвал'!B29</f>
        <v>262197.90000000002</v>
      </c>
      <c r="C29" s="28">
        <f>('7.физ-в нацвал'!B29*'7.физ-в нацвал'!C29+'11.физ-в инвал'!B29*'11.физ-в инвал'!C29)/('7.физ-в нацвал'!B29+'11.физ-в инвал'!B29)</f>
        <v>15.107103825011565</v>
      </c>
      <c r="D29" s="21">
        <f>'7.физ-в нацвал'!D29+'11.физ-в инвал'!D29</f>
        <v>153944.79999999999</v>
      </c>
      <c r="E29" s="28">
        <f>('7.физ-в нацвал'!D29*'7.физ-в нацвал'!E29+'11.физ-в инвал'!D29*'11.физ-в инвал'!E29)/('7.физ-в нацвал'!D29+'11.физ-в инвал'!D29)</f>
        <v>2.7489630698795935</v>
      </c>
      <c r="F29" s="21">
        <f t="shared" si="0"/>
        <v>108253.1</v>
      </c>
      <c r="G29" s="28">
        <f t="shared" si="1"/>
        <v>32.681395063975067</v>
      </c>
      <c r="H29" s="21">
        <f>'7.физ-в нацвал'!H29+'11.физ-в инвал'!H29</f>
        <v>1179.2</v>
      </c>
      <c r="I29" s="28">
        <f>('7.физ-в нацвал'!H29*'7.физ-в нацвал'!I29+'11.физ-в инвал'!H29*'11.физ-в инвал'!I29)/('7.физ-в нацвал'!H29+'11.физ-в инвал'!H29)</f>
        <v>9.9592944369063776</v>
      </c>
      <c r="J29" s="21">
        <f>'7.физ-в нацвал'!J29+'11.физ-в инвал'!J29</f>
        <v>29625.7</v>
      </c>
      <c r="K29" s="28">
        <f>('7.физ-в нацвал'!J29*'7.физ-в нацвал'!K29+'11.физ-в инвал'!J29*'11.физ-в инвал'!K29)/('7.физ-в нацвал'!J29+'11.физ-в инвал'!J29)</f>
        <v>27.648008317103056</v>
      </c>
      <c r="L29" s="21">
        <f>'7.физ-в нацвал'!L29+'11.физ-в инвал'!L29</f>
        <v>72469.2</v>
      </c>
      <c r="M29" s="28">
        <f>('7.физ-в нацвал'!L29*'7.физ-в нацвал'!M29+'11.физ-в инвал'!L29*'11.физ-в инвал'!M29)/('7.физ-в нацвал'!L29+'11.физ-в инвал'!L29)</f>
        <v>34.811423335706756</v>
      </c>
      <c r="N29" s="21">
        <f>'7.физ-в нацвал'!N29+'11.физ-в инвал'!N29</f>
        <v>4116.6000000000004</v>
      </c>
      <c r="O29" s="28">
        <f>('7.физ-в нацвал'!N29*'7.физ-в нацвал'!O29+'11.физ-в инвал'!N29*'11.физ-в инвал'!O29)/('7.физ-в нацвал'!N29+'11.физ-в инвал'!N29)</f>
        <v>34.732614293348874</v>
      </c>
      <c r="P29" s="21">
        <f>'7.физ-в нацвал'!P29+'11.физ-в инвал'!P29</f>
        <v>862.4</v>
      </c>
      <c r="Q29" s="28">
        <f>('7.физ-в нацвал'!P29*'7.физ-в нацвал'!Q29+'11.физ-в инвал'!P29*'11.физ-в инвал'!Q29)/('7.физ-в нацвал'!P29+'11.физ-в инвал'!P29)</f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нацвал'!B30+'11.физ-в инвал'!B30</f>
        <v>351369.19999999995</v>
      </c>
      <c r="C30" s="28">
        <f>('7.физ-в нацвал'!B30*'7.физ-в нацвал'!C30+'11.физ-в инвал'!B30*'11.физ-в инвал'!C30)/('7.физ-в нацвал'!B30+'11.физ-в инвал'!B30)</f>
        <v>14.502400250221138</v>
      </c>
      <c r="D30" s="21">
        <f>'7.физ-в нацвал'!D30+'11.физ-в инвал'!D30</f>
        <v>218126</v>
      </c>
      <c r="E30" s="28">
        <f>('7.физ-в нацвал'!D30*'7.физ-в нацвал'!E30+'11.физ-в инвал'!D30*'11.физ-в инвал'!E30)/('7.физ-в нацвал'!D30+'11.физ-в инвал'!D30)</f>
        <v>2.2765651045725863</v>
      </c>
      <c r="F30" s="21">
        <f t="shared" si="0"/>
        <v>133243.19999999998</v>
      </c>
      <c r="G30" s="28">
        <f t="shared" si="1"/>
        <v>34.516723810295765</v>
      </c>
      <c r="H30" s="21">
        <f>'7.физ-в нацвал'!H30+'11.физ-в инвал'!H30</f>
        <v>2616.3000000000002</v>
      </c>
      <c r="I30" s="28">
        <f>('7.физ-в нацвал'!H30*'7.физ-в нацвал'!I30+'11.физ-в инвал'!H30*'11.физ-в инвал'!I30)/('7.физ-в нацвал'!H30+'11.физ-в инвал'!H30)</f>
        <v>7.9293276764896987</v>
      </c>
      <c r="J30" s="21">
        <f>'7.физ-в нацвал'!J30+'11.физ-в инвал'!J30</f>
        <v>37875.800000000003</v>
      </c>
      <c r="K30" s="28">
        <f>('7.физ-в нацвал'!J30*'7.физ-в нацвал'!K30+'11.физ-в инвал'!J30*'11.физ-в инвал'!K30)/('7.физ-в нацвал'!J30+'11.физ-в инвал'!J30)</f>
        <v>31.925657966300381</v>
      </c>
      <c r="L30" s="21">
        <f>'7.физ-в нацвал'!L30+'11.физ-в инвал'!L30</f>
        <v>89371.9</v>
      </c>
      <c r="M30" s="28">
        <f>('7.физ-в нацвал'!L30*'7.физ-в нацвал'!M30+'11.физ-в инвал'!L30*'11.физ-в инвал'!M30)/('7.физ-в нацвал'!L30+'11.физ-в инвал'!L30)</f>
        <v>36.352496713172712</v>
      </c>
      <c r="N30" s="21">
        <f>'7.физ-в нацвал'!N30+'11.физ-в инвал'!N30</f>
        <v>2539.9</v>
      </c>
      <c r="O30" s="28">
        <f>('7.физ-в нацвал'!N30*'7.физ-в нацвал'!O30+'11.физ-в инвал'!N30*'11.физ-в инвал'!O30)/('7.физ-в нацвал'!N30+'11.физ-в инвал'!N30)</f>
        <v>31.706779794480099</v>
      </c>
      <c r="P30" s="21">
        <f>'7.физ-в нацвал'!P30+'11.физ-в инвал'!P30</f>
        <v>839.3</v>
      </c>
      <c r="Q30" s="28">
        <f>('7.физ-в нацвал'!P30*'7.физ-в нацвал'!Q30+'11.физ-в инвал'!P30*'11.физ-в инвал'!Q30)/('7.физ-в нацвал'!P30+'11.физ-в инвал'!P30)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нацвал'!B31+'11.физ-в инвал'!B31</f>
        <v>212589</v>
      </c>
      <c r="C31" s="28">
        <f>('7.физ-в нацвал'!B31*'7.физ-в нацвал'!C31+'11.физ-в инвал'!B31*'11.физ-в инвал'!C31)/('7.физ-в нацвал'!B31+'11.физ-в инвал'!B31)</f>
        <v>14.641907323520973</v>
      </c>
      <c r="D31" s="21">
        <f>'7.физ-в нацвал'!D31+'11.физ-в инвал'!D31</f>
        <v>127881.1</v>
      </c>
      <c r="E31" s="28">
        <f>('7.физ-в нацвал'!D31*'7.физ-в нацвал'!E31+'11.физ-в инвал'!D31*'11.физ-в инвал'!E31)/('7.физ-в нацвал'!D31+'11.физ-в инвал'!D31)</f>
        <v>3.5411281495076286</v>
      </c>
      <c r="F31" s="21">
        <f t="shared" si="0"/>
        <v>84707.9</v>
      </c>
      <c r="G31" s="28">
        <f t="shared" si="1"/>
        <v>31.400436948619905</v>
      </c>
      <c r="H31" s="21">
        <f>'7.физ-в нацвал'!H31+'11.физ-в инвал'!H31</f>
        <v>2052.6</v>
      </c>
      <c r="I31" s="28">
        <f>('7.физ-в нацвал'!H31*'7.физ-в нацвал'!I31+'11.физ-в инвал'!H31*'11.физ-в инвал'!I31)/('7.физ-в нацвал'!H31+'11.физ-в инвал'!H31)</f>
        <v>11.751437201597973</v>
      </c>
      <c r="J31" s="21">
        <f>'7.физ-в нацвал'!J31+'11.физ-в инвал'!J31</f>
        <v>26672.299999999996</v>
      </c>
      <c r="K31" s="28">
        <f>('7.физ-в нацвал'!J31*'7.физ-в нацвал'!K31+'11.физ-в инвал'!J31*'11.физ-в инвал'!K31)/('7.физ-в нацвал'!J31+'11.физ-в инвал'!J31)</f>
        <v>30.168646535919287</v>
      </c>
      <c r="L31" s="21">
        <f>'7.физ-в нацвал'!L31+'11.физ-в инвал'!L31</f>
        <v>52980.9</v>
      </c>
      <c r="M31" s="28">
        <f>('7.физ-в нацвал'!L31*'7.физ-в нацвал'!M31+'11.физ-в инвал'!L31*'11.физ-в инвал'!M31)/('7.физ-в нацвал'!L31+'11.физ-в инвал'!L31)</f>
        <v>32.242326951788286</v>
      </c>
      <c r="N31" s="21">
        <f>'7.физ-в нацвал'!N31+'11.физ-в инвал'!N31</f>
        <v>2503.8000000000002</v>
      </c>
      <c r="O31" s="28">
        <f>('7.физ-в нацвал'!N31*'7.физ-в нацвал'!O31+'11.физ-в инвал'!N31*'11.физ-в инвал'!O31)/('7.физ-в нацвал'!N31+'11.физ-в инвал'!N31)</f>
        <v>39.561232925952552</v>
      </c>
      <c r="P31" s="21">
        <f>'7.физ-в нацвал'!P31+'11.физ-в инвал'!P31</f>
        <v>498.3</v>
      </c>
      <c r="Q31" s="28">
        <f>('7.физ-в нацвал'!P31*'7.физ-в нацвал'!Q31+'11.физ-в инвал'!P31*'11.физ-в инвал'!Q31)/('7.физ-в нацвал'!P31+'11.физ-в инвал'!P31)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нацвал'!B32+'11.физ-в инвал'!B32</f>
        <v>253700.10000000003</v>
      </c>
      <c r="C32" s="29">
        <f>('7.физ-в нацвал'!B32*'7.физ-в нацвал'!C32+'11.физ-в инвал'!B32*'11.физ-в инвал'!C32)/('7.физ-в нацвал'!B32+'11.физ-в инвал'!B32)</f>
        <v>15.82329103141859</v>
      </c>
      <c r="D32" s="25">
        <f>'7.физ-в нацвал'!D32+'11.физ-в инвал'!D32</f>
        <v>144010.6</v>
      </c>
      <c r="E32" s="29">
        <f>('7.физ-в нацвал'!D32*'7.физ-в нацвал'!E32+'11.физ-в инвал'!D32*'11.физ-в инвал'!E32)/('7.физ-в нацвал'!D32+'11.физ-в инвал'!D32)</f>
        <v>5.3127756776237307</v>
      </c>
      <c r="F32" s="25">
        <f t="shared" si="0"/>
        <v>109689.5</v>
      </c>
      <c r="G32" s="29">
        <f t="shared" si="1"/>
        <v>29.622475296176933</v>
      </c>
      <c r="H32" s="25">
        <f>'7.физ-в нацвал'!H32+'11.физ-в инвал'!H32</f>
        <v>4639.3999999999996</v>
      </c>
      <c r="I32" s="29">
        <f>('7.физ-в нацвал'!H32*'7.физ-в нацвал'!I32+'11.физ-в инвал'!H32*'11.физ-в инвал'!I32)/('7.физ-в нацвал'!H32+'11.физ-в инвал'!H32)</f>
        <v>3.3678803293529338</v>
      </c>
      <c r="J32" s="25">
        <f>'7.физ-в нацвал'!J32+'11.физ-в инвал'!J32</f>
        <v>27404.1</v>
      </c>
      <c r="K32" s="29">
        <f>('7.физ-в нацвал'!J32*'7.физ-в нацвал'!K32+'11.физ-в инвал'!J32*'11.физ-в инвал'!K32)/('7.физ-в нацвал'!J32+'11.физ-в инвал'!J32)</f>
        <v>24.400555902219011</v>
      </c>
      <c r="L32" s="25">
        <f>'7.физ-в нацвал'!L32+'11.физ-в инвал'!L32</f>
        <v>68449.600000000006</v>
      </c>
      <c r="M32" s="29">
        <f>('7.физ-в нацвал'!L32*'7.физ-в нацвал'!M32+'11.физ-в инвал'!L32*'11.физ-в инвал'!M32)/('7.физ-в нацвал'!L32+'11.физ-в инвал'!L32)</f>
        <v>32.881796095229191</v>
      </c>
      <c r="N32" s="25">
        <f>'7.физ-в нацвал'!N32+'11.физ-в инвал'!N32</f>
        <v>8210.2000000000007</v>
      </c>
      <c r="O32" s="29">
        <f>('7.физ-в нацвал'!N32*'7.физ-в нацвал'!O32+'11.физ-в инвал'!N32*'11.физ-в инвал'!O32)/('7.физ-в нацвал'!N32+'11.физ-в инвал'!N32)</f>
        <v>32.665423010401696</v>
      </c>
      <c r="P32" s="25">
        <f>'7.физ-в нацвал'!P32+'11.физ-в инвал'!P32</f>
        <v>986.2</v>
      </c>
      <c r="Q32" s="29">
        <f>('7.физ-в нацвал'!P32*'7.физ-в нацвал'!Q32+'11.физ-в инвал'!P32*'11.физ-в инвал'!Q32)/('7.физ-в нацвал'!P32+'11.физ-в инвал'!P32)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нацвал'!B33+'11.физ-в инвал'!B33</f>
        <v>251987.30000000002</v>
      </c>
      <c r="C33" s="28">
        <f>('7.физ-в нацвал'!B33*'7.физ-в нацвал'!C33+'11.физ-в инвал'!B33*'11.физ-в инвал'!C33)/('7.физ-в нацвал'!B33+'11.физ-в инвал'!B33)</f>
        <v>17.949449504002779</v>
      </c>
      <c r="D33" s="21">
        <f>'7.физ-в нацвал'!D33+'11.физ-в инвал'!D33</f>
        <v>111033</v>
      </c>
      <c r="E33" s="28">
        <f>('7.физ-в нацвал'!D33*'7.физ-в нацвал'!E33+'11.физ-в инвал'!D33*'11.физ-в инвал'!E33)/('7.физ-в нацвал'!D33+'11.физ-в инвал'!D33)</f>
        <v>2.998342753956031</v>
      </c>
      <c r="F33" s="21">
        <f t="shared" si="0"/>
        <v>140954.30000000002</v>
      </c>
      <c r="G33" s="28">
        <f t="shared" si="1"/>
        <v>29.726786100175726</v>
      </c>
      <c r="H33" s="21">
        <f>'7.физ-в нацвал'!H33+'11.физ-в инвал'!H33</f>
        <v>1573.1</v>
      </c>
      <c r="I33" s="28">
        <f>('7.физ-в нацвал'!H33*'7.физ-в нацвал'!I33+'11.физ-в инвал'!H33*'11.физ-в инвал'!I33)/('7.физ-в нацвал'!H33+'11.физ-в инвал'!H33)</f>
        <v>4.7574852202657185</v>
      </c>
      <c r="J33" s="21">
        <f>'7.физ-в нацвал'!J33+'11.физ-в инвал'!J33</f>
        <v>35394.300000000003</v>
      </c>
      <c r="K33" s="28">
        <f>('7.физ-в нацвал'!J33*'7.физ-в нацвал'!K33+'11.физ-в инвал'!J33*'11.физ-в инвал'!K33)/('7.физ-в нацвал'!J33+'11.физ-в инвал'!J33)</f>
        <v>24.260597779868505</v>
      </c>
      <c r="L33" s="21">
        <f>'7.физ-в нацвал'!L33+'11.физ-в инвал'!L33</f>
        <v>83857.3</v>
      </c>
      <c r="M33" s="28">
        <f>('7.физ-в нацвал'!L33*'7.физ-в нацвал'!M33+'11.физ-в инвал'!L33*'11.физ-в инвал'!M33)/('7.физ-в нацвал'!L33+'11.физ-в инвал'!L33)</f>
        <v>32.114189223836206</v>
      </c>
      <c r="N33" s="21">
        <f>'7.физ-в нацвал'!N33+'11.физ-в инвал'!N33</f>
        <v>18947.2</v>
      </c>
      <c r="O33" s="28">
        <f>('7.физ-в нацвал'!N33*'7.физ-в нацвал'!O33+'11.физ-в инвал'!N33*'11.физ-в инвал'!O33)/('7.физ-в нацвал'!N33+'11.физ-в инвал'!N33)</f>
        <v>30.324030463604117</v>
      </c>
      <c r="P33" s="21">
        <f>'7.физ-в нацвал'!P33+'11.физ-в инвал'!P33</f>
        <v>1182.4000000000001</v>
      </c>
      <c r="Q33" s="28">
        <f>('7.физ-в нацвал'!P33*'7.физ-в нацвал'!Q33+'11.физ-в инвал'!P33*'11.физ-в инвал'!Q33)/('7.физ-в нацвал'!P33+'11.физ-в инвал'!P33)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нацвал'!B34+'11.физ-в инвал'!B34</f>
        <v>287625.70000000007</v>
      </c>
      <c r="C34" s="28">
        <f>('7.физ-в нацвал'!B34*'7.физ-в нацвал'!C34+'11.физ-в инвал'!B34*'11.физ-в инвал'!C34)/('7.физ-в нацвал'!B34+'11.физ-в инвал'!B34)</f>
        <v>16.042007032055896</v>
      </c>
      <c r="D34" s="21">
        <f>'7.физ-в нацвал'!D34+'11.физ-в инвал'!D34</f>
        <v>157283</v>
      </c>
      <c r="E34" s="28">
        <f>('7.физ-в нацвал'!D34*'7.физ-в нацвал'!E34+'11.физ-в инвал'!D34*'11.физ-в инвал'!E34)/('7.физ-в нацвал'!D34+'11.физ-в инвал'!D34)</f>
        <v>3.9905895360592054</v>
      </c>
      <c r="F34" s="21">
        <f t="shared" si="0"/>
        <v>130342.7</v>
      </c>
      <c r="G34" s="28">
        <f t="shared" si="1"/>
        <v>30.584310498401525</v>
      </c>
      <c r="H34" s="21">
        <f>'7.физ-в нацвал'!H34+'11.физ-в инвал'!H34</f>
        <v>1731.1</v>
      </c>
      <c r="I34" s="28">
        <f>('7.физ-в нацвал'!H34*'7.физ-в нацвал'!I34+'11.физ-в инвал'!H34*'11.физ-в инвал'!I34)/('7.физ-в нацвал'!H34+'11.физ-в инвал'!H34)</f>
        <v>7.0726705562936862</v>
      </c>
      <c r="J34" s="21">
        <f>'7.физ-в нацвал'!J34+'11.физ-в инвал'!J34</f>
        <v>28251.1</v>
      </c>
      <c r="K34" s="28">
        <f>('7.физ-в нацвал'!J34*'7.физ-в нацвал'!K34+'11.физ-в инвал'!J34*'11.физ-в инвал'!K34)/('7.физ-в нацвал'!J34+'11.физ-в инвал'!J34)</f>
        <v>27.331324267019692</v>
      </c>
      <c r="L34" s="21">
        <f>'7.физ-в нацвал'!L34+'11.физ-в инвал'!L34</f>
        <v>75863.8</v>
      </c>
      <c r="M34" s="28">
        <f>('7.физ-в нацвал'!L34*'7.физ-в нацвал'!M34+'11.физ-в инвал'!L34*'11.физ-в инвал'!M34)/('7.физ-в нацвал'!L34+'11.физ-в инвал'!L34)</f>
        <v>31.52405481929458</v>
      </c>
      <c r="N34" s="21">
        <f>'7.физ-в нацвал'!N34+'11.физ-в инвал'!N34</f>
        <v>23316.5</v>
      </c>
      <c r="O34" s="28">
        <f>('7.физ-в нацвал'!N34*'7.физ-в нацвал'!O34+'11.физ-в инвал'!N34*'11.физ-в инвал'!O34)/('7.физ-в нацвал'!N34+'11.физ-в инвал'!N34)</f>
        <v>32.370910857118346</v>
      </c>
      <c r="P34" s="21">
        <f>'7.физ-в нацвал'!P34+'11.физ-в инвал'!P34</f>
        <v>1180.2</v>
      </c>
      <c r="Q34" s="28">
        <f>('7.физ-в нацвал'!P34*'7.физ-в нацвал'!Q34+'11.физ-в инвал'!P34*'11.физ-в инвал'!Q34)/('7.физ-в нацвал'!P34+'11.физ-в инвал'!P34)</f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нацвал'!B35+'11.физ-в инвал'!B35</f>
        <v>406150.80000000005</v>
      </c>
      <c r="C35" s="28">
        <f>('7.физ-в нацвал'!B35*'7.физ-в нацвал'!C35+'11.физ-в инвал'!B35*'11.физ-в инвал'!C35)/('7.физ-в нацвал'!B35+'11.физ-в инвал'!B35)</f>
        <v>22.633538382787865</v>
      </c>
      <c r="D35" s="21">
        <f>'7.физ-в нацвал'!D35+'11.физ-в инвал'!D35</f>
        <v>177718.8</v>
      </c>
      <c r="E35" s="28">
        <f>('7.физ-в нацвал'!D35*'7.физ-в нацвал'!E35+'11.физ-в инвал'!D35*'11.физ-в инвал'!E35)/('7.физ-в нацвал'!D35+'11.физ-в инвал'!D35)</f>
        <v>3.0973903661289639</v>
      </c>
      <c r="F35" s="21">
        <f t="shared" si="0"/>
        <v>228432.00000000003</v>
      </c>
      <c r="G35" s="28">
        <f t="shared" si="1"/>
        <v>37.832550702178317</v>
      </c>
      <c r="H35" s="21">
        <f>'7.физ-в нацвал'!H35+'11.физ-в инвал'!H35</f>
        <v>1187</v>
      </c>
      <c r="I35" s="28">
        <f>('7.физ-в нацвал'!H35*'7.физ-в нацвал'!I35+'11.физ-в инвал'!H35*'11.физ-в инвал'!I35)/('7.физ-в нацвал'!H35+'11.физ-в инвал'!H35)</f>
        <v>10.985678180286437</v>
      </c>
      <c r="J35" s="21">
        <f>'7.физ-в нацвал'!J35+'11.физ-в инвал'!J35</f>
        <v>27491</v>
      </c>
      <c r="K35" s="28">
        <f>('7.физ-в нацвал'!J35*'7.физ-в нацвал'!K35+'11.физ-в инвал'!J35*'11.физ-в инвал'!K35)/('7.физ-в нацвал'!J35+'11.физ-в инвал'!J35)</f>
        <v>22.510834927794551</v>
      </c>
      <c r="L35" s="21">
        <f>'7.физ-в нацвал'!L35+'11.физ-в инвал'!L35</f>
        <v>95365.900000000009</v>
      </c>
      <c r="M35" s="28">
        <f>('7.физ-в нацвал'!L35*'7.физ-в нацвал'!M35+'11.физ-в инвал'!L35*'11.физ-в инвал'!M35)/('7.физ-в нацвал'!L35+'11.физ-в инвал'!L35)</f>
        <v>32.121948621047984</v>
      </c>
      <c r="N35" s="21">
        <f>'7.физ-в нацвал'!N35+'11.физ-в инвал'!N35</f>
        <v>15032.5</v>
      </c>
      <c r="O35" s="28">
        <f>('7.физ-в нацвал'!N35*'7.физ-в нацвал'!O35+'11.физ-в инвал'!N35*'11.физ-в инвал'!O35)/('7.физ-в нацвал'!N35+'11.физ-в инвал'!N35)</f>
        <v>32.308769865291872</v>
      </c>
      <c r="P35" s="21">
        <f>'7.физ-в нацвал'!P35+'11.физ-в инвал'!P35</f>
        <v>89355.6</v>
      </c>
      <c r="Q35" s="28">
        <f>('7.физ-в нацвал'!P35*'7.физ-в нацвал'!Q35+'11.физ-в инвал'!P35*'11.физ-в инвал'!Q35)/('7.физ-в нацвал'!P35+'11.физ-в инвал'!P35)</f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нацвал'!B36+'11.физ-в инвал'!B36</f>
        <v>404362.4</v>
      </c>
      <c r="C36" s="28">
        <f>('7.физ-в нацвал'!B36*'7.физ-в нацвал'!C36+'11.физ-в инвал'!B36*'11.физ-в инвал'!C36)/('7.физ-в нацвал'!B36+'11.физ-в инвал'!B36)</f>
        <v>16.333568190316409</v>
      </c>
      <c r="D36" s="21">
        <f>'7.физ-в нацвал'!D36+'11.физ-в инвал'!D36</f>
        <v>202973.3</v>
      </c>
      <c r="E36" s="28">
        <f>('7.физ-в нацвал'!D36*'7.физ-в нацвал'!E36+'11.физ-в инвал'!D36*'11.физ-в инвал'!E36)/('7.физ-в нацвал'!D36+'11.физ-в инвал'!D36)</f>
        <v>4.2766604622381372</v>
      </c>
      <c r="F36" s="21">
        <f t="shared" si="0"/>
        <v>201389.1</v>
      </c>
      <c r="G36" s="28">
        <f t="shared" si="1"/>
        <v>28.48531994531978</v>
      </c>
      <c r="H36" s="21">
        <f>'7.физ-в нацвал'!H36+'11.физ-в инвал'!H36</f>
        <v>1766.7</v>
      </c>
      <c r="I36" s="28">
        <f>('7.физ-в нацвал'!H36*'7.физ-в нацвал'!I36+'11.физ-в инвал'!H36*'11.физ-в инвал'!I36)/('7.физ-в нацвал'!H36+'11.физ-в инвал'!H36)</f>
        <v>12.27118356257429</v>
      </c>
      <c r="J36" s="21">
        <f>'7.физ-в нацвал'!J36+'11.физ-в инвал'!J36</f>
        <v>31960.699999999997</v>
      </c>
      <c r="K36" s="28">
        <f>('7.физ-в нацвал'!J36*'7.физ-в нацвал'!K36+'11.физ-в инвал'!J36*'11.физ-в инвал'!K36)/('7.физ-в нацвал'!J36+'11.физ-в инвал'!J36)</f>
        <v>20.5282130866971</v>
      </c>
      <c r="L36" s="21">
        <f>'7.физ-в нацвал'!L36+'11.физ-в инвал'!L36</f>
        <v>106868.70000000001</v>
      </c>
      <c r="M36" s="28">
        <f>('7.физ-в нацвал'!L36*'7.физ-в нацвал'!M36+'11.физ-в инвал'!L36*'11.физ-в инвал'!M36)/('7.физ-в нацвал'!L36+'11.физ-в инвал'!L36)</f>
        <v>26.542391046209037</v>
      </c>
      <c r="N36" s="21">
        <f>'7.физ-в нацвал'!N36+'11.физ-в инвал'!N36</f>
        <v>39618.1</v>
      </c>
      <c r="O36" s="28">
        <f>('7.физ-в нацвал'!N36*'7.физ-в нацвал'!O36+'11.физ-в инвал'!N36*'11.физ-в инвал'!O36)/('7.физ-в нацвал'!N36+'11.физ-в инвал'!N36)</f>
        <v>29.549433592221739</v>
      </c>
      <c r="P36" s="21">
        <f>'7.физ-в нацвал'!P36+'11.физ-в инвал'!P36</f>
        <v>21174.9</v>
      </c>
      <c r="Q36" s="28">
        <f>('7.физ-в нацвал'!P36*'7.физ-в нацвал'!Q36+'11.физ-в инвал'!P36*'11.физ-в инвал'!Q36)/('7.физ-в нацвал'!P36+'11.физ-в инвал'!P36)</f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нацвал'!B37+'11.физ-в инвал'!B37</f>
        <v>284078</v>
      </c>
      <c r="C37" s="28">
        <f>('7.физ-в нацвал'!B37*'7.физ-в нацвал'!C37+'11.физ-в инвал'!B37*'11.физ-в инвал'!C37)/('7.физ-в нацвал'!B37+'11.физ-в инвал'!B37)</f>
        <v>15.342138293004036</v>
      </c>
      <c r="D37" s="21">
        <f>'7.физ-в нацвал'!D37+'11.физ-в инвал'!D37</f>
        <v>155551.1</v>
      </c>
      <c r="E37" s="28">
        <f>('7.физ-в нацвал'!D37*'7.физ-в нацвал'!E37+'11.физ-в инвал'!D37*'11.физ-в инвал'!E37)/('7.физ-в нацвал'!D37+'11.физ-в инвал'!D37)</f>
        <v>5.1696884946490256</v>
      </c>
      <c r="F37" s="21">
        <f t="shared" si="0"/>
        <v>128526.90000000001</v>
      </c>
      <c r="G37" s="28">
        <f t="shared" si="1"/>
        <v>27.653457992062361</v>
      </c>
      <c r="H37" s="21">
        <f>'7.физ-в нацвал'!H37+'11.физ-в инвал'!H37</f>
        <v>3125.5</v>
      </c>
      <c r="I37" s="28">
        <f>('7.физ-в нацвал'!H37*'7.физ-в нацвал'!I37+'11.физ-в инвал'!H37*'11.физ-в инвал'!I37)/('7.физ-в нацвал'!H37+'11.физ-в инвал'!H37)</f>
        <v>10.391377379619261</v>
      </c>
      <c r="J37" s="21">
        <f>'7.физ-в нацвал'!J37+'11.физ-в инвал'!J37</f>
        <v>18861.099999999999</v>
      </c>
      <c r="K37" s="28">
        <f>('7.физ-в нацвал'!J37*'7.физ-в нацвал'!K37+'11.физ-в инвал'!J37*'11.физ-в инвал'!K37)/('7.физ-в нацвал'!J37+'11.физ-в инвал'!J37)</f>
        <v>18.766479155510549</v>
      </c>
      <c r="L37" s="21">
        <f>'7.физ-в нацвал'!L37+'11.физ-в инвал'!L37</f>
        <v>69419.899999999994</v>
      </c>
      <c r="M37" s="28">
        <f>('7.физ-в нацвал'!L37*'7.физ-в нацвал'!M37+'11.физ-в инвал'!L37*'11.физ-в инвал'!M37)/('7.физ-в нацвал'!L37+'11.физ-в инвал'!L37)</f>
        <v>26.037394335053783</v>
      </c>
      <c r="N37" s="21">
        <f>'7.физ-в нацвал'!N37+'11.физ-в инвал'!N37</f>
        <v>21216.3</v>
      </c>
      <c r="O37" s="28">
        <f>('7.физ-в нацвал'!N37*'7.физ-в нацвал'!O37+'11.физ-в инвал'!N37*'11.физ-в инвал'!O37)/('7.физ-в нацвал'!N37+'11.физ-в инвал'!N37)</f>
        <v>26.81081625919694</v>
      </c>
      <c r="P37" s="21">
        <f>'7.физ-в нацвал'!P37+'11.физ-в инвал'!P37</f>
        <v>15904.1</v>
      </c>
      <c r="Q37" s="28">
        <f>('7.физ-в нацвал'!P37*'7.физ-в нацвал'!Q37+'11.физ-в инвал'!P37*'11.физ-в инвал'!Q37)/('7.физ-в нацвал'!P37+'11.физ-в инвал'!P37)</f>
        <v>49.763199929577901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нацвал'!B38+'11.физ-в инвал'!B38</f>
        <v>292655.2</v>
      </c>
      <c r="C38" s="28">
        <f>('7.физ-в нацвал'!B38*'7.физ-в нацвал'!C38+'11.физ-в инвал'!B38*'11.физ-в инвал'!C38)/('7.физ-в нацвал'!B38+'11.физ-в инвал'!B38)</f>
        <v>23.15090863241111</v>
      </c>
      <c r="D38" s="21">
        <f>'7.физ-в нацвал'!D38+'11.физ-в инвал'!D38</f>
        <v>60003.7</v>
      </c>
      <c r="E38" s="28">
        <f>('7.физ-в нацвал'!D38*'7.физ-в нацвал'!E38+'11.физ-в инвал'!D38*'11.физ-в инвал'!E38)/('7.физ-в нацвал'!D38+'11.физ-в инвал'!D38)</f>
        <v>10.439875757661612</v>
      </c>
      <c r="F38" s="21">
        <f t="shared" si="0"/>
        <v>232651.50000000003</v>
      </c>
      <c r="G38" s="28">
        <f t="shared" si="1"/>
        <v>26.429241259996175</v>
      </c>
      <c r="H38" s="21">
        <f>'7.физ-в нацвал'!H38+'11.физ-в инвал'!H38</f>
        <v>4209.8999999999996</v>
      </c>
      <c r="I38" s="28">
        <f>('7.физ-в нацвал'!H38*'7.физ-в нацвал'!I38+'11.физ-в инвал'!H38*'11.физ-в инвал'!I38)/('7.физ-в нацвал'!H38+'11.физ-в инвал'!H38)</f>
        <v>12.110066272358013</v>
      </c>
      <c r="J38" s="21">
        <f>'7.физ-в нацвал'!J38+'11.физ-в инвал'!J38</f>
        <v>35845.4</v>
      </c>
      <c r="K38" s="28">
        <f>('7.физ-в нацвал'!J38*'7.физ-в нацвал'!K38+'11.физ-в инвал'!J38*'11.физ-в инвал'!K38)/('7.физ-в нацвал'!J38+'11.физ-в инвал'!J38)</f>
        <v>18.725884716030507</v>
      </c>
      <c r="L38" s="21">
        <f>'7.физ-в нацвал'!L38+'11.физ-в инвал'!L38</f>
        <v>172958.6</v>
      </c>
      <c r="M38" s="28">
        <f>('7.физ-в нацвал'!L38*'7.физ-в нацвал'!M38+'11.физ-в инвал'!L38*'11.физ-в инвал'!M38)/('7.физ-в нацвал'!L38+'11.физ-в инвал'!L38)</f>
        <v>28.470927476286231</v>
      </c>
      <c r="N38" s="21">
        <f>'7.физ-в нацвал'!N38+'11.физ-в инвал'!N38</f>
        <v>17699.900000000001</v>
      </c>
      <c r="O38" s="28">
        <f>('7.физ-в нацвал'!N38*'7.физ-в нацвал'!O38+'11.физ-в инвал'!N38*'11.физ-в инвал'!O38)/('7.физ-в нацвал'!N38+'11.физ-в инвал'!N38)</f>
        <v>23.47503319227792</v>
      </c>
      <c r="P38" s="21">
        <f>'7.физ-в нацвал'!P38+'11.физ-в инвал'!P38</f>
        <v>1937.7</v>
      </c>
      <c r="Q38" s="28">
        <f>('7.физ-в нацвал'!P38*'7.физ-в нацвал'!Q38+'11.физ-в инвал'!P38*'11.физ-в инвал'!Q38)/('7.физ-в нацвал'!P38+'11.физ-в инвал'!P38)</f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нацвал'!B39+'11.физ-в инвал'!B39</f>
        <v>451889.8</v>
      </c>
      <c r="C39" s="28">
        <f>('7.физ-в нацвал'!B39*'7.физ-в нацвал'!C39+'11.физ-в инвал'!B39*'11.физ-в инвал'!C39)/('7.физ-в нацвал'!B39+'11.физ-в инвал'!B39)</f>
        <v>19.102024971574931</v>
      </c>
      <c r="D39" s="21">
        <f>'7.физ-в нацвал'!D39+'11.физ-в инвал'!D39</f>
        <v>186548.1</v>
      </c>
      <c r="E39" s="28">
        <f>('7.физ-в нацвал'!D39*'7.физ-в нацвал'!E39+'11.физ-в инвал'!D39*'11.физ-в инвал'!E39)/('7.физ-в нацвал'!D39+'11.физ-в инвал'!D39)</f>
        <v>5.5219125415911492</v>
      </c>
      <c r="F39" s="21">
        <f t="shared" si="0"/>
        <v>265341.7</v>
      </c>
      <c r="G39" s="28">
        <f t="shared" si="1"/>
        <v>28.649503455355863</v>
      </c>
      <c r="H39" s="21">
        <f>'7.физ-в нацвал'!H39+'11.физ-в инвал'!H39</f>
        <v>2798.1</v>
      </c>
      <c r="I39" s="28">
        <f>('7.физ-в нацвал'!H39*'7.физ-в нацвал'!I39+'11.физ-в инвал'!H39*'11.физ-в инвал'!I39)/('7.физ-в нацвал'!H39+'11.физ-в инвал'!H39)</f>
        <v>18.030608269897431</v>
      </c>
      <c r="J39" s="21">
        <f>'7.физ-в нацвал'!J39+'11.физ-в инвал'!J39</f>
        <v>61726.899999999994</v>
      </c>
      <c r="K39" s="28">
        <f>('7.физ-в нацвал'!J39*'7.физ-в нацвал'!K39+'11.физ-в инвал'!J39*'11.физ-в инвал'!K39)/('7.физ-в нацвал'!J39+'11.физ-в инвал'!J39)</f>
        <v>26.806192567583992</v>
      </c>
      <c r="L39" s="21">
        <f>'7.физ-в нацвал'!L39+'11.физ-в инвал'!L39</f>
        <v>169650.1</v>
      </c>
      <c r="M39" s="28">
        <f>('7.физ-в нацвал'!L39*'7.физ-в нацвал'!M39+'11.физ-в инвал'!L39*'11.физ-в инвал'!M39)/('7.физ-в нацвал'!L39+'11.физ-в инвал'!L39)</f>
        <v>29.642438218427216</v>
      </c>
      <c r="N39" s="21">
        <f>'7.физ-в нацвал'!N39+'11.физ-в инвал'!N39</f>
        <v>27105.7</v>
      </c>
      <c r="O39" s="28">
        <f>('7.физ-в нацвал'!N39*'7.физ-в нацвал'!O39+'11.физ-в инвал'!N39*'11.физ-в инвал'!O39)/('7.физ-в нацвал'!N39+'11.физ-в инвал'!N39)</f>
        <v>25.536508262099854</v>
      </c>
      <c r="P39" s="21">
        <f>'7.физ-в нацвал'!P39+'11.физ-в инвал'!P39</f>
        <v>4060.8999999999996</v>
      </c>
      <c r="Q39" s="28">
        <f>('7.физ-в нацвал'!P39*'7.физ-в нацвал'!Q39+'11.физ-в инвал'!P39*'11.физ-в инвал'!Q39)/('7.физ-в нацвал'!P39+'11.физ-в инвал'!P39)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нацвал'!B40+'11.физ-в инвал'!B40</f>
        <v>283426.7</v>
      </c>
      <c r="C40" s="28">
        <f>('7.физ-в нацвал'!B40*'7.физ-в нацвал'!C40+'11.физ-в инвал'!B40*'11.физ-в инвал'!C40)/('7.физ-в нацвал'!B40+'11.физ-в инвал'!B40)</f>
        <v>19.842570350640923</v>
      </c>
      <c r="D40" s="21">
        <f>'7.физ-в нацвал'!D40+'11.физ-в инвал'!D40</f>
        <v>107037.9</v>
      </c>
      <c r="E40" s="28">
        <f>('7.физ-в нацвал'!D40*'7.физ-в нацвал'!E40+'11.физ-в инвал'!D40*'11.физ-в инвал'!E40)/('7.физ-в нацвал'!D40+'11.физ-в инвал'!D40)</f>
        <v>6.0252970303042188</v>
      </c>
      <c r="F40" s="21">
        <f t="shared" si="0"/>
        <v>176388.80000000002</v>
      </c>
      <c r="G40" s="28">
        <f t="shared" si="1"/>
        <v>28.227297271708856</v>
      </c>
      <c r="H40" s="21">
        <f>'7.физ-в нацвал'!H40+'11.физ-в инвал'!H40</f>
        <v>1770.2</v>
      </c>
      <c r="I40" s="28">
        <f>('7.физ-в нацвал'!H40*'7.физ-в нацвал'!I40+'11.физ-в инвал'!H40*'11.физ-в инвал'!I40)/('7.физ-в нацвал'!H40+'11.физ-в инвал'!H40)</f>
        <v>8.7098632922833588</v>
      </c>
      <c r="J40" s="21">
        <f>'7.физ-в нацвал'!J40+'11.физ-в инвал'!J40</f>
        <v>38859.9</v>
      </c>
      <c r="K40" s="28">
        <f>('7.физ-в нацвал'!J40*'7.физ-в нацвал'!K40+'11.физ-в инвал'!J40*'11.физ-в инвал'!K40)/('7.физ-в нацвал'!J40+'11.физ-в инвал'!J40)</f>
        <v>27.160250541046171</v>
      </c>
      <c r="L40" s="21">
        <f>'7.физ-в нацвал'!L40+'11.физ-в инвал'!L40</f>
        <v>106055.6</v>
      </c>
      <c r="M40" s="28">
        <f>('7.физ-в нацвал'!L40*'7.физ-в нацвал'!M40+'11.физ-в инвал'!L40*'11.физ-в инвал'!M40)/('7.физ-в нацвал'!L40+'11.физ-в инвал'!L40)</f>
        <v>28.259771280347291</v>
      </c>
      <c r="N40" s="21">
        <f>'7.физ-в нацвал'!N40+'11.физ-в инвал'!N40</f>
        <v>26063.699999999997</v>
      </c>
      <c r="O40" s="28">
        <f>('7.физ-в нацвал'!N40*'7.физ-в нацвал'!O40+'11.физ-в инвал'!N40*'11.физ-в инвал'!O40)/('7.физ-в нацвал'!N40+'11.физ-в инвал'!N40)</f>
        <v>28.995349854395201</v>
      </c>
      <c r="P40" s="21">
        <f>'7.физ-в нацвал'!P40+'11.физ-в инвал'!P40</f>
        <v>3639.4</v>
      </c>
      <c r="Q40" s="28">
        <f>('7.физ-в нацвал'!P40*'7.физ-в нацвал'!Q40+'11.физ-в инвал'!P40*'11.физ-в инвал'!Q40)/('7.физ-в нацвал'!P40+'11.физ-в инвал'!P40)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нацвал'!B41+'11.физ-в инвал'!B41</f>
        <v>365265</v>
      </c>
      <c r="C41" s="28">
        <f>('7.физ-в нацвал'!B41*'7.физ-в нацвал'!C41+'11.физ-в инвал'!B41*'11.физ-в инвал'!C41)/('7.физ-в нацвал'!B41+'11.физ-в инвал'!B41)</f>
        <v>25.092134307968184</v>
      </c>
      <c r="D41" s="21">
        <f>'7.физ-в нацвал'!D41+'11.физ-в инвал'!D41</f>
        <v>105681.19999999998</v>
      </c>
      <c r="E41" s="28">
        <f>('7.физ-в нацвал'!D41*'7.физ-в нацвал'!E41+'11.физ-в инвал'!D41*'11.физ-в инвал'!E41)/('7.физ-в нацвал'!D41+'11.физ-в инвал'!D41)</f>
        <v>7.7019273153597805</v>
      </c>
      <c r="F41" s="21">
        <f t="shared" si="0"/>
        <v>259583.8</v>
      </c>
      <c r="G41" s="28">
        <f t="shared" si="1"/>
        <v>32.171998086937634</v>
      </c>
      <c r="H41" s="21">
        <f>'7.физ-в нацвал'!H41+'11.физ-в инвал'!H41</f>
        <v>6973.4</v>
      </c>
      <c r="I41" s="28">
        <f>('7.физ-в нацвал'!H41*'7.физ-в нацвал'!I41+'11.физ-в инвал'!H41*'11.физ-в инвал'!I41)/('7.физ-в нацвал'!H41+'11.физ-в инвал'!H41)</f>
        <v>29.159034617259874</v>
      </c>
      <c r="J41" s="21">
        <f>'7.физ-в нацвал'!J41+'11.физ-в инвал'!J41</f>
        <v>31518.400000000001</v>
      </c>
      <c r="K41" s="28">
        <f>('7.физ-в нацвал'!J41*'7.физ-в нацвал'!K41+'11.физ-в инвал'!J41*'11.физ-в инвал'!K41)/('7.физ-в нацвал'!J41+'11.физ-в инвал'!J41)</f>
        <v>22.647838659322808</v>
      </c>
      <c r="L41" s="21">
        <f>'7.физ-в нацвал'!L41+'11.физ-в инвал'!L41</f>
        <v>172803.5</v>
      </c>
      <c r="M41" s="28">
        <f>('7.физ-в нацвал'!L41*'7.физ-в нацвал'!M41+'11.физ-в инвал'!L41*'11.физ-в инвал'!M41)/('7.физ-в нацвал'!L41+'11.физ-в инвал'!L41)</f>
        <v>34.105407621952104</v>
      </c>
      <c r="N41" s="21">
        <f>'7.физ-в нацвал'!N41+'11.физ-в инвал'!N41</f>
        <v>46394.6</v>
      </c>
      <c r="O41" s="28">
        <f>('7.физ-в нацвал'!N41*'7.физ-в нацвал'!O41+'11.физ-в инвал'!N41*'11.физ-в инвал'!O41)/('7.физ-в нацвал'!N41+'11.физ-в инвал'!N41)</f>
        <v>31.278679824807195</v>
      </c>
      <c r="P41" s="21">
        <f>'7.физ-в нацвал'!P41+'11.физ-в инвал'!P41</f>
        <v>1893.9</v>
      </c>
      <c r="Q41" s="28">
        <f>('7.физ-в нацвал'!P41*'7.физ-в нацвал'!Q41+'11.физ-в инвал'!P41*'11.физ-в инвал'!Q41)/('7.физ-в нацвал'!P41+'11.физ-в инвал'!P41)</f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нацвал'!B42+'11.физ-в инвал'!B42</f>
        <v>477559.8</v>
      </c>
      <c r="C42" s="28">
        <f>('7.физ-в нацвал'!B42*'7.физ-в нацвал'!C42+'11.физ-в инвал'!B42*'11.физ-в инвал'!C42)/('7.физ-в нацвал'!B42+'11.физ-в инвал'!B42)</f>
        <v>28.360827351883472</v>
      </c>
      <c r="D42" s="21">
        <f>'7.физ-в нацвал'!D42+'11.физ-в инвал'!D42</f>
        <v>126183.00000000001</v>
      </c>
      <c r="E42" s="28">
        <f>('7.физ-в нацвал'!D42*'7.физ-в нацвал'!E42+'11.физ-в инвал'!D42*'11.физ-в инвал'!E42)/('7.физ-в нацвал'!D42+'11.физ-в инвал'!D42)</f>
        <v>5.8231351687628283</v>
      </c>
      <c r="F42" s="21">
        <f t="shared" si="0"/>
        <v>351376.8</v>
      </c>
      <c r="G42" s="28">
        <f t="shared" si="1"/>
        <v>36.454342953205796</v>
      </c>
      <c r="H42" s="21">
        <f>'7.физ-в нацвал'!H42+'11.физ-в инвал'!H42</f>
        <v>5741.2999999999993</v>
      </c>
      <c r="I42" s="28">
        <f>('7.физ-в нацвал'!H42*'7.физ-в нацвал'!I42+'11.физ-в инвал'!H42*'11.физ-в инвал'!I42)/('7.физ-в нацвал'!H42+'11.физ-в инвал'!H42)</f>
        <v>16.962763485621725</v>
      </c>
      <c r="J42" s="21">
        <f>'7.физ-в нацвал'!J42+'11.физ-в инвал'!J42</f>
        <v>91068.799999999988</v>
      </c>
      <c r="K42" s="28">
        <f>('7.физ-в нацвал'!J42*'7.физ-в нацвал'!K42+'11.физ-в инвал'!J42*'11.физ-в инвал'!K42)/('7.физ-в нацвал'!J42+'11.физ-в инвал'!J42)</f>
        <v>43.229188437752562</v>
      </c>
      <c r="L42" s="21">
        <f>'7.физ-в нацвал'!L42+'11.физ-в инвал'!L42</f>
        <v>225608.90000000002</v>
      </c>
      <c r="M42" s="28">
        <f>('7.физ-в нацвал'!L42*'7.физ-в нацвал'!M42+'11.физ-в инвал'!L42*'11.физ-в инвал'!M42)/('7.физ-в нацвал'!L42+'11.физ-в инвал'!L42)</f>
        <v>34.408726388896888</v>
      </c>
      <c r="N42" s="21">
        <f>'7.физ-в нацвал'!N42+'11.физ-в инвал'!N42</f>
        <v>22295.5</v>
      </c>
      <c r="O42" s="28">
        <f>('7.физ-в нацвал'!N42*'7.физ-в нацвал'!O42+'11.физ-в инвал'!N42*'11.физ-в инвал'!O42)/('7.физ-в нацвал'!N42+'11.физ-в инвал'!N42)</f>
        <v>30.540215559193555</v>
      </c>
      <c r="P42" s="21">
        <f>'7.физ-в нацвал'!P42+'11.физ-в инвал'!P42</f>
        <v>6662.3</v>
      </c>
      <c r="Q42" s="28">
        <f>('7.физ-в нацвал'!P42*'7.физ-в нацвал'!Q42+'11.физ-в инвал'!P42*'11.физ-в инвал'!Q42)/('7.физ-в нацвал'!P42+'11.физ-в инвал'!P42)</f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нацвал'!B43+'11.физ-в инвал'!B43</f>
        <v>590303.1</v>
      </c>
      <c r="C43" s="28">
        <f>('7.физ-в нацвал'!B43*'7.физ-в нацвал'!C43+'11.физ-в инвал'!B43*'11.физ-в инвал'!C43)/('7.физ-в нацвал'!B43+'11.физ-в инвал'!B43)</f>
        <v>32.885856625181198</v>
      </c>
      <c r="D43" s="21">
        <f>'7.физ-в нацвал'!D43+'11.физ-в инвал'!D43</f>
        <v>147624.70000000001</v>
      </c>
      <c r="E43" s="28">
        <f>('7.физ-в нацвал'!D43*'7.физ-в нацвал'!E43+'11.физ-в инвал'!D43*'11.физ-в инвал'!E43)/('7.физ-в нацвал'!D43+'11.физ-в инвал'!D43)</f>
        <v>23.918886311030604</v>
      </c>
      <c r="F43" s="21">
        <f t="shared" si="0"/>
        <v>442678.39999999997</v>
      </c>
      <c r="G43" s="28">
        <f t="shared" si="1"/>
        <v>35.876168107592328</v>
      </c>
      <c r="H43" s="21">
        <f>'7.физ-в нацвал'!H43+'11.физ-в инвал'!H43</f>
        <v>16784</v>
      </c>
      <c r="I43" s="28">
        <f>('7.физ-в нацвал'!H43*'7.физ-в нацвал'!I43+'11.физ-в инвал'!H43*'11.физ-в инвал'!I43)/('7.физ-в нацвал'!H43+'11.физ-в инвал'!H43)</f>
        <v>56.961685831744525</v>
      </c>
      <c r="J43" s="21">
        <f>'7.физ-в нацвал'!J43+'11.физ-в инвал'!J43</f>
        <v>133690.29999999999</v>
      </c>
      <c r="K43" s="28">
        <f>('7.физ-в нацвал'!J43*'7.физ-в нацвал'!K43+'11.физ-в инвал'!J43*'11.физ-в инвал'!K43)/('7.физ-в нацвал'!J43+'11.физ-в инвал'!J43)</f>
        <v>44.594557548303804</v>
      </c>
      <c r="L43" s="21">
        <f>'7.физ-в нацвал'!L43+'11.физ-в инвал'!L43</f>
        <v>256910.5</v>
      </c>
      <c r="M43" s="28">
        <f>('7.физ-в нацвал'!L43*'7.физ-в нацвал'!M43+'11.физ-в инвал'!L43*'11.физ-в инвал'!M43)/('7.физ-в нацвал'!L43+'11.физ-в инвал'!L43)</f>
        <v>30.837068305888629</v>
      </c>
      <c r="N43" s="21">
        <f>'7.физ-в нацвал'!N43+'11.физ-в инвал'!N43</f>
        <v>33881</v>
      </c>
      <c r="O43" s="28">
        <f>('7.физ-в нацвал'!N43*'7.физ-в нацвал'!O43+'11.физ-в инвал'!N43*'11.физ-в инвал'!O43)/('7.физ-в нацвал'!N43+'11.физ-в инвал'!N43)</f>
        <v>28.751009562881855</v>
      </c>
      <c r="P43" s="21">
        <f>'7.физ-в нацвал'!P43+'11.физ-в инвал'!P43</f>
        <v>1412.6</v>
      </c>
      <c r="Q43" s="28">
        <f>('7.физ-в нацвал'!P43*'7.физ-в нацвал'!Q43+'11.физ-в инвал'!P43*'11.физ-в инвал'!Q43)/('7.физ-в нацвал'!P43+'11.физ-в инвал'!P43)</f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нацвал'!B44+'11.физ-в инвал'!B44</f>
        <v>476665</v>
      </c>
      <c r="C44" s="29">
        <f>('7.физ-в нацвал'!B44*'7.физ-в нацвал'!C44+'11.физ-в инвал'!B44*'11.физ-в инвал'!C44)/('7.физ-в нацвал'!B44+'11.физ-в инвал'!B44)</f>
        <v>39.321412719624895</v>
      </c>
      <c r="D44" s="25">
        <f>'7.физ-в нацвал'!D44+'11.физ-в инвал'!D44</f>
        <v>270467.20000000001</v>
      </c>
      <c r="E44" s="29">
        <f>('7.физ-в нацвал'!D44*'7.физ-в нацвал'!E44+'11.физ-в инвал'!D44*'11.физ-в инвал'!E44)/('7.физ-в нацвал'!D44+'11.физ-в инвал'!D44)</f>
        <v>38.444239246015776</v>
      </c>
      <c r="F44" s="25">
        <f t="shared" si="0"/>
        <v>206197.8</v>
      </c>
      <c r="G44" s="29">
        <f t="shared" si="1"/>
        <v>40.471990724440325</v>
      </c>
      <c r="H44" s="25">
        <f>'7.физ-в нацвал'!H44+'11.физ-в инвал'!H44</f>
        <v>13188.5</v>
      </c>
      <c r="I44" s="29">
        <f>('7.физ-в нацвал'!H44*'7.физ-в нацвал'!I44+'11.физ-в инвал'!H44*'11.физ-в инвал'!I44)/('7.физ-в нацвал'!H44+'11.физ-в инвал'!H44)</f>
        <v>33.847804071729158</v>
      </c>
      <c r="J44" s="25">
        <f>'7.физ-в нацвал'!J44+'11.физ-в инвал'!J44</f>
        <v>125084</v>
      </c>
      <c r="K44" s="29">
        <f>('7.физ-в нацвал'!J44*'7.физ-в нацвал'!K44+'11.физ-в инвал'!J44*'11.физ-в инвал'!K44)/('7.физ-в нацвал'!J44+'11.физ-в инвал'!J44)</f>
        <v>44.376613315851756</v>
      </c>
      <c r="L44" s="25">
        <f>'7.физ-в нацвал'!L44+'11.физ-в инвал'!L44</f>
        <v>57697.5</v>
      </c>
      <c r="M44" s="29">
        <f>('7.физ-в нацвал'!L44*'7.физ-в нацвал'!M44+'11.физ-в инвал'!L44*'11.физ-в инвал'!M44)/('7.физ-в нацвал'!L44+'11.физ-в инвал'!L44)</f>
        <v>35.329999740023403</v>
      </c>
      <c r="N44" s="25">
        <f>'7.физ-в нацвал'!N44+'11.физ-в инвал'!N44</f>
        <v>8851.4</v>
      </c>
      <c r="O44" s="29">
        <f>('7.физ-в нацвал'!N44*'7.физ-в нацвал'!O44+'11.физ-в инвал'!N44*'11.физ-в инвал'!O44)/('7.физ-в нацвал'!N44+'11.физ-в инвал'!N44)</f>
        <v>27.555943805499702</v>
      </c>
      <c r="P44" s="25">
        <f>'7.физ-в нацвал'!P44+'11.физ-в инвал'!P44</f>
        <v>1376.4</v>
      </c>
      <c r="Q44" s="29">
        <f>('7.физ-в нацвал'!P44*'7.физ-в нацвал'!Q44+'11.физ-в инвал'!P44*'11.физ-в инвал'!Q44)/('7.физ-в нацвал'!P44+'11.физ-в инвал'!P44)</f>
        <v>47.71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нацвал'!B45+'11.физ-в инвал'!B45</f>
        <v>421700.69999999995</v>
      </c>
      <c r="C45" s="28">
        <f>('7.физ-в нацвал'!B45*'7.физ-в нацвал'!C45+'11.физ-в инвал'!B45*'11.физ-в инвал'!C45)/('7.физ-в нацвал'!B45+'11.физ-в инвал'!B45)</f>
        <v>29.77147674405094</v>
      </c>
      <c r="D45" s="21">
        <f>'7.физ-в нацвал'!D45+'11.физ-в инвал'!D45</f>
        <v>150790.1</v>
      </c>
      <c r="E45" s="28">
        <f>('7.физ-в нацвал'!D45*'7.физ-в нацвал'!E45+'11.физ-в инвал'!D45*'11.физ-в инвал'!E45)/('7.физ-в нацвал'!D45+'11.физ-в инвал'!D45)</f>
        <v>12.886940243424467</v>
      </c>
      <c r="F45" s="21">
        <f t="shared" si="0"/>
        <v>270910.59999999998</v>
      </c>
      <c r="G45" s="28">
        <f t="shared" si="1"/>
        <v>39.16948829244776</v>
      </c>
      <c r="H45" s="21">
        <f>'7.физ-в нацвал'!H45+'11.физ-в инвал'!H45</f>
        <v>14879.8</v>
      </c>
      <c r="I45" s="28">
        <f>('7.физ-в нацвал'!H45*'7.физ-в нацвал'!I45+'11.физ-в инвал'!H45*'11.физ-в инвал'!I45)/('7.физ-в нацвал'!H45+'11.физ-в инвал'!H45)</f>
        <v>35.053871221387382</v>
      </c>
      <c r="J45" s="21">
        <f>'7.физ-в нацвал'!J45+'11.физ-в инвал'!J45</f>
        <v>178544.3</v>
      </c>
      <c r="K45" s="28">
        <f>('7.физ-в нацвал'!J45*'7.физ-в нацвал'!K45+'11.физ-в инвал'!J45*'11.физ-в инвал'!K45)/('7.физ-в нацвал'!J45+'11.физ-в инвал'!J45)</f>
        <v>42.938716632230765</v>
      </c>
      <c r="L45" s="21">
        <f>'7.физ-в нацвал'!L45+'11.физ-в инвал'!L45</f>
        <v>58039.399999999994</v>
      </c>
      <c r="M45" s="28">
        <f>('7.физ-в нацвал'!L45*'7.физ-в нацвал'!M45+'11.физ-в инвал'!L45*'11.физ-в инвал'!M45)/('7.физ-в нацвал'!L45+'11.физ-в инвал'!L45)</f>
        <v>32.976713198275654</v>
      </c>
      <c r="N45" s="21">
        <f>'7.физ-в нацвал'!N45+'11.физ-в инвал'!N45</f>
        <v>18962</v>
      </c>
      <c r="O45" s="28">
        <f>('7.физ-в нацвал'!N45*'7.физ-в нацвал'!O45+'11.физ-в инвал'!N45*'11.физ-в инвал'!O45)/('7.физ-в нацвал'!N45+'11.физ-в инвал'!N45)</f>
        <v>25.640066448686849</v>
      </c>
      <c r="P45" s="21">
        <f>'7.физ-в нацвал'!P45+'11.физ-в инвал'!P45</f>
        <v>485.1</v>
      </c>
      <c r="Q45" s="28">
        <f>('7.физ-в нацвал'!P45*'7.физ-в нацвал'!Q45+'11.физ-в инвал'!P45*'11.физ-в инвал'!Q45)/('7.физ-в нацвал'!P45+'11.физ-в инвал'!P45)</f>
        <v>47.9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нацвал'!B46+'11.физ-в инвал'!B46</f>
        <v>378651.6</v>
      </c>
      <c r="C46" s="28">
        <f>('7.физ-в нацвал'!B46*'7.физ-в нацвал'!C46+'11.физ-в инвал'!B46*'11.физ-в инвал'!C46)/('7.физ-в нацвал'!B46+'11.физ-в инвал'!B46)</f>
        <v>24.08416456975225</v>
      </c>
      <c r="D46" s="21">
        <f>'7.физ-в нацвал'!D46+'11.физ-в инвал'!D46</f>
        <v>161365.5</v>
      </c>
      <c r="E46" s="28">
        <f>('7.физ-в нацвал'!D46*'7.физ-в нацвал'!E46+'11.физ-в инвал'!D46*'11.физ-в инвал'!E46)/('7.физ-в нацвал'!D46+'11.физ-в инвал'!D46)</f>
        <v>6.7730482600060125</v>
      </c>
      <c r="F46" s="21">
        <f t="shared" si="0"/>
        <v>217286.1</v>
      </c>
      <c r="G46" s="28">
        <f t="shared" si="1"/>
        <v>36.940103991925852</v>
      </c>
      <c r="H46" s="21">
        <f>'7.физ-в нацвал'!H46+'11.физ-в инвал'!H46</f>
        <v>26250.2</v>
      </c>
      <c r="I46" s="28">
        <f>('7.физ-в нацвал'!H46*'7.физ-в нацвал'!I46+'11.физ-в инвал'!H46*'11.физ-в инвал'!I46)/('7.физ-в нацвал'!H46+'11.физ-в инвал'!H46)</f>
        <v>29.167938720466893</v>
      </c>
      <c r="J46" s="21">
        <f>'7.физ-в нацвал'!J46+'11.физ-в инвал'!J46</f>
        <v>109112.5</v>
      </c>
      <c r="K46" s="28">
        <f>('7.физ-в нацвал'!J46*'7.физ-в нацвал'!K46+'11.физ-в инвал'!J46*'11.физ-в инвал'!K46)/('7.физ-в нацвал'!J46+'11.физ-в инвал'!J46)</f>
        <v>37.564626344369344</v>
      </c>
      <c r="L46" s="21">
        <f>'7.физ-в нацвал'!L46+'11.физ-в инвал'!L46</f>
        <v>66429.899999999994</v>
      </c>
      <c r="M46" s="28">
        <f>('7.физ-в нацвал'!L46*'7.физ-в нацвал'!M46+'11.физ-в инвал'!L46*'11.физ-в инвал'!M46)/('7.физ-в нацвал'!L46+'11.физ-в инвал'!L46)</f>
        <v>35.739702468316239</v>
      </c>
      <c r="N46" s="21">
        <f>'7.физ-в нацвал'!N46+'11.физ-в инвал'!N46</f>
        <v>14866.400000000001</v>
      </c>
      <c r="O46" s="28">
        <f>('7.физ-в нацвал'!N46*'7.физ-в нацвал'!O46+'11.физ-в инвал'!N46*'11.физ-в инвал'!O46)/('7.физ-в нацвал'!N46+'11.физ-в инвал'!N46)</f>
        <v>50.96705268255932</v>
      </c>
      <c r="P46" s="21">
        <f>'7.физ-в нацвал'!P46+'11.физ-в инвал'!P46</f>
        <v>627.1</v>
      </c>
      <c r="Q46" s="28">
        <f>('7.физ-в нацвал'!P46*'7.физ-в нацвал'!Q46+'11.физ-в инвал'!P46*'11.физ-в инвал'!Q46)/('7.физ-в нацвал'!P46+'11.физ-в инвал'!P46)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нацвал'!B47+'11.физ-в инвал'!B47</f>
        <v>600316.19999999995</v>
      </c>
      <c r="C47" s="28">
        <f>('7.физ-в нацвал'!B47*'7.физ-в нацвал'!C47+'11.физ-в инвал'!B47*'11.физ-в инвал'!C47)/('7.физ-в нацвал'!B47+'11.физ-в инвал'!B47)</f>
        <v>16.031779807041691</v>
      </c>
      <c r="D47" s="21">
        <f>'7.физ-в нацвал'!D47+'11.физ-в инвал'!D47</f>
        <v>317736.09999999998</v>
      </c>
      <c r="E47" s="28">
        <f>('7.физ-в нацвал'!D47*'7.физ-в нацвал'!E47+'11.физ-в инвал'!D47*'11.физ-в инвал'!E47)/('7.физ-в нацвал'!D47+'11.физ-в инвал'!D47)</f>
        <v>4.8236700582653347</v>
      </c>
      <c r="F47" s="21">
        <f t="shared" si="0"/>
        <v>282580.09999999998</v>
      </c>
      <c r="G47" s="28">
        <f t="shared" si="1"/>
        <v>28.634298809434917</v>
      </c>
      <c r="H47" s="21">
        <f>'7.физ-в нацвал'!H47+'11.физ-в инвал'!H47</f>
        <v>25390.6</v>
      </c>
      <c r="I47" s="28">
        <f>('7.физ-в нацвал'!H47*'7.физ-в нацвал'!I47+'11.физ-в инвал'!H47*'11.физ-в инвал'!I47)/('7.физ-в нацвал'!H47+'11.физ-в инвал'!H47)</f>
        <v>16.934635258717794</v>
      </c>
      <c r="J47" s="21">
        <f>'7.физ-в нацвал'!J47+'11.физ-в инвал'!J47</f>
        <v>130504.5</v>
      </c>
      <c r="K47" s="28">
        <f>('7.физ-в нацвал'!J47*'7.физ-в нацвал'!K47+'11.физ-в инвал'!J47*'11.физ-в инвал'!K47)/('7.физ-в нацвал'!J47+'11.физ-в инвал'!J47)</f>
        <v>28.723243428387523</v>
      </c>
      <c r="L47" s="21">
        <f>'7.физ-в нацвал'!L47+'11.физ-в инвал'!L47</f>
        <v>106629.9</v>
      </c>
      <c r="M47" s="28">
        <f>('7.физ-в нацвал'!L47*'7.физ-в нацвал'!M47+'11.физ-в инвал'!L47*'11.физ-в инвал'!M47)/('7.физ-в нацвал'!L47+'11.физ-в инвал'!L47)</f>
        <v>30.146615001983495</v>
      </c>
      <c r="N47" s="21">
        <f>'7.физ-в нацвал'!N47+'11.физ-в инвал'!N47</f>
        <v>19418.3</v>
      </c>
      <c r="O47" s="28">
        <f>('7.физ-в нацвал'!N47*'7.физ-в нацвал'!O47+'11.физ-в инвал'!N47*'11.физ-в инвал'!O47)/('7.физ-в нацвал'!N47+'11.физ-в инвал'!N47)</f>
        <v>34.455670269797047</v>
      </c>
      <c r="P47" s="21">
        <f>'7.физ-в нацвал'!P47+'11.физ-в инвал'!P47</f>
        <v>636.79999999999995</v>
      </c>
      <c r="Q47" s="28">
        <f>('7.физ-в нацвал'!P47*'7.физ-в нацвал'!Q47+'11.физ-в инвал'!P47*'11.физ-в инвал'!Q47)/('7.физ-в нацвал'!P47+'11.физ-в инвал'!P47)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нацвал'!B48+'11.физ-в инвал'!B48</f>
        <v>477366.6</v>
      </c>
      <c r="C48" s="28">
        <f>('7.физ-в нацвал'!B48*'7.физ-в нацвал'!C48+'11.физ-в инвал'!B48*'11.физ-в инвал'!C48)/('7.физ-в нацвал'!B48+'11.физ-в инвал'!B48)</f>
        <v>18.358562754495185</v>
      </c>
      <c r="D48" s="21">
        <f>'7.физ-в нацвал'!D48+'11.физ-в инвал'!D48</f>
        <v>284089.40000000002</v>
      </c>
      <c r="E48" s="28">
        <f>('7.физ-в нацвал'!D48*'7.физ-в нацвал'!E48+'11.физ-в инвал'!D48*'11.физ-в инвал'!E48)/('7.физ-в нацвал'!D48+'11.физ-в инвал'!D48)</f>
        <v>12.494235793380534</v>
      </c>
      <c r="F48" s="21">
        <f t="shared" si="0"/>
        <v>193277.19999999998</v>
      </c>
      <c r="G48" s="28">
        <f t="shared" si="1"/>
        <v>26.978271275660045</v>
      </c>
      <c r="H48" s="21">
        <f>'7.физ-в нацвал'!H48+'11.физ-в инвал'!H48</f>
        <v>23196.2</v>
      </c>
      <c r="I48" s="28">
        <f>('7.физ-в нацвал'!H48*'7.физ-в нацвал'!I48+'11.физ-в инвал'!H48*'11.физ-в инвал'!I48)/('7.физ-в нацвал'!H48+'11.физ-в инвал'!H48)</f>
        <v>14.26249049413266</v>
      </c>
      <c r="J48" s="21">
        <f>'7.физ-в нацвал'!J48+'11.физ-в инвал'!J48</f>
        <v>74782</v>
      </c>
      <c r="K48" s="28">
        <f>('7.физ-в нацвал'!J48*'7.физ-в нацвал'!K48+'11.физ-в инвал'!J48*'11.физ-в инвал'!K48)/('7.физ-в нацвал'!J48+'11.физ-в инвал'!J48)</f>
        <v>29.24322363670402</v>
      </c>
      <c r="L48" s="21">
        <f>'7.физ-в нацвал'!L48+'11.физ-в инвал'!L48</f>
        <v>78379.599999999991</v>
      </c>
      <c r="M48" s="28">
        <f>('7.физ-в нацвал'!L48*'7.физ-в нацвал'!M48+'11.физ-в инвал'!L48*'11.физ-в инвал'!M48)/('7.физ-в нацвал'!L48+'11.физ-в инвал'!L48)</f>
        <v>28.759877034330362</v>
      </c>
      <c r="N48" s="21">
        <f>'7.физ-в нацвал'!N48+'11.физ-в инвал'!N48</f>
        <v>16790.400000000001</v>
      </c>
      <c r="O48" s="28">
        <f>('7.физ-в нацвал'!N48*'7.физ-в нацвал'!O48+'11.физ-в инвал'!N48*'11.физ-в инвал'!O48)/('7.физ-в нацвал'!N48+'11.физ-в инвал'!N48)</f>
        <v>26.025913795978653</v>
      </c>
      <c r="P48" s="21">
        <f>'7.физ-в нацвал'!P48+'11.физ-в инвал'!P48</f>
        <v>129</v>
      </c>
      <c r="Q48" s="28">
        <f>('7.физ-в нацвал'!P48*'7.физ-в нацвал'!Q48+'11.физ-в инвал'!P48*'11.физ-в инвал'!Q48)/('7.физ-в нацвал'!P48+'11.физ-в инвал'!P48)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нацвал'!B49+'11.физ-в инвал'!B49</f>
        <v>379816.3</v>
      </c>
      <c r="C49" s="28">
        <f>('7.физ-в нацвал'!B49*'7.физ-в нацвал'!C49+'11.физ-в инвал'!B49*'11.физ-в инвал'!C49)/('7.физ-в нацвал'!B49+'11.физ-в инвал'!B49)</f>
        <v>17.025629026453053</v>
      </c>
      <c r="D49" s="21">
        <f>'7.физ-в нацвал'!D49+'11.физ-в инвал'!D49</f>
        <v>216260.6</v>
      </c>
      <c r="E49" s="28">
        <f>('7.физ-в нацвал'!D49*'7.физ-в нацвал'!E49+'11.физ-в инвал'!D49*'11.физ-в инвал'!E49)/('7.физ-в нацвал'!D49+'11.физ-в инвал'!D49)</f>
        <v>11.688837171449631</v>
      </c>
      <c r="F49" s="21">
        <f t="shared" si="0"/>
        <v>163555.69999999998</v>
      </c>
      <c r="G49" s="28">
        <f t="shared" si="1"/>
        <v>24.082171896179712</v>
      </c>
      <c r="H49" s="21">
        <f>'7.физ-в нацвал'!H49+'11.физ-в инвал'!H49</f>
        <v>8625.2999999999993</v>
      </c>
      <c r="I49" s="28">
        <f>('7.физ-в нацвал'!H49*'7.физ-в нацвал'!I49+'11.физ-в инвал'!H49*'11.физ-в инвал'!I49)/('7.физ-в нацвал'!H49+'11.физ-в инвал'!H49)</f>
        <v>18.8231018051546</v>
      </c>
      <c r="J49" s="21">
        <f>'7.физ-в нацвал'!J49+'11.физ-в инвал'!J49</f>
        <v>64384.600000000006</v>
      </c>
      <c r="K49" s="28">
        <f>('7.физ-в нацвал'!J49*'7.физ-в нацвал'!K49+'11.физ-в инвал'!J49*'11.физ-в инвал'!K49)/('7.физ-в нацвал'!J49+'11.физ-в инвал'!J49)</f>
        <v>20.809596021408844</v>
      </c>
      <c r="L49" s="21">
        <f>'7.физ-в нацвал'!L49+'11.физ-в инвал'!L49</f>
        <v>69030.399999999994</v>
      </c>
      <c r="M49" s="28">
        <f>('7.физ-в нацвал'!L49*'7.физ-в нацвал'!M49+'11.физ-в инвал'!L49*'11.физ-в инвал'!M49)/('7.физ-в нацвал'!L49+'11.физ-в инвал'!L49)</f>
        <v>27.578168777813833</v>
      </c>
      <c r="N49" s="21">
        <f>'7.физ-в нацвал'!N49+'11.физ-в инвал'!N49</f>
        <v>21050</v>
      </c>
      <c r="O49" s="28">
        <f>('7.физ-в нацвал'!N49*'7.физ-в нацвал'!O49+'11.физ-в инвал'!N49*'11.физ-в инвал'!O49)/('7.физ-в нацвал'!N49+'11.физ-в инвал'!N49)</f>
        <v>24.319669548693586</v>
      </c>
      <c r="P49" s="21">
        <f>'7.физ-в нацвал'!P49+'11.физ-в инвал'!P49</f>
        <v>465.4</v>
      </c>
      <c r="Q49" s="28">
        <f>('7.физ-в нацвал'!P49*'7.физ-в нацвал'!Q49+'11.физ-в инвал'!P49*'11.физ-в инвал'!Q49)/('7.физ-в нацвал'!P49+'11.физ-в инвал'!P49)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нацвал'!B50+'11.физ-в инвал'!B50</f>
        <v>315161.09999999998</v>
      </c>
      <c r="C50" s="28">
        <f>('7.физ-в нацвал'!B50*'7.физ-в нацвал'!C50+'11.физ-в инвал'!B50*'11.физ-в инвал'!C50)/('7.физ-в нацвал'!B50+'11.физ-в инвал'!B50)</f>
        <v>13.533762285383572</v>
      </c>
      <c r="D50" s="21">
        <f>'7.физ-в нацвал'!D50+'11.физ-в инвал'!D50</f>
        <v>181629.3</v>
      </c>
      <c r="E50" s="28">
        <f>('7.физ-в нацвал'!D50*'7.физ-в нацвал'!E50+'11.физ-в инвал'!D50*'11.физ-в инвал'!E50)/('7.физ-в нацвал'!D50+'11.физ-в инвал'!D50)</f>
        <v>5.9553819565455575</v>
      </c>
      <c r="F50" s="21">
        <f t="shared" si="0"/>
        <v>133531.80000000002</v>
      </c>
      <c r="G50" s="28">
        <f t="shared" si="1"/>
        <v>23.841838071530525</v>
      </c>
      <c r="H50" s="21">
        <f>'7.физ-в нацвал'!H50+'11.физ-в инвал'!H50</f>
        <v>29711.800000000003</v>
      </c>
      <c r="I50" s="28">
        <f>('7.физ-в нацвал'!H50*'7.физ-в нацвал'!I50+'11.физ-в инвал'!H50*'11.физ-в инвал'!I50)/('7.физ-в нацвал'!H50+'11.физ-в инвал'!H50)</f>
        <v>14.337527884544189</v>
      </c>
      <c r="J50" s="21">
        <f>'7.физ-в нацвал'!J50+'11.физ-в инвал'!J50</f>
        <v>35255.899999999994</v>
      </c>
      <c r="K50" s="28">
        <f>('7.физ-в нацвал'!J50*'7.физ-в нацвал'!K50+'11.физ-в инвал'!J50*'11.физ-в инвал'!K50)/('7.физ-в нацвал'!J50+'11.физ-в инвал'!J50)</f>
        <v>24.629353384823538</v>
      </c>
      <c r="L50" s="21">
        <f>'7.физ-в нацвал'!L50+'11.физ-в инвал'!L50</f>
        <v>57377.9</v>
      </c>
      <c r="M50" s="28">
        <f>('7.физ-в нацвал'!L50*'7.физ-в нацвал'!M50+'11.физ-в инвал'!L50*'11.физ-в инвал'!M50)/('7.физ-в нацвал'!L50+'11.физ-в инвал'!L50)</f>
        <v>26.403750224389533</v>
      </c>
      <c r="N50" s="21">
        <f>'7.физ-в нацвал'!N50+'11.физ-в инвал'!N50</f>
        <v>10871.699999999999</v>
      </c>
      <c r="O50" s="28">
        <f>('7.физ-в нацвал'!N50*'7.физ-в нацвал'!O50+'11.физ-в инвал'!N50*'11.физ-в инвал'!O50)/('7.физ-в нацвал'!N50+'11.физ-в инвал'!N50)</f>
        <v>33.272628199821554</v>
      </c>
      <c r="P50" s="21">
        <f>'7.физ-в нацвал'!P50+'11.физ-в инвал'!P50</f>
        <v>314.5</v>
      </c>
      <c r="Q50" s="28">
        <f>('7.физ-в нацвал'!P50*'7.физ-в нацвал'!Q50+'11.физ-в инвал'!P50*'11.физ-в инвал'!Q50)/('7.физ-в нацвал'!P50+'11.физ-в инвал'!P50)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нацвал'!B51+'11.физ-в инвал'!B51</f>
        <v>447040.99999999994</v>
      </c>
      <c r="C51" s="28">
        <f>('7.физ-в нацвал'!B51*'7.физ-в нацвал'!C51+'11.физ-в инвал'!B51*'11.физ-в инвал'!C51)/('7.физ-в нацвал'!B51+'11.физ-в инвал'!B51)</f>
        <v>17.661899973380521</v>
      </c>
      <c r="D51" s="21">
        <f>'7.физ-в нацвал'!D51+'11.физ-в инвал'!D51</f>
        <v>204261.8</v>
      </c>
      <c r="E51" s="28">
        <f>('7.физ-в нацвал'!D51*'7.физ-в нацвал'!E51+'11.физ-в инвал'!D51*'11.физ-в инвал'!E51)/('7.физ-в нацвал'!D51+'11.физ-в инвал'!D51)</f>
        <v>5.2141939462004157</v>
      </c>
      <c r="F51" s="21">
        <f t="shared" si="0"/>
        <v>242779.2</v>
      </c>
      <c r="G51" s="28">
        <f t="shared" si="1"/>
        <v>28.134752833026877</v>
      </c>
      <c r="H51" s="21">
        <f>'7.физ-в нацвал'!H51+'11.физ-в инвал'!H51</f>
        <v>17686.400000000001</v>
      </c>
      <c r="I51" s="28">
        <f>('7.физ-в нацвал'!H51*'7.физ-в нацвал'!I51+'11.физ-в инвал'!H51*'11.физ-в инвал'!I51)/('7.физ-в нацвал'!H51+'11.физ-в инвал'!H51)</f>
        <v>23.045079269947529</v>
      </c>
      <c r="J51" s="21">
        <f>'7.физ-в нацвал'!J51+'11.физ-в инвал'!J51</f>
        <v>78950.600000000006</v>
      </c>
      <c r="K51" s="28">
        <f>('7.физ-в нацвал'!J51*'7.физ-в нацвал'!K51+'11.физ-в инвал'!J51*'11.физ-в инвал'!K51)/('7.физ-в нацвал'!J51+'11.физ-в инвал'!J51)</f>
        <v>25.007295169384399</v>
      </c>
      <c r="L51" s="21">
        <f>'7.физ-в нацвал'!L51+'11.физ-в инвал'!L51</f>
        <v>105889.60000000001</v>
      </c>
      <c r="M51" s="28">
        <f>('7.физ-в нацвал'!L51*'7.физ-в нацвал'!M51+'11.физ-в инвал'!L51*'11.физ-в инвал'!M51)/('7.физ-в нацвал'!L51+'11.физ-в инвал'!L51)</f>
        <v>27.784654366434477</v>
      </c>
      <c r="N51" s="21">
        <f>'7.физ-в нацвал'!N51+'11.физ-в инвал'!N51</f>
        <v>39839.600000000006</v>
      </c>
      <c r="O51" s="28">
        <f>('7.физ-в нацвал'!N51*'7.физ-в нацвал'!O51+'11.физ-в инвал'!N51*'11.физ-в инвал'!O51)/('7.физ-в нацвал'!N51+'11.физ-в инвал'!N51)</f>
        <v>37.472374220624694</v>
      </c>
      <c r="P51" s="21">
        <f>'7.физ-в нацвал'!P51+'11.физ-в инвал'!P51</f>
        <v>413</v>
      </c>
      <c r="Q51" s="28">
        <f>('7.физ-в нацвал'!P51*'7.физ-в нацвал'!Q51+'11.физ-в инвал'!P51*'11.физ-в инвал'!Q51)/('7.физ-в нацвал'!P51+'11.физ-в инвал'!P51)</f>
        <v>32.970944309927361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нацвал'!B52+'11.физ-в инвал'!B52</f>
        <v>455096.5</v>
      </c>
      <c r="C52" s="28">
        <f>('7.физ-в нацвал'!B52*'7.физ-в нацвал'!C52+'11.физ-в инвал'!B52*'11.физ-в инвал'!C52)/('7.физ-в нацвал'!B52+'11.физ-в инвал'!B52)</f>
        <v>11.0132243029775</v>
      </c>
      <c r="D52" s="21">
        <f>'7.физ-в нацвал'!D52+'11.физ-в инвал'!D52</f>
        <v>282335.59999999998</v>
      </c>
      <c r="E52" s="28">
        <f>('7.физ-в нацвал'!D52*'7.физ-в нацвал'!E52+'11.физ-в инвал'!D52*'11.физ-в инвал'!E52)/('7.физ-в нацвал'!D52+'11.физ-в инвал'!D52)</f>
        <v>2.7754994056718321</v>
      </c>
      <c r="F52" s="21">
        <f t="shared" si="0"/>
        <v>172760.9</v>
      </c>
      <c r="G52" s="28">
        <f t="shared" si="1"/>
        <v>24.475778628150234</v>
      </c>
      <c r="H52" s="21">
        <f>'7.физ-в нацвал'!H52+'11.физ-в инвал'!H52</f>
        <v>22527.8</v>
      </c>
      <c r="I52" s="28">
        <f>('7.физ-в нацвал'!H52*'7.физ-в нацвал'!I52+'11.физ-в инвал'!H52*'11.физ-в инвал'!I52)/('7.физ-в нацвал'!H52+'11.физ-в инвал'!H52)</f>
        <v>25.277324905228209</v>
      </c>
      <c r="J52" s="21">
        <f>'7.физ-в нацвал'!J52+'11.физ-в инвал'!J52</f>
        <v>50537.600000000006</v>
      </c>
      <c r="K52" s="28">
        <f>('7.физ-в нацвал'!J52*'7.физ-в нацвал'!K52+'11.физ-в инвал'!J52*'11.физ-в инвал'!K52)/('7.физ-в нацвал'!J52+'11.физ-в инвал'!J52)</f>
        <v>21.178136951497496</v>
      </c>
      <c r="L52" s="21">
        <f>'7.физ-в нацвал'!L52+'11.физ-в инвал'!L52</f>
        <v>77695.8</v>
      </c>
      <c r="M52" s="28">
        <f>('7.физ-в нацвал'!L52*'7.физ-в нацвал'!M52+'11.физ-в инвал'!L52*'11.физ-в инвал'!M52)/('7.физ-в нацвал'!L52+'11.физ-в инвал'!L52)</f>
        <v>22.559869092022993</v>
      </c>
      <c r="N52" s="21">
        <f>'7.физ-в нацвал'!N52+'11.физ-в инвал'!N52</f>
        <v>21765.3</v>
      </c>
      <c r="O52" s="28">
        <f>('7.физ-в нацвал'!N52*'7.физ-в нацвал'!O52+'11.физ-в инвал'!N52*'11.физ-в инвал'!O52)/('7.физ-в нацвал'!N52+'11.физ-в инвал'!N52)</f>
        <v>38.064583672175438</v>
      </c>
      <c r="P52" s="21">
        <f>'7.физ-в нацвал'!P52+'11.физ-в инвал'!P52</f>
        <v>234.4</v>
      </c>
      <c r="Q52" s="28">
        <f>('7.физ-в нацвал'!P52*'7.физ-в нацвал'!Q52+'11.физ-в инвал'!P52*'11.физ-в инвал'!Q52)/('7.физ-в нацвал'!P52+'11.физ-в инвал'!P52)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нацвал'!B53+'11.физ-в инвал'!B53</f>
        <v>672014.10000000009</v>
      </c>
      <c r="C53" s="28">
        <f>('7.физ-в нацвал'!B53*'7.физ-в нацвал'!C53+'11.физ-в инвал'!B53*'11.физ-в инвал'!C53)/('7.физ-в нацвал'!B53+'11.физ-в инвал'!B53)</f>
        <v>6.9111989153203766</v>
      </c>
      <c r="D53" s="21">
        <f>'7.физ-в нацвал'!D53+'11.физ-в инвал'!D53</f>
        <v>502913.6</v>
      </c>
      <c r="E53" s="28">
        <f>('7.физ-в нацвал'!D53*'7.физ-в нацвал'!E53+'11.физ-в инвал'!D53*'11.физ-в инвал'!E53)/('7.физ-в нацвал'!D53+'11.физ-в инвал'!D53)</f>
        <v>1.210432988887157</v>
      </c>
      <c r="F53" s="21">
        <f t="shared" si="0"/>
        <v>169100.5</v>
      </c>
      <c r="G53" s="28">
        <f t="shared" si="1"/>
        <v>23.865570515758378</v>
      </c>
      <c r="H53" s="21">
        <f>'7.физ-в нацвал'!H53+'11.физ-в инвал'!H53</f>
        <v>40237.9</v>
      </c>
      <c r="I53" s="28">
        <f>('7.физ-в нацвал'!H53*'7.физ-в нацвал'!I53+'11.физ-в инвал'!H53*'11.физ-в инвал'!I53)/('7.физ-в нацвал'!H53+'11.физ-в инвал'!H53)</f>
        <v>22.77387574898292</v>
      </c>
      <c r="J53" s="21">
        <f>'7.физ-в нацвал'!J53+'11.физ-в инвал'!J53</f>
        <v>42894.1</v>
      </c>
      <c r="K53" s="28">
        <f>('7.физ-в нацвал'!J53*'7.физ-в нацвал'!K53+'11.физ-в инвал'!J53*'11.физ-в инвал'!K53)/('7.физ-в нацвал'!J53+'11.физ-в инвал'!J53)</f>
        <v>18.43722908278761</v>
      </c>
      <c r="L53" s="21">
        <f>'7.физ-в нацвал'!L53+'11.физ-в инвал'!L53</f>
        <v>58111.199999999997</v>
      </c>
      <c r="M53" s="28">
        <f>('7.физ-в нацвал'!L53*'7.физ-в нацвал'!M53+'11.физ-в инвал'!L53*'11.физ-в инвал'!M53)/('7.физ-в нацвал'!L53+'11.физ-в инвал'!L53)</f>
        <v>19.549465025674913</v>
      </c>
      <c r="N53" s="21">
        <f>'7.физ-в нацвал'!N53+'11.физ-в инвал'!N53</f>
        <v>27416.000000000004</v>
      </c>
      <c r="O53" s="28">
        <f>('7.физ-в нацвал'!N53*'7.физ-в нацвал'!O53+'11.физ-в инвал'!N53*'11.физ-в инвал'!O53)/('7.физ-в нацвал'!N53+'11.физ-в инвал'!N53)</f>
        <v>42.923101546542163</v>
      </c>
      <c r="P53" s="21">
        <f>'7.физ-в нацвал'!P53+'11.физ-в инвал'!P53</f>
        <v>441.3</v>
      </c>
      <c r="Q53" s="28">
        <f>('7.физ-в нацвал'!P53*'7.физ-в нацвал'!Q53+'11.физ-в инвал'!P53*'11.физ-в инвал'!Q53)/('7.физ-в нацвал'!P53+'11.физ-в инвал'!P53)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нацвал'!B54+'11.физ-в инвал'!B54</f>
        <v>566902.09999999986</v>
      </c>
      <c r="C54" s="28">
        <f>('7.физ-в нацвал'!B54*'7.физ-в нацвал'!C54+'11.физ-в инвал'!B54*'11.физ-в инвал'!C54)/('7.физ-в нацвал'!B54+'11.физ-в инвал'!B54)</f>
        <v>15.132779818596545</v>
      </c>
      <c r="D54" s="21">
        <f>'7.физ-в нацвал'!D54+'11.физ-в инвал'!D54</f>
        <v>337041.1</v>
      </c>
      <c r="E54" s="28">
        <f>('7.физ-в нацвал'!D54*'7.физ-в нацвал'!E54+'11.физ-в инвал'!D54*'11.физ-в инвал'!E54)/('7.физ-в нацвал'!D54+'11.физ-в инвал'!D54)</f>
        <v>2.1666679939034141</v>
      </c>
      <c r="F54" s="21">
        <f t="shared" si="0"/>
        <v>229861</v>
      </c>
      <c r="G54" s="28">
        <f t="shared" si="1"/>
        <v>34.144759197950059</v>
      </c>
      <c r="H54" s="21">
        <f>'7.физ-в нацвал'!H54+'11.физ-в инвал'!H54</f>
        <v>8702</v>
      </c>
      <c r="I54" s="28">
        <f>('7.физ-в нацвал'!H54*'7.физ-в нацвал'!I54+'11.физ-в инвал'!H54*'11.физ-в инвал'!I54)/('7.физ-в нацвал'!H54+'11.физ-в инвал'!H54)</f>
        <v>24.69478855435532</v>
      </c>
      <c r="J54" s="21">
        <f>'7.физ-в нацвал'!J54+'11.физ-в инвал'!J54</f>
        <v>44062.8</v>
      </c>
      <c r="K54" s="28">
        <f>('7.физ-в нацвал'!J54*'7.физ-в нацвал'!K54+'11.физ-в инвал'!J54*'11.физ-в инвал'!K54)/('7.физ-в нацвал'!J54+'11.физ-в инвал'!J54)</f>
        <v>18.132512936082136</v>
      </c>
      <c r="L54" s="21">
        <f>'7.физ-в нацвал'!L54+'11.физ-в инвал'!L54</f>
        <v>117641.9</v>
      </c>
      <c r="M54" s="28">
        <f>('7.физ-в нацвал'!L54*'7.физ-в нацвал'!M54+'11.физ-в инвал'!L54*'11.физ-в инвал'!M54)/('7.физ-в нацвал'!L54+'11.физ-в инвал'!L54)</f>
        <v>36.728204262256902</v>
      </c>
      <c r="N54" s="21">
        <f>'7.физ-в нацвал'!N54+'11.физ-в инвал'!N54</f>
        <v>59041</v>
      </c>
      <c r="O54" s="28">
        <f>('7.физ-в нацвал'!N54*'7.физ-в нацвал'!O54+'11.физ-в инвал'!N54*'11.физ-в инвал'!O54)/('7.физ-в нацвал'!N54+'11.физ-в инвал'!N54)</f>
        <v>42.418621297064739</v>
      </c>
      <c r="P54" s="21">
        <f>'7.физ-в нацвал'!P54+'11.физ-в инвал'!P54</f>
        <v>413.3</v>
      </c>
      <c r="Q54" s="28">
        <f>('7.физ-в нацвал'!P54*'7.физ-в нацвал'!Q54+'11.физ-в инвал'!P54*'11.физ-в инвал'!Q54)/('7.физ-в нацвал'!P54+'11.физ-в инвал'!P54)</f>
        <v>22.917009436244857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нацвал'!B55+'11.физ-в инвал'!B55</f>
        <v>439550.60000000009</v>
      </c>
      <c r="C55" s="28">
        <f>('7.физ-в нацвал'!B55*'7.физ-в нацвал'!C55+'11.физ-в инвал'!B55*'11.физ-в инвал'!C55)/('7.физ-в нацвал'!B55+'11.физ-в инвал'!B55)</f>
        <v>11.992058554805746</v>
      </c>
      <c r="D55" s="21">
        <f>'7.физ-в нацвал'!D55+'11.физ-в инвал'!D55</f>
        <v>294697.2</v>
      </c>
      <c r="E55" s="28">
        <f>('7.физ-в нацвал'!D55*'7.физ-в нацвал'!E55+'11.физ-в инвал'!D55*'11.физ-в инвал'!E55)/('7.физ-в нацвал'!D55+'11.физ-в инвал'!D55)</f>
        <v>5.5984359674947708</v>
      </c>
      <c r="F55" s="21">
        <f t="shared" si="0"/>
        <v>144853.40000000002</v>
      </c>
      <c r="G55" s="28">
        <f t="shared" si="1"/>
        <v>24.999572871606734</v>
      </c>
      <c r="H55" s="21">
        <f>'7.физ-в нацвал'!H55+'11.физ-в инвал'!H55</f>
        <v>25532.6</v>
      </c>
      <c r="I55" s="28">
        <f>('7.физ-в нацвал'!H55*'7.физ-в нацвал'!I55+'11.физ-в инвал'!H55*'11.физ-в инвал'!I55)/('7.физ-в нацвал'!H55+'11.физ-в инвал'!H55)</f>
        <v>14.264041264892725</v>
      </c>
      <c r="J55" s="21">
        <f>'7.физ-в нацвал'!J55+'11.физ-в инвал'!J55</f>
        <v>30472.1</v>
      </c>
      <c r="K55" s="28">
        <f>('7.физ-в нацвал'!J55*'7.физ-в нацвал'!K55+'11.физ-в инвал'!J55*'11.физ-в инвал'!K55)/('7.физ-в нацвал'!J55+'11.физ-в инвал'!J55)</f>
        <v>16.903160267917208</v>
      </c>
      <c r="L55" s="21">
        <f>'7.физ-в нацвал'!L55+'11.физ-в инвал'!L55</f>
        <v>68494.5</v>
      </c>
      <c r="M55" s="28">
        <f>('7.физ-в нацвал'!L55*'7.физ-в нацвал'!M55+'11.физ-в инвал'!L55*'11.физ-в инвал'!M55)/('7.физ-в нацвал'!L55+'11.физ-в инвал'!L55)</f>
        <v>28.509573688398337</v>
      </c>
      <c r="N55" s="21">
        <f>'7.физ-в нацвал'!N55+'11.физ-в инвал'!N55</f>
        <v>20057.5</v>
      </c>
      <c r="O55" s="28">
        <f>('7.физ-в нацвал'!N55*'7.физ-в нацвал'!O55+'11.физ-в инвал'!N55*'11.физ-в инвал'!O55)/('7.физ-в нацвал'!N55+'11.физ-в инвал'!N55)</f>
        <v>39.064035597656726</v>
      </c>
      <c r="P55" s="21">
        <f>'7.физ-в нацвал'!P55+'11.физ-в инвал'!P55</f>
        <v>296.7</v>
      </c>
      <c r="Q55" s="28">
        <f>('7.физ-в нацвал'!P55*'7.физ-в нацвал'!Q55+'11.физ-в инвал'!P55*'11.физ-в инвал'!Q55)/('7.физ-в нацвал'!P55+'11.физ-в инвал'!P55)</f>
        <v>19.293528816986854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нацвал'!B56+'11.физ-в инвал'!B56</f>
        <v>578250.69999999995</v>
      </c>
      <c r="C56" s="29">
        <f>('7.физ-в нацвал'!B56*'7.физ-в нацвал'!C56+'11.физ-в инвал'!B56*'11.физ-в инвал'!C56)/('7.физ-в нацвал'!B56+'11.физ-в инвал'!B56)</f>
        <v>7.2625096744370561</v>
      </c>
      <c r="D56" s="25">
        <f>'7.физ-в нацвал'!D56+'11.физ-в инвал'!D56</f>
        <v>451489.39999999997</v>
      </c>
      <c r="E56" s="29">
        <f>('7.физ-в нацвал'!D56*'7.физ-в нацвал'!E56+'11.физ-в инвал'!D56*'11.физ-в инвал'!E56)/('7.физ-в нацвал'!D56+'11.физ-в инвал'!D56)</f>
        <v>2.932039015755409</v>
      </c>
      <c r="F56" s="25">
        <f t="shared" si="0"/>
        <v>126761.29999999999</v>
      </c>
      <c r="G56" s="29">
        <f t="shared" si="1"/>
        <v>22.686472661608864</v>
      </c>
      <c r="H56" s="25">
        <f>'7.физ-в нацвал'!H56+'11.физ-в инвал'!H56</f>
        <v>12513.2</v>
      </c>
      <c r="I56" s="29">
        <f>('7.физ-в нацвал'!H56*'7.физ-в нацвал'!I56+'11.физ-в инвал'!H56*'11.физ-в инвал'!I56)/('7.физ-в нацвал'!H56+'11.физ-в инвал'!H56)</f>
        <v>19.978577342326503</v>
      </c>
      <c r="J56" s="25">
        <f>'7.физ-в нацвал'!J56+'11.физ-в инвал'!J56</f>
        <v>48733</v>
      </c>
      <c r="K56" s="29">
        <f>('7.физ-в нацвал'!J56*'7.физ-в нацвал'!K56+'11.физ-в инвал'!J56*'11.физ-в инвал'!K56)/('7.физ-в нацвал'!J56+'11.физ-в инвал'!J56)</f>
        <v>17.89516504216855</v>
      </c>
      <c r="L56" s="25">
        <f>'7.физ-в нацвал'!L56+'11.физ-в инвал'!L56</f>
        <v>46388.600000000006</v>
      </c>
      <c r="M56" s="29">
        <f>('7.физ-в нацвал'!L56*'7.физ-в нацвал'!M56+'11.физ-в инвал'!L56*'11.физ-в инвал'!M56)/('7.физ-в нацвал'!L56+'11.физ-в инвал'!L56)</f>
        <v>24.37974043191646</v>
      </c>
      <c r="N56" s="25">
        <f>'7.физ-в нацвал'!N56+'11.физ-в инвал'!N56</f>
        <v>18610.099999999999</v>
      </c>
      <c r="O56" s="29">
        <f>('7.физ-в нацвал'!N56*'7.физ-в нацвал'!O56+'11.физ-в инвал'!N56*'11.физ-в инвал'!O56)/('7.физ-в нацвал'!N56+'11.физ-в инвал'!N56)</f>
        <v>32.759357983030718</v>
      </c>
      <c r="P56" s="25">
        <f>'7.физ-в нацвал'!P56+'11.физ-в инвал'!P56</f>
        <v>516.4</v>
      </c>
      <c r="Q56" s="29">
        <f>('7.физ-в нацвал'!P56*'7.физ-в нацвал'!Q56+'11.физ-в инвал'!P56*'11.физ-в инвал'!Q56)/('7.физ-в нацвал'!P56+'11.физ-в инвал'!P56)</f>
        <v>25.346243222308292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нацвал'!B57+'11.физ-в инвал'!B57</f>
        <v>494936.19999999995</v>
      </c>
      <c r="C57" s="28">
        <f>('7.физ-в нацвал'!B57*'7.физ-в нацвал'!C57+'11.физ-в инвал'!B57*'11.физ-в инвал'!C57)/('7.физ-в нацвал'!B57+'11.физ-в инвал'!B57)</f>
        <v>11.34156201344739</v>
      </c>
      <c r="D57" s="21">
        <f>'7.физ-в нацвал'!D57+'11.физ-в инвал'!D57</f>
        <v>329026.09999999998</v>
      </c>
      <c r="E57" s="28">
        <f>('7.физ-в нацвал'!D57*'7.физ-в нацвал'!E57+'11.физ-в инвал'!D57*'11.физ-в инвал'!E57)/('7.физ-в нацвал'!D57+'11.физ-в инвал'!D57)</f>
        <v>4.5580461124512626</v>
      </c>
      <c r="F57" s="21">
        <f t="shared" si="0"/>
        <v>165910.1</v>
      </c>
      <c r="G57" s="28">
        <f t="shared" si="1"/>
        <v>24.794352296816164</v>
      </c>
      <c r="H57" s="21">
        <f>'7.физ-в нацвал'!H57+'11.физ-в инвал'!H57</f>
        <v>12866.199999999999</v>
      </c>
      <c r="I57" s="28">
        <f>('7.физ-в нацвал'!H57*'7.физ-в нацвал'!I57+'11.физ-в инвал'!H57*'11.физ-в инвал'!I57)/('7.физ-в нацвал'!H57+'11.физ-в инвал'!H57)</f>
        <v>30.10448228692233</v>
      </c>
      <c r="J57" s="21">
        <f>'7.физ-в нацвал'!J57+'11.физ-в инвал'!J57</f>
        <v>50405.700000000004</v>
      </c>
      <c r="K57" s="28">
        <f>('7.физ-в нацвал'!J57*'7.физ-в нацвал'!K57+'11.физ-в инвал'!J57*'11.физ-в инвал'!K57)/('7.физ-в нацвал'!J57+'11.физ-в инвал'!J57)</f>
        <v>16.126708606367927</v>
      </c>
      <c r="L57" s="21">
        <f>'7.физ-в нацвал'!L57+'11.физ-в инвал'!L57</f>
        <v>59882</v>
      </c>
      <c r="M57" s="28">
        <f>('7.физ-в нацвал'!L57*'7.физ-в нацвал'!M57+'11.физ-в инвал'!L57*'11.физ-в инвал'!M57)/('7.физ-в нацвал'!L57+'11.физ-в инвал'!L57)</f>
        <v>22.252681523663203</v>
      </c>
      <c r="N57" s="21">
        <f>'7.физ-в нацвал'!N57+'11.физ-в инвал'!N57</f>
        <v>42108.6</v>
      </c>
      <c r="O57" s="28">
        <f>('7.физ-в нацвал'!N57*'7.физ-в нацвал'!O57+'11.физ-в инвал'!N57*'11.физ-в инвал'!O57)/('7.физ-в нацвал'!N57+'11.физ-в инвал'!N57)</f>
        <v>37.150626427855592</v>
      </c>
      <c r="P57" s="21">
        <f>'7.физ-в нацвал'!P57+'11.физ-в инвал'!P57</f>
        <v>647.6</v>
      </c>
      <c r="Q57" s="28">
        <f>('7.физ-в нацвал'!P57*'7.физ-в нацвал'!Q57+'11.физ-в инвал'!P57*'11.физ-в инвал'!Q57)/('7.физ-в нацвал'!P57+'11.физ-в инвал'!P57)</f>
        <v>25.52378011117974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нацвал'!B58+'11.физ-в инвал'!B58</f>
        <v>600857</v>
      </c>
      <c r="C58" s="28">
        <f>('7.физ-в нацвал'!B58*'7.физ-в нацвал'!C58+'11.физ-в инвал'!B58*'11.физ-в инвал'!C58)/('7.физ-в нацвал'!B58+'11.физ-в инвал'!B58)</f>
        <v>13.450589003706371</v>
      </c>
      <c r="D58" s="21">
        <f>'7.физ-в нацвал'!D58+'11.физ-в инвал'!D58</f>
        <v>326536.5</v>
      </c>
      <c r="E58" s="28">
        <f>('7.физ-в нацвал'!D58*'7.физ-в нацвал'!E58+'11.физ-в инвал'!D58*'11.физ-в инвал'!E58)/('7.физ-в нацвал'!D58+'11.физ-в инвал'!D58)</f>
        <v>0.5635559179448546</v>
      </c>
      <c r="F58" s="21">
        <f t="shared" si="0"/>
        <v>274320.5</v>
      </c>
      <c r="G58" s="28">
        <f t="shared" si="1"/>
        <v>28.790626220060112</v>
      </c>
      <c r="H58" s="21">
        <f>'7.физ-в нацвал'!H58+'11.физ-в инвал'!H58</f>
        <v>21234.799999999999</v>
      </c>
      <c r="I58" s="28">
        <f>('7.физ-в нацвал'!H58*'7.физ-в нацвал'!I58+'11.физ-в инвал'!H58*'11.физ-в инвал'!I58)/('7.физ-в нацвал'!H58+'11.физ-в инвал'!H58)</f>
        <v>12.462144169005594</v>
      </c>
      <c r="J58" s="21">
        <f>'7.физ-в нацвал'!J58+'11.физ-в инвал'!J58</f>
        <v>59036.6</v>
      </c>
      <c r="K58" s="28">
        <f>('7.физ-в нацвал'!J58*'7.физ-в нацвал'!K58+'11.физ-в инвал'!J58*'11.физ-в инвал'!K58)/('7.физ-в нацвал'!J58+'11.физ-в инвал'!J58)</f>
        <v>19.038219612918091</v>
      </c>
      <c r="L58" s="21">
        <f>'7.физ-в нацвал'!L58+'11.физ-в инвал'!L58</f>
        <v>40928.300000000003</v>
      </c>
      <c r="M58" s="28">
        <f>('7.физ-в нацвал'!L58*'7.физ-в нацвал'!M58+'11.физ-в инвал'!L58*'11.физ-в инвал'!M58)/('7.физ-в нацвал'!L58+'11.физ-в инвал'!L58)</f>
        <v>21.526975637883808</v>
      </c>
      <c r="N58" s="21">
        <f>'7.физ-в нацвал'!N58+'11.физ-в инвал'!N58</f>
        <v>139718.5</v>
      </c>
      <c r="O58" s="28">
        <f>('7.физ-в нацвал'!N58*'7.физ-в нацвал'!O58+'11.физ-в инвал'!N58*'11.физ-в инвал'!O58)/('7.физ-в нацвал'!N58+'11.физ-в инвал'!N58)</f>
        <v>36.693943665298434</v>
      </c>
      <c r="P58" s="21">
        <f>'7.физ-в нацвал'!P58+'11.физ-в инвал'!P58</f>
        <v>13402.300000000001</v>
      </c>
      <c r="Q58" s="28">
        <f>('7.физ-в нацвал'!P58*'7.физ-в нацвал'!Q58+'11.физ-в инвал'!P58*'11.физ-в инвал'!Q58)/('7.физ-в нацвал'!P58+'11.физ-в инвал'!P58)</f>
        <v>37.4108026234303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нацвал'!B59+'11.физ-в инвал'!B59</f>
        <v>476623.80000000005</v>
      </c>
      <c r="C59" s="28">
        <f>('7.физ-в нацвал'!B59*'7.физ-в нацвал'!C59+'11.физ-в инвал'!B59*'11.физ-в инвал'!C59)/('7.физ-в нацвал'!B59+'11.физ-в инвал'!B59)</f>
        <v>7.0087249692524791</v>
      </c>
      <c r="D59" s="21">
        <f>'7.физ-в нацвал'!D59+'11.физ-в инвал'!D59</f>
        <v>350728.9</v>
      </c>
      <c r="E59" s="28">
        <f>('7.физ-в нацвал'!D59*'7.физ-в нацвал'!E59+'11.физ-в инвал'!D59*'11.физ-в инвал'!E59)/('7.физ-в нацвал'!D59+'11.физ-в инвал'!D59)</f>
        <v>1.4335148144335979</v>
      </c>
      <c r="F59" s="21">
        <f t="shared" si="0"/>
        <v>125894.90000000001</v>
      </c>
      <c r="G59" s="28">
        <f t="shared" si="1"/>
        <v>22.54062757109303</v>
      </c>
      <c r="H59" s="21">
        <f>'7.физ-в нацвал'!H59+'11.физ-в инвал'!H59</f>
        <v>4587.5</v>
      </c>
      <c r="I59" s="28">
        <f>('7.физ-в нацвал'!H59*'7.физ-в нацвал'!I59+'11.физ-в инвал'!H59*'11.физ-в инвал'!I59)/('7.физ-в нацвал'!H59+'11.физ-в инвал'!H59)</f>
        <v>13.48498310626703</v>
      </c>
      <c r="J59" s="21">
        <f>'7.физ-в нацвал'!J59+'11.физ-в инвал'!J59</f>
        <v>58235.199999999997</v>
      </c>
      <c r="K59" s="28">
        <f>('7.физ-в нацвал'!J59*'7.физ-в нацвал'!K59+'11.физ-в инвал'!J59*'11.физ-в инвал'!K59)/('7.физ-в нацвал'!J59+'11.физ-в инвал'!J59)</f>
        <v>18.822799063109599</v>
      </c>
      <c r="L59" s="21">
        <f>'7.физ-в нацвал'!L59+'11.физ-в инвал'!L59</f>
        <v>39369.5</v>
      </c>
      <c r="M59" s="28">
        <f>('7.физ-в нацвал'!L59*'7.физ-в нацвал'!M59+'11.физ-в инвал'!L59*'11.физ-в инвал'!M59)/('7.физ-в нацвал'!L59+'11.физ-в инвал'!L59)</f>
        <v>23.185430244224591</v>
      </c>
      <c r="N59" s="21">
        <f>'7.физ-в нацвал'!N59+'11.физ-в инвал'!N59</f>
        <v>23039.9</v>
      </c>
      <c r="O59" s="28">
        <f>('7.физ-в нацвал'!N59*'7.физ-в нацвал'!O59+'11.физ-в инвал'!N59*'11.физ-в инвал'!O59)/('7.физ-в нацвал'!N59+'11.физ-в инвал'!N59)</f>
        <v>32.470411329910277</v>
      </c>
      <c r="P59" s="21">
        <f>'7.физ-в нацвал'!P59+'11.физ-в инвал'!P59</f>
        <v>662.8</v>
      </c>
      <c r="Q59" s="28">
        <f>('7.физ-в нацвал'!P59*'7.физ-в нацвал'!Q59+'11.физ-в инвал'!P59*'11.физ-в инвал'!Q59)/('7.физ-в нацвал'!P59+'11.физ-в инвал'!P59)</f>
        <v>28.401327700663856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нацвал'!B60+'11.физ-в инвал'!B60</f>
        <v>487981.4</v>
      </c>
      <c r="C60" s="28">
        <f>('7.физ-в нацвал'!B60*'7.физ-в нацвал'!C60+'11.физ-в инвал'!B60*'11.физ-в инвал'!C60)/('7.физ-в нацвал'!B60+'11.физ-в инвал'!B60)</f>
        <v>11.336364291753744</v>
      </c>
      <c r="D60" s="21">
        <f>'7.физ-в нацвал'!D60+'11.физ-в инвал'!D60</f>
        <v>309884</v>
      </c>
      <c r="E60" s="28">
        <f>('7.физ-в нацвал'!D60*'7.физ-в нацвал'!E60+'11.физ-в инвал'!D60*'11.физ-в инвал'!E60)/('7.физ-в нацвал'!D60+'11.физ-в инвал'!D60)</f>
        <v>2.6507719469220743</v>
      </c>
      <c r="F60" s="21">
        <f t="shared" si="0"/>
        <v>178097.4</v>
      </c>
      <c r="G60" s="28">
        <f t="shared" si="1"/>
        <v>26.449027913939229</v>
      </c>
      <c r="H60" s="21">
        <f>'7.физ-в нацвал'!H60+'11.физ-в инвал'!H60</f>
        <v>14810.3</v>
      </c>
      <c r="I60" s="28">
        <f>('7.физ-в нацвал'!H60*'7.физ-в нацвал'!I60+'11.физ-в инвал'!H60*'11.физ-в инвал'!I60)/('7.физ-в нацвал'!H60+'11.физ-в инвал'!H60)</f>
        <v>12.538297671215304</v>
      </c>
      <c r="J60" s="21">
        <f>'7.физ-в нацвал'!J60+'11.физ-в инвал'!J60</f>
        <v>32977.9</v>
      </c>
      <c r="K60" s="28">
        <f>('7.физ-в нацвал'!J60*'7.физ-в нацвал'!K60+'11.физ-в инвал'!J60*'11.физ-в инвал'!K60)/('7.физ-в нацвал'!J60+'11.физ-в инвал'!J60)</f>
        <v>18.577868208709468</v>
      </c>
      <c r="L60" s="21">
        <f>'7.физ-в нацвал'!L60+'11.физ-в инвал'!L60</f>
        <v>60901.2</v>
      </c>
      <c r="M60" s="28">
        <f>('7.физ-в нацвал'!L60*'7.физ-в нацвал'!M60+'11.физ-в инвал'!L60*'11.физ-в инвал'!M60)/('7.физ-в нацвал'!L60+'11.физ-в инвал'!L60)</f>
        <v>25.890243115078196</v>
      </c>
      <c r="N60" s="21">
        <f>'7.физ-в нацвал'!N60+'11.физ-в инвал'!N60</f>
        <v>68839.899999999994</v>
      </c>
      <c r="O60" s="28">
        <f>('7.физ-в нацвал'!N60*'7.физ-в нацвал'!O60+'11.физ-в инвал'!N60*'11.физ-в инвал'!O60)/('7.физ-в нацвал'!N60+'11.физ-в инвал'!N60)</f>
        <v>33.61734107690453</v>
      </c>
      <c r="P60" s="21">
        <f>'7.физ-в нацвал'!P60+'11.физ-в инвал'!P60</f>
        <v>568.1</v>
      </c>
      <c r="Q60" s="28">
        <f>('7.физ-в нацвал'!P60*'7.физ-в нацвал'!Q60+'11.физ-в инвал'!P60*'11.физ-в инвал'!Q60)/('7.физ-в нацвал'!P60+'11.физ-в инвал'!P60)</f>
        <v>37.294141876430203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нацвал'!B61+'11.физ-в инвал'!B61</f>
        <v>472781.1</v>
      </c>
      <c r="C61" s="28">
        <f>('7.физ-в нацвал'!B61*'7.физ-в нацвал'!C61+'11.физ-в инвал'!B61*'11.физ-в инвал'!C61)/('7.физ-в нацвал'!B61+'11.физ-в инвал'!B61)</f>
        <v>10.293043006583806</v>
      </c>
      <c r="D61" s="21">
        <f>'7.физ-в нацвал'!D61+'11.физ-в инвал'!D61</f>
        <v>301981.09999999998</v>
      </c>
      <c r="E61" s="28">
        <f>('7.физ-в нацвал'!D61*'7.физ-в нацвал'!E61+'11.физ-в инвал'!D61*'11.физ-в инвал'!E61)/('7.физ-в нацвал'!D61+'11.физ-в инвал'!D61)</f>
        <v>2.4145240546511024</v>
      </c>
      <c r="F61" s="21">
        <f t="shared" si="0"/>
        <v>170800</v>
      </c>
      <c r="G61" s="28">
        <f t="shared" si="1"/>
        <v>24.222573565573772</v>
      </c>
      <c r="H61" s="21">
        <f>'7.физ-в нацвал'!H61+'11.физ-в инвал'!H61</f>
        <v>4455.3999999999996</v>
      </c>
      <c r="I61" s="28">
        <f>('7.физ-в нацвал'!H61*'7.физ-в нацвал'!I61+'11.физ-в инвал'!H61*'11.физ-в инвал'!I61)/('7.физ-в нацвал'!H61+'11.физ-в инвал'!H61)</f>
        <v>12.015334201194058</v>
      </c>
      <c r="J61" s="21">
        <f>'7.физ-в нацвал'!J61+'11.физ-в инвал'!J61</f>
        <v>53139.7</v>
      </c>
      <c r="K61" s="28">
        <f>('7.физ-в нацвал'!J61*'7.физ-в нацвал'!K61+'11.физ-в инвал'!J61*'11.физ-в инвал'!K61)/('7.физ-в нацвал'!J61+'11.физ-в инвал'!J61)</f>
        <v>19.449218475076073</v>
      </c>
      <c r="L61" s="21">
        <f>'7.физ-в нацвал'!L61+'11.физ-в инвал'!L61</f>
        <v>59967.399999999994</v>
      </c>
      <c r="M61" s="28">
        <f>('7.физ-в нацвал'!L61*'7.физ-в нацвал'!M61+'11.физ-в инвал'!L61*'11.физ-в инвал'!M61)/('7.физ-в нацвал'!L61+'11.физ-в инвал'!L61)</f>
        <v>22.462708705063086</v>
      </c>
      <c r="N61" s="21">
        <f>'7.физ-в нацвал'!N61+'11.физ-в инвал'!N61</f>
        <v>51260.9</v>
      </c>
      <c r="O61" s="28">
        <f>('7.физ-в нацвал'!N61*'7.физ-в нацвал'!O61+'11.физ-в инвал'!N61*'11.физ-в инвал'!O61)/('7.физ-в нацвал'!N61+'11.физ-в инвал'!N61)</f>
        <v>32.00143914757642</v>
      </c>
      <c r="P61" s="21">
        <f>'7.физ-в нацвал'!P61+'11.физ-в инвал'!P61</f>
        <v>1976.6</v>
      </c>
      <c r="Q61" s="28">
        <f>('7.физ-в нацвал'!P61*'7.физ-в нацвал'!Q61+'11.физ-в инвал'!P61*'11.физ-в инвал'!Q61)/('7.физ-в нацвал'!P61+'11.физ-в инвал'!P61)</f>
        <v>31.723160983507029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нацвал'!B62+'11.физ-в инвал'!B62</f>
        <v>597416</v>
      </c>
      <c r="C62" s="28">
        <f>('7.физ-в нацвал'!B62*'7.физ-в нацвал'!C62+'11.физ-в инвал'!B62*'11.физ-в инвал'!C62)/('7.физ-в нацвал'!B62+'11.физ-в инвал'!B62)</f>
        <v>6.3866223485812235</v>
      </c>
      <c r="D62" s="21">
        <f>'7.физ-в нацвал'!D62+'11.физ-в инвал'!D62</f>
        <v>475380.8</v>
      </c>
      <c r="E62" s="28">
        <f>('7.физ-в нацвал'!D62*'7.физ-в нацвал'!E62+'11.физ-в инвал'!D62*'11.физ-в инвал'!E62)/('7.физ-в нацвал'!D62+'11.физ-в инвал'!D62)</f>
        <v>1.851885052993306</v>
      </c>
      <c r="F62" s="21">
        <f t="shared" si="0"/>
        <v>122035.2</v>
      </c>
      <c r="G62" s="28">
        <f t="shared" si="1"/>
        <v>24.051419418331761</v>
      </c>
      <c r="H62" s="21">
        <f>'7.физ-в нацвал'!H62+'11.физ-в инвал'!H62</f>
        <v>17208.099999999999</v>
      </c>
      <c r="I62" s="28">
        <f>('7.физ-в нацвал'!H62*'7.физ-в нацвал'!I62+'11.физ-в инвал'!H62*'11.физ-в инвал'!I62)/('7.физ-в нацвал'!H62+'11.физ-в инвал'!H62)</f>
        <v>13.111151027713696</v>
      </c>
      <c r="J62" s="21">
        <f>'7.физ-в нацвал'!J62+'11.физ-в инвал'!J62</f>
        <v>30039.200000000001</v>
      </c>
      <c r="K62" s="28">
        <f>('7.физ-в нацвал'!J62*'7.физ-в нацвал'!K62+'11.физ-в инвал'!J62*'11.физ-в инвал'!K62)/('7.физ-в нацвал'!J62+'11.физ-в инвал'!J62)</f>
        <v>18.811982010173374</v>
      </c>
      <c r="L62" s="21">
        <f>'7.физ-в нацвал'!L62+'11.физ-в инвал'!L62</f>
        <v>39220.300000000003</v>
      </c>
      <c r="M62" s="28">
        <f>('7.физ-в нацвал'!L62*'7.физ-в нацвал'!M62+'11.физ-в инвал'!L62*'11.физ-в инвал'!M62)/('7.физ-в нацвал'!L62+'11.физ-в инвал'!L62)</f>
        <v>24.318454014885148</v>
      </c>
      <c r="N62" s="21">
        <f>'7.физ-в нацвал'!N62+'11.физ-в инвал'!N62</f>
        <v>27625.899999999998</v>
      </c>
      <c r="O62" s="28">
        <f>('7.физ-в нацвал'!N62*'7.физ-в нацвал'!O62+'11.физ-в инвал'!N62*'11.физ-в инвал'!O62)/('7.физ-в нацвал'!N62+'11.физ-в инвал'!N62)</f>
        <v>32.176103909736874</v>
      </c>
      <c r="P62" s="21">
        <f>'7.физ-в нацвал'!P62+'11.физ-в инвал'!P62</f>
        <v>7941.7</v>
      </c>
      <c r="Q62" s="28">
        <f>('7.физ-в нацвал'!P62*'7.физ-в нацвал'!Q62+'11.физ-в инвал'!P62*'11.физ-в инвал'!Q62)/('7.физ-в нацвал'!P62+'11.физ-в инвал'!P62)</f>
        <v>37.993628568190694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нацвал'!B63+'11.физ-в инвал'!B63</f>
        <v>465657.89999999997</v>
      </c>
      <c r="C63" s="28">
        <f>('7.физ-в нацвал'!B63*'7.физ-в нацвал'!C63+'11.физ-в инвал'!B63*'11.физ-в инвал'!C63)/('7.физ-в нацвал'!B63+'11.физ-в инвал'!B63)</f>
        <v>6.6184895048489469</v>
      </c>
      <c r="D63" s="21">
        <f>'7.физ-в нацвал'!D63+'11.физ-в инвал'!D63</f>
        <v>330490.8</v>
      </c>
      <c r="E63" s="28">
        <f>('7.физ-в нацвал'!D63*'7.физ-в нацвал'!E63+'11.физ-в инвал'!D63*'11.физ-в инвал'!E63)/('7.физ-в нацвал'!D63+'11.физ-в инвал'!D63)</f>
        <v>1.9440854087314987</v>
      </c>
      <c r="F63" s="21">
        <f t="shared" si="0"/>
        <v>135167.09999999998</v>
      </c>
      <c r="G63" s="28">
        <f t="shared" si="1"/>
        <v>18.047657913797075</v>
      </c>
      <c r="H63" s="21">
        <f>'7.физ-в нацвал'!H63+'11.физ-в инвал'!H63</f>
        <v>8096.7999999999993</v>
      </c>
      <c r="I63" s="28">
        <f>('7.физ-в нацвал'!H63*'7.физ-в нацвал'!I63+'11.физ-в инвал'!H63*'11.физ-в инвал'!I63)/('7.физ-в нацвал'!H63+'11.физ-в инвал'!H63)</f>
        <v>8.2773480881335839</v>
      </c>
      <c r="J63" s="21">
        <f>'7.физ-в нацвал'!J63+'11.физ-в инвал'!J63</f>
        <v>36653.399999999994</v>
      </c>
      <c r="K63" s="28">
        <f>('7.физ-в нацвал'!J63*'7.физ-в нацвал'!K63+'11.физ-в инвал'!J63*'11.физ-в инвал'!K63)/('7.физ-в нацвал'!J63+'11.физ-в инвал'!J63)</f>
        <v>13.579410395761377</v>
      </c>
      <c r="L63" s="21">
        <f>'7.физ-в нацвал'!L63+'11.физ-в инвал'!L63</f>
        <v>61367.199999999997</v>
      </c>
      <c r="M63" s="28">
        <f>('7.физ-в нацвал'!L63*'7.физ-в нацвал'!M63+'11.физ-в инвал'!L63*'11.физ-в инвал'!M63)/('7.физ-в нацвал'!L63+'11.физ-в инвал'!L63)</f>
        <v>19.69179918588431</v>
      </c>
      <c r="N63" s="21">
        <f>'7.физ-в нацвал'!N63+'11.физ-в инвал'!N63</f>
        <v>28359.3</v>
      </c>
      <c r="O63" s="28">
        <f>('7.физ-в нацвал'!N63*'7.физ-в нацвал'!O63+'11.физ-в инвал'!N63*'11.физ-в инвал'!O63)/('7.физ-в нацвал'!N63+'11.физ-в инвал'!N63)</f>
        <v>22.821251934991349</v>
      </c>
      <c r="P63" s="21">
        <f>'7.физ-в нацвал'!P63+'11.физ-в инвал'!P63</f>
        <v>690.40000000000009</v>
      </c>
      <c r="Q63" s="28">
        <f>('7.физ-в нацвал'!P63*'7.физ-в нацвал'!Q63+'11.физ-в инвал'!P63*'11.физ-в инвал'!Q63)/('7.физ-в нацвал'!P63+'11.физ-в инвал'!P63)</f>
        <v>27.625550405561992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нацвал'!B64+'11.физ-в инвал'!B64</f>
        <v>580473.39999999991</v>
      </c>
      <c r="C64" s="28">
        <f>('7.физ-в нацвал'!B64*'7.физ-в нацвал'!C64+'11.физ-в инвал'!B64*'11.физ-в инвал'!C64)/('7.физ-в нацвал'!B64+'11.физ-в инвал'!B64)</f>
        <v>3.9694175564289433</v>
      </c>
      <c r="D64" s="21">
        <f>'7.физ-в нацвал'!D64+'11.физ-в инвал'!D64</f>
        <v>428191.49999999994</v>
      </c>
      <c r="E64" s="28">
        <f>('7.физ-в нацвал'!D64*'7.физ-в нацвал'!E64+'11.физ-в инвал'!D64*'11.физ-в инвал'!E64)/('7.физ-в нацвал'!D64+'11.физ-в инвал'!D64)</f>
        <v>0.89876828942190612</v>
      </c>
      <c r="F64" s="21">
        <f t="shared" si="0"/>
        <v>152281.90000000002</v>
      </c>
      <c r="G64" s="28">
        <f t="shared" si="1"/>
        <v>12.60357509986413</v>
      </c>
      <c r="H64" s="21">
        <f>'7.физ-в нацвал'!H64+'11.физ-в инвал'!H64</f>
        <v>18490.900000000001</v>
      </c>
      <c r="I64" s="28">
        <f>('7.физ-в нацвал'!H64*'7.физ-в нацвал'!I64+'11.физ-в инвал'!H64*'11.физ-в инвал'!I64)/('7.физ-в нацвал'!H64+'11.физ-в инвал'!H64)</f>
        <v>7.8141566932923761</v>
      </c>
      <c r="J64" s="21">
        <f>'7.физ-в нацвал'!J64+'11.физ-в инвал'!J64</f>
        <v>43952</v>
      </c>
      <c r="K64" s="28">
        <f>('7.физ-в нацвал'!J64*'7.физ-в нацвал'!K64+'11.физ-в инвал'!J64*'11.физ-в инвал'!K64)/('7.физ-в нацвал'!J64+'11.физ-в инвал'!J64)</f>
        <v>9.1332216508918815</v>
      </c>
      <c r="L64" s="21">
        <f>'7.физ-в нацвал'!L64+'11.физ-в инвал'!L64</f>
        <v>47842.7</v>
      </c>
      <c r="M64" s="28">
        <f>('7.физ-в нацвал'!L64*'7.физ-в нацвал'!M64+'11.физ-в инвал'!L64*'11.физ-в инвал'!M64)/('7.физ-в нацвал'!L64+'11.физ-в инвал'!L64)</f>
        <v>12.511073622517126</v>
      </c>
      <c r="N64" s="21">
        <f>'7.физ-в нацвал'!N64+'11.физ-в инвал'!N64</f>
        <v>40968.800000000003</v>
      </c>
      <c r="O64" s="28">
        <f>('7.физ-в нацвал'!N64*'7.физ-в нацвал'!O64+'11.физ-в инвал'!N64*'11.физ-в инвал'!O64)/('7.физ-в нацвал'!N64+'11.физ-в инвал'!N64)</f>
        <v>18.226881749038292</v>
      </c>
      <c r="P64" s="21">
        <f>'7.физ-в нацвал'!P64+'11.физ-в инвал'!P64</f>
        <v>1027.5</v>
      </c>
      <c r="Q64" s="28">
        <f>('7.физ-в нацвал'!P64*'7.физ-в нацвал'!Q64+'11.физ-в инвал'!P64*'11.физ-в инвал'!Q64)/('7.физ-в нацвал'!P64+'11.физ-в инвал'!P64)</f>
        <v>27.33352798053528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нацвал'!B65+'11.физ-в инвал'!B65</f>
        <v>631845.69999999995</v>
      </c>
      <c r="C65" s="28">
        <f>('7.физ-в нацвал'!B65*'7.физ-в нацвал'!C65+'11.физ-в инвал'!B65*'11.физ-в инвал'!C65)/('7.физ-в нацвал'!B65+'11.физ-в инвал'!B65)</f>
        <v>2.2482651334020316</v>
      </c>
      <c r="D65" s="21">
        <f>'7.физ-в нацвал'!D65+'11.физ-в инвал'!D65</f>
        <v>545313.89999999991</v>
      </c>
      <c r="E65" s="28">
        <f>('7.физ-в нацвал'!D65*'7.физ-в нацвал'!E65+'11.физ-в инвал'!D65*'11.физ-в инвал'!E65)/('7.физ-в нацвал'!D65+'11.физ-в инвал'!D65)</f>
        <v>0.37256175204776554</v>
      </c>
      <c r="F65" s="21">
        <f t="shared" si="0"/>
        <v>86531.8</v>
      </c>
      <c r="G65" s="28">
        <f t="shared" si="1"/>
        <v>14.068741838260618</v>
      </c>
      <c r="H65" s="21">
        <f>'7.физ-в нацвал'!H65+'11.физ-в инвал'!H65</f>
        <v>7830.2999999999993</v>
      </c>
      <c r="I65" s="28">
        <f>('7.физ-в нацвал'!H65*'7.физ-в нацвал'!I65+'11.физ-в инвал'!H65*'11.физ-в инвал'!I65)/('7.физ-в нацвал'!H65+'11.физ-в инвал'!H65)</f>
        <v>4.4911182202469897</v>
      </c>
      <c r="J65" s="21">
        <f>'7.физ-в нацвал'!J65+'11.физ-в инвал'!J65</f>
        <v>20009.599999999999</v>
      </c>
      <c r="K65" s="28">
        <f>('7.физ-в нацвал'!J65*'7.физ-в нацвал'!K65+'11.физ-в инвал'!J65*'11.физ-в инвал'!K65)/('7.физ-в нацвал'!J65+'11.физ-в инвал'!J65)</f>
        <v>10.515411002718697</v>
      </c>
      <c r="L65" s="21">
        <f>'7.физ-в нацвал'!L65+'11.физ-в инвал'!L65</f>
        <v>36752.600000000006</v>
      </c>
      <c r="M65" s="28">
        <f>('7.физ-в нацвал'!L65*'7.физ-в нацвал'!M65+'11.физ-в инвал'!L65*'11.физ-в инвал'!M65)/('7.физ-в нацвал'!L65+'11.физ-в инвал'!L65)</f>
        <v>13.616896110751346</v>
      </c>
      <c r="N65" s="21">
        <f>'7.физ-в нацвал'!N65+'11.физ-в инвал'!N65</f>
        <v>20251.7</v>
      </c>
      <c r="O65" s="28">
        <f>('7.физ-в нацвал'!N65*'7.физ-в нацвал'!O65+'11.физ-в инвал'!N65*'11.физ-в инвал'!O65)/('7.физ-в нацвал'!N65+'11.физ-в инвал'!N65)</f>
        <v>21.275195563829211</v>
      </c>
      <c r="P65" s="21">
        <f>'7.физ-в нацвал'!P65+'11.физ-в инвал'!P65</f>
        <v>1687.6</v>
      </c>
      <c r="Q65" s="28">
        <f>('7.физ-в нацвал'!P65*'7.физ-в нацвал'!Q65+'11.физ-в инвал'!P65*'11.физ-в инвал'!Q65)/('7.физ-в нацвал'!P65+'11.физ-в инвал'!P65)</f>
        <v>23.999982223275662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нацвал'!B66+'11.физ-в инвал'!B66</f>
        <v>629266.40000000014</v>
      </c>
      <c r="C66" s="28">
        <f>('7.физ-в нацвал'!B66*'7.физ-в нацвал'!C66+'11.физ-в инвал'!B66*'11.физ-в инвал'!C66)/('7.физ-в нацвал'!B66+'11.физ-в инвал'!B66)</f>
        <v>4.9653351871321894</v>
      </c>
      <c r="D66" s="21">
        <f>'7.физ-в нацвал'!D66+'11.физ-в инвал'!D66</f>
        <v>475780.4</v>
      </c>
      <c r="E66" s="28">
        <f>('7.физ-в нацвал'!D66*'7.физ-в нацвал'!E66+'11.физ-в инвал'!D66*'11.физ-в инвал'!E66)/('7.физ-в нацвал'!D66+'11.физ-в инвал'!D66)</f>
        <v>1.3408086503773586</v>
      </c>
      <c r="F66" s="21">
        <f t="shared" si="0"/>
        <v>153486</v>
      </c>
      <c r="G66" s="28">
        <f t="shared" si="1"/>
        <v>16.200748745813947</v>
      </c>
      <c r="H66" s="21">
        <f>'7.физ-в нацвал'!H66+'11.физ-в инвал'!H66</f>
        <v>4007.2</v>
      </c>
      <c r="I66" s="28">
        <f>('7.физ-в нацвал'!H66*'7.физ-в нацвал'!I66+'11.физ-в инвал'!H66*'11.физ-в инвал'!I66)/('7.физ-в нацвал'!H66+'11.физ-в инвал'!H66)</f>
        <v>6.5107943202235976</v>
      </c>
      <c r="J66" s="21">
        <f>'7.физ-в нацвал'!J66+'11.физ-в инвал'!J66</f>
        <v>28408.400000000001</v>
      </c>
      <c r="K66" s="28">
        <f>('7.физ-в нацвал'!J66*'7.физ-в нацвал'!K66+'11.физ-в инвал'!J66*'11.физ-в инвал'!K66)/('7.физ-в нацвал'!J66+'11.физ-в инвал'!J66)</f>
        <v>9.0179211430421979</v>
      </c>
      <c r="L66" s="21">
        <f>'7.физ-в нацвал'!L66+'11.физ-в инвал'!L66</f>
        <v>54086.1</v>
      </c>
      <c r="M66" s="28">
        <f>('7.физ-в нацвал'!L66*'7.физ-в нацвал'!M66+'11.физ-в инвал'!L66*'11.физ-в инвал'!M66)/('7.физ-в нацвал'!L66+'11.физ-в инвал'!L66)</f>
        <v>15.027929357080655</v>
      </c>
      <c r="N66" s="21">
        <f>'7.физ-в нацвал'!N66+'11.физ-в инвал'!N66</f>
        <v>48365.3</v>
      </c>
      <c r="O66" s="28">
        <f>('7.физ-в нацвал'!N66*'7.физ-в нацвал'!O66+'11.физ-в инвал'!N66*'11.физ-в инвал'!O66)/('7.физ-в нацвал'!N66+'11.физ-в инвал'!N66)</f>
        <v>21.79318209542792</v>
      </c>
      <c r="P66" s="21">
        <f>'7.физ-в нацвал'!P66+'11.физ-в инвал'!P66</f>
        <v>18619</v>
      </c>
      <c r="Q66" s="28">
        <f>('7.физ-в нацвал'!P66*'7.физ-в нацвал'!Q66+'11.физ-в инвал'!P66*'11.физ-в инвал'!Q66)/('7.физ-в нацвал'!P66+'11.физ-в инвал'!P66)</f>
        <v>18.125435093184382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нацвал'!B67+'11.физ-в инвал'!B67</f>
        <v>773405.10000000009</v>
      </c>
      <c r="C67" s="28">
        <f>('7.физ-в нацвал'!B67*'7.физ-в нацвал'!C67+'11.физ-в инвал'!B67*'11.физ-в инвал'!C67)/('7.физ-в нацвал'!B67+'11.физ-в инвал'!B67)</f>
        <v>4.4431768991437979</v>
      </c>
      <c r="D67" s="21">
        <f>'7.физ-в нацвал'!D67+'11.физ-в инвал'!D67</f>
        <v>598573.70000000007</v>
      </c>
      <c r="E67" s="28">
        <f>('7.физ-в нацвал'!D67*'7.физ-в нацвал'!E67+'11.физ-в инвал'!D67*'11.физ-в инвал'!E67)/('7.физ-в нацвал'!D67+'11.физ-в инвал'!D67)</f>
        <v>1.4210407941411392</v>
      </c>
      <c r="F67" s="21">
        <f t="shared" si="0"/>
        <v>174831.40000000002</v>
      </c>
      <c r="G67" s="28">
        <f t="shared" si="1"/>
        <v>14.790123673436234</v>
      </c>
      <c r="H67" s="21">
        <f>'7.физ-в нацвал'!H67+'11.физ-в инвал'!H67</f>
        <v>10612.3</v>
      </c>
      <c r="I67" s="28">
        <f>('7.физ-в нацвал'!H67*'7.физ-в нацвал'!I67+'11.физ-в инвал'!H67*'11.физ-в инвал'!I67)/('7.физ-в нацвал'!H67+'11.физ-в инвал'!H67)</f>
        <v>4.122958548099847</v>
      </c>
      <c r="J67" s="21">
        <f>'7.физ-в нацвал'!J67+'11.физ-в инвал'!J67</f>
        <v>44333.2</v>
      </c>
      <c r="K67" s="28">
        <f>('7.физ-в нацвал'!J67*'7.физ-в нацвал'!K67+'11.физ-в инвал'!J67*'11.физ-в инвал'!K67)/('7.физ-в нацвал'!J67+'11.физ-в инвал'!J67)</f>
        <v>9.1624698871274806</v>
      </c>
      <c r="L67" s="21">
        <f>'7.физ-в нацвал'!L67+'11.физ-в инвал'!L67</f>
        <v>56596.800000000003</v>
      </c>
      <c r="M67" s="28">
        <f>('7.физ-в нацвал'!L67*'7.физ-в нацвал'!M67+'11.физ-в инвал'!L67*'11.физ-в инвал'!M67)/('7.физ-в нацвал'!L67+'11.физ-в инвал'!L67)</f>
        <v>17.021520598337712</v>
      </c>
      <c r="N67" s="21">
        <f>'7.физ-в нацвал'!N67+'11.физ-в инвал'!N67</f>
        <v>39116.9</v>
      </c>
      <c r="O67" s="28">
        <f>('7.физ-в нацвал'!N67*'7.физ-в нацвал'!O67+'11.физ-в инвал'!N67*'11.физ-в инвал'!O67)/('7.физ-в нацвал'!N67+'11.физ-в инвал'!N67)</f>
        <v>20.611063709036248</v>
      </c>
      <c r="P67" s="21">
        <f>'7.физ-в нацвал'!P67+'11.физ-в инвал'!P67</f>
        <v>24172.2</v>
      </c>
      <c r="Q67" s="28">
        <f>('7.физ-в нацвал'!P67*'7.физ-в нацвал'!Q67+'11.физ-в инвал'!P67*'11.физ-в инвал'!Q67)/('7.физ-в нацвал'!P67+'11.физ-в инвал'!P67)</f>
        <v>15.150372328542703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нацвал'!B68+'11.физ-в инвал'!B68</f>
        <v>656647.6</v>
      </c>
      <c r="C68" s="29">
        <f>('7.физ-в нацвал'!B68*'7.физ-в нацвал'!C68+'11.физ-в инвал'!B68*'11.физ-в инвал'!C68)/('7.физ-в нацвал'!B68+'11.физ-в инвал'!B68)</f>
        <v>4.6872973631518642</v>
      </c>
      <c r="D68" s="25">
        <f>'7.физ-в нацвал'!D68+'11.физ-в инвал'!D68</f>
        <v>545631</v>
      </c>
      <c r="E68" s="29">
        <f>('7.физ-в нацвал'!D68*'7.физ-в нацвал'!E68+'11.физ-в инвал'!D68*'11.физ-в инвал'!E68)/('7.физ-в нацвал'!D68+'11.физ-в инвал'!D68)</f>
        <v>2.2079282812010312</v>
      </c>
      <c r="F68" s="25">
        <f t="shared" si="0"/>
        <v>111016.6</v>
      </c>
      <c r="G68" s="29">
        <f t="shared" si="1"/>
        <v>16.87304824683876</v>
      </c>
      <c r="H68" s="25">
        <f>'7.физ-в нацвал'!H68+'11.физ-в инвал'!H68</f>
        <v>4507.8</v>
      </c>
      <c r="I68" s="29">
        <f>('7.физ-в нацвал'!H68*'7.физ-в нацвал'!I68+'11.физ-в инвал'!H68*'11.физ-в инвал'!I68)/('7.физ-в нацвал'!H68+'11.физ-в инвал'!H68)</f>
        <v>6.6423195350281734</v>
      </c>
      <c r="J68" s="25">
        <f>'7.физ-в нацвал'!J68+'11.физ-в инвал'!J68</f>
        <v>27365.1</v>
      </c>
      <c r="K68" s="29">
        <f>('7.физ-в нацвал'!J68*'7.физ-в нацвал'!K68+'11.физ-в инвал'!J68*'11.физ-в инвал'!K68)/('7.физ-в нацвал'!J68+'11.физ-в инвал'!J68)</f>
        <v>12.828494140346647</v>
      </c>
      <c r="L68" s="25">
        <f>'7.физ-в нацвал'!L68+'11.физ-в инвал'!L68</f>
        <v>31876.1</v>
      </c>
      <c r="M68" s="29">
        <f>('7.физ-в нацвал'!L68*'7.физ-в нацвал'!M68+'11.физ-в инвал'!L68*'11.физ-в инвал'!M68)/('7.физ-в нацвал'!L68+'11.физ-в инвал'!L68)</f>
        <v>18.626576557358021</v>
      </c>
      <c r="N68" s="25">
        <f>'7.физ-в нацвал'!N68+'11.физ-в инвал'!N68</f>
        <v>32784.100000000006</v>
      </c>
      <c r="O68" s="29">
        <f>('7.физ-в нацвал'!N68*'7.физ-в нацвал'!O68+'11.физ-в инвал'!N68*'11.физ-в инвал'!O68)/('7.физ-в нацвал'!N68+'11.физ-в инвал'!N68)</f>
        <v>19.823221073630201</v>
      </c>
      <c r="P68" s="25">
        <f>'7.физ-в нацвал'!P68+'11.физ-в инвал'!P68</f>
        <v>14483.5</v>
      </c>
      <c r="Q68" s="29">
        <f>('7.физ-в нацвал'!P68*'7.физ-в нацвал'!Q68+'11.физ-в инвал'!P68*'11.физ-в инвал'!Q68)/('7.физ-в нацвал'!P68+'11.физ-в инвал'!P68)</f>
        <v>17.161880484689476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нацвал'!B69+'11.физ-в инвал'!B69</f>
        <v>850580.1</v>
      </c>
      <c r="C69" s="28">
        <f>('7.физ-в нацвал'!B69*'7.физ-в нацвал'!C69+'11.физ-в инвал'!B69*'11.физ-в инвал'!C69)/('7.физ-в нацвал'!B69+'11.физ-в инвал'!B69)</f>
        <v>3.6646911278549776</v>
      </c>
      <c r="D69" s="21">
        <f>'7.физ-в нацвал'!D69+'11.физ-в инвал'!D69</f>
        <v>699778.10000000009</v>
      </c>
      <c r="E69" s="28">
        <f>('7.физ-в нацвал'!D69*'7.физ-в нацвал'!E69+'11.физ-в инвал'!D69*'11.физ-в инвал'!E69)/('7.физ-в нацвал'!D69+'11.физ-в инвал'!D69)</f>
        <v>0.94252814142083019</v>
      </c>
      <c r="F69" s="21">
        <f t="shared" si="0"/>
        <v>150802</v>
      </c>
      <c r="G69" s="28">
        <f t="shared" si="1"/>
        <v>16.296553056325511</v>
      </c>
      <c r="H69" s="21">
        <f>'7.физ-в нацвал'!H69+'11.физ-в инвал'!H69</f>
        <v>4491.3</v>
      </c>
      <c r="I69" s="28">
        <f>('7.физ-в нацвал'!H69*'7.физ-в нацвал'!I69+'11.физ-в инвал'!H69*'11.физ-в инвал'!I69)/('7.физ-в нацвал'!H69+'11.физ-в инвал'!H69)</f>
        <v>5.9494542782713244</v>
      </c>
      <c r="J69" s="21">
        <f>'7.физ-в нацвал'!J69+'11.физ-в инвал'!J69</f>
        <v>39180.299999999996</v>
      </c>
      <c r="K69" s="28">
        <f>('7.физ-в нацвал'!J69*'7.физ-в нацвал'!K69+'11.физ-в инвал'!J69*'11.физ-в инвал'!K69)/('7.физ-в нацвал'!J69+'11.физ-в инвал'!J69)</f>
        <v>11.146123893895657</v>
      </c>
      <c r="L69" s="21">
        <f>'7.физ-в нацвал'!L69+'11.физ-в инвал'!L69</f>
        <v>38062.600000000006</v>
      </c>
      <c r="M69" s="28">
        <f>('7.физ-в нацвал'!L69*'7.физ-в нацвал'!M69+'11.физ-в инвал'!L69*'11.физ-в инвал'!M69)/('7.физ-в нацвал'!L69+'11.физ-в инвал'!L69)</f>
        <v>16.068644128356965</v>
      </c>
      <c r="N69" s="21">
        <f>'7.физ-в нацвал'!N69+'11.физ-в инвал'!N69</f>
        <v>39795.800000000003</v>
      </c>
      <c r="O69" s="28">
        <f>('7.физ-в нацвал'!N69*'7.физ-в нацвал'!O69+'11.физ-в инвал'!N69*'11.физ-в инвал'!O69)/('7.физ-в нацвал'!N69+'11.физ-в инвал'!N69)</f>
        <v>23.027722799893453</v>
      </c>
      <c r="P69" s="21">
        <f>'7.физ-в нацвал'!P69+'11.физ-в инвал'!P69</f>
        <v>29271.999999999996</v>
      </c>
      <c r="Q69" s="28">
        <f>('7.физ-в нацвал'!P69*'7.физ-в нацвал'!Q69+'11.физ-в инвал'!P69*'11.физ-в инвал'!Q69)/('7.физ-в нацвал'!P69+'11.физ-в инвал'!P69)</f>
        <v>15.923152056572835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нацвал'!B70+'11.физ-в инвал'!B70</f>
        <v>735668.90000000014</v>
      </c>
      <c r="C70" s="28">
        <f>('7.физ-в нацвал'!B70*'7.физ-в нацвал'!C70+'11.физ-в инвал'!B70*'11.физ-в инвал'!C70)/('7.физ-в нацвал'!B70+'11.физ-в инвал'!B70)</f>
        <v>3.007750468994951</v>
      </c>
      <c r="D70" s="21">
        <f>'7.физ-в нацвал'!D70+'11.физ-в инвал'!D70</f>
        <v>613512</v>
      </c>
      <c r="E70" s="28">
        <f>('7.физ-в нацвал'!D70*'7.физ-в нацвал'!E70+'11.физ-в инвал'!D70*'11.физ-в инвал'!E70)/('7.физ-в нацвал'!D70+'11.физ-в инвал'!D70)</f>
        <v>0.66014499471892973</v>
      </c>
      <c r="F70" s="21">
        <f t="shared" si="0"/>
        <v>122156.9</v>
      </c>
      <c r="G70" s="28">
        <f t="shared" si="1"/>
        <v>14.798194805205437</v>
      </c>
      <c r="H70" s="21">
        <f>'7.физ-в нацвал'!H70+'11.физ-в инвал'!H70</f>
        <v>7160.6</v>
      </c>
      <c r="I70" s="28">
        <f>('7.физ-в нацвал'!H70*'7.физ-в нацвал'!I70+'11.физ-в инвал'!H70*'11.физ-в инвал'!I70)/('7.физ-в нацвал'!H70+'11.физ-в инвал'!H70)</f>
        <v>5.3481938664357731</v>
      </c>
      <c r="J70" s="21">
        <f>'7.физ-в нацвал'!J70+'11.физ-в инвал'!J70</f>
        <v>42442.7</v>
      </c>
      <c r="K70" s="28">
        <f>('7.физ-в нацвал'!J70*'7.физ-в нацвал'!K70+'11.физ-в инвал'!J70*'11.физ-в инвал'!K70)/('7.физ-в нацвал'!J70+'11.физ-в инвал'!J70)</f>
        <v>9.6701091589366399</v>
      </c>
      <c r="L70" s="21">
        <f>'7.физ-в нацвал'!L70+'11.физ-в инвал'!L70</f>
        <v>31234.3</v>
      </c>
      <c r="M70" s="28">
        <f>('7.физ-в нацвал'!L70*'7.физ-в нацвал'!M70+'11.физ-в инвал'!L70*'11.физ-в инвал'!M70)/('7.физ-в нацвал'!L70+'11.физ-в инвал'!L70)</f>
        <v>16.28774184150117</v>
      </c>
      <c r="N70" s="21">
        <f>'7.физ-в нацвал'!N70+'11.физ-в инвал'!N70</f>
        <v>20141.399999999998</v>
      </c>
      <c r="O70" s="28">
        <f>('7.физ-в нацвал'!N70*'7.физ-в нацвал'!O70+'11.физ-в инвал'!N70*'11.физ-в инвал'!O70)/('7.физ-в нацвал'!N70+'11.физ-в инвал'!N70)</f>
        <v>24.064519199261223</v>
      </c>
      <c r="P70" s="21">
        <f>'7.физ-в нацвал'!P70+'11.физ-в инвал'!P70</f>
        <v>21177.9</v>
      </c>
      <c r="Q70" s="28">
        <f>('7.физ-в нацвал'!P70*'7.физ-в нацвал'!Q70+'11.физ-в инвал'!P70*'11.физ-в инвал'!Q70)/('7.физ-в нацвал'!P70+'11.физ-в инвал'!P70)</f>
        <v>17.260940036547531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нацвал'!B71+'11.физ-в инвал'!B71</f>
        <v>842361.4</v>
      </c>
      <c r="C71" s="28">
        <f>('7.физ-в нацвал'!B71*'7.физ-в нацвал'!C71+'11.физ-в инвал'!B71*'11.физ-в инвал'!C71)/('7.физ-в нацвал'!B71+'11.физ-в инвал'!B71)</f>
        <v>3.0894108882482025</v>
      </c>
      <c r="D71" s="21">
        <f>'7.физ-в нацвал'!D71+'11.физ-в инвал'!D71</f>
        <v>727436.5</v>
      </c>
      <c r="E71" s="28">
        <f>('7.физ-в нацвал'!D71*'7.физ-в нацвал'!E71+'11.физ-в инвал'!D71*'11.физ-в инвал'!E71)/('7.физ-в нацвал'!D71+'11.физ-в инвал'!D71)</f>
        <v>1.4205714024523104</v>
      </c>
      <c r="F71" s="21">
        <f t="shared" si="0"/>
        <v>114924.9</v>
      </c>
      <c r="G71" s="28">
        <f t="shared" si="1"/>
        <v>13.652611331399898</v>
      </c>
      <c r="H71" s="21">
        <f>'7.физ-в нацвал'!H71+'11.физ-в инвал'!H71</f>
        <v>14684.8</v>
      </c>
      <c r="I71" s="28">
        <f>('7.физ-в нацвал'!H71*'7.физ-в нацвал'!I71+'11.физ-в инвал'!H71*'11.физ-в инвал'!I71)/('7.физ-в нацвал'!H71+'11.физ-в инвал'!H71)</f>
        <v>4.0949866528655479</v>
      </c>
      <c r="J71" s="21">
        <f>'7.физ-в нацвал'!J71+'11.физ-в инвал'!J71</f>
        <v>29223</v>
      </c>
      <c r="K71" s="28">
        <f>('7.физ-в нацвал'!J71*'7.физ-в нацвал'!K71+'11.физ-в инвал'!J71*'11.физ-в инвал'!K71)/('7.физ-в нацвал'!J71+'11.физ-в инвал'!J71)</f>
        <v>9.4513935598672294</v>
      </c>
      <c r="L71" s="21">
        <f>'7.физ-в нацвал'!L71+'11.физ-в инвал'!L71</f>
        <v>30611.199999999997</v>
      </c>
      <c r="M71" s="28">
        <f>('7.физ-в нацвал'!L71*'7.физ-в нацвал'!M71+'11.физ-в инвал'!L71*'11.физ-в инвал'!M71)/('7.физ-в нацвал'!L71+'11.физ-в инвал'!L71)</f>
        <v>14.726328533347273</v>
      </c>
      <c r="N71" s="21">
        <f>'7.физ-в нацвал'!N71+'11.физ-в инвал'!N71</f>
        <v>24943.7</v>
      </c>
      <c r="O71" s="28">
        <f>('7.физ-в нацвал'!N71*'7.физ-в нацвал'!O71+'11.физ-в инвал'!N71*'11.физ-в инвал'!O71)/('7.физ-в нацвал'!N71+'11.физ-в инвал'!N71)</f>
        <v>20.542328844557943</v>
      </c>
      <c r="P71" s="21">
        <f>'7.физ-в нацвал'!P71+'11.физ-в инвал'!P71</f>
        <v>15462.2</v>
      </c>
      <c r="Q71" s="28">
        <f>('7.физ-в нацвал'!P71*'7.физ-в нацвал'!Q71+'11.физ-в инвал'!P71*'11.физ-в инвал'!Q71)/('7.физ-в нацвал'!P71+'11.физ-в инвал'!P71)</f>
        <v>17.429640154699847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нацвал'!B72+'11.физ-в инвал'!B72</f>
        <v>870044.59999999986</v>
      </c>
      <c r="C72" s="28">
        <f>('7.физ-в нацвал'!B72*'7.физ-в нацвал'!C72+'11.физ-в инвал'!B72*'11.физ-в инвал'!C72)/('7.физ-в нацвал'!B72+'11.физ-в инвал'!B72)</f>
        <v>3.4196120727604087</v>
      </c>
      <c r="D72" s="21">
        <f>'7.физ-в нацвал'!D72+'11.физ-в инвал'!D72</f>
        <v>733959.2</v>
      </c>
      <c r="E72" s="28">
        <f>('7.физ-в нацвал'!D72*'7.физ-в нацвал'!E72+'11.физ-в инвал'!D72*'11.физ-в инвал'!E72)/('7.физ-в нацвал'!D72+'11.физ-в инвал'!D72)</f>
        <v>1.444648713443472</v>
      </c>
      <c r="F72" s="21">
        <f t="shared" si="0"/>
        <v>136085.4</v>
      </c>
      <c r="G72" s="28">
        <f t="shared" si="1"/>
        <v>14.071324359556575</v>
      </c>
      <c r="H72" s="21">
        <f>'7.физ-в нацвал'!H72+'11.физ-в инвал'!H72</f>
        <v>6526.5</v>
      </c>
      <c r="I72" s="28">
        <f>('7.физ-в нацвал'!H72*'7.физ-в нацвал'!I72+'11.физ-в инвал'!H72*'11.физ-в инвал'!I72)/('7.физ-в нацвал'!H72+'11.физ-в инвал'!H72)</f>
        <v>4.2360940779897343</v>
      </c>
      <c r="J72" s="21">
        <f>'7.физ-в нацвал'!J72+'11.физ-в инвал'!J72</f>
        <v>24135.3</v>
      </c>
      <c r="K72" s="28">
        <f>('7.физ-в нацвал'!J72*'7.физ-в нацвал'!K72+'11.физ-в инвал'!J72*'11.физ-в инвал'!K72)/('7.физ-в нацвал'!J72+'11.физ-в инвал'!J72)</f>
        <v>11.748252020898851</v>
      </c>
      <c r="L72" s="21">
        <f>'7.физ-в нацвал'!L72+'11.физ-в инвал'!L72</f>
        <v>55041.899999999994</v>
      </c>
      <c r="M72" s="28">
        <f>('7.физ-в нацвал'!L72*'7.физ-в нацвал'!M72+'11.физ-в инвал'!L72*'11.физ-в инвал'!M72)/('7.физ-в нацвал'!L72+'11.физ-в инвал'!L72)</f>
        <v>11.903680250863433</v>
      </c>
      <c r="N72" s="21">
        <f>'7.физ-в нацвал'!N72+'11.физ-в инвал'!N72</f>
        <v>35163.5</v>
      </c>
      <c r="O72" s="28">
        <f>('7.физ-в нацвал'!N72*'7.физ-в нацвал'!O72+'11.физ-в инвал'!N72*'11.физ-в инвал'!O72)/('7.физ-в нацвал'!N72+'11.физ-в инвал'!N72)</f>
        <v>20.913157279565461</v>
      </c>
      <c r="P72" s="21">
        <f>'7.физ-в нацвал'!P72+'11.физ-в инвал'!P72</f>
        <v>15218.2</v>
      </c>
      <c r="Q72" s="28">
        <f>('7.физ-в нацвал'!P72*'7.физ-в нацвал'!Q72+'11.физ-в инвал'!P72*'11.физ-в инвал'!Q72)/('7.физ-в нацвал'!P72+'11.физ-в инвал'!P72)</f>
        <v>14.004702592947917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нацвал'!B73+'11.физ-в инвал'!B73</f>
        <v>834408.5</v>
      </c>
      <c r="C73" s="28">
        <f>('7.физ-в нацвал'!B73*'7.физ-в нацвал'!C73+'11.физ-в инвал'!B73*'11.физ-в инвал'!C73)/('7.физ-в нацвал'!B73+'11.физ-в инвал'!B73)</f>
        <v>1.9247123417366914</v>
      </c>
      <c r="D73" s="21">
        <f>'7.физ-в нацвал'!D73+'11.физ-в инвал'!D73</f>
        <v>711823.3</v>
      </c>
      <c r="E73" s="28">
        <f>('7.физ-в нацвал'!D73*'7.физ-в нацвал'!E73+'11.физ-в инвал'!D73*'11.физ-в инвал'!E73)/('7.физ-в нацвал'!D73+'11.физ-в инвал'!D73)</f>
        <v>0.17267234719627747</v>
      </c>
      <c r="F73" s="21">
        <f t="shared" ref="F73:F136" si="2">H73+J73+L73+N73+P73+R73</f>
        <v>122585.19999999998</v>
      </c>
      <c r="G73" s="28">
        <f t="shared" ref="G73:G136" si="3">(H73*I73+J73*K73+L73*M73+N73*O73+P73*Q73+R73*S73)/(H73+J73+L73+N73+P73+R73)</f>
        <v>12.098394732806245</v>
      </c>
      <c r="H73" s="21">
        <f>'7.физ-в нацвал'!H73+'11.физ-в инвал'!H73</f>
        <v>3927.3</v>
      </c>
      <c r="I73" s="28">
        <f>('7.физ-в нацвал'!H73*'7.физ-в нацвал'!I73+'11.физ-в инвал'!H73*'11.физ-в инвал'!I73)/('7.физ-в нацвал'!H73+'11.физ-в инвал'!H73)</f>
        <v>4.2001120362590081</v>
      </c>
      <c r="J73" s="21">
        <f>'7.физ-в нацвал'!J73+'11.физ-в инвал'!J73</f>
        <v>24784.9</v>
      </c>
      <c r="K73" s="28">
        <f>('7.физ-в нацвал'!J73*'7.физ-в нацвал'!K73+'11.физ-в инвал'!J73*'11.физ-в инвал'!K73)/('7.физ-в нацвал'!J73+'11.физ-в инвал'!J73)</f>
        <v>8.0142936223264964</v>
      </c>
      <c r="L73" s="21">
        <f>'7.физ-в нацвал'!L73+'11.физ-в инвал'!L73</f>
        <v>37724.5</v>
      </c>
      <c r="M73" s="28">
        <f>('7.физ-в нацвал'!L73*'7.физ-в нацвал'!M73+'11.физ-в инвал'!L73*'11.физ-в инвал'!M73)/('7.физ-в нацвал'!L73+'11.физ-в инвал'!L73)</f>
        <v>11.833750400933081</v>
      </c>
      <c r="N73" s="21">
        <f>'7.физ-в нацвал'!N73+'11.физ-в инвал'!N73</f>
        <v>36243.199999999997</v>
      </c>
      <c r="O73" s="28">
        <f>('7.физ-в нацвал'!N73*'7.физ-в нацвал'!O73+'11.физ-в инвал'!N73*'11.физ-в инвал'!O73)/('7.физ-в нацвал'!N73+'11.физ-в инвал'!N73)</f>
        <v>14.975698724174469</v>
      </c>
      <c r="P73" s="21">
        <f>'7.физ-в нацвал'!P73+'11.физ-в инвал'!P73</f>
        <v>19905.299999999996</v>
      </c>
      <c r="Q73" s="28">
        <f>('7.физ-в нацвал'!P73*'7.физ-в нацвал'!Q73+'11.физ-в инвал'!P73*'11.физ-в инвал'!Q73)/('7.физ-в нацвал'!P73+'11.физ-в инвал'!P73)</f>
        <v>14.004612389665066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нацвал'!B74+'11.физ-в инвал'!B74</f>
        <v>705928.60000000009</v>
      </c>
      <c r="C74" s="28">
        <f>('7.физ-в нацвал'!B74*'7.физ-в нацвал'!C74+'11.физ-в инвал'!B74*'11.физ-в инвал'!C74)/('7.физ-в нацвал'!B74+'11.физ-в инвал'!B74)</f>
        <v>1.5829240435930767</v>
      </c>
      <c r="D74" s="21">
        <f>'7.физ-в нацвал'!D74+'11.физ-в инвал'!D74</f>
        <v>621147.5</v>
      </c>
      <c r="E74" s="28">
        <f>('7.физ-в нацвал'!D74*'7.физ-в нацвал'!E74+'11.физ-в инвал'!D74*'11.физ-в инвал'!E74)/('7.физ-в нацвал'!D74+'11.физ-в инвал'!D74)</f>
        <v>0.20420213878346125</v>
      </c>
      <c r="F74" s="21">
        <f t="shared" si="2"/>
        <v>84781.099999999991</v>
      </c>
      <c r="G74" s="28">
        <f t="shared" si="3"/>
        <v>11.684110090574434</v>
      </c>
      <c r="H74" s="21">
        <f>'7.физ-в нацвал'!H74+'11.физ-в инвал'!H74</f>
        <v>5807.7</v>
      </c>
      <c r="I74" s="28">
        <f>('7.физ-в нацвал'!H74*'7.физ-в нацвал'!I74+'11.физ-в инвал'!H74*'11.физ-в инвал'!I74)/('7.физ-в нацвал'!H74+'11.физ-в инвал'!H74)</f>
        <v>3.4313979716583161</v>
      </c>
      <c r="J74" s="21">
        <f>'7.физ-в нацвал'!J74+'11.физ-в инвал'!J74</f>
        <v>20279.3</v>
      </c>
      <c r="K74" s="28">
        <f>('7.физ-в нацвал'!J74*'7.физ-в нацвал'!K74+'11.физ-в инвал'!J74*'11.физ-в инвал'!K74)/('7.физ-в нацвал'!J74+'11.физ-в инвал'!J74)</f>
        <v>7.4718938523519061</v>
      </c>
      <c r="L74" s="21">
        <f>'7.физ-в нацвал'!L74+'11.физ-в инвал'!L74</f>
        <v>25845.199999999997</v>
      </c>
      <c r="M74" s="28">
        <f>('7.физ-в нацвал'!L74*'7.физ-в нацвал'!M74+'11.физ-в инвал'!L74*'11.физ-в инвал'!M74)/('7.физ-в нацвал'!L74+'11.физ-в инвал'!L74)</f>
        <v>11.919130244687603</v>
      </c>
      <c r="N74" s="21">
        <f>'7.физ-в нацвал'!N74+'11.физ-в инвал'!N74</f>
        <v>17397.099999999999</v>
      </c>
      <c r="O74" s="28">
        <f>('7.физ-в нацвал'!N74*'7.физ-в нацвал'!O74+'11.физ-в инвал'!N74*'11.физ-в инвал'!O74)/('7.физ-в нацвал'!N74+'11.физ-в инвал'!N74)</f>
        <v>16.104198285921214</v>
      </c>
      <c r="P74" s="21">
        <f>'7.физ-в нацвал'!P74+'11.физ-в инвал'!P74</f>
        <v>15451.8</v>
      </c>
      <c r="Q74" s="28">
        <f>('7.физ-в нацвал'!P74*'7.физ-в нацвал'!Q74+'11.физ-в инвал'!P74*'11.физ-в инвал'!Q74)/('7.физ-в нацвал'!P74+'11.физ-в инвал'!P74)</f>
        <v>14.944520767806987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нацвал'!B75+'11.физ-в инвал'!B75</f>
        <v>728745.7</v>
      </c>
      <c r="C75" s="28">
        <f>('7.физ-в нацвал'!B75*'7.физ-в нацвал'!C75+'11.физ-в инвал'!B75*'11.физ-в инвал'!C75)/('7.физ-в нацвал'!B75+'11.физ-в инвал'!B75)</f>
        <v>2.1257024199250849</v>
      </c>
      <c r="D75" s="21">
        <f>'7.физ-в нацвал'!D75+'11.физ-в инвал'!D75</f>
        <v>609737.1</v>
      </c>
      <c r="E75" s="28">
        <f>('7.физ-в нацвал'!D75*'7.физ-в нацвал'!E75+'11.физ-в инвал'!D75*'11.физ-в инвал'!E75)/('7.физ-в нацвал'!D75+'11.физ-в инвал'!D75)</f>
        <v>9.721703501394291E-2</v>
      </c>
      <c r="F75" s="21">
        <f t="shared" si="2"/>
        <v>119008.6</v>
      </c>
      <c r="G75" s="28">
        <f t="shared" si="3"/>
        <v>12.518588278494159</v>
      </c>
      <c r="H75" s="21">
        <f>'7.физ-в нацвал'!H75+'11.физ-в инвал'!H75</f>
        <v>6016.1</v>
      </c>
      <c r="I75" s="28">
        <f>('7.физ-в нацвал'!H75*'7.физ-в нацвал'!I75+'11.физ-в инвал'!H75*'11.физ-в инвал'!I75)/('7.физ-в нацвал'!H75+'11.физ-в инвал'!H75)</f>
        <v>3.3893086883529193</v>
      </c>
      <c r="J75" s="21">
        <f>'7.физ-в нацвал'!J75+'11.физ-в инвал'!J75</f>
        <v>16860.3</v>
      </c>
      <c r="K75" s="28">
        <f>('7.физ-в нацвал'!J75*'7.физ-в нацвал'!K75+'11.физ-в инвал'!J75*'11.физ-в инвал'!K75)/('7.физ-в нацвал'!J75+'11.физ-в инвал'!J75)</f>
        <v>9.52810507523591</v>
      </c>
      <c r="L75" s="21">
        <f>'7.физ-в нацвал'!L75+'11.физ-в инвал'!L75</f>
        <v>37818</v>
      </c>
      <c r="M75" s="28">
        <f>('7.физ-в нацвал'!L75*'7.физ-в нацвал'!M75+'11.физ-в инвал'!L75*'11.физ-в инвал'!M75)/('7.физ-в нацвал'!L75+'11.физ-в инвал'!L75)</f>
        <v>10.420213126024644</v>
      </c>
      <c r="N75" s="21">
        <f>'7.физ-в нацвал'!N75+'11.физ-в инвал'!N75</f>
        <v>40679.1</v>
      </c>
      <c r="O75" s="28">
        <f>('7.физ-в нацвал'!N75*'7.физ-в нацвал'!O75+'11.физ-в инвал'!N75*'11.физ-в инвал'!O75)/('7.физ-в нацвал'!N75+'11.физ-в инвал'!N75)</f>
        <v>14.623625621019148</v>
      </c>
      <c r="P75" s="21">
        <f>'7.физ-в нацвал'!P75+'11.физ-в инвал'!P75</f>
        <v>17635.099999999999</v>
      </c>
      <c r="Q75" s="28">
        <f>('7.физ-в нацвал'!P75*'7.физ-в нацвал'!Q75+'11.физ-в инвал'!P75*'11.физ-в инвал'!Q75)/('7.физ-в нацвал'!P75+'11.физ-в инвал'!P75)</f>
        <v>18.136272887593496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нацвал'!B76+'11.физ-в инвал'!B76</f>
        <v>704386.7</v>
      </c>
      <c r="C76" s="28">
        <f>('7.физ-в нацвал'!B76*'7.физ-в нацвал'!C76+'11.физ-в инвал'!B76*'11.физ-в инвал'!C76)/('7.физ-в нацвал'!B76+'11.физ-в инвал'!B76)</f>
        <v>1.6516367344812162</v>
      </c>
      <c r="D76" s="21">
        <f>'7.физ-в нацвал'!D76+'11.физ-в инвал'!D76</f>
        <v>610786.80000000005</v>
      </c>
      <c r="E76" s="28">
        <f>('7.физ-в нацвал'!D76*'7.физ-в нацвал'!E76+'11.физ-в инвал'!D76*'11.физ-в инвал'!E76)/('7.физ-в нацвал'!D76+'11.физ-в инвал'!D76)</f>
        <v>0.106765486745948</v>
      </c>
      <c r="F76" s="21">
        <f t="shared" si="2"/>
        <v>93599.900000000009</v>
      </c>
      <c r="G76" s="28">
        <f t="shared" si="3"/>
        <v>11.732704831949606</v>
      </c>
      <c r="H76" s="21">
        <f>'7.физ-в нацвал'!H76+'11.физ-в инвал'!H76</f>
        <v>4297.3999999999996</v>
      </c>
      <c r="I76" s="28">
        <f>('7.физ-в нацвал'!H76*'7.физ-в нацвал'!I76+'11.физ-в инвал'!H76*'11.физ-в инвал'!I76)/('7.физ-в нацвал'!H76+'11.физ-в инвал'!H76)</f>
        <v>3.6665558244519949</v>
      </c>
      <c r="J76" s="21">
        <f>'7.физ-в нацвал'!J76+'11.физ-в инвал'!J76</f>
        <v>17879.099999999999</v>
      </c>
      <c r="K76" s="28">
        <f>('7.физ-в нацвал'!J76*'7.физ-в нацвал'!K76+'11.физ-в инвал'!J76*'11.физ-в инвал'!K76)/('7.физ-в нацвал'!J76+'11.физ-в инвал'!J76)</f>
        <v>7.3220634148251316</v>
      </c>
      <c r="L76" s="21">
        <f>'7.физ-в нацвал'!L76+'11.физ-в инвал'!L76</f>
        <v>28237.600000000002</v>
      </c>
      <c r="M76" s="28">
        <f>('7.физ-в нацвал'!L76*'7.физ-в нацвал'!M76+'11.физ-в инвал'!L76*'11.физ-в инвал'!M76)/('7.физ-в нацвал'!L76+'11.физ-в инвал'!L76)</f>
        <v>10.232719529988383</v>
      </c>
      <c r="N76" s="21">
        <f>'7.физ-в нацвал'!N76+'11.физ-в инвал'!N76</f>
        <v>32293.3</v>
      </c>
      <c r="O76" s="28">
        <f>('7.физ-в нацвал'!N76*'7.физ-в нацвал'!O76+'11.физ-в инвал'!N76*'11.физ-в инвал'!O76)/('7.физ-в нацвал'!N76+'11.физ-в инвал'!N76)</f>
        <v>15.1356747994166</v>
      </c>
      <c r="P76" s="21">
        <f>'7.физ-в нацвал'!P76+'11.физ-в инвал'!P76</f>
        <v>10892.5</v>
      </c>
      <c r="Q76" s="28">
        <f>('7.физ-в нацвал'!P76*'7.физ-в нацвал'!Q76+'11.физ-в инвал'!P76*'11.физ-в инвал'!Q76)/('7.физ-в нацвал'!P76+'11.физ-в инвал'!P76)</f>
        <v>15.954382373192562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нацвал'!B77+'11.физ-в инвал'!B77</f>
        <v>578499.60000000009</v>
      </c>
      <c r="C77" s="28">
        <f>('7.физ-в нацвал'!B77*'7.физ-в нацвал'!C77+'11.физ-в инвал'!B77*'11.физ-в инвал'!C77)/('7.физ-в нацвал'!B77+'11.физ-в инвал'!B77)</f>
        <v>2.3549717199458731</v>
      </c>
      <c r="D77" s="21">
        <f>'7.физ-в нацвал'!D77+'11.физ-в инвал'!D77</f>
        <v>481702.6</v>
      </c>
      <c r="E77" s="28">
        <f>('7.физ-в нацвал'!D77*'7.физ-в нацвал'!E77+'11.физ-в инвал'!D77*'11.физ-в инвал'!E77)/('7.физ-в нацвал'!D77+'11.физ-в инвал'!D77)</f>
        <v>9.7796036392579153E-2</v>
      </c>
      <c r="F77" s="21">
        <f t="shared" si="2"/>
        <v>96797</v>
      </c>
      <c r="G77" s="28">
        <f t="shared" si="3"/>
        <v>13.587627643418699</v>
      </c>
      <c r="H77" s="21">
        <f>'7.физ-в нацвал'!H77+'11.физ-в инвал'!H77</f>
        <v>6020.6</v>
      </c>
      <c r="I77" s="28">
        <f>('7.физ-в нацвал'!H77*'7.физ-в нацвал'!I77+'11.физ-в инвал'!H77*'11.физ-в инвал'!I77)/('7.физ-в нацвал'!H77+'11.физ-в инвал'!H77)</f>
        <v>3.7742201773909576</v>
      </c>
      <c r="J77" s="21">
        <f>'7.физ-в нацвал'!J77+'11.физ-в инвал'!J77</f>
        <v>19322.7</v>
      </c>
      <c r="K77" s="28">
        <f>('7.физ-в нацвал'!J77*'7.физ-в нацвал'!K77+'11.физ-в инвал'!J77*'11.физ-в инвал'!K77)/('7.физ-в нацвал'!J77+'11.физ-в инвал'!J77)</f>
        <v>7.9962567343073179</v>
      </c>
      <c r="L77" s="21">
        <f>'7.физ-в нацвал'!L77+'11.физ-в инвал'!L77</f>
        <v>31484.899999999998</v>
      </c>
      <c r="M77" s="28">
        <f>('7.физ-в нацвал'!L77*'7.физ-в нацвал'!M77+'11.физ-в инвал'!L77*'11.физ-в инвал'!M77)/('7.физ-в нацвал'!L77+'11.физ-в инвал'!L77)</f>
        <v>13.814824947832138</v>
      </c>
      <c r="N77" s="21">
        <f>'7.физ-в нацвал'!N77+'11.физ-в инвал'!N77</f>
        <v>28306.9</v>
      </c>
      <c r="O77" s="28">
        <f>('7.физ-в нацвал'!N77*'7.физ-в нацвал'!O77+'11.физ-в инвал'!N77*'11.физ-в инвал'!O77)/('7.физ-в нацвал'!N77+'11.физ-в инвал'!N77)</f>
        <v>18.460488008224139</v>
      </c>
      <c r="P77" s="21">
        <f>'7.физ-в нацвал'!P77+'11.физ-в инвал'!P77</f>
        <v>11661.900000000001</v>
      </c>
      <c r="Q77" s="28">
        <f>('7.физ-в нацвал'!P77*'7.физ-в нацвал'!Q77+'11.физ-в инвал'!P77*'11.физ-в инвал'!Q77)/('7.физ-в нацвал'!P77+'11.физ-в инвал'!P77)</f>
        <v>15.477039161714643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нацвал'!B78+'11.физ-в инвал'!B78</f>
        <v>864158.80000000016</v>
      </c>
      <c r="C78" s="28">
        <f>('7.физ-в нацвал'!B78*'7.физ-в нацвал'!C78+'11.физ-в инвал'!B78*'11.физ-в инвал'!C78)/('7.физ-в нацвал'!B78+'11.физ-в инвал'!B78)</f>
        <v>1.3644804149422536</v>
      </c>
      <c r="D78" s="21">
        <f>'7.физ-в нацвал'!D78+'11.физ-в инвал'!D78</f>
        <v>779937.8</v>
      </c>
      <c r="E78" s="28">
        <f>('7.физ-в нацвал'!D78*'7.физ-в нацвал'!E78+'11.физ-в инвал'!D78*'11.физ-в инвал'!E78)/('7.физ-в нацвал'!D78+'11.физ-в инвал'!D78)</f>
        <v>5.8417023767792758E-2</v>
      </c>
      <c r="F78" s="21">
        <f t="shared" si="2"/>
        <v>84221</v>
      </c>
      <c r="G78" s="28">
        <f t="shared" si="3"/>
        <v>13.459423576067728</v>
      </c>
      <c r="H78" s="21">
        <f>'7.физ-в нацвал'!H78+'11.физ-в инвал'!H78</f>
        <v>4289.8</v>
      </c>
      <c r="I78" s="28">
        <f>('7.физ-в нацвал'!H78*'7.физ-в нацвал'!I78+'11.физ-в инвал'!H78*'11.физ-в инвал'!I78)/('7.физ-в нацвал'!H78+'11.физ-в инвал'!H78)</f>
        <v>3.524945218891324</v>
      </c>
      <c r="J78" s="21">
        <f>'7.физ-в нацвал'!J78+'11.физ-в инвал'!J78</f>
        <v>14377.7</v>
      </c>
      <c r="K78" s="28">
        <f>('7.физ-в нацвал'!J78*'7.физ-в нацвал'!K78+'11.физ-в инвал'!J78*'11.физ-в инвал'!K78)/('7.физ-в нацвал'!J78+'11.физ-в инвал'!J78)</f>
        <v>8.2252634287820712</v>
      </c>
      <c r="L78" s="21">
        <f>'7.физ-в нацвал'!L78+'11.физ-в инвал'!L78</f>
        <v>29855.399999999998</v>
      </c>
      <c r="M78" s="28">
        <f>('7.физ-в нацвал'!L78*'7.физ-в нацвал'!M78+'11.физ-в инвал'!L78*'11.физ-в инвал'!M78)/('7.физ-в нацвал'!L78+'11.физ-в инвал'!L78)</f>
        <v>14.087421571976931</v>
      </c>
      <c r="N78" s="21">
        <f>'7.физ-в нацвал'!N78+'11.физ-в инвал'!N78</f>
        <v>27761.599999999999</v>
      </c>
      <c r="O78" s="28">
        <f>('7.физ-в нацвал'!N78*'7.физ-в нацвал'!O78+'11.физ-в инвал'!N78*'11.физ-в инвал'!O78)/('7.физ-в нацвал'!N78+'11.физ-в инвал'!N78)</f>
        <v>16.586373984208404</v>
      </c>
      <c r="P78" s="21">
        <f>'7.физ-в нацвал'!P78+'11.физ-в инвал'!P78</f>
        <v>7936.5</v>
      </c>
      <c r="Q78" s="28">
        <f>('7.физ-в нацвал'!P78*'7.физ-в нацвал'!Q78+'11.физ-в инвал'!P78*'11.физ-в инвал'!Q78)/('7.физ-в нацвал'!P78+'11.физ-в инвал'!P78)</f>
        <v>15.010967932967931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нацвал'!B79+'11.физ-в инвал'!B79</f>
        <v>814776.1</v>
      </c>
      <c r="C79" s="28">
        <f>('7.физ-в нацвал'!B79*'7.физ-в нацвал'!C79+'11.физ-в инвал'!B79*'11.физ-в инвал'!C79)/('7.физ-в нацвал'!B79+'11.физ-в инвал'!B79)</f>
        <v>1.624777198300245</v>
      </c>
      <c r="D79" s="21">
        <f>'7.физ-в нацвал'!D79+'11.физ-в инвал'!D79</f>
        <v>707087.5</v>
      </c>
      <c r="E79" s="28">
        <f>('7.физ-в нацвал'!D79*'7.физ-в нацвал'!E79+'11.физ-в инвал'!D79*'11.физ-в инвал'!E79)/('7.физ-в нацвал'!D79+'11.физ-в инвал'!D79)</f>
        <v>8.0170895398377157E-2</v>
      </c>
      <c r="F79" s="21">
        <f t="shared" si="2"/>
        <v>107688.6</v>
      </c>
      <c r="G79" s="28">
        <f t="shared" si="3"/>
        <v>11.766721742134266</v>
      </c>
      <c r="H79" s="21">
        <f>'7.физ-в нацвал'!H79+'11.физ-в инвал'!H79</f>
        <v>5506.4000000000005</v>
      </c>
      <c r="I79" s="28">
        <f>('7.физ-в нацвал'!H79*'7.физ-в нацвал'!I79+'11.физ-в инвал'!H79*'11.физ-в инвал'!I79)/('7.физ-в нацвал'!H79+'11.физ-в инвал'!H79)</f>
        <v>3.2389746476826957</v>
      </c>
      <c r="J79" s="21">
        <f>'7.физ-в нацвал'!J79+'11.физ-в инвал'!J79</f>
        <v>20905.599999999999</v>
      </c>
      <c r="K79" s="28">
        <f>('7.физ-в нацвал'!J79*'7.физ-в нацвал'!K79+'11.физ-в инвал'!J79*'11.физ-в инвал'!K79)/('7.физ-в нацвал'!J79+'11.физ-в инвал'!J79)</f>
        <v>8.2085816718965265</v>
      </c>
      <c r="L79" s="21">
        <f>'7.физ-в нацвал'!L79+'11.физ-в инвал'!L79</f>
        <v>29144.2</v>
      </c>
      <c r="M79" s="28">
        <f>('7.физ-в нацвал'!L79*'7.физ-в нацвал'!M79+'11.физ-в инвал'!L79*'11.физ-в инвал'!M79)/('7.физ-в нацвал'!L79+'11.физ-в инвал'!L79)</f>
        <v>11.828448679325561</v>
      </c>
      <c r="N79" s="21">
        <f>'7.физ-в нацвал'!N79+'11.физ-в инвал'!N79</f>
        <v>33443.4</v>
      </c>
      <c r="O79" s="28">
        <f>('7.физ-в нацвал'!N79*'7.физ-в нацвал'!O79+'11.физ-в инвал'!N79*'11.физ-в инвал'!O79)/('7.физ-в нацвал'!N79+'11.физ-в инвал'!N79)</f>
        <v>15.252071021487051</v>
      </c>
      <c r="P79" s="21">
        <f>'7.физ-в нацвал'!P79+'11.физ-в инвал'!P79</f>
        <v>18689</v>
      </c>
      <c r="Q79" s="28">
        <f>('7.физ-в нацвал'!P79*'7.физ-в нацвал'!Q79+'11.физ-в инвал'!P79*'11.физ-в инвал'!Q79)/('7.физ-в нацвал'!P79+'11.физ-в инвал'!P79)</f>
        <v>11.926244849911711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нацвал'!B80+'11.физ-в инвал'!B80</f>
        <v>665689.29999999981</v>
      </c>
      <c r="C80" s="29">
        <f>('7.физ-в нацвал'!B80*'7.физ-в нацвал'!C80+'11.физ-в инвал'!B80*'11.физ-в инвал'!C80)/('7.физ-в нацвал'!B80+'11.физ-в инвал'!B80)</f>
        <v>2.0184409092950726</v>
      </c>
      <c r="D80" s="25">
        <f>'7.физ-в нацвал'!D80+'11.физ-в инвал'!D80</f>
        <v>565311.79999999993</v>
      </c>
      <c r="E80" s="29">
        <f>('7.физ-в нацвал'!D80*'7.физ-в нацвал'!E80+'11.физ-в инвал'!D80*'11.физ-в инвал'!E80)/('7.физ-в нацвал'!D80+'11.физ-в инвал'!D80)</f>
        <v>0.18794185792689982</v>
      </c>
      <c r="F80" s="25">
        <f t="shared" si="2"/>
        <v>100377.5</v>
      </c>
      <c r="G80" s="29">
        <f t="shared" si="3"/>
        <v>12.32755115439217</v>
      </c>
      <c r="H80" s="25">
        <f>'7.физ-в нацвал'!H80+'11.физ-в инвал'!H80</f>
        <v>4499.5</v>
      </c>
      <c r="I80" s="29">
        <f>('7.физ-в нацвал'!H80*'7.физ-в нацвал'!I80+'11.физ-в инвал'!H80*'11.физ-в инвал'!I80)/('7.физ-в нацвал'!H80+'11.физ-в инвал'!H80)</f>
        <v>3.142726969663296</v>
      </c>
      <c r="J80" s="25">
        <f>'7.физ-в нацвал'!J80+'11.физ-в инвал'!J80</f>
        <v>18409.8</v>
      </c>
      <c r="K80" s="29">
        <f>('7.физ-в нацвал'!J80*'7.физ-в нацвал'!K80+'11.физ-в инвал'!J80*'11.физ-в инвал'!K80)/('7.физ-в нацвал'!J80+'11.физ-в инвал'!J80)</f>
        <v>8.0422888896131415</v>
      </c>
      <c r="L80" s="25">
        <f>'7.физ-в нацвал'!L80+'11.физ-в инвал'!L80</f>
        <v>21566</v>
      </c>
      <c r="M80" s="29">
        <f>('7.физ-в нацвал'!L80*'7.физ-в нацвал'!M80+'11.физ-в инвал'!L80*'11.физ-в инвал'!M80)/('7.физ-в нацвал'!L80+'11.физ-в инвал'!L80)</f>
        <v>12.101338820365392</v>
      </c>
      <c r="N80" s="25">
        <f>'7.физ-в нацвал'!N80+'11.физ-в инвал'!N80</f>
        <v>32626.6</v>
      </c>
      <c r="O80" s="29">
        <f>('7.физ-в нацвал'!N80*'7.физ-в нацвал'!O80+'11.физ-в инвал'!N80*'11.физ-в инвал'!O80)/('7.физ-в нацвал'!N80+'11.физ-в инвал'!N80)</f>
        <v>15.37320416469997</v>
      </c>
      <c r="P80" s="25">
        <f>'7.физ-в нацвал'!P80+'11.физ-в инвал'!P80</f>
        <v>23275.600000000002</v>
      </c>
      <c r="Q80" s="29">
        <f>('7.физ-в нацвал'!P80*'7.физ-в нацвал'!Q80+'11.физ-в инвал'!P80*'11.физ-в инвал'!Q80)/('7.физ-в нацвал'!P80+'11.физ-в инвал'!P80)</f>
        <v>13.432877347952362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нацвал'!B81+'11.физ-в инвал'!B81</f>
        <v>905928.10000000009</v>
      </c>
      <c r="C81" s="28">
        <f>('7.физ-в нацвал'!B81*'7.физ-в нацвал'!C81+'11.физ-в инвал'!B81*'11.физ-в инвал'!C81)/('7.физ-в нацвал'!B81+'11.физ-в инвал'!B81)</f>
        <v>1.5077615464185292</v>
      </c>
      <c r="D81" s="21">
        <f>'7.физ-в нацвал'!D81+'11.физ-в инвал'!D81</f>
        <v>791748.10000000009</v>
      </c>
      <c r="E81" s="28">
        <f>('7.физ-в нацвал'!D81*'7.физ-в нацвал'!E81+'11.физ-в инвал'!D81*'11.физ-в инвал'!E81)/('7.физ-в нацвал'!D81+'11.физ-в инвал'!D81)</f>
        <v>0.12186067639442393</v>
      </c>
      <c r="F81" s="21">
        <f t="shared" si="2"/>
        <v>114180</v>
      </c>
      <c r="G81" s="28">
        <f t="shared" si="3"/>
        <v>11.117889245051673</v>
      </c>
      <c r="H81" s="21">
        <f>'7.физ-в нацвал'!H81+'11.физ-в инвал'!H81</f>
        <v>11303.4</v>
      </c>
      <c r="I81" s="28">
        <f>('7.физ-в нацвал'!H81*'7.физ-в нацвал'!I81+'11.физ-в инвал'!H81*'11.физ-в инвал'!I81)/('7.физ-в нацвал'!H81+'11.физ-в инвал'!H81)</f>
        <v>2.5770405364757507</v>
      </c>
      <c r="J81" s="21">
        <f>'7.физ-в нацвал'!J81+'11.физ-в инвал'!J81</f>
        <v>26956.800000000003</v>
      </c>
      <c r="K81" s="28">
        <f>('7.физ-в нацвал'!J81*'7.физ-в нацвал'!K81+'11.физ-в инвал'!J81*'11.физ-в инвал'!K81)/('7.физ-в нацвал'!J81+'11.физ-в инвал'!J81)</f>
        <v>7.2606436965811945</v>
      </c>
      <c r="L81" s="21">
        <f>'7.физ-в нацвал'!L81+'11.физ-в инвал'!L81</f>
        <v>25212.400000000001</v>
      </c>
      <c r="M81" s="28">
        <f>('7.физ-в нацвал'!L81*'7.физ-в нацвал'!M81+'11.физ-в инвал'!L81*'11.физ-в инвал'!M81)/('7.физ-в нацвал'!L81+'11.физ-в инвал'!L81)</f>
        <v>11.408250186416208</v>
      </c>
      <c r="N81" s="21">
        <f>'7.физ-в нацвал'!N81+'11.физ-в инвал'!N81</f>
        <v>33169.5</v>
      </c>
      <c r="O81" s="28">
        <f>('7.физ-в нацвал'!N81*'7.физ-в нацвал'!O81+'11.физ-в инвал'!N81*'11.физ-в инвал'!O81)/('7.физ-в нацвал'!N81+'11.физ-в инвал'!N81)</f>
        <v>15.95481846274439</v>
      </c>
      <c r="P81" s="21">
        <f>'7.физ-в нацвал'!P81+'11.физ-в инвал'!P81</f>
        <v>17537.900000000001</v>
      </c>
      <c r="Q81" s="28">
        <f>('7.физ-в нацвал'!P81*'7.физ-в нацвал'!Q81+'11.физ-в инвал'!P81*'11.физ-в инвал'!Q81)/('7.физ-в нацвал'!P81+'11.физ-в инвал'!P81)</f>
        <v>12.985866951003254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нацвал'!B82+'11.физ-в инвал'!B82</f>
        <v>638871.29999999993</v>
      </c>
      <c r="C82" s="28">
        <f>('7.физ-в нацвал'!B82*'7.физ-в нацвал'!C82+'11.физ-в инвал'!B82*'11.физ-в инвал'!C82)/('7.физ-в нацвал'!B82+'11.физ-в инвал'!B82)</f>
        <v>1.3012073918487184</v>
      </c>
      <c r="D82" s="21">
        <f>'7.физ-в нацвал'!D82+'11.физ-в инвал'!D82</f>
        <v>566873.1</v>
      </c>
      <c r="E82" s="28">
        <f>('7.физ-в нацвал'!D82*'7.физ-в нацвал'!E82+'11.физ-в инвал'!D82*'11.физ-в инвал'!E82)/('7.физ-в нацвал'!D82+'11.физ-в инвал'!D82)</f>
        <v>8.494756410208916E-2</v>
      </c>
      <c r="F82" s="21">
        <f t="shared" si="2"/>
        <v>71998.2</v>
      </c>
      <c r="G82" s="28">
        <f t="shared" si="3"/>
        <v>10.877349280954249</v>
      </c>
      <c r="H82" s="21">
        <f>'7.физ-в нацвал'!H82+'11.физ-в инвал'!H82</f>
        <v>5183.5</v>
      </c>
      <c r="I82" s="28">
        <f>('7.физ-в нацвал'!H82*'7.физ-в нацвал'!I82+'11.физ-в инвал'!H82*'11.физ-в инвал'!I82)/('7.физ-в нацвал'!H82+'11.физ-в инвал'!H82)</f>
        <v>2.0147660846918103</v>
      </c>
      <c r="J82" s="21">
        <f>'7.физ-в нацвал'!J82+'11.физ-в инвал'!J82</f>
        <v>16992.199999999997</v>
      </c>
      <c r="K82" s="28">
        <f>('7.физ-в нацвал'!J82*'7.физ-в нацвал'!K82+'11.физ-в инвал'!J82*'11.физ-в инвал'!K82)/('7.физ-в нацвал'!J82+'11.физ-в инвал'!J82)</f>
        <v>7.6462123209472583</v>
      </c>
      <c r="L82" s="21">
        <f>'7.физ-в нацвал'!L82+'11.физ-в инвал'!L82</f>
        <v>17232.400000000001</v>
      </c>
      <c r="M82" s="28">
        <f>('7.физ-в нацвал'!L82*'7.физ-в нацвал'!M82+'11.физ-в инвал'!L82*'11.физ-в инвал'!M82)/('7.физ-в нацвал'!L82+'11.физ-в инвал'!L82)</f>
        <v>10.185101320767856</v>
      </c>
      <c r="N82" s="21">
        <f>'7.физ-в нацвал'!N82+'11.физ-в инвал'!N82</f>
        <v>18040.7</v>
      </c>
      <c r="O82" s="28">
        <f>('7.физ-в нацвал'!N82*'7.физ-в нацвал'!O82+'11.физ-в инвал'!N82*'11.физ-в инвал'!O82)/('7.физ-в нацвал'!N82+'11.физ-в инвал'!N82)</f>
        <v>14.916590819646686</v>
      </c>
      <c r="P82" s="21">
        <f>'7.физ-в нацвал'!P82+'11.физ-в инвал'!P82</f>
        <v>14549.4</v>
      </c>
      <c r="Q82" s="28">
        <f>('7.физ-в нацвал'!P82*'7.физ-в нацвал'!Q82+'11.физ-в инвал'!P82*'11.физ-в инвал'!Q82)/('7.физ-в нацвал'!P82+'11.физ-в инвал'!P82)</f>
        <v>13.61984549191032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нацвал'!B83+'11.физ-в инвал'!B83</f>
        <v>887074.59999999974</v>
      </c>
      <c r="C83" s="28">
        <f>('7.физ-в нацвал'!B83*'7.физ-в нацвал'!C83+'11.физ-в инвал'!B83*'11.физ-в инвал'!C83)/('7.физ-в нацвал'!B83+'11.физ-в инвал'!B83)</f>
        <v>1.3186980429830819</v>
      </c>
      <c r="D83" s="21">
        <f>'7.физ-в нацвал'!D83+'11.физ-в инвал'!D83</f>
        <v>745418.7</v>
      </c>
      <c r="E83" s="28">
        <f>('7.физ-в нацвал'!D83*'7.физ-в нацвал'!E83+'11.физ-в инвал'!D83*'11.физ-в инвал'!E83)/('7.физ-в нацвал'!D83+'11.физ-в инвал'!D83)</f>
        <v>7.0235891586835686E-2</v>
      </c>
      <c r="F83" s="21">
        <f t="shared" si="2"/>
        <v>141655.9</v>
      </c>
      <c r="G83" s="28">
        <f t="shared" si="3"/>
        <v>7.8883293389121105</v>
      </c>
      <c r="H83" s="21">
        <f>'7.физ-в нацвал'!H83+'11.физ-в инвал'!H83</f>
        <v>51592.4</v>
      </c>
      <c r="I83" s="28">
        <f>('7.физ-в нацвал'!H83*'7.физ-в нацвал'!I83+'11.физ-в инвал'!H83*'11.физ-в инвал'!I83)/('7.физ-в нацвал'!H83+'11.физ-в инвал'!H83)</f>
        <v>0.78331517820454177</v>
      </c>
      <c r="J83" s="21">
        <f>'7.физ-в нацвал'!J83+'11.физ-в инвал'!J83</f>
        <v>18100.400000000001</v>
      </c>
      <c r="K83" s="28">
        <f>('7.физ-в нацвал'!J83*'7.физ-в нацвал'!K83+'11.физ-в инвал'!J83*'11.физ-в инвал'!K83)/('7.физ-в нацвал'!J83+'11.физ-в инвал'!J83)</f>
        <v>6.4232750104970053</v>
      </c>
      <c r="L83" s="21">
        <f>'7.физ-в нацвал'!L83+'11.физ-в инвал'!L83</f>
        <v>40875.399999999994</v>
      </c>
      <c r="M83" s="28">
        <f>('7.физ-в нацвал'!L83*'7.физ-в нацвал'!M83+'11.физ-в инвал'!L83*'11.физ-в инвал'!M83)/('7.физ-в нацвал'!L83+'11.физ-в инвал'!L83)</f>
        <v>11.973950102017351</v>
      </c>
      <c r="N83" s="21">
        <f>'7.физ-в нацвал'!N83+'11.физ-в инвал'!N83</f>
        <v>18134.100000000002</v>
      </c>
      <c r="O83" s="28">
        <f>('7.физ-в нацвал'!N83*'7.физ-в нацвал'!O83+'11.физ-в инвал'!N83*'11.физ-в инвал'!O83)/('7.физ-в нацвал'!N83+'11.физ-в инвал'!N83)</f>
        <v>15.063682178878469</v>
      </c>
      <c r="P83" s="21">
        <f>'7.физ-в нацвал'!P83+'11.физ-в инвал'!P83</f>
        <v>12953.6</v>
      </c>
      <c r="Q83" s="28">
        <f>('7.физ-в нацвал'!P83*'7.физ-в нацвал'!Q83+'11.физ-в инвал'!P83*'11.физ-в инвал'!Q83)/('7.физ-в нацвал'!P83+'11.физ-в инвал'!P83)</f>
        <v>15.296528841403161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нацвал'!B84+'11.физ-в инвал'!B84</f>
        <v>1053547.1000000001</v>
      </c>
      <c r="C84" s="28">
        <f>('7.физ-в нацвал'!B84*'7.физ-в нацвал'!C84+'11.физ-в инвал'!B84*'11.физ-в инвал'!C84)/('7.физ-в нацвал'!B84+'11.физ-в инвал'!B84)</f>
        <v>1.4940902651623262</v>
      </c>
      <c r="D84" s="21">
        <f>'7.физ-в нацвал'!D84+'11.физ-в инвал'!D84</f>
        <v>931443.70000000007</v>
      </c>
      <c r="E84" s="28">
        <f>('7.физ-в нацвал'!D84*'7.физ-в нацвал'!E84+'11.физ-в инвал'!D84*'11.физ-в инвал'!E84)/('7.физ-в нацвал'!D84+'11.физ-в инвал'!D84)</f>
        <v>0.14522896016152129</v>
      </c>
      <c r="F84" s="21">
        <f t="shared" si="2"/>
        <v>122103.4</v>
      </c>
      <c r="G84" s="28">
        <f t="shared" si="3"/>
        <v>11.783634739081794</v>
      </c>
      <c r="H84" s="21">
        <f>'7.физ-в нацвал'!H84+'11.физ-в инвал'!H84</f>
        <v>4563.7</v>
      </c>
      <c r="I84" s="28">
        <f>('7.физ-в нацвал'!H84*'7.физ-в нацвал'!I84+'11.физ-в инвал'!H84*'11.физ-в инвал'!I84)/('7.физ-в нацвал'!H84+'11.физ-в инвал'!H84)</f>
        <v>2.9560203343778073</v>
      </c>
      <c r="J84" s="21">
        <f>'7.физ-в нацвал'!J84+'11.физ-в инвал'!J84</f>
        <v>19462.599999999999</v>
      </c>
      <c r="K84" s="28">
        <f>('7.физ-в нацвал'!J84*'7.физ-в нацвал'!K84+'11.физ-в инвал'!J84*'11.физ-в инвал'!K84)/('7.физ-в нацвал'!J84+'11.физ-в инвал'!J84)</f>
        <v>6.0439555866122721</v>
      </c>
      <c r="L84" s="21">
        <f>'7.физ-в нацвал'!L84+'11.физ-в инвал'!L84</f>
        <v>34585.1</v>
      </c>
      <c r="M84" s="28">
        <f>('7.физ-в нацвал'!L84*'7.физ-в нацвал'!M84+'11.физ-в инвал'!L84*'11.физ-в инвал'!M84)/('7.физ-в нацвал'!L84+'11.физ-в инвал'!L84)</f>
        <v>12.05582247846616</v>
      </c>
      <c r="N84" s="21">
        <f>'7.физ-в нацвал'!N84+'11.физ-в инвал'!N84</f>
        <v>45615.899999999994</v>
      </c>
      <c r="O84" s="28">
        <f>('7.физ-в нацвал'!N84*'7.физ-в нацвал'!O84+'11.физ-в инвал'!N84*'11.физ-в инвал'!O84)/('7.физ-в нацвал'!N84+'11.физ-в инвал'!N84)</f>
        <v>13.886510843806656</v>
      </c>
      <c r="P84" s="21">
        <f>'7.физ-в нацвал'!P84+'11.физ-в инвал'!P84</f>
        <v>17876.099999999999</v>
      </c>
      <c r="Q84" s="28">
        <f>('7.физ-в нацвал'!P84*'7.физ-в нацвал'!Q84+'11.физ-в инвал'!P84*'11.физ-в инвал'!Q84)/('7.физ-в нацвал'!P84+'11.физ-в инвал'!P84)</f>
        <v>14.393680388899146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нацвал'!B85+'11.физ-в инвал'!B85</f>
        <v>1026041.8999999999</v>
      </c>
      <c r="C85" s="28">
        <f>('7.физ-в нацвал'!B85*'7.физ-в нацвал'!C85+'11.физ-в инвал'!B85*'11.физ-в инвал'!C85)/('7.физ-в нацвал'!B85+'11.физ-в инвал'!B85)</f>
        <v>0.86074875889571367</v>
      </c>
      <c r="D85" s="21">
        <f>'7.физ-в нацвал'!D85+'11.физ-в инвал'!D85</f>
        <v>947406.79999999993</v>
      </c>
      <c r="E85" s="28">
        <f>('7.физ-в нацвал'!D85*'7.физ-в нацвал'!E85+'11.физ-в инвал'!D85*'11.физ-в инвал'!E85)/('7.физ-в нацвал'!D85+'11.физ-в инвал'!D85)</f>
        <v>7.8536703557542553E-2</v>
      </c>
      <c r="F85" s="21">
        <f t="shared" si="2"/>
        <v>78635.100000000006</v>
      </c>
      <c r="G85" s="28">
        <f t="shared" si="3"/>
        <v>10.284950168563402</v>
      </c>
      <c r="H85" s="21">
        <f>'7.физ-в нацвал'!H85+'11.физ-в инвал'!H85</f>
        <v>4274.1000000000004</v>
      </c>
      <c r="I85" s="28">
        <f>('7.физ-в нацвал'!H85*'7.физ-в нацвал'!I85+'11.физ-в инвал'!H85*'11.физ-в инвал'!I85)/('7.физ-в нацвал'!H85+'11.физ-в инвал'!H85)</f>
        <v>3.0001731358648605</v>
      </c>
      <c r="J85" s="21">
        <f>'7.физ-в нацвал'!J85+'11.физ-в инвал'!J85</f>
        <v>14261.5</v>
      </c>
      <c r="K85" s="28">
        <f>('7.физ-в нацвал'!J85*'7.физ-в нацвал'!K85+'11.физ-в инвал'!J85*'11.физ-в инвал'!K85)/('7.физ-в нацвал'!J85+'11.физ-в инвал'!J85)</f>
        <v>6.4364043052974784</v>
      </c>
      <c r="L85" s="21">
        <f>'7.физ-в нацвал'!L85+'11.физ-в инвал'!L85</f>
        <v>21554.300000000003</v>
      </c>
      <c r="M85" s="28">
        <f>('7.физ-в нацвал'!L85*'7.физ-в нацвал'!M85+'11.физ-в инвал'!L85*'11.физ-в инвал'!M85)/('7.физ-в нацвал'!L85+'11.физ-в инвал'!L85)</f>
        <v>9.5502817071303614</v>
      </c>
      <c r="N85" s="21">
        <f>'7.физ-в нацвал'!N85+'11.физ-в инвал'!N85</f>
        <v>26119.000000000004</v>
      </c>
      <c r="O85" s="28">
        <f>('7.физ-в нацвал'!N85*'7.физ-в нацвал'!O85+'11.физ-в инвал'!N85*'11.физ-в инвал'!O85)/('7.физ-в нацвал'!N85+'11.физ-в инвал'!N85)</f>
        <v>13.122641525326388</v>
      </c>
      <c r="P85" s="21">
        <f>'7.физ-в нацвал'!P85+'11.физ-в инвал'!P85</f>
        <v>12426.2</v>
      </c>
      <c r="Q85" s="28">
        <f>('7.физ-в нацвал'!P85*'7.физ-в нацвал'!Q85+'11.физ-в инвал'!P85*'11.физ-в инвал'!Q85)/('7.физ-в нацвал'!P85+'11.физ-в инвал'!P85)</f>
        <v>12.517290402536574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нацвал'!B86+'11.физ-в инвал'!B86</f>
        <v>897851.9</v>
      </c>
      <c r="C86" s="28">
        <f>('7.физ-в нацвал'!B86*'7.физ-в нацвал'!C86+'11.физ-в инвал'!B86*'11.физ-в инвал'!C86)/('7.физ-в нацвал'!B86+'11.физ-в инвал'!B86)</f>
        <v>0.94050533278372517</v>
      </c>
      <c r="D86" s="21">
        <f>'7.физ-в нацвал'!D86+'11.физ-в инвал'!D86</f>
        <v>821049.00000000012</v>
      </c>
      <c r="E86" s="28">
        <f>('7.физ-в нацвал'!D86*'7.физ-в нацвал'!E86+'11.физ-в инвал'!D86*'11.физ-в инвал'!E86)/('7.физ-в нацвал'!D86+'11.физ-в инвал'!D86)</f>
        <v>7.3107919259386464E-2</v>
      </c>
      <c r="F86" s="21">
        <f t="shared" si="2"/>
        <v>76802.899999999994</v>
      </c>
      <c r="G86" s="28">
        <f t="shared" si="3"/>
        <v>10.213277311143198</v>
      </c>
      <c r="H86" s="21">
        <f>'7.физ-в нацвал'!H86+'11.физ-в инвал'!H86</f>
        <v>4308</v>
      </c>
      <c r="I86" s="28">
        <f>('7.физ-в нацвал'!H86*'7.физ-в нацвал'!I86+'11.физ-в инвал'!H86*'11.физ-в инвал'!I86)/('7.физ-в нацвал'!H86+'11.физ-в инвал'!H86)</f>
        <v>2.6565738161559884</v>
      </c>
      <c r="J86" s="21">
        <f>'7.физ-в нацвал'!J86+'11.физ-в инвал'!J86</f>
        <v>12611.8</v>
      </c>
      <c r="K86" s="28">
        <f>('7.физ-в нацвал'!J86*'7.физ-в нацвал'!K86+'11.физ-в инвал'!J86*'11.физ-в инвал'!K86)/('7.физ-в нацвал'!J86+'11.физ-в инвал'!J86)</f>
        <v>6.3959727398150932</v>
      </c>
      <c r="L86" s="21">
        <f>'7.физ-в нацвал'!L86+'11.физ-в инвал'!L86</f>
        <v>17860.899999999998</v>
      </c>
      <c r="M86" s="28">
        <f>('7.физ-в нацвал'!L86*'7.физ-в нацвал'!M86+'11.физ-в инвал'!L86*'11.физ-в инвал'!M86)/('7.физ-в нацвал'!L86+'11.физ-в инвал'!L86)</f>
        <v>10.200712170159399</v>
      </c>
      <c r="N86" s="21">
        <f>'7.физ-в нацвал'!N86+'11.физ-в инвал'!N86</f>
        <v>17613.400000000001</v>
      </c>
      <c r="O86" s="28">
        <f>('7.физ-в нацвал'!N86*'7.физ-в нацвал'!O86+'11.физ-в инвал'!N86*'11.физ-в инвал'!O86)/('7.физ-в нацвал'!N86+'11.физ-в инвал'!N86)</f>
        <v>13.231856484267658</v>
      </c>
      <c r="P86" s="21">
        <f>'7.физ-в нацвал'!P86+'11.физ-в инвал'!P86</f>
        <v>24408.799999999999</v>
      </c>
      <c r="Q86" s="28">
        <f>('7.физ-в нацвал'!P86*'7.физ-в нацвал'!Q86+'11.физ-в инвал'!P86*'11.физ-в инвал'!Q86)/('7.физ-в нацвал'!P86+'11.физ-в инвал'!P86)</f>
        <v>11.350340287109567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нацвал'!B87+'11.физ-в инвал'!B87</f>
        <v>1122363.0000000002</v>
      </c>
      <c r="C87" s="28">
        <f>('7.физ-в нацвал'!B87*'7.физ-в нацвал'!C87+'11.физ-в инвал'!B87*'11.физ-в инвал'!C87)/('7.физ-в нацвал'!B87+'11.физ-в инвал'!B87)</f>
        <v>0.90964971136789063</v>
      </c>
      <c r="D87" s="21">
        <f>'7.физ-в нацвал'!D87+'11.физ-в инвал'!D87</f>
        <v>1014184.5000000001</v>
      </c>
      <c r="E87" s="28">
        <f>('7.физ-в нацвал'!D87*'7.физ-в нацвал'!E87+'11.физ-в инвал'!D87*'11.физ-в инвал'!E87)/('7.физ-в нацвал'!D87+'11.физ-в инвал'!D87)</f>
        <v>5.8232837319047957E-2</v>
      </c>
      <c r="F87" s="21">
        <f t="shared" si="2"/>
        <v>108178.5</v>
      </c>
      <c r="G87" s="28">
        <f t="shared" si="3"/>
        <v>8.8917699727764763</v>
      </c>
      <c r="H87" s="21">
        <f>'7.физ-в нацвал'!H87+'11.физ-в инвал'!H87</f>
        <v>8352</v>
      </c>
      <c r="I87" s="28">
        <f>('7.физ-в нацвал'!H87*'7.физ-в нацвал'!I87+'11.физ-в инвал'!H87*'11.физ-в инвал'!I87)/('7.физ-в нацвал'!H87+'11.физ-в инвал'!H87)</f>
        <v>6.0226326628352496</v>
      </c>
      <c r="J87" s="21">
        <f>'7.физ-в нацвал'!J87+'11.физ-в инвал'!J87</f>
        <v>26010.100000000002</v>
      </c>
      <c r="K87" s="28">
        <f>('7.физ-в нацвал'!J87*'7.физ-в нацвал'!K87+'11.физ-в инвал'!J87*'11.физ-в инвал'!K87)/('7.физ-в нацвал'!J87+'11.физ-в инвал'!J87)</f>
        <v>5.6285430275162334</v>
      </c>
      <c r="L87" s="21">
        <f>'7.физ-в нацвал'!L87+'11.физ-в инвал'!L87</f>
        <v>22578.1</v>
      </c>
      <c r="M87" s="28">
        <f>('7.физ-в нацвал'!L87*'7.физ-в нацвал'!M87+'11.физ-в инвал'!L87*'11.физ-в инвал'!M87)/('7.физ-в нацвал'!L87+'11.физ-в инвал'!L87)</f>
        <v>8.3694882208866108</v>
      </c>
      <c r="N87" s="21">
        <f>'7.физ-в нацвал'!N87+'11.физ-в инвал'!N87</f>
        <v>32078.2</v>
      </c>
      <c r="O87" s="28">
        <f>('7.физ-в нацвал'!N87*'7.физ-в нацвал'!O87+'11.физ-в инвал'!N87*'11.физ-в инвал'!O87)/('7.физ-в нацвал'!N87+'11.физ-в инвал'!N87)</f>
        <v>10.651783485357656</v>
      </c>
      <c r="P87" s="21">
        <f>'7.физ-в нацвал'!P87+'11.физ-в инвал'!P87</f>
        <v>19160.099999999999</v>
      </c>
      <c r="Q87" s="28">
        <f>('7.физ-в нацвал'!P87*'7.физ-в нацвал'!Q87+'11.физ-в инвал'!P87*'11.физ-в инвал'!Q87)/('7.физ-в нацвал'!P87+'11.физ-в инвал'!P87)</f>
        <v>12.241124002484328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нацвал'!B88+'11.физ-в инвал'!B88</f>
        <v>1029788.2000000002</v>
      </c>
      <c r="C88" s="28">
        <f>('7.физ-в нацвал'!B88*'7.физ-в нацвал'!C88+'11.физ-в инвал'!B88*'11.физ-в инвал'!C88)/('7.физ-в нацвал'!B88+'11.физ-в инвал'!B88)</f>
        <v>0.71708789147127516</v>
      </c>
      <c r="D88" s="21">
        <f>'7.физ-в нацвал'!D88+'11.физ-в инвал'!D88</f>
        <v>954452.80000000028</v>
      </c>
      <c r="E88" s="28">
        <f>('7.физ-в нацвал'!D88*'7.физ-в нацвал'!E88+'11.физ-в инвал'!D88*'11.физ-в инвал'!E88)/('7.физ-в нацвал'!D88+'11.физ-в инвал'!D88)</f>
        <v>6.1755208848462688E-2</v>
      </c>
      <c r="F88" s="21">
        <f t="shared" si="2"/>
        <v>75335.400000000009</v>
      </c>
      <c r="G88" s="28">
        <f t="shared" si="3"/>
        <v>9.0197465865980657</v>
      </c>
      <c r="H88" s="21">
        <f>'7.физ-в нацвал'!H88+'11.физ-в инвал'!H88</f>
        <v>4011</v>
      </c>
      <c r="I88" s="28">
        <f>('7.физ-в нацвал'!H88*'7.физ-в нацвал'!I88+'11.физ-в инвал'!H88*'11.физ-в инвал'!I88)/('7.физ-в нацвал'!H88+'11.физ-в инвал'!H88)</f>
        <v>2.606555721765146</v>
      </c>
      <c r="J88" s="21">
        <f>'7.физ-в нацвал'!J88+'11.физ-в инвал'!J88</f>
        <v>11332</v>
      </c>
      <c r="K88" s="28">
        <f>('7.физ-в нацвал'!J88*'7.физ-в нацвал'!K88+'11.физ-в инвал'!J88*'11.физ-в инвал'!K88)/('7.физ-в нацвал'!J88+'11.физ-в инвал'!J88)</f>
        <v>5.6212301447229081</v>
      </c>
      <c r="L88" s="21">
        <f>'7.физ-в нацвал'!L88+'11.физ-в инвал'!L88</f>
        <v>21475.9</v>
      </c>
      <c r="M88" s="28">
        <f>('7.физ-в нацвал'!L88*'7.физ-в нацвал'!M88+'11.физ-в инвал'!L88*'11.физ-в инвал'!M88)/('7.физ-в нацвал'!L88+'11.физ-в инвал'!L88)</f>
        <v>8.9265693172346658</v>
      </c>
      <c r="N88" s="21">
        <f>'7.физ-в нацвал'!N88+'11.физ-в инвал'!N88</f>
        <v>21844.9</v>
      </c>
      <c r="O88" s="28">
        <f>('7.физ-в нацвал'!N88*'7.физ-в нацвал'!O88+'11.физ-в инвал'!N88*'11.физ-в инвал'!O88)/('7.физ-в нацвал'!N88+'11.физ-в инвал'!N88)</f>
        <v>10.754186286043883</v>
      </c>
      <c r="P88" s="21">
        <f>'7.физ-в нацвал'!P88+'11.физ-в инвал'!P88</f>
        <v>16671.600000000002</v>
      </c>
      <c r="Q88" s="28">
        <f>('7.физ-в нацвал'!P88*'7.физ-в нацвал'!Q88+'11.физ-в инвал'!P88*'11.физ-в инвал'!Q88)/('7.физ-в нацвал'!P88+'11.физ-в инвал'!P88)</f>
        <v>10.720105328822667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нацвал'!B89+'11.физ-в инвал'!B89</f>
        <v>1052045.2999999998</v>
      </c>
      <c r="C89" s="28">
        <f>('7.физ-в нацвал'!B89*'7.физ-в нацвал'!C89+'11.физ-в инвал'!B89*'11.физ-в инвал'!C89)/('7.физ-в нацвал'!B89+'11.физ-в инвал'!B89)</f>
        <v>0.76796719875085251</v>
      </c>
      <c r="D89" s="21">
        <f>'7.физ-в нацвал'!D89+'11.физ-в инвал'!D89</f>
        <v>976146.7</v>
      </c>
      <c r="E89" s="28">
        <f>('7.физ-в нацвал'!D89*'7.физ-в нацвал'!E89+'11.физ-в инвал'!D89*'11.физ-в инвал'!E89)/('7.физ-в нацвал'!D89+'11.физ-в инвал'!D89)</f>
        <v>4.6188181550990248E-2</v>
      </c>
      <c r="F89" s="21">
        <f t="shared" si="2"/>
        <v>75898.600000000006</v>
      </c>
      <c r="G89" s="28">
        <f t="shared" si="3"/>
        <v>10.050907935060724</v>
      </c>
      <c r="H89" s="21">
        <f>'7.физ-в нацвал'!H89+'11.физ-в инвал'!H89</f>
        <v>2693.4</v>
      </c>
      <c r="I89" s="28">
        <f>('7.физ-в нацвал'!H89*'7.физ-в нацвал'!I89+'11.физ-в инвал'!H89*'11.физ-в инвал'!I89)/('7.физ-в нацвал'!H89+'11.физ-в инвал'!H89)</f>
        <v>2.9832635330808643</v>
      </c>
      <c r="J89" s="21">
        <f>'7.физ-в нацвал'!J89+'11.физ-в инвал'!J89</f>
        <v>12354.2</v>
      </c>
      <c r="K89" s="28">
        <f>('7.физ-в нацвал'!J89*'7.физ-в нацвал'!K89+'11.физ-в инвал'!J89*'11.физ-в инвал'!K89)/('7.физ-в нацвал'!J89+'11.физ-в инвал'!J89)</f>
        <v>5.2591682180958692</v>
      </c>
      <c r="L89" s="21">
        <f>'7.физ-в нацвал'!L89+'11.физ-в инвал'!L89</f>
        <v>27678.400000000001</v>
      </c>
      <c r="M89" s="28">
        <f>('7.физ-в нацвал'!L89*'7.физ-в нацвал'!M89+'11.физ-в инвал'!L89*'11.физ-в инвал'!M89)/('7.физ-в нацвал'!L89+'11.физ-в инвал'!L89)</f>
        <v>10.805876712526736</v>
      </c>
      <c r="N89" s="21">
        <f>'7.физ-в нацвал'!N89+'11.физ-в инвал'!N89</f>
        <v>17644.599999999999</v>
      </c>
      <c r="O89" s="28">
        <f>('7.физ-в нацвал'!N89*'7.физ-в нацвал'!O89+'11.физ-в инвал'!N89*'11.физ-в инвал'!O89)/('7.физ-в нацвал'!N89+'11.физ-в инвал'!N89)</f>
        <v>11.071444917991908</v>
      </c>
      <c r="P89" s="21">
        <f>'7.физ-в нацвал'!P89+'11.физ-в инвал'!P89</f>
        <v>15528</v>
      </c>
      <c r="Q89" s="28">
        <f>('7.физ-в нацвал'!P89*'7.физ-в нацвал'!Q89+'11.физ-в инвал'!P89*'11.физ-в инвал'!Q89)/('7.физ-в нацвал'!P89+'11.физ-в инвал'!P89)</f>
        <v>12.583803967027306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нацвал'!B90+'11.физ-в инвал'!B90</f>
        <v>1557108.7999999998</v>
      </c>
      <c r="C90" s="28">
        <f>('7.физ-в нацвал'!B90*'7.физ-в нацвал'!C90+'11.физ-в инвал'!B90*'11.физ-в инвал'!C90)/('7.физ-в нацвал'!B90+'11.физ-в инвал'!B90)</f>
        <v>0.58509623669200261</v>
      </c>
      <c r="D90" s="21">
        <f>'7.физ-в нацвал'!D90+'11.физ-в инвал'!D90</f>
        <v>1468825.2000000002</v>
      </c>
      <c r="E90" s="28">
        <f>('7.физ-в нацвал'!D90*'7.физ-в нацвал'!E90+'11.физ-в инвал'!D90*'11.физ-в инвал'!E90)/('7.физ-в нацвал'!D90+'11.физ-в инвал'!D90)</f>
        <v>4.4752531478898919E-2</v>
      </c>
      <c r="F90" s="21">
        <f t="shared" si="2"/>
        <v>88283.6</v>
      </c>
      <c r="G90" s="28">
        <f t="shared" si="3"/>
        <v>9.5751062824805508</v>
      </c>
      <c r="H90" s="21">
        <f>'7.физ-в нацвал'!H90+'11.физ-в инвал'!H90</f>
        <v>1476.5</v>
      </c>
      <c r="I90" s="28">
        <f>('7.физ-в нацвал'!H90*'7.физ-в нацвал'!I90+'11.физ-в инвал'!H90*'11.физ-в инвал'!I90)/('7.физ-в нацвал'!H90+'11.физ-в инвал'!H90)</f>
        <v>2.1535861835421604</v>
      </c>
      <c r="J90" s="21">
        <f>'7.физ-в нацвал'!J90+'11.физ-в инвал'!J90</f>
        <v>17047.7</v>
      </c>
      <c r="K90" s="28">
        <f>('7.физ-в нацвал'!J90*'7.физ-в нацвал'!K90+'11.физ-в инвал'!J90*'11.физ-в инвал'!K90)/('7.физ-в нацвал'!J90+'11.физ-в инвал'!J90)</f>
        <v>5.198579045853692</v>
      </c>
      <c r="L90" s="21">
        <f>'7.физ-в нацвал'!L90+'11.физ-в инвал'!L90</f>
        <v>22249.1</v>
      </c>
      <c r="M90" s="28">
        <f>('7.физ-в нацвал'!L90*'7.физ-в нацвал'!M90+'11.физ-в инвал'!L90*'11.физ-в инвал'!M90)/('7.физ-в нацвал'!L90+'11.физ-в инвал'!L90)</f>
        <v>8.0339702729548605</v>
      </c>
      <c r="N90" s="21">
        <f>'7.физ-в нацвал'!N90+'11.физ-в инвал'!N90</f>
        <v>17725.900000000001</v>
      </c>
      <c r="O90" s="28">
        <f>('7.физ-в нацвал'!N90*'7.физ-в нацвал'!O90+'11.физ-в инвал'!N90*'11.физ-в инвал'!O90)/('7.физ-в нацвал'!N90+'11.физ-в инвал'!N90)</f>
        <v>11.729868441094668</v>
      </c>
      <c r="P90" s="21">
        <f>'7.физ-в нацвал'!P90+'11.физ-в инвал'!P90</f>
        <v>29784.400000000001</v>
      </c>
      <c r="Q90" s="28">
        <f>('7.физ-в нацвал'!P90*'7.физ-в нацвал'!Q90+'11.физ-в инвал'!P90*'11.физ-в инвал'!Q90)/('7.физ-в нацвал'!P90+'11.физ-в инвал'!P90)</f>
        <v>12.316856609500276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нацвал'!B91+'11.физ-в инвал'!B91</f>
        <v>1393376.1</v>
      </c>
      <c r="C91" s="28">
        <f>('7.физ-в нацвал'!B91*'7.физ-в нацвал'!C91+'11.физ-в инвал'!B91*'11.физ-в инвал'!C91)/('7.физ-в нацвал'!B91+'11.физ-в инвал'!B91)</f>
        <v>0.61659563702865294</v>
      </c>
      <c r="D91" s="21">
        <f>'7.физ-в нацвал'!D91+'11.физ-в инвал'!D91</f>
        <v>1311048</v>
      </c>
      <c r="E91" s="28">
        <f>('7.физ-в нацвал'!D91*'7.физ-в нацвал'!E91+'11.физ-в инвал'!D91*'11.физ-в инвал'!E91)/('7.физ-в нацвал'!D91+'11.физ-в инвал'!D91)</f>
        <v>6.201295604737584E-2</v>
      </c>
      <c r="F91" s="21">
        <f t="shared" si="2"/>
        <v>82328.100000000006</v>
      </c>
      <c r="G91" s="28">
        <f t="shared" si="3"/>
        <v>9.4481430034216736</v>
      </c>
      <c r="H91" s="21">
        <f>'7.физ-в нацвал'!H91+'11.физ-в инвал'!H91</f>
        <v>986.1</v>
      </c>
      <c r="I91" s="28">
        <f>('7.физ-в нацвал'!H91*'7.физ-в нацвал'!I91+'11.физ-в инвал'!H91*'11.физ-в инвал'!I91)/('7.физ-в нацвал'!H91+'11.физ-в инвал'!H91)</f>
        <v>1.6226041983571644</v>
      </c>
      <c r="J91" s="21">
        <f>'7.физ-в нацвал'!J91+'11.физ-в инвал'!J91</f>
        <v>17044.3</v>
      </c>
      <c r="K91" s="28">
        <f>('7.физ-в нацвал'!J91*'7.физ-в нацвал'!K91+'11.физ-в инвал'!J91*'11.физ-в инвал'!K91)/('7.физ-в нацвал'!J91+'11.физ-в инвал'!J91)</f>
        <v>5.1287381118614439</v>
      </c>
      <c r="L91" s="21">
        <f>'7.физ-в нацвал'!L91+'11.физ-в инвал'!L91</f>
        <v>24198.200000000004</v>
      </c>
      <c r="M91" s="28">
        <f>('7.физ-в нацвал'!L91*'7.физ-в нацвал'!M91+'11.физ-в инвал'!L91*'11.физ-в инвал'!M91)/('7.физ-в нацвал'!L91+'11.физ-в инвал'!L91)</f>
        <v>8.6669111752113785</v>
      </c>
      <c r="N91" s="21">
        <f>'7.физ-в нацвал'!N91+'11.физ-в инвал'!N91</f>
        <v>19903.8</v>
      </c>
      <c r="O91" s="28">
        <f>('7.физ-в нацвал'!N91*'7.физ-в нацвал'!O91+'11.физ-в инвал'!N91*'11.физ-в инвал'!O91)/('7.физ-в нацвал'!N91+'11.физ-в инвал'!N91)</f>
        <v>11.104689456284731</v>
      </c>
      <c r="P91" s="21">
        <f>'7.физ-в нацвал'!P91+'11.физ-в инвал'!P91</f>
        <v>20195.699999999997</v>
      </c>
      <c r="Q91" s="28">
        <f>('7.физ-в нацвал'!P91*'7.физ-в нацвал'!Q91+'11.физ-в инвал'!P91*'11.физ-в инвал'!Q91)/('7.физ-в нацвал'!P91+'11.физ-в инвал'!P91)</f>
        <v>12.779091242195122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нацвал'!B92+'11.физ-в инвал'!B92</f>
        <v>1283664</v>
      </c>
      <c r="C92" s="29">
        <f>('7.физ-в нацвал'!B92*'7.физ-в нацвал'!C92+'11.физ-в инвал'!B92*'11.физ-в инвал'!C92)/('7.физ-в нацвал'!B92+'11.физ-в инвал'!B92)</f>
        <v>0.64852955368383003</v>
      </c>
      <c r="D92" s="25">
        <f>'7.физ-в нацвал'!D92+'11.физ-в инвал'!D92</f>
        <v>1207264</v>
      </c>
      <c r="E92" s="29">
        <f>('7.физ-в нацвал'!D92*'7.физ-в нацвал'!E92+'11.физ-в инвал'!D92*'11.физ-в инвал'!E92)/('7.физ-в нацвал'!D92+'11.физ-в инвал'!D92)</f>
        <v>6.6898221929917567E-2</v>
      </c>
      <c r="F92" s="25">
        <f t="shared" si="2"/>
        <v>76400</v>
      </c>
      <c r="G92" s="29">
        <f t="shared" si="3"/>
        <v>9.8394008638743458</v>
      </c>
      <c r="H92" s="25">
        <f>'7.физ-в нацвал'!H92+'11.физ-в инвал'!H92</f>
        <v>2058.6</v>
      </c>
      <c r="I92" s="29">
        <f>('7.физ-в нацвал'!H92*'7.физ-в нацвал'!I92+'11.физ-в инвал'!H92*'11.физ-в инвал'!I92)/('7.физ-в нацвал'!H92+'11.физ-в инвал'!H92)</f>
        <v>1.7459006120664529</v>
      </c>
      <c r="J92" s="25">
        <f>'7.физ-в нацвал'!J92+'11.физ-в инвал'!J92</f>
        <v>13774.599999999999</v>
      </c>
      <c r="K92" s="29">
        <f>('7.физ-в нацвал'!J92*'7.физ-в нацвал'!K92+'11.физ-в инвал'!J92*'11.физ-в инвал'!K92)/('7.физ-в нацвал'!J92+'11.физ-в инвал'!J92)</f>
        <v>5.9662121586107775</v>
      </c>
      <c r="L92" s="25">
        <f>'7.физ-в нацвал'!L92+'11.физ-в инвал'!L92</f>
        <v>17352.900000000001</v>
      </c>
      <c r="M92" s="29">
        <f>('7.физ-в нацвал'!L92*'7.физ-в нацвал'!M92+'11.физ-в инвал'!L92*'11.физ-в инвал'!M92)/('7.физ-в нацвал'!L92+'11.физ-в инвал'!L92)</f>
        <v>9.0628363558828777</v>
      </c>
      <c r="N92" s="25">
        <f>'7.физ-в нацвал'!N92+'11.физ-в инвал'!N92</f>
        <v>14191.6</v>
      </c>
      <c r="O92" s="29">
        <f>('7.физ-в нацвал'!N92*'7.физ-в нацвал'!O92+'11.физ-в инвал'!N92*'11.физ-в инвал'!O92)/('7.физ-в нацвал'!N92+'11.физ-в инвал'!N92)</f>
        <v>11.768610516079931</v>
      </c>
      <c r="P92" s="25">
        <f>'7.физ-в нацвал'!P92+'11.физ-в инвал'!P92</f>
        <v>29022.3</v>
      </c>
      <c r="Q92" s="29">
        <f>('7.физ-в нацвал'!P92*'7.физ-в нацвал'!Q92+'11.физ-в инвал'!P92*'11.физ-в инвал'!Q92)/('7.физ-в нацвал'!P92+'11.физ-в инвал'!P92)</f>
        <v>11.772741064629612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нацвал'!B93+'11.физ-в инвал'!B93</f>
        <v>1415609.9</v>
      </c>
      <c r="C93" s="28">
        <f>('7.физ-в нацвал'!B93*'7.физ-в нацвал'!C93+'11.физ-в инвал'!B93*'11.физ-в инвал'!C93)/('7.физ-в нацвал'!B93+'11.физ-в инвал'!B93)</f>
        <v>0.8184373957825527</v>
      </c>
      <c r="D93" s="21">
        <f>'7.физ-в нацвал'!D93+'11.физ-в инвал'!D93</f>
        <v>1302148.5</v>
      </c>
      <c r="E93" s="28">
        <f>('7.физ-в нацвал'!D93*'7.физ-в нацвал'!E93+'11.физ-в инвал'!D93*'11.физ-в инвал'!E93)/('7.физ-в нацвал'!D93+'11.физ-в инвал'!D93)</f>
        <v>5.4897119644956013E-2</v>
      </c>
      <c r="F93" s="21">
        <f t="shared" si="2"/>
        <v>113461.4</v>
      </c>
      <c r="G93" s="28">
        <f t="shared" si="3"/>
        <v>9.5812662103587645</v>
      </c>
      <c r="H93" s="21">
        <f>'7.физ-в нацвал'!H93+'11.физ-в инвал'!H93</f>
        <v>1077.5</v>
      </c>
      <c r="I93" s="28">
        <f>('7.физ-в нацвал'!H93*'7.физ-в нацвал'!I93+'11.физ-в инвал'!H93*'11.физ-в инвал'!I93)/('7.физ-в нацвал'!H93+'11.физ-в инвал'!H93)</f>
        <v>2.1080649651972161</v>
      </c>
      <c r="J93" s="21">
        <f>'7.физ-в нацвал'!J93+'11.физ-в инвал'!J93</f>
        <v>23201.5</v>
      </c>
      <c r="K93" s="28">
        <f>('7.физ-в нацвал'!J93*'7.физ-в нацвал'!K93+'11.физ-в инвал'!J93*'11.физ-в инвал'!K93)/('7.физ-в нацвал'!J93+'11.физ-в инвал'!J93)</f>
        <v>5.3151510462685598</v>
      </c>
      <c r="L93" s="21">
        <f>'7.физ-в нацвал'!L93+'11.физ-в инвал'!L93</f>
        <v>26860.699999999997</v>
      </c>
      <c r="M93" s="28">
        <f>('7.физ-в нацвал'!L93*'7.физ-в нацвал'!M93+'11.физ-в инвал'!L93*'11.физ-в инвал'!M93)/('7.физ-в нацвал'!L93+'11.физ-в инвал'!L93)</f>
        <v>7.7939927849981583</v>
      </c>
      <c r="N93" s="21">
        <f>'7.физ-в нацвал'!N93+'11.физ-в инвал'!N93</f>
        <v>22493.599999999999</v>
      </c>
      <c r="O93" s="28">
        <f>('7.физ-в нацвал'!N93*'7.физ-в нацвал'!O93+'11.физ-в инвал'!N93*'11.физ-в инвал'!O93)/('7.физ-в нацвал'!N93+'11.физ-в инвал'!N93)</f>
        <v>11.409742860191344</v>
      </c>
      <c r="P93" s="21">
        <f>'7.физ-в нацвал'!P93+'11.физ-в инвал'!P93</f>
        <v>39828.1</v>
      </c>
      <c r="Q93" s="28">
        <f>('7.физ-в нацвал'!P93*'7.физ-в нацвал'!Q93+'11.физ-в инвал'!P93*'11.физ-в инвал'!Q93)/('7.физ-в нацвал'!P93+'11.физ-в инвал'!P93)</f>
        <v>12.441333304877709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нацвал'!B94+'11.физ-в инвал'!B94</f>
        <v>1252193.8</v>
      </c>
      <c r="C94" s="28">
        <f>('7.физ-в нацвал'!B94*'7.физ-в нацвал'!C94+'11.физ-в инвал'!B94*'11.физ-в инвал'!C94)/('7.физ-в нацвал'!B94+'11.физ-в инвал'!B94)</f>
        <v>0.76177702445100748</v>
      </c>
      <c r="D94" s="21">
        <f>'7.физ-в нацвал'!D94+'11.физ-в инвал'!D94</f>
        <v>1154892.2</v>
      </c>
      <c r="E94" s="28">
        <f>('7.физ-в нацвал'!D94*'7.физ-в нацвал'!E94+'11.физ-в инвал'!D94*'11.физ-в инвал'!E94)/('7.физ-в нацвал'!D94+'11.физ-в инвал'!D94)</f>
        <v>9.0604640848730295E-2</v>
      </c>
      <c r="F94" s="21">
        <f t="shared" si="2"/>
        <v>97301.6</v>
      </c>
      <c r="G94" s="28">
        <f t="shared" si="3"/>
        <v>8.7280566198294789</v>
      </c>
      <c r="H94" s="21">
        <f>'7.физ-в нацвал'!H94+'11.физ-в инвал'!H94</f>
        <v>2702.2</v>
      </c>
      <c r="I94" s="28">
        <f>('7.физ-в нацвал'!H94*'7.физ-в нацвал'!I94+'11.физ-в инвал'!H94*'11.физ-в инвал'!I94)/('7.физ-в нацвал'!H94+'11.физ-в инвал'!H94)</f>
        <v>2.9993042705943309</v>
      </c>
      <c r="J94" s="21">
        <f>'7.физ-в нацвал'!J94+'11.физ-в инвал'!J94</f>
        <v>20713.900000000001</v>
      </c>
      <c r="K94" s="28">
        <f>('7.физ-в нацвал'!J94*'7.физ-в нацвал'!K94+'11.физ-в инвал'!J94*'11.физ-в инвал'!K94)/('7.физ-в нацвал'!J94+'11.физ-в инвал'!J94)</f>
        <v>4.7274190760793466</v>
      </c>
      <c r="L94" s="21">
        <f>'7.физ-в нацвал'!L94+'11.физ-в инвал'!L94</f>
        <v>24925.1</v>
      </c>
      <c r="M94" s="28">
        <f>('7.физ-в нацвал'!L94*'7.физ-в нацвал'!M94+'11.физ-в инвал'!L94*'11.физ-в инвал'!M94)/('7.физ-в нацвал'!L94+'11.физ-в инвал'!L94)</f>
        <v>8.7215276167397544</v>
      </c>
      <c r="N94" s="21">
        <f>'7.физ-в нацвал'!N94+'11.физ-в инвал'!N94</f>
        <v>22633.8</v>
      </c>
      <c r="O94" s="28">
        <f>('7.физ-в нацвал'!N94*'7.физ-в нацвал'!O94+'11.физ-в инвал'!N94*'11.физ-в инвал'!O94)/('7.физ-в нацвал'!N94+'11.физ-в инвал'!N94)</f>
        <v>10.225737878747715</v>
      </c>
      <c r="P94" s="21">
        <f>'7.физ-в нацвал'!P94+'11.физ-в инвал'!P94</f>
        <v>26326.6</v>
      </c>
      <c r="Q94" s="28">
        <f>('7.физ-в нацвал'!P94*'7.физ-в нацвал'!Q94+'11.физ-в инвал'!P94*'11.физ-в инвал'!Q94)/('7.физ-в нацвал'!P94+'11.физ-в инвал'!P94)</f>
        <v>11.182363617026127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нацвал'!B95+'11.физ-в инвал'!B95</f>
        <v>1151201.2</v>
      </c>
      <c r="C95" s="28">
        <f>('7.физ-в нацвал'!B95*'7.физ-в нацвал'!C95+'11.физ-в инвал'!B95*'11.физ-в инвал'!C95)/('7.физ-в нацвал'!B95+'11.физ-в инвал'!B95)</f>
        <v>0.52646327071236554</v>
      </c>
      <c r="D95" s="21">
        <f>'7.физ-в нацвал'!D95+'11.физ-в инвал'!D95</f>
        <v>1082877.5</v>
      </c>
      <c r="E95" s="28">
        <f>('7.физ-в нацвал'!D95*'7.физ-в нацвал'!E95+'11.физ-в инвал'!D95*'11.физ-в инвал'!E95)/('7.физ-в нацвал'!D95+'11.физ-в инвал'!D95)</f>
        <v>6.3918310242848345E-2</v>
      </c>
      <c r="F95" s="21">
        <f t="shared" si="2"/>
        <v>68323.7</v>
      </c>
      <c r="G95" s="28">
        <f t="shared" si="3"/>
        <v>7.85744110755126</v>
      </c>
      <c r="H95" s="21">
        <f>'7.физ-в нацвал'!H95+'11.физ-в инвал'!H95</f>
        <v>792.5</v>
      </c>
      <c r="I95" s="28">
        <f>('7.физ-в нацвал'!H95*'7.физ-в нацвал'!I95+'11.физ-в инвал'!H95*'11.физ-в инвал'!I95)/('7.физ-в нацвал'!H95+'11.физ-в инвал'!H95)</f>
        <v>1.2600252365930598</v>
      </c>
      <c r="J95" s="21">
        <f>'7.физ-в нацвал'!J95+'11.физ-в инвал'!J95</f>
        <v>11772.5</v>
      </c>
      <c r="K95" s="28">
        <f>('7.физ-в нацвал'!J95*'7.физ-в нацвал'!K95+'11.физ-в инвал'!J95*'11.физ-в инвал'!K95)/('7.физ-в нацвал'!J95+'11.физ-в инвал'!J95)</f>
        <v>4.8224646421745589</v>
      </c>
      <c r="L95" s="21">
        <f>'7.физ-в нацвал'!L95+'11.физ-в инвал'!L95</f>
        <v>25889.599999999999</v>
      </c>
      <c r="M95" s="28">
        <f>('7.физ-в нацвал'!L95*'7.физ-в нацвал'!M95+'11.физ-в инвал'!L95*'11.физ-в инвал'!M95)/('7.физ-в нацвал'!L95+'11.физ-в инвал'!L95)</f>
        <v>7.3752779880724297</v>
      </c>
      <c r="N95" s="21">
        <f>'7.физ-в нацвал'!N95+'11.физ-в инвал'!N95</f>
        <v>10759.8</v>
      </c>
      <c r="O95" s="28">
        <f>('7.физ-в нацвал'!N95*'7.физ-в нацвал'!O95+'11.физ-в инвал'!N95*'11.физ-в инвал'!O95)/('7.физ-в нацвал'!N95+'11.физ-в инвал'!N95)</f>
        <v>9.1914340415249374</v>
      </c>
      <c r="P95" s="21">
        <f>'7.физ-в нацвал'!P95+'11.физ-в инвал'!P95</f>
        <v>19109.300000000003</v>
      </c>
      <c r="Q95" s="28">
        <f>('7.физ-в нацвал'!P95*'7.физ-в нацвал'!Q95+'11.физ-в инвал'!P95*'11.физ-в инвал'!Q95)/('7.физ-в нацвал'!P95+'11.физ-в инвал'!P95)</f>
        <v>9.9028967570763946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нацвал'!B96+'11.физ-в инвал'!B96</f>
        <v>1523203</v>
      </c>
      <c r="C96" s="28">
        <f>('7.физ-в нацвал'!B96*'7.физ-в нацвал'!C96+'11.физ-в инвал'!B96*'11.физ-в инвал'!C96)/('7.физ-в нацвал'!B96+'11.физ-в инвал'!B96)</f>
        <v>0.66420191071052248</v>
      </c>
      <c r="D96" s="21">
        <f>'7.физ-в нацвал'!D96+'11.физ-в инвал'!D96</f>
        <v>1417728.2</v>
      </c>
      <c r="E96" s="28">
        <f>('7.физ-в нацвал'!D96*'7.физ-в нацвал'!E96+'11.физ-в инвал'!D96*'11.физ-в инвал'!E96)/('7.физ-в нацвал'!D96+'11.физ-в инвал'!D96)</f>
        <v>5.0282956916565515E-2</v>
      </c>
      <c r="F96" s="21">
        <f t="shared" si="2"/>
        <v>105474.8</v>
      </c>
      <c r="G96" s="28">
        <f t="shared" si="3"/>
        <v>8.9161276153166433</v>
      </c>
      <c r="H96" s="21">
        <f>'7.физ-в нацвал'!H96+'11.физ-в инвал'!H96</f>
        <v>1394.9</v>
      </c>
      <c r="I96" s="28">
        <f>('7.физ-в нацвал'!H96*'7.физ-в нацвал'!I96+'11.физ-в инвал'!H96*'11.физ-в инвал'!I96)/('7.физ-в нацвал'!H96+'11.физ-в инвал'!H96)</f>
        <v>4.900250914044018</v>
      </c>
      <c r="J96" s="21">
        <f>'7.физ-в нацвал'!J96+'11.физ-в инвал'!J96</f>
        <v>17952.3</v>
      </c>
      <c r="K96" s="28">
        <f>('7.физ-в нацвал'!J96*'7.физ-в нацвал'!K96+'11.физ-в инвал'!J96*'11.физ-в инвал'!K96)/('7.физ-в нацвал'!J96+'11.физ-в инвал'!J96)</f>
        <v>6.2242247511460933</v>
      </c>
      <c r="L96" s="21">
        <f>'7.физ-в нацвал'!L96+'11.физ-в инвал'!L96</f>
        <v>20810.400000000001</v>
      </c>
      <c r="M96" s="28">
        <f>('7.физ-в нацвал'!L96*'7.физ-в нацвал'!M96+'11.физ-в инвал'!L96*'11.физ-в инвал'!M96)/('7.физ-в нацвал'!L96+'11.физ-в инвал'!L96)</f>
        <v>6.9005341559989226</v>
      </c>
      <c r="N96" s="21">
        <f>'7.физ-в нацвал'!N96+'11.физ-в инвал'!N96</f>
        <v>25262</v>
      </c>
      <c r="O96" s="28">
        <f>('7.физ-в нацвал'!N96*'7.физ-в нацвал'!O96+'11.физ-в инвал'!N96*'11.физ-в инвал'!O96)/('7.физ-в нацвал'!N96+'11.физ-в инвал'!N96)</f>
        <v>10.332678608186209</v>
      </c>
      <c r="P96" s="21">
        <f>'7.физ-в нацвал'!P96+'11.физ-в инвал'!P96</f>
        <v>40055.199999999997</v>
      </c>
      <c r="Q96" s="28">
        <f>('7.физ-в нацвал'!P96*'7.физ-в нацвал'!Q96+'11.физ-в инвал'!P96*'11.физ-в инвал'!Q96)/('7.физ-в нацвал'!P96+'11.физ-в инвал'!P96)</f>
        <v>10.416257165112144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нацвал'!B97+'11.физ-в инвал'!B97</f>
        <v>1653270.5999999999</v>
      </c>
      <c r="C97" s="28">
        <f>('7.физ-в нацвал'!B97*'7.физ-в нацвал'!C97+'11.физ-в инвал'!B97*'11.физ-в инвал'!C97)/('7.физ-в нацвал'!B97+'11.физ-в инвал'!B97)</f>
        <v>0.71553826578661717</v>
      </c>
      <c r="D97" s="21">
        <f>'7.физ-в нацвал'!D97+'11.физ-в инвал'!D97</f>
        <v>1530398.6</v>
      </c>
      <c r="E97" s="28">
        <f>('7.физ-в нацвал'!D97*'7.физ-в нацвал'!E97+'11.физ-в инвал'!D97*'11.физ-в инвал'!E97)/('7.физ-в нацвал'!D97+'11.физ-в инвал'!D97)</f>
        <v>9.8125046638176491E-2</v>
      </c>
      <c r="F97" s="21">
        <f t="shared" si="2"/>
        <v>122872</v>
      </c>
      <c r="G97" s="28">
        <f t="shared" si="3"/>
        <v>8.4055598020704476</v>
      </c>
      <c r="H97" s="21">
        <f>'7.физ-в нацвал'!H97+'11.физ-в инвал'!H97</f>
        <v>2901.4</v>
      </c>
      <c r="I97" s="28">
        <f>('7.физ-в нацвал'!H97*'7.физ-в нацвал'!I97+'11.физ-в инвал'!H97*'11.физ-в инвал'!I97)/('7.физ-в нацвал'!H97+'11.физ-в инвал'!H97)</f>
        <v>2.7960122699386503</v>
      </c>
      <c r="J97" s="21">
        <f>'7.физ-в нацвал'!J97+'11.физ-в инвал'!J97</f>
        <v>20633.099999999999</v>
      </c>
      <c r="K97" s="28">
        <f>('7.физ-в нацвал'!J97*'7.физ-в нацвал'!K97+'11.физ-в инвал'!J97*'11.физ-в инвал'!K97)/('7.физ-в нацвал'!J97+'11.физ-в инвал'!J97)</f>
        <v>4.5558505508139842</v>
      </c>
      <c r="L97" s="21">
        <f>'7.физ-в нацвал'!L97+'11.физ-в инвал'!L97</f>
        <v>22866.3</v>
      </c>
      <c r="M97" s="28">
        <f>('7.физ-в нацвал'!L97*'7.физ-в нацвал'!M97+'11.физ-в инвал'!L97*'11.физ-в инвал'!M97)/('7.физ-в нацвал'!L97+'11.физ-в инвал'!L97)</f>
        <v>7.3288114823998649</v>
      </c>
      <c r="N97" s="21">
        <f>'7.физ-в нацвал'!N97+'11.физ-в инвал'!N97</f>
        <v>29152.3</v>
      </c>
      <c r="O97" s="28">
        <f>('7.физ-в нацвал'!N97*'7.физ-в нацвал'!O97+'11.физ-в инвал'!N97*'11.физ-в инвал'!O97)/('7.физ-в нацвал'!N97+'11.физ-в инвал'!N97)</f>
        <v>10.38639644213321</v>
      </c>
      <c r="P97" s="21">
        <f>'7.физ-в нацвал'!P97+'11.физ-в инвал'!P97</f>
        <v>47318.9</v>
      </c>
      <c r="Q97" s="28">
        <f>('7.физ-в нацвал'!P97*'7.физ-в нацвал'!Q97+'11.физ-в инвал'!P97*'11.физ-в инвал'!Q97)/('7.физ-в нацвал'!P97+'11.физ-в инвал'!P97)</f>
        <v>9.7281240054185538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нацвал'!B98+'11.физ-в инвал'!B98</f>
        <v>1478346.8</v>
      </c>
      <c r="C98" s="28">
        <f>('7.физ-в нацвал'!B98*'7.физ-в нацвал'!C98+'11.физ-в инвал'!B98*'11.физ-в инвал'!C98)/('7.физ-в нацвал'!B98+'11.физ-в инвал'!B98)</f>
        <v>0.70954038254082186</v>
      </c>
      <c r="D98" s="21">
        <f>'7.физ-в нацвал'!D98+'11.физ-в инвал'!D98</f>
        <v>1367711.8</v>
      </c>
      <c r="E98" s="28">
        <f>('7.физ-в нацвал'!D98*'7.физ-в нацвал'!E98+'11.физ-в инвал'!D98*'11.физ-в инвал'!E98)/('7.физ-в нацвал'!D98+'11.физ-в инвал'!D98)</f>
        <v>9.702070787135128E-2</v>
      </c>
      <c r="F98" s="21">
        <f t="shared" si="2"/>
        <v>110635</v>
      </c>
      <c r="G98" s="28">
        <f t="shared" si="3"/>
        <v>8.2817407420798101</v>
      </c>
      <c r="H98" s="21">
        <f>'7.физ-в нацвал'!H98+'11.физ-в инвал'!H98</f>
        <v>3805.9</v>
      </c>
      <c r="I98" s="28">
        <f>('7.физ-в нацвал'!H98*'7.физ-в нацвал'!I98+'11.физ-в инвал'!H98*'11.физ-в инвал'!I98)/('7.физ-в нацвал'!H98+'11.физ-в инвал'!H98)</f>
        <v>3.9475067658109775</v>
      </c>
      <c r="J98" s="21">
        <f>'7.физ-в нацвал'!J98+'11.физ-в инвал'!J98</f>
        <v>20623.400000000001</v>
      </c>
      <c r="K98" s="28">
        <f>('7.физ-в нацвал'!J98*'7.физ-в нацвал'!K98+'11.физ-в инвал'!J98*'11.физ-в инвал'!K98)/('7.физ-в нацвал'!J98+'11.физ-в инвал'!J98)</f>
        <v>4.4695649601908514</v>
      </c>
      <c r="L98" s="21">
        <f>'7.физ-в нацвал'!L98+'11.физ-в инвал'!L98</f>
        <v>17245.2</v>
      </c>
      <c r="M98" s="28">
        <f>('7.физ-в нацвал'!L98*'7.физ-в нацвал'!M98+'11.физ-в инвал'!L98*'11.физ-в инвал'!M98)/('7.физ-в нацвал'!L98+'11.физ-в инвал'!L98)</f>
        <v>7.7955113886762701</v>
      </c>
      <c r="N98" s="21">
        <f>'7.физ-в нацвал'!N98+'11.физ-в инвал'!N98</f>
        <v>25356.399999999998</v>
      </c>
      <c r="O98" s="28">
        <f>('7.физ-в нацвал'!N98*'7.физ-в нацвал'!O98+'11.физ-в инвал'!N98*'11.физ-в инвал'!O98)/('7.физ-в нацвал'!N98+'11.физ-в инвал'!N98)</f>
        <v>9.7711955955892797</v>
      </c>
      <c r="P98" s="21">
        <f>'7.физ-в нацвал'!P98+'11.физ-в инвал'!P98</f>
        <v>43604.1</v>
      </c>
      <c r="Q98" s="28">
        <f>('7.физ-в нацвал'!P98*'7.физ-в нацвал'!Q98+'11.физ-в инвал'!P98*'11.физ-в инвал'!Q98)/('7.физ-в нацвал'!P98+'11.физ-в инвал'!P98)</f>
        <v>9.7892502769234984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нацвал'!B99+'11.физ-в инвал'!B99</f>
        <v>2005791.4</v>
      </c>
      <c r="C99" s="28">
        <f>('7.физ-в нацвал'!B99*'7.физ-в нацвал'!C99+'11.физ-в инвал'!B99*'11.физ-в инвал'!C99)/('7.физ-в нацвал'!B99+'11.физ-в инвал'!B99)</f>
        <v>0.58775193372551104</v>
      </c>
      <c r="D99" s="21">
        <f>'7.физ-в нацвал'!D99+'11.физ-в инвал'!D99</f>
        <v>1872843.0999999999</v>
      </c>
      <c r="E99" s="28">
        <f>('7.физ-в нацвал'!D99*'7.физ-в нацвал'!E99+'11.физ-в инвал'!D99*'11.физ-в инвал'!E99)/('7.физ-в нацвал'!D99+'11.физ-в инвал'!D99)</f>
        <v>4.1314556996258793E-2</v>
      </c>
      <c r="F99" s="21">
        <f t="shared" si="2"/>
        <v>132948.29999999999</v>
      </c>
      <c r="G99" s="28">
        <f t="shared" si="3"/>
        <v>8.2854168951389386</v>
      </c>
      <c r="H99" s="21">
        <f>'7.физ-в нацвал'!H99+'11.физ-в инвал'!H99</f>
        <v>8408.5</v>
      </c>
      <c r="I99" s="28">
        <f>('7.физ-в нацвал'!H99*'7.физ-в нацвал'!I99+'11.физ-в инвал'!H99*'11.физ-в инвал'!I99)/('7.физ-в нацвал'!H99+'11.физ-в инвал'!H99)</f>
        <v>3.7205798893976327</v>
      </c>
      <c r="J99" s="21">
        <f>'7.физ-в нацвал'!J99+'11.физ-в инвал'!J99</f>
        <v>17770.599999999999</v>
      </c>
      <c r="K99" s="28">
        <f>('7.физ-в нацвал'!J99*'7.физ-в нацвал'!K99+'11.физ-в инвал'!J99*'11.физ-в инвал'!K99)/('7.физ-в нацвал'!J99+'11.физ-в инвал'!J99)</f>
        <v>4.4073883830596614</v>
      </c>
      <c r="L99" s="21">
        <f>'7.физ-в нацвал'!L99+'11.физ-в инвал'!L99</f>
        <v>22942.799999999999</v>
      </c>
      <c r="M99" s="28">
        <f>('7.физ-в нацвал'!L99*'7.физ-в нацвал'!M99+'11.физ-в инвал'!L99*'11.физ-в инвал'!M99)/('7.физ-в нацвал'!L99+'11.физ-в инвал'!L99)</f>
        <v>6.8841643565737387</v>
      </c>
      <c r="N99" s="21">
        <f>'7.физ-в нацвал'!N99+'11.физ-в инвал'!N99</f>
        <v>23630.1</v>
      </c>
      <c r="O99" s="28">
        <f>('7.физ-в нацвал'!N99*'7.физ-в нацвал'!O99+'11.физ-в инвал'!N99*'11.физ-в инвал'!O99)/('7.физ-в нацвал'!N99+'11.физ-в инвал'!N99)</f>
        <v>10.395621516624983</v>
      </c>
      <c r="P99" s="21">
        <f>'7.физ-в нацвал'!P99+'11.физ-в инвал'!P99</f>
        <v>60196.3</v>
      </c>
      <c r="Q99" s="28">
        <f>('7.физ-в нацвал'!P99*'7.физ-в нацвал'!Q99+'11.физ-в инвал'!P99*'11.физ-в инвал'!Q99)/('7.физ-в нацвал'!P99+'11.физ-в инвал'!P99)</f>
        <v>9.7735920147916069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нацвал'!B100+'11.физ-в инвал'!B100</f>
        <v>1982056.2999999998</v>
      </c>
      <c r="C100" s="28">
        <f>('7.физ-в нацвал'!B100*'7.физ-в нацвал'!C100+'11.физ-в инвал'!B100*'11.физ-в инвал'!C100)/('7.физ-в нацвал'!B100+'11.физ-в инвал'!B100)</f>
        <v>0.8092577082699417</v>
      </c>
      <c r="D100" s="21">
        <f>'7.физ-в нацвал'!D100+'11.физ-в инвал'!D100</f>
        <v>1821384.2999999998</v>
      </c>
      <c r="E100" s="28">
        <f>('7.физ-в нацвал'!D100*'7.физ-в нацвал'!E100+'11.физ-в инвал'!D100*'11.физ-в инвал'!E100)/('7.физ-в нацвал'!D100+'11.физ-в инвал'!D100)</f>
        <v>0.13452089655104638</v>
      </c>
      <c r="F100" s="21">
        <f t="shared" si="2"/>
        <v>160672</v>
      </c>
      <c r="G100" s="28">
        <f t="shared" si="3"/>
        <v>8.4581015360485949</v>
      </c>
      <c r="H100" s="21">
        <f>'7.физ-в нацвал'!H100+'11.физ-в инвал'!H100</f>
        <v>5853.8</v>
      </c>
      <c r="I100" s="28">
        <f>('7.физ-в нацвал'!H100*'7.физ-в нацвал'!I100+'11.физ-в инвал'!H100*'11.физ-в инвал'!I100)/('7.физ-в нацвал'!H100+'11.физ-в инвал'!H100)</f>
        <v>5.0200690149988043</v>
      </c>
      <c r="J100" s="21">
        <f>'7.физ-в нацвал'!J100+'11.физ-в инвал'!J100</f>
        <v>16425.900000000001</v>
      </c>
      <c r="K100" s="28">
        <f>('7.физ-в нацвал'!J100*'7.физ-в нацвал'!K100+'11.физ-в инвал'!J100*'11.физ-в инвал'!K100)/('7.физ-в нацвал'!J100+'11.физ-в инвал'!J100)</f>
        <v>3.9409915438423462</v>
      </c>
      <c r="L100" s="21">
        <f>'7.физ-в нацвал'!L100+'11.физ-в инвал'!L100</f>
        <v>23980.1</v>
      </c>
      <c r="M100" s="28">
        <f>('7.физ-в нацвал'!L100*'7.физ-в нацвал'!M100+'11.физ-в инвал'!L100*'11.физ-в инвал'!M100)/('7.физ-в нацвал'!L100+'11.физ-в инвал'!L100)</f>
        <v>6.7261165299560908</v>
      </c>
      <c r="N100" s="21">
        <f>'7.физ-в нацвал'!N100+'11.физ-в инвал'!N100</f>
        <v>52900.7</v>
      </c>
      <c r="O100" s="28">
        <f>('7.физ-в нацвал'!N100*'7.физ-в нацвал'!O100+'11.физ-в инвал'!N100*'11.физ-в инвал'!O100)/('7.физ-в нацвал'!N100+'11.физ-в инвал'!N100)</f>
        <v>9.2288548544726261</v>
      </c>
      <c r="P100" s="21">
        <f>'7.физ-в нацвал'!P100+'11.физ-в инвал'!P100</f>
        <v>61511.5</v>
      </c>
      <c r="Q100" s="28">
        <f>('7.физ-в нацвал'!P100*'7.физ-в нацвал'!Q100+'11.физ-в инвал'!P100*'11.физ-в инвал'!Q100)/('7.физ-в нацвал'!P100+'11.физ-в инвал'!P100)</f>
        <v>10.003876478382089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нацвал'!B101+'11.физ-в инвал'!B101</f>
        <v>2210676</v>
      </c>
      <c r="C101" s="28">
        <f>('7.физ-в нацвал'!B101*'7.физ-в нацвал'!C101+'11.физ-в инвал'!B101*'11.физ-в инвал'!C101)/('7.физ-в нацвал'!B101+'11.физ-в инвал'!B101)</f>
        <v>0.81580217860961979</v>
      </c>
      <c r="D101" s="21">
        <f>'7.физ-в нацвал'!D101+'11.физ-в инвал'!D101</f>
        <v>2083038.3</v>
      </c>
      <c r="E101" s="28">
        <f>('7.физ-в нацвал'!D101*'7.физ-в нацвал'!E101+'11.физ-в инвал'!D101*'11.физ-в инвал'!E101)/('7.физ-в нацвал'!D101+'11.физ-в инвал'!D101)</f>
        <v>0.38011592777722802</v>
      </c>
      <c r="F101" s="21">
        <f t="shared" si="2"/>
        <v>127637.70000000001</v>
      </c>
      <c r="G101" s="28">
        <f t="shared" si="3"/>
        <v>7.9261711939340795</v>
      </c>
      <c r="H101" s="21">
        <f>'7.физ-в нацвал'!H101+'11.физ-в инвал'!H101</f>
        <v>4694.7</v>
      </c>
      <c r="I101" s="28">
        <f>('7.физ-в нацвал'!H101*'7.физ-в нацвал'!I101+'11.физ-в инвал'!H101*'11.физ-в инвал'!I101)/('7.физ-в нацвал'!H101+'11.физ-в инвал'!H101)</f>
        <v>2.3552324962191409</v>
      </c>
      <c r="J101" s="21">
        <f>'7.физ-в нацвал'!J101+'11.физ-в инвал'!J101</f>
        <v>19190.5</v>
      </c>
      <c r="K101" s="28">
        <f>('7.физ-в нацвал'!J101*'7.физ-в нацвал'!K101+'11.физ-в инвал'!J101*'11.физ-в инвал'!K101)/('7.физ-в нацвал'!J101+'11.физ-в инвал'!J101)</f>
        <v>3.9921999947890892</v>
      </c>
      <c r="L101" s="21">
        <f>'7.физ-в нацвал'!L101+'11.физ-в инвал'!L101</f>
        <v>20258.300000000003</v>
      </c>
      <c r="M101" s="28">
        <f>('7.физ-в нацвал'!L101*'7.физ-в нацвал'!M101+'11.физ-в инвал'!L101*'11.физ-в инвал'!M101)/('7.физ-в нацвал'!L101+'11.физ-в инвал'!L101)</f>
        <v>8.2887447120439504</v>
      </c>
      <c r="N101" s="21">
        <f>'7.физ-в нацвал'!N101+'11.физ-в инвал'!N101</f>
        <v>27697.600000000002</v>
      </c>
      <c r="O101" s="28">
        <f>('7.физ-в нацвал'!N101*'7.физ-в нацвал'!O101+'11.физ-в инвал'!N101*'11.физ-в инвал'!O101)/('7.физ-в нацвал'!N101+'11.физ-в инвал'!N101)</f>
        <v>6.2509298278551215</v>
      </c>
      <c r="P101" s="21">
        <f>'7.физ-в нацвал'!P101+'11.физ-в инвал'!P101</f>
        <v>55796.6</v>
      </c>
      <c r="Q101" s="28">
        <f>('7.физ-в нацвал'!P101*'7.физ-в нацвал'!Q101+'11.физ-в инвал'!P101*'11.физ-в инвал'!Q101)/('7.физ-в нацвал'!P101+'11.физ-в инвал'!P101)</f>
        <v>10.447898366567136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нацвал'!B102+'11.физ-в инвал'!B102</f>
        <v>3179985.4</v>
      </c>
      <c r="C102" s="28">
        <f>('7.физ-в нацвал'!B102*'7.физ-в нацвал'!C102+'11.физ-в инвал'!B102*'11.физ-в инвал'!C102)/('7.физ-в нацвал'!B102+'11.физ-в инвал'!B102)</f>
        <v>0.32969748257334769</v>
      </c>
      <c r="D102" s="21">
        <f>'7.физ-в нацвал'!D102+'11.физ-в инвал'!D102</f>
        <v>3099186.8</v>
      </c>
      <c r="E102" s="28">
        <f>('7.физ-в нацвал'!D102*'7.физ-в нацвал'!E102+'11.физ-в инвал'!D102*'11.физ-в инвал'!E102)/('7.физ-в нацвал'!D102+'11.физ-в инвал'!D102)</f>
        <v>0.1275680568851158</v>
      </c>
      <c r="F102" s="21">
        <f t="shared" si="2"/>
        <v>80798.600000000006</v>
      </c>
      <c r="G102" s="28">
        <f t="shared" si="3"/>
        <v>8.0827631048062702</v>
      </c>
      <c r="H102" s="21">
        <f>'7.физ-в нацвал'!H102+'11.физ-в инвал'!H102</f>
        <v>2639.1</v>
      </c>
      <c r="I102" s="28">
        <f>('7.физ-в нацвал'!H102*'7.физ-в нацвал'!I102+'11.физ-в инвал'!H102*'11.физ-в инвал'!I102)/('7.физ-в нацвал'!H102+'11.физ-в инвал'!H102)</f>
        <v>3.2448705998256977</v>
      </c>
      <c r="J102" s="21">
        <f>'7.физ-в нацвал'!J102+'11.физ-в инвал'!J102</f>
        <v>12637.7</v>
      </c>
      <c r="K102" s="28">
        <f>('7.физ-в нацвал'!J102*'7.физ-в нацвал'!K102+'11.физ-в инвал'!J102*'11.физ-в инвал'!K102)/('7.физ-в нацвал'!J102+'11.физ-в инвал'!J102)</f>
        <v>4.4120419063595433</v>
      </c>
      <c r="L102" s="21">
        <f>'7.физ-в нацвал'!L102+'11.физ-в инвал'!L102</f>
        <v>24147.4</v>
      </c>
      <c r="M102" s="28">
        <f>('7.физ-в нацвал'!L102*'7.физ-в нацвал'!M102+'11.физ-в инвал'!L102*'11.физ-в инвал'!M102)/('7.физ-в нацвал'!L102+'11.физ-в инвал'!L102)</f>
        <v>7.5543181046406653</v>
      </c>
      <c r="N102" s="21">
        <f>'7.физ-в нацвал'!N102+'11.физ-в инвал'!N102</f>
        <v>13903.699999999999</v>
      </c>
      <c r="O102" s="28">
        <f>('7.физ-в нацвал'!N102*'7.физ-в нацвал'!O102+'11.физ-в инвал'!N102*'11.физ-в инвал'!O102)/('7.физ-в нацвал'!N102+'11.физ-в инвал'!N102)</f>
        <v>9.5931592309960667</v>
      </c>
      <c r="P102" s="21">
        <f>'7.физ-в нацвал'!P102+'11.физ-в инвал'!P102</f>
        <v>27470.699999999997</v>
      </c>
      <c r="Q102" s="28">
        <f>('7.физ-в нацвал'!P102*'7.физ-в нацвал'!Q102+'11.физ-в инвал'!P102*'11.физ-в инвал'!Q102)/('7.физ-в нацвал'!P102+'11.физ-в инвал'!P102)</f>
        <v>9.9362882634952889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нацвал'!B103+'11.физ-в инвал'!B103</f>
        <v>4781712.3</v>
      </c>
      <c r="C103" s="28">
        <f>('7.физ-в нацвал'!B103*'7.физ-в нацвал'!C103+'11.физ-в инвал'!B103*'11.физ-в инвал'!C103)/('7.физ-в нацвал'!B103+'11.физ-в инвал'!B103)</f>
        <v>0.28996768918949817</v>
      </c>
      <c r="D103" s="21">
        <f>'7.физ-в нацвал'!D103+'11.физ-в инвал'!D103</f>
        <v>4676003.3</v>
      </c>
      <c r="E103" s="28">
        <f>('7.физ-в нацвал'!D103*'7.физ-в нацвал'!E103+'11.физ-в инвал'!D103*'11.физ-в инвал'!E103)/('7.физ-в нацвал'!D103+'11.физ-в инвал'!D103)</f>
        <v>0.10655755696322972</v>
      </c>
      <c r="F103" s="21">
        <f t="shared" si="2"/>
        <v>105709</v>
      </c>
      <c r="G103" s="28">
        <f t="shared" si="3"/>
        <v>8.4030553500648004</v>
      </c>
      <c r="H103" s="21">
        <f>'7.физ-в нацвал'!H103+'11.физ-в инвал'!H103</f>
        <v>583.9</v>
      </c>
      <c r="I103" s="28">
        <f>('7.физ-в нацвал'!H103*'7.физ-в нацвал'!I103+'11.физ-в инвал'!H103*'11.физ-в инвал'!I103)/('7.физ-в нацвал'!H103+'11.физ-в инвал'!H103)</f>
        <v>1.3039904093166639</v>
      </c>
      <c r="J103" s="21">
        <f>'7.физ-в нацвал'!J103+'11.физ-в инвал'!J103</f>
        <v>14636.5</v>
      </c>
      <c r="K103" s="28">
        <f>('7.физ-в нацвал'!J103*'7.физ-в нацвал'!K103+'11.физ-в инвал'!J103*'11.физ-в инвал'!K103)/('7.физ-в нацвал'!J103+'11.физ-в инвал'!J103)</f>
        <v>4.557807126020565</v>
      </c>
      <c r="L103" s="21">
        <f>'7.физ-в нацвал'!L103+'11.физ-в инвал'!L103</f>
        <v>26427.600000000002</v>
      </c>
      <c r="M103" s="28">
        <f>('7.физ-в нацвал'!L103*'7.физ-в нацвал'!M103+'11.физ-в инвал'!L103*'11.физ-в инвал'!M103)/('7.физ-в нацвал'!L103+'11.физ-в инвал'!L103)</f>
        <v>7.0749954214533286</v>
      </c>
      <c r="N103" s="21">
        <f>'7.физ-в нацвал'!N103+'11.физ-в инвал'!N103</f>
        <v>24871.3</v>
      </c>
      <c r="O103" s="28">
        <f>('7.физ-в нацвал'!N103*'7.физ-в нацвал'!O103+'11.физ-в инвал'!N103*'11.физ-в инвал'!O103)/('7.физ-в нацвал'!N103+'11.физ-в инвал'!N103)</f>
        <v>7.8858775375633758</v>
      </c>
      <c r="P103" s="21">
        <f>'7.физ-в нацвал'!P103+'11.физ-в инвал'!P103</f>
        <v>39189.699999999997</v>
      </c>
      <c r="Q103" s="28">
        <f>('7.физ-в нацвал'!P103*'7.физ-в нацвал'!Q103+'11.физ-в инвал'!P103*'11.физ-в инвал'!Q103)/('7.физ-в нацвал'!P103+'11.физ-в инвал'!P103)</f>
        <v>11.168742271566256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нацвал'!B104+'11.физ-в инвал'!B104</f>
        <v>8520653.1000000015</v>
      </c>
      <c r="C104" s="29">
        <f>('7.физ-в нацвал'!B104*'7.физ-в нацвал'!C104+'11.физ-в инвал'!B104*'11.физ-в инвал'!C104)/('7.физ-в нацвал'!B104+'11.физ-в инвал'!B104)</f>
        <v>0.25646860649684233</v>
      </c>
      <c r="D104" s="25">
        <f>'7.физ-в нацвал'!D104+'11.физ-в инвал'!D104</f>
        <v>8371509.4000000013</v>
      </c>
      <c r="E104" s="29">
        <f>('7.физ-в нацвал'!D104*'7.физ-в нацвал'!E104+'11.физ-в инвал'!D104*'11.физ-в инвал'!E104)/('7.физ-в нацвал'!D104+'11.физ-в инвал'!D104)</f>
        <v>0.13655701933512729</v>
      </c>
      <c r="F104" s="25">
        <f t="shared" si="2"/>
        <v>149143.70000000001</v>
      </c>
      <c r="G104" s="29">
        <f t="shared" si="3"/>
        <v>6.9871651031857187</v>
      </c>
      <c r="H104" s="25">
        <f>'7.физ-в нацвал'!H104+'11.физ-в инвал'!H104</f>
        <v>7000.3</v>
      </c>
      <c r="I104" s="29">
        <f>('7.физ-в нацвал'!H104*'7.физ-в нацвал'!I104+'11.физ-в инвал'!H104*'11.физ-в инвал'!I104)/('7.физ-в нацвал'!H104+'11.физ-в инвал'!H104)</f>
        <v>2.2004642658171791</v>
      </c>
      <c r="J104" s="25">
        <f>'7.физ-в нацвал'!J104+'11.физ-в инвал'!J104</f>
        <v>46257.5</v>
      </c>
      <c r="K104" s="29">
        <f>('7.физ-в нацвал'!J104*'7.физ-в нацвал'!K104+'11.физ-в инвал'!J104*'11.физ-в инвал'!K104)/('7.физ-в нацвал'!J104+'11.физ-в инвал'!J104)</f>
        <v>4.2816451170080523</v>
      </c>
      <c r="L104" s="25">
        <f>'7.физ-в нацвал'!L104+'11.физ-в инвал'!L104</f>
        <v>37269.9</v>
      </c>
      <c r="M104" s="29">
        <f>('7.физ-в нацвал'!L104*'7.физ-в нацвал'!M104+'11.физ-в инвал'!L104*'11.физ-в инвал'!M104)/('7.физ-в нацвал'!L104+'11.физ-в инвал'!L104)</f>
        <v>7.551493269367505</v>
      </c>
      <c r="N104" s="25">
        <f>'7.физ-в нацвал'!N104+'11.физ-в инвал'!N104</f>
        <v>25149.8</v>
      </c>
      <c r="O104" s="29">
        <f>('7.физ-в нацвал'!N104*'7.физ-в нацвал'!O104+'11.физ-в инвал'!N104*'11.физ-в инвал'!O104)/('7.физ-в нацвал'!N104+'11.физ-в инвал'!N104)</f>
        <v>8.2667047849287076</v>
      </c>
      <c r="P104" s="25">
        <f>'7.физ-в нацвал'!P104+'11.физ-в инвал'!P104</f>
        <v>33466.199999999997</v>
      </c>
      <c r="Q104" s="29">
        <f>('7.физ-в нацвал'!P104*'7.физ-в нацвал'!Q104+'11.физ-в инвал'!P104*'11.физ-в инвал'!Q104)/('7.физ-в нацвал'!P104+'11.физ-в инвал'!P104)</f>
        <v>10.137995231009198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нацвал'!B105+'11.физ-в инвал'!B105</f>
        <v>4542309.2</v>
      </c>
      <c r="C105" s="28">
        <f>('7.физ-в нацвал'!B105*'7.физ-в нацвал'!C105+'11.физ-в инвал'!B105*'11.физ-в инвал'!C105)/('7.физ-в нацвал'!B105+'11.физ-в инвал'!B105)</f>
        <v>0.34776861931812125</v>
      </c>
      <c r="D105" s="21">
        <f>'7.физ-в нацвал'!D105+'11.физ-в инвал'!D105</f>
        <v>4417939.4000000004</v>
      </c>
      <c r="E105" s="28">
        <f>('7.физ-в нацвал'!D105*'7.физ-в нацвал'!E105+'11.физ-в инвал'!D105*'11.физ-в инвал'!E105)/('7.физ-в нацвал'!D105+'11.физ-в инвал'!D105)</f>
        <v>0.13869208595301238</v>
      </c>
      <c r="F105" s="21">
        <f t="shared" si="2"/>
        <v>124369.79999999999</v>
      </c>
      <c r="G105" s="28">
        <f t="shared" si="3"/>
        <v>7.774711931674732</v>
      </c>
      <c r="H105" s="21">
        <f>'7.физ-в нацвал'!H105+'11.физ-в инвал'!H105</f>
        <v>1959.1999999999998</v>
      </c>
      <c r="I105" s="28">
        <f>('7.физ-в нацвал'!H105*'7.физ-в нацвал'!I105+'11.физ-в инвал'!H105*'11.физ-в инвал'!I105)/('7.физ-в нацвал'!H105+'11.физ-в инвал'!H105)</f>
        <v>1.9626684360963662</v>
      </c>
      <c r="J105" s="21">
        <f>'7.физ-в нацвал'!J105+'11.физ-в инвал'!J105</f>
        <v>24521.300000000003</v>
      </c>
      <c r="K105" s="28">
        <f>('7.физ-в нацвал'!J105*'7.физ-в нацвал'!K105+'11.физ-в инвал'!J105*'11.физ-в инвал'!K105)/('7.физ-в нацвал'!J105+'11.физ-в инвал'!J105)</f>
        <v>4.064507224331499</v>
      </c>
      <c r="L105" s="21">
        <f>'7.физ-в нацвал'!L105+'11.физ-в инвал'!L105</f>
        <v>28733.8</v>
      </c>
      <c r="M105" s="28">
        <f>('7.физ-в нацвал'!L105*'7.физ-в нацвал'!M105+'11.физ-в инвал'!L105*'11.физ-в инвал'!M105)/('7.физ-в нацвал'!L105+'11.физ-в инвал'!L105)</f>
        <v>7.7197534610806775</v>
      </c>
      <c r="N105" s="21">
        <f>'7.физ-в нацвал'!N105+'11.физ-в инвал'!N105</f>
        <v>22983.599999999999</v>
      </c>
      <c r="O105" s="28">
        <f>('7.физ-в нацвал'!N105*'7.физ-в нацвал'!O105+'11.физ-в инвал'!N105*'11.физ-в инвал'!O105)/('7.физ-в нацвал'!N105+'11.физ-в инвал'!N105)</f>
        <v>8.0711945039071349</v>
      </c>
      <c r="P105" s="21">
        <f>'7.физ-в нацвал'!P105+'11.физ-в инвал'!P105</f>
        <v>46171.9</v>
      </c>
      <c r="Q105" s="28">
        <f>('7.физ-в нацвал'!P105*'7.физ-в нацвал'!Q105+'11.физ-в инвал'!P105*'11.физ-в инвал'!Q105)/('7.физ-в нацвал'!P105+'11.физ-в инвал'!P105)</f>
        <v>9.8783924638145724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нацвал'!B106+'11.физ-в инвал'!B106</f>
        <v>4495990.5</v>
      </c>
      <c r="C106" s="28">
        <f>('7.физ-в нацвал'!B106*'7.физ-в нацвал'!C106+'11.физ-в инвал'!B106*'11.физ-в инвал'!C106)/('7.физ-в нацвал'!B106+'11.физ-в инвал'!B106)</f>
        <v>0.34701802706211232</v>
      </c>
      <c r="D106" s="21">
        <f>'7.физ-в нацвал'!D106+'11.физ-в инвал'!D106</f>
        <v>4365655.4000000004</v>
      </c>
      <c r="E106" s="28">
        <f>('7.физ-в нацвал'!D106*'7.физ-в нацвал'!E106+'11.физ-в инвал'!D106*'11.физ-в инвал'!E106)/('7.физ-в нацвал'!D106+'11.физ-в инвал'!D106)</f>
        <v>0.10157027923000979</v>
      </c>
      <c r="F106" s="21">
        <f t="shared" si="2"/>
        <v>130335.09999999999</v>
      </c>
      <c r="G106" s="28">
        <f t="shared" si="3"/>
        <v>8.5684433049884507</v>
      </c>
      <c r="H106" s="21">
        <f>'7.физ-в нацвал'!H106+'11.физ-в инвал'!H106</f>
        <v>4034.3999999999996</v>
      </c>
      <c r="I106" s="28">
        <f>('7.физ-в нацвал'!H106*'7.физ-в нацвал'!I106+'11.физ-в инвал'!H106*'11.физ-в инвал'!I106)/('7.физ-в нацвал'!H106+'11.физ-в инвал'!H106)</f>
        <v>2.6706573468173707</v>
      </c>
      <c r="J106" s="21">
        <f>'7.физ-в нацвал'!J106+'11.физ-в инвал'!J106</f>
        <v>21209.1</v>
      </c>
      <c r="K106" s="28">
        <f>('7.физ-в нацвал'!J106*'7.физ-в нацвал'!K106+'11.физ-в инвал'!J106*'11.физ-в инвал'!K106)/('7.физ-в нацвал'!J106+'11.физ-в инвал'!J106)</f>
        <v>4.9065068296155907</v>
      </c>
      <c r="L106" s="21">
        <f>'7.физ-в нацвал'!L106+'11.физ-в инвал'!L106</f>
        <v>29563.4</v>
      </c>
      <c r="M106" s="28">
        <f>('7.физ-в нацвал'!L106*'7.физ-в нацвал'!M106+'11.физ-в инвал'!L106*'11.физ-в инвал'!M106)/('7.физ-в нацвал'!L106+'11.физ-в инвал'!L106)</f>
        <v>7.3716662494841581</v>
      </c>
      <c r="N106" s="21">
        <f>'7.физ-в нацвал'!N106+'11.физ-в инвал'!N106</f>
        <v>23994.5</v>
      </c>
      <c r="O106" s="28">
        <f>('7.физ-в нацвал'!N106*'7.физ-в нацвал'!O106+'11.физ-в инвал'!N106*'11.физ-в инвал'!O106)/('7.физ-в нацвал'!N106+'11.физ-в инвал'!N106)</f>
        <v>8.3088759090624933</v>
      </c>
      <c r="P106" s="21">
        <f>'7.физ-в нацвал'!P106+'11.физ-в инвал'!P106</f>
        <v>51533.7</v>
      </c>
      <c r="Q106" s="28">
        <f>('7.физ-в нацвал'!P106*'7.физ-в нацвал'!Q106+'11.физ-в инвал'!P106*'11.физ-в инвал'!Q106)/('7.физ-в нацвал'!P106+'11.физ-в инвал'!P106)</f>
        <v>11.344673097410046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нацвал'!B107+'11.физ-в инвал'!B107</f>
        <v>3381255.1999999997</v>
      </c>
      <c r="C107" s="28">
        <f>('7.физ-в нацвал'!B107*'7.физ-в нацвал'!C107+'11.физ-в инвал'!B107*'11.физ-в инвал'!C107)/('7.физ-в нацвал'!B107+'11.физ-в инвал'!B107)</f>
        <v>0.5500441117251369</v>
      </c>
      <c r="D107" s="21">
        <f>'7.физ-в нацвал'!D107+'11.физ-в инвал'!D107</f>
        <v>3224760.6</v>
      </c>
      <c r="E107" s="28">
        <f>('7.физ-в нацвал'!D107*'7.физ-в нацвал'!E107+'11.физ-в инвал'!D107*'11.физ-в инвал'!E107)/('7.физ-в нацвал'!D107+'11.физ-в инвал'!D107)</f>
        <v>0.1620668439697508</v>
      </c>
      <c r="F107" s="21">
        <f t="shared" si="2"/>
        <v>156494.6</v>
      </c>
      <c r="G107" s="28">
        <f t="shared" si="3"/>
        <v>8.5447851874761174</v>
      </c>
      <c r="H107" s="21">
        <f>'7.физ-в нацвал'!H107+'11.физ-в инвал'!H107</f>
        <v>4675.6000000000004</v>
      </c>
      <c r="I107" s="28">
        <f>('7.физ-в нацвал'!H107*'7.физ-в нацвал'!I107+'11.физ-в инвал'!H107*'11.физ-в инвал'!I107)/('7.физ-в нацвал'!H107+'11.физ-в инвал'!H107)</f>
        <v>1.951981777739755</v>
      </c>
      <c r="J107" s="21">
        <f>'7.физ-в нацвал'!J107+'11.физ-в инвал'!J107</f>
        <v>26553.9</v>
      </c>
      <c r="K107" s="28">
        <f>('7.физ-в нацвал'!J107*'7.физ-в нацвал'!K107+'11.физ-в инвал'!J107*'11.физ-в инвал'!K107)/('7.физ-в нацвал'!J107+'11.физ-в инвал'!J107)</f>
        <v>4.0634116645765781</v>
      </c>
      <c r="L107" s="21">
        <f>'7.физ-в нацвал'!L107+'11.физ-в инвал'!L107</f>
        <v>40634.800000000003</v>
      </c>
      <c r="M107" s="28">
        <f>('7.физ-в нацвал'!L107*'7.физ-в нацвал'!M107+'11.физ-в инвал'!L107*'11.физ-в инвал'!M107)/('7.физ-в нацвал'!L107+'11.физ-в инвал'!L107)</f>
        <v>8.3542081663992427</v>
      </c>
      <c r="N107" s="21">
        <f>'7.физ-в нацвал'!N107+'11.физ-в инвал'!N107</f>
        <v>38481.699999999997</v>
      </c>
      <c r="O107" s="28">
        <f>('7.физ-в нацвал'!N107*'7.физ-в нацвал'!O107+'11.физ-в инвал'!N107*'11.физ-в инвал'!O107)/('7.физ-в нацвал'!N107+'11.физ-в инвал'!N107)</f>
        <v>9.3711062920816914</v>
      </c>
      <c r="P107" s="21">
        <f>'7.физ-в нацвал'!P107+'11.физ-в инвал'!P107</f>
        <v>46148.600000000006</v>
      </c>
      <c r="Q107" s="28">
        <f>('7.физ-в нацвал'!P107*'7.физ-в нацвал'!Q107+'11.физ-в инвал'!P107*'11.физ-в инвал'!Q107)/('7.физ-в нацвал'!P107+'11.физ-в инвал'!P107)</f>
        <v>11.270091573742212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нацвал'!B108+'11.физ-в инвал'!B108</f>
        <v>2990510.5</v>
      </c>
      <c r="C108" s="28">
        <f>('7.физ-в нацвал'!B108*'7.физ-в нацвал'!C108+'11.физ-в инвал'!B108*'11.физ-в инвал'!C108)/('7.физ-в нацвал'!B108+'11.физ-в инвал'!B108)</f>
        <v>0.54572244671938119</v>
      </c>
      <c r="D108" s="21">
        <f>'7.физ-в нацвал'!D108+'11.физ-в инвал'!D108</f>
        <v>2869688.6</v>
      </c>
      <c r="E108" s="28">
        <f>('7.физ-в нацвал'!D108*'7.физ-в нацвал'!E108+'11.физ-в инвал'!D108*'11.физ-в инвал'!E108)/('7.физ-в нацвал'!D108+'11.физ-в инвал'!D108)</f>
        <v>0.21509742694730016</v>
      </c>
      <c r="F108" s="21">
        <f t="shared" si="2"/>
        <v>120821.9</v>
      </c>
      <c r="G108" s="28">
        <f t="shared" si="3"/>
        <v>8.3985276924133796</v>
      </c>
      <c r="H108" s="21">
        <f>'7.физ-в нацвал'!H108+'11.физ-в инвал'!H108</f>
        <v>2918.6</v>
      </c>
      <c r="I108" s="28">
        <f>('7.физ-в нацвал'!H108*'7.физ-в нацвал'!I108+'11.физ-в инвал'!H108*'11.физ-в инвал'!I108)/('7.физ-в нацвал'!H108+'11.физ-в инвал'!H108)</f>
        <v>2.0272048242307958</v>
      </c>
      <c r="J108" s="21">
        <f>'7.физ-в нацвал'!J108+'11.физ-в инвал'!J108</f>
        <v>18030.5</v>
      </c>
      <c r="K108" s="28">
        <f>('7.физ-в нацвал'!J108*'7.физ-в нацвал'!K108+'11.физ-в инвал'!J108*'11.физ-в инвал'!K108)/('7.физ-в нацвал'!J108+'11.физ-в инвал'!J108)</f>
        <v>4.6104872854330168</v>
      </c>
      <c r="L108" s="21">
        <f>'7.физ-в нацвал'!L108+'11.физ-в инвал'!L108</f>
        <v>33888.1</v>
      </c>
      <c r="M108" s="28">
        <f>('7.физ-в нацвал'!L108*'7.физ-в нацвал'!M108+'11.физ-в инвал'!L108*'11.физ-в инвал'!M108)/('7.физ-в нацвал'!L108+'11.физ-в инвал'!L108)</f>
        <v>7.0258911830406552</v>
      </c>
      <c r="N108" s="21">
        <f>'7.физ-в нацвал'!N108+'11.физ-в инвал'!N108</f>
        <v>30273.1</v>
      </c>
      <c r="O108" s="28">
        <f>('7.физ-в нацвал'!N108*'7.физ-в нацвал'!O108+'11.физ-в инвал'!N108*'11.физ-в инвал'!O108)/('7.физ-в нацвал'!N108+'11.физ-в инвал'!N108)</f>
        <v>9.0698776141194681</v>
      </c>
      <c r="P108" s="21">
        <f>'7.физ-в нацвал'!P108+'11.физ-в инвал'!P108</f>
        <v>35711.600000000006</v>
      </c>
      <c r="Q108" s="28">
        <f>('7.физ-в нацвал'!P108*'7.физ-в нацвал'!Q108+'11.физ-в инвал'!P108*'11.физ-в инвал'!Q108)/('7.физ-в нацвал'!P108+'11.физ-в инвал'!P108)</f>
        <v>11.56522438087344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нацвал'!B109+'11.физ-в инвал'!B109</f>
        <v>3248675.4000000004</v>
      </c>
      <c r="C109" s="28">
        <f>('7.физ-в нацвал'!B109*'7.физ-в нацвал'!C109+'11.физ-в инвал'!B109*'11.физ-в инвал'!C109)/('7.физ-в нацвал'!B109+'11.физ-в инвал'!B109)</f>
        <v>0.29923667709139185</v>
      </c>
      <c r="D109" s="21">
        <f>'7.физ-в нацвал'!D109+'11.физ-в инвал'!D109</f>
        <v>3138612.8</v>
      </c>
      <c r="E109" s="28">
        <f>('7.физ-в нацвал'!D109*'7.физ-в нацвал'!E109+'11.физ-в инвал'!D109*'11.физ-в инвал'!E109)/('7.физ-в нацвал'!D109+'11.физ-в инвал'!D109)</f>
        <v>6.0770530853630635E-2</v>
      </c>
      <c r="F109" s="21">
        <f t="shared" si="2"/>
        <v>110062.59999999999</v>
      </c>
      <c r="G109" s="28">
        <f t="shared" si="3"/>
        <v>7.0994839813392421</v>
      </c>
      <c r="H109" s="21">
        <f>'7.физ-в нацвал'!H109+'11.физ-в инвал'!H109</f>
        <v>15641.2</v>
      </c>
      <c r="I109" s="28">
        <f>('7.физ-в нацвал'!H109*'7.физ-в нацвал'!I109+'11.физ-в инвал'!H109*'11.физ-в инвал'!I109)/('7.физ-в нацвал'!H109+'11.физ-в инвал'!H109)</f>
        <v>0.40613723017085129</v>
      </c>
      <c r="J109" s="21">
        <f>'7.физ-в нацвал'!J109+'11.физ-в инвал'!J109</f>
        <v>20151.900000000001</v>
      </c>
      <c r="K109" s="28">
        <f>('7.физ-в нацвал'!J109*'7.физ-в нацвал'!K109+'11.физ-в инвал'!J109*'11.физ-в инвал'!K109)/('7.физ-в нацвал'!J109+'11.физ-в инвал'!J109)</f>
        <v>4.3072426917561115</v>
      </c>
      <c r="L109" s="21">
        <f>'7.физ-в нацвал'!L109+'11.физ-в инвал'!L109</f>
        <v>27613.7</v>
      </c>
      <c r="M109" s="28">
        <f>('7.физ-в нацвал'!L109*'7.физ-в нацвал'!M109+'11.физ-в инвал'!L109*'11.физ-в инвал'!M109)/('7.физ-в нацвал'!L109+'11.физ-в инвал'!L109)</f>
        <v>7.4264097531297875</v>
      </c>
      <c r="N109" s="21">
        <f>'7.физ-в нацвал'!N109+'11.физ-в инвал'!N109</f>
        <v>25772.1</v>
      </c>
      <c r="O109" s="28">
        <f>('7.физ-в нацвал'!N109*'7.физ-в нацвал'!O109+'11.физ-в инвал'!N109*'11.физ-в инвал'!O109)/('7.физ-в нацвал'!N109+'11.физ-в инвал'!N109)</f>
        <v>9.7234955242296923</v>
      </c>
      <c r="P109" s="21">
        <f>'7.физ-в нацвал'!P109+'11.физ-в инвал'!P109</f>
        <v>20883.699999999997</v>
      </c>
      <c r="Q109" s="28">
        <f>('7.физ-в нацвал'!P109*'7.физ-в нацвал'!Q109+'11.физ-в инвал'!P109*'11.физ-в инвал'!Q109)/('7.физ-в нацвал'!P109+'11.физ-в инвал'!P109)</f>
        <v>11.136461355028084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нацвал'!B110+'11.физ-в инвал'!B110</f>
        <v>6947832.2999999998</v>
      </c>
      <c r="C110" s="28">
        <f>('7.физ-в нацвал'!B110*'7.физ-в нацвал'!C110+'11.физ-в инвал'!B110*'11.физ-в инвал'!C110)/('7.физ-в нацвал'!B110+'11.физ-в инвал'!B110)</f>
        <v>0.26942944305089228</v>
      </c>
      <c r="D110" s="21">
        <f>'7.физ-в нацвал'!D110+'11.физ-в инвал'!D110</f>
        <v>6808872.9000000004</v>
      </c>
      <c r="E110" s="28">
        <f>('7.физ-в нацвал'!D110*'7.физ-в нацвал'!E110+'11.физ-в инвал'!D110*'11.физ-в инвал'!E110)/('7.физ-в нацвал'!D110+'11.физ-в инвал'!D110)</f>
        <v>0.11246479457708777</v>
      </c>
      <c r="F110" s="21">
        <f t="shared" si="2"/>
        <v>138959.4</v>
      </c>
      <c r="G110" s="28">
        <f t="shared" si="3"/>
        <v>7.960541676201828</v>
      </c>
      <c r="H110" s="21">
        <f>'7.физ-в нацвал'!H110+'11.физ-в инвал'!H110</f>
        <v>6531.2999999999993</v>
      </c>
      <c r="I110" s="28">
        <f>('7.физ-в нацвал'!H110*'7.физ-в нацвал'!I110+'11.физ-в инвал'!H110*'11.физ-в инвал'!I110)/('7.физ-в нацвал'!H110+'11.физ-в инвал'!H110)</f>
        <v>1.7419548941252125</v>
      </c>
      <c r="J110" s="21">
        <f>'7.физ-в нацвал'!J110+'11.физ-в инвал'!J110</f>
        <v>27816.6</v>
      </c>
      <c r="K110" s="28">
        <f>('7.физ-в нацвал'!J110*'7.физ-в нацвал'!K110+'11.физ-в инвал'!J110*'11.физ-в инвал'!K110)/('7.физ-в нацвал'!J110+'11.физ-в инвал'!J110)</f>
        <v>4.6037129268134862</v>
      </c>
      <c r="L110" s="21">
        <f>'7.физ-в нацвал'!L110+'11.физ-в инвал'!L110</f>
        <v>39548.1</v>
      </c>
      <c r="M110" s="28">
        <f>('7.физ-в нацвал'!L110*'7.физ-в нацвал'!M110+'11.физ-в инвал'!L110*'11.физ-в инвал'!M110)/('7.физ-в нацвал'!L110+'11.физ-в инвал'!L110)</f>
        <v>6.9939726307964234</v>
      </c>
      <c r="N110" s="21">
        <f>'7.физ-в нацвал'!N110+'11.физ-в инвал'!N110</f>
        <v>28917</v>
      </c>
      <c r="O110" s="28">
        <f>('7.физ-в нацвал'!N110*'7.физ-в нацвал'!O110+'11.физ-в инвал'!N110*'11.физ-в инвал'!O110)/('7.физ-в нацвал'!N110+'11.физ-в инвал'!N110)</f>
        <v>9.5759993429470551</v>
      </c>
      <c r="P110" s="21">
        <f>'7.физ-в нацвал'!P110+'11.физ-в инвал'!P110</f>
        <v>36146.399999999994</v>
      </c>
      <c r="Q110" s="28">
        <f>('7.физ-в нацвал'!P110*'7.физ-в нацвал'!Q110+'11.физ-в инвал'!P110*'11.физ-в инвал'!Q110)/('7.физ-в нацвал'!P110+'11.физ-в инвал'!P110)</f>
        <v>11.432610771750438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нацвал'!B111+'11.физ-в инвал'!B111</f>
        <v>10683763.700000003</v>
      </c>
      <c r="C111" s="28">
        <f>('7.физ-в нацвал'!B111*'7.физ-в нацвал'!C111+'11.физ-в инвал'!B111*'11.физ-в инвал'!C111)/('7.физ-в нацвал'!B111+'11.физ-в инвал'!B111)</f>
        <v>0.20389387795988032</v>
      </c>
      <c r="D111" s="21">
        <f>'7.физ-в нацвал'!D111+'11.физ-в инвал'!D111</f>
        <v>10526255.000000002</v>
      </c>
      <c r="E111" s="28">
        <f>('7.физ-в нацвал'!D111*'7.физ-в нацвал'!E111+'11.физ-в инвал'!D111*'11.физ-в инвал'!E111)/('7.физ-в нацвал'!D111+'11.физ-в инвал'!D111)</f>
        <v>0.10330682061188901</v>
      </c>
      <c r="F111" s="21">
        <f t="shared" si="2"/>
        <v>157508.70000000001</v>
      </c>
      <c r="G111" s="28">
        <f t="shared" si="3"/>
        <v>6.9260940824221144</v>
      </c>
      <c r="H111" s="21">
        <f>'7.физ-в нацвал'!H111+'11.физ-в инвал'!H111</f>
        <v>8022.4</v>
      </c>
      <c r="I111" s="28">
        <f>('7.физ-в нацвал'!H111*'7.физ-в нацвал'!I111+'11.физ-в инвал'!H111*'11.физ-в инвал'!I111)/('7.физ-в нацвал'!H111+'11.физ-в инвал'!H111)</f>
        <v>2.266518996808935</v>
      </c>
      <c r="J111" s="21">
        <f>'7.физ-в нацвал'!J111+'11.физ-в инвал'!J111</f>
        <v>58301.8</v>
      </c>
      <c r="K111" s="28">
        <f>('7.физ-в нацвал'!J111*'7.физ-в нацвал'!K111+'11.физ-в инвал'!J111*'11.физ-в инвал'!K111)/('7.физ-в нацвал'!J111+'11.физ-в инвал'!J111)</f>
        <v>4.2089484887259054</v>
      </c>
      <c r="L111" s="21">
        <f>'7.физ-в нацвал'!L111+'11.физ-в инвал'!L111</f>
        <v>28740.600000000002</v>
      </c>
      <c r="M111" s="28">
        <f>('7.физ-в нацвал'!L111*'7.физ-в нацвал'!M111+'11.физ-в инвал'!L111*'11.физ-в инвал'!M111)/('7.физ-в нацвал'!L111+'11.физ-в инвал'!L111)</f>
        <v>7.4994389122008585</v>
      </c>
      <c r="N111" s="21">
        <f>'7.физ-в нацвал'!N111+'11.физ-в инвал'!N111</f>
        <v>28771</v>
      </c>
      <c r="O111" s="28">
        <f>('7.физ-в нацвал'!N111*'7.физ-в нацвал'!O111+'11.физ-в инвал'!N111*'11.физ-в инвал'!O111)/('7.физ-в нацвал'!N111+'11.физ-в инвал'!N111)</f>
        <v>8.5992323520211329</v>
      </c>
      <c r="P111" s="21">
        <f>'7.физ-в нацвал'!P111+'11.физ-в инвал'!P111</f>
        <v>33672.100000000006</v>
      </c>
      <c r="Q111" s="28">
        <f>('7.физ-в нацвал'!P111*'7.физ-в нацвал'!Q111+'11.физ-в инвал'!P111*'11.физ-в инвал'!Q111)/('7.физ-в нацвал'!P111+'11.физ-в инвал'!P111)</f>
        <v>10.82176021097585</v>
      </c>
      <c r="R111" s="22">
        <f>'7.физ-в нацвал'!R111+'11.физ-в инвал'!R111</f>
        <v>0.8</v>
      </c>
      <c r="S111" s="30">
        <f>('7.физ-в нацвал'!R111*'7.физ-в нацвал'!S111+'11.физ-в инвал'!R111*'11.физ-в инвал'!S111)/('7.физ-в нацвал'!R111+'11.физ-в инвал'!R111)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нацвал'!B112+'11.физ-в инвал'!B112</f>
        <v>11858752.500000002</v>
      </c>
      <c r="C112" s="28">
        <f>('7.физ-в нацвал'!B112*'7.физ-в нацвал'!C112+'11.физ-в инвал'!B112*'11.физ-в инвал'!C112)/('7.физ-в нацвал'!B112+'11.физ-в инвал'!B112)</f>
        <v>0.17180800644924493</v>
      </c>
      <c r="D112" s="21">
        <f>'7.физ-в нацвал'!D112+'11.физ-в инвал'!D112</f>
        <v>11687926.800000003</v>
      </c>
      <c r="E112" s="28">
        <f>('7.физ-в нацвал'!D112*'7.физ-в нацвал'!E112+'11.физ-в инвал'!D112*'11.физ-в инвал'!E112)/('7.физ-в нацвал'!D112+'11.физ-в инвал'!D112)</f>
        <v>5.5744169017211846E-2</v>
      </c>
      <c r="F112" s="21">
        <f t="shared" si="2"/>
        <v>170825.7</v>
      </c>
      <c r="G112" s="28">
        <f t="shared" si="3"/>
        <v>8.1129177811067059</v>
      </c>
      <c r="H112" s="21">
        <f>'7.физ-в нацвал'!H112+'11.физ-в инвал'!H112</f>
        <v>12432.8</v>
      </c>
      <c r="I112" s="28">
        <f>('7.физ-в нацвал'!H112*'7.физ-в нацвал'!I112+'11.физ-в инвал'!H112*'11.физ-в инвал'!I112)/('7.физ-в нацвал'!H112+'11.физ-в инвал'!H112)</f>
        <v>4.5957227655877997</v>
      </c>
      <c r="J112" s="21">
        <f>'7.физ-в нацвал'!J112+'11.физ-в инвал'!J112</f>
        <v>48219.1</v>
      </c>
      <c r="K112" s="28">
        <f>('7.физ-в нацвал'!J112*'7.физ-в нацвал'!K112+'11.физ-в инвал'!J112*'11.физ-в инвал'!K112)/('7.физ-в нацвал'!J112+'11.физ-в инвал'!J112)</f>
        <v>4.701167504163287</v>
      </c>
      <c r="L112" s="21">
        <f>'7.физ-в нацвал'!L112+'11.физ-в инвал'!L112</f>
        <v>29012.7</v>
      </c>
      <c r="M112" s="28">
        <f>('7.физ-в нацвал'!L112*'7.физ-в нацвал'!M112+'11.физ-в инвал'!L112*'11.физ-в инвал'!M112)/('7.физ-в нацвал'!L112+'11.физ-в инвал'!L112)</f>
        <v>7.1060920907051051</v>
      </c>
      <c r="N112" s="21">
        <f>'7.физ-в нацвал'!N112+'11.физ-в инвал'!N112</f>
        <v>38736.800000000003</v>
      </c>
      <c r="O112" s="28">
        <f>('7.физ-в нацвал'!N112*'7.физ-в нацвал'!O112+'11.физ-в инвал'!N112*'11.физ-в инвал'!O112)/('7.физ-в нацвал'!N112+'11.физ-в инвал'!N112)</f>
        <v>10.21627553127775</v>
      </c>
      <c r="P112" s="21">
        <f>'7.физ-в нацвал'!P112+'11.физ-в инвал'!P112</f>
        <v>42424.3</v>
      </c>
      <c r="Q112" s="28">
        <f>('7.физ-в нацвал'!P112*'7.физ-в нацвал'!Q112+'11.физ-в инвал'!P112*'11.физ-в инвал'!Q112)/('7.физ-в нацвал'!P112+'11.физ-в инвал'!P112)</f>
        <v>11.789430845058138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нацвал'!B113+'11.физ-в инвал'!B113</f>
        <v>11479154.400000002</v>
      </c>
      <c r="C113" s="28">
        <f>('7.физ-в нацвал'!B113*'7.физ-в нацвал'!C113+'11.физ-в инвал'!B113*'11.физ-в инвал'!C113)/('7.физ-в нацвал'!B113+'11.физ-в инвал'!B113)</f>
        <v>0.19845353896450765</v>
      </c>
      <c r="D113" s="21">
        <f>'7.физ-в нацвал'!D113+'11.физ-в инвал'!D113</f>
        <v>11298964.500000002</v>
      </c>
      <c r="E113" s="28">
        <f>('7.физ-в нацвал'!D113*'7.физ-в нацвал'!E113+'11.физ-в инвал'!D113*'11.физ-в инвал'!E113)/('7.физ-в нацвал'!D113+'11.физ-в инвал'!D113)</f>
        <v>8.2070654350670791E-2</v>
      </c>
      <c r="F113" s="21">
        <f t="shared" si="2"/>
        <v>180189.89999999997</v>
      </c>
      <c r="G113" s="28">
        <f t="shared" si="3"/>
        <v>7.4963436074940937</v>
      </c>
      <c r="H113" s="21">
        <f>'7.физ-в нацвал'!H113+'11.физ-в инвал'!H113</f>
        <v>11223.9</v>
      </c>
      <c r="I113" s="28">
        <f>('7.физ-в нацвал'!H113*'7.физ-в нацвал'!I113+'11.физ-в инвал'!H113*'11.физ-в инвал'!I113)/('7.физ-в нацвал'!H113+'11.физ-в инвал'!H113)</f>
        <v>2.7715034880923737</v>
      </c>
      <c r="J113" s="21">
        <f>'7.физ-в нацвал'!J113+'11.физ-в инвал'!J113</f>
        <v>40957.699999999997</v>
      </c>
      <c r="K113" s="28">
        <f>('7.физ-в нацвал'!J113*'7.физ-в нацвал'!K113+'11.физ-в инвал'!J113*'11.физ-в инвал'!K113)/('7.физ-в нацвал'!J113+'11.физ-в инвал'!J113)</f>
        <v>4.1184580432983298</v>
      </c>
      <c r="L113" s="21">
        <f>'7.физ-в нацвал'!L113+'11.физ-в инвал'!L113</f>
        <v>35573.800000000003</v>
      </c>
      <c r="M113" s="28">
        <f>('7.физ-в нацвал'!L113*'7.физ-в нацвал'!M113+'11.физ-в инвал'!L113*'11.физ-в инвал'!M113)/('7.физ-в нацвал'!L113+'11.физ-в инвал'!L113)</f>
        <v>8.7895395768796121</v>
      </c>
      <c r="N113" s="21">
        <f>'7.физ-в нацвал'!N113+'11.физ-в инвал'!N113</f>
        <v>55582.2</v>
      </c>
      <c r="O113" s="28">
        <f>('7.физ-в нацвал'!N113*'7.физ-в нацвал'!O113+'11.физ-в инвал'!N113*'11.физ-в инвал'!O113)/('7.физ-в нацвал'!N113+'11.физ-в инвал'!N113)</f>
        <v>7.7831611739009965</v>
      </c>
      <c r="P113" s="21">
        <f>'7.физ-в нацвал'!P113+'11.физ-в инвал'!P113</f>
        <v>36852</v>
      </c>
      <c r="Q113" s="28">
        <f>('7.физ-в нацвал'!P113*'7.физ-в нацвал'!Q113+'11.физ-в инвал'!P113*'11.физ-в инвал'!Q113)/('7.физ-в нацвал'!P113+'11.физ-в инвал'!P113)</f>
        <v>11.008618636708997</v>
      </c>
      <c r="R113" s="22">
        <f>'7.физ-в нацвал'!R113+'11.физ-в инвал'!R113</f>
        <v>0.3</v>
      </c>
      <c r="S113" s="30">
        <f>('7.физ-в нацвал'!R113*'7.физ-в нацвал'!S113+'11.физ-в инвал'!R113*'11.физ-в инвал'!S113)/('7.физ-в нацвал'!R113+'11.физ-в инвал'!R113)</f>
        <v>12</v>
      </c>
    </row>
    <row r="114" spans="1:19" ht="14.25" customHeight="1" x14ac:dyDescent="0.2">
      <c r="A114" s="23" t="s">
        <v>9</v>
      </c>
      <c r="B114" s="26">
        <f>'7.физ-в нацвал'!B114+'11.физ-в инвал'!B114</f>
        <v>12169752.9</v>
      </c>
      <c r="C114" s="28">
        <f>('7.физ-в нацвал'!B114*'7.физ-в нацвал'!C114+'11.физ-в инвал'!B114*'11.физ-в инвал'!C114)/('7.физ-в нацвал'!B114+'11.физ-в инвал'!B114)</f>
        <v>0.32519848484351715</v>
      </c>
      <c r="D114" s="21">
        <f>'7.физ-в нацвал'!D114+'11.физ-в инвал'!D114</f>
        <v>11645180.099999998</v>
      </c>
      <c r="E114" s="28">
        <f>('7.физ-в нацвал'!D114*'7.физ-в нацвал'!E114+'11.физ-в инвал'!D114*'11.физ-в инвал'!E114)/('7.физ-в нацвал'!D114+'11.физ-в инвал'!D114)</f>
        <v>0.10094098450224914</v>
      </c>
      <c r="F114" s="21">
        <f t="shared" si="2"/>
        <v>524572.79999999993</v>
      </c>
      <c r="G114" s="28">
        <f t="shared" si="3"/>
        <v>5.3035713250858603</v>
      </c>
      <c r="H114" s="21">
        <f>'7.физ-в нацвал'!H114+'11.физ-в инвал'!H114</f>
        <v>101683.2</v>
      </c>
      <c r="I114" s="28">
        <f>('7.физ-в нацвал'!H114*'7.физ-в нацвал'!I114+'11.физ-в инвал'!H114*'11.физ-в инвал'!I114)/('7.физ-в нацвал'!H114+'11.физ-в инвал'!H114)</f>
        <v>0.80331584765231634</v>
      </c>
      <c r="J114" s="21">
        <f>'7.физ-в нацвал'!J114+'11.физ-в инвал'!J114</f>
        <v>92767.799999999988</v>
      </c>
      <c r="K114" s="28">
        <f>('7.физ-в нацвал'!J114*'7.физ-в нацвал'!K114+'11.физ-в инвал'!J114*'11.физ-в инвал'!K114)/('7.физ-в нацвал'!J114+'11.физ-в инвал'!J114)</f>
        <v>2.9419077416948558</v>
      </c>
      <c r="L114" s="21">
        <f>'7.физ-в нацвал'!L114+'11.физ-в инвал'!L114</f>
        <v>130517.29999999999</v>
      </c>
      <c r="M114" s="28">
        <f>('7.физ-в нацвал'!L114*'7.физ-в нацвал'!M114+'11.физ-в инвал'!L114*'11.физ-в инвал'!M114)/('7.физ-в нацвал'!L114+'11.физ-в инвал'!L114)</f>
        <v>5.8018546123770562</v>
      </c>
      <c r="N114" s="21">
        <f>'7.физ-в нацвал'!N114+'11.физ-в инвал'!N114</f>
        <v>99014.9</v>
      </c>
      <c r="O114" s="28">
        <f>('7.физ-в нацвал'!N114*'7.физ-в нацвал'!O114+'11.физ-в инвал'!N114*'11.физ-в инвал'!O114)/('7.физ-в нацвал'!N114+'11.физ-в инвал'!N114)</f>
        <v>7.3146933744315232</v>
      </c>
      <c r="P114" s="21">
        <f>'7.физ-в нацвал'!P114+'11.физ-в инвал'!P114</f>
        <v>100589.1</v>
      </c>
      <c r="Q114" s="28">
        <f>('7.физ-в нацвал'!P114*'7.физ-в нацвал'!Q114+'11.физ-в инвал'!P114*'11.физ-в инвал'!Q114)/('7.физ-в нацвал'!P114+'11.физ-в инвал'!P114)</f>
        <v>9.4045894932949992</v>
      </c>
      <c r="R114" s="21">
        <f>'7.физ-в нацвал'!R114+'11.физ-в инвал'!R114</f>
        <v>0.5</v>
      </c>
      <c r="S114" s="28">
        <f>('7.физ-в нацвал'!R114*'7.физ-в нацвал'!S114+'11.физ-в инвал'!R114*'11.физ-в инвал'!S114)/('7.физ-в нацвал'!R114+'11.физ-в инвал'!R114)</f>
        <v>12</v>
      </c>
    </row>
    <row r="115" spans="1:19" ht="14.25" customHeight="1" x14ac:dyDescent="0.2">
      <c r="A115" s="23" t="s">
        <v>14</v>
      </c>
      <c r="B115" s="26">
        <f>'7.физ-в нацвал'!B115+'11.физ-в инвал'!B115</f>
        <v>13022695.499999998</v>
      </c>
      <c r="C115" s="28">
        <f>('7.физ-в нацвал'!B115*'7.физ-в нацвал'!C115+'11.физ-в инвал'!B115*'11.физ-в инвал'!C115)/('7.физ-в нацвал'!B115+'11.физ-в инвал'!B115)</f>
        <v>0.11084349204049193</v>
      </c>
      <c r="D115" s="21">
        <f>'7.физ-в нацвал'!D115+'11.физ-в инвал'!D115</f>
        <v>12848765.299999999</v>
      </c>
      <c r="E115" s="28">
        <f>('7.физ-в нацвал'!D115*'7.физ-в нацвал'!E115+'11.физ-в инвал'!D115*'11.физ-в инвал'!E115)/('7.физ-в нацвал'!D115+'11.физ-в инвал'!D115)</f>
        <v>1.3750129671992692E-2</v>
      </c>
      <c r="F115" s="21">
        <f t="shared" si="2"/>
        <v>173930.19999999995</v>
      </c>
      <c r="G115" s="28">
        <f t="shared" si="3"/>
        <v>7.283432411392619</v>
      </c>
      <c r="H115" s="21">
        <f>'7.физ-в нацвал'!H115+'11.физ-в инвал'!H115</f>
        <v>21207.599999999999</v>
      </c>
      <c r="I115" s="28">
        <f>('7.физ-в нацвал'!H115*'7.физ-в нацвал'!I115+'11.физ-в инвал'!H115*'11.физ-в инвал'!I115)/('7.физ-в нацвал'!H115+'11.физ-в инвал'!H115)</f>
        <v>1.9114067598408118</v>
      </c>
      <c r="J115" s="21">
        <f>'7.физ-в нацвал'!J115+'11.физ-в инвал'!J115</f>
        <v>23123.5</v>
      </c>
      <c r="K115" s="28">
        <f>('7.физ-в нацвал'!J115*'7.физ-в нацвал'!K115+'11.физ-в инвал'!J115*'11.физ-в инвал'!K115)/('7.физ-в нацвал'!J115+'11.физ-в инвал'!J115)</f>
        <v>4.3969882154518132</v>
      </c>
      <c r="L115" s="21">
        <f>'7.физ-в нацвал'!L115+'11.физ-в инвал'!L115</f>
        <v>56245.1</v>
      </c>
      <c r="M115" s="28">
        <f>('7.физ-в нацвал'!L115*'7.физ-в нацвал'!M115+'11.физ-в инвал'!L115*'11.физ-в инвал'!M115)/('7.физ-в нацвал'!L115+'11.физ-в инвал'!L115)</f>
        <v>6.0646304833665505</v>
      </c>
      <c r="N115" s="21">
        <f>'7.физ-в нацвал'!N115+'11.физ-в инвал'!N115</f>
        <v>35941.899999999994</v>
      </c>
      <c r="O115" s="28">
        <f>('7.физ-в нацвал'!N115*'7.физ-в нацвал'!O115+'11.физ-в инвал'!N115*'11.физ-в инвал'!O115)/('7.физ-в нацвал'!N115+'11.физ-в инвал'!N115)</f>
        <v>10.152811064523581</v>
      </c>
      <c r="P115" s="21">
        <f>'7.физ-в нацвал'!P115+'11.физ-в инвал'!P115</f>
        <v>37411.800000000003</v>
      </c>
      <c r="Q115" s="28">
        <f>('7.физ-в нацвал'!P115*'7.физ-в нацвал'!Q115+'11.физ-в инвал'!P115*'11.физ-в инвал'!Q115)/('7.физ-в нацвал'!P115+'11.физ-в инвал'!P115)</f>
        <v>11.18839727037993</v>
      </c>
      <c r="R115" s="22">
        <f>'7.физ-в нацвал'!R115+'11.физ-в инвал'!R115</f>
        <v>0.3</v>
      </c>
      <c r="S115" s="30">
        <f>('7.физ-в нацвал'!R115*'7.физ-в нацвал'!S115+'11.физ-в инвал'!R115*'11.физ-в инвал'!S115)/('7.физ-в нацвал'!R115+'11.физ-в инвал'!R115)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нацвал'!B116+'11.физ-в инвал'!B116</f>
        <v>14327470.699999999</v>
      </c>
      <c r="C116" s="29">
        <f>('7.физ-в нацвал'!B116*'7.физ-в нацвал'!C116+'11.физ-в инвал'!B116*'11.физ-в инвал'!C116)/('7.физ-в нацвал'!B116+'11.физ-в инвал'!B116)</f>
        <v>0.10469624209386798</v>
      </c>
      <c r="D116" s="25">
        <f>'7.физ-в нацвал'!D116+'11.физ-в инвал'!D116</f>
        <v>14154987.6</v>
      </c>
      <c r="E116" s="29">
        <f>('7.физ-в нацвал'!D116*'7.физ-в нацвал'!E116+'11.физ-в инвал'!D116*'11.физ-в инвал'!E116)/('7.физ-в нацвал'!D116+'11.физ-в инвал'!D116)</f>
        <v>1.7533398404389985E-2</v>
      </c>
      <c r="F116" s="25">
        <f t="shared" si="2"/>
        <v>172483.09999999998</v>
      </c>
      <c r="G116" s="29">
        <f t="shared" si="3"/>
        <v>7.2577968740125858</v>
      </c>
      <c r="H116" s="25">
        <f>'7.физ-в нацвал'!H116+'11.физ-в инвал'!H116</f>
        <v>14984.5</v>
      </c>
      <c r="I116" s="29">
        <f>('7.физ-в нацвал'!H116*'7.физ-в нацвал'!I116+'11.физ-в инвал'!H116*'11.физ-в инвал'!I116)/('7.физ-в нацвал'!H116+'11.физ-в инвал'!H116)</f>
        <v>1.0019990657012245</v>
      </c>
      <c r="J116" s="25">
        <f>'7.физ-в нацвал'!J116+'11.физ-в инвал'!J116</f>
        <v>34830.699999999997</v>
      </c>
      <c r="K116" s="29">
        <f>('7.физ-в нацвал'!J116*'7.физ-в нацвал'!K116+'11.физ-в инвал'!J116*'11.физ-в инвал'!K116)/('7.физ-в нацвал'!J116+'11.физ-в инвал'!J116)</f>
        <v>4.6298646596249871</v>
      </c>
      <c r="L116" s="25">
        <f>'7.физ-в нацвал'!L116+'11.физ-в инвал'!L116</f>
        <v>54831.6</v>
      </c>
      <c r="M116" s="29">
        <f>('7.физ-в нацвал'!L116*'7.физ-в нацвал'!M116+'11.физ-в инвал'!L116*'11.физ-в инвал'!M116)/('7.физ-в нацвал'!L116+'11.физ-в инвал'!L116)</f>
        <v>7.3988372945527754</v>
      </c>
      <c r="N116" s="25">
        <f>'7.физ-в нацвал'!N116+'11.физ-в инвал'!N116</f>
        <v>44703.8</v>
      </c>
      <c r="O116" s="29">
        <f>('7.физ-в нацвал'!N116*'7.физ-в нацвал'!O116+'11.физ-в инвал'!N116*'11.физ-в инвал'!O116)/('7.физ-в нацвал'!N116+'11.физ-в инвал'!N116)</f>
        <v>9.0320726649636054</v>
      </c>
      <c r="P116" s="25">
        <f>'7.физ-в нацвал'!P116+'11.физ-в инвал'!P116</f>
        <v>23128</v>
      </c>
      <c r="Q116" s="29">
        <f>('7.физ-в нацвал'!P116*'7.физ-в нацвал'!Q116+'11.физ-в инвал'!P116*'11.физ-в инвал'!Q116)/('7.физ-в нацвал'!P116+'11.физ-в инвал'!P116)</f>
        <v>11.504140652023523</v>
      </c>
      <c r="R116" s="25">
        <f>'7.физ-в нацвал'!R116+'11.физ-в инвал'!R116</f>
        <v>4.5</v>
      </c>
      <c r="S116" s="29">
        <f>('7.физ-в нацвал'!R116*'7.физ-в нацвал'!S116+'11.физ-в инвал'!R116*'11.физ-в инвал'!S116)/('7.физ-в нацвал'!R116+'11.физ-в инвал'!R116)</f>
        <v>10.133333333333333</v>
      </c>
    </row>
    <row r="117" spans="1:19" ht="14.25" customHeight="1" x14ac:dyDescent="0.2">
      <c r="A117" s="23" t="s">
        <v>24</v>
      </c>
      <c r="B117" s="26">
        <f>'7.физ-в нацвал'!B117+'11.физ-в инвал'!B117</f>
        <v>8062285.1000000006</v>
      </c>
      <c r="C117" s="28">
        <f>('7.физ-в нацвал'!B117*'7.физ-в нацвал'!C117+'11.физ-в инвал'!B117*'11.физ-в инвал'!C117)/('7.физ-в нацвал'!B117+'11.физ-в инвал'!B117)</f>
        <v>0.13815160803479898</v>
      </c>
      <c r="D117" s="21">
        <f>'7.физ-в нацвал'!D117+'11.физ-в инвал'!D117</f>
        <v>7919923.8999999994</v>
      </c>
      <c r="E117" s="28">
        <f>('7.физ-в нацвал'!D117*'7.физ-в нацвал'!E117+'11.физ-в инвал'!D117*'11.физ-в инвал'!E117)/('7.физ-в нацвал'!D117+'11.физ-в инвал'!D117)</f>
        <v>1.1170700011397836E-2</v>
      </c>
      <c r="F117" s="21">
        <f t="shared" si="2"/>
        <v>142361.19999999998</v>
      </c>
      <c r="G117" s="28">
        <f t="shared" si="3"/>
        <v>7.2024298544828227</v>
      </c>
      <c r="H117" s="21">
        <f>'7.физ-в нацвал'!H117+'11.физ-в инвал'!H117</f>
        <v>12008.5</v>
      </c>
      <c r="I117" s="28">
        <f>('7.физ-в нацвал'!H117*'7.физ-в нацвал'!I117+'11.физ-в инвал'!H117*'11.физ-в инвал'!I117)/('7.физ-в нацвал'!H117+'11.физ-в инвал'!H117)</f>
        <v>1.7327243202731397</v>
      </c>
      <c r="J117" s="21">
        <f>'7.физ-в нацвал'!J117+'11.физ-в инвал'!J117</f>
        <v>41088.199999999997</v>
      </c>
      <c r="K117" s="28">
        <f>('7.физ-в нацвал'!J117*'7.физ-в нацвал'!K117+'11.физ-в инвал'!J117*'11.физ-в инвал'!K117)/('7.физ-в нацвал'!J117+'11.физ-в инвал'!J117)</f>
        <v>3.9192947366883928</v>
      </c>
      <c r="L117" s="21">
        <f>'7.физ-в нацвал'!L117+'11.физ-в инвал'!L117</f>
        <v>26587.599999999999</v>
      </c>
      <c r="M117" s="28">
        <f>('7.физ-в нацвал'!L117*'7.физ-в нацвал'!M117+'11.физ-в инвал'!L117*'11.физ-в инвал'!M117)/('7.физ-в нацвал'!L117+'11.физ-в инвал'!L117)</f>
        <v>7.459147234048956</v>
      </c>
      <c r="N117" s="21">
        <f>'7.физ-в нацвал'!N117+'11.физ-в инвал'!N117</f>
        <v>36016.199999999997</v>
      </c>
      <c r="O117" s="28">
        <f>('7.физ-в нацвал'!N117*'7.физ-в нацвал'!O117+'11.физ-в инвал'!N117*'11.физ-в инвал'!O117)/('7.физ-в нацвал'!N117+'11.физ-в инвал'!N117)</f>
        <v>8.4647879010001059</v>
      </c>
      <c r="P117" s="21">
        <f>'7.физ-в нацвал'!P117+'11.физ-в инвал'!P117</f>
        <v>26660.400000000001</v>
      </c>
      <c r="Q117" s="28">
        <f>('7.физ-в нацвал'!P117*'7.физ-в нацвал'!Q117+'11.физ-в инвал'!P117*'11.физ-в инвал'!Q117)/('7.физ-в нацвал'!P117+'11.физ-в инвал'!P117)</f>
        <v>12.764566698174068</v>
      </c>
      <c r="R117" s="22">
        <f>'7.физ-в нацвал'!R117+'11.физ-в инвал'!R117</f>
        <v>0.3</v>
      </c>
      <c r="S117" s="30">
        <f>('7.физ-в нацвал'!R117*'7.физ-в нацвал'!S117+'11.физ-в инвал'!R117*'11.физ-в инвал'!S117)/('7.физ-в нацвал'!R117+'11.физ-в инвал'!R117)</f>
        <v>12</v>
      </c>
    </row>
    <row r="118" spans="1:19" ht="14.25" customHeight="1" x14ac:dyDescent="0.2">
      <c r="A118" s="23" t="s">
        <v>1</v>
      </c>
      <c r="B118" s="26">
        <f>'7.физ-в нацвал'!B118+'11.физ-в инвал'!B118</f>
        <v>10499559.399999999</v>
      </c>
      <c r="C118" s="28">
        <f>('7.физ-в нацвал'!B118*'7.физ-в нацвал'!C118+'11.физ-в инвал'!B118*'11.физ-в инвал'!C118)/('7.физ-в нацвал'!B118+'11.физ-в инвал'!B118)</f>
        <v>0.12091638226266904</v>
      </c>
      <c r="D118" s="21">
        <f>'7.физ-в нацвал'!D118+'11.физ-в инвал'!D118</f>
        <v>10345417.799999999</v>
      </c>
      <c r="E118" s="28">
        <f>('7.физ-в нацвал'!D118*'7.физ-в нацвал'!E118+'11.физ-в инвал'!D118*'11.физ-в инвал'!E118)/('7.физ-в нацвал'!D118+'11.физ-в инвал'!D118)</f>
        <v>1.0540699574259824E-2</v>
      </c>
      <c r="F118" s="21">
        <f t="shared" si="2"/>
        <v>154141.59999999998</v>
      </c>
      <c r="G118" s="28">
        <f t="shared" si="3"/>
        <v>7.5289266298001314</v>
      </c>
      <c r="H118" s="21">
        <f>'7.физ-в нацвал'!H118+'11.физ-в инвал'!H118</f>
        <v>9220.7999999999993</v>
      </c>
      <c r="I118" s="28">
        <f>('7.физ-в нацвал'!H118*'7.физ-в нацвал'!I118+'11.физ-в инвал'!H118*'11.физ-в инвал'!I118)/('7.физ-в нацвал'!H118+'11.физ-в инвал'!H118)</f>
        <v>1.2941558216206839</v>
      </c>
      <c r="J118" s="21">
        <f>'7.физ-в нацвал'!J118+'11.физ-в инвал'!J118</f>
        <v>31498.1</v>
      </c>
      <c r="K118" s="28">
        <f>('7.физ-в нацвал'!J118*'7.физ-в нацвал'!K118+'11.физ-в инвал'!J118*'11.физ-в инвал'!K118)/('7.физ-в нацвал'!J118+'11.физ-в инвал'!J118)</f>
        <v>4.7667504071674163</v>
      </c>
      <c r="L118" s="21">
        <f>'7.физ-в нацвал'!L118+'11.физ-в инвал'!L118</f>
        <v>40025.399999999994</v>
      </c>
      <c r="M118" s="28">
        <f>('7.физ-в нацвал'!L118*'7.физ-в нацвал'!M118+'11.физ-в инвал'!L118*'11.физ-в инвал'!M118)/('7.физ-в нацвал'!L118+'11.физ-в инвал'!L118)</f>
        <v>7.1292538737901427</v>
      </c>
      <c r="N118" s="21">
        <f>'7.физ-в нацвал'!N118+'11.физ-в инвал'!N118</f>
        <v>44790.7</v>
      </c>
      <c r="O118" s="28">
        <f>('7.физ-в нацвал'!N118*'7.физ-в нацвал'!O118+'11.физ-в инвал'!N118*'11.физ-в инвал'!O118)/('7.физ-в нацвал'!N118+'11.физ-в инвал'!N118)</f>
        <v>8.8563274295780161</v>
      </c>
      <c r="P118" s="21">
        <f>'7.физ-в нацвал'!P118+'11.физ-в инвал'!P118</f>
        <v>28606.3</v>
      </c>
      <c r="Q118" s="28">
        <f>('7.физ-в нацвал'!P118*'7.физ-в нацвал'!Q118+'11.физ-в инвал'!P118*'11.физ-в инвал'!Q118)/('7.физ-в нацвал'!P118+'11.физ-в инвал'!P118)</f>
        <v>11.060784547459823</v>
      </c>
      <c r="R118" s="22">
        <f>'7.физ-в нацвал'!R118+'11.физ-в инвал'!R118</f>
        <v>0.3</v>
      </c>
      <c r="S118" s="30">
        <f>('7.физ-в нацвал'!R118*'7.физ-в нацвал'!S118+'11.физ-в инвал'!R118*'11.физ-в инвал'!S118)/('7.физ-в нацвал'!R118+'11.физ-в инвал'!R118)</f>
        <v>12</v>
      </c>
    </row>
    <row r="119" spans="1:19" ht="14.25" customHeight="1" x14ac:dyDescent="0.2">
      <c r="A119" s="23" t="s">
        <v>2</v>
      </c>
      <c r="B119" s="26">
        <f>'7.физ-в нацвал'!B119+'11.физ-в инвал'!B119</f>
        <v>11547242.899999999</v>
      </c>
      <c r="C119" s="28">
        <f>('7.физ-в нацвал'!B119*'7.физ-в нацвал'!C119+'11.физ-в инвал'!B119*'11.физ-в инвал'!C119)/('7.физ-в нацвал'!B119+'11.физ-в инвал'!B119)</f>
        <v>0.11540173602826007</v>
      </c>
      <c r="D119" s="21">
        <f>'7.физ-в нацвал'!D119+'11.физ-в инвал'!D119</f>
        <v>11398436.800000001</v>
      </c>
      <c r="E119" s="28">
        <f>('7.физ-в нацвал'!D119*'7.физ-в нацвал'!E119+'11.физ-в инвал'!D119*'11.физ-в инвал'!E119)/('7.физ-в нацвал'!D119+'11.физ-в инвал'!D119)</f>
        <v>1.2365061233659689E-2</v>
      </c>
      <c r="F119" s="21">
        <f t="shared" si="2"/>
        <v>148806.1</v>
      </c>
      <c r="G119" s="28">
        <f t="shared" si="3"/>
        <v>8.0079345403179047</v>
      </c>
      <c r="H119" s="21">
        <f>'7.физ-в нацвал'!H119+'11.физ-в инвал'!H119</f>
        <v>7840.5</v>
      </c>
      <c r="I119" s="28">
        <f>('7.физ-в нацвал'!H119*'7.физ-в нацвал'!I119+'11.физ-в инвал'!H119*'11.физ-в инвал'!I119)/('7.физ-в нацвал'!H119+'11.физ-в инвал'!H119)</f>
        <v>2.3851157451693128</v>
      </c>
      <c r="J119" s="21">
        <f>'7.физ-в нацвал'!J119+'11.физ-в инвал'!J119</f>
        <v>26297.200000000001</v>
      </c>
      <c r="K119" s="28">
        <f>('7.физ-в нацвал'!J119*'7.физ-в нацвал'!K119+'11.физ-в инвал'!J119*'11.физ-в инвал'!K119)/('7.физ-в нацвал'!J119+'11.физ-в инвал'!J119)</f>
        <v>3.6530143133109227</v>
      </c>
      <c r="L119" s="21">
        <f>'7.физ-в нацвал'!L119+'11.физ-в инвал'!L119</f>
        <v>35888.800000000003</v>
      </c>
      <c r="M119" s="28">
        <f>('7.физ-в нацвал'!L119*'7.физ-в нацвал'!M119+'11.физ-в инвал'!L119*'11.физ-в инвал'!M119)/('7.физ-в нацвал'!L119+'11.физ-в инвал'!L119)</f>
        <v>8.9845543177815923</v>
      </c>
      <c r="N119" s="21">
        <f>'7.физ-в нацвал'!N119+'11.физ-в инвал'!N119</f>
        <v>47761.9</v>
      </c>
      <c r="O119" s="28">
        <f>('7.физ-в нацвал'!N119*'7.физ-в нацвал'!O119+'11.физ-в инвал'!N119*'11.физ-в инвал'!O119)/('7.физ-в нацвал'!N119+'11.физ-в инвал'!N119)</f>
        <v>8.5010684248323471</v>
      </c>
      <c r="P119" s="21">
        <f>'7.физ-в нацвал'!P119+'11.физ-в инвал'!P119</f>
        <v>31017.300000000003</v>
      </c>
      <c r="Q119" s="28">
        <f>('7.физ-в нацвал'!P119*'7.физ-в нацвал'!Q119+'11.физ-в инвал'!P119*'11.физ-в инвал'!Q119)/('7.физ-в нацвал'!P119+'11.физ-в инвал'!P119)</f>
        <v>11.232057819345975</v>
      </c>
      <c r="R119" s="21">
        <f>'7.физ-в нацвал'!R119+'11.физ-в инвал'!R119</f>
        <v>0.4</v>
      </c>
      <c r="S119" s="28">
        <f>('7.физ-в нацвал'!R119*'7.физ-в нацвал'!S119+'11.физ-в инвал'!R119*'11.физ-в инвал'!S119)/('7.физ-в нацвал'!R119+'11.физ-в инвал'!R119)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нацвал'!B120+'11.физ-в инвал'!B120</f>
        <v>14238622.700000003</v>
      </c>
      <c r="C120" s="28">
        <f>('7.физ-в нацвал'!B120*'7.физ-в нацвал'!C120+'11.физ-в инвал'!B120*'11.физ-в инвал'!C120)/('7.физ-в нацвал'!B120+'11.физ-в инвал'!B120)</f>
        <v>9.6302427832433521E-2</v>
      </c>
      <c r="D120" s="21">
        <f>'7.физ-в нацвал'!D120+'11.физ-в инвал'!D120</f>
        <v>14064667.200000001</v>
      </c>
      <c r="E120" s="28">
        <f>('7.физ-в нацвал'!D120*'7.физ-в нацвал'!E120+'11.физ-в инвал'!D120*'11.физ-в инвал'!E120)/('7.физ-в нацвал'!D120+'11.физ-в инвал'!D120)</f>
        <v>1.1872424894632416E-2</v>
      </c>
      <c r="F120" s="21">
        <f t="shared" si="2"/>
        <v>173955.49999999997</v>
      </c>
      <c r="G120" s="28">
        <f t="shared" si="3"/>
        <v>6.9226453317083978</v>
      </c>
      <c r="H120" s="21">
        <f>'7.физ-в нацвал'!H120+'11.физ-в инвал'!H120</f>
        <v>6429.2000000000007</v>
      </c>
      <c r="I120" s="28">
        <f>('7.физ-в нацвал'!H120*'7.физ-в нацвал'!I120+'11.физ-в инвал'!H120*'11.физ-в инвал'!I120)/('7.физ-в нацвал'!H120+'11.физ-в инвал'!H120)</f>
        <v>1.6544391215081191</v>
      </c>
      <c r="J120" s="21">
        <f>'7.физ-в нацвал'!J120+'11.физ-в инвал'!J120</f>
        <v>55993.599999999999</v>
      </c>
      <c r="K120" s="28">
        <f>('7.физ-в нацвал'!J120*'7.физ-в нацвал'!K120+'11.физ-в инвал'!J120*'11.физ-в инвал'!K120)/('7.физ-в нацвал'!J120+'11.физ-в инвал'!J120)</f>
        <v>4.2446192243399254</v>
      </c>
      <c r="L120" s="21">
        <f>'7.физ-в нацвал'!L120+'11.физ-в инвал'!L120</f>
        <v>51090.3</v>
      </c>
      <c r="M120" s="28">
        <f>('7.физ-в нацвал'!L120*'7.физ-в нацвал'!M120+'11.физ-в инвал'!L120*'11.физ-в инвал'!M120)/('7.физ-в нацвал'!L120+'11.физ-в инвал'!L120)</f>
        <v>6.6763760439848667</v>
      </c>
      <c r="N120" s="21">
        <f>'7.физ-в нацвал'!N120+'11.физ-в инвал'!N120</f>
        <v>33983.699999999997</v>
      </c>
      <c r="O120" s="28">
        <f>('7.физ-в нацвал'!N120*'7.физ-в нацвал'!O120+'11.физ-в инвал'!N120*'11.физ-в инвал'!O120)/('7.физ-в нацвал'!N120+'11.физ-в инвал'!N120)</f>
        <v>9.4166056374085212</v>
      </c>
      <c r="P120" s="21">
        <f>'7.физ-в нацвал'!P120+'11.физ-в инвал'!P120</f>
        <v>26458.400000000001</v>
      </c>
      <c r="Q120" s="28">
        <f>('7.физ-в нацвал'!P120*'7.физ-в нацвал'!Q120+'11.физ-в инвал'!P120*'11.физ-в инвал'!Q120)/('7.физ-в нацвал'!P120+'11.физ-в инвал'!P120)</f>
        <v>11.14244410092825</v>
      </c>
      <c r="R120" s="22">
        <f>'7.физ-в нацвал'!R120+'11.физ-в инвал'!R120</f>
        <v>0.3</v>
      </c>
      <c r="S120" s="30">
        <f>('7.физ-в нацвал'!R120*'7.физ-в нацвал'!S120+'11.физ-в инвал'!R120*'11.физ-в инвал'!S120)/('7.физ-в нацвал'!R120+'11.физ-в инвал'!R120)</f>
        <v>12</v>
      </c>
    </row>
    <row r="121" spans="1:19" ht="14.25" customHeight="1" x14ac:dyDescent="0.2">
      <c r="A121" s="23" t="s">
        <v>4</v>
      </c>
      <c r="B121" s="26">
        <f>'7.физ-в нацвал'!B121+'11.физ-в инвал'!B121</f>
        <v>9566759.9000000004</v>
      </c>
      <c r="C121" s="28">
        <f>('7.физ-в нацвал'!B121*'7.физ-в нацвал'!C121+'11.физ-в инвал'!B121*'11.физ-в инвал'!C121)/('7.физ-в нацвал'!B121+'11.физ-в инвал'!B121)</f>
        <v>0.15198506068914724</v>
      </c>
      <c r="D121" s="21">
        <f>'7.физ-в нацвал'!D121+'11.физ-в инвал'!D121</f>
        <v>9402590.5</v>
      </c>
      <c r="E121" s="28">
        <f>('7.физ-в нацвал'!D121*'7.физ-в нацвал'!E121+'11.физ-в инвал'!D121*'11.физ-в инвал'!E121)/('7.физ-в нацвал'!D121+'11.физ-в инвал'!D121)</f>
        <v>2.1996624759953121E-2</v>
      </c>
      <c r="F121" s="21">
        <f t="shared" si="2"/>
        <v>164169.40000000002</v>
      </c>
      <c r="G121" s="28">
        <f t="shared" si="3"/>
        <v>7.5969049591458591</v>
      </c>
      <c r="H121" s="21">
        <f>'7.физ-в нацвал'!H121+'11.физ-в инвал'!H121</f>
        <v>5785</v>
      </c>
      <c r="I121" s="28">
        <f>('7.физ-в нацвал'!H121*'7.физ-в нацвал'!I121+'11.физ-в инвал'!H121*'11.физ-в инвал'!I121)/('7.физ-в нацвал'!H121+'11.физ-в инвал'!H121)</f>
        <v>2.6891507346585999</v>
      </c>
      <c r="J121" s="21">
        <f>'7.физ-в нацвал'!J121+'11.физ-в инвал'!J121</f>
        <v>59606.400000000001</v>
      </c>
      <c r="K121" s="28">
        <f>('7.физ-в нацвал'!J121*'7.физ-в нацвал'!K121+'11.физ-в инвал'!J121*'11.физ-в инвал'!K121)/('7.физ-в нацвал'!J121+'11.физ-в инвал'!J121)</f>
        <v>4.3041998510227089</v>
      </c>
      <c r="L121" s="21">
        <f>'7.физ-в нацвал'!L121+'11.физ-в инвал'!L121</f>
        <v>32899</v>
      </c>
      <c r="M121" s="28">
        <f>('7.физ-в нацвал'!L121*'7.физ-в нацвал'!M121+'11.физ-в инвал'!L121*'11.физ-в инвал'!M121)/('7.физ-в нацвал'!L121+'11.физ-в инвал'!L121)</f>
        <v>7.3328568953463646</v>
      </c>
      <c r="N121" s="21">
        <f>'7.физ-в нацвал'!N121+'11.физ-в инвал'!N121</f>
        <v>28280.5</v>
      </c>
      <c r="O121" s="28">
        <f>('7.физ-в нацвал'!N121*'7.физ-в нацвал'!O121+'11.физ-в инвал'!N121*'11.физ-в инвал'!O121)/('7.физ-в нацвал'!N121+'11.физ-в инвал'!N121)</f>
        <v>10.248085995650715</v>
      </c>
      <c r="P121" s="21">
        <f>'7.физ-в нацвал'!P121+'11.физ-в инвал'!P121</f>
        <v>37471.800000000003</v>
      </c>
      <c r="Q121" s="28">
        <f>('7.физ-в нацвал'!P121*'7.физ-в нацвал'!Q121+'11.физ-в инвал'!P121*'11.физ-в инвал'!Q121)/('7.физ-в нацвал'!P121+'11.физ-в инвал'!P121)</f>
        <v>11.815100395497417</v>
      </c>
      <c r="R121" s="22">
        <f>'7.физ-в нацвал'!R121+'11.физ-в инвал'!R121</f>
        <v>126.7</v>
      </c>
      <c r="S121" s="30">
        <f>('7.физ-в нацвал'!R121*'7.физ-в нацвал'!S121+'11.физ-в инвал'!R121*'11.физ-в инвал'!S121)/('7.физ-в нацвал'!R121+'11.физ-в инвал'!R121)</f>
        <v>10</v>
      </c>
    </row>
    <row r="122" spans="1:19" ht="14.25" customHeight="1" x14ac:dyDescent="0.2">
      <c r="A122" s="23" t="s">
        <v>5</v>
      </c>
      <c r="B122" s="26">
        <f>'7.физ-в нацвал'!B122+'11.физ-в инвал'!B122</f>
        <v>7659124.8999999994</v>
      </c>
      <c r="C122" s="28">
        <f>('7.физ-в нацвал'!B122*'7.физ-в нацвал'!C122+'11.физ-в инвал'!B122*'11.физ-в инвал'!C122)/('7.физ-в нацвал'!B122+'11.физ-в инвал'!B122)</f>
        <v>0.20816699411704331</v>
      </c>
      <c r="D122" s="21">
        <f>'7.физ-в нацвал'!D122+'11.физ-в инвал'!D122</f>
        <v>7354716.5</v>
      </c>
      <c r="E122" s="28">
        <f>('7.физ-в нацвал'!D122*'7.физ-в нацвал'!E122+'11.физ-в инвал'!D122*'11.физ-в инвал'!E122)/('7.физ-в нацвал'!D122+'11.физ-в инвал'!D122)</f>
        <v>2.5249469099182815E-2</v>
      </c>
      <c r="F122" s="21">
        <f t="shared" si="2"/>
        <v>304408.39999999997</v>
      </c>
      <c r="G122" s="28">
        <f t="shared" si="3"/>
        <v>4.6275803197283638</v>
      </c>
      <c r="H122" s="21">
        <f>'7.физ-в нацвал'!H122+'11.физ-в инвал'!H122</f>
        <v>12590.9</v>
      </c>
      <c r="I122" s="28">
        <f>('7.физ-в нацвал'!H122*'7.физ-в нацвал'!I122+'11.физ-в инвал'!H122*'11.физ-в инвал'!I122)/('7.физ-в нацвал'!H122+'11.физ-в инвал'!H122)</f>
        <v>1.6358767046041189</v>
      </c>
      <c r="J122" s="21">
        <f>'7.физ-в нацвал'!J122+'11.физ-в инвал'!J122</f>
        <v>176719.3</v>
      </c>
      <c r="K122" s="28">
        <f>('7.физ-в нацвал'!J122*'7.физ-в нацвал'!K122+'11.физ-в инвал'!J122*'11.физ-в инвал'!K122)/('7.физ-в нацвал'!J122+'11.физ-в инвал'!J122)</f>
        <v>2.2904757431701004</v>
      </c>
      <c r="L122" s="21">
        <f>'7.физ-в нацвал'!L122+'11.физ-в инвал'!L122</f>
        <v>55535.4</v>
      </c>
      <c r="M122" s="28">
        <f>('7.физ-в нацвал'!L122*'7.физ-в нацвал'!M122+'11.физ-в инвал'!L122*'11.физ-в инвал'!M122)/('7.физ-в нацвал'!L122+'11.физ-в инвал'!L122)</f>
        <v>7.121132772970034</v>
      </c>
      <c r="N122" s="21">
        <f>'7.физ-в нацвал'!N122+'11.физ-в инвал'!N122</f>
        <v>29447.300000000003</v>
      </c>
      <c r="O122" s="28">
        <f>('7.физ-в нацвал'!N122*'7.физ-в нацвал'!O122+'11.физ-в инвал'!N122*'11.физ-в инвал'!O122)/('7.физ-в нацвал'!N122+'11.физ-в инвал'!N122)</f>
        <v>8.2715498534670377</v>
      </c>
      <c r="P122" s="21">
        <f>'7.физ-в нацвал'!P122+'11.физ-в инвал'!P122</f>
        <v>30115.199999999997</v>
      </c>
      <c r="Q122" s="28">
        <f>('7.физ-в нацвал'!P122*'7.физ-в нацвал'!Q122+'11.физ-в инвал'!P122*'11.физ-в инвал'!Q122)/('7.физ-в нацвал'!P122+'11.физ-в инвал'!P122)</f>
        <v>11.431208293486346</v>
      </c>
      <c r="R122" s="22">
        <f>'7.физ-в нацвал'!R122+'11.физ-в инвал'!R122</f>
        <v>0.3</v>
      </c>
      <c r="S122" s="30">
        <f>('7.физ-в нацвал'!R122*'7.физ-в нацвал'!S122+'11.физ-в инвал'!R122*'11.физ-в инвал'!S122)/('7.физ-в нацвал'!R122+'11.физ-в инвал'!R122)</f>
        <v>10</v>
      </c>
    </row>
    <row r="123" spans="1:19" ht="14.25" customHeight="1" x14ac:dyDescent="0.2">
      <c r="A123" s="23" t="s">
        <v>6</v>
      </c>
      <c r="B123" s="26">
        <f>'7.физ-в нацвал'!B123+'11.физ-в инвал'!B123</f>
        <v>4850077.8</v>
      </c>
      <c r="C123" s="28">
        <f>('7.физ-в нацвал'!B123*'7.физ-в нацвал'!C123+'11.физ-в инвал'!B123*'11.физ-в инвал'!C123)/('7.физ-в нацвал'!B123+'11.физ-в инвал'!B123)</f>
        <v>0.27539369038575012</v>
      </c>
      <c r="D123" s="21">
        <f>'7.физ-в нацвал'!D123+'11.физ-в инвал'!D123</f>
        <v>4725280</v>
      </c>
      <c r="E123" s="28">
        <f>('7.физ-в нацвал'!D123*'7.физ-в нацвал'!E123+'11.физ-в инвал'!D123*'11.физ-в инвал'!E123)/('7.физ-в нацвал'!D123+'11.физ-в инвал'!D123)</f>
        <v>5.9260407002336368E-2</v>
      </c>
      <c r="F123" s="21">
        <f t="shared" si="2"/>
        <v>124797.8</v>
      </c>
      <c r="G123" s="28">
        <f t="shared" si="3"/>
        <v>8.458953667452473</v>
      </c>
      <c r="H123" s="21">
        <f>'7.физ-в нацвал'!H123+'11.физ-в инвал'!H123</f>
        <v>1526.7</v>
      </c>
      <c r="I123" s="28">
        <f>('7.физ-в нацвал'!H123*'7.физ-в нацвал'!I123+'11.физ-в инвал'!H123*'11.физ-в инвал'!I123)/('7.физ-в нацвал'!H123+'11.физ-в инвал'!H123)</f>
        <v>1.6921464596842863</v>
      </c>
      <c r="J123" s="21">
        <f>'7.физ-в нацвал'!J123+'11.физ-в инвал'!J123</f>
        <v>26387.599999999999</v>
      </c>
      <c r="K123" s="28">
        <f>('7.физ-в нацвал'!J123*'7.физ-в нацвал'!K123+'11.физ-в инвал'!J123*'11.физ-в инвал'!K123)/('7.физ-в нацвал'!J123+'11.физ-в инвал'!J123)</f>
        <v>5.0496591201928185</v>
      </c>
      <c r="L123" s="21">
        <f>'7.физ-в нацвал'!L123+'11.физ-в инвал'!L123</f>
        <v>30907.9</v>
      </c>
      <c r="M123" s="28">
        <f>('7.физ-в нацвал'!L123*'7.физ-в нацвал'!M123+'11.физ-в инвал'!L123*'11.физ-в инвал'!M123)/('7.физ-в нацвал'!L123+'11.физ-в инвал'!L123)</f>
        <v>7.3924402175495594</v>
      </c>
      <c r="N123" s="21">
        <f>'7.физ-в нацвал'!N123+'11.физ-в инвал'!N123</f>
        <v>29211.5</v>
      </c>
      <c r="O123" s="28">
        <f>('7.физ-в нацвал'!N123*'7.физ-в нацвал'!O123+'11.физ-в инвал'!N123*'11.физ-в инвал'!O123)/('7.физ-в нацвал'!N123+'11.физ-в инвал'!N123)</f>
        <v>8.6007929753692913</v>
      </c>
      <c r="P123" s="21">
        <f>'7.физ-в нацвал'!P123+'11.физ-в инвал'!P123</f>
        <v>36763.800000000003</v>
      </c>
      <c r="Q123" s="28">
        <f>('7.физ-в нацвал'!P123*'7.физ-в нацвал'!Q123+'11.физ-в инвал'!P123*'11.физ-в инвал'!Q123)/('7.физ-в нацвал'!P123+'11.физ-в инвал'!P123)</f>
        <v>11.970937607102638</v>
      </c>
      <c r="R123" s="22">
        <f>'7.физ-в нацвал'!R123+'11.физ-в инвал'!R123</f>
        <v>0.3</v>
      </c>
      <c r="S123" s="30">
        <f>('7.физ-в нацвал'!R123*'7.физ-в нацвал'!S123+'11.физ-в инвал'!R123*'11.физ-в инвал'!S123)/('7.физ-в нацвал'!R123+'11.физ-в инвал'!R123)</f>
        <v>10</v>
      </c>
    </row>
    <row r="124" spans="1:19" ht="14.25" customHeight="1" x14ac:dyDescent="0.2">
      <c r="A124" s="23" t="s">
        <v>7</v>
      </c>
      <c r="B124" s="26">
        <f>'7.физ-в нацвал'!B124+'11.физ-в инвал'!B124</f>
        <v>3615604.1000000006</v>
      </c>
      <c r="C124" s="28">
        <f>('7.физ-в нацвал'!B124*'7.физ-в нацвал'!C124+'11.физ-в инвал'!B124*'11.физ-в инвал'!C124)/('7.физ-в нацвал'!B124+'11.физ-в инвал'!B124)</f>
        <v>0.52155673487592291</v>
      </c>
      <c r="D124" s="21">
        <f>'7.физ-в нацвал'!D124+'11.физ-в инвал'!D124</f>
        <v>3413237.3</v>
      </c>
      <c r="E124" s="28">
        <f>('7.физ-в нацвал'!D124*'7.физ-в нацвал'!E124+'11.физ-в инвал'!D124*'11.физ-в инвал'!E124)/('7.физ-в нацвал'!D124+'11.физ-в инвал'!D124)</f>
        <v>7.2071911906037137E-2</v>
      </c>
      <c r="F124" s="21">
        <f t="shared" si="2"/>
        <v>202366.8</v>
      </c>
      <c r="G124" s="28">
        <f t="shared" si="3"/>
        <v>8.1028317441398485</v>
      </c>
      <c r="H124" s="21">
        <f>'7.физ-в нацвал'!H124+'11.физ-в инвал'!H124</f>
        <v>7100.4</v>
      </c>
      <c r="I124" s="28">
        <f>('7.физ-в нацвал'!H124*'7.физ-в нацвал'!I124+'11.физ-в инвал'!H124*'11.физ-в инвал'!I124)/('7.физ-в нацвал'!H124+'11.физ-в инвал'!H124)</f>
        <v>2.2072649428201228</v>
      </c>
      <c r="J124" s="21">
        <f>'7.физ-в нацвал'!J124+'11.физ-в инвал'!J124</f>
        <v>58867.600000000006</v>
      </c>
      <c r="K124" s="28">
        <f>('7.физ-в нацвал'!J124*'7.физ-в нацвал'!K124+'11.физ-в инвал'!J124*'11.физ-в инвал'!K124)/('7.физ-в нацвал'!J124+'11.физ-в инвал'!J124)</f>
        <v>4.8101060005843621</v>
      </c>
      <c r="L124" s="21">
        <f>'7.физ-в нацвал'!L124+'11.физ-в инвал'!L124</f>
        <v>31521.800000000003</v>
      </c>
      <c r="M124" s="28">
        <f>('7.физ-в нацвал'!L124*'7.физ-в нацвал'!M124+'11.физ-в инвал'!L124*'11.физ-в инвал'!M124)/('7.физ-в нацвал'!L124+'11.физ-в инвал'!L124)</f>
        <v>7.149983630376437</v>
      </c>
      <c r="N124" s="21">
        <f>'7.физ-в нацвал'!N124+'11.физ-в инвал'!N124</f>
        <v>49937.1</v>
      </c>
      <c r="O124" s="28">
        <f>('7.физ-в нацвал'!N124*'7.физ-в нацвал'!O124+'11.физ-в инвал'!N124*'11.физ-в инвал'!O124)/('7.физ-в нацвал'!N124+'11.физ-в инвал'!N124)</f>
        <v>8.866675197398326</v>
      </c>
      <c r="P124" s="21">
        <f>'7.физ-в нацвал'!P124+'11.физ-в инвал'!P124</f>
        <v>54931.399999999994</v>
      </c>
      <c r="Q124" s="28">
        <f>('7.физ-в нацвал'!P124*'7.физ-в нацвал'!Q124+'11.физ-в инвал'!P124*'11.физ-в инвал'!Q124)/('7.физ-в нацвал'!P124+'11.физ-в инвал'!P124)</f>
        <v>12.245653141918829</v>
      </c>
      <c r="R124" s="22">
        <f>'7.физ-в нацвал'!R124+'11.физ-в инвал'!R124</f>
        <v>8.5</v>
      </c>
      <c r="S124" s="30">
        <f>('7.физ-в нацвал'!R124*'7.физ-в нацвал'!S124+'11.физ-в инвал'!R124*'11.физ-в инвал'!S124)/('7.физ-в нацвал'!R124+'11.физ-в инвал'!R124)</f>
        <v>10</v>
      </c>
    </row>
    <row r="125" spans="1:19" ht="14.25" customHeight="1" x14ac:dyDescent="0.2">
      <c r="A125" s="23" t="s">
        <v>8</v>
      </c>
      <c r="B125" s="26">
        <f>'7.физ-в нацвал'!B125+'11.физ-в инвал'!B125</f>
        <v>10111234.9</v>
      </c>
      <c r="C125" s="28">
        <f>('7.физ-в нацвал'!B125*'7.физ-в нацвал'!C125+'11.физ-в инвал'!B125*'11.физ-в инвал'!C125)/('7.физ-в нацвал'!B125+'11.физ-в инвал'!B125)</f>
        <v>0.18919817588255219</v>
      </c>
      <c r="D125" s="21">
        <f>'7.физ-в нацвал'!D125+'11.физ-в инвал'!D125</f>
        <v>9905196.3000000026</v>
      </c>
      <c r="E125" s="28">
        <f>('7.физ-в нацвал'!D125*'7.физ-в нацвал'!E125+'11.физ-в инвал'!D125*'11.физ-в инвал'!E125)/('7.физ-в нацвал'!D125+'11.физ-в инвал'!D125)</f>
        <v>2.6700548781653122E-2</v>
      </c>
      <c r="F125" s="21">
        <f t="shared" si="2"/>
        <v>206038.59999999998</v>
      </c>
      <c r="G125" s="28">
        <f t="shared" si="3"/>
        <v>8.001185321585373</v>
      </c>
      <c r="H125" s="21">
        <f>'7.физ-в нацвал'!H125+'11.физ-в инвал'!H125</f>
        <v>12079.300000000001</v>
      </c>
      <c r="I125" s="28">
        <f>('7.физ-в нацвал'!H125*'7.физ-в нацвал'!I125+'11.физ-в инвал'!H125*'11.физ-в инвал'!I125)/('7.физ-в нацвал'!H125+'11.физ-в инвал'!H125)</f>
        <v>2.1201840338430205</v>
      </c>
      <c r="J125" s="21">
        <f>'7.физ-в нацвал'!J125+'11.физ-в инвал'!J125</f>
        <v>32703.8</v>
      </c>
      <c r="K125" s="28">
        <f>('7.физ-в нацвал'!J125*'7.физ-в нацвал'!K125+'11.физ-в инвал'!J125*'11.физ-в инвал'!K125)/('7.физ-в нацвал'!J125+'11.физ-в инвал'!J125)</f>
        <v>5.0201844433980147</v>
      </c>
      <c r="L125" s="21">
        <f>'7.физ-в нацвал'!L125+'11.физ-в инвал'!L125</f>
        <v>53576.3</v>
      </c>
      <c r="M125" s="28">
        <f>('7.физ-в нацвал'!L125*'7.физ-в нацвал'!M125+'11.физ-в инвал'!L125*'11.физ-в инвал'!M125)/('7.физ-в нацвал'!L125+'11.физ-в инвал'!L125)</f>
        <v>8.6240066783260492</v>
      </c>
      <c r="N125" s="21">
        <f>'7.физ-в нацвал'!N125+'11.физ-в инвал'!N125</f>
        <v>62039.100000000006</v>
      </c>
      <c r="O125" s="28">
        <f>('7.физ-в нацвал'!N125*'7.физ-в нацвал'!O125+'11.физ-в инвал'!N125*'11.физ-в инвал'!O125)/('7.физ-в нацвал'!N125+'11.физ-в инвал'!N125)</f>
        <v>7.8077477268367854</v>
      </c>
      <c r="P125" s="21">
        <f>'7.физ-в нацвал'!P125+'11.физ-в инвал'!P125</f>
        <v>45575.3</v>
      </c>
      <c r="Q125" s="28">
        <f>('7.физ-в нацвал'!P125*'7.физ-в нацвал'!Q125+'11.физ-в инвал'!P125*'11.физ-в инвал'!Q125)/('7.физ-в нацвал'!P125+'11.физ-в инвал'!P125)</f>
        <v>11.22729996291851</v>
      </c>
      <c r="R125" s="22">
        <f>'7.физ-в нацвал'!R125+'11.физ-в инвал'!R125</f>
        <v>64.8</v>
      </c>
      <c r="S125" s="30">
        <f>('7.физ-в нацвал'!R125*'7.физ-в нацвал'!S125+'11.физ-в инвал'!R125*'11.физ-в инвал'!S125)/('7.физ-в нацвал'!R125+'11.физ-в инвал'!R125)</f>
        <v>10</v>
      </c>
    </row>
    <row r="126" spans="1:19" ht="14.25" customHeight="1" x14ac:dyDescent="0.2">
      <c r="A126" s="23" t="s">
        <v>9</v>
      </c>
      <c r="B126" s="26">
        <f>'7.физ-в нацвал'!B126+'11.физ-в инвал'!B126</f>
        <v>13246143.599999998</v>
      </c>
      <c r="C126" s="28">
        <f>('7.физ-в нацвал'!B126*'7.физ-в нацвал'!C126+'11.физ-в инвал'!B126*'11.физ-в инвал'!C126)/('7.физ-в нацвал'!B126+'11.физ-в инвал'!B126)</f>
        <v>0.17343159212013984</v>
      </c>
      <c r="D126" s="21">
        <f>'7.физ-в нацвал'!D126+'11.физ-в инвал'!D126</f>
        <v>12995316.199999999</v>
      </c>
      <c r="E126" s="28">
        <f>('7.физ-в нацвал'!D126*'7.физ-в нацвал'!E126+'11.физ-в инвал'!D126*'11.физ-в инвал'!E126)/('7.физ-в нацвал'!D126+'11.физ-в инвал'!D126)</f>
        <v>1.5249843093467786E-2</v>
      </c>
      <c r="F126" s="21">
        <f t="shared" si="2"/>
        <v>250827.4</v>
      </c>
      <c r="G126" s="28">
        <f t="shared" si="3"/>
        <v>8.3687955980885658</v>
      </c>
      <c r="H126" s="21">
        <f>'7.физ-в нацвал'!H126+'11.физ-в инвал'!H126</f>
        <v>10466.4</v>
      </c>
      <c r="I126" s="28">
        <f>('7.физ-в нацвал'!H126*'7.физ-в нацвал'!I126+'11.физ-в инвал'!H126*'11.физ-в инвал'!I126)/('7.физ-в нацвал'!H126+'11.физ-в инвал'!H126)</f>
        <v>2.7589161507299553</v>
      </c>
      <c r="J126" s="21">
        <f>'7.физ-в нацвал'!J126+'11.физ-в инвал'!J126</f>
        <v>50917</v>
      </c>
      <c r="K126" s="28">
        <f>('7.физ-в нацвал'!J126*'7.физ-в нацвал'!K126+'11.физ-в инвал'!J126*'11.физ-в инвал'!K126)/('7.физ-в нацвал'!J126+'11.физ-в инвал'!J126)</f>
        <v>5.2136678712414319</v>
      </c>
      <c r="L126" s="21">
        <f>'7.физ-в нацвал'!L126+'11.физ-в инвал'!L126</f>
        <v>63086.400000000001</v>
      </c>
      <c r="M126" s="28">
        <f>('7.физ-в нацвал'!L126*'7.физ-в нацвал'!M126+'11.физ-в инвал'!L126*'11.физ-в инвал'!M126)/('7.физ-в нацвал'!L126+'11.физ-в инвал'!L126)</f>
        <v>7.7665517607598442</v>
      </c>
      <c r="N126" s="21">
        <f>'7.физ-в нацвал'!N126+'11.физ-в инвал'!N126</f>
        <v>67250.399999999994</v>
      </c>
      <c r="O126" s="28">
        <f>('7.физ-в нацвал'!N126*'7.физ-в нацвал'!O126+'11.физ-в инвал'!N126*'11.физ-в инвал'!O126)/('7.физ-в нацвал'!N126+'11.физ-в инвал'!N126)</f>
        <v>9.110592606140635</v>
      </c>
      <c r="P126" s="21">
        <f>'7.физ-в нацвал'!P126+'11.физ-в инвал'!P126</f>
        <v>59062.399999999994</v>
      </c>
      <c r="Q126" s="28">
        <f>('7.физ-в нацвал'!P126*'7.физ-в нацвал'!Q126+'11.физ-в инвал'!P126*'11.физ-в инвал'!Q126)/('7.физ-в нацвал'!P126+'11.физ-в инвал'!P126)</f>
        <v>11.877949524570624</v>
      </c>
      <c r="R126" s="21">
        <f>'7.физ-в нацвал'!R126+'11.физ-в инвал'!R126</f>
        <v>44.8</v>
      </c>
      <c r="S126" s="28">
        <f>('7.физ-в нацвал'!R126*'7.физ-в нацвал'!S126+'11.физ-в инвал'!R126*'11.физ-в инвал'!S126)/('7.физ-в нацвал'!R126+'11.физ-в инвал'!R126)</f>
        <v>13.125</v>
      </c>
    </row>
    <row r="127" spans="1:19" ht="14.25" customHeight="1" x14ac:dyDescent="0.2">
      <c r="A127" s="23" t="s">
        <v>14</v>
      </c>
      <c r="B127" s="26">
        <f>'7.физ-в нацвал'!B127+'11.физ-в инвал'!B127</f>
        <v>11137741.899999999</v>
      </c>
      <c r="C127" s="28">
        <f>('7.физ-в нацвал'!B127*'7.физ-в нацвал'!C127+'11.физ-в инвал'!B127*'11.физ-в инвал'!C127)/('7.физ-в нацвал'!B127+'11.физ-в инвал'!B127)</f>
        <v>0.16936870165755952</v>
      </c>
      <c r="D127" s="21">
        <f>'7.физ-в нацвал'!D127+'11.физ-в инвал'!D127</f>
        <v>10918577.199999999</v>
      </c>
      <c r="E127" s="28">
        <f>('7.физ-в нацвал'!D127*'7.физ-в нацвал'!E127+'11.физ-в инвал'!D127*'11.физ-в инвал'!E127)/('7.физ-в нацвал'!D127+'11.физ-в инвал'!D127)</f>
        <v>1.3627541233119643E-2</v>
      </c>
      <c r="F127" s="21">
        <f t="shared" si="2"/>
        <v>219164.69999999995</v>
      </c>
      <c r="G127" s="28">
        <f t="shared" si="3"/>
        <v>7.9282453971830344</v>
      </c>
      <c r="H127" s="21">
        <f>'7.физ-в нацвал'!H127+'11.физ-в инвал'!H127</f>
        <v>9571.4</v>
      </c>
      <c r="I127" s="28">
        <f>('7.физ-в нацвал'!H127*'7.физ-в нацвал'!I127+'11.физ-в инвал'!H127*'11.физ-в инвал'!I127)/('7.физ-в нацвал'!H127+'11.физ-в инвал'!H127)</f>
        <v>1.6192328186054286</v>
      </c>
      <c r="J127" s="21">
        <f>'7.физ-в нацвал'!J127+'11.физ-в инвал'!J127</f>
        <v>57702.7</v>
      </c>
      <c r="K127" s="28">
        <f>('7.физ-в нацвал'!J127*'7.физ-в нацвал'!K127+'11.физ-в инвал'!J127*'11.физ-в инвал'!K127)/('7.физ-в нацвал'!J127+'11.физ-в инвал'!J127)</f>
        <v>4.7393056824030779</v>
      </c>
      <c r="L127" s="21">
        <f>'7.физ-в нацвал'!L127+'11.физ-в инвал'!L127</f>
        <v>48518.7</v>
      </c>
      <c r="M127" s="28">
        <f>('7.физ-в нацвал'!L127*'7.физ-в нацвал'!M127+'11.физ-в инвал'!L127*'11.физ-в инвал'!M127)/('7.физ-в нацвал'!L127+'11.физ-в инвал'!L127)</f>
        <v>7.2137709996351917</v>
      </c>
      <c r="N127" s="21">
        <f>'7.физ-в нацвал'!N127+'11.физ-в инвал'!N127</f>
        <v>48156.899999999994</v>
      </c>
      <c r="O127" s="28">
        <f>('7.физ-в нацвал'!N127*'7.физ-в нацвал'!O127+'11.физ-в инвал'!N127*'11.физ-в инвал'!O127)/('7.физ-в нацвал'!N127+'11.физ-в инвал'!N127)</f>
        <v>9.3104656030600008</v>
      </c>
      <c r="P127" s="21">
        <f>'7.физ-в нацвал'!P127+'11.физ-в инвал'!P127</f>
        <v>55144.2</v>
      </c>
      <c r="Q127" s="28">
        <f>('7.физ-в нацвал'!P127*'7.физ-в нацвал'!Q127+'11.физ-в инвал'!P127*'11.физ-в инвал'!Q127)/('7.физ-в нацвал'!P127+'11.физ-в инвал'!P127)</f>
        <v>11.776982221158343</v>
      </c>
      <c r="R127" s="22">
        <f>'7.физ-в нацвал'!R127+'11.физ-в инвал'!R127</f>
        <v>70.8</v>
      </c>
      <c r="S127" s="30">
        <f>('7.физ-в нацвал'!R127*'7.физ-в нацвал'!S127+'11.физ-в инвал'!R127*'11.физ-в инвал'!S127)/('7.физ-в нацвал'!R127+'11.физ-в инвал'!R127)</f>
        <v>11.641949152542374</v>
      </c>
    </row>
    <row r="128" spans="1:19" ht="14.25" customHeight="1" thickBot="1" x14ac:dyDescent="0.25">
      <c r="A128" s="24" t="s">
        <v>15</v>
      </c>
      <c r="B128" s="27">
        <f>'7.физ-в нацвал'!B128+'11.физ-в инвал'!B128</f>
        <v>16628789.799999999</v>
      </c>
      <c r="C128" s="29">
        <f>('7.физ-в нацвал'!B128*'7.физ-в нацвал'!C128+'11.физ-в инвал'!B128*'11.физ-в инвал'!C128)/('7.физ-в нацвал'!B128+'11.физ-в инвал'!B128)</f>
        <v>0.14504317794671986</v>
      </c>
      <c r="D128" s="25">
        <f>'7.физ-в нацвал'!D128+'11.физ-в инвал'!D128</f>
        <v>16334469.699999999</v>
      </c>
      <c r="E128" s="29">
        <f>('7.физ-в нацвал'!D128*'7.физ-в нацвал'!E128+'11.физ-в инвал'!D128*'11.физ-в инвал'!E128)/('7.физ-в нацвал'!D128+'11.физ-в инвал'!D128)</f>
        <v>1.574104820801131E-2</v>
      </c>
      <c r="F128" s="25">
        <f t="shared" si="2"/>
        <v>294320.09999999998</v>
      </c>
      <c r="G128" s="29">
        <f t="shared" si="3"/>
        <v>7.3211814041922381</v>
      </c>
      <c r="H128" s="25">
        <f>'7.физ-в нацвал'!H128+'11.физ-в инвал'!H128</f>
        <v>7692.7</v>
      </c>
      <c r="I128" s="29">
        <f>('7.физ-в нацвал'!H128*'7.физ-в нацвал'!I128+'11.физ-в инвал'!H128*'11.физ-в инвал'!I128)/('7.физ-в нацвал'!H128+'11.физ-в инвал'!H128)</f>
        <v>2.5234302650564819</v>
      </c>
      <c r="J128" s="25">
        <f>'7.физ-в нацвал'!J128+'11.физ-в инвал'!J128</f>
        <v>124529.29999999999</v>
      </c>
      <c r="K128" s="29">
        <f>('7.физ-в нацвал'!J128*'7.физ-в нацвал'!K128+'11.физ-в инвал'!J128*'11.физ-в инвал'!K128)/('7.физ-в нацвал'!J128+'11.физ-в инвал'!J128)</f>
        <v>4.4247896037318126</v>
      </c>
      <c r="L128" s="25">
        <f>'7.физ-в нацвал'!L128+'11.физ-в инвал'!L128</f>
        <v>67434.899999999994</v>
      </c>
      <c r="M128" s="29">
        <f>('7.физ-в нацвал'!L128*'7.физ-в нацвал'!M128+'11.физ-в инвал'!L128*'11.физ-в инвал'!M128)/('7.физ-в нацвал'!L128+'11.физ-в инвал'!L128)</f>
        <v>7.5836443592264544</v>
      </c>
      <c r="N128" s="25">
        <f>'7.физ-в нацвал'!N128+'11.физ-в инвал'!N128</f>
        <v>36416.699999999997</v>
      </c>
      <c r="O128" s="29">
        <f>('7.физ-в нацвал'!N128*'7.физ-в нацвал'!O128+'11.физ-в инвал'!N128*'11.физ-в инвал'!O128)/('7.физ-в нацвал'!N128+'11.физ-в инвал'!N128)</f>
        <v>10.035073551420091</v>
      </c>
      <c r="P128" s="25">
        <f>'7.физ-в нацвал'!P128+'11.физ-в инвал'!P128</f>
        <v>58244.1</v>
      </c>
      <c r="Q128" s="29">
        <f>('7.физ-в нацвал'!P128*'7.физ-в нацвал'!Q128+'11.физ-в инвал'!P128*'11.физ-в инвал'!Q128)/('7.физ-в нацвал'!P128+'11.физ-в инвал'!P128)</f>
        <v>12.146678152808612</v>
      </c>
      <c r="R128" s="25">
        <f>'7.физ-в нацвал'!R128+'11.физ-в инвал'!R128</f>
        <v>2.4</v>
      </c>
      <c r="S128" s="29">
        <f>('7.физ-в нацвал'!R128*'7.физ-в нацвал'!S128+'11.физ-в инвал'!R128*'11.физ-в инвал'!S128)/('7.физ-в нацвал'!R128+'11.физ-в инвал'!R128)</f>
        <v>10</v>
      </c>
    </row>
    <row r="129" spans="1:19" ht="14.25" customHeight="1" x14ac:dyDescent="0.2">
      <c r="A129" s="23" t="s">
        <v>27</v>
      </c>
      <c r="B129" s="26">
        <f>'7.физ-в нацвал'!B129+'11.физ-в инвал'!B129</f>
        <v>10822009.5</v>
      </c>
      <c r="C129" s="28">
        <f>('7.физ-в нацвал'!B129*'7.физ-в нацвал'!C129+'11.физ-в инвал'!B129*'11.физ-в инвал'!C129)/('7.физ-в нацвал'!B129+'11.физ-в инвал'!B129)</f>
        <v>0.15192286645100431</v>
      </c>
      <c r="D129" s="21">
        <f>'7.физ-в нацвал'!D129+'11.физ-в инвал'!D129</f>
        <v>10643406.800000001</v>
      </c>
      <c r="E129" s="28">
        <f>('7.физ-в нацвал'!D129*'7.физ-в нацвал'!E129+'11.физ-в инвал'!D129*'11.физ-в инвал'!E129)/('7.физ-в нацвал'!D129+'11.физ-в инвал'!D129)</f>
        <v>1.2170377345719791E-2</v>
      </c>
      <c r="F129" s="21">
        <f t="shared" si="2"/>
        <v>178602.69999999998</v>
      </c>
      <c r="G129" s="28">
        <f t="shared" si="3"/>
        <v>8.4801429485668471</v>
      </c>
      <c r="H129" s="21">
        <f>'7.физ-в нацвал'!H129+'11.физ-в инвал'!H129</f>
        <v>4918.3</v>
      </c>
      <c r="I129" s="28">
        <f>('7.физ-в нацвал'!H129*'7.физ-в нацвал'!I129+'11.физ-в инвал'!H129*'11.физ-в инвал'!I129)/('7.физ-в нацвал'!H129+'11.физ-в инвал'!H129)</f>
        <v>2.2400164691051785</v>
      </c>
      <c r="J129" s="21">
        <f>'7.физ-в нацвал'!J129+'11.физ-в инвал'!J129</f>
        <v>35718.6</v>
      </c>
      <c r="K129" s="28">
        <f>('7.физ-в нацвал'!J129*'7.физ-в нацвал'!K129+'11.физ-в инвал'!J129*'11.физ-в инвал'!K129)/('7.физ-в нацвал'!J129+'11.физ-в инвал'!J129)</f>
        <v>4.8195320925232226</v>
      </c>
      <c r="L129" s="21">
        <f>'7.физ-в нацвал'!L129+'11.физ-в инвал'!L129</f>
        <v>35086.899999999994</v>
      </c>
      <c r="M129" s="28">
        <f>('7.физ-в нацвал'!L129*'7.физ-в нацвал'!M129+'11.физ-в инвал'!L129*'11.физ-в инвал'!M129)/('7.физ-в нацвал'!L129+'11.физ-в инвал'!L129)</f>
        <v>7.6396694777823084</v>
      </c>
      <c r="N129" s="21">
        <f>'7.физ-в нацвал'!N129+'11.физ-в инвал'!N129</f>
        <v>45042.2</v>
      </c>
      <c r="O129" s="28">
        <f>('7.физ-в нацвал'!N129*'7.физ-в нацвал'!O129+'11.физ-в инвал'!N129*'11.физ-в инвал'!O129)/('7.физ-в нацвал'!N129+'11.физ-в инвал'!N129)</f>
        <v>8.2845619219309885</v>
      </c>
      <c r="P129" s="21">
        <f>'7.физ-в нацвал'!P129+'11.физ-в инвал'!P129</f>
        <v>57794.7</v>
      </c>
      <c r="Q129" s="28">
        <f>('7.физ-в нацвал'!P129*'7.физ-в нацвал'!Q129+'11.физ-в инвал'!P129*'11.физ-в инвал'!Q129)/('7.физ-в нацвал'!P129+'11.физ-в инвал'!P129)</f>
        <v>11.93509441177132</v>
      </c>
      <c r="R129" s="22">
        <f>'7.физ-в нацвал'!R129+'11.физ-в инвал'!R129</f>
        <v>42</v>
      </c>
      <c r="S129" s="30">
        <f>('7.физ-в нацвал'!R129*'7.физ-в нацвал'!S129+'11.физ-в инвал'!R129*'11.физ-в инвал'!S129)/('7.физ-в нацвал'!R129+'11.физ-в инвал'!R129)</f>
        <v>10</v>
      </c>
    </row>
    <row r="130" spans="1:19" ht="14.25" customHeight="1" x14ac:dyDescent="0.2">
      <c r="A130" s="23" t="s">
        <v>1</v>
      </c>
      <c r="B130" s="26">
        <f>'7.физ-в нацвал'!B130+'11.физ-в инвал'!B130</f>
        <v>6740882.1999999993</v>
      </c>
      <c r="C130" s="28">
        <f>('7.физ-в нацвал'!B130*'7.физ-в нацвал'!C130+'11.физ-в инвал'!B130*'11.физ-в инвал'!C130)/('7.физ-в нацвал'!B130+'11.физ-в инвал'!B130)</f>
        <v>0.21044602381569585</v>
      </c>
      <c r="D130" s="21">
        <f>'7.физ-в нацвал'!D130+'11.физ-в инвал'!D130</f>
        <v>6595382.8999999994</v>
      </c>
      <c r="E130" s="28">
        <f>('7.физ-в нацвал'!D130*'7.физ-в нацвал'!E130+'11.физ-в инвал'!D130*'11.физ-в инвал'!E130)/('7.физ-в нацвал'!D130+'11.физ-в инвал'!D130)</f>
        <v>1.9791247449787944E-2</v>
      </c>
      <c r="F130" s="21">
        <f t="shared" si="2"/>
        <v>145499.30000000002</v>
      </c>
      <c r="G130" s="28">
        <f t="shared" si="3"/>
        <v>8.8526955181227684</v>
      </c>
      <c r="H130" s="21">
        <f>'7.физ-в нацвал'!H130+'11.физ-в инвал'!H130</f>
        <v>9629.6</v>
      </c>
      <c r="I130" s="28">
        <f>('7.физ-в нацвал'!H130*'7.физ-в нацвал'!I130+'11.физ-в инвал'!H130*'11.физ-в инвал'!I130)/('7.физ-в нацвал'!H130+'11.физ-в инвал'!H130)</f>
        <v>2.1269910484339953</v>
      </c>
      <c r="J130" s="21">
        <f>'7.физ-в нацвал'!J130+'11.физ-в инвал'!J130</f>
        <v>32342.7</v>
      </c>
      <c r="K130" s="28">
        <f>('7.физ-в нацвал'!J130*'7.физ-в нацвал'!K130+'11.физ-в инвал'!J130*'11.физ-в инвал'!K130)/('7.физ-в нацвал'!J130+'11.физ-в инвал'!J130)</f>
        <v>5.5966301205527058</v>
      </c>
      <c r="L130" s="21">
        <f>'7.физ-в нацвал'!L130+'11.физ-в инвал'!L130</f>
        <v>28097.599999999999</v>
      </c>
      <c r="M130" s="28">
        <f>('7.физ-в нацвал'!L130*'7.физ-в нацвал'!M130+'11.физ-в инвал'!L130*'11.физ-в инвал'!M130)/('7.физ-в нацвал'!L130+'11.физ-в инвал'!L130)</f>
        <v>7.7493481293775979</v>
      </c>
      <c r="N130" s="21">
        <f>'7.физ-в нацвал'!N130+'11.физ-в инвал'!N130</f>
        <v>30299.8</v>
      </c>
      <c r="O130" s="28">
        <f>('7.физ-в нацвал'!N130*'7.физ-в нацвал'!O130+'11.физ-в инвал'!N130*'11.физ-в инвал'!O130)/('7.физ-в нацвал'!N130+'11.физ-в инвал'!N130)</f>
        <v>9.864584914751914</v>
      </c>
      <c r="P130" s="21">
        <f>'7.физ-в нацвал'!P130+'11.физ-в инвал'!P130</f>
        <v>44747.5</v>
      </c>
      <c r="Q130" s="28">
        <f>('7.физ-в нацвал'!P130*'7.физ-в нацвал'!Q130+'11.физ-в инвал'!P130*'11.физ-в инвал'!Q130)/('7.физ-в нацвал'!P130+'11.физ-в инвал'!P130)</f>
        <v>12.629473735962904</v>
      </c>
      <c r="R130" s="22">
        <f>'7.физ-в нацвал'!R130+'11.физ-в инвал'!R130</f>
        <v>382.1</v>
      </c>
      <c r="S130" s="30">
        <f>('7.физ-в нацвал'!R130*'7.физ-в нацвал'!S130+'11.физ-в инвал'!R130*'11.физ-в инвал'!S130)/('7.физ-в нацвал'!R130+'11.физ-в инвал'!R130)</f>
        <v>12.557940329756605</v>
      </c>
    </row>
    <row r="131" spans="1:19" ht="14.25" customHeight="1" x14ac:dyDescent="0.2">
      <c r="A131" s="23" t="s">
        <v>2</v>
      </c>
      <c r="B131" s="26">
        <f>'7.физ-в нацвал'!B131+'11.физ-в инвал'!B131</f>
        <v>6950745.0000000009</v>
      </c>
      <c r="C131" s="28">
        <f>('7.физ-в нацвал'!B131*'7.физ-в нацвал'!C131+'11.физ-в инвал'!B131*'11.физ-в инвал'!C131)/('7.физ-в нацвал'!B131+'11.физ-в инвал'!B131)</f>
        <v>0.29897308504340175</v>
      </c>
      <c r="D131" s="21">
        <f>'7.физ-в нацвал'!D131+'11.физ-в инвал'!D131</f>
        <v>6724356.2000000002</v>
      </c>
      <c r="E131" s="28">
        <f>('7.физ-в нацвал'!D131*'7.физ-в нацвал'!E131+'11.физ-в инвал'!D131*'11.физ-в инвал'!E131)/('7.физ-в нацвал'!D131+'11.физ-в инвал'!D131)</f>
        <v>3.2202380355758072E-2</v>
      </c>
      <c r="F131" s="21">
        <f t="shared" si="2"/>
        <v>226388.8</v>
      </c>
      <c r="G131" s="28">
        <f t="shared" si="3"/>
        <v>8.2227804555702413</v>
      </c>
      <c r="H131" s="21">
        <f>'7.физ-в нацвал'!H131+'11.физ-в инвал'!H131</f>
        <v>13527.7</v>
      </c>
      <c r="I131" s="28">
        <f>('7.физ-в нацвал'!H131*'7.физ-в нацвал'!I131+'11.физ-в инвал'!H131*'11.физ-в инвал'!I131)/('7.физ-в нацвал'!H131+'11.физ-в инвал'!H131)</f>
        <v>2.6016625886144724</v>
      </c>
      <c r="J131" s="21">
        <f>'7.физ-в нацвал'!J131+'11.физ-в инвал'!J131</f>
        <v>44097.2</v>
      </c>
      <c r="K131" s="28">
        <f>('7.физ-в нацвал'!J131*'7.физ-в нацвал'!K131+'11.физ-в инвал'!J131*'11.физ-в инвал'!K131)/('7.физ-в нацвал'!J131+'11.физ-в инвал'!J131)</f>
        <v>3.6726328882559445</v>
      </c>
      <c r="L131" s="21">
        <f>'7.физ-в нацвал'!L131+'11.физ-в инвал'!L131</f>
        <v>58493.600000000006</v>
      </c>
      <c r="M131" s="28">
        <f>('7.физ-в нацвал'!L131*'7.физ-в нацвал'!M131+'11.физ-в инвал'!L131*'11.физ-в инвал'!M131)/('7.физ-в нацвал'!L131+'11.физ-в инвал'!L131)</f>
        <v>8.5096325409959377</v>
      </c>
      <c r="N131" s="21">
        <f>'7.физ-в нацвал'!N131+'11.физ-в инвал'!N131</f>
        <v>65975.5</v>
      </c>
      <c r="O131" s="28">
        <f>('7.физ-в нацвал'!N131*'7.физ-в нацвал'!O131+'11.физ-в инвал'!N131*'11.физ-в инвал'!O131)/('7.физ-в нацвал'!N131+'11.физ-в инвал'!N131)</f>
        <v>9.2667324385567387</v>
      </c>
      <c r="P131" s="21">
        <f>'7.физ-в нацвал'!P131+'11.физ-в инвал'!P131</f>
        <v>44285.4</v>
      </c>
      <c r="Q131" s="28">
        <f>('7.физ-в нацвал'!P131*'7.физ-в нацвал'!Q131+'11.физ-в инвал'!P131*'11.физ-в инвал'!Q131)/('7.физ-в нацвал'!P131+'11.физ-в инвал'!P131)</f>
        <v>12.536134120951823</v>
      </c>
      <c r="R131" s="21">
        <f>'7.физ-в нацвал'!R131+'11.физ-в инвал'!R131</f>
        <v>9.3999999999999986</v>
      </c>
      <c r="S131" s="28">
        <f>('7.физ-в нацвал'!R131*'7.физ-в нацвал'!S131+'11.физ-в инвал'!R131*'11.физ-в инвал'!S131)/('7.физ-в нацвал'!R131+'11.физ-в инвал'!R131)</f>
        <v>10.000000000000002</v>
      </c>
    </row>
    <row r="132" spans="1:19" ht="14.25" customHeight="1" x14ac:dyDescent="0.2">
      <c r="A132" s="23" t="s">
        <v>3</v>
      </c>
      <c r="B132" s="26">
        <f>'7.физ-в нацвал'!B132+'11.физ-в инвал'!B132</f>
        <v>5421678.7000000011</v>
      </c>
      <c r="C132" s="28">
        <f>('7.физ-в нацвал'!B132*'7.физ-в нацвал'!C132+'11.физ-в инвал'!B132*'11.физ-в инвал'!C132)/('7.физ-в нацвал'!B132+'11.физ-в инвал'!B132)</f>
        <v>0.4098694295550932</v>
      </c>
      <c r="D132" s="21">
        <f>'7.физ-в нацвал'!D132+'11.физ-в инвал'!D132</f>
        <v>5157581.1000000006</v>
      </c>
      <c r="E132" s="28">
        <f>('7.физ-в нацвал'!D132*'7.физ-в нацвал'!E132+'11.физ-в инвал'!D132*'11.физ-в инвал'!E132)/('7.физ-в нацвал'!D132+'11.физ-в инвал'!D132)</f>
        <v>4.1479047222350018E-2</v>
      </c>
      <c r="F132" s="21">
        <f t="shared" si="2"/>
        <v>264097.60000000003</v>
      </c>
      <c r="G132" s="28">
        <f t="shared" si="3"/>
        <v>7.6041918063624951</v>
      </c>
      <c r="H132" s="21">
        <f>'7.физ-в нацвал'!H132+'11.физ-в инвал'!H132</f>
        <v>19771.2</v>
      </c>
      <c r="I132" s="28">
        <f>('7.физ-в нацвал'!H132*'7.физ-в нацвал'!I132+'11.физ-в инвал'!H132*'11.физ-в инвал'!I132)/('7.физ-в нацвал'!H132+'11.физ-в инвал'!H132)</f>
        <v>2.1377107611070647</v>
      </c>
      <c r="J132" s="21">
        <f>'7.физ-в нацвал'!J132+'11.физ-в инвал'!J132</f>
        <v>40519.599999999999</v>
      </c>
      <c r="K132" s="28">
        <f>('7.физ-в нацвал'!J132*'7.физ-в нацвал'!K132+'11.физ-в инвал'!J132*'11.физ-в инвал'!K132)/('7.физ-в нацвал'!J132+'11.физ-в инвал'!J132)</f>
        <v>3.0990132182943566</v>
      </c>
      <c r="L132" s="21">
        <f>'7.физ-в нацвал'!L132+'11.физ-в инвал'!L132</f>
        <v>68659.199999999997</v>
      </c>
      <c r="M132" s="28">
        <f>('7.физ-в нацвал'!L132*'7.физ-в нацвал'!M132+'11.физ-в инвал'!L132*'11.физ-в инвал'!M132)/('7.физ-в нацвал'!L132+'11.физ-в инвал'!L132)</f>
        <v>6.637657458869314</v>
      </c>
      <c r="N132" s="21">
        <f>'7.физ-в нацвал'!N132+'11.физ-в инвал'!N132</f>
        <v>83992.9</v>
      </c>
      <c r="O132" s="28">
        <f>('7.физ-в нацвал'!N132*'7.физ-в нацвал'!O132+'11.физ-в инвал'!N132*'11.физ-в инвал'!O132)/('7.физ-в нацвал'!N132+'11.физ-в инвал'!N132)</f>
        <v>9.5594541562441595</v>
      </c>
      <c r="P132" s="21">
        <f>'7.физ-в нацвал'!P132+'11.физ-в инвал'!P132</f>
        <v>45920.800000000003</v>
      </c>
      <c r="Q132" s="28">
        <f>('7.физ-в нацвал'!P132*'7.физ-в нацвал'!Q132+'11.физ-в инвал'!P132*'11.физ-в инвал'!Q132)/('7.физ-в нацвал'!P132+'11.физ-в инвал'!P132)</f>
        <v>10.845573138969703</v>
      </c>
      <c r="R132" s="22">
        <f>'7.физ-в нацвал'!R132+'11.физ-в инвал'!R132</f>
        <v>5233.9000000000005</v>
      </c>
      <c r="S132" s="30">
        <f>('7.физ-в нацвал'!R132*'7.физ-в нацвал'!S132+'11.физ-в инвал'!R132*'11.физ-в инвал'!S132)/('7.физ-в нацвал'!R132+'11.физ-в инвал'!R132)</f>
        <v>15.994382773839774</v>
      </c>
    </row>
    <row r="133" spans="1:19" ht="14.25" customHeight="1" x14ac:dyDescent="0.2">
      <c r="A133" s="23" t="s">
        <v>4</v>
      </c>
      <c r="B133" s="26">
        <f>'7.физ-в нацвал'!B133+'11.физ-в инвал'!B133</f>
        <v>3864623.1</v>
      </c>
      <c r="C133" s="28">
        <f>('7.физ-в нацвал'!B133*'7.физ-в нацвал'!C133+'11.физ-в инвал'!B133*'11.физ-в инвал'!C133)/('7.физ-в нацвал'!B133+'11.физ-в инвал'!B133)</f>
        <v>0.64711619873099657</v>
      </c>
      <c r="D133" s="21">
        <f>'7.физ-в нацвал'!D133+'11.физ-в инвал'!D133</f>
        <v>3593906.1999999997</v>
      </c>
      <c r="E133" s="28">
        <f>('7.физ-в нацвал'!D133*'7.физ-в нацвал'!E133+'11.физ-в инвал'!D133*'11.физ-в инвал'!E133)/('7.физ-в нацвал'!D133+'11.физ-в инвал'!D133)</f>
        <v>7.6558834785393146E-2</v>
      </c>
      <c r="F133" s="21">
        <f t="shared" si="2"/>
        <v>270716.89999999997</v>
      </c>
      <c r="G133" s="28">
        <f t="shared" si="3"/>
        <v>8.2215589015683914</v>
      </c>
      <c r="H133" s="21">
        <f>'7.физ-в нацвал'!H133+'11.физ-в инвал'!H133</f>
        <v>28783.699999999997</v>
      </c>
      <c r="I133" s="28">
        <f>('7.физ-в нацвал'!H133*'7.физ-в нацвал'!I133+'11.физ-в инвал'!H133*'11.физ-в инвал'!I133)/('7.физ-в нацвал'!H133+'11.физ-в инвал'!H133)</f>
        <v>1.4873051414515854</v>
      </c>
      <c r="J133" s="21">
        <f>'7.физ-в нацвал'!J133+'11.физ-в инвал'!J133</f>
        <v>28189.1</v>
      </c>
      <c r="K133" s="28">
        <f>('7.физ-в нацвал'!J133*'7.физ-в нацвал'!K133+'11.физ-в инвал'!J133*'11.физ-в инвал'!K133)/('7.физ-в нацвал'!J133+'11.физ-в инвал'!J133)</f>
        <v>4.5699124839033534</v>
      </c>
      <c r="L133" s="21">
        <f>'7.физ-в нацвал'!L133+'11.физ-в инвал'!L133</f>
        <v>44750.100000000006</v>
      </c>
      <c r="M133" s="28">
        <f>('7.физ-в нацвал'!L133*'7.физ-в нацвал'!M133+'11.физ-в инвал'!L133*'11.физ-в инвал'!M133)/('7.физ-в нацвал'!L133+'11.физ-в инвал'!L133)</f>
        <v>7.6671552689267717</v>
      </c>
      <c r="N133" s="21">
        <f>'7.физ-в нацвал'!N133+'11.физ-в инвал'!N133</f>
        <v>76987.399999999994</v>
      </c>
      <c r="O133" s="28">
        <f>('7.физ-в нацвал'!N133*'7.физ-в нацвал'!O133+'11.физ-в инвал'!N133*'11.физ-в инвал'!O133)/('7.физ-в нацвал'!N133+'11.физ-в инвал'!N133)</f>
        <v>9.5955565586056935</v>
      </c>
      <c r="P133" s="21">
        <f>'7.физ-в нацвал'!P133+'11.физ-в инвал'!P133</f>
        <v>92006.3</v>
      </c>
      <c r="Q133" s="28">
        <f>('7.физ-в нацвал'!P133*'7.физ-в нацвал'!Q133+'11.физ-в инвал'!P133*'11.физ-в инвал'!Q133)/('7.физ-в нацвал'!P133+'11.физ-в инвал'!P133)</f>
        <v>10.567071580967824</v>
      </c>
      <c r="R133" s="22">
        <f>'7.физ-в нацвал'!R133+'11.физ-в инвал'!R133</f>
        <v>0.3</v>
      </c>
      <c r="S133" s="30">
        <f>('7.физ-в нацвал'!R133*'7.физ-в нацвал'!S133+'11.физ-в инвал'!R133*'11.физ-в инвал'!S133)/('7.физ-в нацвал'!R133+'11.физ-в инвал'!R133)</f>
        <v>10</v>
      </c>
    </row>
    <row r="134" spans="1:19" ht="14.25" customHeight="1" x14ac:dyDescent="0.2">
      <c r="A134" s="23" t="s">
        <v>5</v>
      </c>
      <c r="B134" s="26">
        <f>'7.физ-в нацвал'!B134+'11.физ-в инвал'!B134</f>
        <v>3878611.3999999994</v>
      </c>
      <c r="C134" s="28">
        <f>('7.физ-в нацвал'!B134*'7.физ-в нацвал'!C134+'11.физ-в инвал'!B134*'11.физ-в инвал'!C134)/('7.физ-в нацвал'!B134+'11.физ-в инвал'!B134)</f>
        <v>0.5854039033144699</v>
      </c>
      <c r="D134" s="21">
        <f>'7.физ-в нацвал'!D134+'11.физ-в инвал'!D134</f>
        <v>3646850.6999999997</v>
      </c>
      <c r="E134" s="28">
        <f>('7.физ-в нацвал'!D134*'7.физ-в нацвал'!E134+'11.физ-в инвал'!D134*'11.физ-в инвал'!E134)/('7.физ-в нацвал'!D134+'11.физ-в инвал'!D134)</f>
        <v>8.7669228959661019E-2</v>
      </c>
      <c r="F134" s="21">
        <f t="shared" si="2"/>
        <v>231760.7</v>
      </c>
      <c r="G134" s="28">
        <f t="shared" si="3"/>
        <v>8.4174653597439093</v>
      </c>
      <c r="H134" s="21">
        <f>'7.физ-в нацвал'!H134+'11.физ-в инвал'!H134</f>
        <v>15795.400000000001</v>
      </c>
      <c r="I134" s="28">
        <f>('7.физ-в нацвал'!H134*'7.физ-в нацвал'!I134+'11.физ-в инвал'!H134*'11.физ-в инвал'!I134)/('7.физ-в нацвал'!H134+'11.физ-в инвал'!H134)</f>
        <v>1.8298909809184951</v>
      </c>
      <c r="J134" s="21">
        <f>'7.физ-в нацвал'!J134+'11.физ-в инвал'!J134</f>
        <v>24196.699999999997</v>
      </c>
      <c r="K134" s="28">
        <f>('7.физ-в нацвал'!J134*'7.физ-в нацвал'!K134+'11.физ-в инвал'!J134*'11.физ-в инвал'!K134)/('7.физ-в нацвал'!J134+'11.физ-в инвал'!J134)</f>
        <v>4.6290935127517399</v>
      </c>
      <c r="L134" s="21">
        <f>'7.физ-в нацвал'!L134+'11.физ-в инвал'!L134</f>
        <v>62002.8</v>
      </c>
      <c r="M134" s="28">
        <f>('7.физ-в нацвал'!L134*'7.физ-в нацвал'!M134+'11.физ-в инвал'!L134*'11.физ-в инвал'!M134)/('7.физ-в нацвал'!L134+'11.физ-в инвал'!L134)</f>
        <v>6.855881105369436</v>
      </c>
      <c r="N134" s="21">
        <f>'7.физ-в нацвал'!N134+'11.физ-в инвал'!N134</f>
        <v>74775</v>
      </c>
      <c r="O134" s="28">
        <f>('7.физ-в нацвал'!N134*'7.физ-в нацвал'!O134+'11.физ-в инвал'!N134*'11.физ-в инвал'!O134)/('7.физ-в нацвал'!N134+'11.физ-в инвал'!N134)</f>
        <v>9.4159305249080578</v>
      </c>
      <c r="P134" s="21">
        <f>'7.физ-в нацвал'!P134+'11.физ-в инвал'!P134</f>
        <v>53842.1</v>
      </c>
      <c r="Q134" s="28">
        <f>('7.физ-в нацвал'!P134*'7.физ-в нацвал'!Q134+'11.физ-в инвал'!P134*'11.физ-в инвал'!Q134)/('7.физ-в нацвал'!P134+'11.физ-в инвал'!P134)</f>
        <v>12.635105744389616</v>
      </c>
      <c r="R134" s="22">
        <f>'7.физ-в нацвал'!R134+'11.физ-в инвал'!R134</f>
        <v>1148.7</v>
      </c>
      <c r="S134" s="30">
        <f>('7.физ-в нацвал'!R134*'7.физ-в нацвал'!S134+'11.физ-в инвал'!R134*'11.физ-в инвал'!S134)/('7.физ-в нацвал'!R134+'11.физ-в инвал'!R134)</f>
        <v>0.40424828066509971</v>
      </c>
    </row>
    <row r="135" spans="1:19" ht="14.25" customHeight="1" x14ac:dyDescent="0.2">
      <c r="A135" s="23" t="s">
        <v>6</v>
      </c>
      <c r="B135" s="26">
        <f>'7.физ-в нацвал'!B135+'11.физ-в инвал'!B135</f>
        <v>4891729.5</v>
      </c>
      <c r="C135" s="28">
        <f>('7.физ-в нацвал'!B135*'7.физ-в нацвал'!C135+'11.физ-в инвал'!B135*'11.физ-в инвал'!C135)/('7.физ-в нацвал'!B135+'11.физ-в инвал'!B135)</f>
        <v>0.51497478243635508</v>
      </c>
      <c r="D135" s="21">
        <f>'7.физ-в нацвал'!D135+'11.физ-в инвал'!D135</f>
        <v>4587838.2</v>
      </c>
      <c r="E135" s="28">
        <f>('7.физ-в нацвал'!D135*'7.физ-в нацвал'!E135+'11.физ-в инвал'!D135*'11.физ-в инвал'!E135)/('7.физ-в нацвал'!D135+'11.физ-в инвал'!D135)</f>
        <v>9.0979068965422544E-2</v>
      </c>
      <c r="F135" s="21">
        <f t="shared" si="2"/>
        <v>303891.3</v>
      </c>
      <c r="G135" s="28">
        <f t="shared" si="3"/>
        <v>6.9160258520069506</v>
      </c>
      <c r="H135" s="21">
        <f>'7.физ-в нацвал'!H135+'11.физ-в инвал'!H135</f>
        <v>36228.199999999997</v>
      </c>
      <c r="I135" s="28">
        <f>('7.физ-в нацвал'!H135*'7.физ-в нацвал'!I135+'11.физ-в инвал'!H135*'11.физ-в инвал'!I135)/('7.физ-в нацвал'!H135+'11.физ-в инвал'!H135)</f>
        <v>1.0277807343450682</v>
      </c>
      <c r="J135" s="21">
        <f>'7.физ-в нацвал'!J135+'11.физ-в инвал'!J135</f>
        <v>43506.799999999996</v>
      </c>
      <c r="K135" s="28">
        <f>('7.физ-в нацвал'!J135*'7.физ-в нацвал'!K135+'11.физ-в инвал'!J135*'11.физ-в инвал'!K135)/('7.физ-в нацвал'!J135+'11.физ-в инвал'!J135)</f>
        <v>3.9762382202322404</v>
      </c>
      <c r="L135" s="21">
        <f>'7.физ-в нацвал'!L135+'11.физ-в инвал'!L135</f>
        <v>62350.600000000006</v>
      </c>
      <c r="M135" s="28">
        <f>('7.физ-в нацвал'!L135*'7.физ-в нацвал'!M135+'11.физ-в инвал'!L135*'11.физ-в инвал'!M135)/('7.физ-в нацвал'!L135+'11.физ-в инвал'!L135)</f>
        <v>6.9960492280747886</v>
      </c>
      <c r="N135" s="21">
        <f>'7.физ-в нацвал'!N135+'11.физ-в инвал'!N135</f>
        <v>72347.200000000012</v>
      </c>
      <c r="O135" s="28">
        <f>('7.физ-в нацвал'!N135*'7.физ-в нацвал'!O135+'11.физ-в инвал'!N135*'11.физ-в инвал'!O135)/('7.физ-в нацвал'!N135+'11.физ-в инвал'!N135)</f>
        <v>9.2559379492226377</v>
      </c>
      <c r="P135" s="21">
        <f>'7.физ-в нацвал'!P135+'11.физ-в инвал'!P135</f>
        <v>68423.799999999988</v>
      </c>
      <c r="Q135" s="28">
        <f>('7.физ-в нацвал'!P135*'7.физ-в нацвал'!Q135+'11.физ-в инвал'!P135*'11.физ-в инвал'!Q135)/('7.физ-в нацвал'!P135+'11.физ-в инвал'!P135)</f>
        <v>11.317238723952775</v>
      </c>
      <c r="R135" s="22">
        <f>'7.физ-в нацвал'!R135+'11.физ-в инвал'!R135</f>
        <v>21034.7</v>
      </c>
      <c r="S135" s="30">
        <f>('7.физ-в нацвал'!R135*'7.физ-в нацвал'!S135+'11.физ-в инвал'!R135*'11.физ-в инвал'!S135)/('7.физ-в нацвал'!R135+'11.физ-в инвал'!R135)</f>
        <v>0.53599528398313256</v>
      </c>
    </row>
    <row r="136" spans="1:19" ht="14.25" customHeight="1" x14ac:dyDescent="0.2">
      <c r="A136" s="23" t="s">
        <v>7</v>
      </c>
      <c r="B136" s="26">
        <f>'7.физ-в нацвал'!B136+'11.физ-в инвал'!B136</f>
        <v>6067641.1999999993</v>
      </c>
      <c r="C136" s="28">
        <f>('7.физ-в нацвал'!B136*'7.физ-в нацвал'!C136+'11.физ-в инвал'!B136*'11.физ-в инвал'!C136)/('7.физ-в нацвал'!B136+'11.физ-в инвал'!B136)</f>
        <v>0.406935912426727</v>
      </c>
      <c r="D136" s="21">
        <f>'7.физ-в нацвал'!D136+'11.физ-в инвал'!D136</f>
        <v>5793288.2000000002</v>
      </c>
      <c r="E136" s="28">
        <f>('7.физ-в нацвал'!D136*'7.физ-в нацвал'!E136+'11.физ-в инвал'!D136*'11.физ-в инвал'!E136)/('7.физ-в нацвал'!D136+'11.физ-в инвал'!D136)</f>
        <v>6.1797955779241229E-2</v>
      </c>
      <c r="F136" s="21">
        <f t="shared" si="2"/>
        <v>274353</v>
      </c>
      <c r="G136" s="28">
        <f t="shared" si="3"/>
        <v>7.6949322223558712</v>
      </c>
      <c r="H136" s="21">
        <f>'7.физ-в нацвал'!H136+'11.физ-в инвал'!H136</f>
        <v>20464.099999999999</v>
      </c>
      <c r="I136" s="28">
        <f>('7.физ-в нацвал'!H136*'7.физ-в нацвал'!I136+'11.физ-в инвал'!H136*'11.физ-в инвал'!I136)/('7.физ-в нацвал'!H136+'11.физ-в инвал'!H136)</f>
        <v>1.1493006289062309</v>
      </c>
      <c r="J136" s="21">
        <f>'7.физ-в нацвал'!J136+'11.физ-в инвал'!J136</f>
        <v>33131.5</v>
      </c>
      <c r="K136" s="28">
        <f>('7.физ-в нацвал'!J136*'7.физ-в нацвал'!K136+'11.физ-в инвал'!J136*'11.физ-в инвал'!K136)/('7.физ-в нацвал'!J136+'11.физ-в инвал'!J136)</f>
        <v>4.9170009809395889</v>
      </c>
      <c r="L136" s="21">
        <f>'7.физ-в нацвал'!L136+'11.физ-в инвал'!L136</f>
        <v>63279.9</v>
      </c>
      <c r="M136" s="28">
        <f>('7.физ-в нацвал'!L136*'7.физ-в нацвал'!M136+'11.физ-в инвал'!L136*'11.физ-в инвал'!M136)/('7.физ-в нацвал'!L136+'11.физ-в инвал'!L136)</f>
        <v>6.9128079216307228</v>
      </c>
      <c r="N136" s="21">
        <f>'7.физ-в нацвал'!N136+'11.физ-в инвал'!N136</f>
        <v>56454.399999999994</v>
      </c>
      <c r="O136" s="28">
        <f>('7.физ-в нацвал'!N136*'7.физ-в нацвал'!O136+'11.физ-в инвал'!N136*'11.физ-в инвал'!O136)/('7.физ-в нацвал'!N136+'11.физ-в инвал'!N136)</f>
        <v>9.169240289507993</v>
      </c>
      <c r="P136" s="21">
        <f>'7.физ-в нацвал'!P136+'11.физ-в инвал'!P136</f>
        <v>82159.100000000006</v>
      </c>
      <c r="Q136" s="28">
        <f>('7.физ-в нацвал'!P136*'7.физ-в нацвал'!Q136+'11.физ-в инвал'!P136*'11.физ-в инвал'!Q136)/('7.физ-в нацвал'!P136+'11.физ-в инвал'!P136)</f>
        <v>11.686872981812121</v>
      </c>
      <c r="R136" s="22">
        <f>'7.физ-в нацвал'!R136+'11.физ-в инвал'!R136</f>
        <v>18864</v>
      </c>
      <c r="S136" s="30">
        <f>('7.физ-в нацвал'!R136*'7.физ-в нацвал'!S136+'11.физ-в инвал'!R136*'11.физ-в инвал'!S136)/('7.физ-в нацвал'!R136+'11.физ-в инвал'!R136)</f>
        <v>0.5</v>
      </c>
    </row>
    <row r="137" spans="1:19" ht="14.25" customHeight="1" x14ac:dyDescent="0.2">
      <c r="A137" s="23" t="s">
        <v>8</v>
      </c>
      <c r="B137" s="26">
        <f>'7.физ-в нацвал'!B137+'11.физ-в инвал'!B137</f>
        <v>6104978.799999998</v>
      </c>
      <c r="C137" s="28">
        <f>('7.физ-в нацвал'!B137*'7.физ-в нацвал'!C137+'11.физ-в инвал'!B137*'11.физ-в инвал'!C137)/('7.физ-в нацвал'!B137+'11.физ-в инвал'!B137)</f>
        <v>0.52330654694492973</v>
      </c>
      <c r="D137" s="21">
        <f>'7.физ-в нацвал'!D137+'11.физ-в инвал'!D137</f>
        <v>5751736.7999999998</v>
      </c>
      <c r="E137" s="28">
        <f>('7.физ-в нацвал'!D137*'7.физ-в нацвал'!E137+'11.физ-в инвал'!D137*'11.физ-в инвал'!E137)/('7.физ-в нацвал'!D137+'11.физ-в инвал'!D137)</f>
        <v>8.8311898764213248E-2</v>
      </c>
      <c r="F137" s="21">
        <f t="shared" ref="F137:F200" si="4">H137+J137+L137+N137+P137+R137</f>
        <v>353242</v>
      </c>
      <c r="G137" s="28">
        <f t="shared" ref="G137:G200" si="5">(H137*I137+J137*K137+L137*M137+N137*O137+P137*Q137+R137*S137)/(H137+J137+L137+N137+P137+R137)</f>
        <v>7.6061979521121499</v>
      </c>
      <c r="H137" s="21">
        <f>'7.физ-в нацвал'!H137+'11.физ-в инвал'!H137</f>
        <v>20227.3</v>
      </c>
      <c r="I137" s="28">
        <f>('7.физ-в нацвал'!H137*'7.физ-в нацвал'!I137+'11.физ-в инвал'!H137*'11.физ-в инвал'!I137)/('7.физ-в нацвал'!H137+'11.физ-в инвал'!H137)</f>
        <v>1.123847572340352</v>
      </c>
      <c r="J137" s="21">
        <f>'7.физ-в нацвал'!J137+'11.физ-в инвал'!J137</f>
        <v>70422.2</v>
      </c>
      <c r="K137" s="28">
        <f>('7.физ-в нацвал'!J137*'7.физ-в нацвал'!K137+'11.физ-в инвал'!J137*'11.физ-в инвал'!K137)/('7.физ-в нацвал'!J137+'11.физ-в инвал'!J137)</f>
        <v>4.058555909926131</v>
      </c>
      <c r="L137" s="21">
        <f>'7.физ-в нацвал'!L137+'11.физ-в инвал'!L137</f>
        <v>62919.3</v>
      </c>
      <c r="M137" s="28">
        <f>('7.физ-в нацвал'!L137*'7.физ-в нацвал'!M137+'11.физ-в инвал'!L137*'11.физ-в инвал'!M137)/('7.физ-в нацвал'!L137+'11.физ-в инвал'!L137)</f>
        <v>8.2978101472839043</v>
      </c>
      <c r="N137" s="21">
        <f>'7.физ-в нацвал'!N137+'11.физ-в инвал'!N137</f>
        <v>99047.6</v>
      </c>
      <c r="O137" s="28">
        <f>('7.физ-в нацвал'!N137*'7.физ-в нацвал'!O137+'11.физ-в инвал'!N137*'11.физ-в инвал'!O137)/('7.физ-в нацвал'!N137+'11.физ-в инвал'!N137)</f>
        <v>8.4263933603641075</v>
      </c>
      <c r="P137" s="21">
        <f>'7.физ-в нацвал'!P137+'11.физ-в инвал'!P137</f>
        <v>81119.8</v>
      </c>
      <c r="Q137" s="28">
        <f>('7.физ-в нацвал'!P137*'7.физ-в нацвал'!Q137+'11.физ-в инвал'!P137*'11.физ-в инвал'!Q137)/('7.физ-в нацвал'!P137+'11.физ-в инвал'!P137)</f>
        <v>12.473211151901261</v>
      </c>
      <c r="R137" s="22">
        <f>'7.физ-в нацвал'!R137+'11.физ-в инвал'!R137</f>
        <v>19505.8</v>
      </c>
      <c r="S137" s="30">
        <f>('7.физ-в нацвал'!R137*'7.физ-в нацвал'!S137+'11.физ-в инвал'!R137*'11.физ-в инвал'!S137)/('7.физ-в нацвал'!R137+'11.физ-в инвал'!R137)</f>
        <v>0.5</v>
      </c>
    </row>
    <row r="138" spans="1:19" ht="14.25" customHeight="1" x14ac:dyDescent="0.2">
      <c r="A138" s="23" t="s">
        <v>9</v>
      </c>
      <c r="B138" s="26">
        <f>'7.физ-в нацвал'!B138+'11.физ-в инвал'!B138</f>
        <v>7077834.9999999991</v>
      </c>
      <c r="C138" s="28">
        <f>('7.физ-в нацвал'!B138*'7.физ-в нацвал'!C138+'11.физ-в инвал'!B138*'11.физ-в инвал'!C138)/('7.физ-в нацвал'!B138+'11.физ-в инвал'!B138)</f>
        <v>0.38520434158185385</v>
      </c>
      <c r="D138" s="21">
        <f>'7.физ-в нацвал'!D138+'11.физ-в инвал'!D138</f>
        <v>6787273.8999999994</v>
      </c>
      <c r="E138" s="28">
        <f>('7.физ-в нацвал'!D138*'7.физ-в нацвал'!E138+'11.физ-в инвал'!D138*'11.физ-в инвал'!E138)/('7.физ-в нацвал'!D138+'11.физ-в инвал'!D138)</f>
        <v>7.3938585858454905E-2</v>
      </c>
      <c r="F138" s="21">
        <f t="shared" si="4"/>
        <v>290561.09999999998</v>
      </c>
      <c r="G138" s="28">
        <f t="shared" si="5"/>
        <v>7.6561223680664767</v>
      </c>
      <c r="H138" s="21">
        <f>'7.физ-в нацвал'!H138+'11.физ-в инвал'!H138</f>
        <v>18403.900000000001</v>
      </c>
      <c r="I138" s="28">
        <f>('7.физ-в нацвал'!H138*'7.физ-в нацвал'!I138+'11.физ-в инвал'!H138*'11.физ-в инвал'!I138)/('7.физ-в нацвал'!H138+'11.физ-в инвал'!H138)</f>
        <v>1.6512344666076213</v>
      </c>
      <c r="J138" s="21">
        <f>'7.физ-в нацвал'!J138+'11.физ-в инвал'!J138</f>
        <v>42602.5</v>
      </c>
      <c r="K138" s="28">
        <f>('7.физ-в нацвал'!J138*'7.физ-в нацвал'!K138+'11.физ-в инвал'!J138*'11.физ-в инвал'!K138)/('7.физ-в нацвал'!J138+'11.физ-в инвал'!J138)</f>
        <v>4.3671673962795614</v>
      </c>
      <c r="L138" s="21">
        <f>'7.физ-в нацвал'!L138+'11.физ-в инвал'!L138</f>
        <v>70086.2</v>
      </c>
      <c r="M138" s="28">
        <f>('7.физ-в нацвал'!L138*'7.физ-в нацвал'!M138+'11.физ-в инвал'!L138*'11.физ-в инвал'!M138)/('7.физ-в нацвал'!L138+'11.физ-в инвал'!L138)</f>
        <v>7.214738208092319</v>
      </c>
      <c r="N138" s="21">
        <f>'7.физ-в нацвал'!N138+'11.физ-в инвал'!N138</f>
        <v>63885.7</v>
      </c>
      <c r="O138" s="28">
        <f>('7.физ-в нацвал'!N138*'7.физ-в нацвал'!O138+'11.физ-в инвал'!N138*'11.физ-в инвал'!O138)/('7.физ-в нацвал'!N138+'11.физ-в инвал'!N138)</f>
        <v>9.4686236982611121</v>
      </c>
      <c r="P138" s="21">
        <f>'7.физ-в нацвал'!P138+'11.физ-в инвал'!P138</f>
        <v>75334.8</v>
      </c>
      <c r="Q138" s="28">
        <f>('7.физ-в нацвал'!P138*'7.физ-в нацвал'!Q138+'11.физ-в инвал'!P138*'11.физ-в инвал'!Q138)/('7.физ-в нацвал'!P138+'11.физ-в инвал'!P138)</f>
        <v>11.805198208530454</v>
      </c>
      <c r="R138" s="21">
        <f>'7.физ-в нацвал'!R138+'11.физ-в инвал'!R138</f>
        <v>20248</v>
      </c>
      <c r="S138" s="28">
        <f>('7.физ-в нацвал'!R138*'7.физ-в нацвал'!S138+'11.физ-в инвал'!R138*'11.физ-в инвал'!S138)/('7.физ-в нацвал'!R138+'11.физ-в инвал'!R138)</f>
        <v>0.40618579612801259</v>
      </c>
    </row>
    <row r="139" spans="1:19" ht="14.25" customHeight="1" x14ac:dyDescent="0.2">
      <c r="A139" s="23" t="s">
        <v>14</v>
      </c>
      <c r="B139" s="26">
        <f>'7.физ-в нацвал'!B139+'11.физ-в инвал'!B139</f>
        <v>4767823.8</v>
      </c>
      <c r="C139" s="28">
        <f>('7.физ-в нацвал'!B139*'7.физ-в нацвал'!C139+'11.физ-в инвал'!B139*'11.физ-в инвал'!C139)/('7.физ-в нацвал'!B139+'11.физ-в инвал'!B139)</f>
        <v>0.74775934483988271</v>
      </c>
      <c r="D139" s="21">
        <f>'7.физ-в нацвал'!D139+'11.физ-в инвал'!D139</f>
        <v>4308113.9000000004</v>
      </c>
      <c r="E139" s="28">
        <f>('7.физ-в нацвал'!D139*'7.физ-в нацвал'!E139+'11.физ-в инвал'!D139*'11.физ-в инвал'!E139)/('7.физ-в нацвал'!D139+'11.физ-в инвал'!D139)</f>
        <v>6.8719106521301587E-2</v>
      </c>
      <c r="F139" s="21">
        <f t="shared" si="4"/>
        <v>459709.89999999991</v>
      </c>
      <c r="G139" s="28">
        <f t="shared" si="5"/>
        <v>7.1113001112223158</v>
      </c>
      <c r="H139" s="21">
        <f>'7.физ-в нацвал'!H139+'11.физ-в инвал'!H139</f>
        <v>15326.6</v>
      </c>
      <c r="I139" s="28">
        <f>('7.физ-в нацвал'!H139*'7.физ-в нацвал'!I139+'11.физ-в инвал'!H139*'11.физ-в инвал'!I139)/('7.физ-в нацвал'!H139+'11.физ-в инвал'!H139)</f>
        <v>1.9588678506648571</v>
      </c>
      <c r="J139" s="21">
        <f>'7.физ-в нацвал'!J139+'11.физ-в инвал'!J139</f>
        <v>63684.9</v>
      </c>
      <c r="K139" s="28">
        <f>('7.физ-в нацвал'!J139*'7.физ-в нацвал'!K139+'11.физ-в инвал'!J139*'11.физ-в инвал'!K139)/('7.физ-в нацвал'!J139+'11.физ-в инвал'!J139)</f>
        <v>4.7732991965128306</v>
      </c>
      <c r="L139" s="21">
        <f>'7.физ-в нацвал'!L139+'11.физ-в инвал'!L139</f>
        <v>119214.59999999999</v>
      </c>
      <c r="M139" s="28">
        <f>('7.физ-в нацвал'!L139*'7.физ-в нацвал'!M139+'11.физ-в инвал'!L139*'11.физ-в инвал'!M139)/('7.физ-в нацвал'!L139+'11.физ-в инвал'!L139)</f>
        <v>6.6074974793355832</v>
      </c>
      <c r="N139" s="21">
        <f>'7.физ-в нацвал'!N139+'11.физ-в инвал'!N139</f>
        <v>124936.8</v>
      </c>
      <c r="O139" s="28">
        <f>('7.физ-в нацвал'!N139*'7.физ-в нацвал'!O139+'11.физ-в инвал'!N139*'11.физ-в инвал'!O139)/('7.физ-в нацвал'!N139+'11.физ-в инвал'!N139)</f>
        <v>9.3255495178362189</v>
      </c>
      <c r="P139" s="21">
        <f>'7.физ-в нацвал'!P139+'11.физ-в инвал'!P139</f>
        <v>80745.899999999994</v>
      </c>
      <c r="Q139" s="28">
        <f>('7.физ-в нацвал'!P139*'7.физ-в нацвал'!Q139+'11.физ-в инвал'!P139*'11.физ-в инвал'!Q139)/('7.физ-в нацвал'!P139+'11.физ-в инвал'!P139)</f>
        <v>11.907810960061131</v>
      </c>
      <c r="R139" s="22">
        <f>'7.физ-в нацвал'!R139+'11.физ-в инвал'!R139</f>
        <v>55801.1</v>
      </c>
      <c r="S139" s="30">
        <f>('7.физ-в нацвал'!R139*'7.физ-в нацвал'!S139+'11.физ-в инвал'!R139*'11.физ-в инвал'!S139)/('7.физ-в нацвал'!R139+'11.физ-в инвал'!R139)</f>
        <v>0.37282060747906409</v>
      </c>
    </row>
    <row r="140" spans="1:19" ht="14.25" customHeight="1" thickBot="1" x14ac:dyDescent="0.25">
      <c r="A140" s="24" t="s">
        <v>15</v>
      </c>
      <c r="B140" s="27">
        <f>'7.физ-в нацвал'!B140+'11.физ-в инвал'!B140</f>
        <v>4722351.4000000004</v>
      </c>
      <c r="C140" s="29">
        <f>('7.физ-в нацвал'!B140*'7.физ-в нацвал'!C140+'11.физ-в инвал'!B140*'11.физ-в инвал'!C140)/('7.физ-в нацвал'!B140+'11.физ-в инвал'!B140)</f>
        <v>0.74391500471565919</v>
      </c>
      <c r="D140" s="25">
        <f>'7.физ-в нацвал'!D140+'11.физ-в инвал'!D140</f>
        <v>4328543.0999999996</v>
      </c>
      <c r="E140" s="29">
        <f>('7.физ-в нацвал'!D140*'7.физ-в нацвал'!E140+'11.физ-в инвал'!D140*'11.физ-в инвал'!E140)/('7.физ-в нацвал'!D140+'11.физ-в инвал'!D140)</f>
        <v>0.1341728959566095</v>
      </c>
      <c r="F140" s="25">
        <f t="shared" si="4"/>
        <v>393808.3</v>
      </c>
      <c r="G140" s="29">
        <f t="shared" si="5"/>
        <v>7.445894108884958</v>
      </c>
      <c r="H140" s="25">
        <f>'7.физ-в нацвал'!H140+'11.физ-в инвал'!H140</f>
        <v>25472.9</v>
      </c>
      <c r="I140" s="29">
        <f>('7.физ-в нацвал'!H140*'7.физ-в нацвал'!I140+'11.физ-в инвал'!H140*'11.физ-в инвал'!I140)/('7.физ-в нацвал'!H140+'11.физ-в инвал'!H140)</f>
        <v>1.7980727361234878</v>
      </c>
      <c r="J140" s="25">
        <f>'7.физ-в нацвал'!J140+'11.физ-в инвал'!J140</f>
        <v>92229.799999999988</v>
      </c>
      <c r="K140" s="29">
        <f>('7.физ-в нацвал'!J140*'7.физ-в нацвал'!K140+'11.физ-в инвал'!J140*'11.физ-в инвал'!K140)/('7.физ-в нацвал'!J140+'11.физ-в инвал'!J140)</f>
        <v>5.1112263173074215</v>
      </c>
      <c r="L140" s="25">
        <f>'7.физ-в нацвал'!L140+'11.физ-в инвал'!L140</f>
        <v>81198.200000000012</v>
      </c>
      <c r="M140" s="29">
        <f>('7.физ-в нацвал'!L140*'7.физ-в нацвал'!M140+'11.физ-в инвал'!L140*'11.физ-в инвал'!M140)/('7.физ-в нацвал'!L140+'11.физ-в инвал'!L140)</f>
        <v>7.3773842154136418</v>
      </c>
      <c r="N140" s="25">
        <f>'7.физ-в нацвал'!N140+'11.физ-в инвал'!N140</f>
        <v>70531</v>
      </c>
      <c r="O140" s="29">
        <f>('7.физ-в нацвал'!N140*'7.физ-в нацвал'!O140+'11.физ-в инвал'!N140*'11.физ-в инвал'!O140)/('7.физ-в нацвал'!N140+'11.физ-в инвал'!N140)</f>
        <v>9.8628564035672248</v>
      </c>
      <c r="P140" s="25">
        <f>'7.физ-в нацвал'!P140+'11.физ-в инвал'!P140</f>
        <v>91324.1</v>
      </c>
      <c r="Q140" s="29">
        <f>('7.физ-в нацвал'!P140*'7.физ-в нацвал'!Q140+'11.физ-в инвал'!P140*'11.физ-в инвал'!Q140)/('7.физ-в нацвал'!P140+'11.физ-в инвал'!P140)</f>
        <v>12.161825837867548</v>
      </c>
      <c r="R140" s="25">
        <f>'7.физ-в нацвал'!R140+'11.физ-в инвал'!R140</f>
        <v>33052.300000000003</v>
      </c>
      <c r="S140" s="29">
        <f>('7.физ-в нацвал'!R140*'7.физ-в нацвал'!S140+'11.физ-в инвал'!R140*'11.физ-в инвал'!S140)/('7.физ-в нацвал'!R140+'11.физ-в инвал'!R140)</f>
        <v>0.29378137073668092</v>
      </c>
    </row>
    <row r="141" spans="1:19" ht="14.25" customHeight="1" x14ac:dyDescent="0.2">
      <c r="A141" s="23" t="s">
        <v>28</v>
      </c>
      <c r="B141" s="26">
        <f>'7.физ-в нацвал'!B141+'11.физ-в инвал'!B141</f>
        <v>3327486.0999999996</v>
      </c>
      <c r="C141" s="28">
        <f>('7.физ-в нацвал'!B141*'7.физ-в нацвал'!C141+'11.физ-в инвал'!B141*'11.физ-в инвал'!C141)/('7.физ-в нацвал'!B141+'11.физ-в инвал'!B141)</f>
        <v>0.7270646879636854</v>
      </c>
      <c r="D141" s="21">
        <f>'7.физ-в нацвал'!D141+'11.физ-в инвал'!D141</f>
        <v>3032593.5999999996</v>
      </c>
      <c r="E141" s="28">
        <f>('7.физ-в нацвал'!D141*'7.физ-в нацвал'!E141+'11.физ-в инвал'!D141*'11.физ-в инвал'!E141)/('7.физ-в нацвал'!D141+'11.физ-в инвал'!D141)</f>
        <v>7.7717759807974282E-2</v>
      </c>
      <c r="F141" s="21">
        <f t="shared" si="4"/>
        <v>294892.5</v>
      </c>
      <c r="G141" s="28">
        <f t="shared" si="5"/>
        <v>7.40477042312029</v>
      </c>
      <c r="H141" s="21">
        <f>'7.физ-в нацвал'!H141+'11.физ-в инвал'!H141</f>
        <v>19052.900000000001</v>
      </c>
      <c r="I141" s="28">
        <f>('7.физ-в нацвал'!H141*'7.физ-в нацвал'!I141+'11.физ-в инвал'!H141*'11.физ-в инвал'!I141)/('7.физ-в нацвал'!H141+'11.физ-в инвал'!H141)</f>
        <v>2.2255778910297117</v>
      </c>
      <c r="J141" s="21">
        <f>'7.физ-в нацвал'!J141+'11.физ-в инвал'!J141</f>
        <v>64100.7</v>
      </c>
      <c r="K141" s="28">
        <f>('7.физ-в нацвал'!J141*'7.физ-в нацвал'!K141+'11.физ-в инвал'!J141*'11.физ-в инвал'!K141)/('7.физ-в нацвал'!J141+'11.физ-в инвал'!J141)</f>
        <v>4.6179967613458208</v>
      </c>
      <c r="L141" s="21">
        <f>'7.физ-в нацвал'!L141+'11.физ-в инвал'!L141</f>
        <v>61806</v>
      </c>
      <c r="M141" s="28">
        <f>('7.физ-в нацвал'!L141*'7.физ-в нацвал'!M141+'11.физ-в инвал'!L141*'11.физ-в инвал'!M141)/('7.физ-в нацвал'!L141+'11.физ-в инвал'!L141)</f>
        <v>7.386071239038281</v>
      </c>
      <c r="N141" s="21">
        <f>'7.физ-в нацвал'!N141+'11.физ-в инвал'!N141</f>
        <v>48748.1</v>
      </c>
      <c r="O141" s="28">
        <f>('7.физ-в нацвал'!N141*'7.физ-в нацвал'!O141+'11.физ-в инвал'!N141*'11.физ-в инвал'!O141)/('7.физ-в нацвал'!N141+'11.физ-в инвал'!N141)</f>
        <v>9.3865318853452742</v>
      </c>
      <c r="P141" s="21">
        <f>'7.физ-в нацвал'!P141+'11.физ-в инвал'!P141</f>
        <v>78266.2</v>
      </c>
      <c r="Q141" s="28">
        <f>('7.физ-в нацвал'!P141*'7.физ-в нацвал'!Q141+'11.физ-в инвал'!P141*'11.физ-в инвал'!Q141)/('7.физ-в нацвал'!P141+'11.физ-в инвал'!P141)</f>
        <v>11.826087302053761</v>
      </c>
      <c r="R141" s="22">
        <f>'7.физ-в нацвал'!R141+'11.физ-в инвал'!R141</f>
        <v>22918.6</v>
      </c>
      <c r="S141" s="30">
        <f>('7.физ-в нацвал'!R141*'7.физ-в нацвал'!S141+'11.физ-в инвал'!R141*'11.физ-в инвал'!S141)/('7.физ-в нацвал'!R141+'11.физ-в инвал'!R141)</f>
        <v>0.24123183789585756</v>
      </c>
    </row>
    <row r="142" spans="1:19" ht="14.25" customHeight="1" x14ac:dyDescent="0.2">
      <c r="A142" s="23" t="s">
        <v>1</v>
      </c>
      <c r="B142" s="26">
        <f>'7.физ-в нацвал'!B142+'11.физ-в инвал'!B142</f>
        <v>4486804.9000000004</v>
      </c>
      <c r="C142" s="28">
        <f>('7.физ-в нацвал'!B142*'7.физ-в нацвал'!C142+'11.физ-в инвал'!B142*'11.физ-в инвал'!C142)/('7.физ-в нацвал'!B142+'11.физ-в инвал'!B142)</f>
        <v>0.6976641837045332</v>
      </c>
      <c r="D142" s="21">
        <f>'7.физ-в нацвал'!D142+'11.физ-в инвал'!D142</f>
        <v>4095890.4000000004</v>
      </c>
      <c r="E142" s="28">
        <f>('7.физ-в нацвал'!D142*'7.физ-в нацвал'!E142+'11.физ-в инвал'!D142*'11.физ-в инвал'!E142)/('7.физ-в нацвал'!D142+'11.физ-в инвал'!D142)</f>
        <v>5.9591165818304107E-2</v>
      </c>
      <c r="F142" s="21">
        <f t="shared" si="4"/>
        <v>390914.5</v>
      </c>
      <c r="G142" s="28">
        <f t="shared" si="5"/>
        <v>7.3832108913841781</v>
      </c>
      <c r="H142" s="21">
        <f>'7.физ-в нацвал'!H142+'11.физ-в инвал'!H142</f>
        <v>33284.300000000003</v>
      </c>
      <c r="I142" s="28">
        <f>('7.физ-в нацвал'!H142*'7.физ-в нацвал'!I142+'11.физ-в инвал'!H142*'11.физ-в инвал'!I142)/('7.физ-в нацвал'!H142+'11.физ-в инвал'!H142)</f>
        <v>2.3653585924895522</v>
      </c>
      <c r="J142" s="21">
        <f>'7.физ-в нацвал'!J142+'11.физ-в инвал'!J142</f>
        <v>97185.1</v>
      </c>
      <c r="K142" s="28">
        <f>('7.физ-в нацвал'!J142*'7.физ-в нацвал'!K142+'11.физ-в инвал'!J142*'11.физ-в инвал'!K142)/('7.физ-в нацвал'!J142+'11.физ-в инвал'!J142)</f>
        <v>5.4719955939747962</v>
      </c>
      <c r="L142" s="21">
        <f>'7.физ-в нацвал'!L142+'11.физ-в инвал'!L142</f>
        <v>91480.5</v>
      </c>
      <c r="M142" s="28">
        <f>('7.физ-в нацвал'!L142*'7.физ-в нацвал'!M142+'11.физ-в инвал'!L142*'11.физ-в инвал'!M142)/('7.физ-в нацвал'!L142+'11.физ-в инвал'!L142)</f>
        <v>7.8893269057340083</v>
      </c>
      <c r="N142" s="21">
        <f>'7.физ-в нацвал'!N142+'11.физ-в инвал'!N142</f>
        <v>63548.5</v>
      </c>
      <c r="O142" s="28">
        <f>('7.физ-в нацвал'!N142*'7.физ-в нацвал'!O142+'11.физ-в инвал'!N142*'11.физ-в инвал'!O142)/('7.физ-в нацвал'!N142+'11.физ-в инвал'!N142)</f>
        <v>9.6074573593397155</v>
      </c>
      <c r="P142" s="21">
        <f>'7.физ-в нацвал'!P142+'11.физ-в инвал'!P142</f>
        <v>76841</v>
      </c>
      <c r="Q142" s="28">
        <f>('7.физ-в нацвал'!P142*'7.физ-в нацвал'!Q142+'11.физ-в инвал'!P142*'11.физ-в инвал'!Q142)/('7.физ-в нацвал'!P142+'11.физ-в инвал'!P142)</f>
        <v>12.141337541156416</v>
      </c>
      <c r="R142" s="22">
        <f>'7.физ-в нацвал'!R142+'11.физ-в инвал'!R142</f>
        <v>28575.1</v>
      </c>
      <c r="S142" s="30">
        <f>('7.физ-в нацвал'!R142*'7.физ-в нацвал'!S142+'11.физ-в инвал'!R142*'11.физ-в инвал'!S142)/('7.физ-в нацвал'!R142+'11.физ-в инвал'!R142)</f>
        <v>0.36629296135446598</v>
      </c>
    </row>
    <row r="143" spans="1:19" ht="14.25" customHeight="1" x14ac:dyDescent="0.2">
      <c r="A143" s="23" t="s">
        <v>2</v>
      </c>
      <c r="B143" s="26">
        <f>'7.физ-в нацвал'!B143+'11.физ-в инвал'!B143</f>
        <v>4750897.5999999996</v>
      </c>
      <c r="C143" s="28">
        <f>('7.физ-в нацвал'!B143*'7.физ-в нацвал'!C143+'11.физ-в инвал'!B143*'11.физ-в инвал'!C143)/('7.физ-в нацвал'!B143+'11.физ-в инвал'!B143)</f>
        <v>0.6946704961605572</v>
      </c>
      <c r="D143" s="21">
        <f>'7.физ-в нацвал'!D143+'11.физ-в инвал'!D143</f>
        <v>4347776.5999999996</v>
      </c>
      <c r="E143" s="28">
        <f>('7.физ-в нацвал'!D143*'7.физ-в нацвал'!E143+'11.физ-в инвал'!D143*'11.физ-в инвал'!E143)/('7.физ-в нацвал'!D143+'11.физ-в инвал'!D143)</f>
        <v>6.5306552779183749E-2</v>
      </c>
      <c r="F143" s="21">
        <f t="shared" si="4"/>
        <v>403121</v>
      </c>
      <c r="G143" s="28">
        <f t="shared" si="5"/>
        <v>7.4825426881755108</v>
      </c>
      <c r="H143" s="21">
        <f>'7.физ-в нацвал'!H143+'11.физ-в инвал'!H143</f>
        <v>29689.5</v>
      </c>
      <c r="I143" s="28">
        <f>('7.физ-в нацвал'!H143*'7.физ-в нацвал'!I143+'11.физ-в инвал'!H143*'11.физ-в инвал'!I143)/('7.физ-в нацвал'!H143+'11.физ-в инвал'!H143)</f>
        <v>1.8971502046177944</v>
      </c>
      <c r="J143" s="21">
        <f>'7.физ-в нацвал'!J143+'11.физ-в инвал'!J143</f>
        <v>75025.600000000006</v>
      </c>
      <c r="K143" s="28">
        <f>('7.физ-в нацвал'!J143*'7.физ-в нацвал'!K143+'11.физ-в инвал'!J143*'11.физ-в инвал'!K143)/('7.физ-в нацвал'!J143+'11.физ-в инвал'!J143)</f>
        <v>4.6734134748672451</v>
      </c>
      <c r="L143" s="21">
        <f>'7.физ-в нацвал'!L143+'11.физ-в инвал'!L143</f>
        <v>84780.6</v>
      </c>
      <c r="M143" s="28">
        <f>('7.физ-в нацвал'!L143*'7.физ-в нацвал'!M143+'11.физ-в инвал'!L143*'11.физ-в инвал'!M143)/('7.физ-в нацвал'!L143+'11.физ-в инвал'!L143)</f>
        <v>7.1896097220354651</v>
      </c>
      <c r="N143" s="21">
        <f>'7.физ-в нацвал'!N143+'11.физ-в инвал'!N143</f>
        <v>67805.2</v>
      </c>
      <c r="O143" s="28">
        <f>('7.физ-в нацвал'!N143*'7.физ-в нацвал'!O143+'11.физ-в инвал'!N143*'11.физ-в инвал'!O143)/('7.физ-в нацвал'!N143+'11.физ-в инвал'!N143)</f>
        <v>9.2071886374496348</v>
      </c>
      <c r="P143" s="21">
        <f>'7.физ-в нацвал'!P143+'11.физ-в инвал'!P143</f>
        <v>115919.6</v>
      </c>
      <c r="Q143" s="28">
        <f>('7.физ-в нацвал'!P143*'7.физ-в нацвал'!Q143+'11.физ-в инвал'!P143*'11.физ-в инвал'!Q143)/('7.физ-в нацвал'!P143+'11.физ-в инвал'!P143)</f>
        <v>11.784886619691578</v>
      </c>
      <c r="R143" s="21">
        <f>'7.физ-в нацвал'!R143+'11.физ-в инвал'!R143</f>
        <v>29900.5</v>
      </c>
      <c r="S143" s="28">
        <f>('7.физ-в нацвал'!R143*'7.физ-в нацвал'!S143+'11.физ-в инвал'!R143*'11.физ-в инвал'!S143)/('7.физ-в нацвал'!R143+'11.физ-в инвал'!R143)</f>
        <v>0.31721757161251479</v>
      </c>
    </row>
    <row r="144" spans="1:19" ht="14.25" customHeight="1" x14ac:dyDescent="0.2">
      <c r="A144" s="23" t="s">
        <v>3</v>
      </c>
      <c r="B144" s="26">
        <f>'7.физ-в нацвал'!B144+'11.физ-в инвал'!B144</f>
        <v>4244342.2</v>
      </c>
      <c r="C144" s="28">
        <f>('7.физ-в нацвал'!B144*'7.физ-в нацвал'!C144+'11.физ-в инвал'!B144*'11.физ-в инвал'!C144)/('7.физ-в нацвал'!B144+'11.физ-в инвал'!B144)</f>
        <v>0.6402299588379089</v>
      </c>
      <c r="D144" s="21">
        <f>'7.физ-в нацвал'!D144+'11.физ-в инвал'!D144</f>
        <v>3898034.7</v>
      </c>
      <c r="E144" s="28">
        <f>('7.физ-в нацвал'!D144*'7.физ-в нацвал'!E144+'11.физ-в инвал'!D144*'11.физ-в инвал'!E144)/('7.физ-в нацвал'!D144+'11.физ-в инвал'!D144)</f>
        <v>4.8759475896917995E-2</v>
      </c>
      <c r="F144" s="21">
        <f t="shared" si="4"/>
        <v>346307.5</v>
      </c>
      <c r="G144" s="28">
        <f t="shared" si="5"/>
        <v>7.2978174108270828</v>
      </c>
      <c r="H144" s="21">
        <f>'7.физ-в нацвал'!H144+'11.физ-в инвал'!H144</f>
        <v>20640.8</v>
      </c>
      <c r="I144" s="28">
        <f>('7.физ-в нацвал'!H144*'7.физ-в нацвал'!I144+'11.физ-в инвал'!H144*'11.физ-в инвал'!I144)/('7.физ-в нацвал'!H144+'11.физ-в инвал'!H144)</f>
        <v>2.1681869404286651</v>
      </c>
      <c r="J144" s="21">
        <f>'7.физ-в нацвал'!J144+'11.физ-в инвал'!J144</f>
        <v>67697.399999999994</v>
      </c>
      <c r="K144" s="28">
        <f>('7.физ-в нацвал'!J144*'7.физ-в нацвал'!K144+'11.физ-в инвал'!J144*'11.физ-в инвал'!K144)/('7.физ-в нацвал'!J144+'11.физ-в инвал'!J144)</f>
        <v>4.5561422447538602</v>
      </c>
      <c r="L144" s="21">
        <f>'7.физ-в нацвал'!L144+'11.физ-в инвал'!L144</f>
        <v>81083</v>
      </c>
      <c r="M144" s="28">
        <f>('7.физ-в нацвал'!L144*'7.физ-в нацвал'!M144+'11.физ-в инвал'!L144*'11.физ-в инвал'!M144)/('7.физ-в нацвал'!L144+'11.физ-в инвал'!L144)</f>
        <v>7.0829466595957227</v>
      </c>
      <c r="N144" s="21">
        <f>'7.физ-в нацвал'!N144+'11.физ-в инвал'!N144</f>
        <v>64126.9</v>
      </c>
      <c r="O144" s="28">
        <f>('7.физ-в нацвал'!N144*'7.физ-в нацвал'!O144+'11.физ-в инвал'!N144*'11.физ-в инвал'!O144)/('7.физ-в нацвал'!N144+'11.физ-в инвал'!N144)</f>
        <v>9.3601188736707996</v>
      </c>
      <c r="P144" s="21">
        <f>'7.физ-в нацвал'!P144+'11.физ-в инвал'!P144</f>
        <v>84938.1</v>
      </c>
      <c r="Q144" s="28">
        <f>('7.физ-в нацвал'!P144*'7.физ-в нацвал'!Q144+'11.физ-в инвал'!P144*'11.физ-в инвал'!Q144)/('7.физ-в нацвал'!P144+'11.физ-в инвал'!P144)</f>
        <v>11.664137413010181</v>
      </c>
      <c r="R144" s="22">
        <f>'7.физ-в нацвал'!R144+'11.физ-в инвал'!R144</f>
        <v>27821.300000000003</v>
      </c>
      <c r="S144" s="30">
        <f>('7.физ-в нацвал'!R144*'7.физ-в нацвал'!S144+'11.физ-в инвал'!R144*'11.физ-в инвал'!S144)/('7.физ-в нацвал'!R144+'11.физ-в инвал'!R144)</f>
        <v>0.31720893703744973</v>
      </c>
    </row>
    <row r="145" spans="1:19" ht="14.25" customHeight="1" x14ac:dyDescent="0.2">
      <c r="A145" s="23" t="s">
        <v>4</v>
      </c>
      <c r="B145" s="26">
        <f>'7.физ-в нацвал'!B145+'11.физ-в инвал'!B145</f>
        <v>5253082.7</v>
      </c>
      <c r="C145" s="28">
        <f>('7.физ-в нацвал'!B145*'7.физ-в нацвал'!C145+'11.физ-в инвал'!B145*'11.физ-в инвал'!C145)/('7.физ-в нацвал'!B145+'11.физ-в инвал'!B145)</f>
        <v>0.61366829214396335</v>
      </c>
      <c r="D145" s="21">
        <f>'7.физ-в нацвал'!D145+'11.физ-в инвал'!D145</f>
        <v>4843380.5999999996</v>
      </c>
      <c r="E145" s="28">
        <f>('7.физ-в нацвал'!D145*'7.физ-в нацвал'!E145+'11.физ-в инвал'!D145*'11.физ-в инвал'!E145)/('7.физ-в нацвал'!D145+'11.физ-в инвал'!D145)</f>
        <v>4.3286948376512063E-2</v>
      </c>
      <c r="F145" s="21">
        <f t="shared" si="4"/>
        <v>409702.1</v>
      </c>
      <c r="G145" s="28">
        <f t="shared" si="5"/>
        <v>7.3565527806667337</v>
      </c>
      <c r="H145" s="21">
        <f>'7.физ-в нацвал'!H145+'11.физ-в инвал'!H145</f>
        <v>23495.200000000001</v>
      </c>
      <c r="I145" s="28">
        <f>('7.физ-в нацвал'!H145*'7.физ-в нацвал'!I145+'11.физ-в инвал'!H145*'11.физ-в инвал'!I145)/('7.физ-в нацвал'!H145+'11.физ-в инвал'!H145)</f>
        <v>1.9299030014641285</v>
      </c>
      <c r="J145" s="21">
        <f>'7.физ-в нацвал'!J145+'11.физ-в инвал'!J145</f>
        <v>61944.299999999996</v>
      </c>
      <c r="K145" s="28">
        <f>('7.физ-в нацвал'!J145*'7.физ-в нацвал'!K145+'11.физ-в инвал'!J145*'11.физ-в инвал'!K145)/('7.физ-в нацвал'!J145+'11.физ-в инвал'!J145)</f>
        <v>4.4560510975182543</v>
      </c>
      <c r="L145" s="21">
        <f>'7.физ-в нацвал'!L145+'11.физ-в инвал'!L145</f>
        <v>84055.9</v>
      </c>
      <c r="M145" s="28">
        <f>('7.физ-в нацвал'!L145*'7.физ-в нацвал'!M145+'11.физ-в инвал'!L145*'11.физ-в инвал'!M145)/('7.физ-в нацвал'!L145+'11.физ-в инвал'!L145)</f>
        <v>7.0989436196626281</v>
      </c>
      <c r="N145" s="21">
        <f>'7.физ-в нацвал'!N145+'11.физ-в инвал'!N145</f>
        <v>89343.2</v>
      </c>
      <c r="O145" s="28">
        <f>('7.физ-в нацвал'!N145*'7.физ-в нацвал'!O145+'11.физ-в инвал'!N145*'11.физ-в инвал'!O145)/('7.физ-в нацвал'!N145+'11.физ-в инвал'!N145)</f>
        <v>9.6254881736942508</v>
      </c>
      <c r="P145" s="21">
        <f>'7.физ-в нацвал'!P145+'11.физ-в инвал'!P145</f>
        <v>101114.4</v>
      </c>
      <c r="Q145" s="28">
        <f>('7.физ-в нацвал'!P145*'7.физ-в нацвал'!Q145+'11.физ-в инвал'!P145*'11.физ-в инвал'!Q145)/('7.физ-в нацвал'!P145+'11.физ-в инвал'!P145)</f>
        <v>12.109080605729748</v>
      </c>
      <c r="R145" s="22">
        <f>'7.физ-в нацвал'!R145+'11.физ-в инвал'!R145</f>
        <v>49749.1</v>
      </c>
      <c r="S145" s="30">
        <f>('7.физ-в нацвал'!R145*'7.физ-в нацвал'!S145+'11.физ-в инвал'!R145*'11.физ-в инвал'!S145)/('7.физ-в нацвал'!R145+'11.физ-в инвал'!R145)</f>
        <v>0.23200962429471084</v>
      </c>
    </row>
    <row r="146" spans="1:19" ht="14.25" customHeight="1" x14ac:dyDescent="0.2">
      <c r="A146" s="23" t="s">
        <v>5</v>
      </c>
      <c r="B146" s="26">
        <f>'7.физ-в нацвал'!B146+'11.физ-в инвал'!B146</f>
        <v>5929212.4000000004</v>
      </c>
      <c r="C146" s="28">
        <f>('7.физ-в нацвал'!B146*'7.физ-в нацвал'!C146+'11.физ-в инвал'!B146*'11.физ-в инвал'!C146)/('7.физ-в нацвал'!B146+'11.физ-в инвал'!B146)</f>
        <v>0.61934212560845348</v>
      </c>
      <c r="D146" s="21">
        <f>'7.физ-в нацвал'!D146+'11.физ-в инвал'!D146</f>
        <v>5461181.0999999996</v>
      </c>
      <c r="E146" s="28">
        <f>('7.физ-в нацвал'!D146*'7.физ-в нацвал'!E146+'11.физ-в инвал'!D146*'11.физ-в инвал'!E146)/('7.физ-в нацвал'!D146+'11.физ-в инвал'!D146)</f>
        <v>4.3644945229888092E-2</v>
      </c>
      <c r="F146" s="21">
        <f t="shared" si="4"/>
        <v>468031.30000000005</v>
      </c>
      <c r="G146" s="28">
        <f t="shared" si="5"/>
        <v>7.3368128605928691</v>
      </c>
      <c r="H146" s="21">
        <f>'7.физ-в нацвал'!H146+'11.физ-в инвал'!H146</f>
        <v>71720.100000000006</v>
      </c>
      <c r="I146" s="28">
        <f>('7.физ-в нацвал'!H146*'7.физ-в нацвал'!I146+'11.физ-в инвал'!H146*'11.физ-в инвал'!I146)/('7.физ-в нацвал'!H146+'11.физ-в инвал'!H146)</f>
        <v>2.65286870765657</v>
      </c>
      <c r="J146" s="21">
        <f>'7.физ-в нацвал'!J146+'11.физ-в инвал'!J146</f>
        <v>52943.7</v>
      </c>
      <c r="K146" s="28">
        <f>('7.физ-в нацвал'!J146*'7.физ-в нацвал'!K146+'11.физ-в инвал'!J146*'11.физ-в инвал'!K146)/('7.физ-в нацвал'!J146+'11.физ-в инвал'!J146)</f>
        <v>5.0689547576009986</v>
      </c>
      <c r="L146" s="21">
        <f>'7.физ-в нацвал'!L146+'11.физ-в инвал'!L146</f>
        <v>83918.2</v>
      </c>
      <c r="M146" s="28">
        <f>('7.физ-в нацвал'!L146*'7.физ-в нацвал'!M146+'11.физ-в инвал'!L146*'11.физ-в инвал'!M146)/('7.физ-в нацвал'!L146+'11.физ-в инвал'!L146)</f>
        <v>7.4431732448980084</v>
      </c>
      <c r="N146" s="21">
        <f>'7.физ-в нацвал'!N146+'11.физ-в инвал'!N146</f>
        <v>90697.200000000012</v>
      </c>
      <c r="O146" s="28">
        <f>('7.физ-в нацвал'!N146*'7.физ-в нацвал'!O146+'11.физ-в инвал'!N146*'11.физ-в инвал'!O146)/('7.физ-в нацвал'!N146+'11.физ-в инвал'!N146)</f>
        <v>10.375613767569448</v>
      </c>
      <c r="P146" s="21">
        <f>'7.физ-в нацвал'!P146+'11.физ-в инвал'!P146</f>
        <v>114987.6</v>
      </c>
      <c r="Q146" s="28">
        <f>('7.физ-в нацвал'!P146*'7.физ-в нацвал'!Q146+'11.физ-в инвал'!P146*'11.физ-в инвал'!Q146)/('7.физ-в нацвал'!P146+'11.физ-в инвал'!P146)</f>
        <v>12.128199597173953</v>
      </c>
      <c r="R146" s="22">
        <f>'7.физ-в нацвал'!R146+'11.физ-в инвал'!R146</f>
        <v>53764.5</v>
      </c>
      <c r="S146" s="30">
        <f>('7.физ-в нацвал'!R146*'7.физ-в нацвал'!S146+'11.физ-в инвал'!R146*'11.физ-в инвал'!S146)/('7.физ-в нацвал'!R146+'11.физ-в инвал'!R146)</f>
        <v>0.27853788280370878</v>
      </c>
    </row>
    <row r="147" spans="1:19" ht="14.25" customHeight="1" x14ac:dyDescent="0.2">
      <c r="A147" s="23" t="s">
        <v>6</v>
      </c>
      <c r="B147" s="26">
        <f>'7.физ-в нацвал'!B147+'11.физ-в инвал'!B147</f>
        <v>6227537.7999999998</v>
      </c>
      <c r="C147" s="28">
        <f>('7.физ-в нацвал'!B147*'7.физ-в нацвал'!C147+'11.физ-в инвал'!B147*'11.физ-в инвал'!C147)/('7.физ-в нацвал'!B147+'11.физ-в инвал'!B147)</f>
        <v>0.70571496266148714</v>
      </c>
      <c r="D147" s="21">
        <f>'7.физ-в нацвал'!D147+'11.физ-в инвал'!D147</f>
        <v>5674004.4000000004</v>
      </c>
      <c r="E147" s="28">
        <f>('7.физ-в нацвал'!D147*'7.физ-в нацвал'!E147+'11.физ-в инвал'!D147*'11.физ-в инвал'!E147)/('7.физ-в нацвал'!D147+'11.физ-в инвал'!D147)</f>
        <v>5.8460978105691973E-2</v>
      </c>
      <c r="F147" s="21">
        <f t="shared" si="4"/>
        <v>553533.4</v>
      </c>
      <c r="G147" s="28">
        <f t="shared" si="5"/>
        <v>7.3404039557504568</v>
      </c>
      <c r="H147" s="21">
        <f>'7.физ-в нацвал'!H147+'11.физ-в инвал'!H147</f>
        <v>97739.9</v>
      </c>
      <c r="I147" s="28">
        <f>('7.физ-в нацвал'!H147*'7.физ-в нацвал'!I147+'11.физ-в инвал'!H147*'11.физ-в инвал'!I147)/('7.физ-в нацвал'!H147+'11.физ-в инвал'!H147)</f>
        <v>2.8741575242045472</v>
      </c>
      <c r="J147" s="21">
        <f>'7.физ-в нацвал'!J147+'11.физ-в инвал'!J147</f>
        <v>71804.799999999988</v>
      </c>
      <c r="K147" s="28">
        <f>('7.физ-в нацвал'!J147*'7.физ-в нацвал'!K147+'11.физ-в инвал'!J147*'11.физ-в инвал'!K147)/('7.физ-в нацвал'!J147+'11.физ-в инвал'!J147)</f>
        <v>5.4765770672712701</v>
      </c>
      <c r="L147" s="21">
        <f>'7.физ-в нацвал'!L147+'11.физ-в инвал'!L147</f>
        <v>79397.899999999994</v>
      </c>
      <c r="M147" s="28">
        <f>('7.физ-в нацвал'!L147*'7.физ-в нацвал'!M147+'11.физ-в инвал'!L147*'11.физ-в инвал'!M147)/('7.физ-в нацвал'!L147+'11.физ-в инвал'!L147)</f>
        <v>7.4864493897193762</v>
      </c>
      <c r="N147" s="21">
        <f>'7.физ-в нацвал'!N147+'11.физ-в инвал'!N147</f>
        <v>95907.199999999997</v>
      </c>
      <c r="O147" s="28">
        <f>('7.физ-в нацвал'!N147*'7.физ-в нацвал'!O147+'11.физ-в инвал'!N147*'11.физ-в инвал'!O147)/('7.физ-в нацвал'!N147+'11.физ-в инвал'!N147)</f>
        <v>9.7557156814086952</v>
      </c>
      <c r="P147" s="21">
        <f>'7.физ-в нацвал'!P147+'11.физ-в инвал'!P147</f>
        <v>147849.20000000001</v>
      </c>
      <c r="Q147" s="28">
        <f>('7.физ-в нацвал'!P147*'7.физ-в нацвал'!Q147+'11.физ-в инвал'!P147*'11.физ-в инвал'!Q147)/('7.физ-в нацвал'!P147+'11.физ-в инвал'!P147)</f>
        <v>12.458150155699185</v>
      </c>
      <c r="R147" s="22">
        <f>'7.физ-в нацвал'!R147+'11.физ-в инвал'!R147</f>
        <v>60834.400000000001</v>
      </c>
      <c r="S147" s="30">
        <f>('7.физ-в нацвал'!R147*'7.физ-в нацвал'!S147+'11.физ-в инвал'!R147*'11.физ-в инвал'!S147)/('7.физ-в нацвал'!R147+'11.физ-в инвал'!R147)</f>
        <v>0.27969536972502401</v>
      </c>
    </row>
    <row r="148" spans="1:19" ht="14.25" customHeight="1" x14ac:dyDescent="0.2">
      <c r="A148" s="23" t="s">
        <v>7</v>
      </c>
      <c r="B148" s="26">
        <f>'7.физ-в нацвал'!B148+'11.физ-в инвал'!B148</f>
        <v>6536482.2000000002</v>
      </c>
      <c r="C148" s="28">
        <f>('7.физ-в нацвал'!B148*'7.физ-в нацвал'!C148+'11.физ-в инвал'!B148*'11.физ-в инвал'!C148)/('7.физ-в нацвал'!B148+'11.физ-в инвал'!B148)</f>
        <v>0.81452833773493649</v>
      </c>
      <c r="D148" s="21">
        <f>'7.физ-в нацвал'!D148+'11.физ-в инвал'!D148</f>
        <v>5900170.4000000004</v>
      </c>
      <c r="E148" s="28">
        <f>('7.физ-в нацвал'!D148*'7.физ-в нацвал'!E148+'11.физ-в инвал'!D148*'11.физ-в инвал'!E148)/('7.физ-в нацвал'!D148+'11.физ-в инвал'!D148)</f>
        <v>6.6960576257255211E-2</v>
      </c>
      <c r="F148" s="21">
        <f t="shared" si="4"/>
        <v>636311.80000000005</v>
      </c>
      <c r="G148" s="28">
        <f t="shared" si="5"/>
        <v>7.7463142613416878</v>
      </c>
      <c r="H148" s="21">
        <f>'7.физ-в нацвал'!H148+'11.физ-в инвал'!H148</f>
        <v>96898.5</v>
      </c>
      <c r="I148" s="28">
        <f>('7.физ-в нацвал'!H148*'7.физ-в нацвал'!I148+'11.физ-в инвал'!H148*'11.физ-в инвал'!I148)/('7.физ-в нацвал'!H148+'11.физ-в инвал'!H148)</f>
        <v>2.9699168304978913</v>
      </c>
      <c r="J148" s="21">
        <f>'7.физ-в нацвал'!J148+'11.физ-в инвал'!J148</f>
        <v>51378.7</v>
      </c>
      <c r="K148" s="28">
        <f>('7.физ-в нацвал'!J148*'7.физ-в нацвал'!K148+'11.физ-в инвал'!J148*'11.физ-в инвал'!K148)/('7.физ-в нацвал'!J148+'11.физ-в инвал'!J148)</f>
        <v>4.6393352498214249</v>
      </c>
      <c r="L148" s="21">
        <f>'7.физ-в нацвал'!L148+'11.физ-в инвал'!L148</f>
        <v>103048.1</v>
      </c>
      <c r="M148" s="28">
        <f>('7.физ-в нацвал'!L148*'7.физ-в нацвал'!M148+'11.физ-в инвал'!L148*'11.физ-в инвал'!M148)/('7.физ-в нацвал'!L148+'11.физ-в инвал'!L148)</f>
        <v>7.0781941539921647</v>
      </c>
      <c r="N148" s="21">
        <f>'7.физ-в нацвал'!N148+'11.физ-в инвал'!N148</f>
        <v>154332.29999999999</v>
      </c>
      <c r="O148" s="28">
        <f>('7.физ-в нацвал'!N148*'7.физ-в нацвал'!O148+'11.физ-в инвал'!N148*'11.физ-в инвал'!O148)/('7.физ-в нацвал'!N148+'11.физ-в инвал'!N148)</f>
        <v>9.7981863355888574</v>
      </c>
      <c r="P148" s="21">
        <f>'7.физ-в нацвал'!P148+'11.физ-в инвал'!P148</f>
        <v>161499.4</v>
      </c>
      <c r="Q148" s="28">
        <f>('7.физ-в нацвал'!P148*'7.физ-в нацвал'!Q148+'11.физ-в инвал'!P148*'11.физ-в инвал'!Q148)/('7.физ-в нацвал'!P148+'11.физ-в инвал'!P148)</f>
        <v>11.950034817466813</v>
      </c>
      <c r="R148" s="22">
        <f>'7.физ-в нацвал'!R148+'11.физ-в инвал'!R148</f>
        <v>69154.8</v>
      </c>
      <c r="S148" s="30">
        <f>('7.физ-в нацвал'!R148*'7.физ-в нацвал'!S148+'11.физ-в инвал'!R148*'11.физ-в инвал'!S148)/('7.физ-в нацвал'!R148+'11.физ-в инвал'!R148)</f>
        <v>3.3465952616448895</v>
      </c>
    </row>
    <row r="149" spans="1:19" ht="14.25" customHeight="1" x14ac:dyDescent="0.2">
      <c r="A149" s="23" t="s">
        <v>8</v>
      </c>
      <c r="B149" s="26">
        <f>'7.физ-в нацвал'!B149+'11.физ-в инвал'!B149</f>
        <v>6155031.2000000011</v>
      </c>
      <c r="C149" s="28">
        <f>('7.физ-в нацвал'!B149*'7.физ-в нацвал'!C149+'11.физ-в инвал'!B149*'11.физ-в инвал'!C149)/('7.физ-в нацвал'!B149+'11.физ-в инвал'!B149)</f>
        <v>0.85173974877657799</v>
      </c>
      <c r="D149" s="21">
        <f>'7.физ-в нацвал'!D149+'11.физ-в инвал'!D149</f>
        <v>5557064.4000000004</v>
      </c>
      <c r="E149" s="28">
        <f>('7.физ-в нацвал'!D149*'7.физ-в нацвал'!E149+'11.физ-в инвал'!D149*'11.физ-в инвал'!E149)/('7.физ-в нацвал'!D149+'11.физ-в инвал'!D149)</f>
        <v>0.1060800828581364</v>
      </c>
      <c r="F149" s="21">
        <f t="shared" si="4"/>
        <v>597966.79999999993</v>
      </c>
      <c r="G149" s="28">
        <f t="shared" si="5"/>
        <v>7.781353205562584</v>
      </c>
      <c r="H149" s="21">
        <f>'7.физ-в нацвал'!H149+'11.физ-в инвал'!H149</f>
        <v>41539.699999999997</v>
      </c>
      <c r="I149" s="28">
        <f>('7.физ-в нацвал'!H149*'7.физ-в нацвал'!I149+'11.физ-в инвал'!H149*'11.физ-в инвал'!I149)/('7.физ-в нацвал'!H149+'11.физ-в инвал'!H149)</f>
        <v>2.0205552278904277</v>
      </c>
      <c r="J149" s="21">
        <f>'7.физ-в нацвал'!J149+'11.физ-в инвал'!J149</f>
        <v>99297.900000000009</v>
      </c>
      <c r="K149" s="28">
        <f>('7.физ-в нацвал'!J149*'7.физ-в нацвал'!K149+'11.физ-в инвал'!J149*'11.физ-в инвал'!K149)/('7.физ-в нацвал'!J149+'11.физ-в инвал'!J149)</f>
        <v>4.5781598301676061</v>
      </c>
      <c r="L149" s="21">
        <f>'7.физ-в нацвал'!L149+'11.физ-в инвал'!L149</f>
        <v>111639.4</v>
      </c>
      <c r="M149" s="28">
        <f>('7.физ-в нацвал'!L149*'7.физ-в нацвал'!M149+'11.физ-в инвал'!L149*'11.физ-в инвал'!M149)/('7.физ-в нацвал'!L149+'11.физ-в инвал'!L149)</f>
        <v>7.0012611049504034</v>
      </c>
      <c r="N149" s="21">
        <f>'7.физ-в нацвал'!N149+'11.физ-в инвал'!N149</f>
        <v>164171.09999999998</v>
      </c>
      <c r="O149" s="28">
        <f>('7.физ-в нацвал'!N149*'7.физ-в нацвал'!O149+'11.физ-в инвал'!N149*'11.физ-в инвал'!O149)/('7.физ-в нацвал'!N149+'11.физ-в инвал'!N149)</f>
        <v>9.7511119618495599</v>
      </c>
      <c r="P149" s="21">
        <f>'7.физ-в нацвал'!P149+'11.физ-в инвал'!P149</f>
        <v>136001</v>
      </c>
      <c r="Q149" s="28">
        <f>('7.физ-в нацвал'!P149*'7.физ-в нацвал'!Q149+'11.физ-в инвал'!P149*'11.физ-в инвал'!Q149)/('7.физ-в нацвал'!P149+'11.физ-в инвал'!P149)</f>
        <v>12.309603127918177</v>
      </c>
      <c r="R149" s="22">
        <f>'7.физ-в нацвал'!R149+'11.физ-в инвал'!R149</f>
        <v>45317.7</v>
      </c>
      <c r="S149" s="30">
        <f>('7.физ-в нацвал'!R149*'7.физ-в нацвал'!S149+'11.физ-в инвал'!R149*'11.физ-в инвал'!S149)/('7.физ-в нацвал'!R149+'11.физ-в инвал'!R149)</f>
        <v>1.2769902267767339</v>
      </c>
    </row>
    <row r="150" spans="1:19" ht="14.25" customHeight="1" x14ac:dyDescent="0.2">
      <c r="A150" s="23" t="s">
        <v>9</v>
      </c>
      <c r="B150" s="26">
        <f>'7.физ-в нацвал'!B150+'11.физ-в инвал'!B150</f>
        <v>6045339.5999999996</v>
      </c>
      <c r="C150" s="28">
        <f>('7.физ-в нацвал'!B150*'7.физ-в нацвал'!C150+'11.физ-в инвал'!B150*'11.физ-в инвал'!C150)/('7.физ-в нацвал'!B150+'11.физ-в инвал'!B150)</f>
        <v>0.90087454921473753</v>
      </c>
      <c r="D150" s="21">
        <f>'7.физ-в нацвал'!D150+'11.физ-в инвал'!D150</f>
        <v>5153075.8</v>
      </c>
      <c r="E150" s="28">
        <f>('7.физ-в нацвал'!D150*'7.физ-в нацвал'!E150+'11.физ-в инвал'!D150*'11.физ-в инвал'!E150)/('7.физ-в нацвал'!D150+'11.физ-в инвал'!D150)</f>
        <v>8.7398267263990179E-2</v>
      </c>
      <c r="F150" s="21">
        <f t="shared" si="4"/>
        <v>892263.8</v>
      </c>
      <c r="G150" s="28">
        <f t="shared" si="5"/>
        <v>5.5989301493571748</v>
      </c>
      <c r="H150" s="21">
        <f>'7.физ-в нацвал'!H150+'11.физ-в инвал'!H150</f>
        <v>23047</v>
      </c>
      <c r="I150" s="28">
        <f>('7.физ-в нацвал'!H150*'7.физ-в нацвал'!I150+'11.физ-в инвал'!H150*'11.физ-в инвал'!I150)/('7.физ-в нацвал'!H150+'11.физ-в инвал'!H150)</f>
        <v>2.3793283724562855</v>
      </c>
      <c r="J150" s="21">
        <f>'7.физ-в нацвал'!J150+'11.физ-в инвал'!J150</f>
        <v>71045.600000000006</v>
      </c>
      <c r="K150" s="28">
        <f>('7.физ-в нацвал'!J150*'7.физ-в нацвал'!K150+'11.физ-в инвал'!J150*'11.физ-в инвал'!K150)/('7.физ-в нацвал'!J150+'11.физ-в инвал'!J150)</f>
        <v>4.8476030605695497</v>
      </c>
      <c r="L150" s="21">
        <f>'7.физ-в нацвал'!L150+'11.физ-в инвал'!L150</f>
        <v>107971.6</v>
      </c>
      <c r="M150" s="28">
        <f>('7.физ-в нацвал'!L150*'7.физ-в нацвал'!M150+'11.физ-в инвал'!L150*'11.физ-в инвал'!M150)/('7.физ-в нацвал'!L150+'11.физ-в инвал'!L150)</f>
        <v>7.8786300564222431</v>
      </c>
      <c r="N150" s="21">
        <f>'7.физ-в нацвал'!N150+'11.физ-в инвал'!N150</f>
        <v>81956.800000000003</v>
      </c>
      <c r="O150" s="28">
        <f>('7.физ-в нацвал'!N150*'7.физ-в нацвал'!O150+'11.физ-в инвал'!N150*'11.физ-в инвал'!O150)/('7.физ-в нацвал'!N150+'11.физ-в инвал'!N150)</f>
        <v>9.9579136447494285</v>
      </c>
      <c r="P150" s="21">
        <f>'7.физ-в нацвал'!P150+'11.физ-в инвал'!P150</f>
        <v>598396.80000000005</v>
      </c>
      <c r="Q150" s="28">
        <f>('7.физ-в нацвал'!P150*'7.физ-в нацвал'!Q150+'11.физ-в инвал'!P150*'11.физ-в инвал'!Q150)/('7.физ-в нацвал'!P150+'11.физ-в инвал'!P150)</f>
        <v>4.7159271439954225</v>
      </c>
      <c r="R150" s="21">
        <f>'7.физ-в нацвал'!R150+'11.физ-в инвал'!R150</f>
        <v>9846</v>
      </c>
      <c r="S150" s="28">
        <f>('7.физ-в нацвал'!R150*'7.физ-в нацвал'!S150+'11.физ-в инвал'!R150*'11.физ-в инвал'!S150)/('7.физ-в нацвал'!R150+'11.физ-в инвал'!R150)</f>
        <v>10.938726386349785</v>
      </c>
    </row>
    <row r="151" spans="1:19" ht="14.25" customHeight="1" x14ac:dyDescent="0.2">
      <c r="A151" s="23" t="s">
        <v>14</v>
      </c>
      <c r="B151" s="26">
        <f>'7.физ-в нацвал'!B151+'11.физ-в инвал'!B151</f>
        <v>5390255.1999999993</v>
      </c>
      <c r="C151" s="28">
        <f>('7.физ-в нацвал'!B151*'7.физ-в нацвал'!C151+'11.физ-в инвал'!B151*'11.физ-в инвал'!C151)/('7.физ-в нацвал'!B151+'11.физ-в инвал'!B151)</f>
        <v>0.8109416943746931</v>
      </c>
      <c r="D151" s="21">
        <f>'7.физ-в нацвал'!D151+'11.физ-в инвал'!D151</f>
        <v>4956505.2</v>
      </c>
      <c r="E151" s="28">
        <f>('7.физ-в нацвал'!D151*'7.физ-в нацвал'!E151+'11.физ-в инвал'!D151*'11.физ-в инвал'!E151)/('7.физ-в нацвал'!D151+'11.физ-в инвал'!D151)</f>
        <v>8.8861405007705813E-2</v>
      </c>
      <c r="F151" s="21">
        <f t="shared" si="4"/>
        <v>433750.00000000006</v>
      </c>
      <c r="G151" s="28">
        <f t="shared" si="5"/>
        <v>9.0622263262247831</v>
      </c>
      <c r="H151" s="21">
        <f>'7.физ-в нацвал'!H151+'11.физ-в инвал'!H151</f>
        <v>17695.8</v>
      </c>
      <c r="I151" s="28">
        <f>('7.физ-в нацвал'!H151*'7.физ-в нацвал'!I151+'11.физ-в инвал'!H151*'11.физ-в инвал'!I151)/('7.физ-в нацвал'!H151+'11.физ-в инвал'!H151)</f>
        <v>2.3244550684343177</v>
      </c>
      <c r="J151" s="21">
        <f>'7.физ-в нацвал'!J151+'11.физ-в инвал'!J151</f>
        <v>57841</v>
      </c>
      <c r="K151" s="28">
        <f>('7.физ-в нацвал'!J151*'7.физ-в нацвал'!K151+'11.физ-в инвал'!J151*'11.физ-в инвал'!K151)/('7.физ-в нацвал'!J151+'11.физ-в инвал'!J151)</f>
        <v>4.9415440777303301</v>
      </c>
      <c r="L151" s="21">
        <f>'7.физ-в нацвал'!L151+'11.физ-в инвал'!L151</f>
        <v>92863.2</v>
      </c>
      <c r="M151" s="28">
        <f>('7.физ-в нацвал'!L151*'7.физ-в нацвал'!M151+'11.физ-в инвал'!L151*'11.физ-в инвал'!M151)/('7.физ-в нацвал'!L151+'11.физ-в инвал'!L151)</f>
        <v>7.4047832510617786</v>
      </c>
      <c r="N151" s="21">
        <f>'7.физ-в нацвал'!N151+'11.физ-в инвал'!N151</f>
        <v>105454.9</v>
      </c>
      <c r="O151" s="28">
        <f>('7.физ-в нацвал'!N151*'7.физ-в нацвал'!O151+'11.физ-в инвал'!N151*'11.физ-в инвал'!O151)/('7.физ-в нацвал'!N151+'11.физ-в инвал'!N151)</f>
        <v>10.097272919513461</v>
      </c>
      <c r="P151" s="21">
        <f>'7.физ-в нацвал'!P151+'11.физ-в инвал'!P151</f>
        <v>152172.9</v>
      </c>
      <c r="Q151" s="28">
        <f>('7.физ-в нацвал'!P151*'7.физ-в нацвал'!Q151+'11.физ-в инвал'!P151*'11.физ-в инвал'!Q151)/('7.физ-в нацвал'!P151+'11.физ-в инвал'!P151)</f>
        <v>11.883076921054933</v>
      </c>
      <c r="R151" s="22">
        <f>'7.физ-в нацвал'!R151+'11.физ-в инвал'!R151</f>
        <v>7722.2</v>
      </c>
      <c r="S151" s="30">
        <f>('7.физ-в нацвал'!R151*'7.физ-в нацвал'!S151+'11.физ-в инвал'!R151*'11.физ-в инвал'!S151)/('7.физ-в нацвал'!R151+'11.физ-в инвал'!R151)</f>
        <v>5.5764776877055748</v>
      </c>
    </row>
    <row r="152" spans="1:19" ht="14.25" customHeight="1" thickBot="1" x14ac:dyDescent="0.25">
      <c r="A152" s="24" t="s">
        <v>15</v>
      </c>
      <c r="B152" s="27">
        <f>'7.физ-в нацвал'!B152+'11.физ-в инвал'!B152</f>
        <v>5375331.0999999996</v>
      </c>
      <c r="C152" s="29">
        <f>('7.физ-в нацвал'!B152*'7.физ-в нацвал'!C152+'11.физ-в инвал'!B152*'11.физ-в инвал'!C152)/('7.физ-в нацвал'!B152+'11.физ-в инвал'!B152)</f>
        <v>0.89135953057849793</v>
      </c>
      <c r="D152" s="25">
        <f>'7.физ-в нацвал'!D152+'11.физ-в инвал'!D152</f>
        <v>4926914.0999999996</v>
      </c>
      <c r="E152" s="29">
        <f>('7.физ-в нацвал'!D152*'7.физ-в нацвал'!E152+'11.физ-в инвал'!D152*'11.физ-в инвал'!E152)/('7.физ-в нацвал'!D152+'11.физ-в инвал'!D152)</f>
        <v>0.12614797586992638</v>
      </c>
      <c r="F152" s="25">
        <f t="shared" si="4"/>
        <v>448417</v>
      </c>
      <c r="G152" s="29">
        <f t="shared" si="5"/>
        <v>9.2990059810399703</v>
      </c>
      <c r="H152" s="25">
        <f>'7.физ-в нацвал'!H152+'11.физ-в инвал'!H152</f>
        <v>20326.7</v>
      </c>
      <c r="I152" s="29">
        <f>('7.физ-в нацвал'!H152*'7.физ-в нацвал'!I152+'11.физ-в инвал'!H152*'11.физ-в инвал'!I152)/('7.физ-в нацвал'!H152+'11.физ-в инвал'!H152)</f>
        <v>2.5642183925575717</v>
      </c>
      <c r="J152" s="25">
        <f>'7.физ-в нацвал'!J152+'11.физ-в инвал'!J152</f>
        <v>66957.100000000006</v>
      </c>
      <c r="K152" s="29">
        <f>('7.физ-в нацвал'!J152*'7.физ-в нацвал'!K152+'11.физ-в инвал'!J152*'11.физ-в инвал'!K152)/('7.физ-в нацвал'!J152+'11.физ-в инвал'!J152)</f>
        <v>4.8727842753046344</v>
      </c>
      <c r="L152" s="25">
        <f>'7.физ-в нацвал'!L152+'11.физ-в инвал'!L152</f>
        <v>88121.2</v>
      </c>
      <c r="M152" s="29">
        <f>('7.физ-в нацвал'!L152*'7.физ-в нацвал'!M152+'11.физ-в инвал'!L152*'11.физ-в инвал'!M152)/('7.физ-в нацвал'!L152+'11.физ-в инвал'!L152)</f>
        <v>7.8281978456943389</v>
      </c>
      <c r="N152" s="25">
        <f>'7.физ-в нацвал'!N152+'11.физ-в инвал'!N152</f>
        <v>103570</v>
      </c>
      <c r="O152" s="29">
        <f>('7.физ-в нацвал'!N152*'7.физ-в нацвал'!O152+'11.физ-в инвал'!N152*'11.физ-в инвал'!O152)/('7.физ-в нацвал'!N152+'11.физ-в инвал'!N152)</f>
        <v>10.232890634353577</v>
      </c>
      <c r="P152" s="25">
        <f>'7.физ-в нацвал'!P152+'11.физ-в инвал'!P152</f>
        <v>164300.29999999999</v>
      </c>
      <c r="Q152" s="29">
        <f>('7.физ-в нацвал'!P152*'7.физ-в нацвал'!Q152+'11.физ-в инвал'!P152*'11.физ-в инвал'!Q152)/('7.физ-в нацвал'!P152+'11.физ-в инвал'!P152)</f>
        <v>12.180265112114832</v>
      </c>
      <c r="R152" s="25">
        <f>'7.физ-в нацвал'!R152+'11.физ-в инвал'!R152</f>
        <v>5141.7000000000007</v>
      </c>
      <c r="S152" s="29">
        <f>('7.физ-в нацвал'!R152*'7.физ-в нацвал'!S152+'11.физ-в инвал'!R152*'11.физ-в инвал'!S152)/('7.физ-в нацвал'!R152+'11.физ-в инвал'!R152)</f>
        <v>7.8905575976817</v>
      </c>
    </row>
    <row r="153" spans="1:19" ht="14.25" customHeight="1" x14ac:dyDescent="0.2">
      <c r="A153" s="23" t="s">
        <v>37</v>
      </c>
      <c r="B153" s="26">
        <f>'7.физ-в нацвал'!B153+'11.физ-в инвал'!B153</f>
        <v>4879040.7</v>
      </c>
      <c r="C153" s="28">
        <f>('7.физ-в нацвал'!B153*'7.физ-в нацвал'!C153+'11.физ-в инвал'!B153*'11.физ-в инвал'!C153)/('7.физ-в нацвал'!B153+'11.физ-в инвал'!B153)</f>
        <v>1.1979972005562485</v>
      </c>
      <c r="D153" s="21">
        <f>'7.физ-в нацвал'!D153+'11.физ-в инвал'!D153</f>
        <v>4337648.3000000007</v>
      </c>
      <c r="E153" s="28">
        <f>('7.физ-в нацвал'!D153*'7.физ-в нацвал'!E153+'11.физ-в инвал'!D153*'11.физ-в инвал'!E153)/('7.физ-в нацвал'!D153+'11.физ-в инвал'!D153)</f>
        <v>0.14994893177485141</v>
      </c>
      <c r="F153" s="21">
        <f t="shared" si="4"/>
        <v>541392.4</v>
      </c>
      <c r="G153" s="28">
        <f t="shared" si="5"/>
        <v>9.5949839173952203</v>
      </c>
      <c r="H153" s="21">
        <f>'7.физ-в нацвал'!H153+'11.физ-в инвал'!H153</f>
        <v>29008.7</v>
      </c>
      <c r="I153" s="28">
        <f>('7.физ-в нацвал'!H153*'7.физ-в нацвал'!I153+'11.физ-в инвал'!H153*'11.физ-в инвал'!I153)/('7.физ-в нацвал'!H153+'11.физ-в инвал'!H153)</f>
        <v>3.3642881618273139</v>
      </c>
      <c r="J153" s="21">
        <f>'7.физ-в нацвал'!J153+'11.физ-в инвал'!J153</f>
        <v>52282</v>
      </c>
      <c r="K153" s="28">
        <f>('7.физ-в нацвал'!J153*'7.физ-в нацвал'!K153+'11.физ-в инвал'!J153*'11.физ-в инвал'!K153)/('7.физ-в нацвал'!J153+'11.физ-в инвал'!J153)</f>
        <v>5.2974281970850381</v>
      </c>
      <c r="L153" s="21">
        <f>'7.физ-в нацвал'!L153+'11.физ-в инвал'!L153</f>
        <v>97726.1</v>
      </c>
      <c r="M153" s="28">
        <f>('7.физ-в нацвал'!L153*'7.физ-в нацвал'!M153+'11.физ-в инвал'!L153*'11.физ-в инвал'!M153)/('7.физ-в нацвал'!L153+'11.физ-в инвал'!L153)</f>
        <v>7.5869922466976591</v>
      </c>
      <c r="N153" s="21">
        <f>'7.физ-в нацвал'!N153+'11.физ-в инвал'!N153</f>
        <v>121309.70000000001</v>
      </c>
      <c r="O153" s="28">
        <f>('7.физ-в нацвал'!N153*'7.физ-в нацвал'!O153+'11.физ-в инвал'!N153*'11.физ-в инвал'!O153)/('7.физ-в нацвал'!N153+'11.физ-в инвал'!N153)</f>
        <v>9.7200986648223484</v>
      </c>
      <c r="P153" s="21">
        <f>'7.физ-в нацвал'!P153+'11.физ-в инвал'!P153</f>
        <v>235101.9</v>
      </c>
      <c r="Q153" s="28">
        <f>('7.физ-в нацвал'!P153*'7.физ-в нацвал'!Q153+'11.физ-в инвал'!P153*'11.физ-в инвал'!Q153)/('7.физ-в нацвал'!P153+'11.физ-в инвал'!P153)</f>
        <v>12.051129693124556</v>
      </c>
      <c r="R153" s="22">
        <f>'7.физ-в нацвал'!R153+'11.физ-в инвал'!R153</f>
        <v>5964</v>
      </c>
      <c r="S153" s="30">
        <f>('7.физ-в нацвал'!R153*'7.физ-в нацвал'!S153+'11.физ-в инвал'!R153*'11.физ-в инвал'!S153)/('7.физ-в нацвал'!R153+'11.физ-в инвал'!R153)</f>
        <v>11.110781354795439</v>
      </c>
    </row>
    <row r="154" spans="1:19" ht="14.25" customHeight="1" x14ac:dyDescent="0.2">
      <c r="A154" s="23" t="s">
        <v>1</v>
      </c>
      <c r="B154" s="26">
        <f>'7.физ-в нацвал'!B154+'11.физ-в инвал'!B154</f>
        <v>4443652.8999999994</v>
      </c>
      <c r="C154" s="28">
        <f>('7.физ-в нацвал'!B154*'7.физ-в нацвал'!C154+'11.физ-в инвал'!B154*'11.физ-в инвал'!C154)/('7.физ-в нацвал'!B154+'11.физ-в инвал'!B154)</f>
        <v>1.1189329576124183</v>
      </c>
      <c r="D154" s="21">
        <f>'7.физ-в нацвал'!D154+'11.физ-в инвал'!D154</f>
        <v>4000438.5</v>
      </c>
      <c r="E154" s="28">
        <f>('7.физ-в нацвал'!D154*'7.физ-в нацвал'!E154+'11.физ-в инвал'!D154*'11.физ-в инвал'!E154)/('7.физ-в нацвал'!D154+'11.физ-в инвал'!D154)</f>
        <v>0.18079051958929004</v>
      </c>
      <c r="F154" s="21">
        <f t="shared" si="4"/>
        <v>443214.4</v>
      </c>
      <c r="G154" s="28">
        <f t="shared" si="5"/>
        <v>9.5865755422206487</v>
      </c>
      <c r="H154" s="21">
        <f>'7.физ-в нацвал'!H154+'11.физ-в инвал'!H154</f>
        <v>16206.9</v>
      </c>
      <c r="I154" s="28">
        <f>('7.физ-в нацвал'!H154*'7.физ-в нацвал'!I154+'11.физ-в инвал'!H154*'11.физ-в инвал'!I154)/('7.физ-в нацвал'!H154+'11.физ-в инвал'!H154)</f>
        <v>2.1810661508369891</v>
      </c>
      <c r="J154" s="21">
        <f>'7.физ-в нацвал'!J154+'11.физ-в инвал'!J154</f>
        <v>52232.4</v>
      </c>
      <c r="K154" s="28">
        <f>('7.физ-в нацвал'!J154*'7.физ-в нацвал'!K154+'11.физ-в инвал'!J154*'11.физ-в инвал'!K154)/('7.физ-в нацвал'!J154+'11.физ-в инвал'!J154)</f>
        <v>5.3065992564002418</v>
      </c>
      <c r="L154" s="21">
        <f>'7.физ-в нацвал'!L154+'11.физ-в инвал'!L154</f>
        <v>80031.8</v>
      </c>
      <c r="M154" s="28">
        <f>('7.физ-в нацвал'!L154*'7.физ-в нацвал'!M154+'11.физ-в инвал'!L154*'11.физ-в инвал'!M154)/('7.физ-в нацвал'!L154+'11.физ-в инвал'!L154)</f>
        <v>7.7193679637344159</v>
      </c>
      <c r="N154" s="21">
        <f>'7.физ-в нацвал'!N154+'11.физ-в инвал'!N154</f>
        <v>125189.79999999999</v>
      </c>
      <c r="O154" s="28">
        <f>('7.физ-в нацвал'!N154*'7.физ-в нацвал'!O154+'11.физ-в инвал'!N154*'11.физ-в инвал'!O154)/('7.физ-в нацвал'!N154+'11.физ-в инвал'!N154)</f>
        <v>10.435173009302677</v>
      </c>
      <c r="P154" s="21">
        <f>'7.физ-в нацвал'!P154+'11.физ-в инвал'!P154</f>
        <v>163674.70000000001</v>
      </c>
      <c r="Q154" s="28">
        <f>('7.физ-в нацвал'!P154*'7.физ-в нацвал'!Q154+'11.физ-в инвал'!P154*'11.физ-в инвал'!Q154)/('7.физ-в нацвал'!P154+'11.физ-в инвал'!P154)</f>
        <v>12.138795391101981</v>
      </c>
      <c r="R154" s="22">
        <f>'7.физ-в нацвал'!R154+'11.физ-в инвал'!R154</f>
        <v>5878.8</v>
      </c>
      <c r="S154" s="30">
        <f>('7.физ-в нацвал'!R154*'7.физ-в нацвал'!S154+'11.физ-в инвал'!R154*'11.физ-в инвал'!S154)/('7.физ-в нацвал'!R154+'11.физ-в инвал'!R154)</f>
        <v>4.3202289582908069</v>
      </c>
    </row>
    <row r="155" spans="1:19" ht="14.25" customHeight="1" x14ac:dyDescent="0.2">
      <c r="A155" s="23" t="s">
        <v>2</v>
      </c>
      <c r="B155" s="26">
        <f>'7.физ-в нацвал'!B155+'11.физ-в инвал'!B155</f>
        <v>5422172.8999999994</v>
      </c>
      <c r="C155" s="28">
        <f>('7.физ-в нацвал'!B155*'7.физ-в нацвал'!C155+'11.физ-в инвал'!B155*'11.физ-в инвал'!C155)/('7.физ-в нацвал'!B155+'11.физ-в инвал'!B155)</f>
        <v>1.0222172352711218</v>
      </c>
      <c r="D155" s="21">
        <f>'7.физ-в нацвал'!D155+'11.физ-в инвал'!D155</f>
        <v>4868037.8</v>
      </c>
      <c r="E155" s="28">
        <f>('7.физ-в нацвал'!D155*'7.физ-в нацвал'!E155+'11.физ-в инвал'!D155*'11.физ-в инвал'!E155)/('7.физ-в нацвал'!D155+'11.физ-в инвал'!D155)</f>
        <v>0.14467991661856042</v>
      </c>
      <c r="F155" s="21">
        <f t="shared" si="4"/>
        <v>554135.1</v>
      </c>
      <c r="G155" s="28">
        <f t="shared" si="5"/>
        <v>8.7313207338787979</v>
      </c>
      <c r="H155" s="21">
        <f>'7.физ-в нацвал'!H155+'11.физ-в инвал'!H155</f>
        <v>28655</v>
      </c>
      <c r="I155" s="28">
        <f>('7.физ-в нацвал'!H155*'7.физ-в нацвал'!I155+'11.физ-в инвал'!H155*'11.физ-в инвал'!I155)/('7.физ-в нацвал'!H155+'11.физ-в инвал'!H155)</f>
        <v>2.2562191589600422</v>
      </c>
      <c r="J155" s="21">
        <f>'7.физ-в нацвал'!J155+'11.физ-в инвал'!J155</f>
        <v>55930.8</v>
      </c>
      <c r="K155" s="28">
        <f>('7.физ-в нацвал'!J155*'7.физ-в нацвал'!K155+'11.физ-в инвал'!J155*'11.физ-в инвал'!K155)/('7.физ-в нацвал'!J155+'11.физ-в инвал'!J155)</f>
        <v>5.5257536992140279</v>
      </c>
      <c r="L155" s="21">
        <f>'7.физ-в нацвал'!L155+'11.физ-в инвал'!L155</f>
        <v>92755.6</v>
      </c>
      <c r="M155" s="28">
        <f>('7.физ-в нацвал'!L155*'7.физ-в нацвал'!M155+'11.физ-в инвал'!L155*'11.физ-в инвал'!M155)/('7.физ-в нацвал'!L155+'11.физ-в инвал'!L155)</f>
        <v>7.824471428140189</v>
      </c>
      <c r="N155" s="21">
        <f>'7.физ-в нацвал'!N155+'11.физ-в инвал'!N155</f>
        <v>127701.3</v>
      </c>
      <c r="O155" s="28">
        <f>('7.физ-в нацвал'!N155*'7.физ-в нацвал'!O155+'11.физ-в инвал'!N155*'11.физ-в инвал'!O155)/('7.физ-в нацвал'!N155+'11.физ-в инвал'!N155)</f>
        <v>10.081647680955481</v>
      </c>
      <c r="P155" s="21">
        <f>'7.физ-в нацвал'!P155+'11.физ-в инвал'!P155</f>
        <v>207776.5</v>
      </c>
      <c r="Q155" s="28">
        <f>('7.физ-в нацвал'!P155*'7.физ-в нацвал'!Q155+'11.физ-в инвал'!P155*'11.физ-в инвал'!Q155)/('7.физ-в нацвал'!P155+'11.физ-в инвал'!P155)</f>
        <v>11.642497962955385</v>
      </c>
      <c r="R155" s="21">
        <f>'7.физ-в нацвал'!R155+'11.физ-в инвал'!R155</f>
        <v>41315.9</v>
      </c>
      <c r="S155" s="28">
        <f>('7.физ-в нацвал'!R155*'7.физ-в нацвал'!S155+'11.физ-в инвал'!R155*'11.физ-в инвал'!S155)/('7.физ-в нацвал'!R155+'11.физ-в инвал'!R155)</f>
        <v>0.78369267037629575</v>
      </c>
    </row>
    <row r="156" spans="1:19" ht="14.25" customHeight="1" x14ac:dyDescent="0.2">
      <c r="A156" s="23" t="s">
        <v>3</v>
      </c>
      <c r="B156" s="26">
        <f>'7.физ-в нацвал'!B156+'11.физ-в инвал'!B156</f>
        <v>5892626.4000000004</v>
      </c>
      <c r="C156" s="28">
        <f>('7.физ-в нацвал'!B156*'7.физ-в нацвал'!C156+'11.физ-в инвал'!B156*'11.физ-в инвал'!C156)/('7.физ-в нацвал'!B156+'11.физ-в инвал'!B156)</f>
        <v>1.046052976818622</v>
      </c>
      <c r="D156" s="21">
        <f>'7.физ-в нацвал'!D156+'11.физ-в инвал'!D156</f>
        <v>5340223.2</v>
      </c>
      <c r="E156" s="28">
        <f>('7.физ-в нацвал'!D156*'7.физ-в нацвал'!E156+'11.физ-в инвал'!D156*'11.физ-в инвал'!E156)/('7.физ-в нацвал'!D156+'11.физ-в инвал'!D156)</f>
        <v>0.20886108861517252</v>
      </c>
      <c r="F156" s="21">
        <f t="shared" si="4"/>
        <v>552403.19999999995</v>
      </c>
      <c r="G156" s="28">
        <f t="shared" si="5"/>
        <v>9.139401357559116</v>
      </c>
      <c r="H156" s="21">
        <f>'7.физ-в нацвал'!H156+'11.физ-в инвал'!H156</f>
        <v>36303.199999999997</v>
      </c>
      <c r="I156" s="28">
        <f>('7.физ-в нацвал'!H156*'7.физ-в нацвал'!I156+'11.физ-в инвал'!H156*'11.физ-в инвал'!I156)/('7.физ-в нацвал'!H156+'11.физ-в инвал'!H156)</f>
        <v>2.5332919687520663</v>
      </c>
      <c r="J156" s="21">
        <f>'7.физ-в нацвал'!J156+'11.физ-в инвал'!J156</f>
        <v>59870.7</v>
      </c>
      <c r="K156" s="28">
        <f>('7.физ-в нацвал'!J156*'7.физ-в нацвал'!K156+'11.физ-в инвал'!J156*'11.физ-в инвал'!K156)/('7.физ-в нацвал'!J156+'11.физ-в инвал'!J156)</f>
        <v>5.191712690848779</v>
      </c>
      <c r="L156" s="21">
        <f>'7.физ-в нацвал'!L156+'11.физ-в инвал'!L156</f>
        <v>127999.20000000001</v>
      </c>
      <c r="M156" s="28">
        <f>('7.физ-в нацвал'!L156*'7.физ-в нацвал'!M156+'11.физ-в инвал'!L156*'11.физ-в инвал'!M156)/('7.физ-в нацвал'!L156+'11.физ-в инвал'!L156)</f>
        <v>7.6428306739417105</v>
      </c>
      <c r="N156" s="21">
        <f>'7.физ-в нацвал'!N156+'11.физ-в инвал'!N156</f>
        <v>111347.9</v>
      </c>
      <c r="O156" s="28">
        <f>('7.физ-в нацвал'!N156*'7.физ-в нацвал'!O156+'11.физ-в инвал'!N156*'11.физ-в инвал'!O156)/('7.физ-в нацвал'!N156+'11.физ-в инвал'!N156)</f>
        <v>10.181229605587536</v>
      </c>
      <c r="P156" s="21">
        <f>'7.физ-в нацвал'!P156+'11.физ-в инвал'!P156</f>
        <v>201781</v>
      </c>
      <c r="Q156" s="28">
        <f>('7.физ-в нацвал'!P156*'7.физ-в нацвал'!Q156+'11.физ-в инвал'!P156*'11.физ-в инвал'!Q156)/('7.физ-в нацвал'!P156+'11.физ-в инвал'!P156)</f>
        <v>11.893082198026571</v>
      </c>
      <c r="R156" s="22">
        <f>'7.физ-в нацвал'!R156+'11.физ-в инвал'!R156</f>
        <v>15101.2</v>
      </c>
      <c r="S156" s="30">
        <f>('7.физ-в нацвал'!R156*'7.физ-в нацвал'!S156+'11.физ-в инвал'!R156*'11.физ-в инвал'!S156)/('7.физ-в нацвал'!R156+'11.физ-в инвал'!R156)</f>
        <v>8.8803347416099392</v>
      </c>
    </row>
    <row r="157" spans="1:19" ht="14.25" customHeight="1" x14ac:dyDescent="0.2">
      <c r="A157" s="23" t="s">
        <v>4</v>
      </c>
      <c r="B157" s="26">
        <f>'7.физ-в нацвал'!B157+'11.физ-в инвал'!B157</f>
        <v>5388996.1000000006</v>
      </c>
      <c r="C157" s="28">
        <f>('7.физ-в нацвал'!B157*'7.физ-в нацвал'!C157+'11.физ-в инвал'!B157*'11.физ-в инвал'!C157)/('7.физ-в нацвал'!B157+'11.физ-в инвал'!B157)</f>
        <v>0.9549367879483156</v>
      </c>
      <c r="D157" s="21">
        <f>'7.физ-в нацвал'!D157+'11.физ-в инвал'!D157</f>
        <v>4952379.3000000007</v>
      </c>
      <c r="E157" s="28">
        <f>('7.физ-в нацвал'!D157*'7.физ-в нацвал'!E157+'11.физ-в инвал'!D157*'11.физ-в инвал'!E157)/('7.физ-в нацвал'!D157+'11.физ-в инвал'!D157)</f>
        <v>0.22012660964801301</v>
      </c>
      <c r="F157" s="21">
        <f t="shared" si="4"/>
        <v>436616.8</v>
      </c>
      <c r="G157" s="28">
        <f t="shared" si="5"/>
        <v>9.2896108463989471</v>
      </c>
      <c r="H157" s="21">
        <f>'7.физ-в нацвал'!H157+'11.физ-в инвал'!H157</f>
        <v>20148.199999999997</v>
      </c>
      <c r="I157" s="28">
        <f>('7.физ-в нацвал'!H157*'7.физ-в нацвал'!I157+'11.физ-в инвал'!H157*'11.физ-в инвал'!I157)/('7.физ-в нацвал'!H157+'11.физ-в инвал'!H157)</f>
        <v>2.5333031734844793</v>
      </c>
      <c r="J157" s="21">
        <f>'7.физ-в нацвал'!J157+'11.физ-в инвал'!J157</f>
        <v>59704.800000000003</v>
      </c>
      <c r="K157" s="28">
        <f>('7.физ-в нацвал'!J157*'7.физ-в нацвал'!K157+'11.физ-в инвал'!J157*'11.физ-в инвал'!K157)/('7.физ-в нацвал'!J157+'11.физ-в инвал'!J157)</f>
        <v>4.802960231003202</v>
      </c>
      <c r="L157" s="21">
        <f>'7.физ-в нацвал'!L157+'11.физ-в инвал'!L157</f>
        <v>92464.8</v>
      </c>
      <c r="M157" s="28">
        <f>('7.физ-в нацвал'!L157*'7.физ-в нацвал'!M157+'11.физ-в инвал'!L157*'11.физ-в инвал'!M157)/('7.физ-в нацвал'!L157+'11.физ-в инвал'!L157)</f>
        <v>8.0597726702485701</v>
      </c>
      <c r="N157" s="21">
        <f>'7.физ-в нацвал'!N157+'11.физ-в инвал'!N157</f>
        <v>121427.3</v>
      </c>
      <c r="O157" s="28">
        <f>('7.физ-в нацвал'!N157*'7.физ-в нацвал'!O157+'11.физ-в инвал'!N157*'11.физ-в инвал'!O157)/('7.физ-в нацвал'!N157+'11.физ-в инвал'!N157)</f>
        <v>10.98051844189898</v>
      </c>
      <c r="P157" s="21">
        <f>'7.физ-в нацвал'!P157+'11.физ-в инвал'!P157</f>
        <v>125220</v>
      </c>
      <c r="Q157" s="28">
        <f>('7.физ-в нацвал'!P157*'7.физ-в нацвал'!Q157+'11.физ-в инвал'!P157*'11.физ-в инвал'!Q157)/('7.физ-в нацвал'!P157+'11.физ-в инвал'!P157)</f>
        <v>12.413164758025873</v>
      </c>
      <c r="R157" s="22">
        <f>'7.физ-в нацвал'!R157+'11.физ-в инвал'!R157</f>
        <v>17651.7</v>
      </c>
      <c r="S157" s="30">
        <f>('7.физ-в нацвал'!R157*'7.физ-в нацвал'!S157+'11.физ-в инвал'!R157*'11.физ-в инвал'!S157)/('7.физ-в нацвал'!R157+'11.физ-в инвал'!R157)</f>
        <v>4.8291335112198821</v>
      </c>
    </row>
    <row r="158" spans="1:19" ht="14.25" customHeight="1" x14ac:dyDescent="0.2">
      <c r="A158" s="23" t="s">
        <v>5</v>
      </c>
      <c r="B158" s="26">
        <f>'7.физ-в нацвал'!B158+'11.физ-в инвал'!B158</f>
        <v>5969611</v>
      </c>
      <c r="C158" s="28">
        <f>('7.физ-в нацвал'!B158*'7.физ-в нацвал'!C158+'11.физ-в инвал'!B158*'11.физ-в инвал'!C158)/('7.физ-в нацвал'!B158+'11.физ-в инвал'!B158)</f>
        <v>0.83888406480757294</v>
      </c>
      <c r="D158" s="21">
        <f>'7.физ-в нацвал'!D158+'11.физ-в инвал'!D158</f>
        <v>5513813.5</v>
      </c>
      <c r="E158" s="28">
        <f>('7.физ-в нацвал'!D158*'7.физ-в нацвал'!E158+'11.физ-в инвал'!D158*'11.физ-в инвал'!E158)/('7.физ-в нацвал'!D158+'11.физ-в инвал'!D158)</f>
        <v>0.17547877308508891</v>
      </c>
      <c r="F158" s="21">
        <f t="shared" si="4"/>
        <v>455797.50000000006</v>
      </c>
      <c r="G158" s="28">
        <f t="shared" si="5"/>
        <v>8.8641432061386887</v>
      </c>
      <c r="H158" s="21">
        <f>'7.физ-в нацвал'!H158+'11.физ-в инвал'!H158</f>
        <v>30212.1</v>
      </c>
      <c r="I158" s="28">
        <f>('7.физ-в нацвал'!H158*'7.физ-в нацвал'!I158+'11.физ-в инвал'!H158*'11.физ-в инвал'!I158)/('7.физ-в нацвал'!H158+'11.физ-в инвал'!H158)</f>
        <v>1.79643186008255</v>
      </c>
      <c r="J158" s="21">
        <f>'7.физ-в нацвал'!J158+'11.физ-в инвал'!J158</f>
        <v>68968.399999999994</v>
      </c>
      <c r="K158" s="28">
        <f>('7.физ-в нацвал'!J158*'7.физ-в нацвал'!K158+'11.физ-в инвал'!J158*'11.физ-в инвал'!K158)/('7.физ-в нацвал'!J158+'11.физ-в инвал'!J158)</f>
        <v>5.1254559769401649</v>
      </c>
      <c r="L158" s="21">
        <f>'7.физ-в нацвал'!L158+'11.физ-в инвал'!L158</f>
        <v>92549.1</v>
      </c>
      <c r="M158" s="28">
        <f>('7.физ-в нацвал'!L158*'7.физ-в нацвал'!M158+'11.физ-в инвал'!L158*'11.физ-в инвал'!M158)/('7.физ-в нацвал'!L158+'11.физ-в инвал'!L158)</f>
        <v>8.1739247815483864</v>
      </c>
      <c r="N158" s="21">
        <f>'7.физ-в нацвал'!N158+'11.физ-в инвал'!N158</f>
        <v>116817.09999999999</v>
      </c>
      <c r="O158" s="28">
        <f>('7.физ-в нацвал'!N158*'7.физ-в нацвал'!O158+'11.физ-в инвал'!N158*'11.физ-в инвал'!O158)/('7.физ-в нацвал'!N158+'11.физ-в инвал'!N158)</f>
        <v>10.478979644247289</v>
      </c>
      <c r="P158" s="21">
        <f>'7.физ-в нацвал'!P158+'11.физ-в инвал'!P158</f>
        <v>133350.1</v>
      </c>
      <c r="Q158" s="28">
        <f>('7.физ-в нацвал'!P158*'7.физ-в нацвал'!Q158+'11.физ-в инвал'!P158*'11.физ-в инвал'!Q158)/('7.физ-в нацвал'!P158+'11.физ-в инвал'!P158)</f>
        <v>12.27048048707875</v>
      </c>
      <c r="R158" s="22">
        <f>'7.физ-в нацвал'!R158+'11.физ-в инвал'!R158</f>
        <v>13900.7</v>
      </c>
      <c r="S158" s="30">
        <f>('7.физ-в нацвал'!R158*'7.физ-в нацвал'!S158+'11.физ-в инвал'!R158*'11.физ-в инвал'!S158)/('7.физ-в нацвал'!R158+'11.физ-в инвал'!R158)</f>
        <v>1.1224356327379197</v>
      </c>
    </row>
    <row r="159" spans="1:19" ht="14.25" customHeight="1" x14ac:dyDescent="0.2">
      <c r="A159" s="23" t="s">
        <v>6</v>
      </c>
      <c r="B159" s="26">
        <f>'7.физ-в нацвал'!B159+'11.физ-в инвал'!B159</f>
        <v>7381406.6000000015</v>
      </c>
      <c r="C159" s="28">
        <f>('7.физ-в нацвал'!B159*'7.физ-в нацвал'!C159+'11.физ-в инвал'!B159*'11.физ-в инвал'!C159)/('7.физ-в нацвал'!B159+'11.физ-в инвал'!B159)</f>
        <v>0.8910399992055712</v>
      </c>
      <c r="D159" s="21">
        <f>'7.физ-в нацвал'!D159+'11.физ-в инвал'!D159</f>
        <v>6773703.1000000006</v>
      </c>
      <c r="E159" s="28">
        <f>('7.физ-в нацвал'!D159*'7.физ-в нацвал'!E159+'11.физ-в инвал'!D159*'11.физ-в инвал'!E159)/('7.физ-в нацвал'!D159+'11.физ-в инвал'!D159)</f>
        <v>0.12866169481210354</v>
      </c>
      <c r="F159" s="21">
        <f t="shared" si="4"/>
        <v>607703.5</v>
      </c>
      <c r="G159" s="28">
        <f t="shared" si="5"/>
        <v>9.3888095263561926</v>
      </c>
      <c r="H159" s="21">
        <f>'7.физ-в нацвал'!H159+'11.физ-в инвал'!H159</f>
        <v>42259.4</v>
      </c>
      <c r="I159" s="28">
        <f>('7.физ-в нацвал'!H159*'7.физ-в нацвал'!I159+'11.физ-в инвал'!H159*'11.физ-в инвал'!I159)/('7.физ-в нацвал'!H159+'11.физ-в инвал'!H159)</f>
        <v>1.9623376337572234</v>
      </c>
      <c r="J159" s="21">
        <f>'7.физ-в нацвал'!J159+'11.физ-в инвал'!J159</f>
        <v>81425.399999999994</v>
      </c>
      <c r="K159" s="28">
        <f>('7.физ-в нацвал'!J159*'7.физ-в нацвал'!K159+'11.физ-в инвал'!J159*'11.физ-в инвал'!K159)/('7.физ-в нацвал'!J159+'11.физ-в инвал'!J159)</f>
        <v>5.0252113959526143</v>
      </c>
      <c r="L159" s="21">
        <f>'7.физ-в нацвал'!L159+'11.физ-в инвал'!L159</f>
        <v>104001.4</v>
      </c>
      <c r="M159" s="28">
        <f>('7.физ-в нацвал'!L159*'7.физ-в нацвал'!M159+'11.физ-в инвал'!L159*'11.физ-в инвал'!M159)/('7.физ-в нацвал'!L159+'11.физ-в инвал'!L159)</f>
        <v>7.9117076020130481</v>
      </c>
      <c r="N159" s="21">
        <f>'7.физ-в нацвал'!N159+'11.физ-в инвал'!N159</f>
        <v>130731</v>
      </c>
      <c r="O159" s="28">
        <f>('7.физ-в нацвал'!N159*'7.физ-в нацвал'!O159+'11.физ-в инвал'!N159*'11.физ-в инвал'!O159)/('7.физ-в нацвал'!N159+'11.физ-в инвал'!N159)</f>
        <v>10.601660822605197</v>
      </c>
      <c r="P159" s="21">
        <f>'7.физ-в нацвал'!P159+'11.физ-в инвал'!P159</f>
        <v>234518.5</v>
      </c>
      <c r="Q159" s="28">
        <f>('7.физ-в нацвал'!P159*'7.физ-в нацвал'!Q159+'11.физ-в инвал'!P159*'11.физ-в инвал'!Q159)/('7.физ-в нацвал'!P159+'11.физ-в инвал'!P159)</f>
        <v>12.64155413325601</v>
      </c>
      <c r="R159" s="22">
        <f>'7.физ-в нацвал'!R159+'11.физ-в инвал'!R159</f>
        <v>14767.8</v>
      </c>
      <c r="S159" s="30">
        <f>('7.физ-в нацвал'!R159*'7.физ-в нацвал'!S159+'11.физ-в инвал'!R159*'11.физ-в инвал'!S159)/('7.физ-в нацвал'!R159+'11.физ-в инвал'!R159)</f>
        <v>2.7108066198079603</v>
      </c>
    </row>
    <row r="160" spans="1:19" ht="14.25" customHeight="1" x14ac:dyDescent="0.2">
      <c r="A160" s="23" t="s">
        <v>7</v>
      </c>
      <c r="B160" s="26">
        <f>'7.физ-в нацвал'!B160+'11.физ-в инвал'!B160</f>
        <v>6624027.7999999989</v>
      </c>
      <c r="C160" s="28">
        <f>('7.физ-в нацвал'!B160*'7.физ-в нацвал'!C160+'11.физ-в инвал'!B160*'11.физ-в инвал'!C160)/('7.физ-в нацвал'!B160+'11.физ-в инвал'!B160)</f>
        <v>0.75587137979704733</v>
      </c>
      <c r="D160" s="21">
        <f>'7.физ-в нацвал'!D160+'11.физ-в инвал'!D160</f>
        <v>6152049.3999999994</v>
      </c>
      <c r="E160" s="28">
        <f>('7.физ-в нацвал'!D160*'7.физ-в нацвал'!E160+'11.физ-в инвал'!D160*'11.физ-в инвал'!E160)/('7.физ-в нацвал'!D160+'11.физ-в инвал'!D160)</f>
        <v>0.11478176378102557</v>
      </c>
      <c r="F160" s="21">
        <f t="shared" si="4"/>
        <v>471978.4</v>
      </c>
      <c r="G160" s="28">
        <f t="shared" si="5"/>
        <v>9.1122177455578459</v>
      </c>
      <c r="H160" s="21">
        <f>'7.физ-в нацвал'!H160+'11.физ-в инвал'!H160</f>
        <v>31575.300000000003</v>
      </c>
      <c r="I160" s="28">
        <f>('7.физ-в нацвал'!H160*'7.физ-в нацвал'!I160+'11.физ-в инвал'!H160*'11.физ-в инвал'!I160)/('7.физ-в нацвал'!H160+'11.физ-в инвал'!H160)</f>
        <v>1.3883184007752891</v>
      </c>
      <c r="J160" s="21">
        <f>'7.физ-в нацвал'!J160+'11.физ-в инвал'!J160</f>
        <v>71769.899999999994</v>
      </c>
      <c r="K160" s="28">
        <f>('7.физ-в нацвал'!J160*'7.физ-в нацвал'!K160+'11.физ-в инвал'!J160*'11.физ-в инвал'!K160)/('7.физ-в нацвал'!J160+'11.физ-в инвал'!J160)</f>
        <v>4.8092854664699267</v>
      </c>
      <c r="L160" s="21">
        <f>'7.физ-в нацвал'!L160+'11.физ-в инвал'!L160</f>
        <v>79029.200000000012</v>
      </c>
      <c r="M160" s="28">
        <f>('7.физ-в нацвал'!L160*'7.физ-в нацвал'!M160+'11.физ-в инвал'!L160*'11.физ-в инвал'!M160)/('7.физ-в нацвал'!L160+'11.физ-в инвал'!L160)</f>
        <v>8.5398438551826388</v>
      </c>
      <c r="N160" s="21">
        <f>'7.физ-в нацвал'!N160+'11.физ-в инвал'!N160</f>
        <v>137000.70000000001</v>
      </c>
      <c r="O160" s="28">
        <f>('7.физ-в нацвал'!N160*'7.физ-в нацвал'!O160+'11.физ-в инвал'!N160*'11.физ-в инвал'!O160)/('7.физ-в нацвал'!N160+'11.физ-в инвал'!N160)</f>
        <v>10.46843564302956</v>
      </c>
      <c r="P160" s="21">
        <f>'7.физ-в нацвал'!P160+'11.физ-в инвал'!P160</f>
        <v>144855.29999999999</v>
      </c>
      <c r="Q160" s="28">
        <f>('7.физ-в нацвал'!P160*'7.физ-в нацвал'!Q160+'11.физ-в инвал'!P160*'11.физ-в инвал'!Q160)/('7.физ-в нацвал'!P160+'11.физ-в инвал'!P160)</f>
        <v>12.315847787412679</v>
      </c>
      <c r="R160" s="22">
        <f>'7.физ-в нацвал'!R160+'11.физ-в инвал'!R160</f>
        <v>7748</v>
      </c>
      <c r="S160" s="30">
        <f>('7.физ-в нацвал'!R160*'7.физ-в нацвал'!S160+'11.физ-в инвал'!R160*'11.физ-в инвал'!S160)/('7.физ-в нацвал'!R160+'11.физ-в инвал'!R160)</f>
        <v>2.4103742901393912</v>
      </c>
    </row>
    <row r="161" spans="1:19" ht="14.25" customHeight="1" x14ac:dyDescent="0.2">
      <c r="A161" s="23" t="s">
        <v>8</v>
      </c>
      <c r="B161" s="26">
        <f>'7.физ-в нацвал'!B161+'11.физ-в инвал'!B161</f>
        <v>6880736.5</v>
      </c>
      <c r="C161" s="28">
        <f>('7.физ-в нацвал'!B161*'7.физ-в нацвал'!C161+'11.физ-в инвал'!B161*'11.физ-в инвал'!C161)/('7.физ-в нацвал'!B161+'11.физ-в инвал'!B161)</f>
        <v>1.1452463789305114</v>
      </c>
      <c r="D161" s="21">
        <f>'7.физ-в нацвал'!D161+'11.физ-в инвал'!D161</f>
        <v>6096772.2999999998</v>
      </c>
      <c r="E161" s="28">
        <f>('7.физ-в нацвал'!D161*'7.физ-в нацвал'!E161+'11.физ-в инвал'!D161*'11.физ-в инвал'!E161)/('7.физ-в нацвал'!D161+'11.физ-в инвал'!D161)</f>
        <v>0.1148639034788949</v>
      </c>
      <c r="F161" s="21">
        <f t="shared" si="4"/>
        <v>783964.20000000019</v>
      </c>
      <c r="G161" s="28">
        <f t="shared" si="5"/>
        <v>9.1583767422032771</v>
      </c>
      <c r="H161" s="21">
        <f>'7.физ-в нацвал'!H161+'11.физ-в инвал'!H161</f>
        <v>76317.3</v>
      </c>
      <c r="I161" s="28">
        <f>('7.физ-в нацвал'!H161*'7.физ-в нацвал'!I161+'11.физ-в инвал'!H161*'11.физ-в инвал'!I161)/('7.физ-в нацвал'!H161+'11.физ-в инвал'!H161)</f>
        <v>0.75393596209509506</v>
      </c>
      <c r="J161" s="21">
        <f>'7.физ-в нацвал'!J161+'11.физ-в инвал'!J161</f>
        <v>80382.899999999994</v>
      </c>
      <c r="K161" s="28">
        <f>('7.физ-в нацвал'!J161*'7.физ-в нацвал'!K161+'11.физ-в инвал'!J161*'11.физ-в инвал'!K161)/('7.физ-в нацвал'!J161+'11.физ-в инвал'!J161)</f>
        <v>4.7193023516195627</v>
      </c>
      <c r="L161" s="21">
        <f>'7.физ-в нацвал'!L161+'11.физ-в инвал'!L161</f>
        <v>113621.6</v>
      </c>
      <c r="M161" s="28">
        <f>('7.физ-в нацвал'!L161*'7.физ-в нацвал'!M161+'11.физ-в инвал'!L161*'11.физ-в инвал'!M161)/('7.физ-в нацвал'!L161+'11.физ-в инвал'!L161)</f>
        <v>7.7221887387609387</v>
      </c>
      <c r="N161" s="21">
        <f>'7.физ-в нацвал'!N161+'11.физ-в инвал'!N161</f>
        <v>195931.7</v>
      </c>
      <c r="O161" s="28">
        <f>('7.физ-в нацвал'!N161*'7.физ-в нацвал'!O161+'11.физ-в инвал'!N161*'11.физ-в инвал'!O161)/('7.физ-в нацвал'!N161+'11.физ-в инвал'!N161)</f>
        <v>9.821485221635907</v>
      </c>
      <c r="P161" s="21">
        <f>'7.физ-в нацвал'!P161+'11.физ-в инвал'!P161</f>
        <v>312475.90000000002</v>
      </c>
      <c r="Q161" s="28">
        <f>('7.физ-в нацвал'!P161*'7.физ-в нацвал'!Q161+'11.физ-в инвал'!P161*'11.физ-в инвал'!Q161)/('7.физ-в нацвал'!P161+'11.физ-в инвал'!P161)</f>
        <v>12.584548926813236</v>
      </c>
      <c r="R161" s="22">
        <f>'7.физ-в нацвал'!R161+'11.физ-в инвал'!R161</f>
        <v>5234.7999999999993</v>
      </c>
      <c r="S161" s="30">
        <f>('7.физ-в нацвал'!R161*'7.физ-в нацвал'!S161+'11.физ-в инвал'!R161*'11.физ-в инвал'!S161)/('7.физ-в нацвал'!R161+'11.физ-в инвал'!R161)</f>
        <v>1.6875414533506534</v>
      </c>
    </row>
    <row r="162" spans="1:19" ht="14.25" customHeight="1" x14ac:dyDescent="0.2">
      <c r="A162" s="23" t="s">
        <v>9</v>
      </c>
      <c r="B162" s="26">
        <f>'7.физ-в нацвал'!B162+'11.физ-в инвал'!B162</f>
        <v>6204503.5999999996</v>
      </c>
      <c r="C162" s="28">
        <f>('7.физ-в нацвал'!B162*'7.физ-в нацвал'!C162+'11.физ-в инвал'!B162*'11.физ-в инвал'!C162)/('7.физ-в нацвал'!B162+'11.физ-в инвал'!B162)</f>
        <v>1.2371003731869861</v>
      </c>
      <c r="D162" s="21">
        <f>'7.физ-в нацвал'!D162+'11.физ-в инвал'!D162</f>
        <v>5474799</v>
      </c>
      <c r="E162" s="28">
        <f>('7.физ-в нацвал'!D162*'7.физ-в нацвал'!E162+'11.физ-в инвал'!D162*'11.физ-в инвал'!E162)/('7.физ-в нацвал'!D162+'11.физ-в инвал'!D162)</f>
        <v>0.12505578962807584</v>
      </c>
      <c r="F162" s="21">
        <f t="shared" si="4"/>
        <v>729704.6</v>
      </c>
      <c r="G162" s="28">
        <f t="shared" si="5"/>
        <v>9.580504778234916</v>
      </c>
      <c r="H162" s="21">
        <f>'7.физ-в нацвал'!H162+'11.физ-в инвал'!H162</f>
        <v>21108.3</v>
      </c>
      <c r="I162" s="28">
        <f>('7.физ-в нацвал'!H162*'7.физ-в нацвал'!I162+'11.физ-в инвал'!H162*'11.физ-в инвал'!I162)/('7.физ-в нацвал'!H162+'11.физ-в инвал'!H162)</f>
        <v>1.5084112884505148</v>
      </c>
      <c r="J162" s="21">
        <f>'7.физ-в нацвал'!J162+'11.физ-в инвал'!J162</f>
        <v>143995.9</v>
      </c>
      <c r="K162" s="28">
        <f>('7.физ-в нацвал'!J162*'7.физ-в нацвал'!K162+'11.физ-в инвал'!J162*'11.физ-в инвал'!K162)/('7.физ-в нацвал'!J162+'11.физ-в инвал'!J162)</f>
        <v>4.6520397664100157</v>
      </c>
      <c r="L162" s="21">
        <f>'7.физ-в нацвал'!L162+'11.физ-в инвал'!L162</f>
        <v>129582.6</v>
      </c>
      <c r="M162" s="28">
        <f>('7.физ-в нацвал'!L162*'7.физ-в нацвал'!M162+'11.физ-в инвал'!L162*'11.физ-в инвал'!M162)/('7.физ-в нацвал'!L162+'11.физ-в инвал'!L162)</f>
        <v>8.2024181564500189</v>
      </c>
      <c r="N162" s="21">
        <f>'7.физ-в нацвал'!N162+'11.физ-в инвал'!N162</f>
        <v>144994.9</v>
      </c>
      <c r="O162" s="28">
        <f>('7.физ-в нацвал'!N162*'7.физ-в нацвал'!O162+'11.физ-в инвал'!N162*'11.физ-в инвал'!O162)/('7.физ-в нацвал'!N162+'11.физ-в инвал'!N162)</f>
        <v>10.715719828766389</v>
      </c>
      <c r="P162" s="21">
        <f>'7.физ-в нацвал'!P162+'11.физ-в инвал'!P162</f>
        <v>281999</v>
      </c>
      <c r="Q162" s="28">
        <f>('7.физ-в нацвал'!P162*'7.физ-в нацвал'!Q162+'11.физ-в инвал'!P162*'11.физ-в инвал'!Q162)/('7.физ-в нацвал'!P162+'11.физ-в инвал'!P162)</f>
        <v>12.939574122603267</v>
      </c>
      <c r="R162" s="21">
        <f>'7.физ-в нацвал'!R162+'11.физ-в инвал'!R162</f>
        <v>8023.9000000000005</v>
      </c>
      <c r="S162" s="28">
        <f>('7.физ-в нацвал'!R162*'7.физ-в нацвал'!S162+'11.физ-в инвал'!R162*'11.физ-в инвал'!S162)/('7.физ-в нацвал'!R162+'11.физ-в инвал'!R162)</f>
        <v>2.9488648911377262</v>
      </c>
    </row>
    <row r="163" spans="1:19" ht="14.25" customHeight="1" x14ac:dyDescent="0.2">
      <c r="A163" s="23" t="s">
        <v>14</v>
      </c>
      <c r="B163" s="26">
        <f>'7.физ-в нацвал'!B163+'11.физ-в инвал'!B163</f>
        <v>5539409.7999999998</v>
      </c>
      <c r="C163" s="28">
        <f>('7.физ-в нацвал'!B163*'7.физ-в нацвал'!C163+'11.физ-в инвал'!B163*'11.физ-в инвал'!C163)/('7.физ-в нацвал'!B163+'11.физ-в инвал'!B163)</f>
        <v>1.0712393257130031</v>
      </c>
      <c r="D163" s="21">
        <f>'7.физ-в нацвал'!D163+'11.физ-в инвал'!D163</f>
        <v>4930610.4000000004</v>
      </c>
      <c r="E163" s="28">
        <f>('7.физ-в нацвал'!D163*'7.физ-в нацвал'!E163+'11.физ-в инвал'!D163*'11.физ-в инвал'!E163)/('7.физ-в нацвал'!D163+'11.физ-в инвал'!D163)</f>
        <v>0.11533799162067238</v>
      </c>
      <c r="F163" s="21">
        <f t="shared" si="4"/>
        <v>608799.39999999991</v>
      </c>
      <c r="G163" s="28">
        <f t="shared" si="5"/>
        <v>8.8129963958571604</v>
      </c>
      <c r="H163" s="21">
        <f>'7.физ-в нацвал'!H163+'11.физ-в инвал'!H163</f>
        <v>12106.2</v>
      </c>
      <c r="I163" s="28">
        <f>('7.физ-в нацвал'!H163*'7.физ-в нацвал'!I163+'11.физ-в инвал'!H163*'11.физ-в инвал'!I163)/('7.физ-в нацвал'!H163+'11.физ-в инвал'!H163)</f>
        <v>2.203390824536188</v>
      </c>
      <c r="J163" s="21">
        <f>'7.физ-в нацвал'!J163+'11.физ-в инвал'!J163</f>
        <v>132182.1</v>
      </c>
      <c r="K163" s="28">
        <f>('7.физ-в нацвал'!J163*'7.физ-в нацвал'!K163+'11.физ-в инвал'!J163*'11.физ-в инвал'!K163)/('7.физ-в нацвал'!J163+'11.физ-в инвал'!J163)</f>
        <v>5.2400314793001481</v>
      </c>
      <c r="L163" s="21">
        <f>'7.физ-в нацвал'!L163+'11.физ-в инвал'!L163</f>
        <v>116608.5</v>
      </c>
      <c r="M163" s="28">
        <f>('7.физ-в нацвал'!L163*'7.физ-в нацвал'!M163+'11.физ-в инвал'!L163*'11.физ-в инвал'!M163)/('7.физ-в нацвал'!L163+'11.физ-в инвал'!L163)</f>
        <v>8.0998268736841652</v>
      </c>
      <c r="N163" s="21">
        <f>'7.физ-в нацвал'!N163+'11.физ-в инвал'!N163</f>
        <v>123080.6</v>
      </c>
      <c r="O163" s="28">
        <f>('7.физ-в нацвал'!N163*'7.физ-в нацвал'!O163+'11.физ-в инвал'!N163*'11.физ-в инвал'!O163)/('7.физ-в нацвал'!N163+'11.физ-в инвал'!N163)</f>
        <v>10.423502355367134</v>
      </c>
      <c r="P163" s="21">
        <f>'7.физ-в нацвал'!P163+'11.физ-в инвал'!P163</f>
        <v>218122.3</v>
      </c>
      <c r="Q163" s="28">
        <f>('7.физ-в нацвал'!P163*'7.физ-в нацвал'!Q163+'11.физ-в инвал'!P163*'11.физ-в инвал'!Q163)/('7.физ-в нацвал'!P163+'11.физ-в инвал'!P163)</f>
        <v>11.023975022269617</v>
      </c>
      <c r="R163" s="22">
        <f>'7.физ-в нацвал'!R163+'11.физ-в инвал'!R163</f>
        <v>6699.7</v>
      </c>
      <c r="S163" s="30">
        <f>('7.физ-в нацвал'!R163*'7.физ-в нацвал'!S163+'11.физ-в инвал'!R163*'11.физ-в инвал'!S163)/('7.физ-в нацвал'!R163+'11.физ-в инвал'!R163)</f>
        <v>2.0925548905174858</v>
      </c>
    </row>
    <row r="164" spans="1:19" ht="14.25" customHeight="1" thickBot="1" x14ac:dyDescent="0.25">
      <c r="A164" s="24" t="s">
        <v>15</v>
      </c>
      <c r="B164" s="27">
        <f>'7.физ-в нацвал'!B164+'11.физ-в инвал'!B164</f>
        <v>6341164.6999999993</v>
      </c>
      <c r="C164" s="29">
        <f>('7.физ-в нацвал'!B164*'7.физ-в нацвал'!C164+'11.физ-в инвал'!B164*'11.физ-в инвал'!C164)/('7.физ-в нацвал'!B164+'11.физ-в инвал'!B164)</f>
        <v>1.2466394982612581</v>
      </c>
      <c r="D164" s="25">
        <f>'7.физ-в нацвал'!D164+'11.физ-в инвал'!D164</f>
        <v>5634050.5999999996</v>
      </c>
      <c r="E164" s="29">
        <f>('7.физ-в нацвал'!D164*'7.физ-в нацвал'!E164+'11.физ-в инвал'!D164*'11.физ-в инвал'!E164)/('7.физ-в нацвал'!D164+'11.физ-в инвал'!D164)</f>
        <v>0.22228995138950303</v>
      </c>
      <c r="F164" s="25">
        <f t="shared" si="4"/>
        <v>707114.10000000009</v>
      </c>
      <c r="G164" s="29">
        <f t="shared" si="5"/>
        <v>9.4083169123625172</v>
      </c>
      <c r="H164" s="25">
        <f>'7.физ-в нацвал'!H164+'11.физ-в инвал'!H164</f>
        <v>38524.700000000004</v>
      </c>
      <c r="I164" s="29">
        <f>('7.физ-в нацвал'!H164*'7.физ-в нацвал'!I164+'11.физ-в инвал'!H164*'11.физ-в инвал'!I164)/('7.физ-в нацвал'!H164+'11.физ-в инвал'!H164)</f>
        <v>1.328063865520043</v>
      </c>
      <c r="J164" s="25">
        <f>'7.физ-в нацвал'!J164+'11.физ-в инвал'!J164</f>
        <v>140310.40000000002</v>
      </c>
      <c r="K164" s="29">
        <f>('7.физ-в нацвал'!J164*'7.физ-в нацвал'!K164+'11.физ-в инвал'!J164*'11.физ-в инвал'!K164)/('7.физ-в нацвал'!J164+'11.физ-в инвал'!J164)</f>
        <v>4.4962397370401623</v>
      </c>
      <c r="L164" s="25">
        <f>'7.физ-в нацвал'!L164+'11.физ-в инвал'!L164</f>
        <v>108205.5</v>
      </c>
      <c r="M164" s="29">
        <f>('7.физ-в нацвал'!L164*'7.физ-в нацвал'!M164+'11.физ-в инвал'!L164*'11.физ-в инвал'!M164)/('7.физ-в нацвал'!L164+'11.физ-в инвал'!L164)</f>
        <v>8.3400792011496634</v>
      </c>
      <c r="N164" s="25">
        <f>'7.физ-в нацвал'!N164+'11.физ-в инвал'!N164</f>
        <v>106471.09999999999</v>
      </c>
      <c r="O164" s="29">
        <f>('7.физ-в нацвал'!N164*'7.физ-в нацвал'!O164+'11.физ-в инвал'!N164*'11.физ-в инвал'!O164)/('7.физ-в нацвал'!N164+'11.физ-в инвал'!N164)</f>
        <v>10.610916323772367</v>
      </c>
      <c r="P164" s="25">
        <f>'7.физ-в нацвал'!P164+'11.физ-в инвал'!P164</f>
        <v>308368.09999999998</v>
      </c>
      <c r="Q164" s="29">
        <f>('7.физ-в нацвал'!P164*'7.физ-в нацвал'!Q164+'11.физ-в инвал'!P164*'11.физ-в инвал'!Q164)/('7.физ-в нацвал'!P164+'11.физ-в инвал'!P164)</f>
        <v>12.724711359573188</v>
      </c>
      <c r="R164" s="25">
        <f>'7.физ-в нацвал'!R164+'11.физ-в инвал'!R164</f>
        <v>5234.3</v>
      </c>
      <c r="S164" s="29">
        <f>('7.физ-в нацвал'!R164*'7.физ-в нацвал'!S164+'11.физ-в инвал'!R164*'11.физ-в инвал'!S164)/('7.физ-в нацвал'!R164+'11.физ-в инвал'!R164)</f>
        <v>2.7945761610912632</v>
      </c>
    </row>
    <row r="165" spans="1:19" ht="14.25" customHeight="1" x14ac:dyDescent="0.2">
      <c r="A165" s="23" t="s">
        <v>38</v>
      </c>
      <c r="B165" s="26">
        <f>'7.физ-в нацвал'!B165+'11.физ-в инвал'!B165</f>
        <v>5419955.0999999996</v>
      </c>
      <c r="C165" s="28">
        <f>('7.физ-в нацвал'!B165*'7.физ-в нацвал'!C165+'11.физ-в инвал'!B165*'11.физ-в инвал'!C165)/('7.физ-в нацвал'!B165+'11.физ-в инвал'!B165)</f>
        <v>1.4710728981869241</v>
      </c>
      <c r="D165" s="21">
        <f>'7.физ-в нацвал'!D165+'11.физ-в инвал'!D165</f>
        <v>4692812.0999999996</v>
      </c>
      <c r="E165" s="28">
        <f>('7.физ-в нацвал'!D165*'7.физ-в нацвал'!E165+'11.физ-в инвал'!D165*'11.физ-в инвал'!E165)/('7.физ-в нацвал'!D165+'11.физ-в инвал'!D165)</f>
        <v>0.13644150870647476</v>
      </c>
      <c r="F165" s="21">
        <f t="shared" si="4"/>
        <v>727143</v>
      </c>
      <c r="G165" s="28">
        <f t="shared" si="5"/>
        <v>10.084474022303731</v>
      </c>
      <c r="H165" s="21">
        <f>'7.физ-в нацвал'!H165+'11.физ-в инвал'!H165</f>
        <v>42249</v>
      </c>
      <c r="I165" s="28">
        <f>('7.физ-в нацвал'!H165*'7.физ-в нацвал'!I165+'11.физ-в инвал'!H165*'11.физ-в инвал'!I165)/('7.физ-в нацвал'!H165+'11.физ-в инвал'!H165)</f>
        <v>1.5956799924258567</v>
      </c>
      <c r="J165" s="21">
        <f>'7.физ-в нацвал'!J165+'11.физ-в инвал'!J165</f>
        <v>126662.79999999999</v>
      </c>
      <c r="K165" s="28">
        <f>('7.физ-в нацвал'!J165*'7.физ-в нацвал'!K165+'11.физ-в инвал'!J165*'11.физ-в инвал'!K165)/('7.физ-в нацвал'!J165+'11.физ-в инвал'!J165)</f>
        <v>5.4318265189147894</v>
      </c>
      <c r="L165" s="21">
        <f>'7.физ-в нацвал'!L165+'11.физ-в инвал'!L165</f>
        <v>127456.9</v>
      </c>
      <c r="M165" s="28">
        <f>('7.физ-в нацвал'!L165*'7.физ-в нацвал'!M165+'11.физ-в инвал'!L165*'11.физ-в инвал'!M165)/('7.физ-в нацвал'!L165+'11.физ-в инвал'!L165)</f>
        <v>8.6704305063123304</v>
      </c>
      <c r="N165" s="21">
        <f>'7.физ-в нацвал'!N165+'11.физ-в инвал'!N165</f>
        <v>138545.1</v>
      </c>
      <c r="O165" s="28">
        <f>('7.физ-в нацвал'!N165*'7.физ-в нацвал'!O165+'11.физ-в инвал'!N165*'11.физ-в инвал'!O165)/('7.физ-в нацвал'!N165+'11.физ-в инвал'!N165)</f>
        <v>11.613547812228655</v>
      </c>
      <c r="P165" s="21">
        <f>'7.физ-в нацвал'!P165+'11.физ-в инвал'!P165</f>
        <v>290793.90000000002</v>
      </c>
      <c r="Q165" s="28">
        <f>('7.физ-в нацвал'!P165*'7.физ-в нацвал'!Q165+'11.физ-в инвал'!P165*'11.физ-в инвал'!Q165)/('7.физ-в нацвал'!P165+'11.физ-в инвал'!P165)</f>
        <v>13.223617025666632</v>
      </c>
      <c r="R165" s="22">
        <f>'7.физ-в нацвал'!R165+'11.физ-в инвал'!R165</f>
        <v>1435.3</v>
      </c>
      <c r="S165" s="30">
        <f>('7.физ-в нацвал'!R165*'7.физ-в нацвал'!S165+'11.физ-в инвал'!R165*'11.физ-в инвал'!S165)/('7.физ-в нацвал'!R165+'11.физ-в инвал'!R165)</f>
        <v>12.523479411969621</v>
      </c>
    </row>
    <row r="166" spans="1:19" ht="14.25" customHeight="1" x14ac:dyDescent="0.2">
      <c r="A166" s="23" t="s">
        <v>1</v>
      </c>
      <c r="B166" s="26">
        <f>'7.физ-в нацвал'!B166+'11.физ-в инвал'!B166</f>
        <v>5784562.4000000004</v>
      </c>
      <c r="C166" s="28">
        <f>('7.физ-в нацвал'!B166*'7.физ-в нацвал'!C166+'11.физ-в инвал'!B166*'11.физ-в инвал'!C166)/('7.физ-в нацвал'!B166+'11.физ-в инвал'!B166)</f>
        <v>1.1503572313438954</v>
      </c>
      <c r="D166" s="21">
        <f>'7.физ-в нацвал'!D166+'11.физ-в инвал'!D166</f>
        <v>5184428.8</v>
      </c>
      <c r="E166" s="28">
        <f>('7.физ-в нацвал'!D166*'7.физ-в нацвал'!E166+'11.физ-в инвал'!D166*'11.физ-в инвал'!E166)/('7.физ-в нацвал'!D166+'11.физ-в инвал'!D166)</f>
        <v>0.13903721679040132</v>
      </c>
      <c r="F166" s="21">
        <f t="shared" si="4"/>
        <v>600133.6</v>
      </c>
      <c r="G166" s="28">
        <f t="shared" si="5"/>
        <v>9.8869395681228305</v>
      </c>
      <c r="H166" s="21">
        <f>'7.физ-в нацвал'!H166+'11.физ-в инвал'!H166</f>
        <v>29049.200000000001</v>
      </c>
      <c r="I166" s="28">
        <f>('7.физ-в нацвал'!H166*'7.физ-в нацвал'!I166+'11.физ-в инвал'!H166*'11.физ-в инвал'!I166)/('7.физ-в нацвал'!H166+'11.физ-в инвал'!H166)</f>
        <v>2.0508204700990049</v>
      </c>
      <c r="J166" s="21">
        <f>'7.физ-в нацвал'!J166+'11.физ-в инвал'!J166</f>
        <v>116391.90000000001</v>
      </c>
      <c r="K166" s="28">
        <f>('7.физ-в нацвал'!J166*'7.физ-в нацвал'!K166+'11.физ-в инвал'!J166*'11.физ-в инвал'!K166)/('7.физ-в нацвал'!J166+'11.физ-в инвал'!J166)</f>
        <v>5.0591959062443346</v>
      </c>
      <c r="L166" s="21">
        <f>'7.физ-в нацвал'!L166+'11.физ-в инвал'!L166</f>
        <v>116441.29999999999</v>
      </c>
      <c r="M166" s="28">
        <f>('7.физ-в нацвал'!L166*'7.физ-в нацвал'!M166+'11.физ-в инвал'!L166*'11.физ-в инвал'!M166)/('7.физ-в нацвал'!L166+'11.физ-в инвал'!L166)</f>
        <v>8.4823154155784941</v>
      </c>
      <c r="N166" s="21">
        <f>'7.физ-в нацвал'!N166+'11.физ-в инвал'!N166</f>
        <v>134846.70000000001</v>
      </c>
      <c r="O166" s="28">
        <f>('7.физ-в нацвал'!N166*'7.физ-в нацвал'!O166+'11.физ-в инвал'!N166*'11.физ-в инвал'!O166)/('7.физ-в нацвал'!N166+'11.физ-в инвал'!N166)</f>
        <v>12.066083263439147</v>
      </c>
      <c r="P166" s="21">
        <f>'7.физ-в нацвал'!P166+'11.физ-в инвал'!P166</f>
        <v>202379.5</v>
      </c>
      <c r="Q166" s="28">
        <f>('7.физ-в нацвал'!P166*'7.физ-в нацвал'!Q166+'11.физ-в инвал'!P166*'11.физ-в инвал'!Q166)/('7.физ-в нацвал'!P166+'11.физ-в инвал'!P166)</f>
        <v>13.180635429971908</v>
      </c>
      <c r="R166" s="22">
        <f>'7.физ-в нацвал'!R166+'11.физ-в инвал'!R166</f>
        <v>1025</v>
      </c>
      <c r="S166" s="30">
        <f>('7.физ-в нацвал'!R166*'7.физ-в нацвал'!S166+'11.физ-в инвал'!R166*'11.физ-в инвал'!S166)/('7.физ-в нацвал'!R166+'11.физ-в инвал'!R166)</f>
        <v>2.7383082926829267</v>
      </c>
    </row>
    <row r="167" spans="1:19" ht="14.25" customHeight="1" x14ac:dyDescent="0.2">
      <c r="A167" s="23" t="s">
        <v>2</v>
      </c>
      <c r="B167" s="26">
        <f>'7.физ-в нацвал'!B167+'11.физ-в инвал'!B167</f>
        <v>5826174.5999999996</v>
      </c>
      <c r="C167" s="28">
        <f>('7.физ-в нацвал'!B167*'7.физ-в нацвал'!C167+'11.физ-в инвал'!B167*'11.физ-в инвал'!C167)/('7.физ-в нацвал'!B167+'11.физ-в инвал'!B167)</f>
        <v>1.0956142867740351</v>
      </c>
      <c r="D167" s="21">
        <f>'7.физ-в нацвал'!D167+'11.физ-в инвал'!D167</f>
        <v>5254620.3</v>
      </c>
      <c r="E167" s="28">
        <f>('7.физ-в нацвал'!D167*'7.физ-в нацвал'!E167+'11.физ-в инвал'!D167*'11.физ-в инвал'!E167)/('7.физ-в нацвал'!D167+'11.физ-в инвал'!D167)</f>
        <v>0.15824983871812778</v>
      </c>
      <c r="F167" s="21">
        <f t="shared" si="4"/>
        <v>571554.29999999993</v>
      </c>
      <c r="G167" s="28">
        <f t="shared" si="5"/>
        <v>9.7133331233795293</v>
      </c>
      <c r="H167" s="21">
        <f>'7.физ-в нацвал'!H167+'11.физ-в инвал'!H167</f>
        <v>18186.5</v>
      </c>
      <c r="I167" s="28">
        <f>('7.физ-в нацвал'!H167*'7.физ-в нацвал'!I167+'11.физ-в инвал'!H167*'11.физ-в инвал'!I167)/('7.физ-в нацвал'!H167+'11.физ-в инвал'!H167)</f>
        <v>2.3148586039094932</v>
      </c>
      <c r="J167" s="21">
        <f>'7.физ-в нацвал'!J167+'11.физ-в инвал'!J167</f>
        <v>133648.4</v>
      </c>
      <c r="K167" s="28">
        <f>('7.физ-в нацвал'!J167*'7.физ-в нацвал'!K167+'11.физ-в инвал'!J167*'11.физ-в инвал'!K167)/('7.физ-в нацвал'!J167+'11.физ-в инвал'!J167)</f>
        <v>5.2342879974619985</v>
      </c>
      <c r="L167" s="21">
        <f>'7.физ-в нацвал'!L167+'11.физ-в инвал'!L167</f>
        <v>94411.199999999997</v>
      </c>
      <c r="M167" s="28">
        <f>('7.физ-в нацвал'!L167*'7.физ-в нацвал'!M167+'11.физ-в инвал'!L167*'11.физ-в инвал'!M167)/('7.физ-в нацвал'!L167+'11.физ-в инвал'!L167)</f>
        <v>8.8427115426983232</v>
      </c>
      <c r="N167" s="21">
        <f>'7.физ-в нацвал'!N167+'11.физ-в инвал'!N167</f>
        <v>157873.70000000001</v>
      </c>
      <c r="O167" s="28">
        <f>('7.физ-в нацвал'!N167*'7.физ-в нацвал'!O167+'11.физ-в инвал'!N167*'11.физ-в инвал'!O167)/('7.физ-в нацвал'!N167+'11.физ-в инвал'!N167)</f>
        <v>11.61336318208796</v>
      </c>
      <c r="P167" s="21">
        <f>'7.физ-в нацвал'!P167+'11.физ-в инвал'!P167</f>
        <v>166742.39999999999</v>
      </c>
      <c r="Q167" s="28">
        <f>('7.физ-в нацвал'!P167*'7.физ-в нацвал'!Q167+'11.физ-в инвал'!P167*'11.физ-в инвал'!Q167)/('7.физ-в нацвал'!P167+'11.физ-в инвал'!P167)</f>
        <v>12.815057549849346</v>
      </c>
      <c r="R167" s="21">
        <f>'7.физ-в нацвал'!R167+'11.физ-в инвал'!R167</f>
        <v>692.1</v>
      </c>
      <c r="S167" s="28">
        <f>('7.физ-в нацвал'!R167*'7.физ-в нацвал'!S167+'11.физ-в инвал'!R167*'11.физ-в инвал'!S167)/('7.физ-в нацвал'!R167+'11.физ-в инвал'!R167)</f>
        <v>7.1302514087559583</v>
      </c>
    </row>
    <row r="168" spans="1:19" ht="14.25" customHeight="1" x14ac:dyDescent="0.2">
      <c r="A168" s="23" t="s">
        <v>3</v>
      </c>
      <c r="B168" s="26">
        <f>'7.физ-в нацвал'!B168+'11.физ-в инвал'!B168</f>
        <v>5688131.5</v>
      </c>
      <c r="C168" s="28">
        <f>('7.физ-в нацвал'!B168*'7.физ-в нацвал'!C168+'11.физ-в инвал'!B168*'11.физ-в инвал'!C168)/('7.физ-в нацвал'!B168+'11.физ-в инвал'!B168)</f>
        <v>1.5572119248649579</v>
      </c>
      <c r="D168" s="21">
        <f>'7.физ-в нацвал'!D168+'11.физ-в инвал'!D168</f>
        <v>4922954.4000000004</v>
      </c>
      <c r="E168" s="28">
        <f>('7.физ-в нацвал'!D168*'7.физ-в нацвал'!E168+'11.физ-в инвал'!D168*'11.физ-в инвал'!E168)/('7.физ-в нацвал'!D168+'11.физ-в инвал'!D168)</f>
        <v>0.22215390437092006</v>
      </c>
      <c r="F168" s="21">
        <f t="shared" si="4"/>
        <v>765177.10000000009</v>
      </c>
      <c r="G168" s="28">
        <f t="shared" si="5"/>
        <v>10.146634891451923</v>
      </c>
      <c r="H168" s="21">
        <f>'7.физ-в нацвал'!H168+'11.физ-в инвал'!H168</f>
        <v>20550.400000000001</v>
      </c>
      <c r="I168" s="28">
        <f>('7.физ-в нацвал'!H168*'7.физ-в нацвал'!I168+'11.физ-в инвал'!H168*'11.физ-в инвал'!I168)/('7.физ-в нацвал'!H168+'11.физ-в инвал'!H168)</f>
        <v>2.1918193806446591</v>
      </c>
      <c r="J168" s="21">
        <f>'7.физ-в нацвал'!J168+'11.физ-в инвал'!J168</f>
        <v>180058.2</v>
      </c>
      <c r="K168" s="28">
        <f>('7.физ-в нацвал'!J168*'7.физ-в нацвал'!K168+'11.физ-в инвал'!J168*'11.физ-в инвал'!K168)/('7.физ-в нацвал'!J168+'11.физ-в инвал'!J168)</f>
        <v>5.0474805035260806</v>
      </c>
      <c r="L168" s="21">
        <f>'7.физ-в нацвал'!L168+'11.физ-в инвал'!L168</f>
        <v>125821.70000000001</v>
      </c>
      <c r="M168" s="28">
        <f>('7.физ-в нацвал'!L168*'7.физ-в нацвал'!M168+'11.физ-в инвал'!L168*'11.физ-в инвал'!M168)/('7.физ-в нацвал'!L168+'11.физ-в инвал'!L168)</f>
        <v>9.1517864962880022</v>
      </c>
      <c r="N168" s="21">
        <f>'7.физ-в нацвал'!N168+'11.физ-в инвал'!N168</f>
        <v>203553.30000000002</v>
      </c>
      <c r="O168" s="28">
        <f>('7.физ-в нацвал'!N168*'7.физ-в нацвал'!O168+'11.физ-в инвал'!N168*'11.физ-в инвал'!O168)/('7.физ-в нацвал'!N168+'11.физ-в инвал'!N168)</f>
        <v>12.065947199087413</v>
      </c>
      <c r="P168" s="21">
        <f>'7.физ-в нацвал'!P168+'11.физ-в инвал'!P168</f>
        <v>233003</v>
      </c>
      <c r="Q168" s="28">
        <f>('7.физ-в нацвал'!P168*'7.физ-в нацвал'!Q168+'11.физ-в инвал'!P168*'11.физ-в инвал'!Q168)/('7.физ-в нацвал'!P168+'11.физ-в инвал'!P168)</f>
        <v>13.729566087131925</v>
      </c>
      <c r="R168" s="22">
        <f>'7.физ-в нацвал'!R168+'11.физ-в инвал'!R168</f>
        <v>2190.5</v>
      </c>
      <c r="S168" s="30">
        <f>('7.физ-в нацвал'!R168*'7.физ-в нацвал'!S168+'11.физ-в инвал'!R168*'11.физ-в инвал'!S168)/('7.физ-в нацвал'!R168+'11.физ-в инвал'!R168)</f>
        <v>1.5991097922848669</v>
      </c>
    </row>
    <row r="169" spans="1:19" ht="14.25" customHeight="1" x14ac:dyDescent="0.2">
      <c r="A169" s="23" t="s">
        <v>4</v>
      </c>
      <c r="B169" s="26">
        <f>'7.физ-в нацвал'!B169+'11.физ-в инвал'!B169</f>
        <v>5000390.7</v>
      </c>
      <c r="C169" s="28">
        <f>('7.физ-в нацвал'!B169*'7.физ-в нацвал'!C169+'11.физ-в инвал'!B169*'11.физ-в инвал'!C169)/('7.физ-в нацвал'!B169+'11.физ-в инвал'!B169)</f>
        <v>1.3176589973259489</v>
      </c>
      <c r="D169" s="21">
        <f>'7.физ-в нацвал'!D169+'11.физ-в инвал'!D169</f>
        <v>4392336</v>
      </c>
      <c r="E169" s="28">
        <f>('7.физ-в нацвал'!D169*'7.физ-в нацвал'!E169+'11.физ-в инвал'!D169*'11.физ-в инвал'!E169)/('7.физ-в нацвал'!D169+'11.физ-в инвал'!D169)</f>
        <v>0.16384634053496824</v>
      </c>
      <c r="F169" s="21">
        <f t="shared" si="4"/>
        <v>608054.70000000007</v>
      </c>
      <c r="G169" s="28">
        <f t="shared" si="5"/>
        <v>9.6523250556241056</v>
      </c>
      <c r="H169" s="21">
        <f>'7.физ-в нацвал'!H169+'11.физ-в инвал'!H169</f>
        <v>33406.799999999996</v>
      </c>
      <c r="I169" s="28">
        <f>('7.физ-в нацвал'!H169*'7.физ-в нацвал'!I169+'11.физ-в инвал'!H169*'11.физ-в инвал'!I169)/('7.физ-в нацвал'!H169+'11.физ-в инвал'!H169)</f>
        <v>2.5588419423590412</v>
      </c>
      <c r="J169" s="21">
        <f>'7.физ-в нацвал'!J169+'11.физ-в инвал'!J169</f>
        <v>111049.59999999999</v>
      </c>
      <c r="K169" s="28">
        <f>('7.физ-в нацвал'!J169*'7.физ-в нацвал'!K169+'11.физ-в инвал'!J169*'11.физ-в инвал'!K169)/('7.физ-в нацвал'!J169+'11.физ-в инвал'!J169)</f>
        <v>5.1521510568250566</v>
      </c>
      <c r="L169" s="21">
        <f>'7.физ-в нацвал'!L169+'11.физ-в инвал'!L169</f>
        <v>110712.1</v>
      </c>
      <c r="M169" s="28">
        <f>('7.физ-в нацвал'!L169*'7.физ-в нацвал'!M169+'11.физ-в инвал'!L169*'11.физ-в инвал'!M169)/('7.физ-в нацвал'!L169+'11.физ-в инвал'!L169)</f>
        <v>8.4503718292761132</v>
      </c>
      <c r="N169" s="21">
        <f>'7.физ-в нацвал'!N169+'11.физ-в инвал'!N169</f>
        <v>202708.3</v>
      </c>
      <c r="O169" s="28">
        <f>('7.физ-в нацвал'!N169*'7.физ-в нацвал'!O169+'11.физ-в инвал'!N169*'11.физ-в инвал'!O169)/('7.физ-в нацвал'!N169+'11.физ-в инвал'!N169)</f>
        <v>11.439560235076708</v>
      </c>
      <c r="P169" s="21">
        <f>'7.физ-в нацвал'!P169+'11.физ-в инвал'!P169</f>
        <v>148433.5</v>
      </c>
      <c r="Q169" s="28">
        <f>('7.физ-в нацвал'!P169*'7.физ-в нацвал'!Q169+'11.физ-в инвал'!P169*'11.физ-в инвал'!Q169)/('7.физ-в нацвал'!P169+'11.физ-в инвал'!P169)</f>
        <v>13.173050975689451</v>
      </c>
      <c r="R169" s="22">
        <f>'7.физ-в нацвал'!R169+'11.физ-в инвал'!R169</f>
        <v>1744.4</v>
      </c>
      <c r="S169" s="30">
        <f>('7.физ-в нацвал'!R169*'7.физ-в нацвал'!S169+'11.физ-в инвал'!R169*'11.физ-в инвал'!S169)/('7.физ-в нацвал'!R169+'11.физ-в инвал'!R169)</f>
        <v>0.99764962164641124</v>
      </c>
    </row>
    <row r="170" spans="1:19" ht="14.25" customHeight="1" x14ac:dyDescent="0.2">
      <c r="A170" s="23" t="s">
        <v>5</v>
      </c>
      <c r="B170" s="26">
        <f>'7.физ-в нацвал'!B170+'11.физ-в инвал'!B170</f>
        <v>5852227.2999999998</v>
      </c>
      <c r="C170" s="28">
        <f>('7.физ-в нацвал'!B170*'7.физ-в нацвал'!C170+'11.физ-в инвал'!B170*'11.физ-в инвал'!C170)/('7.физ-в нацвал'!B170+'11.физ-в инвал'!B170)</f>
        <v>1.3570962424853183</v>
      </c>
      <c r="D170" s="21">
        <f>'7.физ-в нацвал'!D170+'11.физ-в инвал'!D170</f>
        <v>5163320.5999999996</v>
      </c>
      <c r="E170" s="28">
        <f>('7.физ-в нацвал'!D170*'7.физ-в нацвал'!E170+'11.физ-в инвал'!D170*'11.физ-в инвал'!E170)/('7.физ-в нацвал'!D170+'11.физ-в инвал'!D170)</f>
        <v>0.17811902189455367</v>
      </c>
      <c r="F170" s="21">
        <f t="shared" si="4"/>
        <v>688906.7</v>
      </c>
      <c r="G170" s="28">
        <f t="shared" si="5"/>
        <v>10.19347041333754</v>
      </c>
      <c r="H170" s="21">
        <f>'7.физ-в нацвал'!H170+'11.физ-в инвал'!H170</f>
        <v>50446.400000000001</v>
      </c>
      <c r="I170" s="28">
        <f>('7.физ-в нацвал'!H170*'7.физ-в нацвал'!I170+'11.физ-в инвал'!H170*'11.физ-в инвал'!I170)/('7.физ-в нацвал'!H170+'11.физ-в инвал'!H170)</f>
        <v>3.2483750475752484</v>
      </c>
      <c r="J170" s="21">
        <f>'7.физ-в нацвал'!J170+'11.физ-в инвал'!J170</f>
        <v>89152.6</v>
      </c>
      <c r="K170" s="28">
        <f>('7.физ-в нацвал'!J170*'7.физ-в нацвал'!K170+'11.физ-в инвал'!J170*'11.физ-в инвал'!K170)/('7.физ-в нацвал'!J170+'11.физ-в инвал'!J170)</f>
        <v>5.5626185215013368</v>
      </c>
      <c r="L170" s="21">
        <f>'7.физ-в нацвал'!L170+'11.физ-в инвал'!L170</f>
        <v>108568.79999999999</v>
      </c>
      <c r="M170" s="28">
        <f>('7.физ-в нацвал'!L170*'7.физ-в нацвал'!M170+'11.физ-в инвал'!L170*'11.физ-в инвал'!M170)/('7.физ-в нацвал'!L170+'11.физ-в инвал'!L170)</f>
        <v>8.9225639410217319</v>
      </c>
      <c r="N170" s="21">
        <f>'7.физ-в нацвал'!N170+'11.физ-в инвал'!N170</f>
        <v>249566.19999999998</v>
      </c>
      <c r="O170" s="28">
        <f>('7.физ-в нацвал'!N170*'7.физ-в нацвал'!O170+'11.физ-в инвал'!N170*'11.физ-в инвал'!O170)/('7.физ-в нацвал'!N170+'11.физ-в инвал'!N170)</f>
        <v>11.492510997082135</v>
      </c>
      <c r="P170" s="21">
        <f>'7.физ-в нацвал'!P170+'11.физ-в инвал'!P170</f>
        <v>189773.7</v>
      </c>
      <c r="Q170" s="28">
        <f>('7.физ-в нацвал'!P170*'7.физ-в нацвал'!Q170+'11.физ-в инвал'!P170*'11.физ-в инвал'!Q170)/('7.физ-в нацвал'!P170+'11.физ-в инвал'!P170)</f>
        <v>13.249478141597072</v>
      </c>
      <c r="R170" s="22">
        <f>'7.физ-в нацвал'!R170+'11.физ-в инвал'!R170</f>
        <v>1399</v>
      </c>
      <c r="S170" s="30">
        <f>('7.физ-в нацвал'!R170*'7.физ-в нацвал'!S170+'11.физ-в инвал'!R170*'11.физ-в инвал'!S170)/('7.физ-в нацвал'!R170+'11.физ-в инвал'!R170)</f>
        <v>8.078974267333809</v>
      </c>
    </row>
    <row r="171" spans="1:19" ht="14.25" customHeight="1" x14ac:dyDescent="0.2">
      <c r="A171" s="23" t="s">
        <v>6</v>
      </c>
      <c r="B171" s="26">
        <f>'7.физ-в нацвал'!B171+'11.физ-в инвал'!B171</f>
        <v>6363501.4999999991</v>
      </c>
      <c r="C171" s="28">
        <f>('7.физ-в нацвал'!B171*'7.физ-в нацвал'!C171+'11.физ-в инвал'!B171*'11.физ-в инвал'!C171)/('7.физ-в нацвал'!B171+'11.физ-в инвал'!B171)</f>
        <v>1.5520595811912674</v>
      </c>
      <c r="D171" s="21">
        <f>'7.физ-в нацвал'!D171+'11.физ-в инвал'!D171</f>
        <v>5473798.6999999993</v>
      </c>
      <c r="E171" s="28">
        <f>('7.физ-в нацвал'!D171*'7.физ-в нацвал'!E171+'11.физ-в инвал'!D171*'11.физ-в инвал'!E171)/('7.физ-в нацвал'!D171+'11.физ-в инвал'!D171)</f>
        <v>0.20448366890072159</v>
      </c>
      <c r="F171" s="21">
        <f t="shared" si="4"/>
        <v>889702.8</v>
      </c>
      <c r="G171" s="28">
        <f t="shared" si="5"/>
        <v>9.8428722849922465</v>
      </c>
      <c r="H171" s="21">
        <f>'7.физ-в нацвал'!H171+'11.физ-в инвал'!H171</f>
        <v>50441.8</v>
      </c>
      <c r="I171" s="28">
        <f>('7.физ-в нацвал'!H171*'7.физ-в нацвал'!I171+'11.физ-в инвал'!H171*'11.физ-в инвал'!I171)/('7.физ-в нацвал'!H171+'11.физ-в инвал'!H171)</f>
        <v>2.6866554127727396</v>
      </c>
      <c r="J171" s="21">
        <f>'7.физ-в нацвал'!J171+'11.физ-в инвал'!J171</f>
        <v>125484.7</v>
      </c>
      <c r="K171" s="28">
        <f>('7.физ-в нацвал'!J171*'7.физ-в нацвал'!K171+'11.физ-в инвал'!J171*'11.физ-в инвал'!K171)/('7.физ-в нацвал'!J171+'11.физ-в инвал'!J171)</f>
        <v>5.5769032957802827</v>
      </c>
      <c r="L171" s="21">
        <f>'7.физ-в нацвал'!L171+'11.физ-в инвал'!L171</f>
        <v>154134.90000000002</v>
      </c>
      <c r="M171" s="28">
        <f>('7.физ-в нацвал'!L171*'7.физ-в нацвал'!M171+'11.физ-в инвал'!L171*'11.физ-в инвал'!M171)/('7.физ-в нацвал'!L171+'11.физ-в инвал'!L171)</f>
        <v>8.3676181254213038</v>
      </c>
      <c r="N171" s="21">
        <f>'7.физ-в нацвал'!N171+'11.физ-в инвал'!N171</f>
        <v>292169.7</v>
      </c>
      <c r="O171" s="28">
        <f>('7.физ-в нацвал'!N171*'7.физ-в нацвал'!O171+'11.физ-в инвал'!N171*'11.физ-в инвал'!O171)/('7.физ-в нацвал'!N171+'11.физ-в инвал'!N171)</f>
        <v>10.866634753706494</v>
      </c>
      <c r="P171" s="21">
        <f>'7.физ-в нацвал'!P171+'11.физ-в инвал'!P171</f>
        <v>265598.5</v>
      </c>
      <c r="Q171" s="28">
        <f>('7.физ-в нацвал'!P171*'7.физ-в нацвал'!Q171+'11.физ-в инвал'!P171*'11.физ-в инвал'!Q171)/('7.физ-в нацвал'!P171+'11.физ-в инвал'!P171)</f>
        <v>12.992300743415342</v>
      </c>
      <c r="R171" s="22">
        <f>'7.физ-в нацвал'!R171+'11.физ-в инвал'!R171</f>
        <v>1873.2</v>
      </c>
      <c r="S171" s="30">
        <f>('7.физ-в нацвал'!R171*'7.физ-в нацвал'!S171+'11.физ-в инвал'!R171*'11.физ-в инвал'!S171)/('7.физ-в нацвал'!R171+'11.физ-в инвал'!R171)</f>
        <v>3.4786846038863977</v>
      </c>
    </row>
    <row r="172" spans="1:19" ht="14.25" customHeight="1" x14ac:dyDescent="0.2">
      <c r="A172" s="23" t="s">
        <v>7</v>
      </c>
      <c r="B172" s="26">
        <f>'7.физ-в нацвал'!B172+'11.физ-в инвал'!B172</f>
        <v>5731305.2000000002</v>
      </c>
      <c r="C172" s="28">
        <f>('7.физ-в нацвал'!B172*'7.физ-в нацвал'!C172+'11.физ-в инвал'!B172*'11.физ-в инвал'!C172)/('7.физ-в нацвал'!B172+'11.физ-в инвал'!B172)</f>
        <v>1.4331241129856425</v>
      </c>
      <c r="D172" s="21">
        <f>'7.физ-в нацвал'!D172+'11.физ-в инвал'!D172</f>
        <v>5006671.5999999996</v>
      </c>
      <c r="E172" s="28">
        <f>('7.физ-в нацвал'!D172*'7.физ-в нацвал'!E172+'11.физ-в инвал'!D172*'11.физ-в инвал'!E172)/('7.физ-в нацвал'!D172+'11.физ-в инвал'!D172)</f>
        <v>0.18968340264218647</v>
      </c>
      <c r="F172" s="21">
        <f t="shared" si="4"/>
        <v>724633.60000000009</v>
      </c>
      <c r="G172" s="28">
        <f t="shared" si="5"/>
        <v>10.02436152008408</v>
      </c>
      <c r="H172" s="21">
        <f>'7.физ-в нацвал'!H172+'11.физ-в инвал'!H172</f>
        <v>48457.3</v>
      </c>
      <c r="I172" s="28">
        <f>('7.физ-в нацвал'!H172*'7.физ-в нацвал'!I172+'11.физ-в инвал'!H172*'11.физ-в инвал'!I172)/('7.физ-в нацвал'!H172+'11.физ-в инвал'!H172)</f>
        <v>3.0458607887769222</v>
      </c>
      <c r="J172" s="21">
        <f>'7.физ-в нацвал'!J172+'11.физ-в инвал'!J172</f>
        <v>130408.5</v>
      </c>
      <c r="K172" s="28">
        <f>('7.физ-в нацвал'!J172*'7.физ-в нацвал'!K172+'11.физ-в инвал'!J172*'11.физ-в инвал'!K172)/('7.физ-в нацвал'!J172+'11.физ-в инвал'!J172)</f>
        <v>5.5239640974322972</v>
      </c>
      <c r="L172" s="21">
        <f>'7.физ-в нацвал'!L172+'11.физ-в инвал'!L172</f>
        <v>112575.3</v>
      </c>
      <c r="M172" s="28">
        <f>('7.физ-в нацвал'!L172*'7.физ-в нацвал'!M172+'11.физ-в инвал'!L172*'11.физ-в инвал'!M172)/('7.физ-в нацвал'!L172+'11.физ-в инвал'!L172)</f>
        <v>9.0961057354499602</v>
      </c>
      <c r="N172" s="21">
        <f>'7.физ-в нацвал'!N172+'11.физ-в инвал'!N172</f>
        <v>247778.90000000002</v>
      </c>
      <c r="O172" s="28">
        <f>('7.физ-в нацвал'!N172*'7.физ-в нацвал'!O172+'11.физ-в инвал'!N172*'11.физ-в инвал'!O172)/('7.физ-в нацвал'!N172+'11.физ-в инвал'!N172)</f>
        <v>11.950787379393484</v>
      </c>
      <c r="P172" s="21">
        <f>'7.физ-в нацвал'!P172+'11.физ-в инвал'!P172</f>
        <v>184209.8</v>
      </c>
      <c r="Q172" s="28">
        <f>('7.физ-в нацвал'!P172*'7.физ-в нацвал'!Q172+'11.физ-в инвал'!P172*'11.физ-в инвал'!Q172)/('7.физ-в нацвал'!P172+'11.физ-в инвал'!P172)</f>
        <v>13.042992050368658</v>
      </c>
      <c r="R172" s="22">
        <f>'7.физ-в нацвал'!R172+'11.физ-в инвал'!R172</f>
        <v>1203.8000000000002</v>
      </c>
      <c r="S172" s="30">
        <f>('7.физ-в нацвал'!R172*'7.физ-в нацвал'!S172+'11.физ-в инвал'!R172*'11.физ-в инвал'!S172)/('7.физ-в нацвал'!R172+'11.физ-в инвал'!R172)</f>
        <v>6.8336717062634973</v>
      </c>
    </row>
    <row r="173" spans="1:19" ht="14.25" customHeight="1" x14ac:dyDescent="0.2">
      <c r="A173" s="23" t="s">
        <v>8</v>
      </c>
      <c r="B173" s="26">
        <f>'7.физ-в нацвал'!B173+'11.физ-в инвал'!B173</f>
        <v>6929223.3000000007</v>
      </c>
      <c r="C173" s="28">
        <f>('7.физ-в нацвал'!B173*'7.физ-в нацвал'!C173+'11.физ-в инвал'!B173*'11.физ-в инвал'!C173)/('7.физ-в нацвал'!B173+'11.физ-в инвал'!B173)</f>
        <v>1.4811260156675856</v>
      </c>
      <c r="D173" s="21">
        <f>'7.физ-в нацвал'!D173+'11.физ-в инвал'!D173</f>
        <v>6051915.2999999998</v>
      </c>
      <c r="E173" s="28">
        <f>('7.физ-в нацвал'!D173*'7.физ-в нацвал'!E173+'11.физ-в инвал'!D173*'11.физ-в инвал'!E173)/('7.физ-в нацвал'!D173+'11.физ-в инвал'!D173)</f>
        <v>0.17109370962280318</v>
      </c>
      <c r="F173" s="21">
        <f t="shared" si="4"/>
        <v>877308</v>
      </c>
      <c r="G173" s="28">
        <f t="shared" si="5"/>
        <v>10.518094282737646</v>
      </c>
      <c r="H173" s="21">
        <f>'7.физ-в нацвал'!H173+'11.физ-в инвал'!H173</f>
        <v>64400.7</v>
      </c>
      <c r="I173" s="28">
        <f>('7.физ-в нацвал'!H173*'7.физ-в нацвал'!I173+'11.физ-в инвал'!H173*'11.физ-в инвал'!I173)/('7.физ-в нацвал'!H173+'11.физ-в инвал'!H173)</f>
        <v>3.0426389464710795</v>
      </c>
      <c r="J173" s="21">
        <f>'7.физ-в нацвал'!J173+'11.физ-в инвал'!J173</f>
        <v>110250.5</v>
      </c>
      <c r="K173" s="28">
        <f>('7.физ-в нацвал'!J173*'7.физ-в нацвал'!K173+'11.физ-в инвал'!J173*'11.физ-в инвал'!K173)/('7.физ-в нацвал'!J173+'11.физ-в инвал'!J173)</f>
        <v>5.2789993786876241</v>
      </c>
      <c r="L173" s="21">
        <f>'7.физ-в нацвал'!L173+'11.физ-в инвал'!L173</f>
        <v>245035.8</v>
      </c>
      <c r="M173" s="28">
        <f>('7.физ-в нацвал'!L173*'7.физ-в нацвал'!M173+'11.физ-в инвал'!L173*'11.физ-в инвал'!M173)/('7.физ-в нацвал'!L173+'11.физ-в инвал'!L173)</f>
        <v>10.479321641980478</v>
      </c>
      <c r="N173" s="21">
        <f>'7.физ-в нацвал'!N173+'11.физ-в инвал'!N173</f>
        <v>233779.8</v>
      </c>
      <c r="O173" s="28">
        <f>('7.физ-в нацвал'!N173*'7.физ-в нацвал'!O173+'11.физ-в инвал'!N173*'11.физ-в инвал'!O173)/('7.физ-в нацвал'!N173+'11.физ-в инвал'!N173)</f>
        <v>12.089724642591021</v>
      </c>
      <c r="P173" s="21">
        <f>'7.физ-в нацвал'!P173+'11.физ-в инвал'!P173</f>
        <v>223123.20000000001</v>
      </c>
      <c r="Q173" s="28">
        <f>('7.физ-в нацвал'!P173*'7.физ-в нацвал'!Q173+'11.физ-в инвал'!P173*'11.физ-в инвал'!Q173)/('7.физ-в нацвал'!P173+'11.физ-в инвал'!P173)</f>
        <v>13.687169084165163</v>
      </c>
      <c r="R173" s="22">
        <f>'7.физ-в нацвал'!R173+'11.физ-в инвал'!R173</f>
        <v>718</v>
      </c>
      <c r="S173" s="30">
        <f>('7.физ-в нацвал'!R173*'7.физ-в нацвал'!S173+'11.физ-в инвал'!R173*'11.физ-в инвал'!S173)/('7.физ-в нацвал'!R173+'11.физ-в инвал'!R173)</f>
        <v>2.2012869080779951</v>
      </c>
    </row>
    <row r="174" spans="1:19" ht="14.25" customHeight="1" x14ac:dyDescent="0.2">
      <c r="A174" s="23" t="s">
        <v>9</v>
      </c>
      <c r="B174" s="26">
        <f>'7.физ-в нацвал'!B174+'11.физ-в инвал'!B174</f>
        <v>5542013.4000000004</v>
      </c>
      <c r="C174" s="28">
        <f>('7.физ-в нацвал'!B174*'7.физ-в нацвал'!C174+'11.физ-в инвал'!B174*'11.физ-в инвал'!C174)/('7.физ-в нацвал'!B174+'11.физ-в инвал'!B174)</f>
        <v>1.6946440871110127</v>
      </c>
      <c r="D174" s="21">
        <f>'7.физ-в нацвал'!D174+'11.физ-в инвал'!D174</f>
        <v>4726468.1999999993</v>
      </c>
      <c r="E174" s="28">
        <f>('7.физ-в нацвал'!D174*'7.физ-в нацвал'!E174+'11.физ-в инвал'!D174*'11.физ-в инвал'!E174)/('7.физ-в нацвал'!D174+'11.физ-в инвал'!D174)</f>
        <v>0.22597940593358909</v>
      </c>
      <c r="F174" s="21">
        <f t="shared" si="4"/>
        <v>815545.2</v>
      </c>
      <c r="G174" s="28">
        <f t="shared" si="5"/>
        <v>10.206247014880354</v>
      </c>
      <c r="H174" s="21">
        <f>'7.физ-в нацвал'!H174+'11.физ-в инвал'!H174</f>
        <v>49176.6</v>
      </c>
      <c r="I174" s="28">
        <f>('7.физ-в нацвал'!H174*'7.физ-в нацвал'!I174+'11.физ-в инвал'!H174*'11.физ-в инвал'!I174)/('7.физ-в нацвал'!H174+'11.физ-в инвал'!H174)</f>
        <v>2.1275333186922243</v>
      </c>
      <c r="J174" s="21">
        <f>'7.физ-в нацвал'!J174+'11.физ-в инвал'!J174</f>
        <v>90437.7</v>
      </c>
      <c r="K174" s="28">
        <f>('7.физ-в нацвал'!J174*'7.физ-в нацвал'!K174+'11.физ-в инвал'!J174*'11.физ-в инвал'!K174)/('7.физ-в нацвал'!J174+'11.физ-в инвал'!J174)</f>
        <v>5.1916842091296003</v>
      </c>
      <c r="L174" s="21">
        <f>'7.физ-в нацвал'!L174+'11.физ-в инвал'!L174</f>
        <v>224485.7</v>
      </c>
      <c r="M174" s="28">
        <f>('7.физ-в нацвал'!L174*'7.физ-в нацвал'!M174+'11.физ-в инвал'!L174*'11.физ-в инвал'!M174)/('7.физ-в нацвал'!L174+'11.физ-в инвал'!L174)</f>
        <v>9.3068228043033461</v>
      </c>
      <c r="N174" s="21">
        <f>'7.физ-в нацвал'!N174+'11.физ-в инвал'!N174</f>
        <v>204287.2</v>
      </c>
      <c r="O174" s="28">
        <f>('7.физ-в нацвал'!N174*'7.физ-в нацвал'!O174+'11.физ-в инвал'!N174*'11.физ-в инвал'!O174)/('7.физ-в нацвал'!N174+'11.физ-в инвал'!N174)</f>
        <v>11.524736694222641</v>
      </c>
      <c r="P174" s="21">
        <f>'7.физ-в нацвал'!P174+'11.физ-в инвал'!P174</f>
        <v>246461.59999999998</v>
      </c>
      <c r="Q174" s="28">
        <f>('7.физ-в нацвал'!P174*'7.физ-в нацвал'!Q174+'11.физ-в инвал'!P174*'11.физ-в инвал'!Q174)/('7.физ-в нацвал'!P174+'11.физ-в инвал'!P174)</f>
        <v>13.402616151968504</v>
      </c>
      <c r="R174" s="21">
        <f>'7.физ-в нацвал'!R174+'11.физ-в инвал'!R174</f>
        <v>696.4</v>
      </c>
      <c r="S174" s="28">
        <f>('7.физ-в нацвал'!R174*'7.физ-в нацвал'!S174+'11.физ-в инвал'!R174*'11.физ-в инвал'!S174)/('7.физ-в нацвал'!R174+'11.физ-в инвал'!R174)</f>
        <v>3.8367116599655371</v>
      </c>
    </row>
    <row r="175" spans="1:19" ht="14.25" customHeight="1" x14ac:dyDescent="0.2">
      <c r="A175" s="23" t="s">
        <v>14</v>
      </c>
      <c r="B175" s="26">
        <f>'7.физ-в нацвал'!B175+'11.физ-в инвал'!B175</f>
        <v>6433503.0999999996</v>
      </c>
      <c r="C175" s="28">
        <f>('7.физ-в нацвал'!B175*'7.физ-в нацвал'!C175+'11.физ-в инвал'!B175*'11.физ-в инвал'!C175)/('7.физ-в нацвал'!B175+'11.физ-в инвал'!B175)</f>
        <v>1.7905080533807469</v>
      </c>
      <c r="D175" s="21">
        <f>'7.физ-в нацвал'!D175+'11.физ-в инвал'!D175</f>
        <v>5417478.0999999996</v>
      </c>
      <c r="E175" s="28">
        <f>('7.физ-в нацвал'!D175*'7.физ-в нацвал'!E175+'11.физ-в инвал'!D175*'11.физ-в инвал'!E175)/('7.физ-в нацвал'!D175+'11.физ-в инвал'!D175)</f>
        <v>0.19695352400224747</v>
      </c>
      <c r="F175" s="21">
        <f t="shared" si="4"/>
        <v>1016025</v>
      </c>
      <c r="G175" s="28">
        <f t="shared" si="5"/>
        <v>10.28739224822224</v>
      </c>
      <c r="H175" s="21">
        <f>'7.физ-в нацвал'!H175+'11.физ-в инвал'!H175</f>
        <v>38924.300000000003</v>
      </c>
      <c r="I175" s="28">
        <f>('7.физ-в нацвал'!H175*'7.физ-в нацвал'!I175+'11.физ-в инвал'!H175*'11.физ-в инвал'!I175)/('7.физ-в нацвал'!H175+'11.физ-в инвал'!H175)</f>
        <v>2.817916468632705</v>
      </c>
      <c r="J175" s="21">
        <f>'7.физ-в нацвал'!J175+'11.физ-в инвал'!J175</f>
        <v>163068.20000000001</v>
      </c>
      <c r="K175" s="28">
        <f>('7.физ-в нацвал'!J175*'7.физ-в нацвал'!K175+'11.физ-в инвал'!J175*'11.физ-в инвал'!K175)/('7.физ-в нацвал'!J175+'11.физ-в инвал'!J175)</f>
        <v>5.5552100777466116</v>
      </c>
      <c r="L175" s="21">
        <f>'7.физ-в нацвал'!L175+'11.физ-в инвал'!L175</f>
        <v>247747.40000000002</v>
      </c>
      <c r="M175" s="28">
        <f>('7.физ-в нацвал'!L175*'7.физ-в нацвал'!M175+'11.физ-в инвал'!L175*'11.физ-в инвал'!M175)/('7.физ-в нацвал'!L175+'11.физ-в инвал'!L175)</f>
        <v>9.4517700690299868</v>
      </c>
      <c r="N175" s="21">
        <f>'7.физ-в нацвал'!N175+'11.физ-в инвал'!N175</f>
        <v>243613.30000000002</v>
      </c>
      <c r="O175" s="28">
        <f>('7.физ-в нацвал'!N175*'7.физ-в нацвал'!O175+'11.физ-в инвал'!N175*'11.физ-в инвал'!O175)/('7.физ-в нацвал'!N175+'11.физ-в инвал'!N175)</f>
        <v>11.497285053812744</v>
      </c>
      <c r="P175" s="21">
        <f>'7.физ-в нацвал'!P175+'11.физ-в инвал'!P175</f>
        <v>322138.59999999998</v>
      </c>
      <c r="Q175" s="28">
        <f>('7.физ-в нацвал'!P175*'7.физ-в нацвал'!Q175+'11.физ-в инвал'!P175*'11.физ-в инвал'!Q175)/('7.физ-в нацвал'!P175+'11.физ-в инвал'!P175)</f>
        <v>13.308180218080045</v>
      </c>
      <c r="R175" s="22">
        <f>'7.физ-в нацвал'!R175+'11.физ-в инвал'!R175</f>
        <v>533.20000000000005</v>
      </c>
      <c r="S175" s="30">
        <f>('7.физ-в нацвал'!R175*'7.физ-в нацвал'!S175+'11.физ-в инвал'!R175*'11.физ-в инвал'!S175)/('7.физ-в нацвал'!R175+'11.физ-в инвал'!R175)</f>
        <v>13.24572018004501</v>
      </c>
    </row>
    <row r="176" spans="1:19" ht="14.25" customHeight="1" thickBot="1" x14ac:dyDescent="0.25">
      <c r="A176" s="24" t="s">
        <v>15</v>
      </c>
      <c r="B176" s="27">
        <f>'7.физ-в нацвал'!B176+'11.физ-в инвал'!B176</f>
        <v>7294841.2000000011</v>
      </c>
      <c r="C176" s="29">
        <f>('7.физ-в нацвал'!B176*'7.физ-в нацвал'!C176+'11.физ-в инвал'!B176*'11.физ-в инвал'!C176)/('7.физ-в нацвал'!B176+'11.физ-в инвал'!B176)</f>
        <v>1.5557064190787318</v>
      </c>
      <c r="D176" s="25">
        <f>'7.физ-в нацвал'!D176+'11.физ-в инвал'!D176</f>
        <v>6320772.5999999996</v>
      </c>
      <c r="E176" s="29">
        <f>('7.физ-в нацвал'!D176*'7.физ-в нацвал'!E176+'11.физ-в инвал'!D176*'11.физ-в инвал'!E176)/('7.физ-в нацвал'!D176+'11.физ-в инвал'!D176)</f>
        <v>0.27429923076175844</v>
      </c>
      <c r="F176" s="25">
        <f t="shared" si="4"/>
        <v>974068.59999999986</v>
      </c>
      <c r="G176" s="29">
        <f t="shared" si="5"/>
        <v>9.8708121984426995</v>
      </c>
      <c r="H176" s="25">
        <f>'7.физ-в нацвал'!H176+'11.физ-в инвал'!H176</f>
        <v>77065.100000000006</v>
      </c>
      <c r="I176" s="29">
        <f>('7.физ-в нацвал'!H176*'7.физ-в нацвал'!I176+'11.физ-в инвал'!H176*'11.физ-в инвал'!I176)/('7.физ-в нацвал'!H176+'11.физ-в инвал'!H176)</f>
        <v>2.3909146942000978</v>
      </c>
      <c r="J176" s="25">
        <f>'7.физ-в нацвал'!J176+'11.физ-в инвал'!J176</f>
        <v>198279.09999999998</v>
      </c>
      <c r="K176" s="29">
        <f>('7.физ-в нацвал'!J176*'7.физ-в нацвал'!K176+'11.физ-в инвал'!J176*'11.физ-в инвал'!K176)/('7.физ-в нацвал'!J176+'11.физ-в инвал'!J176)</f>
        <v>7.0975589661240139</v>
      </c>
      <c r="L176" s="25">
        <f>'7.физ-в нацвал'!L176+'11.физ-в инвал'!L176</f>
        <v>185894.7</v>
      </c>
      <c r="M176" s="29">
        <f>('7.физ-в нацвал'!L176*'7.физ-в нацвал'!M176+'11.физ-в инвал'!L176*'11.физ-в инвал'!M176)/('7.физ-в нацвал'!L176+'11.физ-в инвал'!L176)</f>
        <v>8.5158186812211412</v>
      </c>
      <c r="N176" s="25">
        <f>'7.физ-в нацвал'!N176+'11.физ-в инвал'!N176</f>
        <v>232290</v>
      </c>
      <c r="O176" s="29">
        <f>('7.физ-в нацвал'!N176*'7.физ-в нацвал'!O176+'11.физ-в инвал'!N176*'11.физ-в инвал'!O176)/('7.физ-в нацвал'!N176+'11.физ-в инвал'!N176)</f>
        <v>11.591281725429422</v>
      </c>
      <c r="P176" s="25">
        <f>'7.физ-в нацвал'!P176+'11.физ-в инвал'!P176</f>
        <v>279070.09999999998</v>
      </c>
      <c r="Q176" s="29">
        <f>('7.физ-в нацвал'!P176*'7.физ-в нацвал'!Q176+'11.физ-в инвал'!P176*'11.физ-в инвал'!Q176)/('7.физ-в нацвал'!P176+'11.физ-в инвал'!P176)</f>
        <v>13.417870219704657</v>
      </c>
      <c r="R176" s="25">
        <f>'7.физ-в нацвал'!R176+'11.физ-в инвал'!R176</f>
        <v>1469.6</v>
      </c>
      <c r="S176" s="29">
        <f>('7.физ-в нацвал'!R176*'7.физ-в нацвал'!S176+'11.физ-в инвал'!R176*'11.физ-в инвал'!S176)/('7.физ-в нацвал'!R176+'11.физ-в инвал'!R176)</f>
        <v>2.1664126292868806</v>
      </c>
    </row>
    <row r="177" spans="1:19" ht="14.25" customHeight="1" x14ac:dyDescent="0.2">
      <c r="A177" s="23" t="s">
        <v>41</v>
      </c>
      <c r="B177" s="26">
        <f>'7.физ-в нацвал'!B177+'11.физ-в инвал'!B177</f>
        <v>4843129.4000000004</v>
      </c>
      <c r="C177" s="28">
        <f>('7.физ-в нацвал'!B177*'7.физ-в нацвал'!C177+'11.физ-в инвал'!B177*'11.физ-в инвал'!C177)/('7.физ-в нацвал'!B177+'11.физ-в инвал'!B177)</f>
        <v>2.1570132906215549</v>
      </c>
      <c r="D177" s="21">
        <f>'7.физ-в нацвал'!D177+'11.физ-в инвал'!D177</f>
        <v>3858476.3000000003</v>
      </c>
      <c r="E177" s="28">
        <f>('7.физ-в нацвал'!D177*'7.физ-в нацвал'!E177+'11.физ-в инвал'!D177*'11.физ-в инвал'!E177)/('7.физ-в нацвал'!D177+'11.физ-в инвал'!D177)</f>
        <v>0.20584828498233898</v>
      </c>
      <c r="F177" s="21">
        <f t="shared" si="4"/>
        <v>984653.1</v>
      </c>
      <c r="G177" s="28">
        <f t="shared" si="5"/>
        <v>9.8028775362612475</v>
      </c>
      <c r="H177" s="21">
        <f>'7.физ-в нацвал'!H177+'11.физ-в инвал'!H177</f>
        <v>34023.5</v>
      </c>
      <c r="I177" s="28">
        <f>('7.физ-в нацвал'!H177*'7.физ-в нацвал'!I177+'11.физ-в инвал'!H177*'11.физ-в инвал'!I177)/('7.физ-в нацвал'!H177+'11.физ-в инвал'!H177)</f>
        <v>2.866591649889048</v>
      </c>
      <c r="J177" s="21">
        <f>'7.физ-в нацвал'!J177+'11.физ-в инвал'!J177</f>
        <v>183359.7</v>
      </c>
      <c r="K177" s="28">
        <f>('7.физ-в нацвал'!J177*'7.физ-в нацвал'!K177+'11.физ-в инвал'!J177*'11.физ-в инвал'!K177)/('7.физ-в нацвал'!J177+'11.физ-в инвал'!J177)</f>
        <v>5.9679169359461213</v>
      </c>
      <c r="L177" s="21">
        <f>'7.физ-в нацвал'!L177+'11.физ-в инвал'!L177</f>
        <v>192713.8</v>
      </c>
      <c r="M177" s="28">
        <f>('7.физ-в нацвал'!L177*'7.физ-в нацвал'!M177+'11.физ-в инвал'!L177*'11.физ-в инвал'!M177)/('7.физ-в нацвал'!L177+'11.физ-в инвал'!L177)</f>
        <v>8.6868008674002635</v>
      </c>
      <c r="N177" s="21">
        <f>'7.физ-в нацвал'!N177+'11.физ-в инвал'!N177</f>
        <v>274136</v>
      </c>
      <c r="O177" s="28">
        <f>('7.физ-в нацвал'!N177*'7.физ-в нацвал'!O177+'11.физ-в инвал'!N177*'11.физ-в инвал'!O177)/('7.физ-в нацвал'!N177+'11.физ-в инвал'!N177)</f>
        <v>10.82105583724867</v>
      </c>
      <c r="P177" s="21">
        <f>'7.физ-в нацвал'!P177+'11.физ-в инвал'!P177</f>
        <v>260645.7</v>
      </c>
      <c r="Q177" s="28">
        <f>('7.физ-в нацвал'!P177*'7.физ-в нацвал'!Q177+'11.физ-в инвал'!P177*'11.физ-в инвал'!Q177)/('7.физ-в нацвал'!P177+'11.физ-в инвал'!P177)</f>
        <v>12.96215347884119</v>
      </c>
      <c r="R177" s="22">
        <f>'7.физ-в нацвал'!R177+'11.физ-в инвал'!R177</f>
        <v>39774.400000000001</v>
      </c>
      <c r="S177" s="30">
        <f>('7.физ-в нацвал'!R177*'7.физ-в нацвал'!S177+'11.физ-в инвал'!R177*'11.физ-в инвал'!S177)/('7.физ-в нацвал'!R177+'11.физ-в инвал'!R177)</f>
        <v>11.102364334848502</v>
      </c>
    </row>
    <row r="178" spans="1:19" ht="14.25" customHeight="1" x14ac:dyDescent="0.2">
      <c r="A178" s="23" t="s">
        <v>1</v>
      </c>
      <c r="B178" s="26">
        <f>'7.физ-в нацвал'!B178+'11.физ-в инвал'!B178</f>
        <v>4777488</v>
      </c>
      <c r="C178" s="28">
        <f>('7.физ-в нацвал'!B178*'7.физ-в нацвал'!C178+'11.физ-в инвал'!B178*'11.физ-в инвал'!C178)/('7.физ-в нацвал'!B178+'11.физ-в инвал'!B178)</f>
        <v>1.7789660840592356</v>
      </c>
      <c r="D178" s="21">
        <f>'7.физ-в нацвал'!D178+'11.физ-в инвал'!D178</f>
        <v>3992123.7</v>
      </c>
      <c r="E178" s="28">
        <f>('7.физ-в нацвал'!D178*'7.физ-в нацвал'!E178+'11.физ-в инвал'!D178*'11.физ-в инвал'!E178)/('7.физ-в нацвал'!D178+'11.физ-в инвал'!D178)</f>
        <v>0.21993682009402649</v>
      </c>
      <c r="F178" s="21">
        <f t="shared" si="4"/>
        <v>785364.29999999993</v>
      </c>
      <c r="G178" s="28">
        <f t="shared" si="5"/>
        <v>9.7037440166302318</v>
      </c>
      <c r="H178" s="21">
        <f>'7.физ-в нацвал'!H178+'11.физ-в инвал'!H178</f>
        <v>30128</v>
      </c>
      <c r="I178" s="28">
        <f>('7.физ-в нацвал'!H178*'7.физ-в нацвал'!I178+'11.физ-в инвал'!H178*'11.физ-в инвал'!I178)/('7.физ-в нацвал'!H178+'11.физ-в инвал'!H178)</f>
        <v>3.5356357541157735</v>
      </c>
      <c r="J178" s="21">
        <f>'7.физ-в нацвал'!J178+'11.физ-в инвал'!J178</f>
        <v>138418.1</v>
      </c>
      <c r="K178" s="28">
        <f>('7.физ-в нацвал'!J178*'7.физ-в нацвал'!K178+'11.физ-в инвал'!J178*'11.физ-в инвал'!K178)/('7.физ-в нацвал'!J178+'11.физ-в инвал'!J178)</f>
        <v>5.1587182312139763</v>
      </c>
      <c r="L178" s="21">
        <f>'7.физ-в нацвал'!L178+'11.физ-в инвал'!L178</f>
        <v>144948.9</v>
      </c>
      <c r="M178" s="28">
        <f>('7.физ-в нацвал'!L178*'7.физ-в нацвал'!M178+'11.физ-в инвал'!L178*'11.физ-в инвал'!M178)/('7.физ-в нацвал'!L178+'11.физ-в инвал'!L178)</f>
        <v>8.556285325380184</v>
      </c>
      <c r="N178" s="21">
        <f>'7.физ-в нацвал'!N178+'11.физ-в инвал'!N178</f>
        <v>215978</v>
      </c>
      <c r="O178" s="28">
        <f>('7.физ-в нацвал'!N178*'7.физ-в нацвал'!O178+'11.физ-в инвал'!N178*'11.физ-в инвал'!O178)/('7.физ-в нацвал'!N178+'11.физ-в инвал'!N178)</f>
        <v>10.975556343701646</v>
      </c>
      <c r="P178" s="21">
        <f>'7.физ-в нацвал'!P178+'11.физ-в инвал'!P178</f>
        <v>255800.2</v>
      </c>
      <c r="Q178" s="28">
        <f>('7.физ-в нацвал'!P178*'7.физ-в нацвал'!Q178+'11.физ-в инвал'!P178*'11.физ-в инвал'!Q178)/('7.физ-в нацвал'!P178+'11.физ-в инвал'!P178)</f>
        <v>12.464745973615331</v>
      </c>
      <c r="R178" s="22">
        <f>'7.физ-в нацвал'!R178+'11.физ-в инвал'!R178</f>
        <v>91.1</v>
      </c>
      <c r="S178" s="30">
        <f>('7.физ-в нацвал'!R178*'7.физ-в нацвал'!S178+'11.физ-в инвал'!R178*'11.физ-в инвал'!S178)/('7.физ-в нацвал'!R178+'11.физ-в инвал'!R178)</f>
        <v>13.228869374313943</v>
      </c>
    </row>
    <row r="179" spans="1:19" ht="14.25" customHeight="1" x14ac:dyDescent="0.2">
      <c r="A179" s="23" t="s">
        <v>2</v>
      </c>
      <c r="B179" s="26">
        <f>'7.физ-в нацвал'!B179+'11.физ-в инвал'!B179</f>
        <v>6158018.9000000004</v>
      </c>
      <c r="C179" s="28">
        <f>('7.физ-в нацвал'!B179*'7.физ-в нацвал'!C179+'11.физ-в инвал'!B179*'11.физ-в инвал'!C179)/('7.физ-в нацвал'!B179+'11.физ-в инвал'!B179)</f>
        <v>1.8370884784065868</v>
      </c>
      <c r="D179" s="21">
        <f>'7.физ-в нацвал'!D179+'11.физ-в инвал'!D179</f>
        <v>5099917.0999999996</v>
      </c>
      <c r="E179" s="28">
        <f>('7.физ-в нацвал'!D179*'7.физ-в нацвал'!E179+'11.физ-в инвал'!D179*'11.физ-в инвал'!E179)/('7.физ-в нацвал'!D179+'11.физ-в инвал'!D179)</f>
        <v>0.25507001809892171</v>
      </c>
      <c r="F179" s="21">
        <f t="shared" si="4"/>
        <v>1058101.8</v>
      </c>
      <c r="G179" s="28">
        <f t="shared" si="5"/>
        <v>9.4622177412419148</v>
      </c>
      <c r="H179" s="21">
        <f>'7.физ-в нацвал'!H179+'11.физ-в инвал'!H179</f>
        <v>59760.5</v>
      </c>
      <c r="I179" s="28">
        <f>('7.физ-в нацвал'!H179*'7.физ-в нацвал'!I179+'11.физ-в инвал'!H179*'11.физ-в инвал'!I179)/('7.физ-в нацвал'!H179+'11.физ-в инвал'!H179)</f>
        <v>4.0855741668828101</v>
      </c>
      <c r="J179" s="21">
        <f>'7.физ-в нацвал'!J179+'11.физ-в инвал'!J179</f>
        <v>180874.4</v>
      </c>
      <c r="K179" s="28">
        <f>('7.физ-в нацвал'!J179*'7.физ-в нацвал'!K179+'11.физ-в инвал'!J179*'11.физ-в инвал'!K179)/('7.физ-в нацвал'!J179+'11.физ-в инвал'!J179)</f>
        <v>4.8490380783571334</v>
      </c>
      <c r="L179" s="21">
        <f>'7.физ-в нацвал'!L179+'11.физ-в инвал'!L179</f>
        <v>197638.5</v>
      </c>
      <c r="M179" s="28">
        <f>('7.физ-в нацвал'!L179*'7.физ-в нацвал'!M179+'11.физ-в инвал'!L179*'11.физ-в инвал'!M179)/('7.физ-в нацвал'!L179+'11.физ-в инвал'!L179)</f>
        <v>8.3680743579818699</v>
      </c>
      <c r="N179" s="21">
        <f>'7.физ-в нацвал'!N179+'11.физ-в инвал'!N179</f>
        <v>223317.09999999998</v>
      </c>
      <c r="O179" s="28">
        <f>('7.физ-в нацвал'!N179*'7.физ-в нацвал'!O179+'11.физ-в инвал'!N179*'11.физ-в инвал'!O179)/('7.физ-в нацвал'!N179+'11.физ-в инвал'!N179)</f>
        <v>11.466340808652818</v>
      </c>
      <c r="P179" s="21">
        <f>'7.физ-в нацвал'!P179+'11.физ-в инвал'!P179</f>
        <v>349299.9</v>
      </c>
      <c r="Q179" s="28">
        <f>('7.физ-в нацвал'!P179*'7.физ-в нацвал'!Q179+'11.физ-в инвал'!P179*'11.физ-в инвал'!Q179)/('7.физ-в нацвал'!P179+'11.физ-в инвал'!P179)</f>
        <v>12.59738712493191</v>
      </c>
      <c r="R179" s="21">
        <f>'7.физ-в нацвал'!R179+'11.физ-в инвал'!R179</f>
        <v>47211.4</v>
      </c>
      <c r="S179" s="28">
        <f>('7.физ-в нацвал'!R179*'7.физ-в нацвал'!S179+'11.физ-в инвал'!R179*'11.физ-в инвал'!S179)/('7.физ-в нацвал'!R179+'11.физ-в инвал'!R179)</f>
        <v>5.8464081132946735</v>
      </c>
    </row>
    <row r="180" spans="1:19" ht="14.25" customHeight="1" x14ac:dyDescent="0.2">
      <c r="A180" s="23" t="s">
        <v>3</v>
      </c>
      <c r="B180" s="26">
        <f>'7.физ-в нацвал'!B180+'11.физ-в инвал'!B180</f>
        <v>5309654</v>
      </c>
      <c r="C180" s="28">
        <f>('7.физ-в нацвал'!B180*'7.физ-в нацвал'!C180+'11.физ-в инвал'!B180*'11.физ-в инвал'!C180)/('7.физ-в нацвал'!B180+'11.физ-в инвал'!B180)</f>
        <v>1.6065971372145897</v>
      </c>
      <c r="D180" s="21">
        <f>'7.физ-в нацвал'!D180+'11.физ-в инвал'!D180</f>
        <v>4550644.0999999996</v>
      </c>
      <c r="E180" s="28">
        <f>('7.физ-в нацвал'!D180*'7.физ-в нацвал'!E180+'11.физ-в инвал'!D180*'11.физ-в инвал'!E180)/('7.физ-в нацвал'!D180+'11.физ-в инвал'!D180)</f>
        <v>0.27776223128501726</v>
      </c>
      <c r="F180" s="21">
        <f t="shared" si="4"/>
        <v>759009.89999999991</v>
      </c>
      <c r="G180" s="28">
        <f t="shared" si="5"/>
        <v>9.5736272438607166</v>
      </c>
      <c r="H180" s="21">
        <f>'7.физ-в нацвал'!H180+'11.физ-в инвал'!H180</f>
        <v>42066.3</v>
      </c>
      <c r="I180" s="28">
        <f>('7.физ-в нацвал'!H180*'7.физ-в нацвал'!I180+'11.физ-в инвал'!H180*'11.физ-в инвал'!I180)/('7.физ-в нацвал'!H180+'11.физ-в инвал'!H180)</f>
        <v>1.8762541749571535</v>
      </c>
      <c r="J180" s="21">
        <f>'7.физ-в нацвал'!J180+'11.физ-в инвал'!J180</f>
        <v>127868.70000000001</v>
      </c>
      <c r="K180" s="28">
        <f>('7.физ-в нацвал'!J180*'7.физ-в нацвал'!K180+'11.физ-в инвал'!J180*'11.физ-в инвал'!K180)/('7.физ-в нацвал'!J180+'11.физ-в инвал'!J180)</f>
        <v>4.5685349894071008</v>
      </c>
      <c r="L180" s="21">
        <f>'7.физ-в нацвал'!L180+'11.физ-в инвал'!L180</f>
        <v>159895.70000000001</v>
      </c>
      <c r="M180" s="28">
        <f>('7.физ-в нацвал'!L180*'7.физ-в нацвал'!M180+'11.физ-в инвал'!L180*'11.физ-в инвал'!M180)/('7.физ-в нацвал'!L180+'11.физ-в инвал'!L180)</f>
        <v>8.7986259605480335</v>
      </c>
      <c r="N180" s="21">
        <f>'7.физ-в нацвал'!N180+'11.физ-в инвал'!N180</f>
        <v>165478</v>
      </c>
      <c r="O180" s="28">
        <f>('7.физ-в нацвал'!N180*'7.физ-в нацвал'!O180+'11.физ-в инвал'!N180*'11.физ-в инвал'!O180)/('7.физ-в нацвал'!N180+'11.физ-в инвал'!N180)</f>
        <v>11.505174228598355</v>
      </c>
      <c r="P180" s="21">
        <f>'7.физ-в нацвал'!P180+'11.физ-в инвал'!P180</f>
        <v>263540.5</v>
      </c>
      <c r="Q180" s="28">
        <f>('7.физ-в нацвал'!P180*'7.физ-в нацвал'!Q180+'11.физ-в инвал'!P180*'11.физ-в инвал'!Q180)/('7.физ-в нацвал'!P180+'11.физ-в инвал'!P180)</f>
        <v>12.485003857092165</v>
      </c>
      <c r="R180" s="22">
        <f>'7.физ-в нацвал'!R180+'11.физ-в инвал'!R180</f>
        <v>160.69999999999999</v>
      </c>
      <c r="S180" s="30">
        <f>('7.физ-в нацвал'!R180*'7.физ-в нацвал'!S180+'11.физ-в инвал'!R180*'11.физ-в инвал'!S180)/('7.физ-в нацвал'!R180+'11.физ-в инвал'!R180)</f>
        <v>14.675289359054176</v>
      </c>
    </row>
    <row r="181" spans="1:19" ht="14.25" customHeight="1" x14ac:dyDescent="0.2">
      <c r="A181" s="23" t="s">
        <v>4</v>
      </c>
      <c r="B181" s="26">
        <f>'7.физ-в нацвал'!B181+'11.физ-в инвал'!B181</f>
        <v>5157673.5</v>
      </c>
      <c r="C181" s="28">
        <f>('7.физ-в нацвал'!B181*'7.физ-в нацвал'!C181+'11.физ-в инвал'!B181*'11.физ-в инвал'!C181)/('7.физ-в нацвал'!B181+'11.физ-в инвал'!B181)</f>
        <v>1.4744926007821171</v>
      </c>
      <c r="D181" s="21">
        <f>'7.физ-в нацвал'!D181+'11.физ-в инвал'!D181</f>
        <v>4495163.5</v>
      </c>
      <c r="E181" s="28">
        <f>('7.физ-в нацвал'!D181*'7.физ-в нацвал'!E181+'11.физ-в инвал'!D181*'11.физ-в инвал'!E181)/('7.физ-в нацвал'!D181+'11.физ-в инвал'!D181)</f>
        <v>0.34816123484718625</v>
      </c>
      <c r="F181" s="21">
        <f t="shared" si="4"/>
        <v>662510</v>
      </c>
      <c r="G181" s="28">
        <f t="shared" si="5"/>
        <v>9.1167072768713009</v>
      </c>
      <c r="H181" s="21">
        <f>'7.физ-в нацвал'!H181+'11.физ-в инвал'!H181</f>
        <v>58385.9</v>
      </c>
      <c r="I181" s="28">
        <f>('7.физ-в нацвал'!H181*'7.физ-в нацвал'!I181+'11.физ-в инвал'!H181*'11.физ-в инвал'!I181)/('7.физ-в нацвал'!H181+'11.физ-в инвал'!H181)</f>
        <v>2.1965314056989746</v>
      </c>
      <c r="J181" s="21">
        <f>'7.физ-в нацвал'!J181+'11.физ-в инвал'!J181</f>
        <v>121843.1</v>
      </c>
      <c r="K181" s="28">
        <f>('7.физ-в нацвал'!J181*'7.физ-в нацвал'!K181+'11.физ-в инвал'!J181*'11.физ-в инвал'!K181)/('7.физ-в нацвал'!J181+'11.физ-в инвал'!J181)</f>
        <v>5.1663038284482266</v>
      </c>
      <c r="L181" s="21">
        <f>'7.физ-в нацвал'!L181+'11.физ-в инвал'!L181</f>
        <v>119450.8</v>
      </c>
      <c r="M181" s="28">
        <f>('7.физ-в нацвал'!L181*'7.физ-в нацвал'!M181+'11.физ-в инвал'!L181*'11.физ-в инвал'!M181)/('7.физ-в нацвал'!L181+'11.физ-в инвал'!L181)</f>
        <v>8.3393523358571056</v>
      </c>
      <c r="N181" s="21">
        <f>'7.физ-в нацвал'!N181+'11.физ-в инвал'!N181</f>
        <v>111348.20000000001</v>
      </c>
      <c r="O181" s="28">
        <f>('7.физ-в нацвал'!N181*'7.физ-в нацвал'!O181+'11.физ-в инвал'!N181*'11.физ-в инвал'!O181)/('7.физ-в нацвал'!N181+'11.физ-в инвал'!N181)</f>
        <v>10.984179995725144</v>
      </c>
      <c r="P181" s="21">
        <f>'7.физ-в нацвал'!P181+'11.физ-в инвал'!P181</f>
        <v>251255.9</v>
      </c>
      <c r="Q181" s="28">
        <f>('7.физ-в нацвал'!P181*'7.физ-в нацвал'!Q181+'11.физ-в инвал'!P181*'11.физ-в инвал'!Q181)/('7.физ-в нацвал'!P181+'11.физ-в инвал'!P181)</f>
        <v>12.17990073864933</v>
      </c>
      <c r="R181" s="22">
        <f>'7.физ-в нацвал'!R181+'11.физ-в инвал'!R181</f>
        <v>226.10000000000002</v>
      </c>
      <c r="S181" s="30">
        <f>('7.физ-в нацвал'!R181*'7.физ-в нацвал'!S181+'11.физ-в инвал'!R181*'11.физ-в инвал'!S181)/('7.физ-в нацвал'!R181+'11.физ-в инвал'!R181)</f>
        <v>11.950022114108835</v>
      </c>
    </row>
    <row r="182" spans="1:19" ht="14.25" customHeight="1" x14ac:dyDescent="0.2">
      <c r="A182" s="23" t="s">
        <v>5</v>
      </c>
      <c r="B182" s="26">
        <f>'7.физ-в нацвал'!B182+'11.физ-в инвал'!B182</f>
        <v>5538966.0999999996</v>
      </c>
      <c r="C182" s="28">
        <f>('7.физ-в нацвал'!B182*'7.физ-в нацвал'!C182+'11.физ-в инвал'!B182*'11.физ-в инвал'!C182)/('7.физ-в нацвал'!B182+'11.физ-в инвал'!B182)</f>
        <v>1.4019012669169451</v>
      </c>
      <c r="D182" s="21">
        <f>'7.физ-в нацвал'!D182+'11.физ-в инвал'!D182</f>
        <v>4888490.5999999996</v>
      </c>
      <c r="E182" s="28">
        <f>('7.физ-в нацвал'!D182*'7.физ-в нацвал'!E182+'11.физ-в инвал'!D182*'11.физ-в инвал'!E182)/('7.физ-в нацвал'!D182+'11.физ-в инвал'!D182)</f>
        <v>0.37977992879847211</v>
      </c>
      <c r="F182" s="21">
        <f t="shared" si="4"/>
        <v>650475.5</v>
      </c>
      <c r="G182" s="28">
        <f t="shared" si="5"/>
        <v>9.0834058792375885</v>
      </c>
      <c r="H182" s="21">
        <f>'7.физ-в нацвал'!H182+'11.физ-в инвал'!H182</f>
        <v>79512.299999999988</v>
      </c>
      <c r="I182" s="28">
        <f>('7.физ-в нацвал'!H182*'7.физ-в нацвал'!I182+'11.физ-в инвал'!H182*'11.физ-в инвал'!I182)/('7.физ-в нацвал'!H182+'11.физ-в инвал'!H182)</f>
        <v>1.79622670957827</v>
      </c>
      <c r="J182" s="21">
        <f>'7.физ-в нацвал'!J182+'11.физ-в инвал'!J182</f>
        <v>91218.9</v>
      </c>
      <c r="K182" s="28">
        <f>('7.физ-в нацвал'!J182*'7.физ-в нацвал'!K182+'11.физ-в инвал'!J182*'11.физ-в инвал'!K182)/('7.физ-в нацвал'!J182+'11.физ-в инвал'!J182)</f>
        <v>4.6941342528796097</v>
      </c>
      <c r="L182" s="21">
        <f>'7.физ-в нацвал'!L182+'11.физ-в инвал'!L182</f>
        <v>100080</v>
      </c>
      <c r="M182" s="28">
        <f>('7.физ-в нацвал'!L182*'7.физ-в нацвал'!M182+'11.физ-в инвал'!L182*'11.физ-в инвал'!M182)/('7.физ-в нацвал'!L182+'11.физ-в инвал'!L182)</f>
        <v>8.0670617605915265</v>
      </c>
      <c r="N182" s="21">
        <f>'7.физ-в нацвал'!N182+'11.физ-в инвал'!N182</f>
        <v>149423.5</v>
      </c>
      <c r="O182" s="28">
        <f>('7.физ-в нацвал'!N182*'7.физ-в нацвал'!O182+'11.физ-в инвал'!N182*'11.физ-в инвал'!O182)/('7.физ-в нацвал'!N182+'11.физ-в инвал'!N182)</f>
        <v>11.070987254347573</v>
      </c>
      <c r="P182" s="21">
        <f>'7.физ-в нацвал'!P182+'11.физ-в инвал'!P182</f>
        <v>229468.40000000002</v>
      </c>
      <c r="Q182" s="28">
        <f>('7.физ-в нацвал'!P182*'7.физ-в нацвал'!Q182+'11.физ-в инвал'!P182*'11.физ-в инвал'!Q182)/('7.физ-в нацвал'!P182+'11.физ-в инвал'!P182)</f>
        <v>12.495038637128269</v>
      </c>
      <c r="R182" s="22">
        <f>'7.физ-в нацвал'!R182+'11.физ-в инвал'!R182</f>
        <v>772.4</v>
      </c>
      <c r="S182" s="30">
        <f>('7.физ-в нацвал'!R182*'7.физ-в нацвал'!S182+'11.физ-в инвал'!R182*'11.физ-в инвал'!S182)/('7.физ-в нацвал'!R182+'11.физ-в инвал'!R182)</f>
        <v>11.242066286898012</v>
      </c>
    </row>
    <row r="183" spans="1:19" ht="14.25" customHeight="1" x14ac:dyDescent="0.2">
      <c r="A183" s="23" t="s">
        <v>6</v>
      </c>
      <c r="B183" s="26">
        <f>'7.физ-в нацвал'!B183+'11.физ-в инвал'!B183</f>
        <v>6283646.2000000011</v>
      </c>
      <c r="C183" s="28">
        <f>('7.физ-в нацвал'!B183*'7.физ-в нацвал'!C183+'11.физ-в инвал'!B183*'11.физ-в инвал'!C183)/('7.физ-в нацвал'!B183+'11.физ-в инвал'!B183)</f>
        <v>1.5555734735669884</v>
      </c>
      <c r="D183" s="21">
        <f>'7.физ-в нацвал'!D183+'11.физ-в инвал'!D183</f>
        <v>5395127.7999999998</v>
      </c>
      <c r="E183" s="28">
        <f>('7.физ-в нацвал'!D183*'7.физ-в нацвал'!E183+'11.физ-в инвал'!D183*'11.физ-в инвал'!E183)/('7.физ-в нацвал'!D183+'11.физ-в инвал'!D183)</f>
        <v>0.33940937043233743</v>
      </c>
      <c r="F183" s="21">
        <f t="shared" si="4"/>
        <v>888518.39999999991</v>
      </c>
      <c r="G183" s="28">
        <f t="shared" si="5"/>
        <v>8.9401822359559553</v>
      </c>
      <c r="H183" s="21">
        <f>'7.физ-в нацвал'!H183+'11.физ-в инвал'!H183</f>
        <v>57846.399999999994</v>
      </c>
      <c r="I183" s="28">
        <f>('7.физ-в нацвал'!H183*'7.физ-в нацвал'!I183+'11.физ-в инвал'!H183*'11.физ-в инвал'!I183)/('7.физ-в нацвал'!H183+'11.физ-в инвал'!H183)</f>
        <v>2.7952935014106304</v>
      </c>
      <c r="J183" s="21">
        <f>'7.физ-в нацвал'!J183+'11.физ-в инвал'!J183</f>
        <v>175694.5</v>
      </c>
      <c r="K183" s="28">
        <f>('7.физ-в нацвал'!J183*'7.физ-в нацвал'!K183+'11.физ-в инвал'!J183*'11.физ-в инвал'!K183)/('7.физ-в нацвал'!J183+'11.физ-в инвал'!J183)</f>
        <v>4.828432096622266</v>
      </c>
      <c r="L183" s="21">
        <f>'7.физ-в нацвал'!L183+'11.физ-в инвал'!L183</f>
        <v>172946.5</v>
      </c>
      <c r="M183" s="28">
        <f>('7.физ-в нацвал'!L183*'7.физ-в нацвал'!M183+'11.физ-в инвал'!L183*'11.физ-в инвал'!M183)/('7.физ-в нацвал'!L183+'11.физ-в инвал'!L183)</f>
        <v>7.3176538814026326</v>
      </c>
      <c r="N183" s="21">
        <f>'7.физ-в нацвал'!N183+'11.физ-в инвал'!N183</f>
        <v>221312.3</v>
      </c>
      <c r="O183" s="28">
        <f>('7.физ-в нацвал'!N183*'7.физ-в нацвал'!O183+'11.физ-в инвал'!N183*'11.физ-в инвал'!O183)/('7.физ-в нацвал'!N183+'11.физ-в инвал'!N183)</f>
        <v>10.994320609383228</v>
      </c>
      <c r="P183" s="21">
        <f>'7.физ-в нацвал'!P183+'11.физ-в инвал'!P183</f>
        <v>259763.20000000001</v>
      </c>
      <c r="Q183" s="28">
        <f>('7.физ-в нацвал'!P183*'7.физ-в нацвал'!Q183+'11.физ-в инвал'!P183*'11.физ-в инвал'!Q183)/('7.физ-в нацвал'!P183+'11.физ-в инвал'!P183)</f>
        <v>12.414811216523365</v>
      </c>
      <c r="R183" s="22">
        <f>'7.физ-в нацвал'!R183+'11.физ-в инвал'!R183</f>
        <v>955.5</v>
      </c>
      <c r="S183" s="30">
        <f>('7.физ-в нацвал'!R183*'7.физ-в нацвал'!S183+'11.физ-в инвал'!R183*'11.физ-в инвал'!S183)/('7.физ-в нацвал'!R183+'11.физ-в инвал'!R183)</f>
        <v>10.29585557299843</v>
      </c>
    </row>
    <row r="184" spans="1:19" ht="14.25" customHeight="1" x14ac:dyDescent="0.2">
      <c r="A184" s="23" t="s">
        <v>7</v>
      </c>
      <c r="B184" s="26">
        <f>'7.физ-в нацвал'!B184+'11.физ-в инвал'!B184</f>
        <v>6340295</v>
      </c>
      <c r="C184" s="28">
        <f>('7.физ-в нацвал'!B184*'7.физ-в нацвал'!C184+'11.физ-в инвал'!B184*'11.физ-в инвал'!C184)/('7.физ-в нацвал'!B184+'11.физ-в инвал'!B184)</f>
        <v>1.5584605222627672</v>
      </c>
      <c r="D184" s="21">
        <f>'7.физ-в нацвал'!D184+'11.физ-в инвал'!D184</f>
        <v>5577316.1999999993</v>
      </c>
      <c r="E184" s="28">
        <f>('7.физ-в нацвал'!D184*'7.физ-в нацвал'!E184+'11.физ-в инвал'!D184*'11.физ-в инвал'!E184)/('7.физ-в нацвал'!D184+'11.физ-в инвал'!D184)</f>
        <v>0.56232522122378581</v>
      </c>
      <c r="F184" s="21">
        <f t="shared" si="4"/>
        <v>762978.79999999993</v>
      </c>
      <c r="G184" s="28">
        <f t="shared" si="5"/>
        <v>8.8401327677780941</v>
      </c>
      <c r="H184" s="21">
        <f>'7.физ-в нацвал'!H184+'11.физ-в инвал'!H184</f>
        <v>42128</v>
      </c>
      <c r="I184" s="28">
        <f>('7.физ-в нацвал'!H184*'7.физ-в нацвал'!I184+'11.физ-в инвал'!H184*'11.физ-в инвал'!I184)/('7.физ-в нацвал'!H184+'11.физ-в инвал'!H184)</f>
        <v>2.2719104158754311</v>
      </c>
      <c r="J184" s="21">
        <f>'7.физ-в нацвал'!J184+'11.физ-в инвал'!J184</f>
        <v>151064.70000000001</v>
      </c>
      <c r="K184" s="28">
        <f>('7.физ-в нацвал'!J184*'7.физ-в нацвал'!K184+'11.физ-в инвал'!J184*'11.физ-в инвал'!K184)/('7.физ-в нацвал'!J184+'11.физ-в инвал'!J184)</f>
        <v>4.0170354953870717</v>
      </c>
      <c r="L184" s="21">
        <f>'7.физ-в нацвал'!L184+'11.физ-в инвал'!L184</f>
        <v>141209.9</v>
      </c>
      <c r="M184" s="28">
        <f>('7.физ-в нацвал'!L184*'7.физ-в нацвал'!M184+'11.физ-в инвал'!L184*'11.физ-в инвал'!M184)/('7.физ-в нацвал'!L184+'11.физ-в инвал'!L184)</f>
        <v>7.1478673804032127</v>
      </c>
      <c r="N184" s="21">
        <f>'7.физ-в нацвал'!N184+'11.физ-в инвал'!N184</f>
        <v>198198</v>
      </c>
      <c r="O184" s="28">
        <f>('7.физ-в нацвал'!N184*'7.физ-в нацвал'!O184+'11.физ-в инвал'!N184*'11.физ-в инвал'!O184)/('7.физ-в нацвал'!N184+'11.физ-в инвал'!N184)</f>
        <v>11.126619683346979</v>
      </c>
      <c r="P184" s="21">
        <f>'7.физ-в нацвал'!P184+'11.физ-в инвал'!P184</f>
        <v>230268.10000000003</v>
      </c>
      <c r="Q184" s="28">
        <f>('7.физ-в нацвал'!P184*'7.физ-в нацвал'!Q184+'11.физ-в инвал'!P184*'11.физ-в инвал'!Q184)/('7.физ-в нацвал'!P184+'11.физ-в инвал'!P184)</f>
        <v>12.275806192868245</v>
      </c>
      <c r="R184" s="22">
        <f>'7.физ-в нацвал'!R184+'11.физ-в инвал'!R184</f>
        <v>110.1</v>
      </c>
      <c r="S184" s="30">
        <f>('7.физ-в нацвал'!R184*'7.физ-в нацвал'!S184+'11.физ-в инвал'!R184*'11.физ-в инвал'!S184)/('7.физ-в нацвал'!R184+'11.физ-в инвал'!R184)</f>
        <v>8.5432606721162418</v>
      </c>
    </row>
    <row r="185" spans="1:19" ht="14.25" customHeight="1" x14ac:dyDescent="0.2">
      <c r="A185" s="23" t="s">
        <v>8</v>
      </c>
      <c r="B185" s="26">
        <f>'7.физ-в нацвал'!B185+'11.физ-в инвал'!B185</f>
        <v>7184645.4000000004</v>
      </c>
      <c r="C185" s="28">
        <f>('7.физ-в нацвал'!B185*'7.физ-в нацвал'!C185+'11.физ-в инвал'!B185*'11.физ-в инвал'!C185)/('7.физ-в нацвал'!B185+'11.физ-в инвал'!B185)</f>
        <v>1.388113934753133</v>
      </c>
      <c r="D185" s="21">
        <f>'7.физ-в нацвал'!D185+'11.физ-в инвал'!D185</f>
        <v>6339060.2999999998</v>
      </c>
      <c r="E185" s="28">
        <f>('7.физ-в нацвал'!D185*'7.физ-в нацвал'!E185+'11.физ-в инвал'!D185*'11.физ-в инвал'!E185)/('7.физ-в нацвал'!D185+'11.физ-в инвал'!D185)</f>
        <v>0.44442281847358334</v>
      </c>
      <c r="F185" s="21">
        <f t="shared" si="4"/>
        <v>845585.1</v>
      </c>
      <c r="G185" s="28">
        <f t="shared" si="5"/>
        <v>8.4626412539672238</v>
      </c>
      <c r="H185" s="21">
        <f>'7.физ-в нацвал'!H185+'11.физ-в инвал'!H185</f>
        <v>107349.2</v>
      </c>
      <c r="I185" s="28">
        <f>('7.физ-в нацвал'!H185*'7.физ-в нацвал'!I185+'11.физ-в инвал'!H185*'11.физ-в инвал'!I185)/('7.физ-в нацвал'!H185+'11.физ-в инвал'!H185)</f>
        <v>2.0178813535638862</v>
      </c>
      <c r="J185" s="21">
        <f>'7.физ-в нацвал'!J185+'11.физ-в инвал'!J185</f>
        <v>134269.1</v>
      </c>
      <c r="K185" s="28">
        <f>('7.физ-в нацвал'!J185*'7.физ-в нацвал'!K185+'11.физ-в инвал'!J185*'11.физ-в инвал'!K185)/('7.физ-в нацвал'!J185+'11.физ-в инвал'!J185)</f>
        <v>4.7663553863100319</v>
      </c>
      <c r="L185" s="21">
        <f>'7.физ-в нацвал'!L185+'11.физ-в инвал'!L185</f>
        <v>170597.8</v>
      </c>
      <c r="M185" s="28">
        <f>('7.физ-в нацвал'!L185*'7.физ-в нацвал'!M185+'11.физ-в инвал'!L185*'11.физ-в инвал'!M185)/('7.физ-в нацвал'!L185+'11.физ-в инвал'!L185)</f>
        <v>7.3171437849726084</v>
      </c>
      <c r="N185" s="21">
        <f>'7.физ-в нацвал'!N185+'11.физ-в инвал'!N185</f>
        <v>192605.9</v>
      </c>
      <c r="O185" s="28">
        <f>('7.физ-в нацвал'!N185*'7.физ-в нацвал'!O185+'11.физ-в инвал'!N185*'11.физ-в инвал'!O185)/('7.физ-в нацвал'!N185+'11.физ-в инвал'!N185)</f>
        <v>10.903171502015232</v>
      </c>
      <c r="P185" s="21">
        <f>'7.физ-в нацвал'!P185+'11.физ-в инвал'!P185</f>
        <v>240685.5</v>
      </c>
      <c r="Q185" s="28">
        <f>('7.физ-в нацвал'!P185*'7.физ-в нацвал'!Q185+'11.физ-в инвал'!P185*'11.физ-в инвал'!Q185)/('7.физ-в нацвал'!P185+'11.физ-в инвал'!P185)</f>
        <v>12.257607986355652</v>
      </c>
      <c r="R185" s="22">
        <f>'7.физ-в нацвал'!R185+'11.физ-в инвал'!R185</f>
        <v>77.599999999999994</v>
      </c>
      <c r="S185" s="30">
        <f>('7.физ-в нацвал'!R185*'7.физ-в нацвал'!S185+'11.физ-в инвал'!R185*'11.физ-в инвал'!S185)/('7.физ-в нацвал'!R185+'11.физ-в инвал'!R185)</f>
        <v>9.7790592783505286</v>
      </c>
    </row>
    <row r="186" spans="1:19" ht="14.25" customHeight="1" x14ac:dyDescent="0.2">
      <c r="A186" s="23" t="s">
        <v>9</v>
      </c>
      <c r="B186" s="26">
        <f>'7.физ-в нацвал'!B186+'11.физ-в инвал'!B186</f>
        <v>7237319.1000000015</v>
      </c>
      <c r="C186" s="28">
        <f>('7.физ-в нацвал'!B186*'7.физ-в нацвал'!C186+'11.физ-в инвал'!B186*'11.физ-в инвал'!C186)/('7.физ-в нацвал'!B186+'11.физ-в инвал'!B186)</f>
        <v>1.4958342967080183</v>
      </c>
      <c r="D186" s="21">
        <f>'7.физ-в нацвал'!D186+'11.физ-в инвал'!D186</f>
        <v>6359315.3000000007</v>
      </c>
      <c r="E186" s="28">
        <f>('7.физ-в нацвал'!D186*'7.физ-в нацвал'!E186+'11.физ-в инвал'!D186*'11.физ-в инвал'!E186)/('7.физ-в нацвал'!D186+'11.физ-в инвал'!D186)</f>
        <v>0.42399143395201661</v>
      </c>
      <c r="F186" s="21">
        <f t="shared" si="4"/>
        <v>878003.8</v>
      </c>
      <c r="G186" s="28">
        <f t="shared" si="5"/>
        <v>9.2591113079465135</v>
      </c>
      <c r="H186" s="21">
        <f>'7.физ-в нацвал'!H186+'11.физ-в инвал'!H186</f>
        <v>52617.399999999994</v>
      </c>
      <c r="I186" s="28">
        <f>('7.физ-в нацвал'!H186*'7.физ-в нацвал'!I186+'11.физ-в инвал'!H186*'11.физ-в инвал'!I186)/('7.физ-в нацвал'!H186+'11.физ-в инвал'!H186)</f>
        <v>1.9657191157297766</v>
      </c>
      <c r="J186" s="21">
        <f>'7.физ-в нацвал'!J186+'11.физ-в инвал'!J186</f>
        <v>105711.6</v>
      </c>
      <c r="K186" s="28">
        <f>('7.физ-в нацвал'!J186*'7.физ-в нацвал'!K186+'11.физ-в инвал'!J186*'11.физ-в инвал'!K186)/('7.физ-в нацвал'!J186+'11.физ-в инвал'!J186)</f>
        <v>3.9828653052266749</v>
      </c>
      <c r="L186" s="21">
        <f>'7.физ-в нацвал'!L186+'11.физ-в инвал'!L186</f>
        <v>190370.8</v>
      </c>
      <c r="M186" s="28">
        <f>('7.физ-в нацвал'!L186*'7.физ-в нацвал'!M186+'11.физ-в инвал'!L186*'11.физ-в инвал'!M186)/('7.физ-в нацвал'!L186+'11.физ-в инвал'!L186)</f>
        <v>7.4855668201215728</v>
      </c>
      <c r="N186" s="21">
        <f>'7.физ-в нацвал'!N186+'11.физ-в инвал'!N186</f>
        <v>210887.3</v>
      </c>
      <c r="O186" s="28">
        <f>('7.физ-в нацвал'!N186*'7.физ-в нацвал'!O186+'11.физ-в инвал'!N186*'11.физ-в инвал'!O186)/('7.физ-в нацвал'!N186+'11.физ-в инвал'!N186)</f>
        <v>10.783809053461239</v>
      </c>
      <c r="P186" s="21">
        <f>'7.физ-в нацвал'!P186+'11.физ-в инвал'!P186</f>
        <v>318342.2</v>
      </c>
      <c r="Q186" s="28">
        <f>('7.физ-в нацвал'!P186*'7.физ-в нацвал'!Q186+'11.физ-в инвал'!P186*'11.физ-в инвал'!Q186)/('7.физ-в нацвал'!P186+'11.физ-в инвал'!P186)</f>
        <v>12.266448472744154</v>
      </c>
      <c r="R186" s="21">
        <f>'7.физ-в нацвал'!R186+'11.физ-в инвал'!R186</f>
        <v>74.5</v>
      </c>
      <c r="S186" s="28">
        <f>('7.физ-в нацвал'!R186*'7.физ-в нацвал'!S186+'11.физ-в инвал'!R186*'11.физ-в инвал'!S186)/('7.физ-в нацвал'!R186+'11.физ-в инвал'!R186)</f>
        <v>12.602791946308741</v>
      </c>
    </row>
    <row r="187" spans="1:19" ht="14.25" customHeight="1" x14ac:dyDescent="0.2">
      <c r="A187" s="23" t="s">
        <v>14</v>
      </c>
      <c r="B187" s="26">
        <f>'7.физ-в нацвал'!B187+'11.физ-в инвал'!B187</f>
        <v>8172083.7999999989</v>
      </c>
      <c r="C187" s="28">
        <f>('7.физ-в нацвал'!B187*'7.физ-в нацвал'!C187+'11.физ-в инвал'!B187*'11.физ-в инвал'!C187)/('7.физ-в нацвал'!B187+'11.физ-в инвал'!B187)</f>
        <v>1.5442757487386511</v>
      </c>
      <c r="D187" s="21">
        <f>'7.физ-в нацвал'!D187+'11.физ-в инвал'!D187</f>
        <v>7123278.5999999996</v>
      </c>
      <c r="E187" s="28">
        <f>('7.физ-в нацвал'!D187*'7.физ-в нацвал'!E187+'11.физ-в инвал'!D187*'11.физ-в инвал'!E187)/('7.физ-в нацвал'!D187+'11.физ-в инвал'!D187)</f>
        <v>0.42978783056442593</v>
      </c>
      <c r="F187" s="21">
        <f t="shared" si="4"/>
        <v>1048805.2000000002</v>
      </c>
      <c r="G187" s="28">
        <f t="shared" si="5"/>
        <v>9.1136584496339221</v>
      </c>
      <c r="H187" s="21">
        <f>'7.физ-в нацвал'!H187+'11.физ-в инвал'!H187</f>
        <v>50706</v>
      </c>
      <c r="I187" s="28">
        <f>('7.физ-в нацвал'!H187*'7.физ-в нацвал'!I187+'11.физ-в инвал'!H187*'11.физ-в инвал'!I187)/('7.физ-в нацвал'!H187+'11.физ-в инвал'!H187)</f>
        <v>3.420636118013646</v>
      </c>
      <c r="J187" s="21">
        <f>'7.физ-в нацвал'!J187+'11.физ-в инвал'!J187</f>
        <v>130737.79999999999</v>
      </c>
      <c r="K187" s="28">
        <f>('7.физ-в нацвал'!J187*'7.физ-в нацвал'!K187+'11.физ-в инвал'!J187*'11.физ-в инвал'!K187)/('7.физ-в нацвал'!J187+'11.физ-в инвал'!J187)</f>
        <v>4.3185529816166408</v>
      </c>
      <c r="L187" s="21">
        <f>'7.физ-в нацвал'!L187+'11.физ-в инвал'!L187</f>
        <v>228423.30000000002</v>
      </c>
      <c r="M187" s="28">
        <f>('7.физ-в нацвал'!L187*'7.физ-в нацвал'!M187+'11.физ-в инвал'!L187*'11.физ-в инвал'!M187)/('7.физ-в нацвал'!L187+'11.физ-в инвал'!L187)</f>
        <v>7.3289358659996608</v>
      </c>
      <c r="N187" s="21">
        <f>'7.физ-в нацвал'!N187+'11.физ-в инвал'!N187</f>
        <v>302362.2</v>
      </c>
      <c r="O187" s="28">
        <f>('7.физ-в нацвал'!N187*'7.физ-в нацвал'!O187+'11.физ-в инвал'!N187*'11.физ-в инвал'!O187)/('7.физ-в нацвал'!N187+'11.физ-в инвал'!N187)</f>
        <v>10.187005485474044</v>
      </c>
      <c r="P187" s="21">
        <f>'7.физ-в нацвал'!P187+'11.физ-в инвал'!P187</f>
        <v>336174.9</v>
      </c>
      <c r="Q187" s="28">
        <f>('7.физ-в нацвал'!P187*'7.физ-в нацвал'!Q187+'11.физ-в инвал'!P187*'11.физ-в инвал'!Q187)/('7.физ-в нацвал'!P187+'11.физ-в инвал'!P187)</f>
        <v>12.079968034496323</v>
      </c>
      <c r="R187" s="22">
        <f>'7.физ-в нацвал'!R187+'11.физ-в инвал'!R187</f>
        <v>401.00000000000006</v>
      </c>
      <c r="S187" s="30">
        <f>('7.физ-в нацвал'!R187*'7.физ-в нацвал'!S187+'11.физ-в инвал'!R187*'11.физ-в инвал'!S187)/('7.физ-в нацвал'!R187+'11.физ-в инвал'!R187)</f>
        <v>12.868653366583526</v>
      </c>
    </row>
    <row r="188" spans="1:19" ht="14.25" customHeight="1" thickBot="1" x14ac:dyDescent="0.25">
      <c r="A188" s="24" t="s">
        <v>15</v>
      </c>
      <c r="B188" s="27">
        <f>'7.физ-в нацвал'!B188+'11.физ-в инвал'!B188</f>
        <v>9182673.9000000004</v>
      </c>
      <c r="C188" s="29">
        <f>('7.физ-в нацвал'!B188*'7.физ-в нацвал'!C188+'11.физ-в инвал'!B188*'11.физ-в инвал'!C188)/('7.физ-в нацвал'!B188+'11.физ-в инвал'!B188)</f>
        <v>1.8006799102383457</v>
      </c>
      <c r="D188" s="25">
        <f>'7.физ-в нацвал'!D188+'11.физ-в инвал'!D188</f>
        <v>7945338.9000000004</v>
      </c>
      <c r="E188" s="29">
        <f>('7.физ-в нацвал'!D188*'7.физ-в нацвал'!E188+'11.физ-в инвал'!D188*'11.физ-в инвал'!E188)/('7.физ-в нацвал'!D188+'11.физ-в инвал'!D188)</f>
        <v>0.68015100904002845</v>
      </c>
      <c r="F188" s="25">
        <f t="shared" si="4"/>
        <v>1237335</v>
      </c>
      <c r="G188" s="29">
        <f t="shared" si="5"/>
        <v>8.9959680636206123</v>
      </c>
      <c r="H188" s="25">
        <f>'7.физ-в нацвал'!H188+'11.физ-в инвал'!H188</f>
        <v>78178.5</v>
      </c>
      <c r="I188" s="29">
        <f>('7.физ-в нацвал'!H188*'7.физ-в нацвал'!I188+'11.физ-в инвал'!H188*'11.физ-в инвал'!I188)/('7.физ-в нацвал'!H188+'11.физ-в инвал'!H188)</f>
        <v>2.3223907596078202</v>
      </c>
      <c r="J188" s="25">
        <f>'7.физ-в нацвал'!J188+'11.физ-в инвал'!J188</f>
        <v>224266.3</v>
      </c>
      <c r="K188" s="29">
        <f>('7.физ-в нацвал'!J188*'7.физ-в нацвал'!K188+'11.физ-в инвал'!J188*'11.физ-в инвал'!K188)/('7.физ-в нацвал'!J188+'11.физ-в инвал'!J188)</f>
        <v>4.281123624013059</v>
      </c>
      <c r="L188" s="25">
        <f>'7.физ-в нацвал'!L188+'11.физ-в инвал'!L188</f>
        <v>227294.3</v>
      </c>
      <c r="M188" s="29">
        <f>('7.физ-в нацвал'!L188*'7.физ-в нацвал'!M188+'11.физ-в инвал'!L188*'11.физ-в инвал'!M188)/('7.физ-в нацвал'!L188+'11.физ-в инвал'!L188)</f>
        <v>8.229278314502384</v>
      </c>
      <c r="N188" s="25">
        <f>'7.физ-в нацвал'!N188+'11.физ-в инвал'!N188</f>
        <v>239082.7</v>
      </c>
      <c r="O188" s="29">
        <f>('7.физ-в нацвал'!N188*'7.физ-в нацвал'!O188+'11.физ-в инвал'!N188*'11.физ-в инвал'!O188)/('7.физ-в нацвал'!N188+'11.физ-в инвал'!N188)</f>
        <v>11.068497971622385</v>
      </c>
      <c r="P188" s="25">
        <f>'7.физ-в нацвал'!P188+'11.физ-в инвал'!P188</f>
        <v>467741.5</v>
      </c>
      <c r="Q188" s="29">
        <f>('7.физ-в нацвал'!P188*'7.физ-в нацвал'!Q188+'11.физ-в инвал'!P188*'11.физ-в инвал'!Q188)/('7.физ-в нацвал'!P188+'11.физ-в инвал'!P188)</f>
        <v>11.695029540889593</v>
      </c>
      <c r="R188" s="25">
        <f>'7.физ-в нацвал'!R188+'11.физ-в инвал'!R188</f>
        <v>771.69999999999993</v>
      </c>
      <c r="S188" s="29">
        <f>('7.физ-в нацвал'!R188*'7.физ-в нацвал'!S188+'11.физ-в инвал'!R188*'11.физ-в инвал'!S188)/('7.физ-в нацвал'!R188+'11.физ-в инвал'!R188)</f>
        <v>3.0429817286510308</v>
      </c>
    </row>
    <row r="189" spans="1:19" ht="14.25" customHeight="1" x14ac:dyDescent="0.2">
      <c r="A189" s="23" t="s">
        <v>43</v>
      </c>
      <c r="B189" s="26">
        <f>'7.физ-в нацвал'!B189+'11.физ-в инвал'!B189</f>
        <v>6884339.5999999996</v>
      </c>
      <c r="C189" s="28">
        <f>('7.физ-в нацвал'!B189*'7.физ-в нацвал'!C189+'11.физ-в инвал'!B189*'11.физ-в инвал'!C189)/('7.физ-в нацвал'!B189+'11.физ-в инвал'!B189)</f>
        <v>1.6324971793953906</v>
      </c>
      <c r="D189" s="21">
        <f>'7.физ-в нацвал'!D189+'11.физ-в инвал'!D189</f>
        <v>5875012.7000000002</v>
      </c>
      <c r="E189" s="28">
        <f>('7.физ-в нацвал'!D189*'7.физ-в нацвал'!E189+'11.физ-в инвал'!D189*'11.физ-в инвал'!E189)/('7.физ-в нацвал'!D189+'11.физ-в инвал'!D189)</f>
        <v>0.37565006353092639</v>
      </c>
      <c r="F189" s="21">
        <f t="shared" si="4"/>
        <v>1009326.9</v>
      </c>
      <c r="G189" s="28">
        <f t="shared" si="5"/>
        <v>8.9482565906050766</v>
      </c>
      <c r="H189" s="21">
        <f>'7.физ-в нацвал'!H189+'11.физ-в инвал'!H189</f>
        <v>71828.3</v>
      </c>
      <c r="I189" s="28">
        <f>('7.физ-в нацвал'!H189*'7.физ-в нацвал'!I189+'11.физ-в инвал'!H189*'11.физ-в инвал'!I189)/('7.физ-в нацвал'!H189+'11.физ-в инвал'!H189)</f>
        <v>2.7296565838255931</v>
      </c>
      <c r="J189" s="21">
        <f>'7.физ-в нацвал'!J189+'11.физ-в инвал'!J189</f>
        <v>156193.9</v>
      </c>
      <c r="K189" s="28">
        <f>('7.физ-в нацвал'!J189*'7.физ-в нацвал'!K189+'11.физ-в инвал'!J189*'11.физ-в инвал'!K189)/('7.физ-в нацвал'!J189+'11.физ-в инвал'!J189)</f>
        <v>4.5012994617587498</v>
      </c>
      <c r="L189" s="21">
        <f>'7.физ-в нацвал'!L189+'11.физ-в инвал'!L189</f>
        <v>260600.7</v>
      </c>
      <c r="M189" s="28">
        <f>('7.физ-в нацвал'!L189*'7.физ-в нацвал'!M189+'11.физ-в инвал'!L189*'11.физ-в инвал'!M189)/('7.физ-в нацвал'!L189+'11.физ-в инвал'!L189)</f>
        <v>7.70602478043996</v>
      </c>
      <c r="N189" s="21">
        <f>'7.физ-в нацвал'!N189+'11.физ-в инвал'!N189</f>
        <v>244127.40000000002</v>
      </c>
      <c r="O189" s="28">
        <f>('7.физ-в нацвал'!N189*'7.физ-в нацвал'!O189+'11.физ-в инвал'!N189*'11.физ-в инвал'!O189)/('7.физ-в нацвал'!N189+'11.физ-в инвал'!N189)</f>
        <v>10.598921227195287</v>
      </c>
      <c r="P189" s="21">
        <f>'7.физ-в нацвал'!P189+'11.физ-в инвал'!P189</f>
        <v>275476.69999999995</v>
      </c>
      <c r="Q189" s="28">
        <f>('7.физ-в нацвал'!P189*'7.физ-в нацвал'!Q189+'11.физ-в инвал'!P189*'11.физ-в инвал'!Q189)/('7.физ-в нацвал'!P189+'11.физ-в инвал'!P189)</f>
        <v>12.780312389396267</v>
      </c>
      <c r="R189" s="22">
        <f>'7.физ-в нацвал'!R189+'11.физ-в инвал'!R189</f>
        <v>1099.9000000000001</v>
      </c>
      <c r="S189" s="30">
        <f>('7.физ-в нацвал'!R189*'7.физ-в нацвал'!S189+'11.физ-в инвал'!R189*'11.физ-в инвал'!S189)/('7.физ-в нацвал'!R189+'11.физ-в инвал'!R189)</f>
        <v>14.740575506864282</v>
      </c>
    </row>
    <row r="190" spans="1:19" ht="14.25" customHeight="1" x14ac:dyDescent="0.2">
      <c r="A190" s="23" t="s">
        <v>1</v>
      </c>
      <c r="B190" s="26">
        <f>'7.физ-в нацвал'!B190+'11.физ-в инвал'!B190</f>
        <v>7545501.2000000011</v>
      </c>
      <c r="C190" s="28">
        <f>('7.физ-в нацвал'!B190*'7.физ-в нацвал'!C190+'11.физ-в инвал'!B190*'11.физ-в инвал'!C190)/('7.физ-в нацвал'!B190+'11.физ-в инвал'!B190)</f>
        <v>1.607933074611398</v>
      </c>
      <c r="D190" s="21">
        <f>'7.физ-в нацвал'!D190+'11.физ-в инвал'!D190</f>
        <v>6519340</v>
      </c>
      <c r="E190" s="28">
        <f>('7.физ-в нацвал'!D190*'7.физ-в нацвал'!E190+'11.физ-в инвал'!D190*'11.физ-в инвал'!E190)/('7.физ-в нацвал'!D190+'11.физ-в инвал'!D190)</f>
        <v>0.43353332515254583</v>
      </c>
      <c r="F190" s="21">
        <f t="shared" si="4"/>
        <v>1026161.2</v>
      </c>
      <c r="G190" s="28">
        <f t="shared" si="5"/>
        <v>9.0690524997437016</v>
      </c>
      <c r="H190" s="21">
        <f>'7.физ-в нацвал'!H190+'11.физ-в инвал'!H190</f>
        <v>67418.8</v>
      </c>
      <c r="I190" s="28">
        <f>('7.физ-в нацвал'!H190*'7.физ-в нацвал'!I190+'11.физ-в инвал'!H190*'11.физ-в инвал'!I190)/('7.физ-в нацвал'!H190+'11.физ-в инвал'!H190)</f>
        <v>2.0042688092935541</v>
      </c>
      <c r="J190" s="21">
        <f>'7.физ-в нацвал'!J190+'11.физ-в инвал'!J190</f>
        <v>181471</v>
      </c>
      <c r="K190" s="28">
        <f>('7.физ-в нацвал'!J190*'7.физ-в нацвал'!K190+'11.физ-в инвал'!J190*'11.физ-в инвал'!K190)/('7.физ-в нацвал'!J190+'11.физ-в инвал'!J190)</f>
        <v>4.5511059563235987</v>
      </c>
      <c r="L190" s="21">
        <f>'7.физ-в нацвал'!L190+'11.физ-в инвал'!L190</f>
        <v>167484.4</v>
      </c>
      <c r="M190" s="28">
        <f>('7.физ-в нацвал'!L190*'7.физ-в нацвал'!M190+'11.физ-в инвал'!L190*'11.физ-в инвал'!M190)/('7.физ-в нацвал'!L190+'11.физ-в инвал'!L190)</f>
        <v>7.4862381929302035</v>
      </c>
      <c r="N190" s="21">
        <f>'7.физ-в нацвал'!N190+'11.физ-в инвал'!N190</f>
        <v>269447.7</v>
      </c>
      <c r="O190" s="28">
        <f>('7.физ-в нацвал'!N190*'7.физ-в нацвал'!O190+'11.физ-в инвал'!N190*'11.физ-в инвал'!O190)/('7.физ-в нацвал'!N190+'11.физ-в инвал'!N190)</f>
        <v>10.2648860131298</v>
      </c>
      <c r="P190" s="21">
        <f>'7.физ-в нацвал'!P190+'11.физ-в инвал'!P190</f>
        <v>339238.5</v>
      </c>
      <c r="Q190" s="28">
        <f>('7.физ-в нацвал'!P190*'7.физ-в нацвал'!Q190+'11.физ-в инвал'!P190*'11.физ-в инвал'!Q190)/('7.физ-в нацвал'!P190+'11.физ-в инвал'!P190)</f>
        <v>12.694233679255159</v>
      </c>
      <c r="R190" s="22">
        <f>'7.физ-в нацвал'!R190+'11.физ-в инвал'!R190</f>
        <v>1100.8000000000002</v>
      </c>
      <c r="S190" s="30">
        <f>('7.физ-в нацвал'!R190*'7.физ-в нацвал'!S190+'11.физ-в инвал'!R190*'11.физ-в инвал'!S190)/('7.физ-в нацвал'!R190+'11.физ-в инвал'!R190)</f>
        <v>17.478032340116282</v>
      </c>
    </row>
    <row r="191" spans="1:19" ht="14.25" customHeight="1" x14ac:dyDescent="0.2">
      <c r="A191" s="23" t="s">
        <v>2</v>
      </c>
      <c r="B191" s="26">
        <f>'7.физ-в нацвал'!B191+'11.физ-в инвал'!B191</f>
        <v>8943101.3000000007</v>
      </c>
      <c r="C191" s="28">
        <f>('7.физ-в нацвал'!B191*'7.физ-в нацвал'!C191+'11.физ-в инвал'!B191*'11.физ-в инвал'!C191)/('7.физ-в нацвал'!B191+'11.физ-в инвал'!B191)</f>
        <v>1.5025233670337592</v>
      </c>
      <c r="D191" s="21">
        <f>'7.физ-в нацвал'!D191+'11.физ-в инвал'!D191</f>
        <v>7832732.8000000007</v>
      </c>
      <c r="E191" s="28">
        <f>('7.физ-в нацвал'!D191*'7.физ-в нацвал'!E191+'11.физ-в инвал'!D191*'11.физ-в инвал'!E191)/('7.физ-в нацвал'!D191+'11.физ-в инвал'!D191)</f>
        <v>0.45440785264626904</v>
      </c>
      <c r="F191" s="21">
        <f t="shared" si="4"/>
        <v>1110368.5000000002</v>
      </c>
      <c r="G191" s="28">
        <f t="shared" si="5"/>
        <v>8.8961127634654478</v>
      </c>
      <c r="H191" s="21">
        <f>'7.физ-в нацвал'!H191+'11.физ-в инвал'!H191</f>
        <v>47957.9</v>
      </c>
      <c r="I191" s="28">
        <f>('7.физ-в нацвал'!H191*'7.физ-в нацвал'!I191+'11.физ-в инвал'!H191*'11.физ-в инвал'!I191)/('7.физ-в нацвал'!H191+'11.физ-в инвал'!H191)</f>
        <v>3.1970402790781094</v>
      </c>
      <c r="J191" s="21">
        <f>'7.физ-в нацвал'!J191+'11.физ-в инвал'!J191</f>
        <v>222020.2</v>
      </c>
      <c r="K191" s="28">
        <f>('7.физ-в нацвал'!J191*'7.физ-в нацвал'!K191+'11.физ-в инвал'!J191*'11.физ-в инвал'!K191)/('7.физ-в нацвал'!J191+'11.физ-в инвал'!J191)</f>
        <v>4.4511003863612419</v>
      </c>
      <c r="L191" s="21">
        <f>'7.физ-в нацвал'!L191+'11.физ-в инвал'!L191</f>
        <v>218901.6</v>
      </c>
      <c r="M191" s="28">
        <f>('7.физ-в нацвал'!L191*'7.физ-в нацвал'!M191+'11.физ-в инвал'!L191*'11.физ-в инвал'!M191)/('7.физ-в нацвал'!L191+'11.физ-в инвал'!L191)</f>
        <v>7.4885016875162176</v>
      </c>
      <c r="N191" s="21">
        <f>'7.физ-в нацвал'!N191+'11.физ-в инвал'!N191</f>
        <v>283837.7</v>
      </c>
      <c r="O191" s="28">
        <f>('7.физ-в нацвал'!N191*'7.физ-в нацвал'!O191+'11.физ-в инвал'!N191*'11.физ-в инвал'!O191)/('7.физ-в нацвал'!N191+'11.физ-в инвал'!N191)</f>
        <v>10.494041461018037</v>
      </c>
      <c r="P191" s="21">
        <f>'7.физ-в нацвал'!P191+'11.физ-в инвал'!P191</f>
        <v>329524.90000000002</v>
      </c>
      <c r="Q191" s="28">
        <f>('7.физ-в нацвал'!P191*'7.физ-в нацвал'!Q191+'11.физ-в инвал'!P191*'11.физ-в инвал'!Q191)/('7.физ-в нацвал'!P191+'11.физ-в инвал'!P191)</f>
        <v>12.05428937540073</v>
      </c>
      <c r="R191" s="21">
        <f>'7.физ-в нацвал'!R191+'11.физ-в инвал'!R191</f>
        <v>8126.2000000000007</v>
      </c>
      <c r="S191" s="28">
        <f>('7.физ-в нацвал'!R191*'7.физ-в нацвал'!S191+'11.физ-в инвал'!R191*'11.физ-в инвал'!S191)/('7.физ-в нацвал'!R191+'11.физ-в инвал'!R191)</f>
        <v>18.011832713937601</v>
      </c>
    </row>
    <row r="192" spans="1:19" ht="14.25" customHeight="1" x14ac:dyDescent="0.2">
      <c r="A192" s="23" t="s">
        <v>3</v>
      </c>
      <c r="B192" s="26">
        <f>'7.физ-в нацвал'!B192+'11.физ-в инвал'!B192</f>
        <v>8504639.6999999993</v>
      </c>
      <c r="C192" s="28">
        <f>('7.физ-в нацвал'!B192*'7.физ-в нацвал'!C192+'11.физ-в инвал'!B192*'11.физ-в инвал'!C192)/('7.физ-в нацвал'!B192+'11.физ-в инвал'!B192)</f>
        <v>1.4775939851984554</v>
      </c>
      <c r="D192" s="21">
        <f>'7.физ-в нацвал'!D192+'11.физ-в инвал'!D192</f>
        <v>7482205.0999999996</v>
      </c>
      <c r="E192" s="28">
        <f>('7.физ-в нацвал'!D192*'7.физ-в нацвал'!E192+'11.физ-в инвал'!D192*'11.физ-в инвал'!E192)/('7.физ-в нацвал'!D192+'11.физ-в инвал'!D192)</f>
        <v>0.47417694885161615</v>
      </c>
      <c r="F192" s="21">
        <f t="shared" si="4"/>
        <v>1022434.6</v>
      </c>
      <c r="G192" s="28">
        <f t="shared" si="5"/>
        <v>8.8206280206088437</v>
      </c>
      <c r="H192" s="21">
        <f>'7.физ-в нацвал'!H192+'11.физ-в инвал'!H192</f>
        <v>60313.599999999999</v>
      </c>
      <c r="I192" s="28">
        <f>('7.физ-в нацвал'!H192*'7.физ-в нацвал'!I192+'11.физ-в инвал'!H192*'11.физ-в инвал'!I192)/('7.физ-в нацвал'!H192+'11.физ-в инвал'!H192)</f>
        <v>3.3751082342954137</v>
      </c>
      <c r="J192" s="21">
        <f>'7.физ-в нацвал'!J192+'11.физ-в инвал'!J192</f>
        <v>161743.9</v>
      </c>
      <c r="K192" s="28">
        <f>('7.физ-в нацвал'!J192*'7.физ-в нацвал'!K192+'11.физ-в инвал'!J192*'11.физ-в инвал'!K192)/('7.физ-в нацвал'!J192+'11.физ-в инвал'!J192)</f>
        <v>5.1027269838306113</v>
      </c>
      <c r="L192" s="21">
        <f>'7.физ-в нацвал'!L192+'11.физ-в инвал'!L192</f>
        <v>227295.19999999998</v>
      </c>
      <c r="M192" s="28">
        <f>('7.физ-в нацвал'!L192*'7.физ-в нацвал'!M192+'11.физ-в инвал'!L192*'11.физ-в инвал'!M192)/('7.физ-в нацвал'!L192+'11.физ-в инвал'!L192)</f>
        <v>6.9913266052252707</v>
      </c>
      <c r="N192" s="21">
        <f>'7.физ-в нацвал'!N192+'11.физ-в инвал'!N192</f>
        <v>249848.3</v>
      </c>
      <c r="O192" s="28">
        <f>('7.физ-в нацвал'!N192*'7.физ-в нацвал'!O192+'11.физ-в инвал'!N192*'11.физ-в инвал'!O192)/('7.физ-в нацвал'!N192+'11.физ-в инвал'!N192)</f>
        <v>10.057361374882261</v>
      </c>
      <c r="P192" s="21">
        <f>'7.физ-в нацвал'!P192+'11.физ-в инвал'!P192</f>
        <v>322266.90000000002</v>
      </c>
      <c r="Q192" s="28">
        <f>('7.физ-в нацвал'!P192*'7.физ-в нацвал'!Q192+'11.физ-в инвал'!P192*'11.физ-в инвал'!Q192)/('7.физ-в нацвал'!P192+'11.физ-в инвал'!P192)</f>
        <v>12.011202512575755</v>
      </c>
      <c r="R192" s="22">
        <f>'7.физ-в нацвал'!R192+'11.физ-в инвал'!R192</f>
        <v>966.7</v>
      </c>
      <c r="S192" s="30">
        <f>('7.физ-в нацвал'!R192*'7.физ-в нацвал'!S192+'11.физ-в инвал'!R192*'11.физ-в инвал'!S192)/('7.физ-в нацвал'!R192+'11.физ-в инвал'!R192)</f>
        <v>17.474677769732079</v>
      </c>
    </row>
    <row r="193" spans="1:19" ht="14.25" customHeight="1" x14ac:dyDescent="0.2">
      <c r="A193" s="23" t="s">
        <v>4</v>
      </c>
      <c r="B193" s="26">
        <f>'7.физ-в нацвал'!B193+'11.физ-в инвал'!B193</f>
        <v>8840713.4000000004</v>
      </c>
      <c r="C193" s="28">
        <f>('7.физ-в нацвал'!B193*'7.физ-в нацвал'!C193+'11.физ-в инвал'!B193*'11.физ-в инвал'!C193)/('7.физ-в нацвал'!B193+'11.физ-в инвал'!B193)</f>
        <v>1.5178398254602397</v>
      </c>
      <c r="D193" s="21">
        <f>'7.физ-в нацвал'!D193+'11.физ-в инвал'!D193</f>
        <v>7684675.5999999996</v>
      </c>
      <c r="E193" s="28">
        <f>('7.физ-в нацвал'!D193*'7.физ-в нацвал'!E193+'11.физ-в инвал'!D193*'11.физ-в инвал'!E193)/('7.физ-в нацвал'!D193+'11.физ-в инвал'!D193)</f>
        <v>0.45302979412689848</v>
      </c>
      <c r="F193" s="21">
        <f t="shared" si="4"/>
        <v>1156037.7999999998</v>
      </c>
      <c r="G193" s="28">
        <f t="shared" si="5"/>
        <v>8.5960855942599821</v>
      </c>
      <c r="H193" s="21">
        <f>'7.физ-в нацвал'!H193+'11.физ-в инвал'!H193</f>
        <v>102414.3</v>
      </c>
      <c r="I193" s="28">
        <f>('7.физ-в нацвал'!H193*'7.физ-в нацвал'!I193+'11.физ-в инвал'!H193*'11.физ-в инвал'!I193)/('7.физ-в нацвал'!H193+'11.физ-в инвал'!H193)</f>
        <v>1.994778033926901</v>
      </c>
      <c r="J193" s="21">
        <f>'7.физ-в нацвал'!J193+'11.физ-в инвал'!J193</f>
        <v>211900</v>
      </c>
      <c r="K193" s="28">
        <f>('7.физ-в нацвал'!J193*'7.физ-в нацвал'!K193+'11.физ-в инвал'!J193*'11.физ-в инвал'!K193)/('7.физ-в нацвал'!J193+'11.физ-в инвал'!J193)</f>
        <v>4.3974592968381314</v>
      </c>
      <c r="L193" s="21">
        <f>'7.физ-в нацвал'!L193+'11.физ-в инвал'!L193</f>
        <v>258032.80000000002</v>
      </c>
      <c r="M193" s="28">
        <f>('7.физ-в нацвал'!L193*'7.физ-в нацвал'!M193+'11.физ-в инвал'!L193*'11.физ-в инвал'!M193)/('7.физ-в нацвал'!L193+'11.физ-в инвал'!L193)</f>
        <v>8.0350427775073534</v>
      </c>
      <c r="N193" s="21">
        <f>'7.физ-в нацвал'!N193+'11.физ-в инвал'!N193</f>
        <v>234473.4</v>
      </c>
      <c r="O193" s="28">
        <f>('7.физ-в нацвал'!N193*'7.физ-в нацвал'!O193+'11.физ-в инвал'!N193*'11.физ-в инвал'!O193)/('7.физ-в нацвал'!N193+'11.физ-в инвал'!N193)</f>
        <v>10.550069850140764</v>
      </c>
      <c r="P193" s="21">
        <f>'7.физ-в нацвал'!P193+'11.физ-в инвал'!P193</f>
        <v>347151.4</v>
      </c>
      <c r="Q193" s="28">
        <f>('7.физ-в нацвал'!P193*'7.физ-в нацвал'!Q193+'11.физ-в инвал'!P193*'11.физ-в инвал'!Q193)/('7.физ-в нацвал'!P193+'11.физ-в инвал'!P193)</f>
        <v>12.145610577978385</v>
      </c>
      <c r="R193" s="22">
        <f>'7.физ-в нацвал'!R193+'11.физ-в инвал'!R193</f>
        <v>2065.9</v>
      </c>
      <c r="S193" s="30">
        <f>('7.физ-в нацвал'!R193*'7.физ-в нацвал'!S193+'11.физ-в инвал'!R193*'11.физ-в инвал'!S193)/('7.физ-в нацвал'!R193+'11.физ-в инвал'!R193)</f>
        <v>18.34716491601727</v>
      </c>
    </row>
    <row r="194" spans="1:19" ht="14.25" customHeight="1" x14ac:dyDescent="0.2">
      <c r="A194" s="23" t="s">
        <v>5</v>
      </c>
      <c r="B194" s="26">
        <f>'7.физ-в нацвал'!B194+'11.физ-в инвал'!B194</f>
        <v>9888707.1999999993</v>
      </c>
      <c r="C194" s="28">
        <f>('7.физ-в нацвал'!B194*'7.физ-в нацвал'!C194+'11.физ-в инвал'!B194*'11.физ-в инвал'!C194)/('7.физ-в нацвал'!B194+'11.физ-в инвал'!B194)</f>
        <v>1.5173297116128583</v>
      </c>
      <c r="D194" s="21">
        <f>'7.физ-в нацвал'!D194+'11.физ-в инвал'!D194</f>
        <v>8677960.8000000007</v>
      </c>
      <c r="E194" s="28">
        <f>('7.физ-в нацвал'!D194*'7.физ-в нацвал'!E194+'11.физ-в инвал'!D194*'11.физ-в инвал'!E194)/('7.физ-в нацвал'!D194+'11.физ-в инвал'!D194)</f>
        <v>0.43551472253711943</v>
      </c>
      <c r="F194" s="21">
        <f t="shared" si="4"/>
        <v>1210746.4000000001</v>
      </c>
      <c r="G194" s="28">
        <f t="shared" si="5"/>
        <v>9.2711814414645364</v>
      </c>
      <c r="H194" s="21">
        <f>'7.физ-в нацвал'!H194+'11.физ-в инвал'!H194</f>
        <v>91059.200000000012</v>
      </c>
      <c r="I194" s="28">
        <f>('7.физ-в нацвал'!H194*'7.физ-в нацвал'!I194+'11.физ-в инвал'!H194*'11.физ-в инвал'!I194)/('7.физ-в нацвал'!H194+'11.физ-в инвал'!H194)</f>
        <v>2.2128311362278588</v>
      </c>
      <c r="J194" s="21">
        <f>'7.физ-в нацвал'!J194+'11.физ-в инвал'!J194</f>
        <v>191566.9</v>
      </c>
      <c r="K194" s="28">
        <f>('7.физ-в нацвал'!J194*'7.физ-в нацвал'!K194+'11.физ-в инвал'!J194*'11.физ-в инвал'!K194)/('7.физ-в нацвал'!J194+'11.физ-в инвал'!J194)</f>
        <v>4.6866421599973718</v>
      </c>
      <c r="L194" s="21">
        <f>'7.физ-в нацвал'!L194+'11.физ-в инвал'!L194</f>
        <v>191172.1</v>
      </c>
      <c r="M194" s="28">
        <f>('7.физ-в нацвал'!L194*'7.физ-в нацвал'!M194+'11.физ-в инвал'!L194*'11.физ-в инвал'!M194)/('7.физ-в нацвал'!L194+'11.физ-в инвал'!L194)</f>
        <v>8.0592189707598489</v>
      </c>
      <c r="N194" s="21">
        <f>'7.физ-в нацвал'!N194+'11.физ-в инвал'!N194</f>
        <v>288707.40000000002</v>
      </c>
      <c r="O194" s="28">
        <f>('7.физ-в нацвал'!N194*'7.физ-в нацвал'!O194+'11.физ-в инвал'!N194*'11.физ-в инвал'!O194)/('7.физ-в нацвал'!N194+'11.физ-в инвал'!N194)</f>
        <v>10.723555939335109</v>
      </c>
      <c r="P194" s="21">
        <f>'7.физ-в нацвал'!P194+'11.физ-в инвал'!P194</f>
        <v>443427.5</v>
      </c>
      <c r="Q194" s="28">
        <f>('7.физ-в нацвал'!P194*'7.физ-в нацвал'!Q194+'11.физ-в инвал'!P194*'11.физ-в инвал'!Q194)/('7.физ-в нацвал'!P194+'11.физ-в инвал'!P194)</f>
        <v>12.269259001753394</v>
      </c>
      <c r="R194" s="22">
        <f>'7.физ-в нацвал'!R194+'11.физ-в инвал'!R194</f>
        <v>4813.3</v>
      </c>
      <c r="S194" s="30">
        <f>('7.физ-в нацвал'!R194*'7.физ-в нацвал'!S194+'11.физ-в инвал'!R194*'11.физ-в инвал'!S194)/('7.физ-в нацвал'!R194+'11.физ-в инвал'!R194)</f>
        <v>10.086800324101967</v>
      </c>
    </row>
    <row r="195" spans="1:19" ht="14.25" customHeight="1" x14ac:dyDescent="0.2">
      <c r="A195" s="23" t="s">
        <v>6</v>
      </c>
      <c r="B195" s="26">
        <f>'7.физ-в нацвал'!B195+'11.физ-в инвал'!B195</f>
        <v>9954970.5999999996</v>
      </c>
      <c r="C195" s="28">
        <f>('7.физ-в нацвал'!B195*'7.физ-в нацвал'!C195+'11.физ-в инвал'!B195*'11.физ-в инвал'!C195)/('7.физ-в нацвал'!B195+'11.физ-в инвал'!B195)</f>
        <v>1.5319379355073142</v>
      </c>
      <c r="D195" s="21">
        <f>'7.физ-в нацвал'!D195+'11.физ-в инвал'!D195</f>
        <v>8778485.5</v>
      </c>
      <c r="E195" s="28">
        <f>('7.физ-в нацвал'!D195*'7.физ-в нацвал'!E195+'11.физ-в инвал'!D195*'11.физ-в инвал'!E195)/('7.физ-в нацвал'!D195+'11.физ-в инвал'!D195)</f>
        <v>0.49845101948394227</v>
      </c>
      <c r="F195" s="21">
        <f t="shared" si="4"/>
        <v>1176485.1000000001</v>
      </c>
      <c r="G195" s="28">
        <f t="shared" si="5"/>
        <v>9.2434252350497275</v>
      </c>
      <c r="H195" s="21">
        <f>'7.физ-в нацвал'!H195+'11.физ-в инвал'!H195</f>
        <v>77705.600000000006</v>
      </c>
      <c r="I195" s="28">
        <f>('7.физ-в нацвал'!H195*'7.физ-в нацвал'!I195+'11.физ-в инвал'!H195*'11.физ-в инвал'!I195)/('7.физ-в нацвал'!H195+'11.физ-в инвал'!H195)</f>
        <v>2.2765191826586482</v>
      </c>
      <c r="J195" s="21">
        <f>'7.физ-в нацвал'!J195+'11.физ-в инвал'!J195</f>
        <v>191761.40000000002</v>
      </c>
      <c r="K195" s="28">
        <f>('7.физ-в нацвал'!J195*'7.физ-в нацвал'!K195+'11.физ-в инвал'!J195*'11.физ-в инвал'!K195)/('7.физ-в нацвал'!J195+'11.физ-в инвал'!J195)</f>
        <v>4.8727274467124211</v>
      </c>
      <c r="L195" s="21">
        <f>'7.физ-в нацвал'!L195+'11.физ-в инвал'!L195</f>
        <v>192157.7</v>
      </c>
      <c r="M195" s="28">
        <f>('7.физ-в нацвал'!L195*'7.физ-в нацвал'!M195+'11.физ-в инвал'!L195*'11.физ-в инвал'!M195)/('7.физ-в нацвал'!L195+'11.физ-в инвал'!L195)</f>
        <v>7.6425203882019836</v>
      </c>
      <c r="N195" s="21">
        <f>'7.физ-в нацвал'!N195+'11.физ-в инвал'!N195</f>
        <v>323035.59999999998</v>
      </c>
      <c r="O195" s="28">
        <f>('7.физ-в нацвал'!N195*'7.физ-в нацвал'!O195+'11.физ-в инвал'!N195*'11.физ-в инвал'!O195)/('7.физ-в нацвал'!N195+'11.физ-в инвал'!N195)</f>
        <v>10.81241910489123</v>
      </c>
      <c r="P195" s="21">
        <f>'7.физ-в нацвал'!P195+'11.физ-в инвал'!P195</f>
        <v>386533.7</v>
      </c>
      <c r="Q195" s="28">
        <f>('7.физ-в нацвал'!P195*'7.физ-в нацвал'!Q195+'11.физ-в инвал'!P195*'11.физ-в инвал'!Q195)/('7.физ-в нацвал'!P195+'11.физ-в инвал'!P195)</f>
        <v>12.202846724619356</v>
      </c>
      <c r="R195" s="22">
        <f>'7.физ-в нацвал'!R195+'11.физ-в инвал'!R195</f>
        <v>5291.0999999999995</v>
      </c>
      <c r="S195" s="30">
        <f>('7.физ-в нацвал'!R195*'7.физ-в нацвал'!S195+'11.физ-в инвал'!R195*'11.физ-в инвал'!S195)/('7.физ-в нацвал'!R195+'11.физ-в инвал'!R195)</f>
        <v>16.116839220577983</v>
      </c>
    </row>
    <row r="196" spans="1:19" ht="14.25" customHeight="1" x14ac:dyDescent="0.2">
      <c r="A196" s="23" t="s">
        <v>7</v>
      </c>
      <c r="B196" s="26">
        <f>'7.физ-в нацвал'!B196+'11.физ-в инвал'!B196</f>
        <v>10168201.300000001</v>
      </c>
      <c r="C196" s="28">
        <f>('7.физ-в нацвал'!B196*'7.физ-в нацвал'!C196+'11.физ-в инвал'!B196*'11.физ-в инвал'!C196)/('7.физ-в нацвал'!B196+'11.физ-в инвал'!B196)</f>
        <v>1.5411145324198088</v>
      </c>
      <c r="D196" s="21">
        <f>'7.физ-в нацвал'!D196+'11.физ-в инвал'!D196</f>
        <v>8997416</v>
      </c>
      <c r="E196" s="28">
        <f>('7.физ-в нацвал'!D196*'7.физ-в нацвал'!E196+'11.физ-в инвал'!D196*'11.физ-в инвал'!E196)/('7.физ-в нацвал'!D196+'11.физ-в инвал'!D196)</f>
        <v>0.51562823970793359</v>
      </c>
      <c r="F196" s="21">
        <f t="shared" si="4"/>
        <v>1170785.3</v>
      </c>
      <c r="G196" s="28">
        <f t="shared" si="5"/>
        <v>9.4219162283639832</v>
      </c>
      <c r="H196" s="21">
        <f>'7.физ-в нацвал'!H196+'11.физ-в инвал'!H196</f>
        <v>129453.2</v>
      </c>
      <c r="I196" s="28">
        <f>('7.физ-в нацвал'!H196*'7.физ-в нацвал'!I196+'11.физ-в инвал'!H196*'11.физ-в инвал'!I196)/('7.физ-в нацвал'!H196+'11.физ-в инвал'!H196)</f>
        <v>2.0405182258916774</v>
      </c>
      <c r="J196" s="21">
        <f>'7.физ-в нацвал'!J196+'11.физ-в инвал'!J196</f>
        <v>127660.4</v>
      </c>
      <c r="K196" s="28">
        <f>('7.физ-в нацвал'!J196*'7.физ-в нацвал'!K196+'11.физ-в инвал'!J196*'11.физ-в инвал'!K196)/('7.физ-в нацвал'!J196+'11.физ-в инвал'!J196)</f>
        <v>5.4708798813101014</v>
      </c>
      <c r="L196" s="21">
        <f>'7.физ-в нацвал'!L196+'11.физ-в инвал'!L196</f>
        <v>178481.90000000002</v>
      </c>
      <c r="M196" s="28">
        <f>('7.физ-в нацвал'!L196*'7.физ-в нацвал'!M196+'11.физ-в инвал'!L196*'11.физ-в инвал'!M196)/('7.физ-в нацвал'!L196+'11.физ-в инвал'!L196)</f>
        <v>7.9580633946635499</v>
      </c>
      <c r="N196" s="21">
        <f>'7.физ-в нацвал'!N196+'11.физ-в инвал'!N196</f>
        <v>375580</v>
      </c>
      <c r="O196" s="28">
        <f>('7.физ-в нацвал'!N196*'7.физ-в нацвал'!O196+'11.физ-в инвал'!N196*'11.физ-в инвал'!O196)/('7.физ-в нацвал'!N196+'11.физ-в инвал'!N196)</f>
        <v>10.980908075509879</v>
      </c>
      <c r="P196" s="21">
        <f>'7.физ-в нацвал'!P196+'11.физ-в инвал'!P196</f>
        <v>357221.5</v>
      </c>
      <c r="Q196" s="28">
        <f>('7.физ-в нацвал'!P196*'7.физ-в нацвал'!Q196+'11.физ-в инвал'!P196*'11.физ-в инвал'!Q196)/('7.физ-в нацвал'!P196+'11.физ-в инвал'!P196)</f>
        <v>12.550623638274839</v>
      </c>
      <c r="R196" s="22">
        <f>'7.физ-в нацвал'!R196+'11.физ-в инвал'!R196</f>
        <v>2388.3000000000002</v>
      </c>
      <c r="S196" s="30">
        <f>('7.физ-в нацвал'!R196*'7.физ-в нацвал'!S196+'11.физ-в инвал'!R196*'11.физ-в инвал'!S196)/('7.физ-в нацвал'!R196+'11.физ-в инвал'!R196)</f>
        <v>16.975404262446087</v>
      </c>
    </row>
    <row r="197" spans="1:19" ht="14.25" customHeight="1" x14ac:dyDescent="0.2">
      <c r="A197" s="23" t="s">
        <v>8</v>
      </c>
      <c r="B197" s="26">
        <f>'7.физ-в нацвал'!B197+'11.физ-в инвал'!B197</f>
        <v>10925482.400000002</v>
      </c>
      <c r="C197" s="28">
        <f>('7.физ-в нацвал'!B197*'7.физ-в нацвал'!C197+'11.физ-в инвал'!B197*'11.физ-в инвал'!C197)/('7.физ-в нацвал'!B197+'11.физ-в инвал'!B197)</f>
        <v>1.307103569175124</v>
      </c>
      <c r="D197" s="21">
        <f>'7.физ-в нацвал'!D197+'11.физ-в инвал'!D197</f>
        <v>9791859.8000000007</v>
      </c>
      <c r="E197" s="28">
        <f>('7.физ-в нацвал'!D197*'7.физ-в нацвал'!E197+'11.физ-в инвал'!D197*'11.физ-в инвал'!E197)/('7.физ-в нацвал'!D197+'11.физ-в инвал'!D197)</f>
        <v>0.42658541894155794</v>
      </c>
      <c r="F197" s="21">
        <f t="shared" si="4"/>
        <v>1133622.6000000001</v>
      </c>
      <c r="G197" s="28">
        <f t="shared" si="5"/>
        <v>8.9127302375587796</v>
      </c>
      <c r="H197" s="21">
        <f>'7.физ-в нацвал'!H197+'11.физ-в инвал'!H197</f>
        <v>73032.100000000006</v>
      </c>
      <c r="I197" s="28">
        <f>('7.физ-в нацвал'!H197*'7.физ-в нацвал'!I197+'11.физ-в инвал'!H197*'11.физ-в инвал'!I197)/('7.физ-в нацвал'!H197+'11.физ-в инвал'!H197)</f>
        <v>3.1750483828343987</v>
      </c>
      <c r="J197" s="21">
        <f>'7.физ-в нацвал'!J197+'11.физ-в инвал'!J197</f>
        <v>178888.3</v>
      </c>
      <c r="K197" s="28">
        <f>('7.физ-в нацвал'!J197*'7.физ-в нацвал'!K197+'11.физ-в инвал'!J197*'11.физ-в инвал'!K197)/('7.физ-в нацвал'!J197+'11.физ-в инвал'!J197)</f>
        <v>4.481576028169532</v>
      </c>
      <c r="L197" s="21">
        <f>'7.физ-в нацвал'!L197+'11.физ-в инвал'!L197</f>
        <v>269084.59999999998</v>
      </c>
      <c r="M197" s="28">
        <f>('7.физ-в нацвал'!L197*'7.физ-в нацвал'!M197+'11.физ-в инвал'!L197*'11.физ-в инвал'!M197)/('7.физ-в нацвал'!L197+'11.физ-в инвал'!L197)</f>
        <v>7.1234723837781901</v>
      </c>
      <c r="N197" s="21">
        <f>'7.физ-в нацвал'!N197+'11.физ-в инвал'!N197</f>
        <v>314495.80000000005</v>
      </c>
      <c r="O197" s="28">
        <f>('7.физ-в нацвал'!N197*'7.физ-в нацвал'!O197+'11.физ-в инвал'!N197*'11.физ-в инвал'!O197)/('7.физ-в нацвал'!N197+'11.физ-в инвал'!N197)</f>
        <v>10.967089814871931</v>
      </c>
      <c r="P197" s="21">
        <f>'7.физ-в нацвал'!P197+'11.физ-в инвал'!P197</f>
        <v>296287.3</v>
      </c>
      <c r="Q197" s="28">
        <f>('7.физ-в нацвал'!P197*'7.физ-в нацвал'!Q197+'11.физ-в инвал'!P197*'11.физ-в инвал'!Q197)/('7.физ-в нацвал'!P197+'11.физ-в инвал'!P197)</f>
        <v>12.381696633639045</v>
      </c>
      <c r="R197" s="22">
        <f>'7.физ-в нацвал'!R197+'11.физ-в инвал'!R197</f>
        <v>1834.5</v>
      </c>
      <c r="S197" s="30">
        <f>('7.физ-в нацвал'!R197*'7.физ-в нацвал'!S197+'11.физ-в инвал'!R197*'11.физ-в инвал'!S197)/('7.физ-в нацвал'!R197+'11.физ-в инвал'!R197)</f>
        <v>19.422507495230306</v>
      </c>
    </row>
    <row r="198" spans="1:19" ht="14.25" customHeight="1" x14ac:dyDescent="0.2">
      <c r="A198" s="23" t="s">
        <v>9</v>
      </c>
      <c r="B198" s="26">
        <f>'7.физ-в нацвал'!B198+'11.физ-в инвал'!B198</f>
        <v>12261433.600000001</v>
      </c>
      <c r="C198" s="28">
        <f>('7.физ-в нацвал'!B198*'7.физ-в нацвал'!C198+'11.физ-в инвал'!B198*'11.физ-в инвал'!C198)/('7.физ-в нацвал'!B198+'11.физ-в инвал'!B198)</f>
        <v>1.1356347864575975</v>
      </c>
      <c r="D198" s="21">
        <f>'7.физ-в нацвал'!D198+'11.физ-в инвал'!D198</f>
        <v>11278919.300000001</v>
      </c>
      <c r="E198" s="28">
        <f>('7.физ-в нацвал'!D198*'7.физ-в нацвал'!E198+'11.физ-в инвал'!D198*'11.физ-в инвал'!E198)/('7.физ-в нацвал'!D198+'11.физ-в инвал'!D198)</f>
        <v>0.43264055626322329</v>
      </c>
      <c r="F198" s="21">
        <f t="shared" si="4"/>
        <v>982514.29999999993</v>
      </c>
      <c r="G198" s="28">
        <f t="shared" si="5"/>
        <v>9.2057617970547678</v>
      </c>
      <c r="H198" s="21">
        <f>'7.физ-в нацвал'!H198+'11.физ-в инвал'!H198</f>
        <v>97810.1</v>
      </c>
      <c r="I198" s="28">
        <f>('7.физ-в нацвал'!H198*'7.физ-в нацвал'!I198+'11.физ-в инвал'!H198*'11.физ-в инвал'!I198)/('7.физ-в нацвал'!H198+'11.физ-в инвал'!H198)</f>
        <v>3.5206373677156018</v>
      </c>
      <c r="J198" s="21">
        <f>'7.физ-в нацвал'!J198+'11.физ-в инвал'!J198</f>
        <v>119274.30000000002</v>
      </c>
      <c r="K198" s="28">
        <f>('7.физ-в нацвал'!J198*'7.физ-в нацвал'!K198+'11.физ-в инвал'!J198*'11.физ-в инвал'!K198)/('7.физ-в нацвал'!J198+'11.физ-в инвал'!J198)</f>
        <v>4.8280013548601834</v>
      </c>
      <c r="L198" s="21">
        <f>'7.физ-в нацвал'!L198+'11.физ-в инвал'!L198</f>
        <v>220639.09999999998</v>
      </c>
      <c r="M198" s="28">
        <f>('7.физ-в нацвал'!L198*'7.физ-в нацвал'!M198+'11.физ-в инвал'!L198*'11.физ-в инвал'!M198)/('7.физ-в нацвал'!L198+'11.физ-в инвал'!L198)</f>
        <v>7.9035210486264686</v>
      </c>
      <c r="N198" s="21">
        <f>'7.физ-в нацвал'!N198+'11.физ-в инвал'!N198</f>
        <v>259477.1</v>
      </c>
      <c r="O198" s="28">
        <f>('7.физ-в нацвал'!N198*'7.физ-в нацвал'!O198+'11.физ-в инвал'!N198*'11.физ-в инвал'!O198)/('7.физ-в нацвал'!N198+'11.физ-в инвал'!N198)</f>
        <v>10.750656154242527</v>
      </c>
      <c r="P198" s="21">
        <f>'7.физ-в нацвал'!P198+'11.физ-в инвал'!P198</f>
        <v>282752.8</v>
      </c>
      <c r="Q198" s="28">
        <f>('7.физ-в нацвал'!P198*'7.физ-в нацвал'!Q198+'11.физ-в инвал'!P198*'11.физ-в инвал'!Q198)/('7.физ-в нацвал'!P198+'11.физ-в инвал'!P198)</f>
        <v>12.536312934832132</v>
      </c>
      <c r="R198" s="21">
        <f>'7.физ-в нацвал'!R198+'11.физ-в инвал'!R198</f>
        <v>2560.9</v>
      </c>
      <c r="S198" s="28">
        <f>('7.физ-в нацвал'!R198*'7.физ-в нацвал'!S198+'11.физ-в инвал'!R198*'11.физ-в инвал'!S198)/('7.физ-в нацвал'!R198+'11.физ-в инвал'!R198)</f>
        <v>18.169313913077438</v>
      </c>
    </row>
    <row r="199" spans="1:19" ht="14.25" customHeight="1" x14ac:dyDescent="0.2">
      <c r="A199" s="23" t="s">
        <v>14</v>
      </c>
      <c r="B199" s="26">
        <f>'7.физ-в нацвал'!B199+'11.физ-в инвал'!B199</f>
        <v>11576455.6</v>
      </c>
      <c r="C199" s="28">
        <f>('7.физ-в нацвал'!B199*'7.физ-в нацвал'!C199+'11.физ-в инвал'!B199*'11.физ-в инвал'!C199)/('7.физ-в нацвал'!B199+'11.физ-в инвал'!B199)</f>
        <v>1.2901242826863184</v>
      </c>
      <c r="D199" s="21">
        <f>'7.физ-в нацвал'!D199+'11.физ-в инвал'!D199</f>
        <v>10438993.100000001</v>
      </c>
      <c r="E199" s="28">
        <f>('7.физ-в нацвал'!D199*'7.физ-в нацвал'!E199+'11.физ-в инвал'!D199*'11.физ-в инвал'!E199)/('7.физ-в нацвал'!D199+'11.физ-в инвал'!D199)</f>
        <v>0.46651416342060892</v>
      </c>
      <c r="F199" s="21">
        <f t="shared" si="4"/>
        <v>1137462.5</v>
      </c>
      <c r="G199" s="28">
        <f t="shared" si="5"/>
        <v>8.8487561954789715</v>
      </c>
      <c r="H199" s="21">
        <f>'7.физ-в нацвал'!H199+'11.физ-в инвал'!H199</f>
        <v>89770.9</v>
      </c>
      <c r="I199" s="28">
        <f>('7.физ-в нацвал'!H199*'7.физ-в нацвал'!I199+'11.физ-в инвал'!H199*'11.физ-в инвал'!I199)/('7.физ-в нацвал'!H199+'11.физ-в инвал'!H199)</f>
        <v>2.0504137198134385</v>
      </c>
      <c r="J199" s="21">
        <f>'7.физ-в нацвал'!J199+'11.физ-в инвал'!J199</f>
        <v>164976.59999999998</v>
      </c>
      <c r="K199" s="28">
        <f>('7.физ-в нацвал'!J199*'7.физ-в нацвал'!K199+'11.физ-в инвал'!J199*'11.физ-в инвал'!K199)/('7.физ-в нацвал'!J199+'11.физ-в инвал'!J199)</f>
        <v>5.1943961325424306</v>
      </c>
      <c r="L199" s="21">
        <f>'7.физ-в нацвал'!L199+'11.физ-в инвал'!L199</f>
        <v>286845.40000000002</v>
      </c>
      <c r="M199" s="28">
        <f>('7.физ-в нацвал'!L199*'7.физ-в нацвал'!M199+'11.физ-в инвал'!L199*'11.физ-в инвал'!M199)/('7.физ-в нацвал'!L199+'11.физ-в инвал'!L199)</f>
        <v>7.1863400005717333</v>
      </c>
      <c r="N199" s="21">
        <f>'7.физ-в нацвал'!N199+'11.физ-в инвал'!N199</f>
        <v>318843.59999999998</v>
      </c>
      <c r="O199" s="28">
        <f>('7.физ-в нацвал'!N199*'7.физ-в нацвал'!O199+'11.физ-в инвал'!N199*'11.физ-в инвал'!O199)/('7.физ-в нацвал'!N199+'11.физ-в инвал'!N199)</f>
        <v>10.964436222022337</v>
      </c>
      <c r="P199" s="21">
        <f>'7.физ-в нацвал'!P199+'11.физ-в инвал'!P199</f>
        <v>275171.80000000005</v>
      </c>
      <c r="Q199" s="28">
        <f>('7.физ-в нацвал'!P199*'7.физ-в нацвал'!Q199+'11.физ-в инвал'!P199*'11.физ-в инвал'!Q199)/('7.физ-в нацвал'!P199+'11.физ-в инвал'!P199)</f>
        <v>12.476718013982538</v>
      </c>
      <c r="R199" s="22">
        <f>'7.физ-в нацвал'!R199+'11.физ-в инвал'!R199</f>
        <v>1854.2</v>
      </c>
      <c r="S199" s="30">
        <f>('7.физ-в нацвал'!R199*'7.физ-в нацвал'!S199+'11.физ-в инвал'!R199*'11.физ-в инвал'!S199)/('7.физ-в нацвал'!R199+'11.физ-в инвал'!R199)</f>
        <v>18.09794143026641</v>
      </c>
    </row>
    <row r="200" spans="1:19" ht="14.25" customHeight="1" thickBot="1" x14ac:dyDescent="0.25">
      <c r="A200" s="24" t="s">
        <v>15</v>
      </c>
      <c r="B200" s="27">
        <f>'7.физ-в нацвал'!B200+'11.физ-в инвал'!B200</f>
        <v>13798135.399999999</v>
      </c>
      <c r="C200" s="29">
        <f>('7.физ-в нацвал'!B200*'7.физ-в нацвал'!C200+'11.физ-в инвал'!B200*'11.физ-в инвал'!C200)/('7.физ-в нацвал'!B200+'11.физ-в инвал'!B200)</f>
        <v>1.5051744529916706</v>
      </c>
      <c r="D200" s="25">
        <f>'7.физ-в нацвал'!D200+'11.физ-в инвал'!D200</f>
        <v>12449072.199999999</v>
      </c>
      <c r="E200" s="29">
        <f>('7.физ-в нацвал'!D200*'7.физ-в нацвал'!E200+'11.физ-в инвал'!D200*'11.физ-в инвал'!E200)/('7.физ-в нацвал'!D200+'11.физ-в инвал'!D200)</f>
        <v>0.67982297098413502</v>
      </c>
      <c r="F200" s="25">
        <f t="shared" si="4"/>
        <v>1349063.2</v>
      </c>
      <c r="G200" s="29">
        <f t="shared" si="5"/>
        <v>9.1214671440151953</v>
      </c>
      <c r="H200" s="25">
        <f>'7.физ-в нацвал'!H200+'11.физ-в инвал'!H200</f>
        <v>101263.69999999998</v>
      </c>
      <c r="I200" s="29">
        <f>('7.физ-в нацвал'!H200*'7.физ-в нацвал'!I200+'11.физ-в инвал'!H200*'11.физ-в инвал'!I200)/('7.физ-в нацвал'!H200+'11.физ-в инвал'!H200)</f>
        <v>2.0776952254361634</v>
      </c>
      <c r="J200" s="25">
        <f>'7.физ-в нацвал'!J200+'11.физ-в инвал'!J200</f>
        <v>251342.19999999995</v>
      </c>
      <c r="K200" s="29">
        <f>('7.физ-в нацвал'!J200*'7.физ-в нацвал'!K200+'11.физ-в инвал'!J200*'11.физ-в инвал'!K200)/('7.физ-в нацвал'!J200+'11.физ-в инвал'!J200)</f>
        <v>4.9114203941876857</v>
      </c>
      <c r="L200" s="25">
        <f>'7.физ-в нацвал'!L200+'11.физ-в инвал'!L200</f>
        <v>272474</v>
      </c>
      <c r="M200" s="29">
        <f>('7.физ-в нацвал'!L200*'7.физ-в нацвал'!M200+'11.физ-в инвал'!L200*'11.физ-в инвал'!M200)/('7.физ-в нацвал'!L200+'11.физ-в инвал'!L200)</f>
        <v>8.1574372784192253</v>
      </c>
      <c r="N200" s="25">
        <f>'7.физ-в нацвал'!N200+'11.физ-в инвал'!N200</f>
        <v>380000.2</v>
      </c>
      <c r="O200" s="29">
        <f>('7.физ-в нацвал'!N200*'7.физ-в нацвал'!O200+'11.физ-в инвал'!N200*'11.физ-в инвал'!O200)/('7.физ-в нацвал'!N200+'11.физ-в инвал'!N200)</f>
        <v>11.287839037979454</v>
      </c>
      <c r="P200" s="25">
        <f>'7.физ-в нацвал'!P200+'11.физ-в инвал'!P200</f>
        <v>332827</v>
      </c>
      <c r="Q200" s="29">
        <f>('7.физ-в нацвал'!P200*'7.физ-в нацвал'!Q200+'11.физ-в инвал'!P200*'11.физ-в инвал'!Q200)/('7.физ-в нацвал'!P200+'11.физ-в инвал'!P200)</f>
        <v>12.471600999918877</v>
      </c>
      <c r="R200" s="25">
        <f>'7.физ-в нацвал'!R200+'11.физ-в инвал'!R200</f>
        <v>11156.099999999997</v>
      </c>
      <c r="S200" s="29">
        <f>('7.физ-в нацвал'!R200*'7.физ-в нацвал'!S200+'11.физ-в инвал'!R200*'11.физ-в инвал'!S200)/('7.физ-в нацвал'!R200+'11.физ-в инвал'!R200)</f>
        <v>17.715611907386993</v>
      </c>
    </row>
    <row r="201" spans="1:19" ht="14.25" customHeight="1" x14ac:dyDescent="0.2">
      <c r="A201" s="23" t="s">
        <v>44</v>
      </c>
      <c r="B201" s="26">
        <f>'7.физ-в нацвал'!B201+'11.физ-в инвал'!B201</f>
        <v>9012715.8000000026</v>
      </c>
      <c r="C201" s="28">
        <f>('7.физ-в нацвал'!B201*'7.физ-в нацвал'!C201+'11.физ-в инвал'!B201*'11.физ-в инвал'!C201)/('7.физ-в нацвал'!B201+'11.физ-в инвал'!B201)</f>
        <v>1.4646002945083429</v>
      </c>
      <c r="D201" s="21">
        <f>'7.физ-в нацвал'!D201+'11.физ-в инвал'!D201</f>
        <v>7810067.2000000011</v>
      </c>
      <c r="E201" s="28">
        <f>('7.физ-в нацвал'!D201*'7.физ-в нацвал'!E201+'11.физ-в инвал'!D201*'11.физ-в инвал'!E201)/('7.физ-в нацвал'!D201+'11.физ-в инвал'!D201)</f>
        <v>0.30099892303103354</v>
      </c>
      <c r="F201" s="21">
        <f t="shared" ref="F201:F253" si="6">H201+J201+L201+N201+P201+R201</f>
        <v>1202648.6000000001</v>
      </c>
      <c r="G201" s="28">
        <f t="shared" ref="G201:G253" si="7">(H201*I201+J201*K201+L201*M201+N201*O201+P201*Q201+R201*S201)/(H201+J201+L201+N201+P201+R201)</f>
        <v>9.0210926109255851</v>
      </c>
      <c r="H201" s="21">
        <f>'7.физ-в нацвал'!H201+'11.физ-в инвал'!H201</f>
        <v>81548.2</v>
      </c>
      <c r="I201" s="28">
        <f>('7.физ-в нацвал'!H201*'7.физ-в нацвал'!I201+'11.физ-в инвал'!H201*'11.физ-в инвал'!I201)/('7.физ-в нацвал'!H201+'11.физ-в инвал'!H201)</f>
        <v>1.7959373842708972</v>
      </c>
      <c r="J201" s="21">
        <f>'7.физ-в нацвал'!J201+'11.физ-в инвал'!J201</f>
        <v>192731.09999999998</v>
      </c>
      <c r="K201" s="28">
        <f>('7.физ-в нацвал'!J201*'7.физ-в нацвал'!K201+'11.физ-в инвал'!J201*'11.физ-в инвал'!K201)/('7.физ-в нацвал'!J201+'11.физ-в инвал'!J201)</f>
        <v>4.1873011361425325</v>
      </c>
      <c r="L201" s="21">
        <f>'7.физ-в нацвал'!L201+'11.физ-в инвал'!L201</f>
        <v>269213.60000000003</v>
      </c>
      <c r="M201" s="28">
        <f>('7.физ-в нацвал'!L201*'7.физ-в нацвал'!M201+'11.физ-в инвал'!L201*'11.физ-в инвал'!M201)/('7.физ-в нацвал'!L201+'11.физ-в инвал'!L201)</f>
        <v>7.5611499084741611</v>
      </c>
      <c r="N201" s="21">
        <f>'7.физ-в нацвал'!N201+'11.физ-в инвал'!N201</f>
        <v>315843.5</v>
      </c>
      <c r="O201" s="28">
        <f>('7.физ-в нацвал'!N201*'7.физ-в нацвал'!O201+'11.физ-в инвал'!N201*'11.физ-в инвал'!O201)/('7.физ-в нацвал'!N201+'11.физ-в инвал'!N201)</f>
        <v>10.970550269358084</v>
      </c>
      <c r="P201" s="21">
        <f>'7.физ-в нацвал'!P201+'11.физ-в инвал'!P201</f>
        <v>329533.20000000007</v>
      </c>
      <c r="Q201" s="28">
        <f>('7.физ-в нацвал'!P201*'7.физ-в нацвал'!Q201+'11.физ-в инвал'!P201*'11.физ-в инвал'!Q201)/('7.физ-в нацвал'!P201+'11.физ-в инвал'!P201)</f>
        <v>12.547683031633836</v>
      </c>
      <c r="R201" s="22">
        <f>'7.физ-в нацвал'!R201+'11.физ-в инвал'!R201</f>
        <v>13779</v>
      </c>
      <c r="S201" s="30">
        <f>('7.физ-в нацвал'!R201*'7.физ-в нацвал'!S201+'11.физ-в инвал'!R201*'11.физ-в инвал'!S201)/('7.физ-в нацвал'!R201+'11.физ-в инвал'!R201)</f>
        <v>18.891520502213513</v>
      </c>
    </row>
    <row r="202" spans="1:19" ht="14.25" customHeight="1" x14ac:dyDescent="0.2">
      <c r="A202" s="23" t="s">
        <v>1</v>
      </c>
      <c r="B202" s="26">
        <f>'7.физ-в нацвал'!B202+'11.физ-в инвал'!B202</f>
        <v>10679876.400000002</v>
      </c>
      <c r="C202" s="28">
        <f>('7.физ-в нацвал'!B202*'7.физ-в нацвал'!C202+'11.физ-в инвал'!B202*'11.физ-в инвал'!C202)/('7.физ-в нацвал'!B202+'11.физ-в инвал'!B202)</f>
        <v>1.5829522581366209</v>
      </c>
      <c r="D202" s="21">
        <f>'7.физ-в нацвал'!D202+'11.физ-в инвал'!D202</f>
        <v>9512218.8000000007</v>
      </c>
      <c r="E202" s="28">
        <f>('7.физ-в нацвал'!D202*'7.физ-в нацвал'!E202+'11.физ-в инвал'!D202*'11.физ-в инвал'!E202)/('7.физ-в нацвал'!D202+'11.физ-в инвал'!D202)</f>
        <v>0.67721263203070958</v>
      </c>
      <c r="F202" s="21">
        <f t="shared" si="6"/>
        <v>1167657.5999999999</v>
      </c>
      <c r="G202" s="28">
        <f t="shared" si="7"/>
        <v>8.9614795758619774</v>
      </c>
      <c r="H202" s="21">
        <f>'7.физ-в нацвал'!H202+'11.физ-в инвал'!H202</f>
        <v>91407.5</v>
      </c>
      <c r="I202" s="28">
        <f>('7.физ-в нацвал'!H202*'7.физ-в нацвал'!I202+'11.физ-в инвал'!H202*'11.физ-в инвал'!I202)/('7.физ-в нацвал'!H202+'11.физ-в инвал'!H202)</f>
        <v>1.7897671307059038</v>
      </c>
      <c r="J202" s="21">
        <f>'7.физ-в нацвал'!J202+'11.физ-в инвал'!J202</f>
        <v>204367.3</v>
      </c>
      <c r="K202" s="28">
        <f>('7.физ-в нацвал'!J202*'7.физ-в нацвал'!K202+'11.физ-в инвал'!J202*'11.физ-в инвал'!K202)/('7.физ-в нацвал'!J202+'11.физ-в инвал'!J202)</f>
        <v>5.2535449947227324</v>
      </c>
      <c r="L202" s="21">
        <f>'7.физ-в нацвал'!L202+'11.физ-в инвал'!L202</f>
        <v>222337.5</v>
      </c>
      <c r="M202" s="28">
        <f>('7.физ-в нацвал'!L202*'7.физ-в нацвал'!M202+'11.физ-в инвал'!L202*'11.физ-в инвал'!M202)/('7.физ-в нацвал'!L202+'11.физ-в инвал'!L202)</f>
        <v>7.8699418586608179</v>
      </c>
      <c r="N202" s="21">
        <f>'7.физ-в нацвал'!N202+'11.физ-в инвал'!N202</f>
        <v>336210.6</v>
      </c>
      <c r="O202" s="28">
        <f>('7.физ-в нацвал'!N202*'7.физ-в нацвал'!O202+'11.физ-в инвал'!N202*'11.физ-в инвал'!O202)/('7.физ-в нацвал'!N202+'11.физ-в инвал'!N202)</f>
        <v>10.872823405924763</v>
      </c>
      <c r="P202" s="21">
        <f>'7.физ-в нацвал'!P202+'11.физ-в инвал'!P202</f>
        <v>304749</v>
      </c>
      <c r="Q202" s="28">
        <f>('7.физ-в нацвал'!P202*'7.физ-в нацвал'!Q202+'11.физ-в инвал'!P202*'11.физ-в инвал'!Q202)/('7.физ-в нацвал'!P202+'11.физ-в инвал'!P202)</f>
        <v>12.039662797909118</v>
      </c>
      <c r="R202" s="22">
        <f>'7.физ-в нацвал'!R202+'11.физ-в инвал'!R202</f>
        <v>8585.7000000000007</v>
      </c>
      <c r="S202" s="30">
        <f>('7.физ-в нацвал'!R202*'7.физ-в нацвал'!S202+'11.физ-в инвал'!R202*'11.физ-в инвал'!S202)/('7.физ-в нацвал'!R202+'11.физ-в инвал'!R202)</f>
        <v>17.735526747964606</v>
      </c>
    </row>
    <row r="203" spans="1:19" ht="14.25" customHeight="1" x14ac:dyDescent="0.2">
      <c r="A203" s="23" t="s">
        <v>2</v>
      </c>
      <c r="B203" s="26">
        <f>'7.физ-в нацвал'!B203+'11.физ-в инвал'!B203</f>
        <v>10659760.5</v>
      </c>
      <c r="C203" s="28">
        <f>('7.физ-в нацвал'!B203*'7.физ-в нацвал'!C203+'11.физ-в инвал'!B203*'11.физ-в инвал'!C203)/('7.физ-в нацвал'!B203+'11.физ-в инвал'!B203)</f>
        <v>1.6406496106549484</v>
      </c>
      <c r="D203" s="21">
        <f>'7.физ-в нацвал'!D203+'11.физ-в инвал'!D203</f>
        <v>9414780.3999999985</v>
      </c>
      <c r="E203" s="28">
        <f>('7.физ-в нацвал'!D203*'7.физ-в нацвал'!E203+'11.физ-в инвал'!D203*'11.физ-в инвал'!E203)/('7.физ-в нацвал'!D203+'11.физ-в инвал'!D203)</f>
        <v>0.67767378652825516</v>
      </c>
      <c r="F203" s="21">
        <f t="shared" si="6"/>
        <v>1244980.1000000001</v>
      </c>
      <c r="G203" s="28">
        <f t="shared" si="7"/>
        <v>8.9228591131697588</v>
      </c>
      <c r="H203" s="21">
        <f>'7.физ-в нацвал'!H203+'11.физ-в инвал'!H203</f>
        <v>84562</v>
      </c>
      <c r="I203" s="28">
        <f>('7.физ-в нацвал'!H203*'7.физ-в нацвал'!I203+'11.физ-в инвал'!H203*'11.физ-в инвал'!I203)/('7.физ-в нацвал'!H203+'11.физ-в инвал'!H203)</f>
        <v>2.1384704240675481</v>
      </c>
      <c r="J203" s="21">
        <f>'7.физ-в нацвал'!J203+'11.физ-в инвал'!J203</f>
        <v>221915.8</v>
      </c>
      <c r="K203" s="28">
        <f>('7.физ-в нацвал'!J203*'7.физ-в нацвал'!K203+'11.физ-в инвал'!J203*'11.физ-в инвал'!K203)/('7.физ-в нацвал'!J203+'11.физ-в инвал'!J203)</f>
        <v>4.9521457237384627</v>
      </c>
      <c r="L203" s="21">
        <f>'7.физ-в нацвал'!L203+'11.физ-в инвал'!L203</f>
        <v>274007.90000000002</v>
      </c>
      <c r="M203" s="28">
        <f>('7.физ-в нацвал'!L203*'7.физ-в нацвал'!M203+'11.физ-в инвал'!L203*'11.физ-в инвал'!M203)/('7.физ-в нацвал'!L203+'11.физ-в инвал'!L203)</f>
        <v>8.0476267874028427</v>
      </c>
      <c r="N203" s="21">
        <f>'7.физ-в нацвал'!N203+'11.физ-в инвал'!N203</f>
        <v>337081.5</v>
      </c>
      <c r="O203" s="28">
        <f>('7.физ-в нацвал'!N203*'7.физ-в нацвал'!O203+'11.физ-в инвал'!N203*'11.физ-в инвал'!O203)/('7.физ-в нацвал'!N203+'11.физ-в инвал'!N203)</f>
        <v>10.749559251990986</v>
      </c>
      <c r="P203" s="21">
        <f>'7.физ-в нацвал'!P203+'11.физ-в инвал'!P203</f>
        <v>318586.90000000002</v>
      </c>
      <c r="Q203" s="28">
        <f>('7.физ-в нацвал'!P203*'7.физ-в нацвал'!Q203+'11.физ-в инвал'!P203*'11.физ-в инвал'!Q203)/('7.физ-в нацвал'!P203+'11.физ-в инвал'!P203)</f>
        <v>12.049468939243894</v>
      </c>
      <c r="R203" s="21">
        <f>'7.физ-в нацвал'!R203+'11.физ-в инвал'!R203</f>
        <v>8826</v>
      </c>
      <c r="S203" s="28">
        <f>('7.физ-в нацвал'!R203*'7.физ-в нацвал'!S203+'11.физ-в инвал'!R203*'11.физ-в инвал'!S203)/('7.физ-в нацвал'!R203+'11.физ-в инвал'!R203)</f>
        <v>18.309028552005444</v>
      </c>
    </row>
    <row r="204" spans="1:19" ht="14.25" customHeight="1" x14ac:dyDescent="0.2">
      <c r="A204" s="23" t="s">
        <v>3</v>
      </c>
      <c r="B204" s="26">
        <f>'7.физ-в нацвал'!B204+'11.физ-в инвал'!B204</f>
        <v>11006697.200000001</v>
      </c>
      <c r="C204" s="28">
        <f>('7.физ-в нацвал'!B204*'7.физ-в нацвал'!C204+'11.физ-в инвал'!B204*'11.физ-в инвал'!C204)/('7.физ-в нацвал'!B204+'11.физ-в инвал'!B204)</f>
        <v>1.6013429991514618</v>
      </c>
      <c r="D204" s="21">
        <f>'7.физ-в нацвал'!D204+'11.физ-в инвал'!D204</f>
        <v>9753714.1999999993</v>
      </c>
      <c r="E204" s="28">
        <f>('7.физ-в нацвал'!D204*'7.физ-в нацвал'!E204+'11.физ-в инвал'!D204*'11.физ-в инвал'!E204)/('7.физ-в нацвал'!D204+'11.физ-в инвал'!D204)</f>
        <v>0.66671898567624621</v>
      </c>
      <c r="F204" s="21">
        <f t="shared" si="6"/>
        <v>1252982.9999999998</v>
      </c>
      <c r="G204" s="28">
        <f t="shared" si="7"/>
        <v>8.8768251979476194</v>
      </c>
      <c r="H204" s="21">
        <f>'7.физ-в нацвал'!H204+'11.физ-в инвал'!H204</f>
        <v>99992.799999999988</v>
      </c>
      <c r="I204" s="28">
        <f>('7.физ-в нацвал'!H204*'7.физ-в нацвал'!I204+'11.физ-в инвал'!H204*'11.физ-в инвал'!I204)/('7.физ-в нацвал'!H204+'11.физ-в инвал'!H204)</f>
        <v>2.544146898576698</v>
      </c>
      <c r="J204" s="21">
        <f>'7.физ-в нацвал'!J204+'11.физ-в инвал'!J204</f>
        <v>258510.39999999997</v>
      </c>
      <c r="K204" s="28">
        <f>('7.физ-в нацвал'!J204*'7.физ-в нацвал'!K204+'11.физ-в инвал'!J204*'11.физ-в инвал'!K204)/('7.физ-в нацвал'!J204+'11.физ-в инвал'!J204)</f>
        <v>4.8497855830945298</v>
      </c>
      <c r="L204" s="21">
        <f>'7.физ-в нацвал'!L204+'11.физ-в инвал'!L204</f>
        <v>258094.99999999997</v>
      </c>
      <c r="M204" s="28">
        <f>('7.физ-в нацвал'!L204*'7.физ-в нацвал'!M204+'11.физ-в инвал'!L204*'11.физ-в инвал'!M204)/('7.физ-в нацвал'!L204+'11.физ-в инвал'!L204)</f>
        <v>8.3576389778957374</v>
      </c>
      <c r="N204" s="21">
        <f>'7.физ-в нацвал'!N204+'11.физ-в инвал'!N204</f>
        <v>289730.59999999998</v>
      </c>
      <c r="O204" s="28">
        <f>('7.физ-в нацвал'!N204*'7.физ-в нацвал'!O204+'11.физ-в инвал'!N204*'11.физ-в инвал'!O204)/('7.физ-в нацвал'!N204+'11.физ-в инвал'!N204)</f>
        <v>10.964667159768419</v>
      </c>
      <c r="P204" s="21">
        <f>'7.физ-в нацвал'!P204+'11.физ-в инвал'!P204</f>
        <v>341111.8</v>
      </c>
      <c r="Q204" s="28">
        <f>('7.физ-в нацвал'!P204*'7.физ-в нацвал'!Q204+'11.физ-в инвал'!P204*'11.физ-в инвал'!Q204)/('7.физ-в нацвал'!P204+'11.физ-в инвал'!P204)</f>
        <v>12.232651262723834</v>
      </c>
      <c r="R204" s="22">
        <f>'7.физ-в нацвал'!R204+'11.физ-в инвал'!R204</f>
        <v>5542.4</v>
      </c>
      <c r="S204" s="30">
        <f>('7.физ-в нацвал'!R204*'7.физ-в нацвал'!S204+'11.физ-в инвал'!R204*'11.физ-в инвал'!S204)/('7.физ-в нацвал'!R204+'11.физ-в инвал'!R204)</f>
        <v>19.45521182159354</v>
      </c>
    </row>
    <row r="205" spans="1:19" ht="14.25" customHeight="1" x14ac:dyDescent="0.2">
      <c r="A205" s="23" t="s">
        <v>4</v>
      </c>
      <c r="B205" s="26">
        <f>'7.физ-в нацвал'!B205+'11.физ-в инвал'!B205</f>
        <v>11533323.5</v>
      </c>
      <c r="C205" s="28">
        <f>('7.физ-в нацвал'!B205*'7.физ-в нацвал'!C205+'11.физ-в инвал'!B205*'11.физ-в инвал'!C205)/('7.физ-в нацвал'!B205+'11.физ-в инвал'!B205)</f>
        <v>1.5994419840040033</v>
      </c>
      <c r="D205" s="21">
        <f>'7.физ-в нацвал'!D205+'11.физ-в инвал'!D205</f>
        <v>10289377</v>
      </c>
      <c r="E205" s="28">
        <f>('7.физ-в нацвал'!D205*'7.физ-в нацвал'!E205+'11.физ-в инвал'!D205*'11.физ-в инвал'!E205)/('7.физ-в нацвал'!D205+'11.физ-в инвал'!D205)</f>
        <v>0.74290464213722562</v>
      </c>
      <c r="F205" s="21">
        <f t="shared" si="6"/>
        <v>1243946.5</v>
      </c>
      <c r="G205" s="28">
        <f t="shared" si="7"/>
        <v>8.6843412341286363</v>
      </c>
      <c r="H205" s="21">
        <f>'7.физ-в нацвал'!H205+'11.физ-в инвал'!H205</f>
        <v>101078.7</v>
      </c>
      <c r="I205" s="28">
        <f>('7.физ-в нацвал'!H205*'7.физ-в нацвал'!I205+'11.физ-в инвал'!H205*'11.физ-в инвал'!I205)/('7.физ-в нацвал'!H205+'11.физ-в инвал'!H205)</f>
        <v>2.1750696635393996</v>
      </c>
      <c r="J205" s="21">
        <f>'7.физ-в нацвал'!J205+'11.физ-в инвал'!J205</f>
        <v>246714</v>
      </c>
      <c r="K205" s="28">
        <f>('7.физ-в нацвал'!J205*'7.физ-в нацвал'!K205+'11.физ-в инвал'!J205*'11.физ-в инвал'!K205)/('7.физ-в нацвал'!J205+'11.физ-в инвал'!J205)</f>
        <v>4.8079152297802326</v>
      </c>
      <c r="L205" s="21">
        <f>'7.физ-в нацвал'!L205+'11.физ-в инвал'!L205</f>
        <v>253368.5</v>
      </c>
      <c r="M205" s="28">
        <f>('7.физ-в нацвал'!L205*'7.физ-в нацвал'!M205+'11.физ-в инвал'!L205*'11.физ-в инвал'!M205)/('7.физ-в нацвал'!L205+'11.физ-в инвал'!L205)</f>
        <v>8.0849734004029692</v>
      </c>
      <c r="N205" s="21">
        <f>'7.физ-в нацвал'!N205+'11.физ-в инвал'!N205</f>
        <v>333582.3</v>
      </c>
      <c r="O205" s="28">
        <f>('7.физ-в нацвал'!N205*'7.физ-в нацвал'!O205+'11.физ-в инвал'!N205*'11.физ-в инвал'!O205)/('7.физ-в нацвал'!N205+'11.физ-в инвал'!N205)</f>
        <v>10.56530920255662</v>
      </c>
      <c r="P205" s="21">
        <f>'7.физ-в нацвал'!P205+'11.физ-в инвал'!P205</f>
        <v>304860.40000000002</v>
      </c>
      <c r="Q205" s="28">
        <f>('7.физ-в нацвал'!P205*'7.физ-в нацвал'!Q205+'11.физ-в инвал'!P205*'11.физ-в инвал'!Q205)/('7.физ-в нацвал'!P205+'11.физ-в инвал'!P205)</f>
        <v>12.282633595573561</v>
      </c>
      <c r="R205" s="22">
        <f>'7.физ-в нацвал'!R205+'11.физ-в инвал'!R205</f>
        <v>4342.6000000000004</v>
      </c>
      <c r="S205" s="30">
        <f>('7.физ-в нацвал'!R205*'7.физ-в нацвал'!S205+'11.физ-в инвал'!R205*'11.физ-в инвал'!S205)/('7.физ-в нацвал'!R205+'11.физ-в инвал'!R205)</f>
        <v>18.296954128862907</v>
      </c>
    </row>
    <row r="206" spans="1:19" ht="14.25" customHeight="1" x14ac:dyDescent="0.2">
      <c r="A206" s="23" t="s">
        <v>5</v>
      </c>
      <c r="B206" s="26">
        <f>'7.физ-в нацвал'!B206+'11.физ-в инвал'!B206</f>
        <v>11741866.199999999</v>
      </c>
      <c r="C206" s="28">
        <f>('7.физ-в нацвал'!B206*'7.физ-в нацвал'!C206+'11.физ-в инвал'!B206*'11.физ-в инвал'!C206)/('7.физ-в нацвал'!B206+'11.физ-в инвал'!B206)</f>
        <v>1.7008927475259406</v>
      </c>
      <c r="D206" s="21">
        <f>'7.физ-в нацвал'!D206+'11.физ-в инвал'!D206</f>
        <v>10361082</v>
      </c>
      <c r="E206" s="28">
        <f>('7.физ-в нацвал'!D206*'7.физ-в нацвал'!E206+'11.физ-в инвал'!D206*'11.физ-в инвал'!E206)/('7.физ-в нацвал'!D206+'11.физ-в инвал'!D206)</f>
        <v>0.795783771038582</v>
      </c>
      <c r="F206" s="21">
        <f t="shared" si="6"/>
        <v>1380784.2000000002</v>
      </c>
      <c r="G206" s="28">
        <f t="shared" si="7"/>
        <v>8.4926190175119292</v>
      </c>
      <c r="H206" s="21">
        <f>'7.физ-в нацвал'!H206+'11.физ-в инвал'!H206</f>
        <v>114742.6</v>
      </c>
      <c r="I206" s="28">
        <f>('7.физ-в нацвал'!H206*'7.физ-в нацвал'!I206+'11.физ-в инвал'!H206*'11.физ-в инвал'!I206)/('7.физ-в нацвал'!H206+'11.физ-в инвал'!H206)</f>
        <v>1.9034082197893365</v>
      </c>
      <c r="J206" s="21">
        <f>'7.физ-в нацвал'!J206+'11.физ-в инвал'!J206</f>
        <v>247755.90000000002</v>
      </c>
      <c r="K206" s="28">
        <f>('7.физ-в нацвал'!J206*'7.физ-в нацвал'!K206+'11.физ-в инвал'!J206*'11.физ-в инвал'!K206)/('7.физ-в нацвал'!J206+'11.физ-в инвал'!J206)</f>
        <v>4.51212828029524</v>
      </c>
      <c r="L206" s="21">
        <f>'7.физ-в нацвал'!L206+'11.физ-в инвал'!L206</f>
        <v>233652.90000000002</v>
      </c>
      <c r="M206" s="28">
        <f>('7.физ-в нацвал'!L206*'7.физ-в нацвал'!M206+'11.физ-в инвал'!L206*'11.физ-в инвал'!M206)/('7.физ-в нацвал'!L206+'11.физ-в инвал'!L206)</f>
        <v>7.9829105780411878</v>
      </c>
      <c r="N206" s="21">
        <f>'7.физ-в нацвал'!N206+'11.физ-в инвал'!N206</f>
        <v>358301</v>
      </c>
      <c r="O206" s="28">
        <f>('7.физ-в нацвал'!N206*'7.физ-в нацвал'!O206+'11.физ-в инвал'!N206*'11.физ-в инвал'!O206)/('7.физ-в нацвал'!N206+'11.физ-в инвал'!N206)</f>
        <v>10.467229393722031</v>
      </c>
      <c r="P206" s="21">
        <f>'7.физ-в нацвал'!P206+'11.физ-в инвал'!P206</f>
        <v>422218.30000000005</v>
      </c>
      <c r="Q206" s="28">
        <f>('7.физ-в нацвал'!P206*'7.физ-в нацвал'!Q206+'11.физ-в инвал'!P206*'11.физ-в инвал'!Q206)/('7.физ-в нацвал'!P206+'11.физ-в инвал'!P206)</f>
        <v>11.188914237019098</v>
      </c>
      <c r="R206" s="22">
        <f>'7.физ-в нацвал'!R206+'11.физ-в инвал'!R206</f>
        <v>4113.5</v>
      </c>
      <c r="S206" s="30">
        <f>('7.физ-в нацвал'!R206*'7.физ-в нацвал'!S206+'11.физ-в инвал'!R206*'11.физ-в инвал'!S206)/('7.физ-в нацвал'!R206+'11.физ-в инвал'!R206)</f>
        <v>12.240775738422293</v>
      </c>
    </row>
    <row r="207" spans="1:19" ht="14.25" customHeight="1" x14ac:dyDescent="0.2">
      <c r="A207" s="23" t="s">
        <v>6</v>
      </c>
      <c r="B207" s="26">
        <f>'7.физ-в нацвал'!B207+'11.физ-в инвал'!B207</f>
        <v>12159118.5</v>
      </c>
      <c r="C207" s="28">
        <f>('7.физ-в нацвал'!B207*'7.физ-в нацвал'!C207+'11.физ-в инвал'!B207*'11.физ-в инвал'!C207)/('7.физ-в нацвал'!B207+'11.физ-в инвал'!B207)</f>
        <v>1.7685209917972264</v>
      </c>
      <c r="D207" s="21">
        <f>'7.физ-в нацвал'!D207+'11.физ-в инвал'!D207</f>
        <v>10816947.199999999</v>
      </c>
      <c r="E207" s="28">
        <f>('7.физ-в нацвал'!D207*'7.физ-в нацвал'!E207+'11.физ-в инвал'!D207*'11.физ-в инвал'!E207)/('7.физ-в нацвал'!D207+'11.физ-в инвал'!D207)</f>
        <v>0.85923502973186372</v>
      </c>
      <c r="F207" s="21">
        <f t="shared" si="6"/>
        <v>1342171.3</v>
      </c>
      <c r="G207" s="28">
        <f t="shared" si="7"/>
        <v>9.0967198896295862</v>
      </c>
      <c r="H207" s="21">
        <f>'7.физ-в нацвал'!H207+'11.физ-в инвал'!H207</f>
        <v>125789.6</v>
      </c>
      <c r="I207" s="28">
        <f>('7.физ-в нацвал'!H207*'7.физ-в нацвал'!I207+'11.физ-в инвал'!H207*'11.физ-в инвал'!I207)/('7.физ-в нацвал'!H207+'11.физ-в инвал'!H207)</f>
        <v>2.1599031398462194</v>
      </c>
      <c r="J207" s="21">
        <f>'7.физ-в нацвал'!J207+'11.физ-в инвал'!J207</f>
        <v>205233</v>
      </c>
      <c r="K207" s="28">
        <f>('7.физ-в нацвал'!J207*'7.физ-в нацвал'!K207+'11.физ-в инвал'!J207*'11.физ-в инвал'!K207)/('7.физ-в нацвал'!J207+'11.физ-в инвал'!J207)</f>
        <v>5.3915712287984876</v>
      </c>
      <c r="L207" s="21">
        <f>'7.физ-в нацвал'!L207+'11.физ-в инвал'!L207</f>
        <v>201411.4</v>
      </c>
      <c r="M207" s="28">
        <f>('7.физ-в нацвал'!L207*'7.физ-в нацвал'!M207+'11.физ-в инвал'!L207*'11.физ-в инвал'!M207)/('7.физ-в нацвал'!L207+'11.физ-в инвал'!L207)</f>
        <v>8.1635214987830871</v>
      </c>
      <c r="N207" s="21">
        <f>'7.физ-в нацвал'!N207+'11.физ-в инвал'!N207</f>
        <v>440853</v>
      </c>
      <c r="O207" s="28">
        <f>('7.физ-в нацвал'!N207*'7.физ-в нацвал'!O207+'11.физ-в инвал'!N207*'11.физ-в инвал'!O207)/('7.физ-в нацвал'!N207+'11.физ-в инвал'!N207)</f>
        <v>10.715508049168315</v>
      </c>
      <c r="P207" s="21">
        <f>'7.физ-в нацвал'!P207+'11.физ-в инвал'!P207</f>
        <v>366259</v>
      </c>
      <c r="Q207" s="28">
        <f>('7.физ-в нацвал'!P207*'7.физ-в нацвал'!Q207+'11.физ-в инвал'!P207*'11.физ-в инвал'!Q207)/('7.физ-в нацвал'!P207+'11.физ-в инвал'!P207)</f>
        <v>12.059056129678725</v>
      </c>
      <c r="R207" s="22">
        <f>'7.физ-в нацвал'!R207+'11.физ-в инвал'!R207</f>
        <v>2625.3</v>
      </c>
      <c r="S207" s="30">
        <f>('7.физ-в нацвал'!R207*'7.физ-в нацвал'!S207+'11.физ-в инвал'!R207*'11.физ-в инвал'!S207)/('7.физ-в нацвал'!R207+'11.физ-в инвал'!R207)</f>
        <v>17.600528320572884</v>
      </c>
    </row>
    <row r="208" spans="1:19" ht="14.25" customHeight="1" x14ac:dyDescent="0.2">
      <c r="A208" s="23" t="s">
        <v>7</v>
      </c>
      <c r="B208" s="26">
        <f>'7.физ-в нацвал'!B208+'11.физ-в инвал'!B208</f>
        <v>11785919</v>
      </c>
      <c r="C208" s="28">
        <f>('7.физ-в нацвал'!B208*'7.физ-в нацвал'!C208+'11.физ-в инвал'!B208*'11.физ-в инвал'!C208)/('7.физ-в нацвал'!B208+'11.физ-в инвал'!B208)</f>
        <v>1.7595059578298484</v>
      </c>
      <c r="D208" s="21">
        <f>'7.физ-в нацвал'!D208+'11.физ-в инвал'!D208</f>
        <v>10553573.800000001</v>
      </c>
      <c r="E208" s="28">
        <f>('7.физ-в нацвал'!D208*'7.физ-в нацвал'!E208+'11.физ-в инвал'!D208*'11.физ-в инвал'!E208)/('7.физ-в нацвал'!D208+'11.физ-в инвал'!D208)</f>
        <v>0.91348228786726282</v>
      </c>
      <c r="F208" s="21">
        <f t="shared" si="6"/>
        <v>1232345.2</v>
      </c>
      <c r="G208" s="28">
        <f t="shared" si="7"/>
        <v>9.0046944305864987</v>
      </c>
      <c r="H208" s="21">
        <f>'7.физ-в нацвал'!H208+'11.физ-в инвал'!H208</f>
        <v>115381.2</v>
      </c>
      <c r="I208" s="28">
        <f>('7.физ-в нацвал'!H208*'7.физ-в нацвал'!I208+'11.физ-в инвал'!H208*'11.физ-в инвал'!I208)/('7.физ-в нацвал'!H208+'11.физ-в инвал'!H208)</f>
        <v>2.4717563953226369</v>
      </c>
      <c r="J208" s="21">
        <f>'7.физ-в нацвал'!J208+'11.физ-в инвал'!J208</f>
        <v>213838.9</v>
      </c>
      <c r="K208" s="28">
        <f>('7.физ-в нацвал'!J208*'7.физ-в нацвал'!K208+'11.физ-в инвал'!J208*'11.физ-в инвал'!K208)/('7.физ-в нацвал'!J208+'11.физ-в инвал'!J208)</f>
        <v>5.1687838882448434</v>
      </c>
      <c r="L208" s="21">
        <f>'7.физ-в нацвал'!L208+'11.физ-в инвал'!L208</f>
        <v>234541.6</v>
      </c>
      <c r="M208" s="28">
        <f>('7.физ-в нацвал'!L208*'7.физ-в нацвал'!M208+'11.физ-в инвал'!L208*'11.физ-в инвал'!M208)/('7.физ-в нацвал'!L208+'11.физ-в инвал'!L208)</f>
        <v>8.9102146143797274</v>
      </c>
      <c r="N208" s="21">
        <f>'7.физ-в нацвал'!N208+'11.физ-в инвал'!N208</f>
        <v>390895.69999999995</v>
      </c>
      <c r="O208" s="28">
        <f>('7.физ-в нацвал'!N208*'7.физ-в нацвал'!O208+'11.физ-в инвал'!N208*'11.физ-в инвал'!O208)/('7.физ-в нацвал'!N208+'11.физ-в инвал'!N208)</f>
        <v>10.859355651648263</v>
      </c>
      <c r="P208" s="21">
        <f>'7.физ-в нацвал'!P208+'11.физ-в инвал'!P208</f>
        <v>273390.8</v>
      </c>
      <c r="Q208" s="28">
        <f>('7.физ-в нацвал'!P208*'7.физ-в нацвал'!Q208+'11.физ-в инвал'!P208*'11.физ-в инвал'!Q208)/('7.физ-в нацвал'!P208+'11.физ-в инвал'!P208)</f>
        <v>12.032765630738112</v>
      </c>
      <c r="R208" s="22">
        <f>'7.физ-в нацвал'!R208+'11.физ-в инвал'!R208</f>
        <v>4297</v>
      </c>
      <c r="S208" s="30">
        <f>('7.физ-в нацвал'!R208*'7.физ-в нацвал'!S208+'11.физ-в инвал'!R208*'11.физ-в инвал'!S208)/('7.физ-в нацвал'!R208+'11.физ-в инвал'!R208)</f>
        <v>19.099798929485669</v>
      </c>
    </row>
    <row r="209" spans="1:19" ht="14.25" customHeight="1" x14ac:dyDescent="0.2">
      <c r="A209" s="23" t="s">
        <v>8</v>
      </c>
      <c r="B209" s="26">
        <f>'7.физ-в нацвал'!B209+'11.физ-в инвал'!B209</f>
        <v>11341982</v>
      </c>
      <c r="C209" s="28">
        <f>('7.физ-в нацвал'!B209*'7.физ-в нацвал'!C209+'11.физ-в инвал'!B209*'11.физ-в инвал'!C209)/('7.физ-в нацвал'!B209+'11.физ-в инвал'!B209)</f>
        <v>1.8005114610479889</v>
      </c>
      <c r="D209" s="21">
        <f>'7.физ-в нацвал'!D209+'11.физ-в инвал'!D209</f>
        <v>9974261.6999999993</v>
      </c>
      <c r="E209" s="28">
        <f>('7.физ-в нацвал'!D209*'7.физ-в нацвал'!E209+'11.физ-в инвал'!D209*'11.физ-в инвал'!E209)/('7.физ-в нацвал'!D209+'11.физ-в инвал'!D209)</f>
        <v>0.74983651391460859</v>
      </c>
      <c r="F209" s="21">
        <f t="shared" si="6"/>
        <v>1367720.3</v>
      </c>
      <c r="G209" s="28">
        <f t="shared" si="7"/>
        <v>9.4626825089895874</v>
      </c>
      <c r="H209" s="21">
        <f>'7.физ-в нацвал'!H209+'11.физ-в инвал'!H209</f>
        <v>77970.600000000006</v>
      </c>
      <c r="I209" s="28">
        <f>('7.физ-в нацвал'!H209*'7.физ-в нацвал'!I209+'11.физ-в инвал'!H209*'11.физ-в инвал'!I209)/('7.физ-в нацвал'!H209+'11.физ-в инвал'!H209)</f>
        <v>2.6617102984971295</v>
      </c>
      <c r="J209" s="21">
        <f>'7.физ-в нацвал'!J209+'11.физ-в инвал'!J209</f>
        <v>214721.2</v>
      </c>
      <c r="K209" s="28">
        <f>('7.физ-в нацвал'!J209*'7.физ-в нацвал'!K209+'11.физ-в инвал'!J209*'11.физ-в инвал'!K209)/('7.физ-в нацвал'!J209+'11.физ-в инвал'!J209)</f>
        <v>5.3279721843953931</v>
      </c>
      <c r="L209" s="21">
        <f>'7.физ-в нацвал'!L209+'11.физ-в инвал'!L209</f>
        <v>287695.7</v>
      </c>
      <c r="M209" s="28">
        <f>('7.физ-в нацвал'!L209*'7.физ-в нацвал'!M209+'11.физ-в инвал'!L209*'11.физ-в инвал'!M209)/('7.физ-в нацвал'!L209+'11.физ-в инвал'!L209)</f>
        <v>8.2274390058662696</v>
      </c>
      <c r="N209" s="21">
        <f>'7.физ-в нацвал'!N209+'11.физ-в инвал'!N209</f>
        <v>408085.5</v>
      </c>
      <c r="O209" s="28">
        <f>('7.физ-в нацвал'!N209*'7.физ-в нацвал'!O209+'11.физ-в инвал'!N209*'11.физ-в инвал'!O209)/('7.физ-в нацвал'!N209+'11.физ-в инвал'!N209)</f>
        <v>10.76003840126638</v>
      </c>
      <c r="P209" s="21">
        <f>'7.физ-в нацвал'!P209+'11.физ-в инвал'!P209</f>
        <v>375624.6</v>
      </c>
      <c r="Q209" s="28">
        <f>('7.физ-в нацвал'!P209*'7.физ-в нацвал'!Q209+'11.физ-в инвал'!P209*'11.физ-в инвал'!Q209)/('7.физ-в нацвал'!P209+'11.физ-в инвал'!P209)</f>
        <v>12.685961137795555</v>
      </c>
      <c r="R209" s="22">
        <f>'7.физ-в нацвал'!R209+'11.физ-в инвал'!R209</f>
        <v>3622.7</v>
      </c>
      <c r="S209" s="30">
        <f>('7.физ-в нацвал'!R209*'7.физ-в нацвал'!S209+'11.физ-в инвал'!R209*'11.физ-в инвал'!S209)/('7.физ-в нацвал'!R209+'11.физ-в инвал'!R209)</f>
        <v>18.650640958401159</v>
      </c>
    </row>
    <row r="210" spans="1:19" ht="14.25" customHeight="1" x14ac:dyDescent="0.2">
      <c r="A210" s="23" t="s">
        <v>9</v>
      </c>
      <c r="B210" s="26">
        <f>'7.физ-в нацвал'!B210+'11.физ-в инвал'!B210</f>
        <v>12072074.199999999</v>
      </c>
      <c r="C210" s="28">
        <f>('7.физ-в нацвал'!B210*'7.физ-в нацвал'!C210+'11.физ-в инвал'!B210*'11.физ-в инвал'!C210)/('7.физ-в нацвал'!B210+'11.физ-в инвал'!B210)</f>
        <v>1.7225169072436619</v>
      </c>
      <c r="D210" s="21">
        <f>'7.физ-в нацвал'!D210+'11.физ-в инвал'!D210</f>
        <v>10636748.100000001</v>
      </c>
      <c r="E210" s="28">
        <f>('7.физ-в нацвал'!D210*'7.физ-в нацвал'!E210+'11.физ-в инвал'!D210*'11.физ-в инвал'!E210)/('7.физ-в нацвал'!D210+'11.физ-в инвал'!D210)</f>
        <v>0.753620797694739</v>
      </c>
      <c r="F210" s="21">
        <f t="shared" si="6"/>
        <v>1435326.1</v>
      </c>
      <c r="G210" s="28">
        <f t="shared" si="7"/>
        <v>8.9026997607024629</v>
      </c>
      <c r="H210" s="21">
        <f>'7.физ-в нацвал'!H210+'11.физ-в инвал'!H210</f>
        <v>110052.5</v>
      </c>
      <c r="I210" s="28">
        <f>('7.физ-в нацвал'!H210*'7.физ-в нацвал'!I210+'11.физ-в инвал'!H210*'11.физ-в инвал'!I210)/('7.физ-в нацвал'!H210+'11.физ-в инвал'!H210)</f>
        <v>1.9721150905249769</v>
      </c>
      <c r="J210" s="21">
        <f>'7.физ-в нацвал'!J210+'11.физ-в инвал'!J210</f>
        <v>168843.3</v>
      </c>
      <c r="K210" s="28">
        <f>('7.физ-в нацвал'!J210*'7.физ-в нацвал'!K210+'11.физ-в инвал'!J210*'11.физ-в инвал'!K210)/('7.физ-в нацвал'!J210+'11.физ-в инвал'!J210)</f>
        <v>4.6066329549351392</v>
      </c>
      <c r="L210" s="21">
        <f>'7.физ-в нацвал'!L210+'11.физ-в инвал'!L210</f>
        <v>330073.90000000002</v>
      </c>
      <c r="M210" s="28">
        <f>('7.физ-в нацвал'!L210*'7.физ-в нацвал'!M210+'11.физ-в инвал'!L210*'11.физ-в инвал'!M210)/('7.физ-в нацвал'!L210+'11.физ-в инвал'!L210)</f>
        <v>7.8012240349812565</v>
      </c>
      <c r="N210" s="21">
        <f>'7.физ-в нацвал'!N210+'11.физ-в инвал'!N210</f>
        <v>449908.79999999993</v>
      </c>
      <c r="O210" s="28">
        <f>('7.физ-в нацвал'!N210*'7.физ-в нацвал'!O210+'11.физ-в инвал'!N210*'11.физ-в инвал'!O210)/('7.физ-в нацвал'!N210+'11.физ-в инвал'!N210)</f>
        <v>10.440832699871621</v>
      </c>
      <c r="P210" s="21">
        <f>'7.физ-в нацвал'!P210+'11.физ-в инвал'!P210</f>
        <v>370451.6</v>
      </c>
      <c r="Q210" s="28">
        <f>('7.физ-в нацвал'!P210*'7.физ-в нацвал'!Q210+'11.физ-в инвал'!P210*'11.физ-в инвал'!Q210)/('7.физ-в нацвал'!P210+'11.физ-в инвал'!P210)</f>
        <v>11.90278698755789</v>
      </c>
      <c r="R210" s="21">
        <f>'7.физ-в нацвал'!R210+'11.физ-в инвал'!R210</f>
        <v>5996</v>
      </c>
      <c r="S210" s="28">
        <f>('7.физ-в нацвал'!R210*'7.физ-в нацвал'!S210+'11.физ-в инвал'!R210*'11.физ-в инвал'!S210)/('7.физ-в нацвал'!R210+'11.физ-в инвал'!R210)</f>
        <v>16.950064042695132</v>
      </c>
    </row>
    <row r="211" spans="1:19" ht="14.25" customHeight="1" x14ac:dyDescent="0.2">
      <c r="A211" s="23" t="s">
        <v>14</v>
      </c>
      <c r="B211" s="26">
        <f>'7.физ-в нацвал'!B211+'11.физ-в инвал'!B211</f>
        <v>12044146.600000001</v>
      </c>
      <c r="C211" s="28">
        <f>('7.физ-в нацвал'!B211*'7.физ-в нацвал'!C211+'11.физ-в инвал'!B211*'11.физ-в инвал'!C211)/('7.физ-в нацвал'!B211+'11.физ-в инвал'!B211)</f>
        <v>2.0410959947963456</v>
      </c>
      <c r="D211" s="21">
        <f>'7.физ-в нацвал'!D211+'11.физ-в инвал'!D211</f>
        <v>10417270.300000001</v>
      </c>
      <c r="E211" s="28">
        <f>('7.физ-в нацвал'!D211*'7.физ-в нацвал'!E211+'11.физ-в инвал'!D211*'11.физ-в инвал'!E211)/('7.физ-в нацвал'!D211+'11.физ-в инвал'!D211)</f>
        <v>0.97191901788321788</v>
      </c>
      <c r="F211" s="21">
        <f t="shared" si="6"/>
        <v>1626876.2999999998</v>
      </c>
      <c r="G211" s="28">
        <f t="shared" si="7"/>
        <v>8.8872868004777086</v>
      </c>
      <c r="H211" s="21">
        <f>'7.физ-в нацвал'!H211+'11.физ-в инвал'!H211</f>
        <v>82053.299999999988</v>
      </c>
      <c r="I211" s="28">
        <f>('7.физ-в нацвал'!H211*'7.физ-в нацвал'!I211+'11.физ-в инвал'!H211*'11.физ-в инвал'!I211)/('7.физ-в нацвал'!H211+'11.физ-в инвал'!H211)</f>
        <v>2.4616436633261531</v>
      </c>
      <c r="J211" s="21">
        <f>'7.физ-в нацвал'!J211+'11.физ-в инвал'!J211</f>
        <v>247202.4</v>
      </c>
      <c r="K211" s="28">
        <f>('7.физ-в нацвал'!J211*'7.физ-в нацвал'!K211+'11.физ-в инвал'!J211*'11.физ-в инвал'!K211)/('7.физ-в нацвал'!J211+'11.физ-в инвал'!J211)</f>
        <v>4.8257194226269684</v>
      </c>
      <c r="L211" s="21">
        <f>'7.физ-в нацвал'!L211+'11.физ-в инвал'!L211</f>
        <v>413015.69999999995</v>
      </c>
      <c r="M211" s="28">
        <f>('7.физ-в нацвал'!L211*'7.физ-в нацвал'!M211+'11.физ-в инвал'!L211*'11.физ-в инвал'!M211)/('7.физ-в нацвал'!L211+'11.физ-в инвал'!L211)</f>
        <v>7.4758031764894159</v>
      </c>
      <c r="N211" s="21">
        <f>'7.физ-в нацвал'!N211+'11.физ-в инвал'!N211</f>
        <v>458592.2</v>
      </c>
      <c r="O211" s="28">
        <f>('7.физ-в нацвал'!N211*'7.физ-в нацвал'!O211+'11.физ-в инвал'!N211*'11.физ-в инвал'!O211)/('7.физ-в нацвал'!N211+'11.физ-в инвал'!N211)</f>
        <v>10.460739678956621</v>
      </c>
      <c r="P211" s="21">
        <f>'7.физ-в нацвал'!P211+'11.физ-в инвал'!P211</f>
        <v>421537.1</v>
      </c>
      <c r="Q211" s="28">
        <f>('7.физ-в нацвал'!P211*'7.физ-в нацвал'!Q211+'11.физ-в инвал'!P211*'11.физ-в инвал'!Q211)/('7.физ-в нацвал'!P211+'11.физ-в инвал'!P211)</f>
        <v>12.113979692416162</v>
      </c>
      <c r="R211" s="22">
        <f>'7.физ-в нацвал'!R211+'11.физ-в инвал'!R211</f>
        <v>4475.6000000000004</v>
      </c>
      <c r="S211" s="30">
        <f>('7.физ-в нацвал'!R211*'7.физ-в нацвал'!S211+'11.физ-в инвал'!R211*'11.физ-в инвал'!S211)/('7.физ-в нацвал'!R211+'11.физ-в инвал'!R211)</f>
        <v>16.147842523907396</v>
      </c>
    </row>
    <row r="212" spans="1:19" ht="14.25" customHeight="1" thickBot="1" x14ac:dyDescent="0.25">
      <c r="A212" s="24" t="s">
        <v>15</v>
      </c>
      <c r="B212" s="27">
        <f>'7.физ-в нацвал'!B212+'11.физ-в инвал'!B212</f>
        <v>13842909.199999999</v>
      </c>
      <c r="C212" s="29">
        <f>('7.физ-в нацвал'!B212*'7.физ-в нацвал'!C212+'11.физ-в инвал'!B212*'11.физ-в инвал'!C212)/('7.физ-в нацвал'!B212+'11.физ-в инвал'!B212)</f>
        <v>2.1107332286048632</v>
      </c>
      <c r="D212" s="25">
        <f>'7.физ-в нацвал'!D212+'11.физ-в инвал'!D212</f>
        <v>12170264.5</v>
      </c>
      <c r="E212" s="29">
        <f>('7.физ-в нацвал'!D212*'7.физ-в нацвал'!E212+'11.физ-в инвал'!D212*'11.физ-в инвал'!E212)/('7.физ-в нацвал'!D212+'11.физ-в инвал'!D212)</f>
        <v>1.1531174561571744</v>
      </c>
      <c r="F212" s="25">
        <f t="shared" si="6"/>
        <v>1672644.7000000002</v>
      </c>
      <c r="G212" s="29">
        <f t="shared" si="7"/>
        <v>9.0784037925089489</v>
      </c>
      <c r="H212" s="25">
        <f>'7.физ-в нацвал'!H212+'11.физ-в инвал'!H212</f>
        <v>87150</v>
      </c>
      <c r="I212" s="29">
        <f>('7.физ-в нацвал'!H212*'7.физ-в нацвал'!I212+'11.физ-в инвал'!H212*'11.физ-в инвал'!I212)/('7.физ-в нацвал'!H212+'11.физ-в инвал'!H212)</f>
        <v>1.9197223866896134</v>
      </c>
      <c r="J212" s="25">
        <f>'7.физ-в нацвал'!J212+'11.физ-в инвал'!J212</f>
        <v>288071.8</v>
      </c>
      <c r="K212" s="29">
        <f>('7.физ-в нацвал'!J212*'7.физ-в нацвал'!K212+'11.физ-в инвал'!J212*'11.физ-в инвал'!K212)/('7.физ-в нацвал'!J212+'11.физ-в инвал'!J212)</f>
        <v>4.4345988291807776</v>
      </c>
      <c r="L212" s="25">
        <f>'7.физ-в нацвал'!L212+'11.физ-в инвал'!L212</f>
        <v>372569.30000000005</v>
      </c>
      <c r="M212" s="29">
        <f>('7.физ-в нацвал'!L212*'7.физ-в нацвал'!M212+'11.физ-в инвал'!L212*'11.физ-в инвал'!M212)/('7.физ-в нацвал'!L212+'11.физ-в инвал'!L212)</f>
        <v>7.6658134553759529</v>
      </c>
      <c r="N212" s="25">
        <f>'7.физ-в нацвал'!N212+'11.физ-в инвал'!N212</f>
        <v>432675.3</v>
      </c>
      <c r="O212" s="29">
        <f>('7.физ-в нацвал'!N212*'7.физ-в нацвал'!O212+'11.физ-в инвал'!N212*'11.физ-в инвал'!O212)/('7.физ-в нацвал'!N212+'11.физ-в инвал'!N212)</f>
        <v>10.882553307295312</v>
      </c>
      <c r="P212" s="25">
        <f>'7.физ-в нацвал'!P212+'11.физ-в инвал'!P212</f>
        <v>483190.3</v>
      </c>
      <c r="Q212" s="29">
        <f>('7.физ-в нацвал'!P212*'7.физ-в нацвал'!Q212+'11.физ-в инвал'!P212*'11.физ-в инвал'!Q212)/('7.физ-в нацвал'!P212+'11.физ-в инвал'!P212)</f>
        <v>12.483356071096633</v>
      </c>
      <c r="R212" s="25">
        <f>'7.физ-в нацвал'!R212+'11.физ-в инвал'!R212</f>
        <v>8988</v>
      </c>
      <c r="S212" s="29">
        <f>('7.физ-в нацвал'!R212*'7.физ-в нацвал'!S212+'11.физ-в инвал'!R212*'11.физ-в инвал'!S212)/('7.физ-в нацвал'!R212+'11.физ-в инвал'!R212)</f>
        <v>15.983753894080962</v>
      </c>
    </row>
    <row r="213" spans="1:19" ht="14.25" customHeight="1" x14ac:dyDescent="0.2">
      <c r="A213" s="23" t="s">
        <v>45</v>
      </c>
      <c r="B213" s="26">
        <f>'7.физ-в нацвал'!B213+'11.физ-в инвал'!B213</f>
        <v>10470388.6</v>
      </c>
      <c r="C213" s="28">
        <f>('7.физ-в нацвал'!B213*'7.физ-в нацвал'!C213+'11.физ-в инвал'!B213*'11.физ-в инвал'!C213)/('7.физ-в нацвал'!B213+'11.физ-в инвал'!B213)</f>
        <v>1.946638796863758</v>
      </c>
      <c r="D213" s="21">
        <f>'7.физ-в нацвал'!D213+'11.физ-в инвал'!D213</f>
        <v>8952838.4000000004</v>
      </c>
      <c r="E213" s="28">
        <f>('7.физ-в нацвал'!D213*'7.физ-в нацвал'!E213+'11.физ-в инвал'!D213*'11.физ-в инвал'!E213)/('7.физ-в нацвал'!D213+'11.физ-в инвал'!D213)</f>
        <v>0.85001563035025829</v>
      </c>
      <c r="F213" s="21">
        <f t="shared" si="6"/>
        <v>1517550.2000000002</v>
      </c>
      <c r="G213" s="28">
        <f t="shared" si="7"/>
        <v>8.4162040181603253</v>
      </c>
      <c r="H213" s="21">
        <f>'7.физ-в нацвал'!H213+'11.физ-в инвал'!H213</f>
        <v>94817.600000000006</v>
      </c>
      <c r="I213" s="28">
        <f>('7.физ-в нацвал'!H213*'7.физ-в нацвал'!I213+'11.физ-в инвал'!H213*'11.физ-в инвал'!I213)/('7.физ-в нацвал'!H213+'11.физ-в инвал'!H213)</f>
        <v>1.7756667433050388</v>
      </c>
      <c r="J213" s="21">
        <f>'7.физ-в нацвал'!J213+'11.физ-в инвал'!J213</f>
        <v>268850.2</v>
      </c>
      <c r="K213" s="28">
        <f>('7.физ-в нацвал'!J213*'7.физ-в нацвал'!K213+'11.физ-в инвал'!J213*'11.физ-в инвал'!K213)/('7.физ-в нацвал'!J213+'11.физ-в инвал'!J213)</f>
        <v>4.3242943133388065</v>
      </c>
      <c r="L213" s="21">
        <f>'7.физ-в нацвал'!L213+'11.физ-в инвал'!L213</f>
        <v>352281.1</v>
      </c>
      <c r="M213" s="28">
        <f>('7.физ-в нацвал'!L213*'7.физ-в нацвал'!M213+'11.физ-в инвал'!L213*'11.физ-в инвал'!M213)/('7.физ-в нацвал'!L213+'11.физ-в инвал'!L213)</f>
        <v>7.3326735552943392</v>
      </c>
      <c r="N213" s="21">
        <f>'7.физ-в нацвал'!N213+'11.физ-в инвал'!N213</f>
        <v>403699.7</v>
      </c>
      <c r="O213" s="28">
        <f>('7.физ-в нацвал'!N213*'7.физ-в нацвал'!O213+'11.физ-в инвал'!N213*'11.физ-в инвал'!O213)/('7.физ-в нацвал'!N213+'11.физ-в инвал'!N213)</f>
        <v>10.464196203266926</v>
      </c>
      <c r="P213" s="21">
        <f>'7.физ-в нацвал'!P213+'11.физ-в инвал'!P213</f>
        <v>388641.30000000005</v>
      </c>
      <c r="Q213" s="28">
        <f>('7.физ-в нацвал'!P213*'7.физ-в нацвал'!Q213+'11.физ-в инвал'!P213*'11.физ-в инвал'!Q213)/('7.физ-в нацвал'!P213+'11.физ-в инвал'!P213)</f>
        <v>11.546647530769395</v>
      </c>
      <c r="R213" s="22">
        <f>'7.физ-в нацвал'!R213+'11.физ-в инвал'!R213</f>
        <v>9260.2999999999993</v>
      </c>
      <c r="S213" s="30">
        <f>('7.физ-в нацвал'!R213*'7.физ-в нацвал'!S213+'11.физ-в инвал'!R213*'11.физ-в инвал'!S213)/('7.физ-в нацвал'!R213+'11.физ-в инвал'!R213)</f>
        <v>15.766331544334452</v>
      </c>
    </row>
    <row r="214" spans="1:19" ht="14.25" customHeight="1" x14ac:dyDescent="0.2">
      <c r="A214" s="23" t="s">
        <v>1</v>
      </c>
      <c r="B214" s="26">
        <f>'7.физ-в нацвал'!B214+'11.физ-в инвал'!B214</f>
        <v>12175134.400000002</v>
      </c>
      <c r="C214" s="28">
        <f>('7.физ-в нацвал'!B214*'7.физ-в нацвал'!C214+'11.физ-в инвал'!B214*'11.физ-в инвал'!C214)/('7.физ-в нацвал'!B214+'11.физ-в инвал'!B214)</f>
        <v>1.6311112720036987</v>
      </c>
      <c r="D214" s="21">
        <f>'7.физ-в нацвал'!D214+'11.физ-в инвал'!D214</f>
        <v>10814261.600000001</v>
      </c>
      <c r="E214" s="28">
        <f>('7.физ-в нацвал'!D214*'7.физ-в нацвал'!E214+'11.физ-в инвал'!D214*'11.физ-в инвал'!E214)/('7.физ-в нацвал'!D214+'11.физ-в инвал'!D214)</f>
        <v>0.73323540471778414</v>
      </c>
      <c r="F214" s="21">
        <f t="shared" si="6"/>
        <v>1360872.7999999998</v>
      </c>
      <c r="G214" s="28">
        <f t="shared" si="7"/>
        <v>8.7661385230125841</v>
      </c>
      <c r="H214" s="21">
        <f>'7.физ-в нацвал'!H214+'11.физ-в инвал'!H214</f>
        <v>126893.90000000001</v>
      </c>
      <c r="I214" s="28">
        <f>('7.физ-в нацвал'!H214*'7.физ-в нацвал'!I214+'11.физ-в инвал'!H214*'11.физ-в инвал'!I214)/('7.физ-в нацвал'!H214+'11.физ-в инвал'!H214)</f>
        <v>2.0304390203153933</v>
      </c>
      <c r="J214" s="21">
        <f>'7.физ-в нацвал'!J214+'11.физ-в инвал'!J214</f>
        <v>209948.9</v>
      </c>
      <c r="K214" s="28">
        <f>('7.физ-в нацвал'!J214*'7.физ-в нацвал'!K214+'11.физ-в инвал'!J214*'11.физ-в инвал'!K214)/('7.физ-в нацвал'!J214+'11.физ-в инвал'!J214)</f>
        <v>4.4466605112005846</v>
      </c>
      <c r="L214" s="21">
        <f>'7.физ-в нацвал'!L214+'11.физ-в инвал'!L214</f>
        <v>263090.59999999998</v>
      </c>
      <c r="M214" s="28">
        <f>('7.физ-в нацвал'!L214*'7.физ-в нацвал'!M214+'11.физ-в инвал'!L214*'11.физ-в инвал'!M214)/('7.физ-в нацвал'!L214+'11.физ-в инвал'!L214)</f>
        <v>7.8301712413898494</v>
      </c>
      <c r="N214" s="21">
        <f>'7.физ-в нацвал'!N214+'11.физ-в инвал'!N214</f>
        <v>419646.5</v>
      </c>
      <c r="O214" s="28">
        <f>('7.физ-в нацвал'!N214*'7.физ-в нацвал'!O214+'11.физ-в инвал'!N214*'11.физ-в инвал'!O214)/('7.физ-в нацвал'!N214+'11.физ-в инвал'!N214)</f>
        <v>10.60463858747781</v>
      </c>
      <c r="P214" s="21">
        <f>'7.физ-в нацвал'!P214+'11.физ-в инвал'!P214</f>
        <v>333482</v>
      </c>
      <c r="Q214" s="28">
        <f>('7.физ-в нацвал'!P214*'7.физ-в нацвал'!Q214+'11.физ-в инвал'!P214*'11.физ-в инвал'!Q214)/('7.физ-в нацвал'!P214+'11.физ-в инвал'!P214)</f>
        <v>12.307388443754061</v>
      </c>
      <c r="R214" s="22">
        <f>'7.физ-в нацвал'!R214+'11.физ-в инвал'!R214</f>
        <v>7810.9</v>
      </c>
      <c r="S214" s="30">
        <f>('7.физ-в нацвал'!R214*'7.физ-в нацвал'!S214+'11.физ-в инвал'!R214*'11.физ-в инвал'!S214)/('7.физ-в нацвал'!R214+'11.физ-в инвал'!R214)</f>
        <v>15.854925552753187</v>
      </c>
    </row>
    <row r="215" spans="1:19" ht="14.25" customHeight="1" x14ac:dyDescent="0.2">
      <c r="A215" s="23" t="s">
        <v>2</v>
      </c>
      <c r="B215" s="26">
        <f>'7.физ-в нацвал'!B215+'11.физ-в инвал'!B215</f>
        <v>13137851.700000003</v>
      </c>
      <c r="C215" s="28">
        <f>('7.физ-в нацвал'!B215*'7.физ-в нацвал'!C215+'11.физ-в инвал'!B215*'11.физ-в инвал'!C215)/('7.физ-в нацвал'!B215+'11.физ-в инвал'!B215)</f>
        <v>1.7635860142187478</v>
      </c>
      <c r="D215" s="21">
        <f>'7.физ-в нацвал'!D215+'11.физ-в инвал'!D215</f>
        <v>11638004.000000002</v>
      </c>
      <c r="E215" s="28">
        <f>('7.физ-в нацвал'!D215*'7.физ-в нацвал'!E215+'11.физ-в инвал'!D215*'11.физ-в инвал'!E215)/('7.физ-в нацвал'!D215+'11.физ-в инвал'!D215)</f>
        <v>0.8913763385886444</v>
      </c>
      <c r="F215" s="21">
        <f t="shared" si="6"/>
        <v>1499847.7000000002</v>
      </c>
      <c r="G215" s="28">
        <f t="shared" si="7"/>
        <v>8.5314596415356032</v>
      </c>
      <c r="H215" s="21">
        <f>'7.физ-в нацвал'!H215+'11.физ-в инвал'!H215</f>
        <v>109220.9</v>
      </c>
      <c r="I215" s="28">
        <f>('7.физ-в нацвал'!H215*'7.физ-в нацвал'!I215+'11.физ-в инвал'!H215*'11.физ-в инвал'!I215)/('7.физ-в нацвал'!H215+'11.физ-в инвал'!H215)</f>
        <v>1.8259783704400898</v>
      </c>
      <c r="J215" s="21">
        <f>'7.физ-в нацвал'!J215+'11.физ-в инвал'!J215</f>
        <v>249268.00000000006</v>
      </c>
      <c r="K215" s="28">
        <f>('7.физ-в нацвал'!J215*'7.физ-в нацвал'!K215+'11.физ-в инвал'!J215*'11.физ-в инвал'!K215)/('7.физ-в нацвал'!J215+'11.физ-в инвал'!J215)</f>
        <v>4.5721138373156602</v>
      </c>
      <c r="L215" s="21">
        <f>'7.физ-в нацвал'!L215+'11.физ-в инвал'!L215</f>
        <v>329922.80000000005</v>
      </c>
      <c r="M215" s="28">
        <f>('7.физ-в нацвал'!L215*'7.физ-в нацвал'!M215+'11.физ-в инвал'!L215*'11.физ-в инвал'!M215)/('7.физ-в нацвал'!L215+'11.физ-в инвал'!L215)</f>
        <v>7.2673959241374035</v>
      </c>
      <c r="N215" s="21">
        <f>'7.физ-в нацвал'!N215+'11.физ-в инвал'!N215</f>
        <v>421872.10000000003</v>
      </c>
      <c r="O215" s="28">
        <f>('7.физ-в нацвал'!N215*'7.физ-в нацвал'!O215+'11.физ-в инвал'!N215*'11.физ-в инвал'!O215)/('7.физ-в нацвал'!N215+'11.физ-в инвал'!N215)</f>
        <v>10.406095366344443</v>
      </c>
      <c r="P215" s="21">
        <f>'7.физ-в нацвал'!P215+'11.физ-в инвал'!P215</f>
        <v>380167.8</v>
      </c>
      <c r="Q215" s="28">
        <f>('7.физ-в нацвал'!P215*'7.физ-в нацвал'!Q215+'11.физ-в инвал'!P215*'11.физ-в инвал'!Q215)/('7.физ-в нацвал'!P215+'11.физ-в инвал'!P215)</f>
        <v>11.974584007377796</v>
      </c>
      <c r="R215" s="21">
        <f>'7.физ-в нацвал'!R215+'11.физ-в инвал'!R215</f>
        <v>9396.1</v>
      </c>
      <c r="S215" s="28">
        <f>('7.физ-в нацвал'!R215*'7.физ-в нацвал'!S215+'11.физ-в инвал'!R215*'11.физ-в инвал'!S215)/('7.физ-в нацвал'!R215+'11.физ-в инвал'!R215)</f>
        <v>12.420182096827409</v>
      </c>
    </row>
    <row r="216" spans="1:19" ht="14.25" customHeight="1" x14ac:dyDescent="0.2">
      <c r="A216" s="23" t="s">
        <v>3</v>
      </c>
      <c r="B216" s="26">
        <f>'7.физ-в нацвал'!B216+'11.физ-в инвал'!B216</f>
        <v>14972353.999999996</v>
      </c>
      <c r="C216" s="28">
        <f>('7.физ-в нацвал'!B216*'7.физ-в нацвал'!C216+'11.физ-в инвал'!B216*'11.физ-в инвал'!C216)/('7.физ-в нацвал'!B216+'11.физ-в инвал'!B216)</f>
        <v>1.7599772190131231</v>
      </c>
      <c r="D216" s="21">
        <f>'7.физ-в нацвал'!D216+'11.физ-в инвал'!D216</f>
        <v>13365467.899999999</v>
      </c>
      <c r="E216" s="28">
        <f>('7.физ-в нацвал'!D216*'7.физ-в нацвал'!E216+'11.физ-в инвал'!D216*'11.физ-в инвал'!E216)/('7.физ-в нацвал'!D216+'11.физ-в инвал'!D216)</f>
        <v>0.98536037066087301</v>
      </c>
      <c r="F216" s="21">
        <f t="shared" si="6"/>
        <v>1606886.1</v>
      </c>
      <c r="G216" s="28">
        <f t="shared" si="7"/>
        <v>8.2029457787954012</v>
      </c>
      <c r="H216" s="21">
        <f>'7.физ-в нацвал'!H216+'11.физ-в инвал'!H216</f>
        <v>108453.1</v>
      </c>
      <c r="I216" s="28">
        <f>('7.физ-в нацвал'!H216*'7.физ-в нацвал'!I216+'11.физ-в инвал'!H216*'11.физ-в инвал'!I216)/('7.физ-в нацвал'!H216+'11.физ-в инвал'!H216)</f>
        <v>1.9833970259955702</v>
      </c>
      <c r="J216" s="21">
        <f>'7.физ-в нацвал'!J216+'11.физ-в инвал'!J216</f>
        <v>274887.40000000002</v>
      </c>
      <c r="K216" s="28">
        <f>('7.физ-в нацвал'!J216*'7.физ-в нацвал'!K216+'11.физ-в инвал'!J216*'11.физ-в инвал'!K216)/('7.физ-в нацвал'!J216+'11.физ-в инвал'!J216)</f>
        <v>4.4297581773482522</v>
      </c>
      <c r="L216" s="21">
        <f>'7.физ-в нацвал'!L216+'11.физ-в инвал'!L216</f>
        <v>393984.4</v>
      </c>
      <c r="M216" s="28">
        <f>('7.физ-в нацвал'!L216*'7.физ-в нацвал'!M216+'11.физ-в инвал'!L216*'11.физ-в инвал'!M216)/('7.физ-в нацвал'!L216+'11.физ-в инвал'!L216)</f>
        <v>6.9220549417692689</v>
      </c>
      <c r="N216" s="21">
        <f>'7.физ-в нацвал'!N216+'11.физ-в инвал'!N216</f>
        <v>427260.4</v>
      </c>
      <c r="O216" s="28">
        <f>('7.физ-в нацвал'!N216*'7.физ-в нацвал'!O216+'11.физ-в инвал'!N216*'11.физ-в инвал'!O216)/('7.физ-в нацвал'!N216+'11.физ-в инвал'!N216)</f>
        <v>10.206038886355945</v>
      </c>
      <c r="P216" s="21">
        <f>'7.физ-в нацвал'!P216+'11.физ-в инвал'!P216</f>
        <v>399338.3</v>
      </c>
      <c r="Q216" s="28">
        <f>('7.физ-в нацвал'!P216*'7.физ-в нацвал'!Q216+'11.физ-в инвал'!P216*'11.физ-в инвал'!Q216)/('7.физ-в нацвал'!P216+'11.физ-в инвал'!P216)</f>
        <v>11.559989803131852</v>
      </c>
      <c r="R216" s="22">
        <f>'7.физ-в нацвал'!R216+'11.физ-в инвал'!R216</f>
        <v>2962.5</v>
      </c>
      <c r="S216" s="30">
        <f>('7.физ-в нацвал'!R216*'7.физ-в нацвал'!S216+'11.физ-в инвал'!R216*'11.физ-в инвал'!S216)/('7.физ-в нацвал'!R216+'11.физ-в инвал'!R216)</f>
        <v>14.934916793248963</v>
      </c>
    </row>
    <row r="217" spans="1:19" ht="14.25" customHeight="1" x14ac:dyDescent="0.2">
      <c r="A217" s="23" t="s">
        <v>4</v>
      </c>
      <c r="B217" s="26">
        <f>'7.физ-в нацвал'!B217+'11.физ-в инвал'!B217</f>
        <v>14326311.400000002</v>
      </c>
      <c r="C217" s="28">
        <f>('7.физ-в нацвал'!B217*'7.физ-в нацвал'!C217+'11.физ-в инвал'!B217*'11.физ-в инвал'!C217)/('7.физ-в нацвал'!B217+'11.физ-в инвал'!B217)</f>
        <v>1.7919223892480822</v>
      </c>
      <c r="D217" s="21">
        <f>'7.физ-в нацвал'!D217+'11.физ-в инвал'!D217</f>
        <v>12713096.600000001</v>
      </c>
      <c r="E217" s="28">
        <f>('7.физ-в нацвал'!D217*'7.физ-в нацвал'!E217+'11.физ-в инвал'!D217*'11.физ-в инвал'!E217)/('7.физ-в нацвал'!D217+'11.физ-в инвал'!D217)</f>
        <v>0.9285289270908258</v>
      </c>
      <c r="F217" s="21">
        <f t="shared" si="6"/>
        <v>1613214.8</v>
      </c>
      <c r="G217" s="28">
        <f t="shared" si="7"/>
        <v>8.5959787915409738</v>
      </c>
      <c r="H217" s="21">
        <f>'7.физ-в нацвал'!H217+'11.физ-в инвал'!H217</f>
        <v>119279.9</v>
      </c>
      <c r="I217" s="28">
        <f>('7.физ-в нацвал'!H217*'7.физ-в нацвал'!I217+'11.физ-в инвал'!H217*'11.физ-в инвал'!I217)/('7.физ-в нацвал'!H217+'11.физ-в инвал'!H217)</f>
        <v>1.6692974759368522</v>
      </c>
      <c r="J217" s="21">
        <f>'7.физ-в нацвал'!J217+'11.физ-в инвал'!J217</f>
        <v>259380.1</v>
      </c>
      <c r="K217" s="28">
        <f>('7.физ-в нацвал'!J217*'7.физ-в нацвал'!K217+'11.физ-в инвал'!J217*'11.физ-в инвал'!K217)/('7.физ-в нацвал'!J217+'11.физ-в инвал'!J217)</f>
        <v>4.2950250886633192</v>
      </c>
      <c r="L217" s="21">
        <f>'7.физ-в нацвал'!L217+'11.физ-в инвал'!L217</f>
        <v>343219.9</v>
      </c>
      <c r="M217" s="28">
        <f>('7.физ-в нацвал'!L217*'7.физ-в нацвал'!M217+'11.физ-в инвал'!L217*'11.физ-в инвал'!M217)/('7.физ-в нацвал'!L217+'11.физ-в инвал'!L217)</f>
        <v>7.9232181758691684</v>
      </c>
      <c r="N217" s="21">
        <f>'7.физ-в нацвал'!N217+'11.физ-в инвал'!N217</f>
        <v>491511</v>
      </c>
      <c r="O217" s="28">
        <f>('7.физ-в нацвал'!N217*'7.физ-в нацвал'!O217+'11.физ-в инвал'!N217*'11.физ-в инвал'!O217)/('7.физ-в нацвал'!N217+'11.физ-в инвал'!N217)</f>
        <v>10.58592026628094</v>
      </c>
      <c r="P217" s="21">
        <f>'7.физ-в нацвал'!P217+'11.физ-в инвал'!P217</f>
        <v>379547.6</v>
      </c>
      <c r="Q217" s="28">
        <f>('7.физ-в нацвал'!P217*'7.физ-в нацвал'!Q217+'11.физ-в инвал'!P217*'11.физ-в инвал'!Q217)/('7.физ-в нацвал'!P217+'11.физ-в инвал'!P217)</f>
        <v>11.401653447420044</v>
      </c>
      <c r="R217" s="22">
        <f>'7.физ-в нацвал'!R217+'11.физ-в инвал'!R217</f>
        <v>20276.3</v>
      </c>
      <c r="S217" s="30">
        <f>('7.физ-в нацвал'!R217*'7.физ-в нацвал'!S217+'11.физ-в инвал'!R217*'11.физ-в инвал'!S217)/('7.физ-в нацвал'!R217+'11.физ-в инвал'!R217)</f>
        <v>14.994349363542648</v>
      </c>
    </row>
    <row r="218" spans="1:19" ht="14.25" customHeight="1" x14ac:dyDescent="0.2">
      <c r="A218" s="23" t="s">
        <v>5</v>
      </c>
      <c r="B218" s="26">
        <f>'7.физ-в нацвал'!B218+'11.физ-в инвал'!B218</f>
        <v>14355654.200000001</v>
      </c>
      <c r="C218" s="28">
        <f>('7.физ-в нацвал'!B218*'7.физ-в нацвал'!C218+'11.физ-в инвал'!B218*'11.физ-в инвал'!C218)/('7.физ-в нацвал'!B218+'11.физ-в инвал'!B218)</f>
        <v>1.6914271847673794</v>
      </c>
      <c r="D218" s="21">
        <f>'7.физ-в нацвал'!D218+'11.физ-в инвал'!D218</f>
        <v>12872944.800000001</v>
      </c>
      <c r="E218" s="28">
        <f>('7.физ-в нацвал'!D218*'7.физ-в нацвал'!E218+'11.физ-в инвал'!D218*'11.физ-в инвал'!E218)/('7.физ-в нацвал'!D218+'11.физ-в инвал'!D218)</f>
        <v>0.92827070842407333</v>
      </c>
      <c r="F218" s="21">
        <f t="shared" si="6"/>
        <v>1482709.4</v>
      </c>
      <c r="G218" s="28">
        <f t="shared" si="7"/>
        <v>8.3171835155290825</v>
      </c>
      <c r="H218" s="21">
        <f>'7.физ-в нацвал'!H218+'11.физ-в инвал'!H218</f>
        <v>131877.1</v>
      </c>
      <c r="I218" s="28">
        <f>('7.физ-в нацвал'!H218*'7.физ-в нацвал'!I218+'11.физ-в инвал'!H218*'11.физ-в инвал'!I218)/('7.физ-в нацвал'!H218+'11.физ-в инвал'!H218)</f>
        <v>1.8380915640395472</v>
      </c>
      <c r="J218" s="21">
        <f>'7.физ-в нацвал'!J218+'11.физ-в инвал'!J218</f>
        <v>217079.6</v>
      </c>
      <c r="K218" s="28">
        <f>('7.физ-в нацвал'!J218*'7.физ-в нацвал'!K218+'11.физ-в инвал'!J218*'11.физ-в инвал'!K218)/('7.физ-в нацвал'!J218+'11.физ-в инвал'!J218)</f>
        <v>4.3398714849299491</v>
      </c>
      <c r="L218" s="21">
        <f>'7.физ-в нацвал'!L218+'11.физ-в инвал'!L218</f>
        <v>300033.2</v>
      </c>
      <c r="M218" s="28">
        <f>('7.физ-в нацвал'!L218*'7.физ-в нацвал'!M218+'11.физ-в инвал'!L218*'11.физ-в инвал'!M218)/('7.физ-в нацвал'!L218+'11.физ-в инвал'!L218)</f>
        <v>7.3917610217802592</v>
      </c>
      <c r="N218" s="21">
        <f>'7.физ-в нацвал'!N218+'11.физ-в инвал'!N218</f>
        <v>358772.8</v>
      </c>
      <c r="O218" s="28">
        <f>('7.физ-в нацвал'!N218*'7.физ-в нацвал'!O218+'11.физ-в инвал'!N218*'11.физ-в инвал'!O218)/('7.физ-в нацвал'!N218+'11.физ-в инвал'!N218)</f>
        <v>10.331406611649514</v>
      </c>
      <c r="P218" s="21">
        <f>'7.физ-в нацвал'!P218+'11.физ-в инвал'!P218</f>
        <v>460272.19999999995</v>
      </c>
      <c r="Q218" s="28">
        <f>('7.физ-в нацвал'!P218*'7.физ-в нацвал'!Q218+'11.физ-в инвал'!P218*'11.физ-в инвал'!Q218)/('7.физ-в нацвал'!P218+'11.физ-в инвал'!P218)</f>
        <v>10.901839026993175</v>
      </c>
      <c r="R218" s="22">
        <f>'7.физ-в нацвал'!R218+'11.физ-в инвал'!R218</f>
        <v>14674.5</v>
      </c>
      <c r="S218" s="30">
        <f>('7.физ-в нацвал'!R218*'7.физ-в нацвал'!S218+'11.физ-в инвал'!R218*'11.физ-в инвал'!S218)/('7.физ-в нацвал'!R218+'11.физ-в инвал'!R218)</f>
        <v>13.986957306892881</v>
      </c>
    </row>
    <row r="219" spans="1:19" ht="14.25" customHeight="1" x14ac:dyDescent="0.2">
      <c r="A219" s="23" t="s">
        <v>6</v>
      </c>
      <c r="B219" s="26">
        <f>'7.физ-в нацвал'!B219+'11.физ-в инвал'!B219</f>
        <v>17275516.399999999</v>
      </c>
      <c r="C219" s="28">
        <f>('7.физ-в нацвал'!B219*'7.физ-в нацвал'!C219+'11.физ-в инвал'!B219*'11.физ-в инвал'!C219)/('7.физ-в нацвал'!B219+'11.физ-в инвал'!B219)</f>
        <v>1.6316032889181793</v>
      </c>
      <c r="D219" s="21">
        <f>'7.физ-в нацвал'!D219+'11.физ-в инвал'!D219</f>
        <v>15543973.199999999</v>
      </c>
      <c r="E219" s="28">
        <f>('7.физ-в нацвал'!D219*'7.физ-в нацвал'!E219+'11.физ-в инвал'!D219*'11.физ-в инвал'!E219)/('7.физ-в нацвал'!D219+'11.физ-в инвал'!D219)</f>
        <v>0.84943243037758043</v>
      </c>
      <c r="F219" s="21">
        <f t="shared" si="6"/>
        <v>1731543.2</v>
      </c>
      <c r="G219" s="28">
        <f t="shared" si="7"/>
        <v>8.6531103832696576</v>
      </c>
      <c r="H219" s="21">
        <f>'7.физ-в нацвал'!H219+'11.физ-в инвал'!H219</f>
        <v>162879.4</v>
      </c>
      <c r="I219" s="28">
        <f>('7.физ-в нацвал'!H219*'7.физ-в нацвал'!I219+'11.физ-в инвал'!H219*'11.физ-в инвал'!I219)/('7.физ-в нацвал'!H219+'11.физ-в инвал'!H219)</f>
        <v>2.3293797558193359</v>
      </c>
      <c r="J219" s="21">
        <f>'7.физ-в нацвал'!J219+'11.физ-в инвал'!J219</f>
        <v>268842.09999999998</v>
      </c>
      <c r="K219" s="28">
        <f>('7.физ-в нацвал'!J219*'7.физ-в нацвал'!K219+'11.физ-в инвал'!J219*'11.физ-в инвал'!K219)/('7.физ-в нацвал'!J219+'11.физ-в инвал'!J219)</f>
        <v>4.7317319869172261</v>
      </c>
      <c r="L219" s="21">
        <f>'7.физ-в нацвал'!L219+'11.физ-в инвал'!L219</f>
        <v>314621.90000000002</v>
      </c>
      <c r="M219" s="28">
        <f>('7.физ-в нацвал'!L219*'7.физ-в нацвал'!M219+'11.физ-в инвал'!L219*'11.физ-в инвал'!M219)/('7.физ-в нацвал'!L219+'11.физ-в инвал'!L219)</f>
        <v>7.678782545016734</v>
      </c>
      <c r="N219" s="21">
        <f>'7.физ-в нацвал'!N219+'11.физ-в инвал'!N219</f>
        <v>509336.5</v>
      </c>
      <c r="O219" s="28">
        <f>('7.физ-в нацвал'!N219*'7.физ-в нацвал'!O219+'11.физ-в инвал'!N219*'11.физ-в инвал'!O219)/('7.физ-в нацвал'!N219+'11.физ-в инвал'!N219)</f>
        <v>10.123224308487586</v>
      </c>
      <c r="P219" s="21">
        <f>'7.физ-в нацвал'!P219+'11.физ-в инвал'!P219</f>
        <v>471741.1</v>
      </c>
      <c r="Q219" s="28">
        <f>('7.физ-в нацвал'!P219*'7.физ-в нацвал'!Q219+'11.физ-в инвал'!P219*'11.физ-в инвал'!Q219)/('7.физ-в нацвал'!P219+'11.физ-в инвал'!P219)</f>
        <v>12.091973972587894</v>
      </c>
      <c r="R219" s="22">
        <f>'7.физ-в нацвал'!R219+'11.физ-в инвал'!R219</f>
        <v>4122.2000000000007</v>
      </c>
      <c r="S219" s="30">
        <f>('7.физ-в нацвал'!R219*'7.физ-в нацвал'!S219+'11.физ-в инвал'!R219*'11.физ-в инвал'!S219)/('7.физ-в нацвал'!R219+'11.физ-в инвал'!R219)</f>
        <v>13.443260152345841</v>
      </c>
    </row>
    <row r="220" spans="1:19" ht="14.25" customHeight="1" x14ac:dyDescent="0.2">
      <c r="A220" s="23" t="s">
        <v>7</v>
      </c>
      <c r="B220" s="26">
        <f>'7.физ-в нацвал'!B220+'11.физ-в инвал'!B220</f>
        <v>16730512.700000001</v>
      </c>
      <c r="C220" s="28">
        <f>('7.физ-в нацвал'!B220*'7.физ-в нацвал'!C220+'11.физ-в инвал'!B220*'11.физ-в инвал'!C220)/('7.физ-в нацвал'!B220+'11.физ-в инвал'!B220)</f>
        <v>1.6192638488000421</v>
      </c>
      <c r="D220" s="21">
        <f>'7.физ-в нацвал'!D220+'11.физ-в инвал'!D220</f>
        <v>14963563.199999999</v>
      </c>
      <c r="E220" s="28">
        <f>('7.физ-в нацвал'!D220*'7.физ-в нацвал'!E220+'11.физ-в инвал'!D220*'11.физ-в инвал'!E220)/('7.физ-в нацвал'!D220+'11.физ-в инвал'!D220)</f>
        <v>0.79359691614093497</v>
      </c>
      <c r="F220" s="21">
        <f t="shared" si="6"/>
        <v>1766949.5000000002</v>
      </c>
      <c r="G220" s="28">
        <f t="shared" si="7"/>
        <v>8.6114949957539846</v>
      </c>
      <c r="H220" s="21">
        <f>'7.физ-в нацвал'!H220+'11.физ-в инвал'!H220</f>
        <v>132676</v>
      </c>
      <c r="I220" s="28">
        <f>('7.физ-в нацвал'!H220*'7.физ-в нацвал'!I220+'11.физ-в инвал'!H220*'11.физ-в инвал'!I220)/('7.физ-в нацвал'!H220+'11.физ-в инвал'!H220)</f>
        <v>2.0951357366818439</v>
      </c>
      <c r="J220" s="21">
        <f>'7.физ-в нацвал'!J220+'11.физ-в инвал'!J220</f>
        <v>231354.2</v>
      </c>
      <c r="K220" s="28">
        <f>('7.физ-в нацвал'!J220*'7.физ-в нацвал'!K220+'11.физ-в инвал'!J220*'11.физ-в инвал'!K220)/('7.физ-в нацвал'!J220+'11.физ-в инвал'!J220)</f>
        <v>4.4144791363199767</v>
      </c>
      <c r="L220" s="21">
        <f>'7.физ-в нацвал'!L220+'11.физ-в инвал'!L220</f>
        <v>321408.5</v>
      </c>
      <c r="M220" s="28">
        <f>('7.физ-в нацвал'!L220*'7.физ-в нацвал'!M220+'11.физ-в инвал'!L220*'11.физ-в инвал'!M220)/('7.физ-в нацвал'!L220+'11.физ-в инвал'!L220)</f>
        <v>6.9706334493331665</v>
      </c>
      <c r="N220" s="21">
        <f>'7.физ-в нацвал'!N220+'11.физ-в инвал'!N220</f>
        <v>564898.9</v>
      </c>
      <c r="O220" s="28">
        <f>('7.физ-в нацвал'!N220*'7.физ-в нацвал'!O220+'11.физ-в инвал'!N220*'11.физ-в инвал'!O220)/('7.физ-в нацвал'!N220+'11.физ-в инвал'!N220)</f>
        <v>10.276407463353173</v>
      </c>
      <c r="P220" s="21">
        <f>'7.физ-в нацвал'!P220+'11.физ-в инвал'!P220</f>
        <v>503630.8</v>
      </c>
      <c r="Q220" s="28">
        <f>('7.физ-в нацвал'!P220*'7.физ-в нацвал'!Q220+'11.физ-в инвал'!P220*'11.физ-в инвал'!Q220)/('7.физ-в нацвал'!P220+'11.физ-в инвал'!P220)</f>
        <v>11.263616472622425</v>
      </c>
      <c r="R220" s="22">
        <f>'7.физ-в нацвал'!R220+'11.физ-в инвал'!R220</f>
        <v>12981.100000000002</v>
      </c>
      <c r="S220" s="30">
        <f>('7.физ-в нацвал'!R220*'7.физ-в нацвал'!S220+'11.физ-в инвал'!R220*'11.физ-в инвал'!S220)/('7.физ-в нацвал'!R220+'11.физ-в инвал'!R220)</f>
        <v>15.294387301538372</v>
      </c>
    </row>
    <row r="221" spans="1:19" ht="14.25" customHeight="1" x14ac:dyDescent="0.2">
      <c r="A221" s="23" t="s">
        <v>8</v>
      </c>
      <c r="B221" s="26">
        <f>'7.физ-в нацвал'!B221+'11.физ-в инвал'!B221</f>
        <v>16486418.699999999</v>
      </c>
      <c r="C221" s="28">
        <f>('7.физ-в нацвал'!B221*'7.физ-в нацвал'!C221+'11.физ-в инвал'!B221*'11.физ-в инвал'!C221)/('7.физ-в нацвал'!B221+'11.физ-в инвал'!B221)</f>
        <v>1.6127207648802457</v>
      </c>
      <c r="D221" s="21">
        <f>'7.физ-в нацвал'!D221+'11.физ-в инвал'!D221</f>
        <v>14711724.699999999</v>
      </c>
      <c r="E221" s="28">
        <f>('7.физ-в нацвал'!D221*'7.физ-в нацвал'!E221+'11.физ-в инвал'!D221*'11.физ-в инвал'!E221)/('7.физ-в нацвал'!D221+'11.физ-в инвал'!D221)</f>
        <v>0.80906737698809672</v>
      </c>
      <c r="F221" s="21">
        <f t="shared" si="6"/>
        <v>1774694</v>
      </c>
      <c r="G221" s="28">
        <f t="shared" si="7"/>
        <v>8.2747861107323253</v>
      </c>
      <c r="H221" s="21">
        <f>'7.физ-в нацвал'!H221+'11.физ-в инвал'!H221</f>
        <v>165346.79999999999</v>
      </c>
      <c r="I221" s="28">
        <f>('7.физ-в нацвал'!H221*'7.физ-в нацвал'!I221+'11.физ-в инвал'!H221*'11.физ-в инвал'!I221)/('7.физ-в нацвал'!H221+'11.физ-в инвал'!H221)</f>
        <v>2.1300884081215963</v>
      </c>
      <c r="J221" s="21">
        <f>'7.физ-в нацвал'!J221+'11.физ-в инвал'!J221</f>
        <v>230026.6</v>
      </c>
      <c r="K221" s="28">
        <f>('7.физ-в нацвал'!J221*'7.физ-в нацвал'!K221+'11.физ-в инвал'!J221*'11.физ-в инвал'!K221)/('7.физ-в нацвал'!J221+'11.физ-в инвал'!J221)</f>
        <v>4.0204898085699687</v>
      </c>
      <c r="L221" s="21">
        <f>'7.физ-в нацвал'!L221+'11.физ-в инвал'!L221</f>
        <v>331393.90000000002</v>
      </c>
      <c r="M221" s="28">
        <f>('7.физ-в нацвал'!L221*'7.физ-в нацвал'!M221+'11.физ-в инвал'!L221*'11.физ-в инвал'!M221)/('7.физ-в нацвал'!L221+'11.физ-в инвал'!L221)</f>
        <v>7.2260888507603784</v>
      </c>
      <c r="N221" s="21">
        <f>'7.физ-в нацвал'!N221+'11.физ-в инвал'!N221</f>
        <v>584946.89999999991</v>
      </c>
      <c r="O221" s="28">
        <f>('7.физ-в нацвал'!N221*'7.физ-в нацвал'!O221+'11.физ-в инвал'!N221*'11.физ-в инвал'!O221)/('7.физ-в нацвал'!N221+'11.физ-в инвал'!N221)</f>
        <v>9.9778970381756</v>
      </c>
      <c r="P221" s="21">
        <f>'7.физ-в нацвал'!P221+'11.физ-в инвал'!P221</f>
        <v>451537.7</v>
      </c>
      <c r="Q221" s="28">
        <f>('7.физ-в нацвал'!P221*'7.физ-в нацвал'!Q221+'11.физ-в инвал'!P221*'11.физ-в инвал'!Q221)/('7.физ-в нацвал'!P221+'11.физ-в инвал'!P221)</f>
        <v>11.114916575072236</v>
      </c>
      <c r="R221" s="22">
        <f>'7.физ-в нацвал'!R221+'11.физ-в инвал'!R221</f>
        <v>11442.1</v>
      </c>
      <c r="S221" s="30">
        <f>('7.физ-в нацвал'!R221*'7.физ-в нацвал'!S221+'11.физ-в инвал'!R221*'11.физ-в инвал'!S221)/('7.физ-в нацвал'!R221+'11.физ-в инвал'!R221)</f>
        <v>13.823055732776362</v>
      </c>
    </row>
    <row r="222" spans="1:19" ht="14.25" customHeight="1" x14ac:dyDescent="0.2">
      <c r="A222" s="23" t="s">
        <v>9</v>
      </c>
      <c r="B222" s="26">
        <f>'7.физ-в нацвал'!B222+'11.физ-в инвал'!B222</f>
        <v>19612853.600000001</v>
      </c>
      <c r="C222" s="28">
        <f>('7.физ-в нацвал'!B222*'7.физ-в нацвал'!C222+'11.физ-в инвал'!B222*'11.физ-в инвал'!C222)/('7.физ-в нацвал'!B222+'11.физ-в инвал'!B222)</f>
        <v>1.4842699919505824</v>
      </c>
      <c r="D222" s="21">
        <f>'7.физ-в нацвал'!D222+'11.физ-в инвал'!D222</f>
        <v>17649480.300000001</v>
      </c>
      <c r="E222" s="28">
        <f>('7.физ-в нацвал'!D222*'7.физ-в нацвал'!E222+'11.физ-в инвал'!D222*'11.физ-в инвал'!E222)/('7.физ-в нацвал'!D222+'11.физ-в инвал'!D222)</f>
        <v>0.7180142475923198</v>
      </c>
      <c r="F222" s="21">
        <f t="shared" si="6"/>
        <v>1963373.3</v>
      </c>
      <c r="G222" s="28">
        <f t="shared" si="7"/>
        <v>8.3724229808972055</v>
      </c>
      <c r="H222" s="21">
        <f>'7.физ-в нацвал'!H222+'11.физ-в инвал'!H222</f>
        <v>142450.4</v>
      </c>
      <c r="I222" s="28">
        <f>('7.физ-в нацвал'!H222*'7.физ-в нацвал'!I222+'11.физ-в инвал'!H222*'11.физ-в инвал'!I222)/('7.физ-в нацвал'!H222+'11.физ-в инвал'!H222)</f>
        <v>2.4327945235675017</v>
      </c>
      <c r="J222" s="21">
        <f>'7.физ-в нацвал'!J222+'11.физ-в инвал'!J222</f>
        <v>235392</v>
      </c>
      <c r="K222" s="28">
        <f>('7.физ-в нацвал'!J222*'7.физ-в нацвал'!K222+'11.физ-в инвал'!J222*'11.физ-в инвал'!K222)/('7.физ-в нацвал'!J222+'11.физ-в инвал'!J222)</f>
        <v>4.1288352790239227</v>
      </c>
      <c r="L222" s="21">
        <f>'7.физ-в нацвал'!L222+'11.физ-в инвал'!L222</f>
        <v>462276.3</v>
      </c>
      <c r="M222" s="28">
        <f>('7.физ-в нацвал'!L222*'7.физ-в нацвал'!M222+'11.физ-в инвал'!L222*'11.физ-в инвал'!M222)/('7.физ-в нацвал'!L222+'11.физ-в инвал'!L222)</f>
        <v>7.0454880684992931</v>
      </c>
      <c r="N222" s="21">
        <f>'7.физ-в нацвал'!N222+'11.физ-в инвал'!N222</f>
        <v>582575.30000000005</v>
      </c>
      <c r="O222" s="28">
        <f>('7.физ-в нацвал'!N222*'7.физ-в нацвал'!O222+'11.физ-в инвал'!N222*'11.физ-в инвал'!O222)/('7.физ-в нацвал'!N222+'11.физ-в инвал'!N222)</f>
        <v>9.6916137759359007</v>
      </c>
      <c r="P222" s="21">
        <f>'7.физ-в нацвал'!P222+'11.физ-в инвал'!P222</f>
        <v>531125.30000000005</v>
      </c>
      <c r="Q222" s="28">
        <f>('7.физ-в нацвал'!P222*'7.физ-в нацвал'!Q222+'11.физ-в инвал'!P222*'11.физ-в инвал'!Q222)/('7.физ-в нацвал'!P222+'11.физ-в инвал'!P222)</f>
        <v>11.439165206402318</v>
      </c>
      <c r="R222" s="21">
        <f>'7.физ-в нацвал'!R222+'11.физ-в инвал'!R222</f>
        <v>9554</v>
      </c>
      <c r="S222" s="28">
        <f>('7.физ-в нацвал'!R222*'7.физ-в нацвал'!S222+'11.физ-в инвал'!R222*'11.физ-в инвал'!S222)/('7.физ-в нацвал'!R222+'11.физ-в инвал'!R222)</f>
        <v>14.764222210592385</v>
      </c>
    </row>
    <row r="223" spans="1:19" ht="14.25" customHeight="1" x14ac:dyDescent="0.2">
      <c r="A223" s="23" t="s">
        <v>14</v>
      </c>
      <c r="B223" s="26">
        <f>'7.физ-в нацвал'!B223+'11.физ-в инвал'!B223</f>
        <v>17220923.699999999</v>
      </c>
      <c r="C223" s="28">
        <f>('7.физ-в нацвал'!B223*'7.физ-в нацвал'!C223+'11.физ-в инвал'!B223*'11.физ-в инвал'!C223)/('7.физ-в нацвал'!B223+'11.физ-в инвал'!B223)</f>
        <v>1.6528091683026285</v>
      </c>
      <c r="D223" s="21">
        <f>'7.физ-в нацвал'!D223+'11.физ-в инвал'!D223</f>
        <v>15228460.9</v>
      </c>
      <c r="E223" s="28">
        <f>('7.физ-в нацвал'!D223*'7.физ-в нацвал'!E223+'11.физ-в инвал'!D223*'11.физ-в инвал'!E223)/('7.физ-в нацвал'!D223+'11.физ-в инвал'!D223)</f>
        <v>0.83129352999816342</v>
      </c>
      <c r="F223" s="21">
        <f t="shared" si="6"/>
        <v>1992462.8</v>
      </c>
      <c r="G223" s="28">
        <f t="shared" si="7"/>
        <v>7.9316811134441325</v>
      </c>
      <c r="H223" s="21">
        <f>'7.физ-в нацвал'!H223+'11.физ-в инвал'!H223</f>
        <v>130209.60000000001</v>
      </c>
      <c r="I223" s="28">
        <f>('7.физ-в нацвал'!H223*'7.физ-в нацвал'!I223+'11.физ-в инвал'!H223*'11.физ-в инвал'!I223)/('7.физ-в нацвал'!H223+'11.физ-в инвал'!H223)</f>
        <v>2.0012164080067816</v>
      </c>
      <c r="J223" s="21">
        <f>'7.физ-в нацвал'!J223+'11.физ-в инвал'!J223</f>
        <v>340768.8</v>
      </c>
      <c r="K223" s="28">
        <f>('7.физ-в нацвал'!J223*'7.физ-в нацвал'!K223+'11.физ-в инвал'!J223*'11.физ-в инвал'!K223)/('7.физ-в нацвал'!J223+'11.физ-в инвал'!J223)</f>
        <v>3.7262002712689637</v>
      </c>
      <c r="L223" s="21">
        <f>'7.физ-в нацвал'!L223+'11.физ-в инвал'!L223</f>
        <v>546816.69999999995</v>
      </c>
      <c r="M223" s="28">
        <f>('7.физ-в нацвал'!L223*'7.физ-в нацвал'!M223+'11.физ-в инвал'!L223*'11.физ-в инвал'!M223)/('7.физ-в нацвал'!L223+'11.физ-в инвал'!L223)</f>
        <v>6.9943027288669128</v>
      </c>
      <c r="N223" s="21">
        <f>'7.физ-в нацвал'!N223+'11.физ-в инвал'!N223</f>
        <v>491130</v>
      </c>
      <c r="O223" s="28">
        <f>('7.физ-в нацвал'!N223*'7.физ-в нацвал'!O223+'11.физ-в инвал'!N223*'11.физ-в инвал'!O223)/('7.физ-в нацвал'!N223+'11.физ-в инвал'!N223)</f>
        <v>9.8455074399853473</v>
      </c>
      <c r="P223" s="21">
        <f>'7.физ-в нацвал'!P223+'11.физ-в инвал'!P223</f>
        <v>478827</v>
      </c>
      <c r="Q223" s="28">
        <f>('7.физ-в нацвал'!P223*'7.физ-в нацвал'!Q223+'11.физ-в инвал'!P223*'11.физ-в инвал'!Q223)/('7.физ-в нацвал'!P223+'11.физ-в инвал'!P223)</f>
        <v>11.582451096116159</v>
      </c>
      <c r="R223" s="22">
        <f>'7.физ-в нацвал'!R223+'11.физ-в инвал'!R223</f>
        <v>4710.7</v>
      </c>
      <c r="S223" s="30">
        <f>('7.физ-в нацвал'!R223*'7.физ-в нацвал'!S223+'11.физ-в инвал'!R223*'11.физ-в инвал'!S223)/('7.физ-в нацвал'!R223+'11.физ-в инвал'!R223)</f>
        <v>14.268210669327289</v>
      </c>
    </row>
    <row r="224" spans="1:19" ht="14.25" customHeight="1" thickBot="1" x14ac:dyDescent="0.25">
      <c r="A224" s="24" t="s">
        <v>15</v>
      </c>
      <c r="B224" s="27">
        <f>'7.физ-в нацвал'!B224+'11.физ-в инвал'!B224</f>
        <v>20940899.599999998</v>
      </c>
      <c r="C224" s="29">
        <f>('7.физ-в нацвал'!B224*'7.физ-в нацвал'!C224+'11.физ-в инвал'!B224*'11.физ-в инвал'!C224)/('7.физ-в нацвал'!B224+'11.физ-в инвал'!B224)</f>
        <v>1.597061550975585</v>
      </c>
      <c r="D224" s="25">
        <f>'7.физ-в нацвал'!D224+'11.физ-в инвал'!D224</f>
        <v>18663306.399999999</v>
      </c>
      <c r="E224" s="29">
        <f>('7.физ-в нацвал'!D224*'7.физ-в нацвал'!E224+'11.физ-в инвал'!D224*'11.физ-в инвал'!E224)/('7.физ-в нацвал'!D224+'11.физ-в инвал'!D224)</f>
        <v>0.75791841369544322</v>
      </c>
      <c r="F224" s="25">
        <f t="shared" si="6"/>
        <v>2277593.1999999997</v>
      </c>
      <c r="G224" s="29">
        <f t="shared" si="7"/>
        <v>8.4732611657779771</v>
      </c>
      <c r="H224" s="25">
        <f>'7.физ-в нацвал'!H224+'11.физ-в инвал'!H224</f>
        <v>104035.1</v>
      </c>
      <c r="I224" s="29">
        <f>('7.физ-в нацвал'!H224*'7.физ-в нацвал'!I224+'11.физ-в инвал'!H224*'11.физ-в инвал'!I224)/('7.физ-в нацвал'!H224+'11.физ-в инвал'!H224)</f>
        <v>1.4983856890607086</v>
      </c>
      <c r="J224" s="25">
        <f>'7.физ-в нацвал'!J224+'11.физ-в инвал'!J224</f>
        <v>328776.5</v>
      </c>
      <c r="K224" s="29">
        <f>('7.физ-в нацвал'!J224*'7.физ-в нацвал'!K224+'11.физ-в инвал'!J224*'11.физ-в инвал'!K224)/('7.физ-в нацвал'!J224+'11.физ-в инвал'!J224)</f>
        <v>3.5595012326002613</v>
      </c>
      <c r="L224" s="25">
        <f>'7.физ-в нацвал'!L224+'11.физ-в инвал'!L224</f>
        <v>523095.30000000005</v>
      </c>
      <c r="M224" s="29">
        <f>('7.физ-в нацвал'!L224*'7.физ-в нацвал'!M224+'11.физ-в инвал'!L224*'11.физ-в инвал'!M224)/('7.физ-в нацвал'!L224+'11.физ-в инвал'!L224)</f>
        <v>7.2132365727621712</v>
      </c>
      <c r="N224" s="25">
        <f>'7.физ-в нацвал'!N224+'11.физ-в инвал'!N224</f>
        <v>603240.1</v>
      </c>
      <c r="O224" s="29">
        <f>('7.физ-в нацвал'!N224*'7.физ-в нацвал'!O224+'11.физ-в инвал'!N224*'11.физ-в инвал'!O224)/('7.физ-в нацвал'!N224+'11.физ-в инвал'!N224)</f>
        <v>10.225221544456339</v>
      </c>
      <c r="P224" s="25">
        <f>'7.физ-в нацвал'!P224+'11.физ-в инвал'!P224</f>
        <v>712031.8</v>
      </c>
      <c r="Q224" s="29">
        <f>('7.физ-в нацвал'!P224*'7.физ-в нацвал'!Q224+'11.физ-в инвал'!P224*'11.физ-в инвал'!Q224)/('7.физ-в нацвал'!P224+'11.физ-в инвал'!P224)</f>
        <v>11.152098312182121</v>
      </c>
      <c r="R224" s="25">
        <f>'7.физ-в нацвал'!R224+'11.физ-в инвал'!R224</f>
        <v>6414.4</v>
      </c>
      <c r="S224" s="29">
        <f>('7.физ-в нацвал'!R224*'7.физ-в нацвал'!S224+'11.физ-в инвал'!R224*'11.физ-в инвал'!S224)/('7.физ-в нацвал'!R224+'11.физ-в инвал'!R224)</f>
        <v>14.08619668246449</v>
      </c>
    </row>
    <row r="225" spans="1:19" ht="14.25" customHeight="1" x14ac:dyDescent="0.2">
      <c r="A225" s="23" t="s">
        <v>46</v>
      </c>
      <c r="B225" s="26">
        <f>'7.физ-в нацвал'!B225+'11.физ-в инвал'!B225</f>
        <v>16065118.200000001</v>
      </c>
      <c r="C225" s="28">
        <f>('7.физ-в нацвал'!B225*'7.физ-в нацвал'!C225+'11.физ-в инвал'!B225*'11.физ-в инвал'!C225)/('7.физ-в нацвал'!B225+'11.физ-в инвал'!B225)</f>
        <v>1.6386770855504793</v>
      </c>
      <c r="D225" s="21">
        <f>'7.физ-в нацвал'!D225+'11.физ-в инвал'!D225</f>
        <v>14282747.5</v>
      </c>
      <c r="E225" s="28">
        <f>('7.физ-в нацвал'!D225*'7.физ-в нацвал'!E225+'11.физ-в инвал'!D225*'11.физ-в инвал'!E225)/('7.физ-в нацвал'!D225+'11.физ-в инвал'!D225)</f>
        <v>0.79232554751807871</v>
      </c>
      <c r="F225" s="21">
        <f t="shared" si="6"/>
        <v>1782370.7</v>
      </c>
      <c r="G225" s="28">
        <f t="shared" si="7"/>
        <v>8.42078212910479</v>
      </c>
      <c r="H225" s="21">
        <f>'7.физ-в нацвал'!H225+'11.физ-в инвал'!H225</f>
        <v>75154.7</v>
      </c>
      <c r="I225" s="28">
        <f>('7.физ-в нацвал'!H225*'7.физ-в нацвал'!I225+'11.физ-в инвал'!H225*'11.физ-в инвал'!I225)/('7.физ-в нацвал'!H225+'11.физ-в инвал'!H225)</f>
        <v>1.6701211501077124</v>
      </c>
      <c r="J225" s="21">
        <f>'7.физ-в нацвал'!J225+'11.физ-в инвал'!J225</f>
        <v>264428.2</v>
      </c>
      <c r="K225" s="28">
        <f>('7.физ-в нацвал'!J225*'7.физ-в нацвал'!K225+'11.физ-в инвал'!J225*'11.физ-в инвал'!K225)/('7.физ-в нацвал'!J225+'11.физ-в инвал'!J225)</f>
        <v>3.9611413419597441</v>
      </c>
      <c r="L225" s="21">
        <f>'7.физ-в нацвал'!L225+'11.физ-в инвал'!L225</f>
        <v>410369</v>
      </c>
      <c r="M225" s="28">
        <f>('7.физ-в нацвал'!L225*'7.физ-в нацвал'!M225+'11.физ-в инвал'!L225*'11.физ-в инвал'!M225)/('7.физ-в нацвал'!L225+'11.физ-в инвал'!L225)</f>
        <v>7.4094727160189988</v>
      </c>
      <c r="N225" s="21">
        <f>'7.физ-в нацвал'!N225+'11.физ-в инвал'!N225</f>
        <v>483884.4</v>
      </c>
      <c r="O225" s="28">
        <f>('7.физ-в нацвал'!N225*'7.физ-в нацвал'!O225+'11.физ-в инвал'!N225*'11.физ-в инвал'!O225)/('7.физ-в нацвал'!N225+'11.физ-в инвал'!N225)</f>
        <v>10.010183461173778</v>
      </c>
      <c r="P225" s="21">
        <f>'7.физ-в нацвал'!P225+'11.физ-в инвал'!P225</f>
        <v>545165.69999999995</v>
      </c>
      <c r="Q225" s="28">
        <f>('7.физ-в нацвал'!P225*'7.физ-в нацвал'!Q225+'11.физ-в инвал'!P225*'11.физ-в инвал'!Q225)/('7.физ-в нацвал'!P225+'11.физ-в инвал'!P225)</f>
        <v>10.831457729273867</v>
      </c>
      <c r="R225" s="22">
        <f>'7.физ-в нацвал'!R225+'11.физ-в инвал'!R225</f>
        <v>3368.7000000000003</v>
      </c>
      <c r="S225" s="30">
        <f>('7.физ-в нацвал'!R225*'7.физ-в нацвал'!S225+'11.физ-в инвал'!R225*'11.физ-в инвал'!S225)/('7.физ-в нацвал'!R225+'11.физ-в инвал'!R225)</f>
        <v>13.854497877519499</v>
      </c>
    </row>
    <row r="226" spans="1:19" ht="14.25" customHeight="1" x14ac:dyDescent="0.2">
      <c r="A226" s="23" t="s">
        <v>1</v>
      </c>
      <c r="B226" s="26">
        <f>'7.физ-в нацвал'!B226+'11.физ-в инвал'!B226</f>
        <v>17612485.199999999</v>
      </c>
      <c r="C226" s="28">
        <f>('7.физ-в нацвал'!B226*'7.физ-в нацвал'!C226+'11.физ-в инвал'!B226*'11.физ-в инвал'!C226)/('7.физ-в нацвал'!B226+'11.физ-в инвал'!B226)</f>
        <v>1.497992323422932</v>
      </c>
      <c r="D226" s="21">
        <f>'7.физ-в нацвал'!D226+'11.физ-в инвал'!D226</f>
        <v>15932745.6</v>
      </c>
      <c r="E226" s="28">
        <f>('7.физ-в нацвал'!D226*'7.физ-в нацвал'!E226+'11.физ-в инвал'!D226*'11.физ-в инвал'!E226)/('7.физ-в нацвал'!D226+'11.физ-в инвал'!D226)</f>
        <v>0.88699720423578543</v>
      </c>
      <c r="F226" s="21">
        <f t="shared" si="6"/>
        <v>1679739.6</v>
      </c>
      <c r="G226" s="28">
        <f t="shared" si="7"/>
        <v>7.2934321623423024</v>
      </c>
      <c r="H226" s="21">
        <f>'7.физ-в нацвал'!H226+'11.физ-в инвал'!H226</f>
        <v>196552.8</v>
      </c>
      <c r="I226" s="28">
        <f>('7.физ-в нацвал'!H226*'7.физ-в нацвал'!I226+'11.физ-в инвал'!H226*'11.физ-в инвал'!I226)/('7.физ-в нацвал'!H226+'11.физ-в инвал'!H226)</f>
        <v>1.2102656690721307</v>
      </c>
      <c r="J226" s="21">
        <f>'7.физ-в нацвал'!J226+'11.физ-в инвал'!J226</f>
        <v>315990.90000000002</v>
      </c>
      <c r="K226" s="28">
        <f>('7.физ-в нацвал'!J226*'7.физ-в нацвал'!K226+'11.физ-в инвал'!J226*'11.физ-в инвал'!K226)/('7.физ-в нацвал'!J226+'11.физ-в инвал'!J226)</f>
        <v>3.7325219207261959</v>
      </c>
      <c r="L226" s="21">
        <f>'7.физ-в нацвал'!L226+'11.физ-в инвал'!L226</f>
        <v>317298.09999999998</v>
      </c>
      <c r="M226" s="28">
        <f>('7.физ-в нацвал'!L226*'7.физ-в нацвал'!M226+'11.физ-в инвал'!L226*'11.физ-в инвал'!M226)/('7.физ-в нацвал'!L226+'11.физ-в инвал'!L226)</f>
        <v>6.7112702565820648</v>
      </c>
      <c r="N226" s="21">
        <f>'7.физ-в нацвал'!N226+'11.физ-в инвал'!N226</f>
        <v>374145.1</v>
      </c>
      <c r="O226" s="28">
        <f>('7.физ-в нацвал'!N226*'7.физ-в нацвал'!O226+'11.физ-в инвал'!N226*'11.физ-в инвал'!O226)/('7.физ-в нацвал'!N226+'11.физ-в инвал'!N226)</f>
        <v>10.164564694285691</v>
      </c>
      <c r="P226" s="21">
        <f>'7.физ-в нацвал'!P226+'11.физ-в инвал'!P226</f>
        <v>472059.60000000003</v>
      </c>
      <c r="Q226" s="28">
        <f>('7.физ-в нацвал'!P226*'7.физ-в нацвал'!Q226+'11.физ-в инвал'!P226*'11.физ-в инвал'!Q226)/('7.физ-в нацвал'!P226+'11.физ-в инвал'!P226)</f>
        <v>10.272910378265808</v>
      </c>
      <c r="R226" s="22">
        <f>'7.физ-в нацвал'!R226+'11.физ-в инвал'!R226</f>
        <v>3693.1</v>
      </c>
      <c r="S226" s="30">
        <f>('7.физ-в нацвал'!R226*'7.физ-в нацвал'!S226+'11.физ-в инвал'!R226*'11.физ-в инвал'!S226)/('7.физ-в нацвал'!R226+'11.физ-в инвал'!R226)</f>
        <v>14.031956080257768</v>
      </c>
    </row>
    <row r="227" spans="1:19" ht="14.25" customHeight="1" x14ac:dyDescent="0.2">
      <c r="A227" s="23" t="s">
        <v>2</v>
      </c>
      <c r="B227" s="26">
        <f>'7.физ-в нацвал'!B227+'11.физ-в инвал'!B227</f>
        <v>20124990.300000004</v>
      </c>
      <c r="C227" s="28">
        <f>('7.физ-в нацвал'!B227*'7.физ-в нацвал'!C227+'11.физ-в инвал'!B227*'11.физ-в инвал'!C227)/('7.физ-в нацвал'!B227+'11.физ-в инвал'!B227)</f>
        <v>1.4131887878226694</v>
      </c>
      <c r="D227" s="21">
        <f>'7.физ-в нацвал'!D227+'11.физ-в инвал'!D227</f>
        <v>18193974.300000001</v>
      </c>
      <c r="E227" s="28">
        <f>('7.физ-в нацвал'!D227*'7.физ-в нацвал'!E227+'11.физ-в инвал'!D227*'11.физ-в инвал'!E227)/('7.физ-в нацвал'!D227+'11.физ-в инвал'!D227)</f>
        <v>0.78740381110684454</v>
      </c>
      <c r="F227" s="21">
        <f t="shared" si="6"/>
        <v>1931016</v>
      </c>
      <c r="G227" s="28">
        <f t="shared" si="7"/>
        <v>7.3093158958807196</v>
      </c>
      <c r="H227" s="21">
        <f>'7.физ-в нацвал'!H227+'11.физ-в инвал'!H227</f>
        <v>105661.7</v>
      </c>
      <c r="I227" s="28">
        <f>('7.физ-в нацвал'!H227*'7.физ-в нацвал'!I227+'11.физ-в инвал'!H227*'11.физ-в инвал'!I227)/('7.физ-в нацвал'!H227+'11.физ-в инвал'!H227)</f>
        <v>1.4445990742151602</v>
      </c>
      <c r="J227" s="21">
        <f>'7.физ-в нацвал'!J227+'11.физ-в инвал'!J227</f>
        <v>434365.3</v>
      </c>
      <c r="K227" s="28">
        <f>('7.физ-в нацвал'!J227*'7.физ-в нацвал'!K227+'11.физ-в инвал'!J227*'11.физ-в инвал'!K227)/('7.физ-в нацвал'!J227+'11.физ-в инвал'!J227)</f>
        <v>3.6752291377787318</v>
      </c>
      <c r="L227" s="21">
        <f>'7.физ-в нацвал'!L227+'11.физ-в инвал'!L227</f>
        <v>378231.19999999995</v>
      </c>
      <c r="M227" s="28">
        <f>('7.физ-в нацвал'!L227*'7.физ-в нацвал'!M227+'11.физ-в инвал'!L227*'11.физ-в инвал'!M227)/('7.физ-в нацвал'!L227+'11.физ-в инвал'!L227)</f>
        <v>6.324643400650185</v>
      </c>
      <c r="N227" s="21">
        <f>'7.физ-в нацвал'!N227+'11.физ-в инвал'!N227</f>
        <v>489374.3</v>
      </c>
      <c r="O227" s="28">
        <f>('7.физ-в нацвал'!N227*'7.физ-в нацвал'!O227+'11.физ-в инвал'!N227*'11.физ-в инвал'!O227)/('7.физ-в нацвал'!N227+'11.физ-в инвал'!N227)</f>
        <v>9.7317471820649306</v>
      </c>
      <c r="P227" s="21">
        <f>'7.физ-в нацвал'!P227+'11.физ-в инвал'!P227</f>
        <v>514983.9</v>
      </c>
      <c r="Q227" s="28">
        <f>('7.физ-в нацвал'!P227*'7.физ-в нацвал'!Q227+'11.физ-в инвал'!P227*'11.физ-в инвал'!Q227)/('7.физ-в нацвал'!P227+'11.физ-в инвал'!P227)</f>
        <v>9.8676883238485811</v>
      </c>
      <c r="R227" s="21">
        <f>'7.физ-в нацвал'!R227+'11.физ-в инвал'!R227</f>
        <v>8399.6</v>
      </c>
      <c r="S227" s="28">
        <f>('7.физ-в нацвал'!R227*'7.физ-в нацвал'!S227+'11.физ-в инвал'!R227*'11.физ-в инвал'!S227)/('7.физ-в нацвал'!R227+'11.физ-в инвал'!R227)</f>
        <v>15.361457450354779</v>
      </c>
    </row>
    <row r="228" spans="1:19" ht="14.25" customHeight="1" x14ac:dyDescent="0.2">
      <c r="A228" s="23" t="s">
        <v>3</v>
      </c>
      <c r="B228" s="26">
        <f>'7.физ-в нацвал'!B228+'11.физ-в инвал'!B228</f>
        <v>25333198.699999999</v>
      </c>
      <c r="C228" s="28">
        <f>('7.физ-в нацвал'!B228*'7.физ-в нацвал'!C228+'11.физ-в инвал'!B228*'11.физ-в инвал'!C228)/('7.физ-в нацвал'!B228+'11.физ-в инвал'!B228)</f>
        <v>1.4078657079336769</v>
      </c>
      <c r="D228" s="21">
        <f>'7.физ-в нацвал'!D228+'11.физ-в инвал'!D228</f>
        <v>22788447.699999999</v>
      </c>
      <c r="E228" s="28">
        <f>('7.физ-в нацвал'!D228*'7.физ-в нацвал'!E228+'11.физ-в инвал'!D228*'11.физ-в инвал'!E228)/('7.физ-в нацвал'!D228+'11.физ-в инвал'!D228)</f>
        <v>0.57858497777362872</v>
      </c>
      <c r="F228" s="21">
        <f t="shared" si="6"/>
        <v>2544751</v>
      </c>
      <c r="G228" s="28">
        <f t="shared" si="7"/>
        <v>8.8341406353706109</v>
      </c>
      <c r="H228" s="21">
        <f>'7.физ-в нацвал'!H228+'11.физ-в инвал'!H228</f>
        <v>135031.6</v>
      </c>
      <c r="I228" s="28">
        <f>('7.физ-в нацвал'!H228*'7.физ-в нацвал'!I228+'11.физ-в инвал'!H228*'11.физ-в инвал'!I228)/('7.физ-в нацвал'!H228+'11.физ-в инвал'!H228)</f>
        <v>1.9217743772568792</v>
      </c>
      <c r="J228" s="21">
        <f>'7.физ-в нацвал'!J228+'11.физ-в инвал'!J228</f>
        <v>300894.90000000002</v>
      </c>
      <c r="K228" s="28">
        <f>('7.физ-в нацвал'!J228*'7.физ-в нацвал'!K228+'11.физ-в инвал'!J228*'11.физ-в инвал'!K228)/('7.физ-в нацвал'!J228+'11.физ-в инвал'!J228)</f>
        <v>4.5271927440445143</v>
      </c>
      <c r="L228" s="21">
        <f>'7.физ-в нацвал'!L228+'11.физ-в инвал'!L228</f>
        <v>367298.1</v>
      </c>
      <c r="M228" s="28">
        <f>('7.физ-в нацвал'!L228*'7.физ-в нацвал'!M228+'11.физ-в инвал'!L228*'11.физ-в инвал'!M228)/('7.физ-в нацвал'!L228+'11.физ-в инвал'!L228)</f>
        <v>7.355835181287353</v>
      </c>
      <c r="N228" s="21">
        <f>'7.физ-в нацвал'!N228+'11.физ-в инвал'!N228</f>
        <v>654680.09999999986</v>
      </c>
      <c r="O228" s="28">
        <f>('7.физ-в нацвал'!N228*'7.физ-в нацвал'!O228+'11.физ-в инвал'!N228*'11.физ-в инвал'!O228)/('7.физ-в нацвал'!N228+'11.физ-в инвал'!N228)</f>
        <v>9.6931457455328207</v>
      </c>
      <c r="P228" s="21">
        <f>'7.физ-в нацвал'!P228+'11.физ-в инвал'!P228</f>
        <v>1080988.6000000001</v>
      </c>
      <c r="Q228" s="28">
        <f>('7.физ-в нацвал'!P228*'7.физ-в нацвал'!Q228+'11.физ-в инвал'!P228*'11.физ-в инвал'!Q228)/('7.физ-в нацвал'!P228+'11.физ-в инвал'!P228)</f>
        <v>10.851989983058099</v>
      </c>
      <c r="R228" s="22">
        <f>'7.физ-в нацвал'!R228+'11.физ-в инвал'!R228</f>
        <v>5857.7000000000007</v>
      </c>
      <c r="S228" s="30">
        <f>('7.физ-в нацвал'!R228*'7.физ-в нацвал'!S228+'11.физ-в инвал'!R228*'11.физ-в инвал'!S228)/('7.физ-в нацвал'!R228+'11.физ-в инвал'!R228)</f>
        <v>13.726781501271828</v>
      </c>
    </row>
    <row r="229" spans="1:19" ht="14.25" customHeight="1" x14ac:dyDescent="0.2">
      <c r="A229" s="23" t="s">
        <v>4</v>
      </c>
      <c r="B229" s="26">
        <f>'7.физ-в нацвал'!B229+'11.физ-в инвал'!B229</f>
        <v>19949394.100000005</v>
      </c>
      <c r="C229" s="28">
        <f>('7.физ-в нацвал'!B229*'7.физ-в нацвал'!C229+'11.физ-в инвал'!B229*'11.физ-в инвал'!C229)/('7.физ-в нацвал'!B229+'11.физ-в инвал'!B229)</f>
        <v>1.4966849879415631</v>
      </c>
      <c r="D229" s="21">
        <f>'7.физ-в нацвал'!D229+'11.физ-в инвал'!D229</f>
        <v>17921638.800000004</v>
      </c>
      <c r="E229" s="28">
        <f>('7.физ-в нацвал'!D229*'7.физ-в нацвал'!E229+'11.физ-в инвал'!D229*'11.физ-в инвал'!E229)/('7.физ-в нацвал'!D229+'11.физ-в инвал'!D229)</f>
        <v>0.74236640886881378</v>
      </c>
      <c r="F229" s="21">
        <f t="shared" si="6"/>
        <v>2027755.3</v>
      </c>
      <c r="G229" s="28">
        <f t="shared" si="7"/>
        <v>8.1634781233218821</v>
      </c>
      <c r="H229" s="21">
        <f>'7.физ-в нацвал'!H229+'11.физ-в инвал'!H229</f>
        <v>136952.19999999998</v>
      </c>
      <c r="I229" s="28">
        <f>('7.физ-в нацвал'!H229*'7.физ-в нацвал'!I229+'11.физ-в инвал'!H229*'11.физ-в инвал'!I229)/('7.физ-в нацвал'!H229+'11.физ-в инвал'!H229)</f>
        <v>1.6947716356509794</v>
      </c>
      <c r="J229" s="21">
        <f>'7.физ-в нацвал'!J229+'11.физ-в инвал'!J229</f>
        <v>312408.5</v>
      </c>
      <c r="K229" s="28">
        <f>('7.физ-в нацвал'!J229*'7.физ-в нацвал'!K229+'11.физ-в инвал'!J229*'11.физ-в инвал'!K229)/('7.физ-в нацвал'!J229+'11.физ-в инвал'!J229)</f>
        <v>3.7380205980311039</v>
      </c>
      <c r="L229" s="21">
        <f>'7.физ-в нацвал'!L229+'11.физ-в инвал'!L229</f>
        <v>366584.2</v>
      </c>
      <c r="M229" s="28">
        <f>('7.физ-в нацвал'!L229*'7.физ-в нацвал'!M229+'11.физ-в инвал'!L229*'11.физ-в инвал'!M229)/('7.физ-в нацвал'!L229+'11.физ-в инвал'!L229)</f>
        <v>6.9667226656249781</v>
      </c>
      <c r="N229" s="21">
        <f>'7.физ-в нацвал'!N229+'11.физ-в инвал'!N229</f>
        <v>511257.30000000005</v>
      </c>
      <c r="O229" s="28">
        <f>('7.физ-в нацвал'!N229*'7.физ-в нацвал'!O229+'11.физ-в инвал'!N229*'11.физ-в инвал'!O229)/('7.физ-в нацвал'!N229+'11.физ-в инвал'!N229)</f>
        <v>9.8957312805117876</v>
      </c>
      <c r="P229" s="21">
        <f>'7.физ-в нацвал'!P229+'11.физ-в инвал'!P229</f>
        <v>696610.3</v>
      </c>
      <c r="Q229" s="28">
        <f>('7.физ-в нацвал'!P229*'7.физ-в нацвал'!Q229+'11.физ-в инвал'!P229*'11.физ-в инвал'!Q229)/('7.физ-в нацвал'!P229+'11.физ-в инвал'!P229)</f>
        <v>10.738069503135396</v>
      </c>
      <c r="R229" s="22">
        <f>'7.физ-в нацвал'!R229+'11.физ-в инвал'!R229</f>
        <v>3942.8</v>
      </c>
      <c r="S229" s="30">
        <f>('7.физ-в нацвал'!R229*'7.физ-в нацвал'!S229+'11.физ-в инвал'!R229*'11.физ-в инвал'!S229)/('7.физ-в нацвал'!R229+'11.физ-в инвал'!R229)</f>
        <v>15.278175408339253</v>
      </c>
    </row>
    <row r="230" spans="1:19" ht="14.25" customHeight="1" x14ac:dyDescent="0.2">
      <c r="A230" s="23" t="s">
        <v>5</v>
      </c>
      <c r="B230" s="26">
        <f>'7.физ-в нацвал'!B230+'11.физ-в инвал'!B230</f>
        <v>20748100.399999999</v>
      </c>
      <c r="C230" s="28">
        <f>('7.физ-в нацвал'!B230*'7.физ-в нацвал'!C230+'11.физ-в инвал'!B230*'11.физ-в инвал'!C230)/('7.физ-в нацвал'!B230+'11.физ-в инвал'!B230)</f>
        <v>1.5327183854383122</v>
      </c>
      <c r="D230" s="21">
        <f>'7.физ-в нацвал'!D230+'11.физ-в инвал'!D230</f>
        <v>18467818.800000001</v>
      </c>
      <c r="E230" s="28">
        <f>('7.физ-в нацвал'!D230*'7.физ-в нацвал'!E230+'11.физ-в инвал'!D230*'11.физ-в инвал'!E230)/('7.физ-в нацвал'!D230+'11.физ-в инвал'!D230)</f>
        <v>0.77550326690448146</v>
      </c>
      <c r="F230" s="21">
        <f t="shared" si="6"/>
        <v>2280281.6</v>
      </c>
      <c r="G230" s="28">
        <f t="shared" si="7"/>
        <v>7.6653432339233873</v>
      </c>
      <c r="H230" s="21">
        <f>'7.физ-в нацвал'!H230+'11.физ-в инвал'!H230</f>
        <v>295889.5</v>
      </c>
      <c r="I230" s="28">
        <f>('7.физ-в нацвал'!H230*'7.физ-в нацвал'!I230+'11.физ-в инвал'!H230*'11.физ-в инвал'!I230)/('7.физ-в нацвал'!H230+'11.физ-в инвал'!H230)</f>
        <v>1.3519599647841511</v>
      </c>
      <c r="J230" s="21">
        <f>'7.физ-в нацвал'!J230+'11.физ-в инвал'!J230</f>
        <v>313598.5</v>
      </c>
      <c r="K230" s="28">
        <f>('7.физ-в нацвал'!J230*'7.физ-в нацвал'!K230+'11.физ-в инвал'!J230*'11.физ-в инвал'!K230)/('7.физ-в нацвал'!J230+'11.физ-в инвал'!J230)</f>
        <v>3.4949867298472408</v>
      </c>
      <c r="L230" s="21">
        <f>'7.физ-в нацвал'!L230+'11.физ-в инвал'!L230</f>
        <v>348846.60000000003</v>
      </c>
      <c r="M230" s="28">
        <f>('7.физ-в нацвал'!L230*'7.физ-в нацвал'!M230+'11.физ-в инвал'!L230*'11.физ-в инвал'!M230)/('7.физ-в нацвал'!L230+'11.физ-в инвал'!L230)</f>
        <v>6.7121711778185578</v>
      </c>
      <c r="N230" s="21">
        <f>'7.физ-в нацвал'!N230+'11.физ-в инвал'!N230</f>
        <v>524329.60000000009</v>
      </c>
      <c r="O230" s="28">
        <f>('7.физ-в нацвал'!N230*'7.физ-в нацвал'!O230+'11.физ-в инвал'!N230*'11.физ-в инвал'!O230)/('7.физ-в нацвал'!N230+'11.физ-в инвал'!N230)</f>
        <v>9.8562753676313513</v>
      </c>
      <c r="P230" s="21">
        <f>'7.физ-в нацвал'!P230+'11.физ-в инвал'!P230</f>
        <v>783928</v>
      </c>
      <c r="Q230" s="28">
        <f>('7.физ-в нацвал'!P230*'7.физ-в нацвал'!Q230+'11.физ-в инвал'!P230*'11.физ-в инвал'!Q230)/('7.физ-в нацвал'!P230+'11.физ-в инвал'!P230)</f>
        <v>10.569708965619292</v>
      </c>
      <c r="R230" s="22">
        <f>'7.физ-в нацвал'!R230+'11.физ-в инвал'!R230</f>
        <v>13689.400000000001</v>
      </c>
      <c r="S230" s="30">
        <f>('7.физ-в нацвал'!R230*'7.физ-в нацвал'!S230+'11.физ-в инвал'!R230*'11.физ-в инвал'!S230)/('7.физ-в нацвал'!R230+'11.физ-в инвал'!R230)</f>
        <v>13.714403480064867</v>
      </c>
    </row>
    <row r="231" spans="1:19" ht="14.25" customHeight="1" x14ac:dyDescent="0.2">
      <c r="A231" s="23" t="s">
        <v>6</v>
      </c>
      <c r="B231" s="26">
        <f>'7.физ-в нацвал'!B231+'11.физ-в инвал'!B231</f>
        <v>19951450.299999997</v>
      </c>
      <c r="C231" s="28">
        <f>('7.физ-в нацвал'!B231*'7.физ-в нацвал'!C231+'11.физ-в инвал'!B231*'11.физ-в инвал'!C231)/('7.физ-в нацвал'!B231+'11.физ-в инвал'!B231)</f>
        <v>1.5005459966987948</v>
      </c>
      <c r="D231" s="21">
        <f>'7.физ-в нацвал'!D231+'11.физ-в инвал'!D231</f>
        <v>18026544.5</v>
      </c>
      <c r="E231" s="28">
        <f>('7.физ-в нацвал'!D231*'7.физ-в нацвал'!E231+'11.физ-в инвал'!D231*'11.физ-в инвал'!E231)/('7.физ-в нацвал'!D231+'11.физ-в инвал'!D231)</f>
        <v>0.77256563441762149</v>
      </c>
      <c r="F231" s="21">
        <f t="shared" si="6"/>
        <v>1924905.8000000003</v>
      </c>
      <c r="G231" s="28">
        <f t="shared" si="7"/>
        <v>8.3180070879312513</v>
      </c>
      <c r="H231" s="21">
        <f>'7.физ-в нацвал'!H231+'11.физ-в инвал'!H231</f>
        <v>117760.7</v>
      </c>
      <c r="I231" s="28">
        <f>('7.физ-в нацвал'!H231*'7.физ-в нацвал'!I231+'11.физ-в инвал'!H231*'11.физ-в инвал'!I231)/('7.физ-в нацвал'!H231+'11.физ-в инвал'!H231)</f>
        <v>1.6053439305303043</v>
      </c>
      <c r="J231" s="21">
        <f>'7.физ-в нацвал'!J231+'11.физ-в инвал'!J231</f>
        <v>232890</v>
      </c>
      <c r="K231" s="28">
        <f>('7.физ-в нацвал'!J231*'7.физ-в нацвал'!K231+'11.физ-в инвал'!J231*'11.физ-в инвал'!K231)/('7.физ-в нацвал'!J231+'11.физ-в инвал'!J231)</f>
        <v>3.5628256215380625</v>
      </c>
      <c r="L231" s="21">
        <f>'7.физ-в нацвал'!L231+'11.физ-в инвал'!L231</f>
        <v>343782.40000000002</v>
      </c>
      <c r="M231" s="28">
        <f>('7.физ-в нацвал'!L231*'7.физ-в нацвал'!M231+'11.физ-в инвал'!L231*'11.физ-в инвал'!M231)/('7.физ-в нацвал'!L231+'11.физ-в инвал'!L231)</f>
        <v>6.3886037563295801</v>
      </c>
      <c r="N231" s="21">
        <f>'7.физ-в нацвал'!N231+'11.физ-в инвал'!N231</f>
        <v>611666</v>
      </c>
      <c r="O231" s="28">
        <f>('7.физ-в нацвал'!N231*'7.физ-в нацвал'!O231+'11.физ-в инвал'!N231*'11.физ-в инвал'!O231)/('7.физ-в нацвал'!N231+'11.физ-в инвал'!N231)</f>
        <v>9.344415844594911</v>
      </c>
      <c r="P231" s="21">
        <f>'7.физ-в нацвал'!P231+'11.физ-в инвал'!P231</f>
        <v>608169.60000000009</v>
      </c>
      <c r="Q231" s="28">
        <f>('7.физ-в нацвал'!P231*'7.физ-в нацвал'!Q231+'11.физ-в инвал'!P231*'11.физ-в инвал'!Q231)/('7.физ-в нацвал'!P231+'11.физ-в инвал'!P231)</f>
        <v>11.401187177063745</v>
      </c>
      <c r="R231" s="22">
        <f>'7.физ-в нацвал'!R231+'11.физ-в инвал'!R231</f>
        <v>10637.099999999999</v>
      </c>
      <c r="S231" s="30">
        <f>('7.физ-в нацвал'!R231*'7.физ-в нацвал'!S231+'11.физ-в инвал'!R231*'11.физ-в инвал'!S231)/('7.физ-в нацвал'!R231+'11.физ-в инвал'!R231)</f>
        <v>13.79894567128258</v>
      </c>
    </row>
    <row r="232" spans="1:19" ht="14.25" customHeight="1" x14ac:dyDescent="0.2">
      <c r="A232" s="23" t="s">
        <v>7</v>
      </c>
      <c r="B232" s="26">
        <f>'7.физ-в нацвал'!B232+'11.физ-в инвал'!B232</f>
        <v>21288611.699999999</v>
      </c>
      <c r="C232" s="28">
        <f>('7.физ-в нацвал'!B232*'7.физ-в нацвал'!C232+'11.физ-в инвал'!B232*'11.физ-в инвал'!C232)/('7.физ-в нацвал'!B232+'11.физ-в инвал'!B232)</f>
        <v>1.878729024871078</v>
      </c>
      <c r="D232" s="21">
        <f>'7.физ-в нацвал'!D232+'11.физ-в инвал'!D232</f>
        <v>19130437.699999999</v>
      </c>
      <c r="E232" s="28">
        <f>('7.физ-в нацвал'!D232*'7.физ-в нацвал'!E232+'11.физ-в инвал'!D232*'11.физ-в инвал'!E232)/('7.физ-в нацвал'!D232+'11.физ-в инвал'!D232)</f>
        <v>1.1030598769833697</v>
      </c>
      <c r="F232" s="21">
        <f t="shared" si="6"/>
        <v>2158174.0000000005</v>
      </c>
      <c r="G232" s="28">
        <f t="shared" si="7"/>
        <v>8.7543981365728598</v>
      </c>
      <c r="H232" s="21">
        <f>'7.физ-в нацвал'!H232+'11.физ-в инвал'!H232</f>
        <v>130941.6</v>
      </c>
      <c r="I232" s="28">
        <f>('7.физ-в нацвал'!H232*'7.физ-в нацвал'!I232+'11.физ-в инвал'!H232*'11.физ-в инвал'!I232)/('7.физ-в нацвал'!H232+'11.физ-в инвал'!H232)</f>
        <v>1.7833149663666827</v>
      </c>
      <c r="J232" s="21">
        <f>'7.физ-в нацвал'!J232+'11.физ-в инвал'!J232</f>
        <v>211510.40000000002</v>
      </c>
      <c r="K232" s="28">
        <f>('7.физ-в нацвал'!J232*'7.физ-в нацвал'!K232+'11.физ-в инвал'!J232*'11.физ-в инвал'!K232)/('7.физ-в нацвал'!J232+'11.физ-в инвал'!J232)</f>
        <v>3.7555750591933075</v>
      </c>
      <c r="L232" s="21">
        <f>'7.физ-в нацвал'!L232+'11.физ-в инвал'!L232</f>
        <v>304166.90000000002</v>
      </c>
      <c r="M232" s="28">
        <f>('7.физ-в нацвал'!L232*'7.физ-в нацвал'!M232+'11.физ-в инвал'!L232*'11.физ-в инвал'!M232)/('7.физ-в нацвал'!L232+'11.физ-в инвал'!L232)</f>
        <v>6.5187014760646225</v>
      </c>
      <c r="N232" s="21">
        <f>'7.физ-в нацвал'!N232+'11.физ-в инвал'!N232</f>
        <v>650614.80000000005</v>
      </c>
      <c r="O232" s="28">
        <f>('7.физ-в нацвал'!N232*'7.физ-в нацвал'!O232+'11.физ-в инвал'!N232*'11.физ-в инвал'!O232)/('7.физ-в нацвал'!N232+'11.физ-в инвал'!N232)</f>
        <v>10.456933400531318</v>
      </c>
      <c r="P232" s="21">
        <f>'7.физ-в нацвал'!P232+'11.физ-в инвал'!P232</f>
        <v>854147.10000000009</v>
      </c>
      <c r="Q232" s="28">
        <f>('7.физ-в нацвал'!P232*'7.физ-в нацвал'!Q232+'11.физ-в инвал'!P232*'11.физ-в инвал'!Q232)/('7.физ-в нацвал'!P232+'11.физ-в инвал'!P232)</f>
        <v>10.514582801955298</v>
      </c>
      <c r="R232" s="22">
        <f>'7.физ-в нацвал'!R232+'11.физ-в инвал'!R232</f>
        <v>6793.2</v>
      </c>
      <c r="S232" s="30">
        <f>('7.физ-в нацвал'!R232*'7.физ-в нацвал'!S232+'11.физ-в инвал'!R232*'11.физ-в инвал'!S232)/('7.физ-в нацвал'!R232+'11.физ-в инвал'!R232)</f>
        <v>14.492711093446355</v>
      </c>
    </row>
    <row r="233" spans="1:19" ht="14.25" customHeight="1" x14ac:dyDescent="0.2">
      <c r="A233" s="23" t="s">
        <v>8</v>
      </c>
      <c r="B233" s="26">
        <f>'7.физ-в нацвал'!B233+'11.физ-в инвал'!B233</f>
        <v>23788987.399999999</v>
      </c>
      <c r="C233" s="28">
        <f>('7.физ-в нацвал'!B233*'7.физ-в нацвал'!C233+'11.физ-в инвал'!B233*'11.физ-в инвал'!C233)/('7.физ-в нацвал'!B233+'11.физ-в инвал'!B233)</f>
        <v>1.606665289586896</v>
      </c>
      <c r="D233" s="21">
        <f>'7.физ-в нацвал'!D233+'11.физ-в инвал'!D233</f>
        <v>21557218.199999999</v>
      </c>
      <c r="E233" s="28">
        <f>('7.физ-в нацвал'!D233*'7.физ-в нацвал'!E233+'11.физ-в инвал'!D233*'11.физ-в инвал'!E233)/('7.физ-в нацвал'!D233+'11.физ-в инвал'!D233)</f>
        <v>0.90032385166468354</v>
      </c>
      <c r="F233" s="21">
        <f t="shared" si="6"/>
        <v>2231769.2000000002</v>
      </c>
      <c r="G233" s="28">
        <f t="shared" si="7"/>
        <v>8.4293943159534592</v>
      </c>
      <c r="H233" s="21">
        <f>'7.физ-в нацвал'!H233+'11.физ-в инвал'!H233</f>
        <v>120594.40000000001</v>
      </c>
      <c r="I233" s="28">
        <f>('7.физ-в нацвал'!H233*'7.физ-в нацвал'!I233+'11.физ-в инвал'!H233*'11.физ-в инвал'!I233)/('7.физ-в нацвал'!H233+'11.физ-в инвал'!H233)</f>
        <v>1.6972380143688308</v>
      </c>
      <c r="J233" s="21">
        <f>'7.физ-в нацвал'!J233+'11.физ-в инвал'!J233</f>
        <v>273640.3</v>
      </c>
      <c r="K233" s="28">
        <f>('7.физ-в нацвал'!J233*'7.физ-в нацвал'!K233+'11.физ-в инвал'!J233*'11.физ-в инвал'!K233)/('7.физ-в нацвал'!J233+'11.физ-в инвал'!J233)</f>
        <v>3.6084607530396635</v>
      </c>
      <c r="L233" s="21">
        <f>'7.физ-в нацвал'!L233+'11.физ-в инвал'!L233</f>
        <v>332183.59999999998</v>
      </c>
      <c r="M233" s="28">
        <f>('7.физ-в нацвал'!L233*'7.физ-в нацвал'!M233+'11.физ-в инвал'!L233*'11.физ-в инвал'!M233)/('7.физ-в нацвал'!L233+'11.физ-в инвал'!L233)</f>
        <v>6.0985057028703373</v>
      </c>
      <c r="N233" s="21">
        <f>'7.физ-в нацвал'!N233+'11.физ-в инвал'!N233</f>
        <v>650252.69999999995</v>
      </c>
      <c r="O233" s="28">
        <f>('7.физ-в нацвал'!N233*'7.физ-в нацвал'!O233+'11.физ-в инвал'!N233*'11.физ-в инвал'!O233)/('7.физ-в нацвал'!N233+'11.физ-в инвал'!N233)</f>
        <v>9.6255774009088952</v>
      </c>
      <c r="P233" s="21">
        <f>'7.физ-в нацвал'!P233+'11.физ-в инвал'!P233</f>
        <v>847423</v>
      </c>
      <c r="Q233" s="28">
        <f>('7.физ-в нацвал'!P233*'7.физ-в нацвал'!Q233+'11.физ-в инвал'!P233*'11.физ-в инвал'!Q233)/('7.физ-в нацвал'!P233+'11.физ-в инвал'!P233)</f>
        <v>10.892806718722539</v>
      </c>
      <c r="R233" s="22">
        <f>'7.физ-в нацвал'!R233+'11.физ-в инвал'!R233</f>
        <v>7675.2000000000007</v>
      </c>
      <c r="S233" s="30">
        <f>('7.физ-в нацвал'!R233*'7.физ-в нацвал'!S233+'11.физ-в инвал'!R233*'11.физ-в инвал'!S233)/('7.физ-в нацвал'!R233+'11.физ-в инвал'!R233)</f>
        <v>13.637260918282275</v>
      </c>
    </row>
    <row r="234" spans="1:19" ht="14.25" customHeight="1" x14ac:dyDescent="0.2">
      <c r="A234" s="23" t="s">
        <v>9</v>
      </c>
      <c r="B234" s="26">
        <f>'7.физ-в нацвал'!B234+'11.физ-в инвал'!B234</f>
        <v>35000463.5</v>
      </c>
      <c r="C234" s="28">
        <f>('7.физ-в нацвал'!B234*'7.физ-в нацвал'!C234+'11.физ-в инвал'!B234*'11.физ-в инвал'!C234)/('7.физ-в нацвал'!B234+'11.физ-в инвал'!B234)</f>
        <v>1.7088832542746186</v>
      </c>
      <c r="D234" s="21">
        <f>'7.физ-в нацвал'!D234+'11.физ-в инвал'!D234</f>
        <v>30262624.5</v>
      </c>
      <c r="E234" s="28">
        <f>('7.физ-в нацвал'!D234*'7.физ-в нацвал'!E234+'11.физ-в инвал'!D234*'11.физ-в инвал'!E234)/('7.физ-в нацвал'!D234+'11.физ-в инвал'!D234)</f>
        <v>0.69409723558510328</v>
      </c>
      <c r="F234" s="21">
        <f t="shared" si="6"/>
        <v>4737839</v>
      </c>
      <c r="G234" s="28">
        <f t="shared" si="7"/>
        <v>8.1907599561741087</v>
      </c>
      <c r="H234" s="21">
        <f>'7.физ-в нацвал'!H234+'11.физ-в инвал'!H234</f>
        <v>118646.39999999999</v>
      </c>
      <c r="I234" s="28">
        <f>('7.физ-в нацвал'!H234*'7.физ-в нацвал'!I234+'11.физ-в инвал'!H234*'11.физ-в инвал'!I234)/('7.физ-в нацвал'!H234+'11.физ-в инвал'!H234)</f>
        <v>2.5837945862664151</v>
      </c>
      <c r="J234" s="21">
        <f>'7.физ-в нацвал'!J234+'11.физ-в инвал'!J234</f>
        <v>305235.20000000001</v>
      </c>
      <c r="K234" s="28">
        <f>('7.физ-в нацвал'!J234*'7.физ-в нацвал'!K234+'11.физ-в инвал'!J234*'11.физ-в инвал'!K234)/('7.физ-в нацвал'!J234+'11.физ-в инвал'!J234)</f>
        <v>3.6893531086847089</v>
      </c>
      <c r="L234" s="21">
        <f>'7.физ-в нацвал'!L234+'11.физ-в инвал'!L234</f>
        <v>521223.7</v>
      </c>
      <c r="M234" s="28">
        <f>('7.физ-в нацвал'!L234*'7.физ-в нацвал'!M234+'11.физ-в инвал'!L234*'11.физ-в инвал'!M234)/('7.физ-в нацвал'!L234+'11.физ-в инвал'!L234)</f>
        <v>5.9254803129635096</v>
      </c>
      <c r="N234" s="21">
        <f>'7.физ-в нацвал'!N234+'11.физ-в инвал'!N234</f>
        <v>793393.8</v>
      </c>
      <c r="O234" s="28">
        <f>('7.физ-в нацвал'!N234*'7.физ-в нацвал'!O234+'11.физ-в инвал'!N234*'11.физ-в инвал'!O234)/('7.физ-в нацвал'!N234+'11.физ-в инвал'!N234)</f>
        <v>8.846063407604154</v>
      </c>
      <c r="P234" s="21">
        <f>'7.физ-в нацвал'!P234+'11.физ-в инвал'!P234</f>
        <v>2984148</v>
      </c>
      <c r="Q234" s="28">
        <f>('7.физ-в нацвал'!P234*'7.физ-в нацвал'!Q234+'11.физ-в инвал'!P234*'11.физ-в инвал'!Q234)/('7.физ-в нацвал'!P234+'11.физ-в инвал'!P234)</f>
        <v>9.0681596308225938</v>
      </c>
      <c r="R234" s="21">
        <f>'7.физ-в нацвал'!R234+'11.физ-в инвал'!R234</f>
        <v>15191.900000000001</v>
      </c>
      <c r="S234" s="28">
        <f>('7.физ-в нацвал'!R234*'7.физ-в нацвал'!S234+'11.физ-в инвал'!R234*'11.физ-в инвал'!S234)/('7.физ-в нацвал'!R234+'11.физ-в инвал'!R234)</f>
        <v>13.571741454327597</v>
      </c>
    </row>
    <row r="235" spans="1:19" ht="14.25" customHeight="1" x14ac:dyDescent="0.2">
      <c r="A235" s="23" t="s">
        <v>14</v>
      </c>
      <c r="B235" s="26">
        <f>'7.физ-в нацвал'!B235+'11.физ-в инвал'!B235</f>
        <v>21097268</v>
      </c>
      <c r="C235" s="28">
        <f>('7.физ-в нацвал'!B235*'7.физ-в нацвал'!C235+'11.физ-в инвал'!B235*'11.физ-в инвал'!C235)/('7.физ-в нацвал'!B235+'11.физ-в инвал'!B235)</f>
        <v>1.7964286217059007</v>
      </c>
      <c r="D235" s="21">
        <f>'7.физ-в нацвал'!D235+'11.физ-в инвал'!D235</f>
        <v>18115180.899999999</v>
      </c>
      <c r="E235" s="28">
        <f>('7.физ-в нацвал'!D235*'7.физ-в нацвал'!E235+'11.физ-в инвал'!D235*'11.физ-в инвал'!E235)/('7.физ-в нацвал'!D235+'11.физ-в инвал'!D235)</f>
        <v>0.67504691250419702</v>
      </c>
      <c r="F235" s="21">
        <f t="shared" si="6"/>
        <v>2982087.1</v>
      </c>
      <c r="G235" s="28">
        <f t="shared" si="7"/>
        <v>8.608447130534854</v>
      </c>
      <c r="H235" s="21">
        <f>'7.физ-в нацвал'!H235+'11.физ-в инвал'!H235</f>
        <v>157521.1</v>
      </c>
      <c r="I235" s="28">
        <f>('7.физ-в нацвал'!H235*'7.физ-в нацвал'!I235+'11.физ-в инвал'!H235*'11.физ-в инвал'!I235)/('7.физ-в нацвал'!H235+'11.физ-в инвал'!H235)</f>
        <v>3.5851799346246294</v>
      </c>
      <c r="J235" s="21">
        <f>'7.физ-в нацвал'!J235+'11.физ-в инвал'!J235</f>
        <v>286161.59999999998</v>
      </c>
      <c r="K235" s="28">
        <f>('7.физ-в нацвал'!J235*'7.физ-в нацвал'!K235+'11.физ-в инвал'!J235*'11.физ-в инвал'!K235)/('7.физ-в нацвал'!J235+'11.физ-в инвал'!J235)</f>
        <v>5.696899933464171</v>
      </c>
      <c r="L235" s="21">
        <f>'7.физ-в нацвал'!L235+'11.физ-в инвал'!L235</f>
        <v>525819.4</v>
      </c>
      <c r="M235" s="28">
        <f>('7.физ-в нацвал'!L235*'7.физ-в нацвал'!M235+'11.физ-в инвал'!L235*'11.физ-в инвал'!M235)/('7.физ-в нацвал'!L235+'11.физ-в инвал'!L235)</f>
        <v>6.6231274121875288</v>
      </c>
      <c r="N235" s="21">
        <f>'7.физ-в нацвал'!N235+'11.физ-в инвал'!N235</f>
        <v>905124.20000000007</v>
      </c>
      <c r="O235" s="28">
        <f>('7.физ-в нацвал'!N235*'7.физ-в нацвал'!O235+'11.физ-в инвал'!N235*'11.физ-в инвал'!O235)/('7.физ-в нацвал'!N235+'11.физ-в инвал'!N235)</f>
        <v>9.7766850770314182</v>
      </c>
      <c r="P235" s="21">
        <f>'7.физ-в нацвал'!P235+'11.физ-в инвал'!P235</f>
        <v>1099816.8</v>
      </c>
      <c r="Q235" s="28">
        <f>('7.физ-в нацвал'!P235*'7.физ-в нацвал'!Q235+'11.физ-в инвал'!P235*'11.физ-в инвал'!Q235)/('7.физ-в нацвал'!P235+'11.физ-в инвал'!P235)</f>
        <v>10.049640991117794</v>
      </c>
      <c r="R235" s="22">
        <f>'7.физ-в нацвал'!R235+'11.физ-в инвал'!R235</f>
        <v>7644</v>
      </c>
      <c r="S235" s="30">
        <f>('7.физ-в нацвал'!R235*'7.физ-в нацвал'!S235+'11.физ-в инвал'!R235*'11.физ-в инвал'!S235)/('7.физ-в нацвал'!R235+'11.физ-в инвал'!R235)</f>
        <v>11.998497514390339</v>
      </c>
    </row>
    <row r="236" spans="1:19" ht="14.25" customHeight="1" thickBot="1" x14ac:dyDescent="0.25">
      <c r="A236" s="24" t="s">
        <v>15</v>
      </c>
      <c r="B236" s="27">
        <f>'7.физ-в нацвал'!B236+'11.физ-в инвал'!B236</f>
        <v>23193958.399999999</v>
      </c>
      <c r="C236" s="29">
        <f>('7.физ-в нацвал'!B236*'7.физ-в нацвал'!C236+'11.физ-в инвал'!B236*'11.физ-в инвал'!C236)/('7.физ-в нацвал'!B236+'11.физ-в инвал'!B236)</f>
        <v>1.8199518694057848</v>
      </c>
      <c r="D236" s="25">
        <f>'7.физ-в нацвал'!D236+'11.физ-в инвал'!D236</f>
        <v>20376763.700000003</v>
      </c>
      <c r="E236" s="29">
        <f>('7.физ-в нацвал'!D236*'7.физ-в нацвал'!E236+'11.физ-в инвал'!D236*'11.физ-в инвал'!E236)/('7.физ-в нацвал'!D236+'11.физ-в инвал'!D236)</f>
        <v>0.98741468317660286</v>
      </c>
      <c r="F236" s="25">
        <f t="shared" si="6"/>
        <v>2817194.6999999997</v>
      </c>
      <c r="G236" s="29">
        <f t="shared" si="7"/>
        <v>7.8416916928034839</v>
      </c>
      <c r="H236" s="25">
        <f>'7.физ-в нацвал'!H236+'11.физ-в инвал'!H236</f>
        <v>139962.70000000001</v>
      </c>
      <c r="I236" s="29">
        <f>('7.физ-в нацвал'!H236*'7.физ-в нацвал'!I236+'11.физ-в инвал'!H236*'11.физ-в инвал'!I236)/('7.физ-в нацвал'!H236+'11.физ-в инвал'!H236)</f>
        <v>1.2659478918311824</v>
      </c>
      <c r="J236" s="25">
        <f>'7.физ-в нацвал'!J236+'11.физ-в инвал'!J236</f>
        <v>387465.7</v>
      </c>
      <c r="K236" s="29">
        <f>('7.физ-в нацвал'!J236*'7.физ-в нацвал'!K236+'11.физ-в инвал'!J236*'11.физ-в инвал'!K236)/('7.физ-в нацвал'!J236+'11.физ-в инвал'!J236)</f>
        <v>3.2945839283322371</v>
      </c>
      <c r="L236" s="25">
        <f>'7.физ-в нацвал'!L236+'11.физ-в инвал'!L236</f>
        <v>513095.6</v>
      </c>
      <c r="M236" s="29">
        <f>('7.физ-в нацвал'!L236*'7.физ-в нацвал'!M236+'11.физ-в инвал'!L236*'11.физ-в инвал'!M236)/('7.физ-в нацвал'!L236+'11.физ-в инвал'!L236)</f>
        <v>6.5880428189210738</v>
      </c>
      <c r="N236" s="25">
        <f>'7.физ-в нацвал'!N236+'11.физ-в инвал'!N236</f>
        <v>701140.5</v>
      </c>
      <c r="O236" s="29">
        <f>('7.физ-в нацвал'!N236*'7.физ-в нацвал'!O236+'11.физ-в инвал'!N236*'11.физ-в инвал'!O236)/('7.физ-в нацвал'!N236+'11.физ-в инвал'!N236)</f>
        <v>9.3099443777673638</v>
      </c>
      <c r="P236" s="25">
        <f>'7.физ-в нацвал'!P236+'11.физ-в инвал'!P236</f>
        <v>1054156.3999999999</v>
      </c>
      <c r="Q236" s="29">
        <f>('7.физ-в нацвал'!P236*'7.физ-в нацвал'!Q236+'11.физ-в инвал'!P236*'11.физ-в инвал'!Q236)/('7.физ-в нацвал'!P236+'11.физ-в инвал'!P236)</f>
        <v>9.876586937194519</v>
      </c>
      <c r="R236" s="25">
        <f>'7.физ-в нацвал'!R236+'11.физ-в инвал'!R236</f>
        <v>21373.8</v>
      </c>
      <c r="S236" s="29">
        <f>('7.физ-в нацвал'!R236*'7.физ-в нацвал'!S236+'11.физ-в инвал'!R236*'11.физ-в инвал'!S236)/('7.физ-в нацвал'!R236+'11.физ-в инвал'!R236)</f>
        <v>14.901718646193016</v>
      </c>
    </row>
    <row r="237" spans="1:19" ht="14.25" customHeight="1" x14ac:dyDescent="0.2">
      <c r="A237" s="23" t="s">
        <v>47</v>
      </c>
      <c r="B237" s="26">
        <f>'7.физ-в нацвал'!B237+'11.физ-в инвал'!B237</f>
        <v>13253928.199999999</v>
      </c>
      <c r="C237" s="28">
        <f>('7.физ-в нацвал'!B237*'7.физ-в нацвал'!C237+'11.физ-в инвал'!B237*'11.физ-в инвал'!C237)/('7.физ-в нацвал'!B237+'11.физ-в инвал'!B237)</f>
        <v>1.9363445870334484</v>
      </c>
      <c r="D237" s="21">
        <f>'7.физ-в нацвал'!D237+'11.физ-в инвал'!D237</f>
        <v>11260547.600000001</v>
      </c>
      <c r="E237" s="28">
        <f>('7.физ-в нацвал'!D237*'7.физ-в нацвал'!E237+'11.физ-в инвал'!D237*'11.физ-в инвал'!E237)/('7.физ-в нацвал'!D237+'11.физ-в инвал'!D237)</f>
        <v>0.82212706769251453</v>
      </c>
      <c r="F237" s="21">
        <f t="shared" si="6"/>
        <v>1993380.6</v>
      </c>
      <c r="G237" s="28">
        <f t="shared" si="7"/>
        <v>8.2305261463866906</v>
      </c>
      <c r="H237" s="21">
        <f>'7.физ-в нацвал'!H237+'11.физ-в инвал'!H237</f>
        <v>89022.5</v>
      </c>
      <c r="I237" s="28">
        <f>('7.физ-в нацвал'!H237*'7.физ-в нацвал'!I237+'11.физ-в инвал'!H237*'11.физ-в инвал'!I237)/('7.физ-в нацвал'!H237+'11.физ-в инвал'!H237)</f>
        <v>1.531579162571258</v>
      </c>
      <c r="J237" s="21">
        <f>'7.физ-в нацвал'!J237+'11.физ-в инвал'!J237</f>
        <v>261883.3</v>
      </c>
      <c r="K237" s="28">
        <f>('7.физ-в нацвал'!J237*'7.физ-в нацвал'!K237+'11.физ-в инвал'!J237*'11.физ-в инвал'!K237)/('7.физ-в нацвал'!J237+'11.физ-в инвал'!J237)</f>
        <v>3.346085851980638</v>
      </c>
      <c r="L237" s="21">
        <f>'7.физ-в нацвал'!L237+'11.физ-в инвал'!L237</f>
        <v>410933.20000000007</v>
      </c>
      <c r="M237" s="28">
        <f>('7.физ-в нацвал'!L237*'7.физ-в нацвал'!M237+'11.физ-в инвал'!L237*'11.физ-в инвал'!M237)/('7.физ-в нацвал'!L237+'11.физ-в инвал'!L237)</f>
        <v>6.7287919374730514</v>
      </c>
      <c r="N237" s="21">
        <f>'7.физ-в нацвал'!N237+'11.физ-в инвал'!N237</f>
        <v>495126.10000000003</v>
      </c>
      <c r="O237" s="28">
        <f>('7.физ-в нацвал'!N237*'7.физ-в нацвал'!O237+'11.физ-в инвал'!N237*'11.физ-в инвал'!O237)/('7.физ-в нацвал'!N237+'11.физ-в инвал'!N237)</f>
        <v>9.7079647366599922</v>
      </c>
      <c r="P237" s="21">
        <f>'7.физ-в нацвал'!P237+'11.физ-в инвал'!P237</f>
        <v>718867.5</v>
      </c>
      <c r="Q237" s="28">
        <f>('7.физ-в нацвал'!P237*'7.физ-в нацвал'!Q237+'11.физ-в инвал'!P237*'11.физ-в инвал'!Q237)/('7.физ-в нацвал'!P237+'11.физ-в инвал'!P237)</f>
        <v>10.573354035340305</v>
      </c>
      <c r="R237" s="22">
        <f>'7.физ-в нацвал'!R237+'11.физ-в инвал'!R237</f>
        <v>17548</v>
      </c>
      <c r="S237" s="30">
        <f>('7.физ-в нацвал'!R237*'7.физ-в нацвал'!S237+'11.физ-в инвал'!R237*'11.физ-в инвал'!S237)/('7.физ-в нацвал'!R237+'11.физ-в инвал'!R237)</f>
        <v>12.614020572144961</v>
      </c>
    </row>
    <row r="238" spans="1:19" ht="14.25" customHeight="1" x14ac:dyDescent="0.2">
      <c r="A238" s="23" t="s">
        <v>1</v>
      </c>
      <c r="B238" s="26">
        <f>'7.физ-в нацвал'!B238+'11.физ-в инвал'!B238</f>
        <v>17399734.400000002</v>
      </c>
      <c r="C238" s="28">
        <f>('7.физ-в нацвал'!B238*'7.физ-в нацвал'!C238+'11.физ-в инвал'!B238*'11.физ-в инвал'!C238)/('7.физ-в нацвал'!B238+'11.физ-в инвал'!B238)</f>
        <v>1.9883909044611634</v>
      </c>
      <c r="D238" s="21">
        <f>'7.физ-в нацвал'!D238+'11.физ-в инвал'!D238</f>
        <v>14817087.800000001</v>
      </c>
      <c r="E238" s="28">
        <f>('7.физ-в нацвал'!D238*'7.физ-в нацвал'!E238+'11.физ-в инвал'!D238*'11.физ-в инвал'!E238)/('7.физ-в нацвал'!D238+'11.физ-в инвал'!D238)</f>
        <v>0.81222248774148487</v>
      </c>
      <c r="F238" s="21">
        <f t="shared" si="6"/>
        <v>2582646.6</v>
      </c>
      <c r="G238" s="28">
        <f t="shared" si="7"/>
        <v>8.7362714306324438</v>
      </c>
      <c r="H238" s="21">
        <f>'7.физ-в нацвал'!H238+'11.физ-в инвал'!H238</f>
        <v>87277.3</v>
      </c>
      <c r="I238" s="28">
        <f>('7.физ-в нацвал'!H238*'7.физ-в нацвал'!I238+'11.физ-в инвал'!H238*'11.физ-в инвал'!I238)/('7.физ-в нацвал'!H238+'11.физ-в инвал'!H238)</f>
        <v>1.7535059746348742</v>
      </c>
      <c r="J238" s="21">
        <f>'7.физ-в нацвал'!J238+'11.физ-в инвал'!J238</f>
        <v>237396.5</v>
      </c>
      <c r="K238" s="28">
        <f>('7.физ-в нацвал'!J238*'7.физ-в нацвал'!K238+'11.физ-в инвал'!J238*'11.физ-в инвал'!K238)/('7.физ-в нацвал'!J238+'11.физ-в инвал'!J238)</f>
        <v>4.180695578915441</v>
      </c>
      <c r="L238" s="21">
        <f>'7.физ-в нацвал'!L238+'11.физ-в инвал'!L238</f>
        <v>316314.3</v>
      </c>
      <c r="M238" s="28">
        <f>('7.физ-в нацвал'!L238*'7.физ-в нацвал'!M238+'11.физ-в инвал'!L238*'11.физ-в инвал'!M238)/('7.физ-в нацвал'!L238+'11.физ-в инвал'!L238)</f>
        <v>6.7771245783070855</v>
      </c>
      <c r="N238" s="21">
        <f>'7.физ-в нацвал'!N238+'11.физ-в инвал'!N238</f>
        <v>744048.39999999991</v>
      </c>
      <c r="O238" s="28">
        <f>('7.физ-в нацвал'!N238*'7.физ-в нацвал'!O238+'11.физ-в инвал'!N238*'11.физ-в инвал'!O238)/('7.физ-в нацвал'!N238+'11.физ-в инвал'!N238)</f>
        <v>8.2990830730904168</v>
      </c>
      <c r="P238" s="21">
        <f>'7.физ-в нацвал'!P238+'11.физ-в инвал'!P238</f>
        <v>1185595.7</v>
      </c>
      <c r="Q238" s="28">
        <f>('7.физ-в нацвал'!P238*'7.физ-в нацвал'!Q238+'11.физ-в инвал'!P238*'11.физ-в инвал'!Q238)/('7.физ-в нацвал'!P238+'11.физ-в инвал'!P238)</f>
        <v>10.929546622849601</v>
      </c>
      <c r="R238" s="22">
        <f>'7.физ-в нацвал'!R238+'11.физ-в инвал'!R238</f>
        <v>12014.4</v>
      </c>
      <c r="S238" s="30">
        <f>('7.физ-в нацвал'!R238*'7.физ-в нацвал'!S238+'11.физ-в инвал'!R238*'11.физ-в инвал'!S238)/('7.физ-в нацвал'!R238+'11.физ-в инвал'!R238)</f>
        <v>11.697093820748456</v>
      </c>
    </row>
    <row r="239" spans="1:19" ht="14.25" customHeight="1" x14ac:dyDescent="0.2">
      <c r="A239" s="23" t="s">
        <v>2</v>
      </c>
      <c r="B239" s="26">
        <f>'7.физ-в нацвал'!B239+'11.физ-в инвал'!B239</f>
        <v>21630774.700000003</v>
      </c>
      <c r="C239" s="28">
        <f>('7.физ-в нацвал'!B239*'7.физ-в нацвал'!C239+'11.физ-в инвал'!B239*'11.физ-в инвал'!C239)/('7.физ-в нацвал'!B239+'11.физ-в инвал'!B239)</f>
        <v>1.5819762601013088</v>
      </c>
      <c r="D239" s="21">
        <f>'7.физ-в нацвал'!D239+'11.физ-в инвал'!D239</f>
        <v>19225008.600000001</v>
      </c>
      <c r="E239" s="28">
        <f>('7.физ-в нацвал'!D239*'7.физ-в нацвал'!E239+'11.физ-в инвал'!D239*'11.физ-в инвал'!E239)/('7.физ-в нацвал'!D239+'11.физ-в инвал'!D239)</f>
        <v>0.73407060884227826</v>
      </c>
      <c r="F239" s="21">
        <f t="shared" si="6"/>
        <v>2405766.1</v>
      </c>
      <c r="G239" s="28">
        <f t="shared" si="7"/>
        <v>8.3577777137187113</v>
      </c>
      <c r="H239" s="21">
        <f>'7.физ-в нацвал'!H239+'11.физ-в инвал'!H239</f>
        <v>65702.8</v>
      </c>
      <c r="I239" s="28">
        <f>('7.физ-в нацвал'!H239*'7.физ-в нацвал'!I239+'11.физ-в инвал'!H239*'11.физ-в инвал'!I239)/('7.физ-в нацвал'!H239+'11.физ-в инвал'!H239)</f>
        <v>1.967598169332208</v>
      </c>
      <c r="J239" s="21">
        <f>'7.физ-в нацвал'!J239+'11.физ-в инвал'!J239</f>
        <v>267631.2</v>
      </c>
      <c r="K239" s="28">
        <f>('7.физ-в нацвал'!J239*'7.физ-в нацвал'!K239+'11.физ-в инвал'!J239*'11.физ-в инвал'!K239)/('7.физ-в нацвал'!J239+'11.физ-в инвал'!J239)</f>
        <v>4.1469092056531522</v>
      </c>
      <c r="L239" s="21">
        <f>'7.физ-в нацвал'!L239+'11.физ-в инвал'!L239</f>
        <v>369372.9</v>
      </c>
      <c r="M239" s="28">
        <f>('7.физ-в нацвал'!L239*'7.физ-в нацвал'!M239+'11.физ-в инвал'!L239*'11.физ-в инвал'!M239)/('7.физ-в нацвал'!L239+'11.физ-в инвал'!L239)</f>
        <v>6.4997326306288343</v>
      </c>
      <c r="N239" s="21">
        <f>'7.физ-в нацвал'!N239+'11.физ-в инвал'!N239</f>
        <v>509457.5</v>
      </c>
      <c r="O239" s="28">
        <f>('7.физ-в нацвал'!N239*'7.физ-в нацвал'!O239+'11.физ-в инвал'!N239*'11.физ-в инвал'!O239)/('7.физ-в нацвал'!N239+'11.физ-в инвал'!N239)</f>
        <v>8.8009973982127896</v>
      </c>
      <c r="P239" s="21">
        <f>'7.физ-в нацвал'!P239+'11.физ-в инвал'!P239</f>
        <v>1185702.6000000001</v>
      </c>
      <c r="Q239" s="28">
        <f>('7.физ-в нацвал'!P239*'7.физ-в нацвал'!Q239+'11.физ-в инвал'!P239*'11.физ-в инвал'!Q239)/('7.физ-в нацвал'!P239+'11.физ-в инвал'!P239)</f>
        <v>10.024043094786153</v>
      </c>
      <c r="R239" s="21">
        <f>'7.физ-в нацвал'!R239+'11.физ-в инвал'!R239</f>
        <v>7899.1</v>
      </c>
      <c r="S239" s="28">
        <f>('7.физ-в нацвал'!R239*'7.физ-в нацвал'!S239+'11.физ-в инвал'!R239*'11.физ-в инвал'!S239)/('7.физ-в нацвал'!R239+'11.физ-в инвал'!R239)</f>
        <v>12.361676140319775</v>
      </c>
    </row>
    <row r="240" spans="1:19" ht="14.25" customHeight="1" x14ac:dyDescent="0.2">
      <c r="A240" s="23" t="s">
        <v>3</v>
      </c>
      <c r="B240" s="26">
        <f>'7.физ-в нацвал'!B240+'11.физ-в инвал'!B240</f>
        <v>19470992.799999997</v>
      </c>
      <c r="C240" s="28">
        <f>('7.физ-в нацвал'!B240*'7.физ-в нацвал'!C240+'11.физ-в инвал'!B240*'11.физ-в инвал'!C240)/('7.физ-в нацвал'!B240+'11.физ-в инвал'!B240)</f>
        <v>1.9401058918782996</v>
      </c>
      <c r="D240" s="21">
        <f>'7.физ-в нацвал'!D240+'11.физ-в инвал'!D240</f>
        <v>16935527</v>
      </c>
      <c r="E240" s="28">
        <f>('7.физ-в нацвал'!D240*'7.физ-в нацвал'!E240+'11.физ-в инвал'!D240*'11.физ-в инвал'!E240)/('7.физ-в нацвал'!D240+'11.физ-в инвал'!D240)</f>
        <v>0.8646067846604335</v>
      </c>
      <c r="F240" s="21">
        <f t="shared" si="6"/>
        <v>2535465.7999999998</v>
      </c>
      <c r="G240" s="28">
        <f t="shared" si="7"/>
        <v>9.1238526293669562</v>
      </c>
      <c r="H240" s="21">
        <f>'7.физ-в нацвал'!H240+'11.физ-в инвал'!H240</f>
        <v>108693.3</v>
      </c>
      <c r="I240" s="28">
        <f>('7.физ-в нацвал'!H240*'7.физ-в нацвал'!I240+'11.физ-в инвал'!H240*'11.физ-в инвал'!I240)/('7.физ-в нацвал'!H240+'11.физ-в инвал'!H240)</f>
        <v>1.8718816891197494</v>
      </c>
      <c r="J240" s="21">
        <f>'7.физ-в нацвал'!J240+'11.физ-в инвал'!J240</f>
        <v>270416.7</v>
      </c>
      <c r="K240" s="28">
        <f>('7.физ-в нацвал'!J240*'7.физ-в нацвал'!K240+'11.физ-в инвал'!J240*'11.физ-в инвал'!K240)/('7.физ-в нацвал'!J240+'11.физ-в инвал'!J240)</f>
        <v>4.3363724947460742</v>
      </c>
      <c r="L240" s="21">
        <f>'7.физ-в нацвал'!L240+'11.физ-в инвал'!L240</f>
        <v>366759.1</v>
      </c>
      <c r="M240" s="28">
        <f>('7.физ-в нацвал'!L240*'7.физ-в нацвал'!M240+'11.физ-в инвал'!L240*'11.физ-в инвал'!M240)/('7.физ-в нацвал'!L240+'11.физ-в инвал'!L240)</f>
        <v>6.7193320356604653</v>
      </c>
      <c r="N240" s="21">
        <f>'7.физ-в нацвал'!N240+'11.физ-в инвал'!N240</f>
        <v>589578.19999999995</v>
      </c>
      <c r="O240" s="28">
        <f>('7.физ-в нацвал'!N240*'7.физ-в нацвал'!O240+'11.физ-в инвал'!N240*'11.физ-в инвал'!O240)/('7.физ-в нацвал'!N240+'11.физ-в инвал'!N240)</f>
        <v>9.5442610785133954</v>
      </c>
      <c r="P240" s="21">
        <f>'7.физ-в нацвал'!P240+'11.физ-в инвал'!P240</f>
        <v>1125003.5</v>
      </c>
      <c r="Q240" s="28">
        <f>('7.физ-в нацвал'!P240*'7.физ-в нацвал'!Q240+'11.физ-в инвал'!P240*'11.физ-в инвал'!Q240)/('7.физ-в нацвал'!P240+'11.физ-в инвал'!P240)</f>
        <v>11.104612063873583</v>
      </c>
      <c r="R240" s="22">
        <f>'7.физ-в нацвал'!R240+'11.физ-в инвал'!R240</f>
        <v>75015</v>
      </c>
      <c r="S240" s="30">
        <f>('7.физ-в нацвал'!R240*'7.физ-в нацвал'!S240+'11.физ-в инвал'!R240*'11.физ-в инвал'!S240)/('7.физ-в нацвал'!R240+'11.физ-в инвал'!R240)</f>
        <v>15.636018036392706</v>
      </c>
    </row>
    <row r="241" spans="1:19" ht="14.25" customHeight="1" x14ac:dyDescent="0.2">
      <c r="A241" s="23" t="s">
        <v>4</v>
      </c>
      <c r="B241" s="26">
        <f>'7.физ-в нацвал'!B241+'11.физ-в инвал'!B241</f>
        <v>16145857.399999997</v>
      </c>
      <c r="C241" s="28">
        <f>('7.физ-в нацвал'!B241*'7.физ-в нацвал'!C241+'11.физ-в инвал'!B241*'11.физ-в инвал'!C241)/('7.физ-в нацвал'!B241+'11.физ-в инвал'!B241)</f>
        <v>1.8172484000756759</v>
      </c>
      <c r="D241" s="21">
        <f>'7.физ-в нацвал'!D241+'11.физ-в инвал'!D241</f>
        <v>14248633</v>
      </c>
      <c r="E241" s="28">
        <f>('7.физ-в нацвал'!D241*'7.физ-в нацвал'!E241+'11.физ-в инвал'!D241*'11.физ-в инвал'!E241)/('7.физ-в нацвал'!D241+'11.физ-в инвал'!D241)</f>
        <v>0.87068408309765577</v>
      </c>
      <c r="F241" s="21">
        <f t="shared" si="6"/>
        <v>1897224.4000000001</v>
      </c>
      <c r="G241" s="28">
        <f t="shared" si="7"/>
        <v>8.9261847828859882</v>
      </c>
      <c r="H241" s="21">
        <f>'7.физ-в нацвал'!H241+'11.физ-в инвал'!H241</f>
        <v>84431</v>
      </c>
      <c r="I241" s="28">
        <f>('7.физ-в нацвал'!H241*'7.физ-в нацвал'!I241+'11.физ-в инвал'!H241*'11.физ-в инвал'!I241)/('7.физ-в нацвал'!H241+'11.физ-в инвал'!H241)</f>
        <v>3.388703189586761</v>
      </c>
      <c r="J241" s="21">
        <f>'7.физ-в нацвал'!J241+'11.физ-в инвал'!J241</f>
        <v>217293.90000000002</v>
      </c>
      <c r="K241" s="28">
        <f>('7.физ-в нацвал'!J241*'7.физ-в нацвал'!K241+'11.физ-в инвал'!J241*'11.физ-в инвал'!K241)/('7.физ-в нацвал'!J241+'11.физ-в инвал'!J241)</f>
        <v>4.290681178808974</v>
      </c>
      <c r="L241" s="21">
        <f>'7.физ-в нацвал'!L241+'11.физ-в инвал'!L241</f>
        <v>287207.59999999998</v>
      </c>
      <c r="M241" s="28">
        <f>('7.физ-в нацвал'!L241*'7.физ-в нацвал'!M241+'11.физ-в инвал'!L241*'11.физ-в инвал'!M241)/('7.физ-в нацвал'!L241+'11.физ-в инвал'!L241)</f>
        <v>6.7617604513251051</v>
      </c>
      <c r="N241" s="21">
        <f>'7.физ-в нацвал'!N241+'11.физ-в инвал'!N241</f>
        <v>509938.70000000007</v>
      </c>
      <c r="O241" s="28">
        <f>('7.физ-в нацвал'!N241*'7.физ-в нацвал'!O241+'11.физ-в инвал'!N241*'11.физ-в инвал'!O241)/('7.физ-в нацвал'!N241+'11.физ-в инвал'!N241)</f>
        <v>10.13743312284398</v>
      </c>
      <c r="P241" s="21">
        <f>'7.физ-в нацвал'!P241+'11.физ-в инвал'!P241</f>
        <v>794742.7</v>
      </c>
      <c r="Q241" s="28">
        <f>('7.физ-в нацвал'!P241*'7.физ-в нацвал'!Q241+'11.физ-в инвал'!P241*'11.физ-в инвал'!Q241)/('7.физ-в нацвал'!P241+'11.физ-в инвал'!P241)</f>
        <v>10.770742632804303</v>
      </c>
      <c r="R241" s="22">
        <f>'7.физ-в нацвал'!R241+'11.физ-в инвал'!R241</f>
        <v>3610.5</v>
      </c>
      <c r="S241" s="30">
        <f>('7.физ-в нацвал'!R241*'7.физ-в нацвал'!S241+'11.физ-в инвал'!R241*'11.физ-в инвал'!S241)/('7.физ-в нацвал'!R241+'11.физ-в инвал'!R241)</f>
        <v>12.479596454784678</v>
      </c>
    </row>
    <row r="242" spans="1:19" ht="14.25" customHeight="1" x14ac:dyDescent="0.2">
      <c r="A242" s="23" t="s">
        <v>5</v>
      </c>
      <c r="B242" s="26">
        <f>'7.физ-в нацвал'!B242+'11.физ-в инвал'!B242</f>
        <v>20727897</v>
      </c>
      <c r="C242" s="28">
        <f>('7.физ-в нацвал'!B242*'7.физ-в нацвал'!C242+'11.физ-в инвал'!B242*'11.физ-в инвал'!C242)/('7.физ-в нацвал'!B242+'11.физ-в инвал'!B242)</f>
        <v>1.8266378471004538</v>
      </c>
      <c r="D242" s="21">
        <f>'7.физ-в нацвал'!D242+'11.физ-в инвал'!D242</f>
        <v>18240701.800000001</v>
      </c>
      <c r="E242" s="28">
        <f>('7.физ-в нацвал'!D242*'7.физ-в нацвал'!E242+'11.физ-в инвал'!D242*'11.физ-в инвал'!E242)/('7.физ-в нацвал'!D242+'11.физ-в инвал'!D242)</f>
        <v>0.88073262060563795</v>
      </c>
      <c r="F242" s="21">
        <f t="shared" si="6"/>
        <v>2487195.1999999997</v>
      </c>
      <c r="G242" s="28">
        <f t="shared" si="7"/>
        <v>8.7637592952093097</v>
      </c>
      <c r="H242" s="21">
        <f>'7.физ-в нацвал'!H242+'11.физ-в инвал'!H242</f>
        <v>92368.9</v>
      </c>
      <c r="I242" s="28">
        <f>('7.физ-в нацвал'!H242*'7.физ-в нацвал'!I242+'11.физ-в инвал'!H242*'11.физ-в инвал'!I242)/('7.физ-в нацвал'!H242+'11.физ-в инвал'!H242)</f>
        <v>2.0970078348881489</v>
      </c>
      <c r="J242" s="21">
        <f>'7.физ-в нацвал'!J242+'11.физ-в инвал'!J242</f>
        <v>228873.40000000002</v>
      </c>
      <c r="K242" s="28">
        <f>('7.физ-в нацвал'!J242*'7.физ-в нацвал'!K242+'11.физ-в инвал'!J242*'11.физ-в инвал'!K242)/('7.физ-в нацвал'!J242+'11.физ-в инвал'!J242)</f>
        <v>3.8568054915949133</v>
      </c>
      <c r="L242" s="21">
        <f>'7.физ-в нацвал'!L242+'11.физ-в инвал'!L242</f>
        <v>370435.9</v>
      </c>
      <c r="M242" s="28">
        <f>('7.физ-в нацвал'!L242*'7.физ-в нацвал'!M242+'11.физ-в инвал'!L242*'11.физ-в инвал'!M242)/('7.физ-в нацвал'!L242+'11.физ-в инвал'!L242)</f>
        <v>6.5767764139490765</v>
      </c>
      <c r="N242" s="21">
        <f>'7.физ-в нацвал'!N242+'11.физ-в инвал'!N242</f>
        <v>558711.1</v>
      </c>
      <c r="O242" s="28">
        <f>('7.физ-в нацвал'!N242*'7.физ-в нацвал'!O242+'11.физ-в инвал'!N242*'11.физ-в инвал'!O242)/('7.физ-в нацвал'!N242+'11.физ-в инвал'!N242)</f>
        <v>10.141778840620844</v>
      </c>
      <c r="P242" s="21">
        <f>'7.физ-в нацвал'!P242+'11.физ-в инвал'!P242</f>
        <v>1224577</v>
      </c>
      <c r="Q242" s="28">
        <f>('7.физ-в нацвал'!P242*'7.физ-в нацвал'!Q242+'11.физ-в инвал'!P242*'11.физ-в инвал'!Q242)/('7.физ-в нацвал'!P242+'11.физ-в инвал'!P242)</f>
        <v>10.167286403386626</v>
      </c>
      <c r="R242" s="22">
        <f>'7.физ-в нацвал'!R242+'11.физ-в инвал'!R242</f>
        <v>12228.900000000001</v>
      </c>
      <c r="S242" s="30">
        <f>('7.физ-в нацвал'!R242*'7.физ-в нацвал'!S242+'11.физ-в инвал'!R242*'11.физ-в инвал'!S242)/('7.физ-в нацвал'!R242+'11.физ-в инвал'!R242)</f>
        <v>13.700167308588666</v>
      </c>
    </row>
    <row r="243" spans="1:19" ht="14.25" customHeight="1" x14ac:dyDescent="0.2">
      <c r="A243" s="23" t="s">
        <v>6</v>
      </c>
      <c r="B243" s="26">
        <f>'7.физ-в нацвал'!B243+'11.физ-в инвал'!B243</f>
        <v>20506505.199999999</v>
      </c>
      <c r="C243" s="28">
        <f>('7.физ-в нацвал'!B243*'7.физ-в нацвал'!C243+'11.физ-в инвал'!B243*'11.физ-в инвал'!C243)/('7.физ-в нацвал'!B243+'11.физ-в инвал'!B243)</f>
        <v>1.7806049551046848</v>
      </c>
      <c r="D243" s="21">
        <f>'7.физ-в нацвал'!D243+'11.физ-в инвал'!D243</f>
        <v>18082746.300000001</v>
      </c>
      <c r="E243" s="28">
        <f>('7.физ-в нацвал'!D243*'7.физ-в нацвал'!E243+'11.физ-в инвал'!D243*'11.физ-в инвал'!E243)/('7.физ-в нацвал'!D243+'11.физ-в инвал'!D243)</f>
        <v>0.82725284715187142</v>
      </c>
      <c r="F243" s="21">
        <f t="shared" si="6"/>
        <v>2423758.9</v>
      </c>
      <c r="G243" s="28">
        <f t="shared" si="7"/>
        <v>8.8932036144354196</v>
      </c>
      <c r="H243" s="21">
        <f>'7.физ-в нацвал'!H243+'11.физ-в инвал'!H243</f>
        <v>70335.3</v>
      </c>
      <c r="I243" s="28">
        <f>('7.физ-в нацвал'!H243*'7.физ-в нацвал'!I243+'11.физ-в инвал'!H243*'11.физ-в инвал'!I243)/('7.физ-в нацвал'!H243+'11.физ-в инвал'!H243)</f>
        <v>2.0818436688263251</v>
      </c>
      <c r="J243" s="21">
        <f>'7.физ-в нацвал'!J243+'11.физ-в инвал'!J243</f>
        <v>345258.80000000005</v>
      </c>
      <c r="K243" s="28">
        <f>('7.физ-в нацвал'!J243*'7.физ-в нацвал'!K243+'11.физ-в инвал'!J243*'11.физ-в инвал'!K243)/('7.физ-в нацвал'!J243+'11.физ-в инвал'!J243)</f>
        <v>6.34656322735293</v>
      </c>
      <c r="L243" s="21">
        <f>'7.физ-в нацвал'!L243+'11.физ-в инвал'!L243</f>
        <v>369110.2</v>
      </c>
      <c r="M243" s="28">
        <f>('7.физ-в нацвал'!L243*'7.физ-в нацвал'!M243+'11.физ-в инвал'!L243*'11.физ-в инвал'!M243)/('7.физ-в нацвал'!L243+'11.физ-в инвал'!L243)</f>
        <v>6.5326968395888274</v>
      </c>
      <c r="N243" s="21">
        <f>'7.физ-в нацвал'!N243+'11.физ-в инвал'!N243</f>
        <v>613193.9</v>
      </c>
      <c r="O243" s="28">
        <f>('7.физ-в нацвал'!N243*'7.физ-в нацвал'!O243+'11.физ-в инвал'!N243*'11.физ-в инвал'!O243)/('7.физ-в нацвал'!N243+'11.физ-в инвал'!N243)</f>
        <v>9.81025995040069</v>
      </c>
      <c r="P243" s="21">
        <f>'7.физ-в нацвал'!P243+'11.физ-в инвал'!P243</f>
        <v>1009632.8</v>
      </c>
      <c r="Q243" s="28">
        <f>('7.физ-в нацвал'!P243*'7.физ-в нацвал'!Q243+'11.физ-в инвал'!P243*'11.физ-в инвал'!Q243)/('7.физ-в нацвал'!P243+'11.физ-в инвал'!P243)</f>
        <v>10.510789355298293</v>
      </c>
      <c r="R243" s="22">
        <f>'7.физ-в нацвал'!R243+'11.физ-в инвал'!R243</f>
        <v>16227.9</v>
      </c>
      <c r="S243" s="30">
        <f>('7.физ-в нацвал'!R243*'7.физ-в нацвал'!S243+'11.физ-в инвал'!R243*'11.физ-в инвал'!S243)/('7.физ-в нацвал'!R243+'11.физ-в инвал'!R243)</f>
        <v>10.995459917795888</v>
      </c>
    </row>
    <row r="244" spans="1:19" ht="14.25" customHeight="1" x14ac:dyDescent="0.2">
      <c r="A244" s="23" t="s">
        <v>7</v>
      </c>
      <c r="B244" s="26">
        <f>'7.физ-в нацвал'!B244+'11.физ-в инвал'!B244</f>
        <v>19351476.399999999</v>
      </c>
      <c r="C244" s="28">
        <f>('7.физ-в нацвал'!B244*'7.физ-в нацвал'!C244+'11.физ-в инвал'!B244*'11.физ-в инвал'!C244)/('7.физ-в нацвал'!B244+'11.физ-в инвал'!B244)</f>
        <v>1.7839182223326402</v>
      </c>
      <c r="D244" s="21">
        <f>'7.физ-в нацвал'!D244+'11.физ-в инвал'!D244</f>
        <v>17065252.300000001</v>
      </c>
      <c r="E244" s="28">
        <f>('7.физ-в нацвал'!D244*'7.физ-в нацвал'!E244+'11.физ-в инвал'!D244*'11.физ-в инвал'!E244)/('7.физ-в нацвал'!D244+'11.физ-в инвал'!D244)</f>
        <v>0.83836604033097339</v>
      </c>
      <c r="F244" s="21">
        <f t="shared" si="6"/>
        <v>2286224.1</v>
      </c>
      <c r="G244" s="28">
        <f t="shared" si="7"/>
        <v>8.8418818527020147</v>
      </c>
      <c r="H244" s="21">
        <f>'7.физ-в нацвал'!H244+'11.физ-в инвал'!H244</f>
        <v>102063.4</v>
      </c>
      <c r="I244" s="28">
        <f>('7.физ-в нацвал'!H244*'7.физ-в нацвал'!I244+'11.физ-в инвал'!H244*'11.физ-в инвал'!I244)/('7.физ-в нацвал'!H244+'11.физ-в инвал'!H244)</f>
        <v>3.3122036008990476</v>
      </c>
      <c r="J244" s="21">
        <f>'7.физ-в нацвал'!J244+'11.физ-в инвал'!J244</f>
        <v>204546.60000000003</v>
      </c>
      <c r="K244" s="28">
        <f>('7.физ-в нацвал'!J244*'7.физ-в нацвал'!K244+'11.физ-в инвал'!J244*'11.физ-в инвал'!K244)/('7.физ-в нацвал'!J244+'11.физ-в инвал'!J244)</f>
        <v>4.2585629338253472</v>
      </c>
      <c r="L244" s="21">
        <f>'7.физ-в нацвал'!L244+'11.физ-в инвал'!L244</f>
        <v>342070.7</v>
      </c>
      <c r="M244" s="28">
        <f>('7.физ-в нацвал'!L244*'7.физ-в нацвал'!M244+'11.физ-в инвал'!L244*'11.физ-в инвал'!M244)/('7.физ-в нацвал'!L244+'11.физ-в инвал'!L244)</f>
        <v>6.0915762150923793</v>
      </c>
      <c r="N244" s="21">
        <f>'7.физ-в нацвал'!N244+'11.физ-в инвал'!N244</f>
        <v>530179.6</v>
      </c>
      <c r="O244" s="28">
        <f>('7.физ-в нацвал'!N244*'7.физ-в нацвал'!O244+'11.физ-в инвал'!N244*'11.физ-в инвал'!O244)/('7.физ-в нацвал'!N244+'11.физ-в инвал'!N244)</f>
        <v>9.5441137041108508</v>
      </c>
      <c r="P244" s="21">
        <f>'7.физ-в нацвал'!P244+'11.физ-в инвал'!P244</f>
        <v>1096669.7</v>
      </c>
      <c r="Q244" s="28">
        <f>('7.физ-в нацвал'!P244*'7.физ-в нацвал'!Q244+'11.физ-в инвал'!P244*'11.физ-в инвал'!Q244)/('7.физ-в нацвал'!P244+'11.физ-в инвал'!P244)</f>
        <v>10.697394204471948</v>
      </c>
      <c r="R244" s="22">
        <f>'7.физ-в нацвал'!R244+'11.физ-в инвал'!R244</f>
        <v>10694.099999999999</v>
      </c>
      <c r="S244" s="30">
        <f>('7.физ-в нацвал'!R244*'7.физ-в нацвал'!S244+'11.физ-в инвал'!R244*'11.физ-в инвал'!S244)/('7.физ-в нацвал'!R244+'11.физ-в инвал'!R244)</f>
        <v>12.160147370980244</v>
      </c>
    </row>
    <row r="245" spans="1:19" ht="14.25" customHeight="1" x14ac:dyDescent="0.2">
      <c r="A245" s="23" t="s">
        <v>8</v>
      </c>
      <c r="B245" s="26">
        <f>'7.физ-в нацвал'!B245+'11.физ-в инвал'!B245</f>
        <v>22081246.199999999</v>
      </c>
      <c r="C245" s="28">
        <f>('7.физ-в нацвал'!B245*'7.физ-в нацвал'!C245+'11.физ-в инвал'!B245*'11.физ-в инвал'!C245)/('7.физ-в нацвал'!B245+'11.физ-в инвал'!B245)</f>
        <v>1.5345105636293301</v>
      </c>
      <c r="D245" s="21">
        <f>'7.физ-в нацвал'!D245+'11.физ-в инвал'!D245</f>
        <v>19614903.800000001</v>
      </c>
      <c r="E245" s="28">
        <f>('7.физ-в нацвал'!D245*'7.физ-в нацвал'!E245+'11.физ-в инвал'!D245*'11.физ-в инвал'!E245)/('7.физ-в нацвал'!D245+'11.физ-в инвал'!D245)</f>
        <v>0.67846445721543669</v>
      </c>
      <c r="F245" s="21">
        <f t="shared" si="6"/>
        <v>2466342.4000000004</v>
      </c>
      <c r="G245" s="28">
        <f t="shared" si="7"/>
        <v>8.3426739498943814</v>
      </c>
      <c r="H245" s="21">
        <f>'7.физ-в нацвал'!H245+'11.физ-в инвал'!H245</f>
        <v>65976.2</v>
      </c>
      <c r="I245" s="28">
        <f>('7.физ-в нацвал'!H245*'7.физ-в нацвал'!I245+'11.физ-в инвал'!H245*'11.физ-в инвал'!I245)/('7.физ-в нацвал'!H245+'11.физ-в инвал'!H245)</f>
        <v>2.3796901609974541</v>
      </c>
      <c r="J245" s="21">
        <f>'7.физ-в нацвал'!J245+'11.физ-в инвал'!J245</f>
        <v>266565.90000000002</v>
      </c>
      <c r="K245" s="28">
        <f>('7.физ-в нацвал'!J245*'7.физ-в нацвал'!K245+'11.физ-в инвал'!J245*'11.физ-в инвал'!K245)/('7.физ-в нацвал'!J245+'11.физ-в инвал'!J245)</f>
        <v>3.6040750486089936</v>
      </c>
      <c r="L245" s="21">
        <f>'7.физ-в нацвал'!L245+'11.физ-в инвал'!L245</f>
        <v>409931.9</v>
      </c>
      <c r="M245" s="28">
        <f>('7.физ-в нацвал'!L245*'7.физ-в нацвал'!M245+'11.физ-в инвал'!L245*'11.физ-в инвал'!M245)/('7.физ-в нацвал'!L245+'11.физ-в инвал'!L245)</f>
        <v>5.6976095785665812</v>
      </c>
      <c r="N245" s="21">
        <f>'7.физ-в нацвал'!N245+'11.физ-в инвал'!N245</f>
        <v>544936.80000000005</v>
      </c>
      <c r="O245" s="28">
        <f>('7.физ-в нацвал'!N245*'7.физ-в нацвал'!O245+'11.физ-в инвал'!N245*'11.физ-в инвал'!O245)/('7.физ-в нацвал'!N245+'11.физ-в инвал'!N245)</f>
        <v>9.6478043031778906</v>
      </c>
      <c r="P245" s="21">
        <f>'7.физ-в нацвал'!P245+'11.физ-в инвал'!P245</f>
        <v>1120188.3999999999</v>
      </c>
      <c r="Q245" s="28">
        <f>('7.физ-в нацвал'!P245*'7.физ-в нацвал'!Q245+'11.физ-в инвал'!P245*'11.физ-в инвал'!Q245)/('7.физ-в нацвал'!P245+'11.физ-в инвал'!P245)</f>
        <v>10.489421807081738</v>
      </c>
      <c r="R245" s="22">
        <f>'7.физ-в нацвал'!R245+'11.физ-в инвал'!R245</f>
        <v>58743.199999999997</v>
      </c>
      <c r="S245" s="30">
        <f>('7.физ-в нацвал'!R245*'7.физ-в нацвал'!S245+'11.физ-в инвал'!R245*'11.физ-в инвал'!S245)/('7.физ-в нацвал'!R245+'11.физ-в инвал'!R245)</f>
        <v>1.9569910049163102</v>
      </c>
    </row>
    <row r="246" spans="1:19" ht="14.25" customHeight="1" x14ac:dyDescent="0.2">
      <c r="A246" s="23" t="s">
        <v>9</v>
      </c>
      <c r="B246" s="26">
        <f>'7.физ-в нацвал'!B246+'11.физ-в инвал'!B246</f>
        <v>23175293.600000001</v>
      </c>
      <c r="C246" s="28">
        <f>('7.физ-в нацвал'!B246*'7.физ-в нацвал'!C246+'11.физ-в инвал'!B246*'11.физ-в инвал'!C246)/('7.физ-в нацвал'!B246+'11.физ-в инвал'!B246)</f>
        <v>1.7419233466366968</v>
      </c>
      <c r="D246" s="21">
        <f>'7.физ-в нацвал'!D246+'11.физ-в инвал'!D246</f>
        <v>20262082.899999999</v>
      </c>
      <c r="E246" s="28">
        <f>('7.физ-в нацвал'!D246*'7.физ-в нацвал'!E246+'11.физ-в инвал'!D246*'11.физ-в инвал'!E246)/('7.физ-в нацвал'!D246+'11.физ-в инвал'!D246)</f>
        <v>0.75374015541117056</v>
      </c>
      <c r="F246" s="21">
        <f t="shared" si="6"/>
        <v>2913210.7</v>
      </c>
      <c r="G246" s="28">
        <f t="shared" si="7"/>
        <v>8.6149757286694033</v>
      </c>
      <c r="H246" s="21">
        <f>'7.физ-в нацвал'!H246+'11.физ-в инвал'!H246</f>
        <v>75220.2</v>
      </c>
      <c r="I246" s="28">
        <f>('7.физ-в нацвал'!H246*'7.физ-в нацвал'!I246+'11.физ-в инвал'!H246*'11.физ-в инвал'!I246)/('7.физ-в нацвал'!H246+'11.физ-в инвал'!H246)</f>
        <v>1.9311897734916916</v>
      </c>
      <c r="J246" s="21">
        <f>'7.физ-в нацвал'!J246+'11.физ-в инвал'!J246</f>
        <v>306200</v>
      </c>
      <c r="K246" s="28">
        <f>('7.физ-в нацвал'!J246*'7.физ-в нацвал'!K246+'11.физ-в инвал'!J246*'11.физ-в инвал'!K246)/('7.физ-в нацвал'!J246+'11.физ-в инвал'!J246)</f>
        <v>3.2360011691704731</v>
      </c>
      <c r="L246" s="21">
        <f>'7.физ-в нацвал'!L246+'11.физ-в инвал'!L246</f>
        <v>421087.3</v>
      </c>
      <c r="M246" s="28">
        <f>('7.физ-в нацвал'!L246*'7.физ-в нацвал'!M246+'11.физ-в инвал'!L246*'11.физ-в инвал'!M246)/('7.физ-в нацвал'!L246+'11.физ-в инвал'!L246)</f>
        <v>5.8162663537940924</v>
      </c>
      <c r="N246" s="21">
        <f>'7.физ-в нацвал'!N246+'11.физ-в инвал'!N246</f>
        <v>894797.20000000007</v>
      </c>
      <c r="O246" s="28">
        <f>('7.физ-в нацвал'!N246*'7.физ-в нацвал'!O246+'11.физ-в инвал'!N246*'11.физ-в инвал'!O246)/('7.физ-в нацвал'!N246+'11.физ-в инвал'!N246)</f>
        <v>9.5734286484132838</v>
      </c>
      <c r="P246" s="21">
        <f>'7.физ-в нацвал'!P246+'11.физ-в инвал'!P246</f>
        <v>1204734.6000000001</v>
      </c>
      <c r="Q246" s="28">
        <f>('7.физ-в нацвал'!P246*'7.физ-в нацвал'!Q246+'11.физ-в инвал'!P246*'11.физ-в инвал'!Q246)/('7.физ-в нацвал'!P246+'11.физ-в инвал'!P246)</f>
        <v>10.626413178471021</v>
      </c>
      <c r="R246" s="21">
        <f>'7.физ-в нацвал'!R246+'11.физ-в инвал'!R246</f>
        <v>11171.400000000001</v>
      </c>
      <c r="S246" s="28">
        <f>('7.физ-в нацвал'!R246*'7.физ-в нацвал'!S246+'11.физ-в инвал'!R246*'11.физ-в инвал'!S246)/('7.физ-в нацвал'!R246+'11.физ-в инвал'!R246)</f>
        <v>12.860586855720868</v>
      </c>
    </row>
    <row r="247" spans="1:19" ht="14.25" customHeight="1" x14ac:dyDescent="0.2">
      <c r="A247" s="23" t="s">
        <v>14</v>
      </c>
      <c r="B247" s="26">
        <f>'7.физ-в нацвал'!B247+'11.физ-в инвал'!B247</f>
        <v>20087150.200000003</v>
      </c>
      <c r="C247" s="28">
        <f>('7.физ-в нацвал'!B247*'7.физ-в нацвал'!C247+'11.физ-в инвал'!B247*'11.физ-в инвал'!C247)/('7.физ-в нацвал'!B247+'11.физ-в инвал'!B247)</f>
        <v>1.8491683900486793</v>
      </c>
      <c r="D247" s="21">
        <f>'7.физ-в нацвал'!D247+'11.физ-в инвал'!D247</f>
        <v>17191502.199999999</v>
      </c>
      <c r="E247" s="28">
        <f>('7.физ-в нацвал'!D247*'7.физ-в нацвал'!E247+'11.физ-в инвал'!D247*'11.физ-в инвал'!E247)/('7.физ-в нацвал'!D247+'11.физ-в инвал'!D247)</f>
        <v>0.8065159085981447</v>
      </c>
      <c r="F247" s="21">
        <f t="shared" si="6"/>
        <v>2895648</v>
      </c>
      <c r="G247" s="28">
        <f t="shared" si="7"/>
        <v>8.0394105840903354</v>
      </c>
      <c r="H247" s="21">
        <f>'7.физ-в нацвал'!H247+'11.физ-в инвал'!H247</f>
        <v>74801.399999999994</v>
      </c>
      <c r="I247" s="28">
        <f>('7.физ-в нацвал'!H247*'7.физ-в нацвал'!I247+'11.физ-в инвал'!H247*'11.физ-в инвал'!I247)/('7.физ-в нацвал'!H247+'11.физ-в инвал'!H247)</f>
        <v>1.9638324416387953</v>
      </c>
      <c r="J247" s="21">
        <f>'7.физ-в нацвал'!J247+'11.физ-в инвал'!J247</f>
        <v>189532.4</v>
      </c>
      <c r="K247" s="28">
        <f>('7.физ-в нацвал'!J247*'7.физ-в нацвал'!K247+'11.физ-в инвал'!J247*'11.физ-в инвал'!K247)/('7.физ-в нацвал'!J247+'11.физ-в инвал'!J247)</f>
        <v>4.3526064409040375</v>
      </c>
      <c r="L247" s="21">
        <f>'7.физ-в нацвал'!L247+'11.физ-в инвал'!L247</f>
        <v>561218.10000000009</v>
      </c>
      <c r="M247" s="28">
        <f>('7.физ-в нацвал'!L247*'7.физ-в нацвал'!M247+'11.физ-в инвал'!L247*'11.физ-в инвал'!M247)/('7.физ-в нацвал'!L247+'11.физ-в инвал'!L247)</f>
        <v>4.8356018952346673</v>
      </c>
      <c r="N247" s="21">
        <f>'7.физ-в нацвал'!N247+'11.физ-в инвал'!N247</f>
        <v>783070</v>
      </c>
      <c r="O247" s="28">
        <f>('7.физ-в нацвал'!N247*'7.физ-в нацвал'!O247+'11.физ-в инвал'!N247*'11.физ-в инвал'!O247)/('7.физ-в нацвал'!N247+'11.физ-в инвал'!N247)</f>
        <v>8.3357592130971589</v>
      </c>
      <c r="P247" s="21">
        <f>'7.физ-в нацвал'!P247+'11.физ-в инвал'!P247</f>
        <v>1276388.8</v>
      </c>
      <c r="Q247" s="28">
        <f>('7.физ-в нацвал'!P247*'7.физ-в нацвал'!Q247+'11.физ-в инвал'!P247*'11.физ-в инвал'!Q247)/('7.физ-в нацвал'!P247+'11.физ-в инвал'!P247)</f>
        <v>10.121457194704323</v>
      </c>
      <c r="R247" s="22">
        <f>'7.физ-в нацвал'!R247+'11.физ-в инвал'!R247</f>
        <v>10637.3</v>
      </c>
      <c r="S247" s="30">
        <f>('7.физ-в нацвал'!R247*'7.физ-в нацвал'!S247+'11.физ-в инвал'!R247*'11.физ-в инвал'!S247)/('7.физ-в нацвал'!R247+'11.физ-в инвал'!R247)</f>
        <v>13.840066558243153</v>
      </c>
    </row>
    <row r="248" spans="1:19" ht="14.25" customHeight="1" thickBot="1" x14ac:dyDescent="0.25">
      <c r="A248" s="24" t="s">
        <v>15</v>
      </c>
      <c r="B248" s="27">
        <f>'7.физ-в нацвал'!B248+'11.физ-в инвал'!B248</f>
        <v>25550496.100000001</v>
      </c>
      <c r="C248" s="29">
        <f>('7.физ-в нацвал'!B248*'7.физ-в нацвал'!C248+'11.физ-в инвал'!B248*'11.физ-в инвал'!C248)/('7.физ-в нацвал'!B248+'11.физ-в инвал'!B248)</f>
        <v>2.034334327895885</v>
      </c>
      <c r="D248" s="25">
        <f>'7.физ-в нацвал'!D248+'11.физ-в инвал'!D248</f>
        <v>22635884</v>
      </c>
      <c r="E248" s="29">
        <f>('7.физ-в нацвал'!D248*'7.физ-в нацвал'!E248+'11.физ-в инвал'!D248*'11.физ-в инвал'!E248)/('7.физ-в нацвал'!D248+'11.физ-в инвал'!D248)</f>
        <v>1.2003407472400875</v>
      </c>
      <c r="F248" s="25">
        <f t="shared" si="6"/>
        <v>2914612.0999999996</v>
      </c>
      <c r="G248" s="29">
        <f t="shared" si="7"/>
        <v>8.5114164577852431</v>
      </c>
      <c r="H248" s="25">
        <f>'7.физ-в нацвал'!H248+'11.физ-в инвал'!H248</f>
        <v>66963.899999999994</v>
      </c>
      <c r="I248" s="29">
        <f>('7.физ-в нацвал'!H248*'7.физ-в нацвал'!I248+'11.физ-в инвал'!H248*'11.физ-в инвал'!I248)/('7.физ-в нацвал'!H248+'11.физ-в инвал'!H248)</f>
        <v>6.5707863191958626</v>
      </c>
      <c r="J248" s="25">
        <f>'7.физ-в нацвал'!J248+'11.физ-в инвал'!J248</f>
        <v>240879.3</v>
      </c>
      <c r="K248" s="29">
        <f>('7.физ-в нацвал'!J248*'7.физ-в нацвал'!K248+'11.физ-в инвал'!J248*'11.физ-в инвал'!K248)/('7.физ-в нацвал'!J248+'11.физ-в инвал'!J248)</f>
        <v>4.215460925866191</v>
      </c>
      <c r="L248" s="25">
        <f>'7.физ-в нацвал'!L248+'11.физ-в инвал'!L248</f>
        <v>541067.80000000005</v>
      </c>
      <c r="M248" s="29">
        <f>('7.физ-в нацвал'!L248*'7.физ-в нацвал'!M248+'11.физ-в инвал'!L248*'11.физ-в инвал'!M248)/('7.физ-в нацвал'!L248+'11.физ-в инвал'!L248)</f>
        <v>5.2224324844317103</v>
      </c>
      <c r="N248" s="25">
        <f>'7.физ-в нацвал'!N248+'11.физ-в инвал'!N248</f>
        <v>808063.7</v>
      </c>
      <c r="O248" s="29">
        <f>('7.физ-в нацвал'!N248*'7.физ-в нацвал'!O248+'11.физ-в инвал'!N248*'11.физ-в инвал'!O248)/('7.физ-в нацвал'!N248+'11.физ-в инвал'!N248)</f>
        <v>9.0498890854767868</v>
      </c>
      <c r="P248" s="25">
        <f>'7.физ-в нацвал'!P248+'11.физ-в инвал'!P248</f>
        <v>1244328.1000000001</v>
      </c>
      <c r="Q248" s="29">
        <f>('7.физ-в нацвал'!P248*'7.физ-в нацвал'!Q248+'11.физ-в инвал'!P248*'11.физ-в инвал'!Q248)/('7.физ-в нацвал'!P248+'11.физ-в инвал'!P248)</f>
        <v>10.509257710245405</v>
      </c>
      <c r="R248" s="25">
        <f>'7.физ-в нацвал'!R248+'11.физ-в инвал'!R248</f>
        <v>13309.3</v>
      </c>
      <c r="S248" s="29">
        <f>('7.физ-в нацвал'!R248*'7.физ-в нацвал'!S248+'11.физ-в инвал'!R248*'11.физ-в инвал'!S248)/('7.физ-в нацвал'!R248+'11.физ-в инвал'!R248)</f>
        <v>10.256966782625678</v>
      </c>
    </row>
    <row r="249" spans="1:19" ht="14.25" customHeight="1" x14ac:dyDescent="0.2">
      <c r="A249" s="23" t="s">
        <v>48</v>
      </c>
      <c r="B249" s="26">
        <f>'7.физ-в нацвал'!B249+'11.физ-в инвал'!B249</f>
        <v>16535645.999999998</v>
      </c>
      <c r="C249" s="28">
        <f>('7.физ-в нацвал'!B249*'7.физ-в нацвал'!C249+'11.физ-в инвал'!B249*'11.физ-в инвал'!C249)/('7.физ-в нацвал'!B249+'11.физ-в инвал'!B249)</f>
        <v>1.7492700619014221</v>
      </c>
      <c r="D249" s="21">
        <f>'7.физ-в нацвал'!D249+'11.физ-в инвал'!D249</f>
        <v>14425778.800000001</v>
      </c>
      <c r="E249" s="28">
        <f>('7.физ-в нацвал'!D249*'7.физ-в нацвал'!E249+'11.физ-в инвал'!D249*'11.физ-в инвал'!E249)/('7.физ-в нацвал'!D249+'11.физ-в инвал'!D249)</f>
        <v>0.76939017850460878</v>
      </c>
      <c r="F249" s="21">
        <f t="shared" si="6"/>
        <v>2109867.1999999997</v>
      </c>
      <c r="G249" s="28">
        <f t="shared" si="7"/>
        <v>8.4489952618818869</v>
      </c>
      <c r="H249" s="21">
        <f>'7.физ-в нацвал'!H249+'11.физ-в инвал'!H249</f>
        <v>23277.9</v>
      </c>
      <c r="I249" s="28">
        <f>('7.физ-в нацвал'!H249*'7.физ-в нацвал'!I249+'11.физ-в инвал'!H249*'11.физ-в инвал'!I249)/('7.физ-в нацвал'!H249+'11.физ-в инвал'!H249)</f>
        <v>7.3021170724163262</v>
      </c>
      <c r="J249" s="21">
        <f>'7.физ-в нацвал'!J249+'11.физ-в инвал'!J249</f>
        <v>157504.4</v>
      </c>
      <c r="K249" s="28">
        <f>('7.физ-в нацвал'!J249*'7.физ-в нацвал'!K249+'11.физ-в инвал'!J249*'11.физ-в инвал'!K249)/('7.физ-в нацвал'!J249+'11.физ-в инвал'!J249)</f>
        <v>4.2329625140630993</v>
      </c>
      <c r="L249" s="21">
        <f>'7.физ-в нацвал'!L249+'11.физ-в инвал'!L249</f>
        <v>418417.4</v>
      </c>
      <c r="M249" s="28">
        <f>('7.физ-в нацвал'!L249*'7.физ-в нацвал'!M249+'11.физ-в инвал'!L249*'11.физ-в инвал'!M249)/('7.физ-в нацвал'!L249+'11.физ-в инвал'!L249)</f>
        <v>5.5310084738349801</v>
      </c>
      <c r="N249" s="21">
        <f>'7.физ-в нацвал'!N249+'11.физ-в инвал'!N249</f>
        <v>627364.6</v>
      </c>
      <c r="O249" s="28">
        <f>('7.физ-в нацвал'!N249*'7.физ-в нацвал'!O249+'11.физ-в инвал'!N249*'11.физ-в инвал'!O249)/('7.физ-в нацвал'!N249+'11.физ-в инвал'!N249)</f>
        <v>9.0421143446729388</v>
      </c>
      <c r="P249" s="21">
        <f>'7.физ-в нацвал'!P249+'11.физ-в инвал'!P249</f>
        <v>870502.8</v>
      </c>
      <c r="Q249" s="28">
        <f>('7.физ-в нацвал'!P249*'7.физ-в нацвал'!Q249+'11.физ-в инвал'!P249*'11.физ-в инвал'!Q249)/('7.физ-в нацвал'!P249+'11.физ-в инвал'!P249)</f>
        <v>10.157306562368323</v>
      </c>
      <c r="R249" s="22">
        <f>'7.физ-в нацвал'!R249+'11.физ-в инвал'!R249</f>
        <v>12800.1</v>
      </c>
      <c r="S249" s="30">
        <f>('7.физ-в нацвал'!R249*'7.физ-в нацвал'!S249+'11.физ-в инвал'!R249*'11.физ-в инвал'!S249)/('7.физ-в нацвал'!R249+'11.физ-в инвал'!R249)</f>
        <v>12.549383754814414</v>
      </c>
    </row>
    <row r="250" spans="1:19" ht="14.25" customHeight="1" x14ac:dyDescent="0.2">
      <c r="A250" s="23" t="s">
        <v>1</v>
      </c>
      <c r="B250" s="26">
        <f>'7.физ-в нацвал'!B250+'11.физ-в инвал'!B250</f>
        <v>22037110.800000001</v>
      </c>
      <c r="C250" s="28">
        <f>('7.физ-в нацвал'!B250*'7.физ-в нацвал'!C250+'11.физ-в инвал'!B250*'11.физ-в инвал'!C250)/('7.физ-в нацвал'!B250+'11.физ-в инвал'!B250)</f>
        <v>1.7443465623451873</v>
      </c>
      <c r="D250" s="21">
        <f>'7.физ-в нацвал'!D250+'11.физ-в инвал'!D250</f>
        <v>19597976.399999999</v>
      </c>
      <c r="E250" s="28">
        <f>('7.физ-в нацвал'!D250*'7.физ-в нацвал'!E250+'11.физ-в инвал'!D250*'11.физ-в инвал'!E250)/('7.физ-в нацвал'!D250+'11.физ-в инвал'!D250)</f>
        <v>0.92528839400990415</v>
      </c>
      <c r="F250" s="21">
        <f t="shared" si="6"/>
        <v>2439134.4</v>
      </c>
      <c r="G250" s="28">
        <f t="shared" si="7"/>
        <v>8.3253216218835675</v>
      </c>
      <c r="H250" s="21">
        <f>'7.физ-в нацвал'!H250+'11.физ-в инвал'!H250</f>
        <v>38937.399999999994</v>
      </c>
      <c r="I250" s="28">
        <f>('7.физ-в нацвал'!H250*'7.физ-в нацвал'!I250+'11.физ-в инвал'!H250*'11.физ-в инвал'!I250)/('7.физ-в нацвал'!H250+'11.физ-в инвал'!H250)</f>
        <v>5.3392037218715176</v>
      </c>
      <c r="J250" s="21">
        <f>'7.физ-в нацвал'!J250+'11.физ-в инвал'!J250</f>
        <v>164675.5</v>
      </c>
      <c r="K250" s="28">
        <f>('7.физ-в нацвал'!J250*'7.физ-в нацвал'!K250+'11.физ-в инвал'!J250*'11.физ-в инвал'!K250)/('7.физ-в нацвал'!J250+'11.физ-в инвал'!J250)</f>
        <v>4.4889149569911728</v>
      </c>
      <c r="L250" s="21">
        <f>'7.физ-в нацвал'!L250+'11.физ-в инвал'!L250</f>
        <v>297162.90000000002</v>
      </c>
      <c r="M250" s="28">
        <f>('7.физ-в нацвал'!L250*'7.физ-в нацвал'!M250+'11.физ-в инвал'!L250*'11.физ-в инвал'!M250)/('7.физ-в нацвал'!L250+'11.физ-в инвал'!L250)</f>
        <v>5.518941281028015</v>
      </c>
      <c r="N250" s="21">
        <f>'7.физ-в нацвал'!N250+'11.физ-в инвал'!N250</f>
        <v>647415.19999999995</v>
      </c>
      <c r="O250" s="28">
        <f>('7.физ-в нацвал'!N250*'7.физ-в нацвал'!O250+'11.физ-в инвал'!N250*'11.физ-в инвал'!O250)/('7.физ-в нацвал'!N250+'11.физ-в инвал'!N250)</f>
        <v>9.8497073284655698</v>
      </c>
      <c r="P250" s="21">
        <f>'7.физ-в нацвал'!P250+'11.физ-в инвал'!P250</f>
        <v>1286014.3</v>
      </c>
      <c r="Q250" s="28">
        <f>('7.физ-в нацвал'!P250*'7.физ-в нацвал'!Q250+'11.физ-в инвал'!P250*'11.физ-в инвал'!Q250)/('7.физ-в нацвал'!P250+'11.физ-в инвал'!P250)</f>
        <v>8.7668013971539818</v>
      </c>
      <c r="R250" s="22">
        <f>'7.физ-в нацвал'!R250+'11.физ-в инвал'!R250</f>
        <v>4929.1000000000004</v>
      </c>
      <c r="S250" s="30">
        <f>('7.физ-в нацвал'!R250*'7.физ-в нацвал'!S250+'11.физ-в инвал'!R250*'11.физ-в инвал'!S250)/('7.физ-в нацвал'!R250+'11.физ-в инвал'!R250)</f>
        <v>13.869171856931285</v>
      </c>
    </row>
    <row r="251" spans="1:19" ht="14.25" customHeight="1" x14ac:dyDescent="0.2">
      <c r="A251" s="23" t="s">
        <v>2</v>
      </c>
      <c r="B251" s="26">
        <f>'7.физ-в нацвал'!B251+'11.физ-в инвал'!B251</f>
        <v>22402266.800000001</v>
      </c>
      <c r="C251" s="28">
        <f>('7.физ-в нацвал'!B251*'7.физ-в нацвал'!C251+'11.физ-в инвал'!B251*'11.физ-в инвал'!C251)/('7.физ-в нацвал'!B251+'11.физ-в инвал'!B251)</f>
        <v>2.3625945220418494</v>
      </c>
      <c r="D251" s="21">
        <f>'7.физ-в нацвал'!D251+'11.физ-в инвал'!D251</f>
        <v>20084501.299999997</v>
      </c>
      <c r="E251" s="28">
        <f>('7.физ-в нацвал'!D251*'7.физ-в нацвал'!E251+'11.физ-в инвал'!D251*'11.физ-в инвал'!E251)/('7.физ-в нацвал'!D251+'11.физ-в инвал'!D251)</f>
        <v>1.5519110462055636</v>
      </c>
      <c r="F251" s="21">
        <f t="shared" si="6"/>
        <v>2317765.5</v>
      </c>
      <c r="G251" s="28">
        <f t="shared" si="7"/>
        <v>9.38753872986719</v>
      </c>
      <c r="H251" s="21">
        <f>'7.физ-в нацвал'!H251+'11.физ-в инвал'!H251</f>
        <v>54316.4</v>
      </c>
      <c r="I251" s="28">
        <f>('7.физ-в нацвал'!H251*'7.физ-в нацвал'!I251+'11.физ-в инвал'!H251*'11.физ-в инвал'!I251)/('7.физ-в нацвал'!H251+'11.физ-в инвал'!H251)</f>
        <v>4.5773289651007794</v>
      </c>
      <c r="J251" s="21">
        <f>'7.физ-в нацвал'!J251+'11.физ-в инвал'!J251</f>
        <v>226708.5</v>
      </c>
      <c r="K251" s="28">
        <f>('7.физ-в нацвал'!J251*'7.физ-в нацвал'!K251+'11.физ-в инвал'!J251*'11.физ-в инвал'!K251)/('7.физ-в нацвал'!J251+'11.физ-в инвал'!J251)</f>
        <v>5.6480614489531726</v>
      </c>
      <c r="L251" s="21">
        <f>'7.физ-в нацвал'!L251+'11.физ-в инвал'!L251</f>
        <v>333180.80000000005</v>
      </c>
      <c r="M251" s="28">
        <f>('7.физ-в нацвал'!L251*'7.физ-в нацвал'!M251+'11.физ-в инвал'!L251*'11.физ-в инвал'!M251)/('7.физ-в нацвал'!L251+'11.физ-в инвал'!L251)</f>
        <v>6.1909705541255668</v>
      </c>
      <c r="N251" s="21">
        <f>'7.физ-в нацвал'!N251+'11.физ-в инвал'!N251</f>
        <v>659671.5</v>
      </c>
      <c r="O251" s="28">
        <f>('7.физ-в нацвал'!N251*'7.физ-в нацвал'!O251+'11.физ-в инвал'!N251*'11.физ-в инвал'!O251)/('7.физ-в нацвал'!N251+'11.физ-в инвал'!N251)</f>
        <v>10.039069329204002</v>
      </c>
      <c r="P251" s="21">
        <f>'7.физ-в нацвал'!P251+'11.физ-в инвал'!P251</f>
        <v>1030993.5</v>
      </c>
      <c r="Q251" s="28">
        <f>('7.физ-в нацвал'!P251*'7.физ-в нацвал'!Q251+'11.физ-в инвал'!P251*'11.физ-в инвал'!Q251)/('7.физ-в нацвал'!P251+'11.физ-в инвал'!P251)</f>
        <v>11.006574114191796</v>
      </c>
      <c r="R251" s="21">
        <f>'7.физ-в нацвал'!R251+'11.физ-в инвал'!R251</f>
        <v>12894.8</v>
      </c>
      <c r="S251" s="28">
        <f>('7.физ-в нацвал'!R251*'7.физ-в нацвал'!S251+'11.физ-в инвал'!R251*'11.физ-в инвал'!S251)/('7.физ-в нацвал'!R251+'11.физ-в инвал'!R251)</f>
        <v>15.209155163321652</v>
      </c>
    </row>
    <row r="252" spans="1:19" ht="14.25" customHeight="1" x14ac:dyDescent="0.2">
      <c r="A252" s="23" t="s">
        <v>3</v>
      </c>
      <c r="B252" s="26">
        <f>'7.физ-в нацвал'!B252+'11.физ-в инвал'!B252</f>
        <v>23820851.100000001</v>
      </c>
      <c r="C252" s="28">
        <f>('7.физ-в нацвал'!B252*'7.физ-в нацвал'!C252+'11.физ-в инвал'!B252*'11.физ-в инвал'!C252)/('7.физ-в нацвал'!B252+'11.физ-в инвал'!B252)</f>
        <v>2.5159347140203567</v>
      </c>
      <c r="D252" s="21">
        <f>'7.физ-в нацвал'!D252+'11.физ-в инвал'!D252</f>
        <v>21435281.899999999</v>
      </c>
      <c r="E252" s="28">
        <f>('7.физ-в нацвал'!D252*'7.физ-в нацвал'!E252+'11.физ-в инвал'!D252*'11.физ-в инвал'!E252)/('7.физ-в нацвал'!D252+'11.физ-в инвал'!D252)</f>
        <v>1.7233859024732494</v>
      </c>
      <c r="F252" s="21">
        <f t="shared" si="6"/>
        <v>2385569.2000000002</v>
      </c>
      <c r="G252" s="28">
        <f t="shared" si="7"/>
        <v>9.6372989548993164</v>
      </c>
      <c r="H252" s="21">
        <f>'7.физ-в нацвал'!H252+'11.физ-в инвал'!H252</f>
        <v>45357.1</v>
      </c>
      <c r="I252" s="28">
        <f>('7.физ-в нацвал'!H252*'7.физ-в нацвал'!I252+'11.физ-в инвал'!H252*'11.физ-в инвал'!I252)/('7.физ-в нацвал'!H252+'11.физ-в инвал'!H252)</f>
        <v>4.8691535393576757</v>
      </c>
      <c r="J252" s="21">
        <f>'7.физ-в нацвал'!J252+'11.физ-в инвал'!J252</f>
        <v>231483.4</v>
      </c>
      <c r="K252" s="28">
        <f>('7.физ-в нацвал'!J252*'7.физ-в нацвал'!K252+'11.физ-в инвал'!J252*'11.физ-в инвал'!K252)/('7.физ-в нацвал'!J252+'11.физ-в инвал'!J252)</f>
        <v>5.1281327948353965</v>
      </c>
      <c r="L252" s="21">
        <f>'7.физ-в нацвал'!L252+'11.физ-в инвал'!L252</f>
        <v>310214.5</v>
      </c>
      <c r="M252" s="28">
        <f>('7.физ-в нацвал'!L252*'7.физ-в нацвал'!M252+'11.физ-в инвал'!L252*'11.физ-в инвал'!M252)/('7.физ-в нацвал'!L252+'11.физ-в инвал'!L252)</f>
        <v>6.1105306167184308</v>
      </c>
      <c r="N252" s="21">
        <f>'7.физ-в нацвал'!N252+'11.физ-в инвал'!N252</f>
        <v>678286.8</v>
      </c>
      <c r="O252" s="28">
        <f>('7.физ-в нацвал'!N252*'7.физ-в нацвал'!O252+'11.физ-в инвал'!N252*'11.физ-в инвал'!O252)/('7.физ-в нацвал'!N252+'11.физ-в инвал'!N252)</f>
        <v>10.405087463002372</v>
      </c>
      <c r="P252" s="21">
        <f>'7.физ-в нацвал'!P252+'11.физ-в инвал'!P252</f>
        <v>1112343.3</v>
      </c>
      <c r="Q252" s="28">
        <f>('7.физ-в нацвал'!P252*'7.физ-в нацвал'!Q252+'11.физ-в инвал'!P252*'11.физ-в инвал'!Q252)/('7.физ-в нацвал'!P252+'11.физ-в инвал'!P252)</f>
        <v>11.264200456819404</v>
      </c>
      <c r="R252" s="22">
        <f>'7.физ-в нацвал'!R252+'11.физ-в инвал'!R252</f>
        <v>7884.1</v>
      </c>
      <c r="S252" s="30">
        <f>('7.физ-в нацвал'!R252*'7.физ-в нацвал'!S252+'11.физ-в инвал'!R252*'11.физ-в инвал'!S252)/('7.физ-в нацвал'!R252+'11.физ-в инвал'!R252)</f>
        <v>12.639194327824358</v>
      </c>
    </row>
    <row r="253" spans="1:19" ht="14.25" customHeight="1" x14ac:dyDescent="0.2">
      <c r="A253" s="23" t="s">
        <v>4</v>
      </c>
      <c r="B253" s="26">
        <f>'7.физ-в нацвал'!B253+'11.физ-в инвал'!B253</f>
        <v>20673308</v>
      </c>
      <c r="C253" s="28">
        <f>('7.физ-в нацвал'!B253*'7.физ-в нацвал'!C253+'11.физ-в инвал'!B253*'11.физ-в инвал'!C253)/('7.физ-в нацвал'!B253+'11.физ-в инвал'!B253)</f>
        <v>2.1444721344547277</v>
      </c>
      <c r="D253" s="21">
        <f>'7.физ-в нацвал'!D253+'11.физ-в инвал'!D253</f>
        <v>18512324.300000001</v>
      </c>
      <c r="E253" s="28">
        <f>('7.физ-в нацвал'!D253*'7.физ-в нацвал'!E253+'11.физ-в инвал'!D253*'11.физ-в инвал'!E253)/('7.физ-в нацвал'!D253+'11.физ-в инвал'!D253)</f>
        <v>1.2302261697090082</v>
      </c>
      <c r="F253" s="21">
        <f t="shared" si="6"/>
        <v>2160983.7000000002</v>
      </c>
      <c r="G253" s="28">
        <f t="shared" si="7"/>
        <v>9.9764691038622821</v>
      </c>
      <c r="H253" s="21">
        <f>'7.физ-в нацвал'!H253+'11.физ-в инвал'!H253</f>
        <v>36968.300000000003</v>
      </c>
      <c r="I253" s="28">
        <f>('7.физ-в нацвал'!H253*'7.физ-в нацвал'!I253+'11.физ-в инвал'!H253*'11.физ-в инвал'!I253)/('7.физ-в нацвал'!H253+'11.физ-в инвал'!H253)</f>
        <v>4.5213653860199141</v>
      </c>
      <c r="J253" s="21">
        <f>'7.физ-в нацвал'!J253+'11.физ-в инвал'!J253</f>
        <v>156869.79999999999</v>
      </c>
      <c r="K253" s="28">
        <f>('7.физ-в нацвал'!J253*'7.физ-в нацвал'!K253+'11.физ-в инвал'!J253*'11.физ-в инвал'!K253)/('7.физ-в нацвал'!J253+'11.физ-в инвал'!J253)</f>
        <v>5.2095761261887255</v>
      </c>
      <c r="L253" s="21">
        <f>'7.физ-в нацвал'!L253+'11.физ-в инвал'!L253</f>
        <v>327958</v>
      </c>
      <c r="M253" s="28">
        <f>('7.физ-в нацвал'!L253*'7.физ-в нацвал'!M253+'11.физ-в инвал'!L253*'11.физ-в инвал'!M253)/('7.физ-в нацвал'!L253+'11.физ-в инвал'!L253)</f>
        <v>6.5123420285524363</v>
      </c>
      <c r="N253" s="21">
        <f>'7.физ-в нацвал'!N253+'11.физ-в инвал'!N253</f>
        <v>642472.9</v>
      </c>
      <c r="O253" s="28">
        <f>('7.физ-в нацвал'!N253*'7.физ-в нацвал'!O253+'11.физ-в инвал'!N253*'11.физ-в инвал'!O253)/('7.физ-в нацвал'!N253+'11.физ-в инвал'!N253)</f>
        <v>9.8522340117380836</v>
      </c>
      <c r="P253" s="21">
        <f>'7.физ-в нацвал'!P253+'11.физ-в инвал'!P253</f>
        <v>990328</v>
      </c>
      <c r="Q253" s="28">
        <f>('7.физ-в нацвал'!P253*'7.физ-в нацвал'!Q253+'11.физ-в инвал'!P253*'11.физ-в инвал'!Q253)/('7.физ-в нацвал'!P253+'11.физ-в инвал'!P253)</f>
        <v>12.13853810757648</v>
      </c>
      <c r="R253" s="22">
        <f>'7.физ-в нацвал'!R253+'11.физ-в инвал'!R253</f>
        <v>6386.7</v>
      </c>
      <c r="S253" s="30">
        <f>('7.физ-в нацвал'!R253*'7.физ-в нацвал'!S253+'11.физ-в инвал'!R253*'11.физ-в инвал'!S253)/('7.физ-в нацвал'!R253+'11.физ-в инвал'!R253)</f>
        <v>13.764944180875883</v>
      </c>
    </row>
    <row r="254" spans="1:19" ht="14.25" customHeight="1" x14ac:dyDescent="0.2">
      <c r="A254" s="23" t="s">
        <v>5</v>
      </c>
      <c r="B254" s="26">
        <f>'7.физ-в нацвал'!B254+'11.физ-в инвал'!B254</f>
        <v>24331774.5</v>
      </c>
      <c r="C254" s="28">
        <f>('7.физ-в нацвал'!B254*'7.физ-в нацвал'!C254+'11.физ-в инвал'!B254*'11.физ-в инвал'!C254)/('7.физ-в нацвал'!B254+'11.физ-в инвал'!B254)</f>
        <v>1.8330409810431212</v>
      </c>
      <c r="D254" s="21">
        <f>'7.физ-в нацвал'!D254+'11.физ-в инвал'!D254</f>
        <v>21693176</v>
      </c>
      <c r="E254" s="28">
        <f>('7.физ-в нацвал'!D254*'7.физ-в нацвал'!E254+'11.физ-в инвал'!D254*'11.физ-в инвал'!E254)/('7.физ-в нацвал'!D254+'11.физ-в инвал'!D254)</f>
        <v>0.99298095138305231</v>
      </c>
      <c r="F254" s="21">
        <f t="shared" ref="F254:F284" si="8">H254+J254+L254+N254+P254+R254</f>
        <v>2638598.5</v>
      </c>
      <c r="G254" s="28">
        <f t="shared" ref="G254:G284" si="9">(H254*I254+J254*K254+L254*M254+N254*O254+P254*Q254+R254*S254)/(H254+J254+L254+N254+P254+R254)</f>
        <v>8.7395749133488874</v>
      </c>
      <c r="H254" s="21">
        <f>'7.физ-в нацвал'!H254+'11.физ-в инвал'!H254</f>
        <v>97812.200000000012</v>
      </c>
      <c r="I254" s="28">
        <f>('7.физ-в нацвал'!H254*'7.физ-в нацвал'!I254+'11.физ-в инвал'!H254*'11.физ-в инвал'!I254)/('7.физ-в нацвал'!H254+'11.физ-в инвал'!H254)</f>
        <v>1.683326548222001</v>
      </c>
      <c r="J254" s="21">
        <f>'7.физ-в нацвал'!J254+'11.физ-в инвал'!J254</f>
        <v>192111.40000000002</v>
      </c>
      <c r="K254" s="28">
        <f>('7.физ-в нацвал'!J254*'7.физ-в нацвал'!K254+'11.физ-в инвал'!J254*'11.физ-в инвал'!K254)/('7.физ-в нацвал'!J254+'11.физ-в инвал'!J254)</f>
        <v>5.5174637528017607</v>
      </c>
      <c r="L254" s="21">
        <f>'7.физ-в нацвал'!L254+'11.физ-в инвал'!L254</f>
        <v>405069.10000000003</v>
      </c>
      <c r="M254" s="28">
        <f>('7.физ-в нацвал'!L254*'7.физ-в нацвал'!M254+'11.физ-в инвал'!L254*'11.физ-в инвал'!M254)/('7.физ-в нацвал'!L254+'11.физ-в инвал'!L254)</f>
        <v>6.5930333762807374</v>
      </c>
      <c r="N254" s="21">
        <f>'7.физ-в нацвал'!N254+'11.физ-в инвал'!N254</f>
        <v>820113.3</v>
      </c>
      <c r="O254" s="28">
        <f>('7.физ-в нацвал'!N254*'7.физ-в нацвал'!O254+'11.физ-в инвал'!N254*'11.физ-в инвал'!O254)/('7.физ-в нацвал'!N254+'11.физ-в инвал'!N254)</f>
        <v>9.597457326932755</v>
      </c>
      <c r="P254" s="21">
        <f>'7.физ-в нацвал'!P254+'11.физ-в инвал'!P254</f>
        <v>1116849.8</v>
      </c>
      <c r="Q254" s="28">
        <f>('7.физ-в нацвал'!P254*'7.физ-в нацвал'!Q254+'11.физ-в инвал'!P254*'11.физ-в инвал'!Q254)/('7.физ-в нацвал'!P254+'11.физ-в инвал'!P254)</f>
        <v>10.02905754113042</v>
      </c>
      <c r="R254" s="22">
        <f>'7.физ-в нацвал'!R254+'11.физ-в инвал'!R254</f>
        <v>6642.7</v>
      </c>
      <c r="S254" s="30">
        <f>('7.физ-в нацвал'!R254*'7.физ-в нацвал'!S254+'11.физ-в инвал'!R254*'11.физ-в инвал'!S254)/('7.физ-в нацвал'!R254+'11.физ-в инвал'!R254)</f>
        <v>14.003988287894984</v>
      </c>
    </row>
    <row r="255" spans="1:19" ht="14.25" customHeight="1" x14ac:dyDescent="0.2">
      <c r="A255" s="23" t="s">
        <v>6</v>
      </c>
      <c r="B255" s="26">
        <f>'7.физ-в нацвал'!B255+'11.физ-в инвал'!B255</f>
        <v>23620085.100000001</v>
      </c>
      <c r="C255" s="28">
        <f>('7.физ-в нацвал'!B255*'7.физ-в нацвал'!C255+'11.физ-в инвал'!B255*'11.физ-в инвал'!C255)/('7.физ-в нацвал'!B255+'11.физ-в инвал'!B255)</f>
        <v>2.0781534067800633</v>
      </c>
      <c r="D255" s="21">
        <f>'7.физ-в нацвал'!D255+'11.физ-в инвал'!D255</f>
        <v>20972774.800000001</v>
      </c>
      <c r="E255" s="28">
        <f>('7.физ-в нацвал'!D255*'7.физ-в нацвал'!E255+'11.физ-в инвал'!D255*'11.физ-в инвал'!E255)/('7.физ-в нацвал'!D255+'11.физ-в инвал'!D255)</f>
        <v>1.1961195148579007</v>
      </c>
      <c r="F255" s="21">
        <f t="shared" si="8"/>
        <v>2647310.3000000003</v>
      </c>
      <c r="G255" s="28">
        <f t="shared" si="9"/>
        <v>9.0658866472887585</v>
      </c>
      <c r="H255" s="21">
        <f>'7.физ-в нацвал'!H255+'11.физ-в инвал'!H255</f>
        <v>53349.2</v>
      </c>
      <c r="I255" s="28">
        <f>('7.физ-в нацвал'!H255*'7.физ-в нацвал'!I255+'11.физ-в инвал'!H255*'11.физ-в инвал'!I255)/('7.физ-в нацвал'!H255+'11.физ-в инвал'!H255)</f>
        <v>3.1485655642446377</v>
      </c>
      <c r="J255" s="21">
        <f>'7.физ-в нацвал'!J255+'11.физ-в инвал'!J255</f>
        <v>254850.1</v>
      </c>
      <c r="K255" s="28">
        <f>('7.физ-в нацвал'!J255*'7.физ-в нацвал'!K255+'11.физ-в инвал'!J255*'11.физ-в инвал'!K255)/('7.физ-в нацвал'!J255+'11.физ-в инвал'!J255)</f>
        <v>6.9882691119210874</v>
      </c>
      <c r="L255" s="21">
        <f>'7.физ-в нацвал'!L255+'11.физ-в инвал'!L255</f>
        <v>373854</v>
      </c>
      <c r="M255" s="28">
        <f>('7.физ-в нацвал'!L255*'7.физ-в нацвал'!M255+'11.физ-в инвал'!L255*'11.физ-в инвал'!M255)/('7.физ-в нацвал'!L255+'11.физ-в инвал'!L255)</f>
        <v>6.915197039486003</v>
      </c>
      <c r="N255" s="21">
        <f>'7.физ-в нацвал'!N255+'11.физ-в инвал'!N255</f>
        <v>989232.10000000009</v>
      </c>
      <c r="O255" s="28">
        <f>('7.физ-в нацвал'!N255*'7.физ-в нацвал'!O255+'11.физ-в инвал'!N255*'11.физ-в инвал'!O255)/('7.физ-в нацвал'!N255+'11.физ-в инвал'!N255)</f>
        <v>9.7350802304130646</v>
      </c>
      <c r="P255" s="21">
        <f>'7.физ-в нацвал'!P255+'11.физ-в инвал'!P255</f>
        <v>971145.5</v>
      </c>
      <c r="Q255" s="28">
        <f>('7.физ-в нацвал'!P255*'7.физ-в нацвал'!Q255+'11.физ-в инвал'!P255*'11.физ-в инвал'!Q255)/('7.физ-в нацвал'!P255+'11.физ-в инвал'!P255)</f>
        <v>10.056969455143435</v>
      </c>
      <c r="R255" s="22">
        <f>'7.физ-в нацвал'!R255+'11.физ-в инвал'!R255</f>
        <v>4879.3999999999996</v>
      </c>
      <c r="S255" s="30">
        <f>('7.физ-в нацвал'!R255*'7.физ-в нацвал'!S255+'11.физ-в инвал'!R255*'11.физ-в инвал'!S255)/('7.физ-в нацвал'!R255+'11.физ-в инвал'!R255)</f>
        <v>14.135344509570853</v>
      </c>
    </row>
    <row r="256" spans="1:19" ht="14.25" customHeight="1" x14ac:dyDescent="0.2">
      <c r="A256" s="23" t="s">
        <v>7</v>
      </c>
      <c r="B256" s="26">
        <f>'7.физ-в нацвал'!B256+'11.физ-в инвал'!B256</f>
        <v>24426552.899999999</v>
      </c>
      <c r="C256" s="28">
        <f>('7.физ-в нацвал'!B256*'7.физ-в нацвал'!C256+'11.физ-в инвал'!B256*'11.физ-в инвал'!C256)/('7.физ-в нацвал'!B256+'11.физ-в инвал'!B256)</f>
        <v>1.7330722682118604</v>
      </c>
      <c r="D256" s="21">
        <f>'7.физ-в нацвал'!D256+'11.физ-в инвал'!D256</f>
        <v>21934632</v>
      </c>
      <c r="E256" s="28">
        <f>('7.физ-в нацвал'!D256*'7.физ-в нацвал'!E256+'11.физ-в инвал'!D256*'11.физ-в инвал'!E256)/('7.физ-в нацвал'!D256+'11.физ-в инвал'!D256)</f>
        <v>0.89002837243861643</v>
      </c>
      <c r="F256" s="21">
        <f t="shared" si="8"/>
        <v>2491920.9</v>
      </c>
      <c r="G256" s="28">
        <f t="shared" si="9"/>
        <v>9.1537964226713608</v>
      </c>
      <c r="H256" s="21">
        <f>'7.физ-в нацвал'!H256+'11.физ-в инвал'!H256</f>
        <v>56581.9</v>
      </c>
      <c r="I256" s="28">
        <f>('7.физ-в нацвал'!H256*'7.физ-в нацвал'!I256+'11.физ-в инвал'!H256*'11.физ-в инвал'!I256)/('7.физ-в нацвал'!H256+'11.физ-в инвал'!H256)</f>
        <v>3.9127044690970072</v>
      </c>
      <c r="J256" s="21">
        <f>'7.физ-в нацвал'!J256+'11.физ-в инвал'!J256</f>
        <v>225377.9</v>
      </c>
      <c r="K256" s="28">
        <f>('7.физ-в нацвал'!J256*'7.физ-в нацвал'!K256+'11.физ-в инвал'!J256*'11.физ-в инвал'!K256)/('7.физ-в нацвал'!J256+'11.физ-в инвал'!J256)</f>
        <v>5.9875933132751697</v>
      </c>
      <c r="L256" s="21">
        <f>'7.физ-в нацвал'!L256+'11.физ-в инвал'!L256</f>
        <v>364238.7</v>
      </c>
      <c r="M256" s="28">
        <f>('7.физ-в нацвал'!L256*'7.физ-в нацвал'!M256+'11.физ-в инвал'!L256*'11.физ-в инвал'!M256)/('7.физ-в нацвал'!L256+'11.физ-в инвал'!L256)</f>
        <v>6.3788929430068793</v>
      </c>
      <c r="N256" s="21">
        <f>'7.физ-в нацвал'!N256+'11.физ-в инвал'!N256</f>
        <v>882092.2</v>
      </c>
      <c r="O256" s="28">
        <f>('7.физ-в нацвал'!N256*'7.физ-в нацвал'!O256+'11.физ-в инвал'!N256*'11.физ-в инвал'!O256)/('7.физ-в нацвал'!N256+'11.физ-в инвал'!N256)</f>
        <v>10.475828245618768</v>
      </c>
      <c r="P256" s="21">
        <f>'7.физ-в нацвал'!P256+'11.физ-в инвал'!P256</f>
        <v>954062.6</v>
      </c>
      <c r="Q256" s="28">
        <f>('7.физ-в нацвал'!P256*'7.физ-в нацвал'!Q256+'11.физ-в инвал'!P256*'11.физ-в инвал'!Q256)/('7.физ-в нацвал'!P256+'11.физ-в инвал'!P256)</f>
        <v>10.003148437010317</v>
      </c>
      <c r="R256" s="22">
        <f>'7.физ-в нацвал'!R256+'11.физ-в инвал'!R256</f>
        <v>9567.6</v>
      </c>
      <c r="S256" s="30">
        <f>('7.физ-в нацвал'!R256*'7.физ-в нацвал'!S256+'11.физ-в инвал'!R256*'11.физ-в инвал'!S256)/('7.физ-в нацвал'!R256+'11.физ-в инвал'!R256)</f>
        <v>13.792518186379031</v>
      </c>
    </row>
    <row r="257" spans="1:19" ht="14.25" customHeight="1" x14ac:dyDescent="0.2">
      <c r="A257" s="23" t="s">
        <v>8</v>
      </c>
      <c r="B257" s="26">
        <f>'7.физ-в нацвал'!B257+'11.физ-в инвал'!B257</f>
        <v>26495595</v>
      </c>
      <c r="C257" s="28">
        <f>('7.физ-в нацвал'!B257*'7.физ-в нацвал'!C257+'11.физ-в инвал'!B257*'11.физ-в инвал'!C257)/('7.физ-в нацвал'!B257+'11.физ-в инвал'!B257)</f>
        <v>1.7190717058061911</v>
      </c>
      <c r="D257" s="21">
        <f>'7.физ-в нацвал'!D257+'11.физ-в инвал'!D257</f>
        <v>23850836</v>
      </c>
      <c r="E257" s="28">
        <f>('7.физ-в нацвал'!D257*'7.физ-в нацвал'!E257+'11.физ-в инвал'!D257*'11.физ-в инвал'!E257)/('7.физ-в нацвал'!D257+'11.физ-в инвал'!D257)</f>
        <v>0.93238859518383332</v>
      </c>
      <c r="F257" s="21">
        <f t="shared" si="8"/>
        <v>2644759</v>
      </c>
      <c r="G257" s="28">
        <f t="shared" si="9"/>
        <v>8.8134987804181772</v>
      </c>
      <c r="H257" s="21">
        <f>'7.физ-в нацвал'!H257+'11.физ-в инвал'!H257</f>
        <v>29896.9</v>
      </c>
      <c r="I257" s="28">
        <f>('7.физ-в нацвал'!H257*'7.физ-в нацвал'!I257+'11.физ-в инвал'!H257*'11.физ-в инвал'!I257)/('7.физ-в нацвал'!H257+'11.физ-в инвал'!H257)</f>
        <v>4.832269332271907</v>
      </c>
      <c r="J257" s="21">
        <f>'7.физ-в нацвал'!J257+'11.физ-в инвал'!J257</f>
        <v>164901.29999999999</v>
      </c>
      <c r="K257" s="28">
        <f>('7.физ-в нацвал'!J257*'7.физ-в нацвал'!K257+'11.физ-в инвал'!J257*'11.физ-в инвал'!K257)/('7.физ-в нацвал'!J257+'11.физ-в инвал'!J257)</f>
        <v>5.2654487866378261</v>
      </c>
      <c r="L257" s="21">
        <f>'7.физ-в нацвал'!L257+'11.физ-в инвал'!L257</f>
        <v>386958.3</v>
      </c>
      <c r="M257" s="28">
        <f>('7.физ-в нацвал'!L257*'7.физ-в нацвал'!M257+'11.физ-в инвал'!L257*'11.физ-в инвал'!M257)/('7.физ-в нацвал'!L257+'11.физ-в инвал'!L257)</f>
        <v>6.3486813824642079</v>
      </c>
      <c r="N257" s="21">
        <f>'7.физ-в нацвал'!N257+'11.физ-в инвал'!N257</f>
        <v>938749.9</v>
      </c>
      <c r="O257" s="28">
        <f>('7.физ-в нацвал'!N257*'7.физ-в нацвал'!O257+'11.физ-в инвал'!N257*'11.физ-в инвал'!O257)/('7.физ-в нацвал'!N257+'11.физ-в инвал'!N257)</f>
        <v>9.6999350284884152</v>
      </c>
      <c r="P257" s="21">
        <f>'7.физ-в нацвал'!P257+'11.физ-в инвал'!P257</f>
        <v>1105157.8</v>
      </c>
      <c r="Q257" s="28">
        <f>('7.физ-в нацвал'!P257*'7.физ-в нацвал'!Q257+'11.физ-в инвал'!P257*'11.физ-в инвал'!Q257)/('7.физ-в нацвал'!P257+'11.физ-в инвал'!P257)</f>
        <v>9.5149042344903147</v>
      </c>
      <c r="R257" s="22">
        <f>'7.физ-в нацвал'!R257+'11.физ-в инвал'!R257</f>
        <v>19094.8</v>
      </c>
      <c r="S257" s="30">
        <f>('7.физ-в нацвал'!R257*'7.физ-в нацвал'!S257+'11.физ-в инвал'!R257*'11.физ-в инвал'!S257)/('7.физ-в нацвал'!R257+'11.физ-в инвал'!R257)</f>
        <v>11.462407252236209</v>
      </c>
    </row>
    <row r="258" spans="1:19" ht="14.25" customHeight="1" x14ac:dyDescent="0.2">
      <c r="A258" s="23" t="s">
        <v>9</v>
      </c>
      <c r="B258" s="26">
        <f>'7.физ-в нацвал'!B258+'11.физ-в инвал'!B258</f>
        <v>24583192.959999997</v>
      </c>
      <c r="C258" s="28">
        <f>('7.физ-в нацвал'!B258*'7.физ-в нацвал'!C258+'11.физ-в инвал'!B258*'11.физ-в инвал'!C258)/('7.физ-в нацвал'!B258+'11.физ-в инвал'!B258)</f>
        <v>1.8926645784258613</v>
      </c>
      <c r="D258" s="21">
        <f>'7.физ-в нацвал'!D258+'11.физ-в инвал'!D258</f>
        <v>21837690.800000001</v>
      </c>
      <c r="E258" s="28">
        <f>('7.физ-в нацвал'!D258*'7.физ-в нацвал'!E258+'11.физ-в инвал'!D258*'11.физ-в инвал'!E258)/('7.физ-в нацвал'!D258+'11.физ-в инвал'!D258)</f>
        <v>1.0169416135336067</v>
      </c>
      <c r="F258" s="21">
        <f t="shared" si="8"/>
        <v>2745502.16</v>
      </c>
      <c r="G258" s="28">
        <f t="shared" si="9"/>
        <v>8.8581543938759815</v>
      </c>
      <c r="H258" s="21">
        <f>'7.физ-в нацвал'!H258+'11.физ-в инвал'!H258</f>
        <v>124110.46</v>
      </c>
      <c r="I258" s="28">
        <f>('7.физ-в нацвал'!H258*'7.физ-в нацвал'!I258+'11.физ-в инвал'!H258*'11.физ-в инвал'!I258)/('7.физ-в нацвал'!H258+'11.физ-в инвал'!H258)</f>
        <v>2.2751840819863212</v>
      </c>
      <c r="J258" s="21">
        <f>'7.физ-в нацвал'!J258+'11.физ-в инвал'!J258</f>
        <v>200536.90000000002</v>
      </c>
      <c r="K258" s="28">
        <f>('7.физ-в нацвал'!J258*'7.физ-в нацвал'!K258+'11.физ-в инвал'!J258*'11.физ-в инвал'!K258)/('7.физ-в нацвал'!J258+'11.физ-в инвал'!J258)</f>
        <v>5.5232014058260601</v>
      </c>
      <c r="L258" s="21">
        <f>'7.физ-в нацвал'!L258+'11.физ-в инвал'!L258</f>
        <v>508309.6</v>
      </c>
      <c r="M258" s="28">
        <f>('7.физ-в нацвал'!L258*'7.физ-в нацвал'!M258+'11.физ-в инвал'!L258*'11.физ-в инвал'!M258)/('7.физ-в нацвал'!L258+'11.физ-в инвал'!L258)</f>
        <v>6.2799032341706704</v>
      </c>
      <c r="N258" s="21">
        <f>'7.физ-в нацвал'!N258+'11.физ-в инвал'!N258</f>
        <v>811229.3</v>
      </c>
      <c r="O258" s="28">
        <f>('7.физ-в нацвал'!N258*'7.физ-в нацвал'!O258+'11.физ-в инвал'!N258*'11.физ-в инвал'!O258)/('7.физ-в нацвал'!N258+'11.физ-в инвал'!N258)</f>
        <v>10.3459706287729</v>
      </c>
      <c r="P258" s="21">
        <f>'7.физ-в нацвал'!P258+'11.физ-в инвал'!P258</f>
        <v>1089258.6000000001</v>
      </c>
      <c r="Q258" s="28">
        <f>('7.физ-в нацвал'!P258*'7.физ-в нацвал'!Q258+'11.физ-в инвал'!P258*'11.физ-в инвал'!Q258)/('7.физ-в нацвал'!P258+'11.физ-в инвал'!P258)</f>
        <v>10.26140058660083</v>
      </c>
      <c r="R258" s="21">
        <f>'7.физ-в нацвал'!R258+'11.физ-в инвал'!R258</f>
        <v>12057.300000000001</v>
      </c>
      <c r="S258" s="28">
        <f>('7.физ-в нацвал'!R258*'7.физ-в нацвал'!S258+'11.физ-в инвал'!R258*'11.физ-в инвал'!S258)/('7.физ-в нацвал'!R258+'11.физ-в инвал'!R258)</f>
        <v>13.908067477793537</v>
      </c>
    </row>
    <row r="259" spans="1:19" ht="14.25" customHeight="1" x14ac:dyDescent="0.2">
      <c r="A259" s="23" t="s">
        <v>14</v>
      </c>
      <c r="B259" s="26">
        <f>'7.физ-в нацвал'!B259+'11.физ-в инвал'!B259</f>
        <v>24784629.300000001</v>
      </c>
      <c r="C259" s="28">
        <f>('7.физ-в нацвал'!B259*'7.физ-в нацвал'!C259+'11.физ-в инвал'!B259*'11.физ-в инвал'!C259)/('7.физ-в нацвал'!B259+'11.физ-в инвал'!B259)</f>
        <v>2.0246832478950973</v>
      </c>
      <c r="D259" s="21">
        <f>'7.физ-в нацвал'!D259+'11.физ-в инвал'!D259</f>
        <v>22035070.199999999</v>
      </c>
      <c r="E259" s="28">
        <f>('7.физ-в нацвал'!D259*'7.физ-в нацвал'!E259+'11.физ-в инвал'!D259*'11.физ-в инвал'!E259)/('7.физ-в нацвал'!D259+'11.физ-в инвал'!D259)</f>
        <v>1.0824227048298674</v>
      </c>
      <c r="F259" s="21">
        <f t="shared" si="8"/>
        <v>2749559.1</v>
      </c>
      <c r="G259" s="28">
        <f t="shared" si="9"/>
        <v>9.5759947338466009</v>
      </c>
      <c r="H259" s="21">
        <f>'7.физ-в нацвал'!H259+'11.физ-в инвал'!H259</f>
        <v>41904.100000000006</v>
      </c>
      <c r="I259" s="28">
        <f>('7.физ-в нацвал'!H259*'7.физ-в нацвал'!I259+'11.физ-в инвал'!H259*'11.физ-в инвал'!I259)/('7.физ-в нацвал'!H259+'11.физ-в инвал'!H259)</f>
        <v>7.9327677959913219</v>
      </c>
      <c r="J259" s="21">
        <f>'7.физ-в нацвал'!J259+'11.физ-в инвал'!J259</f>
        <v>177932</v>
      </c>
      <c r="K259" s="28">
        <f>('7.физ-в нацвал'!J259*'7.физ-в нацвал'!K259+'11.физ-в инвал'!J259*'11.физ-в инвал'!K259)/('7.физ-в нацвал'!J259+'11.физ-в инвал'!J259)</f>
        <v>4.5755893712204667</v>
      </c>
      <c r="L259" s="21">
        <f>'7.физ-в нацвал'!L259+'11.физ-в инвал'!L259</f>
        <v>537356.30000000005</v>
      </c>
      <c r="M259" s="28">
        <f>('7.физ-в нацвал'!L259*'7.физ-в нацвал'!M259+'11.физ-в инвал'!L259*'11.физ-в инвал'!M259)/('7.физ-в нацвал'!L259+'11.физ-в инвал'!L259)</f>
        <v>7.4027018907194355</v>
      </c>
      <c r="N259" s="21">
        <f>'7.физ-в нацвал'!N259+'11.физ-в инвал'!N259</f>
        <v>992201.10000000009</v>
      </c>
      <c r="O259" s="28">
        <f>('7.физ-в нацвал'!N259*'7.физ-в нацвал'!O259+'11.физ-в инвал'!N259*'11.физ-в инвал'!O259)/('7.физ-в нацвал'!N259+'11.физ-в инвал'!N259)</f>
        <v>10.245784854501775</v>
      </c>
      <c r="P259" s="21">
        <f>'7.физ-в нацвал'!P259+'11.физ-в инвал'!P259</f>
        <v>991404.39999999991</v>
      </c>
      <c r="Q259" s="28">
        <f>('7.физ-в нацвал'!P259*'7.физ-в нацвал'!Q259+'11.физ-в инвал'!P259*'11.физ-в инвал'!Q259)/('7.физ-в нацвал'!P259+'11.физ-в инвал'!P259)</f>
        <v>11.004863990920354</v>
      </c>
      <c r="R259" s="22">
        <f>'7.физ-в нацвал'!R259+'11.физ-в инвал'!R259</f>
        <v>8761.2000000000007</v>
      </c>
      <c r="S259" s="30">
        <f>('7.физ-в нацвал'!R259*'7.физ-в нацвал'!S259+'11.физ-в инвал'!R259*'11.физ-в инвал'!S259)/('7.физ-в нацвал'!R259+'11.физ-в инвал'!R259)</f>
        <v>14.742970825914258</v>
      </c>
    </row>
    <row r="260" spans="1:19" ht="14.25" customHeight="1" thickBot="1" x14ac:dyDescent="0.25">
      <c r="A260" s="24" t="s">
        <v>15</v>
      </c>
      <c r="B260" s="27">
        <f>'7.физ-в нацвал'!B260+'11.физ-в инвал'!B260</f>
        <v>31147151.099999994</v>
      </c>
      <c r="C260" s="29">
        <f>('7.физ-в нацвал'!B260*'7.физ-в нацвал'!C260+'11.физ-в инвал'!B260*'11.физ-в инвал'!C260)/('7.физ-в нацвал'!B260+'11.физ-в инвал'!B260)</f>
        <v>2.0010974779969519</v>
      </c>
      <c r="D260" s="25">
        <f>'7.физ-в нацвал'!D260+'11.физ-в инвал'!D260</f>
        <v>27755064.399999999</v>
      </c>
      <c r="E260" s="29">
        <f>('7.физ-в нацвал'!D260*'7.физ-в нацвал'!E260+'11.физ-в инвал'!D260*'11.физ-в инвал'!E260)/('7.физ-в нацвал'!D260+'11.физ-в инвал'!D260)</f>
        <v>1.1531084114148191</v>
      </c>
      <c r="F260" s="25">
        <f t="shared" si="8"/>
        <v>3392086.6999999997</v>
      </c>
      <c r="G260" s="29">
        <f t="shared" si="9"/>
        <v>8.9395967662029392</v>
      </c>
      <c r="H260" s="25">
        <f>'7.физ-в нацвал'!H260+'11.физ-в инвал'!H260</f>
        <v>41956.5</v>
      </c>
      <c r="I260" s="29">
        <f>('7.физ-в нацвал'!H260*'7.физ-в нацвал'!I260+'11.физ-в инвал'!H260*'11.физ-в инвал'!I260)/('7.физ-в нацвал'!H260+'11.физ-в инвал'!H260)</f>
        <v>4.6520732663592046</v>
      </c>
      <c r="J260" s="25">
        <f>'7.физ-в нацвал'!J260+'11.физ-в инвал'!J260</f>
        <v>276948.59999999998</v>
      </c>
      <c r="K260" s="29">
        <f>('7.физ-в нацвал'!J260*'7.физ-в нацвал'!K260+'11.физ-в инвал'!J260*'11.физ-в инвал'!K260)/('7.физ-в нацвал'!J260+'11.физ-в инвал'!J260)</f>
        <v>4.9989339465879228</v>
      </c>
      <c r="L260" s="25">
        <f>'7.физ-в нацвал'!L260+'11.физ-в инвал'!L260</f>
        <v>538978.69999999995</v>
      </c>
      <c r="M260" s="29">
        <f>('7.физ-в нацвал'!L260*'7.физ-в нацвал'!M260+'11.физ-в инвал'!L260*'11.физ-в инвал'!M260)/('7.физ-в нацвал'!L260+'11.физ-в инвал'!L260)</f>
        <v>6.6044393424081509</v>
      </c>
      <c r="N260" s="25">
        <f>'7.физ-в нацвал'!N260+'11.физ-в инвал'!N260</f>
        <v>1042952</v>
      </c>
      <c r="O260" s="29">
        <f>('7.физ-в нацвал'!N260*'7.физ-в нацвал'!O260+'11.физ-в инвал'!N260*'11.физ-в инвал'!O260)/('7.физ-в нацвал'!N260+'11.физ-в инвал'!N260)</f>
        <v>10.017185616404205</v>
      </c>
      <c r="P260" s="25">
        <f>'7.физ-в нацвал'!P260+'11.физ-в инвал'!P260</f>
        <v>1476319.6</v>
      </c>
      <c r="Q260" s="29">
        <f>('7.физ-в нацвал'!P260*'7.физ-в нацвал'!Q260+'11.физ-в инвал'!P260*'11.физ-в инвал'!Q260)/('7.физ-в нацвал'!P260+'11.физ-в инвал'!P260)</f>
        <v>9.8255576895409344</v>
      </c>
      <c r="R260" s="25">
        <f>'7.физ-в нацвал'!R260+'11.физ-в инвал'!R260</f>
        <v>14931.3</v>
      </c>
      <c r="S260" s="29">
        <f>('7.физ-в нацвал'!R260*'7.физ-в нацвал'!S260+'11.физ-в инвал'!R260*'11.физ-в инвал'!S260)/('7.физ-в нацвал'!R260+'11.физ-в инвал'!R260)</f>
        <v>15.504043318398264</v>
      </c>
    </row>
    <row r="261" spans="1:19" ht="14.25" customHeight="1" x14ac:dyDescent="0.2">
      <c r="A261" s="23" t="s">
        <v>49</v>
      </c>
      <c r="B261" s="26">
        <f>'7.физ-в нацвал'!B261+'11.физ-в инвал'!B261</f>
        <v>21906711.600000001</v>
      </c>
      <c r="C261" s="28">
        <f>('7.физ-в нацвал'!B261*'7.физ-в нацвал'!C261+'11.физ-в инвал'!B261*'11.физ-в инвал'!C261)/('7.физ-в нацвал'!B261+'11.физ-в инвал'!B261)</f>
        <v>2.738116551230811</v>
      </c>
      <c r="D261" s="21">
        <f>'7.физ-в нацвал'!D261+'11.физ-в инвал'!D261</f>
        <v>19195692.100000001</v>
      </c>
      <c r="E261" s="28">
        <f>('7.физ-в нацвал'!D261*'7.физ-в нацвал'!E261+'11.физ-в инвал'!D261*'11.физ-в инвал'!E261)/('7.физ-в нацвал'!D261+'11.физ-в инвал'!D261)</f>
        <v>1.8234983205424513</v>
      </c>
      <c r="F261" s="21">
        <f t="shared" si="8"/>
        <v>2711019.5</v>
      </c>
      <c r="G261" s="28">
        <f t="shared" si="9"/>
        <v>9.2141783963560577</v>
      </c>
      <c r="H261" s="21">
        <f>'7.физ-в нацвал'!H261+'11.физ-в инвал'!H261</f>
        <v>32863.300000000003</v>
      </c>
      <c r="I261" s="28">
        <f>('7.физ-в нацвал'!H261*'7.физ-в нацвал'!I261+'11.физ-в инвал'!H261*'11.физ-в инвал'!I261)/('7.физ-в нацвал'!H261+'11.физ-в инвал'!H261)</f>
        <v>6.0143880864064156</v>
      </c>
      <c r="J261" s="21">
        <f>'7.физ-в нацвал'!J261+'11.физ-в инвал'!J261</f>
        <v>244703.30000000002</v>
      </c>
      <c r="K261" s="28">
        <f>('7.физ-в нацвал'!J261*'7.физ-в нацвал'!K261+'11.физ-в инвал'!J261*'11.физ-в инвал'!K261)/('7.физ-в нацвал'!J261+'11.физ-в инвал'!J261)</f>
        <v>4.6750585096318682</v>
      </c>
      <c r="L261" s="21">
        <f>'7.физ-в нацвал'!L261+'11.физ-в инвал'!L261</f>
        <v>435438.30000000005</v>
      </c>
      <c r="M261" s="28">
        <f>('7.физ-в нацвал'!L261*'7.физ-в нацвал'!M261+'11.физ-в инвал'!L261*'11.физ-в инвал'!M261)/('7.физ-в нацвал'!L261+'11.физ-в инвал'!L261)</f>
        <v>6.2119011786514866</v>
      </c>
      <c r="N261" s="21">
        <f>'7.физ-в нацвал'!N261+'11.физ-в инвал'!N261</f>
        <v>960393.70000000007</v>
      </c>
      <c r="O261" s="28">
        <f>('7.физ-в нацвал'!N261*'7.физ-в нацвал'!O261+'11.физ-в инвал'!N261*'11.физ-в инвал'!O261)/('7.физ-в нацвал'!N261+'11.физ-в инвал'!N261)</f>
        <v>9.8112896023786913</v>
      </c>
      <c r="P261" s="21">
        <f>'7.физ-в нацвал'!P261+'11.физ-в инвал'!P261</f>
        <v>1026544.7</v>
      </c>
      <c r="Q261" s="28">
        <f>('7.физ-в нацвал'!P261*'7.физ-в нацвал'!Q261+'11.физ-в инвал'!P261*'11.физ-в инвал'!Q261)/('7.физ-в нацвал'!P261+'11.физ-в инвал'!P261)</f>
        <v>11.077338426665687</v>
      </c>
      <c r="R261" s="22">
        <f>'7.физ-в нацвал'!R261+'11.физ-в инвал'!R261</f>
        <v>11076.2</v>
      </c>
      <c r="S261" s="30">
        <f>('7.физ-в нацвал'!R261*'7.физ-в нацвал'!S261+'11.физ-в инвал'!R261*'11.физ-в инвал'!S261)/('7.физ-в нацвал'!R261+'11.физ-в инвал'!R261)</f>
        <v>12.565587475849116</v>
      </c>
    </row>
    <row r="262" spans="1:19" ht="14.25" customHeight="1" x14ac:dyDescent="0.2">
      <c r="A262" s="23" t="s">
        <v>1</v>
      </c>
      <c r="B262" s="26">
        <f>'7.физ-в нацвал'!B262+'11.физ-в инвал'!B262</f>
        <v>23341355</v>
      </c>
      <c r="C262" s="28">
        <f>('7.физ-в нацвал'!B262*'7.физ-в нацвал'!C262+'11.физ-в инвал'!B262*'11.физ-в инвал'!C262)/('7.физ-в нацвал'!B262+'11.физ-в инвал'!B262)</f>
        <v>2.7079162481355517</v>
      </c>
      <c r="D262" s="21">
        <f>'7.физ-в нацвал'!D262+'11.физ-в инвал'!D262</f>
        <v>20601077.399999999</v>
      </c>
      <c r="E262" s="28">
        <f>('7.физ-в нацвал'!D262*'7.физ-в нацвал'!E262+'11.физ-в инвал'!D262*'11.физ-в инвал'!E262)/('7.физ-в нацвал'!D262+'11.физ-в инвал'!D262)</f>
        <v>1.8196187284360186</v>
      </c>
      <c r="F262" s="21">
        <f t="shared" si="8"/>
        <v>2740277.6</v>
      </c>
      <c r="G262" s="28">
        <f t="shared" si="9"/>
        <v>9.3860301580394623</v>
      </c>
      <c r="H262" s="21">
        <f>'7.физ-в нацвал'!H262+'11.физ-в инвал'!H262</f>
        <v>28493.800000000003</v>
      </c>
      <c r="I262" s="28">
        <f>('7.физ-в нацвал'!H262*'7.физ-в нацвал'!I262+'11.физ-в инвал'!H262*'11.физ-в инвал'!I262)/('7.физ-в нацвал'!H262+'11.физ-в инвал'!H262)</f>
        <v>6.4382470572545607</v>
      </c>
      <c r="J262" s="21">
        <f>'7.физ-в нацвал'!J262+'11.физ-в инвал'!J262</f>
        <v>211353.7</v>
      </c>
      <c r="K262" s="28">
        <f>('7.физ-в нацвал'!J262*'7.физ-в нацвал'!K262+'11.физ-в инвал'!J262*'11.физ-в инвал'!K262)/('7.физ-в нацвал'!J262+'11.физ-в инвал'!J262)</f>
        <v>5.1763305113655447</v>
      </c>
      <c r="L262" s="21">
        <f>'7.физ-в нацвал'!L262+'11.физ-в инвал'!L262</f>
        <v>337692.1</v>
      </c>
      <c r="M262" s="28">
        <f>('7.физ-в нацвал'!L262*'7.физ-в нацвал'!M262+'11.физ-в инвал'!L262*'11.физ-в инвал'!M262)/('7.физ-в нацвал'!L262+'11.физ-в инвал'!L262)</f>
        <v>6.0028464894500031</v>
      </c>
      <c r="N262" s="21">
        <f>'7.физ-в нацвал'!N262+'11.физ-в инвал'!N262</f>
        <v>973544.39999999991</v>
      </c>
      <c r="O262" s="28">
        <f>('7.физ-в нацвал'!N262*'7.физ-в нацвал'!O262+'11.физ-в инвал'!N262*'11.физ-в инвал'!O262)/('7.физ-в нацвал'!N262+'11.физ-в инвал'!N262)</f>
        <v>9.9614079337316337</v>
      </c>
      <c r="P262" s="21">
        <f>'7.физ-в нацвал'!P262+'11.физ-в инвал'!P262</f>
        <v>1174819.6000000001</v>
      </c>
      <c r="Q262" s="28">
        <f>('7.физ-в нацвал'!P262*'7.физ-в нацвал'!Q262+'11.физ-в инвал'!P262*'11.физ-в инвал'!Q262)/('7.физ-в нацвал'!P262+'11.физ-в инвал'!P262)</f>
        <v>10.664315457454062</v>
      </c>
      <c r="R262" s="22">
        <f>'7.физ-в нацвал'!R262+'11.физ-в инвал'!R262</f>
        <v>14374</v>
      </c>
      <c r="S262" s="30">
        <f>('7.физ-в нацвал'!R262*'7.физ-в нацвал'!S262+'11.физ-в инвал'!R262*'11.физ-в инвал'!S262)/('7.физ-в нацвал'!R262+'11.физ-в инвал'!R262)</f>
        <v>13.163204257687495</v>
      </c>
    </row>
    <row r="263" spans="1:19" ht="14.25" customHeight="1" x14ac:dyDescent="0.2">
      <c r="A263" s="23" t="s">
        <v>2</v>
      </c>
      <c r="B263" s="26">
        <f>'7.физ-в нацвал'!B263+'11.физ-в инвал'!B263</f>
        <v>29308172.399999999</v>
      </c>
      <c r="C263" s="28">
        <f>('7.физ-в нацвал'!B263*'7.физ-в нацвал'!C263+'11.физ-в инвал'!B263*'11.физ-в инвал'!C263)/('7.физ-в нацвал'!B263+'11.физ-в инвал'!B263)</f>
        <v>2.5966151232616608</v>
      </c>
      <c r="D263" s="21">
        <f>'7.физ-в нацвал'!D263+'11.физ-в инвал'!D263</f>
        <v>25950198</v>
      </c>
      <c r="E263" s="28">
        <f>('7.физ-в нацвал'!D263*'7.физ-в нацвал'!E263+'11.физ-в инвал'!D263*'11.физ-в инвал'!E263)/('7.физ-в нацвал'!D263+'11.физ-в инвал'!D263)</f>
        <v>1.7159230026684194</v>
      </c>
      <c r="F263" s="21">
        <f t="shared" si="8"/>
        <v>3357974.4</v>
      </c>
      <c r="G263" s="28">
        <f t="shared" si="9"/>
        <v>9.4025439911036841</v>
      </c>
      <c r="H263" s="21">
        <f>'7.физ-в нацвал'!H263+'11.физ-в инвал'!H263</f>
        <v>107176.4</v>
      </c>
      <c r="I263" s="28">
        <f>('7.физ-в нацвал'!H263*'7.физ-в нацвал'!I263+'11.физ-в инвал'!H263*'11.физ-в инвал'!I263)/('7.физ-в нацвал'!H263+'11.физ-в инвал'!H263)</f>
        <v>7.2180509888370947</v>
      </c>
      <c r="J263" s="21">
        <f>'7.физ-в нацвал'!J263+'11.физ-в инвал'!J263</f>
        <v>246802.6</v>
      </c>
      <c r="K263" s="28">
        <f>('7.физ-в нацвал'!J263*'7.физ-в нацвал'!K263+'11.физ-в инвал'!J263*'11.физ-в инвал'!K263)/('7.физ-в нацвал'!J263+'11.физ-в инвал'!J263)</f>
        <v>6.4956209537500822</v>
      </c>
      <c r="L263" s="21">
        <f>'7.физ-в нацвал'!L263+'11.физ-в инвал'!L263</f>
        <v>429576</v>
      </c>
      <c r="M263" s="28">
        <f>('7.физ-в нацвал'!L263*'7.физ-в нацвал'!M263+'11.физ-в инвал'!L263*'11.физ-в инвал'!M263)/('7.физ-в нацвал'!L263+'11.физ-в инвал'!L263)</f>
        <v>6.8887152913570588</v>
      </c>
      <c r="N263" s="21">
        <f>'7.физ-в нацвал'!N263+'11.физ-в инвал'!N263</f>
        <v>1169335.7</v>
      </c>
      <c r="O263" s="28">
        <f>('7.физ-в нацвал'!N263*'7.физ-в нацвал'!O263+'11.физ-в инвал'!N263*'11.физ-в инвал'!O263)/('7.физ-в нацвал'!N263+'11.физ-в инвал'!N263)</f>
        <v>9.8572286521312922</v>
      </c>
      <c r="P263" s="21">
        <f>'7.физ-в нацвал'!P263+'11.физ-в инвал'!P263</f>
        <v>1392021.8</v>
      </c>
      <c r="Q263" s="28">
        <f>('7.физ-в нацвал'!P263*'7.физ-в нацвал'!Q263+'11.физ-в инвал'!P263*'11.физ-в инвал'!Q263)/('7.физ-в нацвал'!P263+'11.физ-в инвал'!P263)</f>
        <v>10.433026083355879</v>
      </c>
      <c r="R263" s="21">
        <f>'7.физ-в нацвал'!R263+'11.физ-в инвал'!R263</f>
        <v>13061.9</v>
      </c>
      <c r="S263" s="28">
        <f>('7.физ-в нацвал'!R263*'7.физ-в нацвал'!S263+'11.физ-в инвал'!R263*'11.физ-в инвал'!S263)/('7.физ-в нацвал'!R263+'11.физ-в инвал'!R263)</f>
        <v>14.402597095368973</v>
      </c>
    </row>
    <row r="264" spans="1:19" ht="14.25" customHeight="1" x14ac:dyDescent="0.2">
      <c r="A264" s="23" t="s">
        <v>3</v>
      </c>
      <c r="B264" s="26">
        <f>'7.физ-в нацвал'!B264+'11.физ-в инвал'!B264</f>
        <v>27265751.800000001</v>
      </c>
      <c r="C264" s="28">
        <f>('7.физ-в нацвал'!B264*'7.физ-в нацвал'!C264+'11.физ-в инвал'!B264*'11.физ-в инвал'!C264)/('7.физ-в нацвал'!B264+'11.физ-в инвал'!B264)</f>
        <v>2.2838627621850534</v>
      </c>
      <c r="D264" s="21">
        <f>'7.физ-в нацвал'!D264+'11.физ-в инвал'!D264</f>
        <v>24666309.899999999</v>
      </c>
      <c r="E264" s="28">
        <f>('7.физ-в нацвал'!D264*'7.физ-в нацвал'!E264+'11.физ-в инвал'!D264*'11.физ-в инвал'!E264)/('7.физ-в нацвал'!D264+'11.физ-в инвал'!D264)</f>
        <v>1.5584801573420617</v>
      </c>
      <c r="F264" s="21">
        <f t="shared" si="8"/>
        <v>2599441.9000000004</v>
      </c>
      <c r="G264" s="28">
        <f t="shared" si="9"/>
        <v>9.1670757038270541</v>
      </c>
      <c r="H264" s="21">
        <f>'7.физ-в нацвал'!H264+'11.физ-в инвал'!H264</f>
        <v>60138.8</v>
      </c>
      <c r="I264" s="28">
        <f>('7.физ-в нацвал'!H264*'7.физ-в нацвал'!I264+'11.физ-в инвал'!H264*'11.физ-в инвал'!I264)/('7.физ-в нацвал'!H264+'11.физ-в инвал'!H264)</f>
        <v>3.7161303684144049</v>
      </c>
      <c r="J264" s="21">
        <f>'7.физ-в нацвал'!J264+'11.физ-в инвал'!J264</f>
        <v>246514.80000000002</v>
      </c>
      <c r="K264" s="28">
        <f>('7.физ-в нацвал'!J264*'7.физ-в нацвал'!K264+'11.физ-в инвал'!J264*'11.физ-в инвал'!K264)/('7.физ-в нацвал'!J264+'11.физ-в инвал'!J264)</f>
        <v>4.8892419481507785</v>
      </c>
      <c r="L264" s="21">
        <f>'7.физ-в нацвал'!L264+'11.физ-в инвал'!L264</f>
        <v>327676.40000000002</v>
      </c>
      <c r="M264" s="28">
        <f>('7.физ-в нацвал'!L264*'7.физ-в нацвал'!M264+'11.физ-в инвал'!L264*'11.физ-в инвал'!M264)/('7.физ-в нацвал'!L264+'11.физ-в инвал'!L264)</f>
        <v>7.0190938804259329</v>
      </c>
      <c r="N264" s="21">
        <f>'7.физ-в нацвал'!N264+'11.физ-в инвал'!N264</f>
        <v>918659.10000000009</v>
      </c>
      <c r="O264" s="28">
        <f>('7.физ-в нацвал'!N264*'7.физ-в нацвал'!O264+'11.физ-в инвал'!N264*'11.физ-в инвал'!O264)/('7.физ-в нацвал'!N264+'11.физ-в инвал'!N264)</f>
        <v>9.7296761497273661</v>
      </c>
      <c r="P264" s="21">
        <f>'7.физ-в нацвал'!P264+'11.физ-в инвал'!P264</f>
        <v>1038433.1</v>
      </c>
      <c r="Q264" s="28">
        <f>('7.физ-в нацвал'!P264*'7.физ-в нацвал'!Q264+'11.физ-в инвал'!P264*'11.физ-в инвал'!Q264)/('7.физ-в нацвал'!P264+'11.физ-в инвал'!P264)</f>
        <v>10.63855664462162</v>
      </c>
      <c r="R264" s="22">
        <f>'7.физ-в нацвал'!R264+'11.физ-в инвал'!R264</f>
        <v>8019.7</v>
      </c>
      <c r="S264" s="30">
        <f>('7.физ-в нацвал'!R264*'7.физ-в нацвал'!S264+'11.физ-в инвал'!R264*'11.физ-в инвал'!S264)/('7.физ-в нацвал'!R264+'11.физ-в инвал'!R264)</f>
        <v>14.321016746262346</v>
      </c>
    </row>
    <row r="265" spans="1:19" ht="14.25" customHeight="1" x14ac:dyDescent="0.2">
      <c r="A265" s="23" t="s">
        <v>4</v>
      </c>
      <c r="B265" s="26">
        <f>'7.физ-в нацвал'!B265+'11.физ-в инвал'!B265</f>
        <v>27786403.100000001</v>
      </c>
      <c r="C265" s="28">
        <f>('7.физ-в нацвал'!B265*'7.физ-в нацвал'!C265+'11.физ-в инвал'!B265*'11.физ-в инвал'!C265)/('7.физ-в нацвал'!B265+'11.физ-в инвал'!B265)</f>
        <v>2.2347642673837096</v>
      </c>
      <c r="D265" s="21">
        <f>'7.физ-в нацвал'!D265+'11.физ-в инвал'!D265</f>
        <v>24461685.5</v>
      </c>
      <c r="E265" s="28">
        <f>('7.физ-в нацвал'!D265*'7.физ-в нацвал'!E265+'11.физ-в инвал'!D265*'11.физ-в инвал'!E265)/('7.физ-в нацвал'!D265+'11.физ-в инвал'!D265)</f>
        <v>1.4518480958313342</v>
      </c>
      <c r="F265" s="21">
        <f t="shared" si="8"/>
        <v>3324717.5999999996</v>
      </c>
      <c r="G265" s="28">
        <f t="shared" si="9"/>
        <v>7.9950878393400933</v>
      </c>
      <c r="H265" s="21">
        <f>'7.физ-в нацвал'!H265+'11.физ-в инвал'!H265</f>
        <v>165394.6</v>
      </c>
      <c r="I265" s="28">
        <f>('7.физ-в нацвал'!H265*'7.физ-в нацвал'!I265+'11.физ-в инвал'!H265*'11.физ-в инвал'!I265)/('7.физ-в нацвал'!H265+'11.физ-в инвал'!H265)</f>
        <v>1.3343141795439528</v>
      </c>
      <c r="J265" s="21">
        <f>'7.физ-в нацвал'!J265+'11.физ-в инвал'!J265</f>
        <v>208608.30000000002</v>
      </c>
      <c r="K265" s="28">
        <f>('7.физ-в нацвал'!J265*'7.физ-в нацвал'!K265+'11.физ-в инвал'!J265*'11.физ-в инвал'!K265)/('7.физ-в нацвал'!J265+'11.физ-в инвал'!J265)</f>
        <v>4.6128436548306055</v>
      </c>
      <c r="L265" s="21">
        <f>'7.физ-в нацвал'!L265+'11.физ-в инвал'!L265</f>
        <v>359327</v>
      </c>
      <c r="M265" s="28">
        <f>('7.физ-в нацвал'!L265*'7.физ-в нацвал'!M265+'11.физ-в инвал'!L265*'11.физ-в инвал'!M265)/('7.физ-в нацвал'!L265+'11.физ-в инвал'!L265)</f>
        <v>5.2693284612623073</v>
      </c>
      <c r="N265" s="21">
        <f>'7.физ-в нацвал'!N265+'11.физ-в инвал'!N265</f>
        <v>982364.5</v>
      </c>
      <c r="O265" s="28">
        <f>('7.физ-в нацвал'!N265*'7.физ-в нацвал'!O265+'11.физ-в инвал'!N265*'11.физ-в инвал'!O265)/('7.физ-в нацвал'!N265+'11.физ-в инвал'!N265)</f>
        <v>9.1060671512458082</v>
      </c>
      <c r="P265" s="21">
        <f>'7.физ-в нацвал'!P265+'11.физ-в инвал'!P265</f>
        <v>1596839.7999999998</v>
      </c>
      <c r="Q265" s="28">
        <f>('7.физ-в нацвал'!P265*'7.физ-в нацвал'!Q265+'11.физ-в инвал'!P265*'11.физ-в инвал'!Q265)/('7.физ-в нацвал'!P265+'11.физ-в инвал'!P265)</f>
        <v>9.0091318985160331</v>
      </c>
      <c r="R265" s="22">
        <f>'7.физ-в нацвал'!R265+'11.физ-в инвал'!R265</f>
        <v>12183.400000000001</v>
      </c>
      <c r="S265" s="30">
        <f>('7.физ-в нацвал'!R265*'7.физ-в нацвал'!S265+'11.физ-в инвал'!R265*'11.физ-в инвал'!S265)/('7.физ-в нацвал'!R265+'11.физ-в инвал'!R265)</f>
        <v>14.233625178521613</v>
      </c>
    </row>
    <row r="266" spans="1:19" ht="14.25" customHeight="1" x14ac:dyDescent="0.2">
      <c r="A266" s="23" t="s">
        <v>5</v>
      </c>
      <c r="B266" s="26">
        <f>'7.физ-в нацвал'!B266+'11.физ-в инвал'!B266</f>
        <v>30689634.900000006</v>
      </c>
      <c r="C266" s="28">
        <f>('7.физ-в нацвал'!B266*'7.физ-в нацвал'!C266+'11.физ-в инвал'!B266*'11.физ-в инвал'!C266)/('7.физ-в нацвал'!B266+'11.физ-в инвал'!B266)</f>
        <v>2.2597769917751656</v>
      </c>
      <c r="D266" s="21">
        <f>'7.физ-в нацвал'!D266+'11.физ-в инвал'!D266</f>
        <v>27305790.300000001</v>
      </c>
      <c r="E266" s="28">
        <f>('7.физ-в нацвал'!D266*'7.физ-в нацвал'!E266+'11.физ-в инвал'!D266*'11.физ-в инвал'!E266)/('7.физ-в нацвал'!D266+'11.физ-в инвал'!D266)</f>
        <v>1.482490893698839</v>
      </c>
      <c r="F266" s="21">
        <f t="shared" si="8"/>
        <v>3383844.6</v>
      </c>
      <c r="G266" s="28">
        <f t="shared" si="9"/>
        <v>8.5320541516593433</v>
      </c>
      <c r="H266" s="21">
        <f>'7.физ-в нацвал'!H266+'11.физ-в инвал'!H266</f>
        <v>46848.800000000003</v>
      </c>
      <c r="I266" s="28">
        <f>('7.физ-в нацвал'!H266*'7.физ-в нацвал'!I266+'11.физ-в инвал'!H266*'11.физ-в инвал'!I266)/('7.физ-в нацвал'!H266+'11.физ-в инвал'!H266)</f>
        <v>3.1253856662283725</v>
      </c>
      <c r="J266" s="21">
        <f>'7.физ-в нацвал'!J266+'11.физ-в инвал'!J266</f>
        <v>265093.60000000003</v>
      </c>
      <c r="K266" s="28">
        <f>('7.физ-в нацвал'!J266*'7.физ-в нацвал'!K266+'11.физ-в инвал'!J266*'11.физ-в инвал'!K266)/('7.физ-в нацвал'!J266+'11.физ-в инвал'!J266)</f>
        <v>4.215586905907954</v>
      </c>
      <c r="L266" s="21">
        <f>'7.физ-в нацвал'!L266+'11.физ-в инвал'!L266</f>
        <v>383581.4</v>
      </c>
      <c r="M266" s="28">
        <f>('7.физ-в нацвал'!L266*'7.физ-в нацвал'!M266+'11.физ-в инвал'!L266*'11.физ-в инвал'!M266)/('7.физ-в нацвал'!L266+'11.физ-в инвал'!L266)</f>
        <v>7.779838433250414</v>
      </c>
      <c r="N266" s="21">
        <f>'7.физ-в нацвал'!N266+'11.физ-в инвал'!N266</f>
        <v>1409790.7</v>
      </c>
      <c r="O266" s="28">
        <f>('7.физ-в нацвал'!N266*'7.физ-в нацвал'!O266+'11.физ-в инвал'!N266*'11.физ-в инвал'!O266)/('7.физ-в нацвал'!N266+'11.физ-в инвал'!N266)</f>
        <v>8.4237510752482816</v>
      </c>
      <c r="P266" s="21">
        <f>'7.физ-в нацвал'!P266+'11.физ-в инвал'!P266</f>
        <v>1265499.3999999999</v>
      </c>
      <c r="Q266" s="28">
        <f>('7.физ-в нацвал'!P266*'7.физ-в нацвал'!Q266+'11.физ-в инвал'!P266*'11.физ-в инвал'!Q266)/('7.физ-в нацвал'!P266+'11.физ-в инвал'!P266)</f>
        <v>9.932715158142333</v>
      </c>
      <c r="R266" s="22">
        <f>'7.физ-в нацвал'!R266+'11.физ-в инвал'!R266</f>
        <v>13030.7</v>
      </c>
      <c r="S266" s="30">
        <f>('7.физ-в нацвал'!R266*'7.физ-в нацвал'!S266+'11.физ-в инвал'!R266*'11.физ-в инвал'!S266)/('7.физ-в нацвал'!R266+'11.физ-в инвал'!R266)</f>
        <v>13.61610466053247</v>
      </c>
    </row>
    <row r="267" spans="1:19" ht="14.25" customHeight="1" x14ac:dyDescent="0.2">
      <c r="A267" s="23" t="s">
        <v>6</v>
      </c>
      <c r="B267" s="26">
        <f>'7.физ-в нацвал'!B267+'11.физ-в инвал'!B267</f>
        <v>28337951.699999996</v>
      </c>
      <c r="C267" s="28">
        <f>('7.физ-в нацвал'!B267*'7.физ-в нацвал'!C267+'11.физ-в инвал'!B267*'11.физ-в инвал'!C267)/('7.физ-в нацвал'!B267+'11.физ-в инвал'!B267)</f>
        <v>2.1348150971335005</v>
      </c>
      <c r="D267" s="21">
        <f>'7.физ-в нацвал'!D267+'11.физ-в инвал'!D267</f>
        <v>25537129.700000003</v>
      </c>
      <c r="E267" s="28">
        <f>('7.физ-в нацвал'!D267*'7.физ-в нацвал'!E267+'11.физ-в инвал'!D267*'11.физ-в инвал'!E267)/('7.физ-в нацвал'!D267+'11.физ-в инвал'!D267)</f>
        <v>1.4487016701411017</v>
      </c>
      <c r="F267" s="21">
        <f t="shared" si="8"/>
        <v>2800822</v>
      </c>
      <c r="G267" s="28">
        <f t="shared" si="9"/>
        <v>8.3906098509651823</v>
      </c>
      <c r="H267" s="21">
        <f>'7.физ-в нацвал'!H267+'11.физ-в инвал'!H267</f>
        <v>80404.200000000012</v>
      </c>
      <c r="I267" s="28">
        <f>('7.физ-в нацвал'!H267*'7.физ-в нацвал'!I267+'11.физ-в инвал'!H267*'11.физ-в инвал'!I267)/('7.физ-в нацвал'!H267+'11.физ-в инвал'!H267)</f>
        <v>4.2170650413784339</v>
      </c>
      <c r="J267" s="21">
        <f>'7.физ-в нацвал'!J267+'11.физ-в инвал'!J267</f>
        <v>213556.8</v>
      </c>
      <c r="K267" s="28">
        <f>('7.физ-в нацвал'!J267*'7.физ-в нацвал'!K267+'11.физ-в инвал'!J267*'11.физ-в инвал'!K267)/('7.физ-в нацвал'!J267+'11.физ-в инвал'!J267)</f>
        <v>4.3054371623849015</v>
      </c>
      <c r="L267" s="21">
        <f>'7.физ-в нацвал'!L267+'11.физ-в инвал'!L267</f>
        <v>339246.8</v>
      </c>
      <c r="M267" s="28">
        <f>('7.физ-в нацвал'!L267*'7.физ-в нацвал'!M267+'11.физ-в инвал'!L267*'11.физ-в инвал'!M267)/('7.физ-в нацвал'!L267+'11.физ-в инвал'!L267)</f>
        <v>6.815242319161154</v>
      </c>
      <c r="N267" s="21">
        <f>'7.физ-в нацвал'!N267+'11.физ-в инвал'!N267</f>
        <v>1060325.7</v>
      </c>
      <c r="O267" s="28">
        <f>('7.физ-в нацвал'!N267*'7.физ-в нацвал'!O267+'11.физ-в инвал'!N267*'11.физ-в инвал'!O267)/('7.физ-в нацвал'!N267+'11.физ-в инвал'!N267)</f>
        <v>9.1446205255611854</v>
      </c>
      <c r="P267" s="21">
        <f>'7.физ-в нацвал'!P267+'11.физ-в инвал'!P267</f>
        <v>1081166.8999999999</v>
      </c>
      <c r="Q267" s="28">
        <f>('7.физ-в нацвал'!P267*'7.физ-в нацвал'!Q267+'11.физ-в инвал'!P267*'11.физ-в инвал'!Q267)/('7.физ-в нацвал'!P267+'11.физ-в инвал'!P267)</f>
        <v>9.2775866630766934</v>
      </c>
      <c r="R267" s="22">
        <f>'7.физ-в нацвал'!R267+'11.физ-в инвал'!R267</f>
        <v>26121.599999999999</v>
      </c>
      <c r="S267" s="30">
        <f>('7.физ-в нацвал'!R267*'7.физ-в нацвал'!S267+'11.физ-в инвал'!R267*'11.физ-в инвал'!S267)/('7.физ-в нацвал'!R267+'11.физ-в инвал'!R267)</f>
        <v>7.7764999081220152</v>
      </c>
    </row>
    <row r="268" spans="1:19" ht="14.25" customHeight="1" x14ac:dyDescent="0.2">
      <c r="A268" s="23" t="s">
        <v>7</v>
      </c>
      <c r="B268" s="26">
        <f>'7.физ-в нацвал'!B268+'11.физ-в инвал'!B268</f>
        <v>28974392.200000003</v>
      </c>
      <c r="C268" s="28">
        <f>('7.физ-в нацвал'!B268*'7.физ-в нацвал'!C268+'11.физ-в инвал'!B268*'11.физ-в инвал'!C268)/('7.физ-в нацвал'!B268+'11.физ-в инвал'!B268)</f>
        <v>2.0932259965404887</v>
      </c>
      <c r="D268" s="21">
        <f>'7.физ-в нацвал'!D268+'11.физ-в инвал'!D268</f>
        <v>26039683.100000001</v>
      </c>
      <c r="E268" s="28">
        <f>('7.физ-в нацвал'!D268*'7.физ-в нацвал'!E268+'11.физ-в инвал'!D268*'11.физ-в инвал'!E268)/('7.физ-в нацвал'!D268+'11.физ-в инвал'!D268)</f>
        <v>1.3702251534313004</v>
      </c>
      <c r="F268" s="21">
        <f t="shared" si="8"/>
        <v>2934709.1000000006</v>
      </c>
      <c r="G268" s="28">
        <f t="shared" si="9"/>
        <v>8.508414757701205</v>
      </c>
      <c r="H268" s="21">
        <f>'7.физ-в нацвал'!H268+'11.физ-в инвал'!H268</f>
        <v>60415.8</v>
      </c>
      <c r="I268" s="28">
        <f>('7.физ-в нацвал'!H268*'7.физ-в нацвал'!I268+'11.физ-в инвал'!H268*'11.физ-в инвал'!I268)/('7.физ-в нацвал'!H268+'11.физ-в инвал'!H268)</f>
        <v>4.1561154366904027</v>
      </c>
      <c r="J268" s="21">
        <f>'7.физ-в нацвал'!J268+'11.физ-в инвал'!J268</f>
        <v>215630</v>
      </c>
      <c r="K268" s="28">
        <f>('7.физ-в нацвал'!J268*'7.физ-в нацвал'!K268+'11.физ-в инвал'!J268*'11.физ-в инвал'!K268)/('7.физ-в нацвал'!J268+'11.физ-в инвал'!J268)</f>
        <v>5.8938868385660648</v>
      </c>
      <c r="L268" s="21">
        <f>'7.физ-в нацвал'!L268+'11.физ-в инвал'!L268</f>
        <v>311767.90000000002</v>
      </c>
      <c r="M268" s="28">
        <f>('7.физ-в нацвал'!L268*'7.физ-в нацвал'!M268+'11.физ-в инвал'!L268*'11.физ-в инвал'!M268)/('7.физ-в нацвал'!L268+'11.физ-в инвал'!L268)</f>
        <v>6.6144000007698009</v>
      </c>
      <c r="N268" s="21">
        <f>'7.физ-в нацвал'!N268+'11.физ-в инвал'!N268</f>
        <v>1156718.1000000001</v>
      </c>
      <c r="O268" s="28">
        <f>('7.физ-в нацвал'!N268*'7.физ-в нацвал'!O268+'11.физ-в инвал'!N268*'11.физ-в инвал'!O268)/('7.физ-в нацвал'!N268+'11.физ-в инвал'!N268)</f>
        <v>9.0420628025099692</v>
      </c>
      <c r="P268" s="21">
        <f>'7.физ-в нацвал'!P268+'11.физ-в инвал'!P268</f>
        <v>1180303.6000000001</v>
      </c>
      <c r="Q268" s="28">
        <f>('7.физ-в нацвал'!P268*'7.физ-в нацвал'!Q268+'11.физ-в инвал'!P268*'11.физ-в инвал'!Q268)/('7.физ-в нацвал'!P268+'11.физ-в инвал'!P268)</f>
        <v>9.1658159900554548</v>
      </c>
      <c r="R268" s="22">
        <f>'7.физ-в нацвал'!R268+'11.физ-в инвал'!R268</f>
        <v>9873.7000000000007</v>
      </c>
      <c r="S268" s="30">
        <f>('7.физ-в нацвал'!R268*'7.физ-в нацвал'!S268+'11.физ-в инвал'!R268*'11.физ-в инвал'!S268)/('7.физ-в нацвал'!R268+'11.физ-в инвал'!R268)</f>
        <v>10.938902842905893</v>
      </c>
    </row>
    <row r="269" spans="1:19" ht="14.25" customHeight="1" x14ac:dyDescent="0.2">
      <c r="A269" s="23" t="s">
        <v>8</v>
      </c>
      <c r="B269" s="26">
        <f>'7.физ-в нацвал'!B269+'11.физ-в инвал'!B269</f>
        <v>29535520.800000004</v>
      </c>
      <c r="C269" s="28">
        <f>('7.физ-в нацвал'!B269*'7.физ-в нацвал'!C269+'11.физ-в инвал'!B269*'11.физ-в инвал'!C269)/('7.физ-в нацвал'!B269+'11.физ-в инвал'!B269)</f>
        <v>2.0895551443602765</v>
      </c>
      <c r="D269" s="21">
        <f>'7.физ-в нацвал'!D269+'11.физ-в инвал'!D269</f>
        <v>26485944.599999998</v>
      </c>
      <c r="E269" s="28">
        <f>('7.физ-в нацвал'!D269*'7.физ-в нацвал'!E269+'11.физ-в инвал'!D269*'11.физ-в инвал'!E269)/('7.физ-в нацвал'!D269+'11.физ-в инвал'!D269)</f>
        <v>1.3735034665518389</v>
      </c>
      <c r="F269" s="21">
        <f t="shared" si="8"/>
        <v>3049576.2</v>
      </c>
      <c r="G269" s="28">
        <f t="shared" si="9"/>
        <v>8.3085520886475948</v>
      </c>
      <c r="H269" s="21">
        <f>'7.физ-в нацвал'!H269+'11.физ-в инвал'!H269</f>
        <v>134347.4</v>
      </c>
      <c r="I269" s="28">
        <f>('7.физ-в нацвал'!H269*'7.физ-в нацвал'!I269+'11.физ-в инвал'!H269*'11.физ-в инвал'!I269)/('7.физ-в нацвал'!H269+'11.физ-в инвал'!H269)</f>
        <v>6.6513314511482919</v>
      </c>
      <c r="J269" s="21">
        <f>'7.физ-в нацвал'!J269+'11.физ-в инвал'!J269</f>
        <v>180000</v>
      </c>
      <c r="K269" s="28">
        <f>('7.физ-в нацвал'!J269*'7.физ-в нацвал'!K269+'11.физ-в инвал'!J269*'11.физ-в инвал'!K269)/('7.физ-в нацвал'!J269+'11.физ-в инвал'!J269)</f>
        <v>5.4972848833333297</v>
      </c>
      <c r="L269" s="21">
        <f>'7.физ-в нацвал'!L269+'11.физ-в инвал'!L269</f>
        <v>320917.40000000002</v>
      </c>
      <c r="M269" s="28">
        <f>('7.физ-в нацвал'!L269*'7.физ-в нацвал'!M269+'11.физ-в инвал'!L269*'11.физ-в инвал'!M269)/('7.физ-в нацвал'!L269+'11.физ-в инвал'!L269)</f>
        <v>6.4637483601699364</v>
      </c>
      <c r="N269" s="21">
        <f>'7.физ-в нацвал'!N269+'11.физ-в инвал'!N269</f>
        <v>1032270</v>
      </c>
      <c r="O269" s="28">
        <f>('7.физ-в нацвал'!N269*'7.физ-в нацвал'!O269+'11.физ-в инвал'!N269*'11.физ-в инвал'!O269)/('7.физ-в нацвал'!N269+'11.физ-в инвал'!N269)</f>
        <v>8.534766636635732</v>
      </c>
      <c r="P269" s="21">
        <f>'7.физ-в нацвал'!P269+'11.физ-в инвал'!P269</f>
        <v>1333323.1000000001</v>
      </c>
      <c r="Q269" s="28">
        <f>('7.физ-в нацвал'!P269*'7.физ-в нацвал'!Q269+'11.физ-в инвал'!P269*'11.физ-в инвал'!Q269)/('7.физ-в нацвал'!P269+'11.физ-в инвал'!P269)</f>
        <v>9.2512663217190418</v>
      </c>
      <c r="R269" s="22">
        <f>'7.физ-в нацвал'!R269+'11.физ-в инвал'!R269</f>
        <v>48718.299999999996</v>
      </c>
      <c r="S269" s="30">
        <f>('7.физ-в нацвал'!R269*'7.физ-в нацвал'!S269+'11.физ-в инвал'!R269*'11.физ-в инвал'!S269)/('7.физ-в нацвал'!R269+'11.физ-в инвал'!R269)</f>
        <v>4.8241087024793536</v>
      </c>
    </row>
    <row r="270" spans="1:19" ht="14.25" customHeight="1" x14ac:dyDescent="0.2">
      <c r="A270" s="23" t="s">
        <v>9</v>
      </c>
      <c r="B270" s="26">
        <f>'7.физ-в нацвал'!B270+'11.физ-в инвал'!B270</f>
        <v>30698834.299999997</v>
      </c>
      <c r="C270" s="28">
        <f>('7.физ-в нацвал'!B270*'7.физ-в нацвал'!C270+'11.физ-в инвал'!B270*'11.физ-в инвал'!C270)/('7.физ-в нацвал'!B270+'11.физ-в инвал'!B270)</f>
        <v>2.1292916643743736</v>
      </c>
      <c r="D270" s="21">
        <f>'7.физ-в нацвал'!D270+'11.физ-в инвал'!D270</f>
        <v>27593449.300000001</v>
      </c>
      <c r="E270" s="28">
        <f>('7.физ-в нацвал'!D270*'7.физ-в нацвал'!E270+'11.физ-в инвал'!D270*'11.физ-в инвал'!E270)/('7.физ-в нацвал'!D270+'11.физ-в инвал'!D270)</f>
        <v>1.451992776995809</v>
      </c>
      <c r="F270" s="21">
        <f t="shared" si="8"/>
        <v>3105385.0000000005</v>
      </c>
      <c r="G270" s="28">
        <f t="shared" si="9"/>
        <v>8.1475510782077034</v>
      </c>
      <c r="H270" s="21">
        <f>'7.физ-в нацвал'!H270+'11.физ-в инвал'!H270</f>
        <v>57646.1</v>
      </c>
      <c r="I270" s="28">
        <f>('7.физ-в нацвал'!H270*'7.физ-в нацвал'!I270+'11.физ-в инвал'!H270*'11.физ-в инвал'!I270)/('7.физ-в нацвал'!H270+'11.физ-в инвал'!H270)</f>
        <v>5.0543976262054136</v>
      </c>
      <c r="J270" s="21">
        <f>'7.физ-в нацвал'!J270+'11.физ-в инвал'!J270</f>
        <v>218889.90000000002</v>
      </c>
      <c r="K270" s="28">
        <f>('7.физ-в нацвал'!J270*'7.физ-в нацвал'!K270+'11.физ-в инвал'!J270*'11.физ-в инвал'!K270)/('7.физ-в нацвал'!J270+'11.физ-в инвал'!J270)</f>
        <v>4.9586467443221451</v>
      </c>
      <c r="L270" s="21">
        <f>'7.физ-в нацвал'!L270+'11.физ-в инвал'!L270</f>
        <v>462346.5</v>
      </c>
      <c r="M270" s="28">
        <f>('7.физ-в нацвал'!L270*'7.физ-в нацвал'!M270+'11.физ-в инвал'!L270*'11.физ-в инвал'!M270)/('7.физ-в нацвал'!L270+'11.физ-в инвал'!L270)</f>
        <v>5.7640707196875027</v>
      </c>
      <c r="N270" s="21">
        <f>'7.физ-в нацвал'!N270+'11.физ-в инвал'!N270</f>
        <v>1138870.8</v>
      </c>
      <c r="O270" s="28">
        <f>('7.физ-в нацвал'!N270*'7.физ-в нацвал'!O270+'11.физ-в инвал'!N270*'11.физ-в инвал'!O270)/('7.физ-в нацвал'!N270+'11.физ-в инвал'!N270)</f>
        <v>8.2213231342835638</v>
      </c>
      <c r="P270" s="21">
        <f>'7.физ-в нацвал'!P270+'11.физ-в инвал'!P270</f>
        <v>1185303.6000000001</v>
      </c>
      <c r="Q270" s="28">
        <f>('7.физ-в нацвал'!P270*'7.физ-в нацвал'!Q270+'11.физ-в инвал'!P270*'11.физ-в инвал'!Q270)/('7.физ-в нацвал'!P270+'11.физ-в инвал'!P270)</f>
        <v>9.6512601142863357</v>
      </c>
      <c r="R270" s="21">
        <f>'7.физ-в нацвал'!R270+'11.физ-в инвал'!R270</f>
        <v>42328.1</v>
      </c>
      <c r="S270" s="28">
        <f>('7.физ-в нацвал'!R270*'7.физ-в нацвал'!S270+'11.физ-в инвал'!R270*'11.физ-в инвал'!S270)/('7.физ-в нацвал'!R270+'11.физ-в инвал'!R270)</f>
        <v>10.792423189323408</v>
      </c>
    </row>
    <row r="271" spans="1:19" ht="14.25" customHeight="1" x14ac:dyDescent="0.2">
      <c r="A271" s="23" t="s">
        <v>14</v>
      </c>
      <c r="B271" s="26">
        <f>'7.физ-в нацвал'!B271+'11.физ-в инвал'!B271</f>
        <v>29610390.399999999</v>
      </c>
      <c r="C271" s="28">
        <f>('7.физ-в нацвал'!B271*'7.физ-в нацвал'!C271+'11.физ-в инвал'!B271*'11.физ-в инвал'!C271)/('7.физ-в нацвал'!B271+'11.физ-в инвал'!B271)</f>
        <v>2.1246155423199036</v>
      </c>
      <c r="D271" s="21">
        <f>'7.физ-в нацвал'!D271+'11.физ-в инвал'!D271</f>
        <v>26273107.699999999</v>
      </c>
      <c r="E271" s="28">
        <f>('7.физ-в нацвал'!D271*'7.физ-в нацвал'!E271+'11.физ-в инвал'!D271*'11.физ-в инвал'!E271)/('7.физ-в нацвал'!D271+'11.физ-в инвал'!D271)</f>
        <v>1.3839615908094509</v>
      </c>
      <c r="F271" s="21">
        <f t="shared" si="8"/>
        <v>3337282.6999999997</v>
      </c>
      <c r="G271" s="28">
        <f t="shared" si="9"/>
        <v>7.9554913732660495</v>
      </c>
      <c r="H271" s="21">
        <f>'7.физ-в нацвал'!H271+'11.физ-в инвал'!H271</f>
        <v>52160.5</v>
      </c>
      <c r="I271" s="28">
        <f>('7.физ-в нацвал'!H271*'7.физ-в нацвал'!I271+'11.физ-в инвал'!H271*'11.физ-в инвал'!I271)/('7.физ-в нацвал'!H271+'11.физ-в инвал'!H271)</f>
        <v>5.2174708831395389</v>
      </c>
      <c r="J271" s="21">
        <f>'7.физ-в нацвал'!J271+'11.физ-в инвал'!J271</f>
        <v>284724.19999999995</v>
      </c>
      <c r="K271" s="28">
        <f>('7.физ-в нацвал'!J271*'7.физ-в нацвал'!K271+'11.физ-в инвал'!J271*'11.физ-в инвал'!K271)/('7.физ-в нацвал'!J271+'11.физ-в инвал'!J271)</f>
        <v>3.8750469050400387</v>
      </c>
      <c r="L271" s="21">
        <f>'7.физ-в нацвал'!L271+'11.физ-в инвал'!L271</f>
        <v>488883.3</v>
      </c>
      <c r="M271" s="28">
        <f>('7.физ-в нацвал'!L271*'7.физ-в нацвал'!M271+'11.физ-в инвал'!L271*'11.физ-в инвал'!M271)/('7.физ-в нацвал'!L271+'11.физ-в инвал'!L271)</f>
        <v>5.8554122343716744</v>
      </c>
      <c r="N271" s="21">
        <f>'7.физ-в нацвал'!N271+'11.физ-в инвал'!N271</f>
        <v>1133784</v>
      </c>
      <c r="O271" s="28">
        <f>('7.физ-в нацвал'!N271*'7.физ-в нацвал'!O271+'11.физ-в инвал'!N271*'11.физ-в инвал'!O271)/('7.физ-в нацвал'!N271+'11.физ-в инвал'!N271)</f>
        <v>8.5660765066361915</v>
      </c>
      <c r="P271" s="21">
        <f>'7.физ-в нацвал'!P271+'11.физ-в инвал'!P271</f>
        <v>1310298.7999999998</v>
      </c>
      <c r="Q271" s="28">
        <f>('7.физ-в нацвал'!P271*'7.физ-в нацвал'!Q271+'11.физ-в инвал'!P271*'11.физ-в инвал'!Q271)/('7.физ-в нацвал'!P271+'11.физ-в инвал'!P271)</f>
        <v>9.2355634623186891</v>
      </c>
      <c r="R271" s="22">
        <f>'7.физ-в нацвал'!R271+'11.физ-в инвал'!R271</f>
        <v>67431.899999999994</v>
      </c>
      <c r="S271" s="30">
        <f>('7.физ-в нацвал'!R271*'7.физ-в нацвал'!S271+'11.физ-в инвал'!R271*'11.физ-в инвал'!S271)/('7.физ-в нацвал'!R271+'11.физ-в инвал'!R271)</f>
        <v>7.3884429476256877</v>
      </c>
    </row>
    <row r="272" spans="1:19" ht="14.25" customHeight="1" thickBot="1" x14ac:dyDescent="0.25">
      <c r="A272" s="24" t="s">
        <v>15</v>
      </c>
      <c r="B272" s="27">
        <f>'7.физ-в нацвал'!B272+'11.физ-в инвал'!B272</f>
        <v>35748319.5</v>
      </c>
      <c r="C272" s="29">
        <f>('7.физ-в нацвал'!B272*'7.физ-в нацвал'!C272+'11.физ-в инвал'!B272*'11.физ-в инвал'!C272)/('7.физ-в нацвал'!B272+'11.физ-в инвал'!B272)</f>
        <v>2.2533506590988188</v>
      </c>
      <c r="D272" s="25">
        <f>'7.физ-в нацвал'!D272+'11.физ-в инвал'!D272</f>
        <v>31813550.299999997</v>
      </c>
      <c r="E272" s="29">
        <f>('7.физ-в нацвал'!D272*'7.физ-в нацвал'!E272+'11.физ-в инвал'!D272*'11.физ-в инвал'!E272)/('7.физ-в нацвал'!D272+'11.физ-в инвал'!D272)</f>
        <v>1.5128417927313227</v>
      </c>
      <c r="F272" s="25">
        <f t="shared" si="8"/>
        <v>3934769.1999999997</v>
      </c>
      <c r="G272" s="29">
        <f t="shared" si="9"/>
        <v>8.2405419962116344</v>
      </c>
      <c r="H272" s="25">
        <f>'7.физ-в нацвал'!H272+'11.физ-в инвал'!H272</f>
        <v>42452.4</v>
      </c>
      <c r="I272" s="29">
        <f>('7.физ-в нацвал'!H272*'7.физ-в нацвал'!I272+'11.физ-в инвал'!H272*'11.физ-в инвал'!I272)/('7.физ-в нацвал'!H272+'11.физ-в инвал'!H272)</f>
        <v>7.5572931330148583</v>
      </c>
      <c r="J272" s="25">
        <f>'7.физ-в нацвал'!J272+'11.физ-в инвал'!J272</f>
        <v>303730</v>
      </c>
      <c r="K272" s="29">
        <f>('7.физ-в нацвал'!J272*'7.физ-в нацвал'!K272+'11.физ-в инвал'!J272*'11.физ-в инвал'!K272)/('7.физ-в нацвал'!J272+'11.физ-в инвал'!J272)</f>
        <v>4.3163362822243414</v>
      </c>
      <c r="L272" s="25">
        <f>'7.физ-в нацвал'!L272+'11.физ-в инвал'!L272</f>
        <v>511271.7</v>
      </c>
      <c r="M272" s="29">
        <f>('7.физ-в нацвал'!L272*'7.физ-в нацвал'!M272+'11.физ-в инвал'!L272*'11.физ-в инвал'!M272)/('7.физ-в нацвал'!L272+'11.физ-в инвал'!L272)</f>
        <v>5.5633691831564303</v>
      </c>
      <c r="N272" s="25">
        <f>'7.физ-в нацвал'!N272+'11.физ-в инвал'!N272</f>
        <v>1435066.2</v>
      </c>
      <c r="O272" s="29">
        <f>('7.физ-в нацвал'!N272*'7.физ-в нацвал'!O272+'11.физ-в инвал'!N272*'11.физ-в инвал'!O272)/('7.физ-в нацвал'!N272+'11.физ-в инвал'!N272)</f>
        <v>8.5712503827349771</v>
      </c>
      <c r="P272" s="25">
        <f>'7.физ-в нацвал'!P272+'11.физ-в инвал'!P272</f>
        <v>1613979.4</v>
      </c>
      <c r="Q272" s="29">
        <f>('7.физ-в нацвал'!P272*'7.физ-в нацвал'!Q272+'11.физ-в инвал'!P272*'11.физ-в инвал'!Q272)/('7.физ-в нацвал'!P272+'11.физ-в инвал'!P272)</f>
        <v>9.4941791778755213</v>
      </c>
      <c r="R272" s="25">
        <f>'7.физ-в нацвал'!R272+'11.физ-в инвал'!R272</f>
        <v>28269.5</v>
      </c>
      <c r="S272" s="29">
        <f>('7.физ-в нацвал'!R272*'7.физ-в нацвал'!S272+'11.физ-в инвал'!R272*'11.физ-в инвал'!S272)/('7.физ-в нацвал'!R272+'11.физ-в инвал'!R272)</f>
        <v>11.485531721466616</v>
      </c>
    </row>
    <row r="273" spans="1:19" ht="14.25" customHeight="1" x14ac:dyDescent="0.2">
      <c r="A273" s="23" t="s">
        <v>73</v>
      </c>
      <c r="B273" s="26">
        <f>'7.физ-в нацвал'!B273+'11.физ-в инвал'!B273</f>
        <v>26277138.5</v>
      </c>
      <c r="C273" s="28">
        <f>('7.физ-в нацвал'!B273*'7.физ-в нацвал'!C273+'11.физ-в инвал'!B273*'11.физ-в инвал'!C273)/('7.физ-в нацвал'!B273+'11.физ-в инвал'!B273)</f>
        <v>2.4644554781335897</v>
      </c>
      <c r="D273" s="21">
        <f>'7.физ-в нацвал'!D273+'11.физ-в инвал'!D273</f>
        <v>21839873.399999999</v>
      </c>
      <c r="E273" s="28">
        <f>('7.физ-в нацвал'!D273*'7.физ-в нацвал'!E273+'11.физ-в инвал'!D273*'11.физ-в инвал'!E273)/('7.физ-в нацвал'!D273+'11.физ-в инвал'!D273)</f>
        <v>1.2290108528742656</v>
      </c>
      <c r="F273" s="21">
        <f t="shared" si="8"/>
        <v>4437265.0999999996</v>
      </c>
      <c r="G273" s="28">
        <f t="shared" si="9"/>
        <v>8.545217749554805</v>
      </c>
      <c r="H273" s="21">
        <f>'7.физ-в нацвал'!H273+'11.физ-в инвал'!H273</f>
        <v>100940.9</v>
      </c>
      <c r="I273" s="28">
        <f>('7.физ-в нацвал'!H273*'7.физ-в нацвал'!I273+'11.физ-в инвал'!H273*'11.физ-в инвал'!I273)/('7.физ-в нацвал'!H273+'11.физ-в инвал'!H273)</f>
        <v>4.4568463823881102</v>
      </c>
      <c r="J273" s="21">
        <f>'7.физ-в нацвал'!J273+'11.физ-в инвал'!J273</f>
        <v>346431.5</v>
      </c>
      <c r="K273" s="28">
        <f>('7.физ-в нацвал'!J273*'7.физ-в нацвал'!K273+'11.физ-в инвал'!J273*'11.физ-в инвал'!K273)/('7.физ-в нацвал'!J273+'11.физ-в инвал'!J273)</f>
        <v>5.1350630037972902</v>
      </c>
      <c r="L273" s="21">
        <f>'7.физ-в нацвал'!L273+'11.физ-в инвал'!L273</f>
        <v>540336.69999999995</v>
      </c>
      <c r="M273" s="28">
        <f>('7.физ-в нацвал'!L273*'7.физ-в нацвал'!M273+'11.физ-в инвал'!L273*'11.физ-в инвал'!M273)/('7.физ-в нацвал'!L273+'11.физ-в инвал'!L273)</f>
        <v>6.4258681670151194</v>
      </c>
      <c r="N273" s="21">
        <f>'7.физ-в нацвал'!N273+'11.физ-в инвал'!N273</f>
        <v>1516429</v>
      </c>
      <c r="O273" s="28">
        <f>('7.физ-в нацвал'!N273*'7.физ-в нацвал'!O273+'11.физ-в инвал'!N273*'11.физ-в инвал'!O273)/('7.физ-в нацвал'!N273+'11.физ-в инвал'!N273)</f>
        <v>9.1492694995941424</v>
      </c>
      <c r="P273" s="21">
        <f>'7.физ-в нацвал'!P273+'11.физ-в инвал'!P273</f>
        <v>1861138</v>
      </c>
      <c r="Q273" s="28">
        <f>('7.физ-в нацвал'!P273*'7.физ-в нацвал'!Q273+'11.физ-в инвал'!P273*'11.физ-в инвал'!Q273)/('7.физ-в нацвал'!P273+'11.физ-в инвал'!P273)</f>
        <v>9.5113900543646039</v>
      </c>
      <c r="R273" s="22">
        <f>'7.физ-в нацвал'!R273+'11.физ-в инвал'!R273</f>
        <v>71989</v>
      </c>
      <c r="S273" s="30">
        <f>('7.физ-в нацвал'!R273*'7.физ-в нацвал'!S273+'11.физ-в инвал'!R273*'11.физ-в инвал'!S273)/('7.физ-в нацвал'!R273+'11.физ-в инвал'!R273)</f>
        <v>8.8931832224367469</v>
      </c>
    </row>
    <row r="274" spans="1:19" ht="14.25" customHeight="1" x14ac:dyDescent="0.2">
      <c r="A274" s="23" t="s">
        <v>1</v>
      </c>
      <c r="B274" s="26">
        <f>'7.физ-в нацвал'!B274+'11.физ-в инвал'!B274</f>
        <v>29069661.199999999</v>
      </c>
      <c r="C274" s="28">
        <f>('7.физ-в нацвал'!B274*'7.физ-в нацвал'!C274+'11.физ-в инвал'!B274*'11.физ-в инвал'!C274)/('7.физ-в нацвал'!B274+'11.физ-в инвал'!B274)</f>
        <v>2.2132822883742485</v>
      </c>
      <c r="D274" s="21">
        <f>'7.физ-в нацвал'!D274+'11.физ-в инвал'!D274</f>
        <v>25795667.800000001</v>
      </c>
      <c r="E274" s="28">
        <f>('7.физ-в нацвал'!D274*'7.физ-в нацвал'!E274+'11.физ-в инвал'!D274*'11.физ-в инвал'!E274)/('7.физ-в нацвал'!D274+'11.физ-в инвал'!D274)</f>
        <v>1.4185698117495533</v>
      </c>
      <c r="F274" s="21">
        <f t="shared" si="8"/>
        <v>3273993.3999999994</v>
      </c>
      <c r="G274" s="28">
        <f t="shared" si="9"/>
        <v>8.4747912588950491</v>
      </c>
      <c r="H274" s="21">
        <f>'7.физ-в нацвал'!H274+'11.физ-в инвал'!H274</f>
        <v>63934.100000000006</v>
      </c>
      <c r="I274" s="28">
        <f>('7.физ-в нацвал'!H274*'7.физ-в нацвал'!I274+'11.физ-в инвал'!H274*'11.физ-в инвал'!I274)/('7.физ-в нацвал'!H274+'11.физ-в инвал'!H274)</f>
        <v>8.2136797264683317</v>
      </c>
      <c r="J274" s="21">
        <f>'7.физ-в нацвал'!J274+'11.физ-в инвал'!J274</f>
        <v>287398.5</v>
      </c>
      <c r="K274" s="28">
        <f>('7.физ-в нацвал'!J274*'7.физ-в нацвал'!K274+'11.физ-в инвал'!J274*'11.физ-в инвал'!K274)/('7.физ-в нацвал'!J274+'11.физ-в инвал'!J274)</f>
        <v>4.0160886817432973</v>
      </c>
      <c r="L274" s="21">
        <f>'7.физ-в нацвал'!L274+'11.физ-в инвал'!L274</f>
        <v>406525.4</v>
      </c>
      <c r="M274" s="28">
        <f>('7.физ-в нацвал'!L274*'7.физ-в нацвал'!M274+'11.физ-в инвал'!L274*'11.физ-в инвал'!M274)/('7.физ-в нацвал'!L274+'11.физ-в инвал'!L274)</f>
        <v>6.4183516651112082</v>
      </c>
      <c r="N274" s="21">
        <f>'7.физ-в нацвал'!N274+'11.физ-в инвал'!N274</f>
        <v>1071500.7</v>
      </c>
      <c r="O274" s="28">
        <f>('7.физ-в нацвал'!N274*'7.физ-в нацвал'!O274+'11.физ-в инвал'!N274*'11.физ-в инвал'!O274)/('7.физ-в нацвал'!N274+'11.физ-в инвал'!N274)</f>
        <v>9.0233849161274815</v>
      </c>
      <c r="P274" s="21">
        <f>'7.физ-в нацвал'!P274+'11.физ-в инвал'!P274</f>
        <v>1419716.9</v>
      </c>
      <c r="Q274" s="28">
        <f>('7.физ-в нацвал'!P274*'7.физ-в нацвал'!Q274+'11.физ-в инвал'!P274*'11.физ-в инвал'!Q274)/('7.физ-в нацвал'!P274+'11.физ-в инвал'!P274)</f>
        <v>9.5626447610788023</v>
      </c>
      <c r="R274" s="22">
        <f>'7.физ-в нацвал'!R274+'11.физ-в инвал'!R274</f>
        <v>24917.800000000003</v>
      </c>
      <c r="S274" s="30">
        <f>('7.физ-в нацвал'!R274*'7.физ-в нацвал'!S274+'11.физ-в инвал'!R274*'11.физ-в инвал'!S274)/('7.физ-в нацвал'!R274+'11.физ-в инвал'!R274)</f>
        <v>8.5490675741839013</v>
      </c>
    </row>
    <row r="275" spans="1:19" ht="14.25" customHeight="1" x14ac:dyDescent="0.2">
      <c r="A275" s="23" t="s">
        <v>2</v>
      </c>
      <c r="B275" s="26">
        <f>'7.физ-в нацвал'!B275+'11.физ-в инвал'!B275</f>
        <v>31423187.800000004</v>
      </c>
      <c r="C275" s="28">
        <f>('7.физ-в нацвал'!B275*'7.физ-в нацвал'!C275+'11.физ-в инвал'!B275*'11.физ-в инвал'!C275)/('7.физ-в нацвал'!B275+'11.физ-в инвал'!B275)</f>
        <v>2.0466536629043066</v>
      </c>
      <c r="D275" s="21">
        <f>'7.физ-в нацвал'!D275+'11.физ-в инвал'!D275</f>
        <v>28084755.700000003</v>
      </c>
      <c r="E275" s="28">
        <f>('7.физ-в нацвал'!D275*'7.физ-в нацвал'!E275+'11.физ-в инвал'!D275*'11.физ-в инвал'!E275)/('7.физ-в нацвал'!D275+'11.физ-в инвал'!D275)</f>
        <v>1.2989167694629402</v>
      </c>
      <c r="F275" s="21">
        <f t="shared" si="8"/>
        <v>3338432.1</v>
      </c>
      <c r="G275" s="28">
        <f t="shared" si="9"/>
        <v>8.3370341023260632</v>
      </c>
      <c r="H275" s="21">
        <f>'7.физ-в нацвал'!H275+'11.физ-в инвал'!H275</f>
        <v>75568</v>
      </c>
      <c r="I275" s="28">
        <f>('7.физ-в нацвал'!H275*'7.физ-в нацвал'!I275+'11.физ-в инвал'!H275*'11.физ-в инвал'!I275)/('7.физ-в нацвал'!H275+'11.физ-в инвал'!H275)</f>
        <v>3.9280149534194368</v>
      </c>
      <c r="J275" s="21">
        <f>'7.физ-в нацвал'!J275+'11.физ-в инвал'!J275</f>
        <v>319182.90000000002</v>
      </c>
      <c r="K275" s="28">
        <f>('7.физ-в нацвал'!J275*'7.физ-в нацвал'!K275+'11.физ-в инвал'!J275*'11.физ-в инвал'!K275)/('7.физ-в нацвал'!J275+'11.физ-в инвал'!J275)</f>
        <v>4.8978513980542182</v>
      </c>
      <c r="L275" s="21">
        <f>'7.физ-в нацвал'!L275+'11.физ-в инвал'!L275</f>
        <v>358609.7</v>
      </c>
      <c r="M275" s="28">
        <f>('7.физ-в нацвал'!L275*'7.физ-в нацвал'!M275+'11.физ-в инвал'!L275*'11.физ-в инвал'!M275)/('7.физ-в нацвал'!L275+'11.физ-в инвал'!L275)</f>
        <v>5.7982005283181106</v>
      </c>
      <c r="N275" s="21">
        <f>'7.физ-в нацвал'!N275+'11.физ-в инвал'!N275</f>
        <v>1193262</v>
      </c>
      <c r="O275" s="28">
        <f>('7.физ-в нацвал'!N275*'7.физ-в нацвал'!O275+'11.физ-в инвал'!N275*'11.физ-в инвал'!O275)/('7.физ-в нацвал'!N275+'11.физ-в инвал'!N275)</f>
        <v>8.7205770375659384</v>
      </c>
      <c r="P275" s="21">
        <f>'7.физ-в нацвал'!P275+'11.физ-в инвал'!P275</f>
        <v>1325078.8999999999</v>
      </c>
      <c r="Q275" s="28">
        <f>('7.физ-в нацвал'!P275*'7.физ-в нацвал'!Q275+'11.физ-в инвал'!P275*'11.физ-в инвал'!Q275)/('7.физ-в нацвал'!P275+'11.физ-в инвал'!P275)</f>
        <v>9.7504534077178455</v>
      </c>
      <c r="R275" s="21">
        <f>'7.физ-в нацвал'!R275+'11.физ-в инвал'!R275</f>
        <v>66730.600000000006</v>
      </c>
      <c r="S275" s="28">
        <f>('7.физ-в нацвал'!R275*'7.физ-в нацвал'!S275+'11.физ-в инвал'!R275*'11.физ-в инвал'!S275)/('7.физ-в нацвал'!R275+'11.физ-в инвал'!R275)</f>
        <v>8.4988804836162259</v>
      </c>
    </row>
    <row r="276" spans="1:19" ht="14.25" customHeight="1" x14ac:dyDescent="0.2">
      <c r="A276" s="23" t="s">
        <v>3</v>
      </c>
      <c r="B276" s="26">
        <f>'7.физ-в нацвал'!B276+'11.физ-в инвал'!B276</f>
        <v>31906262.499999996</v>
      </c>
      <c r="C276" s="28">
        <f>('7.физ-в нацвал'!B276*'7.физ-в нацвал'!C276+'11.физ-в инвал'!B276*'11.физ-в инвал'!C276)/('7.физ-в нацвал'!B276+'11.физ-в инвал'!B276)</f>
        <v>1.9821909614452675</v>
      </c>
      <c r="D276" s="21">
        <f>'7.физ-в нацвал'!D276+'11.физ-в инвал'!D276</f>
        <v>28820743.299999997</v>
      </c>
      <c r="E276" s="28">
        <f>('7.физ-в нацвал'!D276*'7.физ-в нацвал'!E276+'11.физ-в инвал'!D276*'11.физ-в инвал'!E276)/('7.физ-в нацвал'!D276+'11.физ-в инвал'!D276)</f>
        <v>1.3004438525011979</v>
      </c>
      <c r="F276" s="21">
        <f t="shared" si="8"/>
        <v>3085519.2</v>
      </c>
      <c r="G276" s="28">
        <f t="shared" si="9"/>
        <v>8.3501495281572087</v>
      </c>
      <c r="H276" s="21">
        <f>'7.физ-в нацвал'!H276+'11.физ-в инвал'!H276</f>
        <v>91866.6</v>
      </c>
      <c r="I276" s="28">
        <f>('7.физ-в нацвал'!H276*'7.физ-в нацвал'!I276+'11.физ-в инвал'!H276*'11.физ-в инвал'!I276)/('7.физ-в нацвал'!H276+'11.физ-в инвал'!H276)</f>
        <v>3.3144904785852525</v>
      </c>
      <c r="J276" s="21">
        <f>'7.физ-в нацвал'!J276+'11.физ-в инвал'!J276</f>
        <v>265314.5</v>
      </c>
      <c r="K276" s="28">
        <f>('7.физ-в нацвал'!J276*'7.физ-в нацвал'!K276+'11.физ-в инвал'!J276*'11.физ-в инвал'!K276)/('7.физ-в нацвал'!J276+'11.физ-в инвал'!J276)</f>
        <v>4.1601854478364366</v>
      </c>
      <c r="L276" s="21">
        <f>'7.физ-в нацвал'!L276+'11.физ-в инвал'!L276</f>
        <v>328680.80000000005</v>
      </c>
      <c r="M276" s="28">
        <f>('7.физ-в нацвал'!L276*'7.физ-в нацвал'!M276+'11.физ-в инвал'!L276*'11.физ-в инвал'!M276)/('7.физ-в нацвал'!L276+'11.физ-в инвал'!L276)</f>
        <v>5.6630057247031136</v>
      </c>
      <c r="N276" s="21">
        <f>'7.физ-в нацвал'!N276+'11.физ-в инвал'!N276</f>
        <v>1158960.7</v>
      </c>
      <c r="O276" s="28">
        <f>('7.физ-в нацвал'!N276*'7.физ-в нацвал'!O276+'11.физ-в инвал'!N276*'11.физ-в инвал'!O276)/('7.физ-в нацвал'!N276+'11.физ-в инвал'!N276)</f>
        <v>8.9775670555524716</v>
      </c>
      <c r="P276" s="21">
        <f>'7.физ-в нацвал'!P276+'11.физ-в инвал'!P276</f>
        <v>1156768</v>
      </c>
      <c r="Q276" s="28">
        <f>('7.физ-в нацвал'!P276*'7.физ-в нацвал'!Q276+'11.физ-в инвал'!P276*'11.физ-в инвал'!Q276)/('7.физ-в нацвал'!P276+'11.физ-в инвал'!P276)</f>
        <v>9.7305595495380057</v>
      </c>
      <c r="R276" s="22">
        <f>'7.физ-в нацвал'!R276+'11.физ-в инвал'!R276</f>
        <v>83928.6</v>
      </c>
      <c r="S276" s="30">
        <f>('7.физ-в нацвал'!R276*'7.физ-в нацвал'!S276+'11.физ-в инвал'!R276*'11.физ-в инвал'!S276)/('7.физ-в нацвал'!R276+'11.физ-в инвал'!R276)</f>
        <v>9.9409455060611052</v>
      </c>
    </row>
    <row r="277" spans="1:19" ht="14.25" customHeight="1" x14ac:dyDescent="0.2">
      <c r="A277" s="23" t="s">
        <v>4</v>
      </c>
      <c r="B277" s="26">
        <f>'7.физ-в нацвал'!B277+'11.физ-в инвал'!B277</f>
        <v>34724408.400000006</v>
      </c>
      <c r="C277" s="28">
        <f>('7.физ-в нацвал'!B277*'7.физ-в нацвал'!C277+'11.физ-в инвал'!B277*'11.физ-в инвал'!C277)/('7.физ-в нацвал'!B277+'11.физ-в инвал'!B277)</f>
        <v>2.2756705199043803</v>
      </c>
      <c r="D277" s="21">
        <f>'7.физ-в нацвал'!D277+'11.физ-в инвал'!D277</f>
        <v>29825067</v>
      </c>
      <c r="E277" s="28">
        <f>('7.физ-в нацвал'!D277*'7.физ-в нацвал'!E277+'11.физ-в инвал'!D277*'11.физ-в инвал'!E277)/('7.физ-в нацвал'!D277+'11.физ-в инвал'!D277)</f>
        <v>1.2892149947894507</v>
      </c>
      <c r="F277" s="21">
        <f t="shared" si="8"/>
        <v>4899341.4000000004</v>
      </c>
      <c r="G277" s="28">
        <f t="shared" si="9"/>
        <v>8.2807842131597571</v>
      </c>
      <c r="H277" s="21">
        <f>'7.физ-в нацвал'!H277+'11.физ-в инвал'!H277</f>
        <v>155398.5</v>
      </c>
      <c r="I277" s="28">
        <f>('7.физ-в нацвал'!H277*'7.физ-в нацвал'!I277+'11.физ-в инвал'!H277*'11.физ-в инвал'!I277)/('7.физ-в нацвал'!H277+'11.физ-в инвал'!H277)</f>
        <v>8.1006004948567476</v>
      </c>
      <c r="J277" s="21">
        <f>'7.физ-в нацвал'!J277+'11.физ-в инвал'!J277</f>
        <v>437673.9</v>
      </c>
      <c r="K277" s="28">
        <f>('7.физ-в нацвал'!J277*'7.физ-в нацвал'!K277+'11.физ-в инвал'!J277*'11.физ-в инвал'!K277)/('7.физ-в нацвал'!J277+'11.физ-в инвал'!J277)</f>
        <v>4.8163047807968429</v>
      </c>
      <c r="L277" s="21">
        <f>'7.физ-в нацвал'!L277+'11.физ-в инвал'!L277</f>
        <v>759442</v>
      </c>
      <c r="M277" s="28">
        <f>('7.физ-в нацвал'!L277*'7.физ-в нацвал'!M277+'11.физ-в инвал'!L277*'11.физ-в инвал'!M277)/('7.физ-в нацвал'!L277+'11.физ-в инвал'!L277)</f>
        <v>5.6243147495134567</v>
      </c>
      <c r="N277" s="21">
        <f>'7.физ-в нацвал'!N277+'11.физ-в инвал'!N277</f>
        <v>1757048.7000000002</v>
      </c>
      <c r="O277" s="28">
        <f>('7.физ-в нацвал'!N277*'7.физ-в нацвал'!O277+'11.физ-в инвал'!N277*'11.физ-в инвал'!O277)/('7.физ-в нацвал'!N277+'11.физ-в инвал'!N277)</f>
        <v>10.012298451374743</v>
      </c>
      <c r="P277" s="21">
        <f>'7.физ-в нацвал'!P277+'11.физ-в инвал'!P277</f>
        <v>1760749.1</v>
      </c>
      <c r="Q277" s="28">
        <f>('7.физ-в нацвал'!P277*'7.физ-в нацвал'!Q277+'11.физ-в инвал'!P277*'11.физ-в инвал'!Q277)/('7.физ-в нацвал'!P277+'11.физ-в инвал'!P277)</f>
        <v>8.5341777383274096</v>
      </c>
      <c r="R277" s="22">
        <f>'7.физ-в нацвал'!R277+'11.физ-в инвал'!R277</f>
        <v>29029.199999999997</v>
      </c>
      <c r="S277" s="30">
        <f>('7.физ-в нацвал'!R277*'7.физ-в нацвал'!S277+'11.физ-в инвал'!R277*'11.физ-в инвал'!S277)/('7.физ-в нацвал'!R277+'11.физ-в инвал'!R277)</f>
        <v>10.803407086657586</v>
      </c>
    </row>
    <row r="278" spans="1:19" ht="14.25" customHeight="1" x14ac:dyDescent="0.2">
      <c r="A278" s="23" t="s">
        <v>5</v>
      </c>
      <c r="B278" s="26">
        <f>'7.физ-в нацвал'!B278+'11.физ-в инвал'!B278</f>
        <v>34887819.099999994</v>
      </c>
      <c r="C278" s="28">
        <f>('7.физ-в нацвал'!B278*'7.физ-в нацвал'!C278+'11.физ-в инвал'!B278*'11.физ-в инвал'!C278)/('7.физ-в нацвал'!B278+'11.физ-в инвал'!B278)</f>
        <v>1.9331370577990645</v>
      </c>
      <c r="D278" s="21">
        <f>'7.физ-в нацвал'!D278+'11.физ-в инвал'!D278</f>
        <v>31265508.699999999</v>
      </c>
      <c r="E278" s="28">
        <f>('7.физ-в нацвал'!D278*'7.физ-в нацвал'!E278+'11.физ-в инвал'!D278*'11.физ-в инвал'!E278)/('7.физ-в нацвал'!D278+'11.физ-в инвал'!D278)</f>
        <v>1.2472116735461924</v>
      </c>
      <c r="F278" s="21">
        <f t="shared" si="8"/>
        <v>3622310.4</v>
      </c>
      <c r="G278" s="28">
        <f t="shared" si="9"/>
        <v>7.8536142396852444</v>
      </c>
      <c r="H278" s="21">
        <f>'7.физ-в нацвал'!H278+'11.физ-в инвал'!H278</f>
        <v>67355.899999999994</v>
      </c>
      <c r="I278" s="28">
        <f>('7.физ-в нацвал'!H278*'7.физ-в нацвал'!I278+'11.физ-в инвал'!H278*'11.физ-в инвал'!I278)/('7.физ-в нацвал'!H278+'11.физ-в инвал'!H278)</f>
        <v>4.1461831702939174</v>
      </c>
      <c r="J278" s="21">
        <f>'7.физ-в нацвал'!J278+'11.физ-в инвал'!J278</f>
        <v>343542.2</v>
      </c>
      <c r="K278" s="28">
        <f>('7.физ-в нацвал'!J278*'7.физ-в нацвал'!K278+'11.физ-в инвал'!J278*'11.физ-в инвал'!K278)/('7.физ-в нацвал'!J278+'11.физ-в инвал'!J278)</f>
        <v>3.8026113123802556</v>
      </c>
      <c r="L278" s="21">
        <f>'7.физ-в нацвал'!L278+'11.физ-в инвал'!L278</f>
        <v>315537.40000000002</v>
      </c>
      <c r="M278" s="28">
        <f>('7.физ-в нацвал'!L278*'7.физ-в нацвал'!M278+'11.физ-в инвал'!L278*'11.физ-в инвал'!M278)/('7.физ-в нацвал'!L278+'11.физ-в инвал'!L278)</f>
        <v>5.76904574861807</v>
      </c>
      <c r="N278" s="21">
        <f>'7.физ-в нацвал'!N278+'11.физ-в инвал'!N278</f>
        <v>1362441.5</v>
      </c>
      <c r="O278" s="28">
        <f>('7.физ-в нацвал'!N278*'7.физ-в нацвал'!O278+'11.физ-в инвал'!N278*'11.физ-в инвал'!O278)/('7.физ-в нацвал'!N278+'11.физ-в инвал'!N278)</f>
        <v>8.3285302642351855</v>
      </c>
      <c r="P278" s="21">
        <f>'7.физ-в нацвал'!P278+'11.физ-в инвал'!P278</f>
        <v>1472839.1</v>
      </c>
      <c r="Q278" s="28">
        <f>('7.физ-в нацвал'!P278*'7.физ-в нацвал'!Q278+'11.физ-в инвал'!P278*'11.физ-в инвал'!Q278)/('7.физ-в нацвал'!P278+'11.физ-в инвал'!P278)</f>
        <v>8.9586434947306692</v>
      </c>
      <c r="R278" s="22">
        <f>'7.физ-в нацвал'!R278+'11.физ-в инвал'!R278</f>
        <v>60594.3</v>
      </c>
      <c r="S278" s="30">
        <f>('7.физ-в нацвал'!R278*'7.физ-в нацвал'!S278+'11.физ-в инвал'!R278*'11.физ-в инвал'!S278)/('7.физ-в нацвал'!R278+'11.физ-в инвал'!R278)</f>
        <v>8.2594534304381781</v>
      </c>
    </row>
    <row r="279" spans="1:19" ht="14.25" customHeight="1" x14ac:dyDescent="0.2">
      <c r="A279" s="23" t="s">
        <v>6</v>
      </c>
      <c r="B279" s="26">
        <f>'7.физ-в нацвал'!B279+'11.физ-в инвал'!B279</f>
        <v>34310131.5</v>
      </c>
      <c r="C279" s="28">
        <f>('7.физ-в нацвал'!B279*'7.физ-в нацвал'!C279+'11.физ-в инвал'!B279*'11.физ-в инвал'!C279)/('7.физ-в нацвал'!B279+'11.физ-в инвал'!B279)</f>
        <v>1.8852620245422229</v>
      </c>
      <c r="D279" s="21">
        <f>'7.физ-в нацвал'!D279+'11.физ-в инвал'!D279</f>
        <v>30670355</v>
      </c>
      <c r="E279" s="28">
        <f>('7.физ-в нацвал'!D279*'7.физ-в нацвал'!E279+'11.физ-в инвал'!D279*'11.физ-в инвал'!E279)/('7.физ-в нацвал'!D279+'11.физ-в инвал'!D279)</f>
        <v>1.1581662203779486</v>
      </c>
      <c r="F279" s="21">
        <f t="shared" si="8"/>
        <v>3639776.5000000005</v>
      </c>
      <c r="G279" s="28">
        <f t="shared" si="9"/>
        <v>8.0120905352292855</v>
      </c>
      <c r="H279" s="21">
        <f>'7.физ-в нацвал'!H279+'11.физ-в инвал'!H279</f>
        <v>73568.399999999994</v>
      </c>
      <c r="I279" s="28">
        <f>('7.физ-в нацвал'!H279*'7.физ-в нацвал'!I279+'11.физ-в инвал'!H279*'11.физ-в инвал'!I279)/('7.физ-в нацвал'!H279+'11.физ-в инвал'!H279)</f>
        <v>3.8507360904953796</v>
      </c>
      <c r="J279" s="21">
        <f>'7.физ-в нацвал'!J279+'11.физ-в инвал'!J279</f>
        <v>311361.19999999995</v>
      </c>
      <c r="K279" s="28">
        <f>('7.физ-в нацвал'!J279*'7.физ-в нацвал'!K279+'11.физ-в инвал'!J279*'11.физ-в инвал'!K279)/('7.физ-в нацвал'!J279+'11.физ-в инвал'!J279)</f>
        <v>4.1357525857428641</v>
      </c>
      <c r="L279" s="21">
        <f>'7.физ-в нацвал'!L279+'11.физ-в инвал'!L279</f>
        <v>340387.4</v>
      </c>
      <c r="M279" s="28">
        <f>('7.физ-в нацвал'!L279*'7.физ-в нацвал'!M279+'11.физ-в инвал'!L279*'11.физ-в инвал'!M279)/('7.физ-в нацвал'!L279+'11.физ-в инвал'!L279)</f>
        <v>5.6971409370617083</v>
      </c>
      <c r="N279" s="21">
        <f>'7.физ-в нацвал'!N279+'11.физ-в инвал'!N279</f>
        <v>1440870.9000000001</v>
      </c>
      <c r="O279" s="28">
        <f>('7.физ-в нацвал'!N279*'7.физ-в нацвал'!O279+'11.физ-в инвал'!N279*'11.физ-в инвал'!O279)/('7.физ-в нацвал'!N279+'11.физ-в инвал'!N279)</f>
        <v>8.5070111132093764</v>
      </c>
      <c r="P279" s="21">
        <f>'7.физ-в нацвал'!P279+'11.физ-в инвал'!P279</f>
        <v>1329968.8999999999</v>
      </c>
      <c r="Q279" s="28">
        <f>('7.физ-в нацвал'!P279*'7.физ-в нацвал'!Q279+'11.физ-в инвал'!P279*'11.физ-в инвал'!Q279)/('7.физ-в нацвал'!P279+'11.физ-в инвал'!P279)</f>
        <v>8.6779924665907462</v>
      </c>
      <c r="R279" s="22">
        <f>'7.физ-в нацвал'!R279+'11.физ-в инвал'!R279</f>
        <v>143619.70000000001</v>
      </c>
      <c r="S279" s="30">
        <f>('7.физ-в нацвал'!R279*'7.физ-в нацвал'!S279+'11.физ-в инвал'!R279*'11.физ-в инвал'!S279)/('7.физ-в нацвал'!R279+'11.физ-в инвал'!R279)</f>
        <v>12.902224555544986</v>
      </c>
    </row>
    <row r="280" spans="1:19" ht="14.25" customHeight="1" x14ac:dyDescent="0.2">
      <c r="A280" s="23" t="s">
        <v>7</v>
      </c>
      <c r="B280" s="26">
        <f>'7.физ-в нацвал'!B280+'11.физ-в инвал'!B280</f>
        <v>33355447.999999996</v>
      </c>
      <c r="C280" s="28">
        <f>('7.физ-в нацвал'!B280*'7.физ-в нацвал'!C280+'11.физ-в инвал'!B280*'11.физ-в инвал'!C280)/('7.физ-в нацвал'!B280+'11.физ-в инвал'!B280)</f>
        <v>1.8508462168758786</v>
      </c>
      <c r="D280" s="21">
        <f>'7.физ-в нацвал'!D280+'11.физ-в инвал'!D280</f>
        <v>29541253.799999997</v>
      </c>
      <c r="E280" s="28">
        <f>('7.физ-в нацвал'!D280*'7.физ-в нацвал'!E280+'11.физ-в инвал'!D280*'11.физ-в инвал'!E280)/('7.физ-в нацвал'!D280+'11.физ-в инвал'!D280)</f>
        <v>1.1462204777171681</v>
      </c>
      <c r="F280" s="21">
        <f t="shared" si="8"/>
        <v>3814194.2</v>
      </c>
      <c r="G280" s="28">
        <f t="shared" si="9"/>
        <v>7.3082316312053495</v>
      </c>
      <c r="H280" s="21">
        <f>'7.физ-в нацвал'!H280+'11.физ-в инвал'!H280</f>
        <v>59175.199999999997</v>
      </c>
      <c r="I280" s="28">
        <f>('7.физ-в нацвал'!H280*'7.физ-в нацвал'!I280+'11.физ-в инвал'!H280*'11.физ-в инвал'!I280)/('7.физ-в нацвал'!H280+'11.физ-в инвал'!H280)</f>
        <v>4.2934981039354296</v>
      </c>
      <c r="J280" s="21">
        <f>'7.физ-в нацвал'!J280+'11.физ-в инвал'!J280</f>
        <v>278361.90000000002</v>
      </c>
      <c r="K280" s="28">
        <f>('7.физ-в нацвал'!J280*'7.физ-в нацвал'!K280+'11.физ-в инвал'!J280*'11.физ-в инвал'!K280)/('7.физ-в нацвал'!J280+'11.физ-в инвал'!J280)</f>
        <v>4.229669520146258</v>
      </c>
      <c r="L280" s="21">
        <f>'7.физ-в нацвал'!L280+'11.физ-в инвал'!L280</f>
        <v>628011.80000000005</v>
      </c>
      <c r="M280" s="28">
        <f>('7.физ-в нацвал'!L280*'7.физ-в нацвал'!M280+'11.физ-в инвал'!L280*'11.физ-в инвал'!M280)/('7.физ-в нацвал'!L280+'11.физ-в инвал'!L280)</f>
        <v>3.4346122939091264</v>
      </c>
      <c r="N280" s="21">
        <f>'7.физ-в нацвал'!N280+'11.физ-в инвал'!N280</f>
        <v>1421196.7000000002</v>
      </c>
      <c r="O280" s="28">
        <f>('7.физ-в нацвал'!N280*'7.физ-в нацвал'!O280+'11.физ-в инвал'!N280*'11.физ-в инвал'!O280)/('7.физ-в нацвал'!N280+'11.физ-в инвал'!N280)</f>
        <v>8.3634899581458146</v>
      </c>
      <c r="P280" s="21">
        <f>'7.физ-в нацвал'!P280+'11.физ-в инвал'!P280</f>
        <v>1347980.8</v>
      </c>
      <c r="Q280" s="28">
        <f>('7.физ-в нацвал'!P280*'7.физ-в нацвал'!Q280+'11.физ-в инвал'!P280*'11.физ-в инвал'!Q280)/('7.физ-в нацвал'!P280+'11.физ-в инвал'!P280)</f>
        <v>8.7149116745579835</v>
      </c>
      <c r="R280" s="22">
        <f>'7.физ-в нацвал'!R280+'11.физ-в инвал'!R280</f>
        <v>79467.8</v>
      </c>
      <c r="S280" s="30">
        <f>('7.физ-в нацвал'!R280*'7.физ-в нацвал'!S280+'11.физ-в инвал'!R280*'11.физ-в инвал'!S280)/('7.физ-в нацвал'!R280+'11.физ-в инвал'!R280)</f>
        <v>8.2158088936651055</v>
      </c>
    </row>
    <row r="281" spans="1:19" ht="14.25" customHeight="1" x14ac:dyDescent="0.2">
      <c r="A281" s="23" t="s">
        <v>8</v>
      </c>
      <c r="B281" s="26">
        <f>'7.физ-в нацвал'!B281+'11.физ-в инвал'!B281</f>
        <v>30853952.899999995</v>
      </c>
      <c r="C281" s="28">
        <f>('7.физ-в нацвал'!B281*'7.физ-в нацвал'!C281+'11.физ-в инвал'!B281*'11.физ-в инвал'!C281)/('7.физ-в нацвал'!B281+'11.физ-в инвал'!B281)</f>
        <v>1.8332837139645728</v>
      </c>
      <c r="D281" s="21">
        <f>'7.физ-в нацвал'!D281+'11.физ-в инвал'!D281</f>
        <v>27377513.800000001</v>
      </c>
      <c r="E281" s="28">
        <f>('7.физ-в нацвал'!D281*'7.физ-в нацвал'!E281+'11.физ-в инвал'!D281*'11.физ-в инвал'!E281)/('7.физ-в нацвал'!D281+'11.физ-в инвал'!D281)</f>
        <v>1.0675337247022025</v>
      </c>
      <c r="F281" s="21">
        <f t="shared" si="8"/>
        <v>3476439.1</v>
      </c>
      <c r="G281" s="28">
        <f t="shared" si="9"/>
        <v>7.863687323905669</v>
      </c>
      <c r="H281" s="21">
        <f>'7.физ-в нацвал'!H281+'11.физ-в инвал'!H281</f>
        <v>68360.399999999994</v>
      </c>
      <c r="I281" s="28">
        <f>('7.физ-в нацвал'!H281*'7.физ-в нацвал'!I281+'11.физ-в инвал'!H281*'11.физ-в инвал'!I281)/('7.физ-в нацвал'!H281+'11.физ-в инвал'!H281)</f>
        <v>4.0474840112111723</v>
      </c>
      <c r="J281" s="21">
        <f>'7.физ-в нацвал'!J281+'11.физ-в инвал'!J281</f>
        <v>292468.59999999998</v>
      </c>
      <c r="K281" s="28">
        <f>('7.физ-в нацвал'!J281*'7.физ-в нацвал'!K281+'11.физ-в инвал'!J281*'11.физ-в инвал'!K281)/('7.физ-в нацвал'!J281+'11.физ-в инвал'!J281)</f>
        <v>4.3936257464903932</v>
      </c>
      <c r="L281" s="21">
        <f>'7.физ-в нацвал'!L281+'11.физ-в инвал'!L281</f>
        <v>389151.4</v>
      </c>
      <c r="M281" s="28">
        <f>('7.физ-в нацвал'!L281*'7.физ-в нацвал'!M281+'11.физ-в инвал'!L281*'11.физ-в инвал'!M281)/('7.физ-в нацвал'!L281+'11.физ-в инвал'!L281)</f>
        <v>5.9052650485132503</v>
      </c>
      <c r="N281" s="21">
        <f>'7.физ-в нацвал'!N281+'11.физ-в инвал'!N281</f>
        <v>1309713.8</v>
      </c>
      <c r="O281" s="28">
        <f>('7.физ-в нацвал'!N281*'7.физ-в нацвал'!O281+'11.физ-в инвал'!N281*'11.физ-в инвал'!O281)/('7.физ-в нацвал'!N281+'11.физ-в инвал'!N281)</f>
        <v>8.3232507834917797</v>
      </c>
      <c r="P281" s="21">
        <f>'7.физ-в нацвал'!P281+'11.физ-в инвал'!P281</f>
        <v>1361832.1</v>
      </c>
      <c r="Q281" s="28">
        <f>('7.физ-в нацвал'!P281*'7.физ-в нацвал'!Q281+'11.физ-в инвал'!P281*'11.физ-в инвал'!Q281)/('7.физ-в нацвал'!P281+'11.физ-в инвал'!P281)</f>
        <v>8.855797138281611</v>
      </c>
      <c r="R281" s="22">
        <f>'7.физ-в нацвал'!R281+'11.физ-в инвал'!R281</f>
        <v>54912.800000000003</v>
      </c>
      <c r="S281" s="30">
        <f>('7.физ-в нацвал'!R281*'7.физ-в нацвал'!S281+'11.физ-в инвал'!R281*'11.физ-в инвал'!S281)/('7.физ-в нацвал'!R281+'11.физ-в инвал'!R281)</f>
        <v>9.4097824004603776</v>
      </c>
    </row>
    <row r="282" spans="1:19" ht="14.25" customHeight="1" x14ac:dyDescent="0.2">
      <c r="A282" s="23" t="s">
        <v>9</v>
      </c>
      <c r="B282" s="26">
        <f>'7.физ-в нацвал'!B282+'11.физ-в инвал'!B282</f>
        <v>35025298.600000001</v>
      </c>
      <c r="C282" s="28">
        <f>('7.физ-в нацвал'!B282*'7.физ-в нацвал'!C282+'11.физ-в инвал'!B282*'11.физ-в инвал'!C282)/('7.физ-в нацвал'!B282+'11.физ-в инвал'!B282)</f>
        <v>1.9143230006324623</v>
      </c>
      <c r="D282" s="21">
        <f>'7.физ-в нацвал'!D282+'11.физ-в инвал'!D282</f>
        <v>30962097.300000001</v>
      </c>
      <c r="E282" s="28">
        <f>('7.физ-в нацвал'!D282*'7.физ-в нацвал'!E282+'11.физ-в инвал'!D282*'11.физ-в инвал'!E282)/('7.физ-в нацвал'!D282+'11.физ-в инвал'!D282)</f>
        <v>1.1312745399194892</v>
      </c>
      <c r="F282" s="21">
        <f t="shared" si="8"/>
        <v>4063201.3000000003</v>
      </c>
      <c r="G282" s="28">
        <f t="shared" si="9"/>
        <v>7.8812492839082378</v>
      </c>
      <c r="H282" s="21">
        <f>'7.физ-в нацвал'!H282+'11.физ-в инвал'!H282</f>
        <v>73606.5</v>
      </c>
      <c r="I282" s="28">
        <f>('7.физ-в нацвал'!H282*'7.физ-в нацвал'!I282+'11.физ-в инвал'!H282*'11.физ-в инвал'!I282)/('7.физ-в нацвал'!H282+'11.физ-в инвал'!H282)</f>
        <v>3.8749026240889064</v>
      </c>
      <c r="J282" s="21">
        <f>'7.физ-в нацвал'!J282+'11.физ-в инвал'!J282</f>
        <v>258780.7</v>
      </c>
      <c r="K282" s="28">
        <f>('7.физ-в нацвал'!J282*'7.физ-в нацвал'!K282+'11.физ-в инвал'!J282*'11.физ-в инвал'!K282)/('7.физ-в нацвал'!J282+'11.физ-в инвал'!J282)</f>
        <v>4.6673683315641359</v>
      </c>
      <c r="L282" s="21">
        <f>'7.физ-в нацвал'!L282+'11.физ-в инвал'!L282</f>
        <v>537284</v>
      </c>
      <c r="M282" s="28">
        <f>('7.физ-в нацвал'!L282*'7.физ-в нацвал'!M282+'11.физ-в инвал'!L282*'11.физ-в инвал'!M282)/('7.физ-в нацвал'!L282+'11.физ-в инвал'!L282)</f>
        <v>5.9199989539982552</v>
      </c>
      <c r="N282" s="21">
        <f>'7.физ-в нацвал'!N282+'11.физ-в инвал'!N282</f>
        <v>1417262.8</v>
      </c>
      <c r="O282" s="28">
        <f>('7.физ-в нацвал'!N282*'7.физ-в нацвал'!O282+'11.физ-в инвал'!N282*'11.физ-в инвал'!O282)/('7.физ-в нацвал'!N282+'11.физ-в инвал'!N282)</f>
        <v>8.0404724557788398</v>
      </c>
      <c r="P282" s="21">
        <f>'7.физ-в нацвал'!P282+'11.физ-в инвал'!P282</f>
        <v>1747537.2</v>
      </c>
      <c r="Q282" s="28">
        <f>('7.физ-в нацвал'!P282*'7.физ-в нацвал'!Q282+'11.физ-в инвал'!P282*'11.физ-в инвал'!Q282)/('7.физ-в нацвал'!P282+'11.физ-в инвал'!P282)</f>
        <v>8.9757478639081505</v>
      </c>
      <c r="R282" s="21">
        <f>'7.физ-в нацвал'!R282+'11.физ-в инвал'!R282</f>
        <v>28730.1</v>
      </c>
      <c r="S282" s="28">
        <f>('7.физ-в нацвал'!R282*'7.физ-в нацвал'!S282+'11.физ-в инвал'!R282*'11.физ-в инвал'!S282)/('7.физ-в нацвал'!R282+'11.физ-в инвал'!R282)</f>
        <v>9.3429176369034348</v>
      </c>
    </row>
    <row r="283" spans="1:19" ht="14.25" customHeight="1" x14ac:dyDescent="0.2">
      <c r="A283" s="23" t="s">
        <v>14</v>
      </c>
      <c r="B283" s="26">
        <f>'7.физ-в нацвал'!B283+'11.физ-в инвал'!B283</f>
        <v>33445160.799999997</v>
      </c>
      <c r="C283" s="28">
        <f>('7.физ-в нацвал'!B283*'7.физ-в нацвал'!C283+'11.физ-в инвал'!B283*'11.физ-в инвал'!C283)/('7.физ-в нацвал'!B283+'11.физ-в инвал'!B283)</f>
        <v>1.9234156293247664</v>
      </c>
      <c r="D283" s="21">
        <f>'7.физ-в нацвал'!D283+'11.физ-в инвал'!D283</f>
        <v>29362570.399999999</v>
      </c>
      <c r="E283" s="28">
        <f>('7.физ-в нацвал'!D283*'7.физ-в нацвал'!E283+'11.физ-в инвал'!D283*'11.физ-в инвал'!E283)/('7.физ-в нацвал'!D283+'11.физ-в инвал'!D283)</f>
        <v>1.1474947988885886</v>
      </c>
      <c r="F283" s="21">
        <f t="shared" si="8"/>
        <v>4082590.4</v>
      </c>
      <c r="G283" s="28">
        <f t="shared" si="9"/>
        <v>7.5039485205275485</v>
      </c>
      <c r="H283" s="21">
        <f>'7.физ-в нацвал'!H283+'11.физ-в инвал'!H283</f>
        <v>78716.5</v>
      </c>
      <c r="I283" s="28">
        <f>('7.физ-в нацвал'!H283*'7.физ-в нацвал'!I283+'11.физ-в инвал'!H283*'11.физ-в инвал'!I283)/('7.физ-в нацвал'!H283+'11.физ-в инвал'!H283)</f>
        <v>4.2577435226413725</v>
      </c>
      <c r="J283" s="21">
        <f>'7.физ-в нацвал'!J283+'11.физ-в инвал'!J283</f>
        <v>340153.8</v>
      </c>
      <c r="K283" s="28">
        <f>('7.физ-в нацвал'!J283*'7.физ-в нацвал'!K283+'11.физ-в инвал'!J283*'11.физ-в инвал'!K283)/('7.физ-в нацвал'!J283+'11.физ-в инвал'!J283)</f>
        <v>4.1978517452987489</v>
      </c>
      <c r="L283" s="21">
        <f>'7.физ-в нацвал'!L283+'11.физ-в инвал'!L283</f>
        <v>809427.1</v>
      </c>
      <c r="M283" s="28">
        <f>('7.физ-в нацвал'!L283*'7.физ-в нацвал'!M283+'11.физ-в инвал'!L283*'11.физ-в инвал'!M283)/('7.физ-в нацвал'!L283+'11.физ-в инвал'!L283)</f>
        <v>4.3789450760914708</v>
      </c>
      <c r="N283" s="21">
        <f>'7.физ-в нацвал'!N283+'11.физ-в инвал'!N283</f>
        <v>1284230.2000000002</v>
      </c>
      <c r="O283" s="28">
        <f>('7.физ-в нацвал'!N283*'7.физ-в нацвал'!O283+'11.физ-в инвал'!N283*'11.физ-в инвал'!O283)/('7.физ-в нацвал'!N283+'11.физ-в инвал'!N283)</f>
        <v>8.3673488958599478</v>
      </c>
      <c r="P283" s="21">
        <f>'7.физ-в нацвал'!P283+'11.физ-в инвал'!P283</f>
        <v>1539901.7999999998</v>
      </c>
      <c r="Q283" s="28">
        <f>('7.физ-в нацвал'!P283*'7.физ-в нацвал'!Q283+'11.физ-в инвал'!P283*'11.физ-в инвал'!Q283)/('7.физ-в нацвал'!P283+'11.физ-в инвал'!P283)</f>
        <v>9.2650349087194854</v>
      </c>
      <c r="R283" s="22">
        <f>'7.физ-в нацвал'!R283+'11.физ-в инвал'!R283</f>
        <v>30161</v>
      </c>
      <c r="S283" s="30">
        <f>('7.физ-в нацвал'!R283*'7.физ-в нацвал'!S283+'11.физ-в инвал'!R283*'11.физ-в инвал'!S283)/('7.физ-в нацвал'!R283+'11.физ-в инвал'!R283)</f>
        <v>10.450429627664864</v>
      </c>
    </row>
    <row r="284" spans="1:19" ht="14.25" customHeight="1" thickBot="1" x14ac:dyDescent="0.25">
      <c r="A284" s="24" t="s">
        <v>15</v>
      </c>
      <c r="B284" s="27">
        <f>'7.физ-в нацвал'!B284+'11.физ-в инвал'!B284</f>
        <v>40177772.600000001</v>
      </c>
      <c r="C284" s="29">
        <f>('7.физ-в нацвал'!B284*'7.физ-в нацвал'!C284+'11.физ-в инвал'!B284*'11.физ-в инвал'!C284)/('7.физ-в нацвал'!B284+'11.физ-в инвал'!B284)</f>
        <v>1.3185281167129708</v>
      </c>
      <c r="D284" s="25">
        <f>'7.физ-в нацвал'!D284+'11.физ-в инвал'!D284</f>
        <v>35537038.5</v>
      </c>
      <c r="E284" s="29">
        <f>('7.физ-в нацвал'!D284*'7.физ-в нацвал'!E284+'11.физ-в инвал'!D284*'11.физ-в инвал'!E284)/('7.физ-в нацвал'!D284+'11.физ-в инвал'!D284)</f>
        <v>0.42639474614633388</v>
      </c>
      <c r="F284" s="25">
        <f t="shared" si="8"/>
        <v>4640734.1000000006</v>
      </c>
      <c r="G284" s="29">
        <f t="shared" si="9"/>
        <v>8.1501580385741121</v>
      </c>
      <c r="H284" s="25">
        <f>'7.физ-в нацвал'!H284+'11.физ-в инвал'!H284</f>
        <v>72862.200000000012</v>
      </c>
      <c r="I284" s="29">
        <f>('7.физ-в нацвал'!H284*'7.физ-в нацвал'!I284+'11.физ-в инвал'!H284*'11.физ-в инвал'!I284)/('7.физ-в нацвал'!H284+'11.физ-в инвал'!H284)</f>
        <v>4.4595872482576695</v>
      </c>
      <c r="J284" s="25">
        <f>'7.физ-в нацвал'!J284+'11.физ-в инвал'!J284</f>
        <v>365985.9</v>
      </c>
      <c r="K284" s="29">
        <f>('7.физ-в нацвал'!J284*'7.физ-в нацвал'!K284+'11.физ-в инвал'!J284*'11.физ-в инвал'!K284)/('7.физ-в нацвал'!J284+'11.физ-в инвал'!J284)</f>
        <v>4.3330226874860482</v>
      </c>
      <c r="L284" s="25">
        <f>'7.физ-в нацвал'!L284+'11.физ-в инвал'!L284</f>
        <v>562941.5</v>
      </c>
      <c r="M284" s="29">
        <f>('7.физ-в нацвал'!L284*'7.физ-в нацвал'!M284+'11.физ-в инвал'!L284*'11.физ-в инвал'!M284)/('7.физ-в нацвал'!L284+'11.физ-в инвал'!L284)</f>
        <v>6.0130115296171995</v>
      </c>
      <c r="N284" s="25">
        <f>'7.физ-в нацвал'!N284+'11.физ-в инвал'!N284</f>
        <v>1611114.6</v>
      </c>
      <c r="O284" s="29">
        <f>('7.физ-в нацвал'!N284*'7.физ-в нацвал'!O284+'11.физ-в инвал'!N284*'11.физ-в инвал'!O284)/('7.физ-в нацвал'!N284+'11.физ-в инвал'!N284)</f>
        <v>8.4742247472650316</v>
      </c>
      <c r="P284" s="25">
        <f>'7.физ-в нацвал'!P284+'11.физ-в инвал'!P284</f>
        <v>1986333.7000000002</v>
      </c>
      <c r="Q284" s="29">
        <f>('7.физ-в нацвал'!P284*'7.физ-в нацвал'!Q284+'11.физ-в инвал'!P284*'11.физ-в инвал'!Q284)/('7.физ-в нацвал'!P284+'11.физ-в инвал'!P284)</f>
        <v>9.3042331230648738</v>
      </c>
      <c r="R284" s="25">
        <f>'7.физ-в нацвал'!R284+'11.физ-в инвал'!R284</f>
        <v>41496.199999999997</v>
      </c>
      <c r="S284" s="29">
        <f>('7.физ-в нацвал'!R284*'7.физ-в нацвал'!S284+'11.физ-в инвал'!R284*'11.физ-в инвал'!S284)/('7.физ-в нацвал'!R284+'11.физ-в инвал'!R284)</f>
        <v>9.4640722523990028</v>
      </c>
    </row>
    <row r="285" spans="1:19" ht="14.25" customHeight="1" x14ac:dyDescent="0.2">
      <c r="A285" s="23" t="s">
        <v>74</v>
      </c>
      <c r="B285" s="26">
        <f>'7.физ-в нацвал'!B285+'11.физ-в инвал'!B285</f>
        <v>27502853</v>
      </c>
      <c r="C285" s="28">
        <f>('7.физ-в нацвал'!B285*'7.физ-в нацвал'!C285+'11.физ-в инвал'!B285*'11.физ-в инвал'!C285)/('7.физ-в нацвал'!B285+'11.физ-в инвал'!B285)</f>
        <v>1.3875989681143266</v>
      </c>
      <c r="D285" s="21">
        <f>'7.физ-в нацвал'!D285+'11.физ-в инвал'!D285</f>
        <v>23682808</v>
      </c>
      <c r="E285" s="28">
        <f>('7.физ-в нацвал'!D285*'7.физ-в нацвал'!E285+'11.физ-в инвал'!D285*'11.физ-в инвал'!E285)/('7.физ-в нацвал'!D285+'11.физ-в инвал'!D285)</f>
        <v>0.3140032445899153</v>
      </c>
      <c r="F285" s="21">
        <f t="shared" ref="F285:F296" si="10">H285+J285+L285+N285+P285+R285</f>
        <v>3820044.9999999995</v>
      </c>
      <c r="G285" s="28">
        <f t="shared" ref="G285:G296" si="11">(H285*I285+J285*K285+L285*M285+N285*O285+P285*Q285+R285*S285)/(H285+J285+L285+N285+P285+R285)</f>
        <v>8.0434790401683784</v>
      </c>
      <c r="H285" s="21">
        <f>'7.физ-в нацвал'!H285+'11.физ-в инвал'!H285</f>
        <v>86747.199999999997</v>
      </c>
      <c r="I285" s="28">
        <f>('7.физ-в нацвал'!H285*'7.физ-в нацвал'!I285+'11.физ-в инвал'!H285*'11.физ-в инвал'!I285)/('7.физ-в нацвал'!H285+'11.физ-в инвал'!H285)</f>
        <v>3.9192897061807161</v>
      </c>
      <c r="J285" s="21">
        <f>'7.физ-в нацвал'!J285+'11.физ-в инвал'!J285</f>
        <v>301155.09999999998</v>
      </c>
      <c r="K285" s="28">
        <f>('7.физ-в нацвал'!J285*'7.физ-в нацвал'!K285+'11.физ-в инвал'!J285*'11.физ-в инвал'!K285)/('7.физ-в нацвал'!J285+'11.физ-в инвал'!J285)</f>
        <v>4.1148203898921141</v>
      </c>
      <c r="L285" s="21">
        <f>'7.физ-в нацвал'!L285+'11.физ-в инвал'!L285</f>
        <v>412199.1</v>
      </c>
      <c r="M285" s="28">
        <f>('7.физ-в нацвал'!L285*'7.физ-в нацвал'!M285+'11.физ-в инвал'!L285*'11.физ-в инвал'!M285)/('7.физ-в нацвал'!L285+'11.физ-в инвал'!L285)</f>
        <v>5.8849664810039606</v>
      </c>
      <c r="N285" s="21">
        <f>'7.физ-в нацвал'!N285+'11.физ-в инвал'!N285</f>
        <v>1319101.5</v>
      </c>
      <c r="O285" s="28">
        <f>('7.физ-в нацвал'!N285*'7.физ-в нацвал'!O285+'11.физ-в инвал'!N285*'11.физ-в инвал'!O285)/('7.физ-в нацвал'!N285+'11.физ-в инвал'!N285)</f>
        <v>8.6723972855765812</v>
      </c>
      <c r="P285" s="21">
        <f>'7.физ-в нацвал'!P285+'11.физ-в инвал'!P285</f>
        <v>1665466.2999999998</v>
      </c>
      <c r="Q285" s="28">
        <f>('7.физ-в нацвал'!P285*'7.физ-в нацвал'!Q285+'11.физ-в инвал'!P285*'11.физ-в инвал'!Q285)/('7.физ-в нацвал'!P285+'11.физ-в инвал'!P285)</f>
        <v>8.960193761951242</v>
      </c>
      <c r="R285" s="22">
        <f>'7.физ-в нацвал'!R285+'11.физ-в инвал'!R285</f>
        <v>35375.800000000003</v>
      </c>
      <c r="S285" s="30">
        <f>('7.физ-в нацвал'!R285*'7.физ-в нацвал'!S285+'11.физ-в инвал'!R285*'11.физ-в инвал'!S285)/('7.физ-в нацвал'!R285+'11.физ-в инвал'!R285)</f>
        <v>10.142934689816212</v>
      </c>
    </row>
    <row r="286" spans="1:19" ht="14.25" customHeight="1" x14ac:dyDescent="0.2">
      <c r="A286" s="23" t="s">
        <v>1</v>
      </c>
      <c r="B286" s="26">
        <f>'7.физ-в нацвал'!B286+'11.физ-в инвал'!B286</f>
        <v>30668582.000000004</v>
      </c>
      <c r="C286" s="28">
        <f>('7.физ-в нацвал'!B286*'7.физ-в нацвал'!C286+'11.физ-в инвал'!B286*'11.физ-в инвал'!C286)/('7.физ-в нацвал'!B286+'11.физ-в инвал'!B286)</f>
        <v>1.297141650044334</v>
      </c>
      <c r="D286" s="21">
        <f>'7.физ-в нацвал'!D286+'11.физ-в инвал'!D286</f>
        <v>27086222.800000001</v>
      </c>
      <c r="E286" s="28">
        <f>('7.физ-в нацвал'!D286*'7.физ-в нацвал'!E286+'11.физ-в инвал'!D286*'11.физ-в инвал'!E286)/('7.физ-в нацвал'!D286+'11.физ-в инвал'!D286)</f>
        <v>0.39768221868868314</v>
      </c>
      <c r="F286" s="21">
        <f t="shared" si="10"/>
        <v>3582359.2</v>
      </c>
      <c r="G286" s="28">
        <f t="shared" si="11"/>
        <v>8.0979556380052493</v>
      </c>
      <c r="H286" s="21">
        <f>'7.физ-в нацвал'!H286+'11.физ-в инвал'!H286</f>
        <v>75439.8</v>
      </c>
      <c r="I286" s="28">
        <f>('7.физ-в нацвал'!H286*'7.физ-в нацвал'!I286+'11.физ-в инвал'!H286*'11.физ-в инвал'!I286)/('7.физ-в нацвал'!H286+'11.физ-в инвал'!H286)</f>
        <v>3.2173840731285068</v>
      </c>
      <c r="J286" s="21">
        <f>'7.физ-в нацвал'!J286+'11.физ-в инвал'!J286</f>
        <v>311893.5</v>
      </c>
      <c r="K286" s="28">
        <f>('7.физ-в нацвал'!J286*'7.физ-в нацвал'!K286+'11.физ-в инвал'!J286*'11.физ-в инвал'!K286)/('7.физ-в нацвал'!J286+'11.физ-в инвал'!J286)</f>
        <v>5.0434839873225927</v>
      </c>
      <c r="L286" s="21">
        <f>'7.физ-в нацвал'!L286+'11.физ-в инвал'!L286</f>
        <v>374003.6</v>
      </c>
      <c r="M286" s="28">
        <f>('7.физ-в нацвал'!L286*'7.физ-в нацвал'!M286+'11.физ-в инвал'!L286*'11.физ-в инвал'!M286)/('7.физ-в нацвал'!L286+'11.физ-в инвал'!L286)</f>
        <v>5.1814454165681854</v>
      </c>
      <c r="N286" s="21">
        <f>'7.физ-в нацвал'!N286+'11.физ-в инвал'!N286</f>
        <v>1247909.1000000001</v>
      </c>
      <c r="O286" s="28">
        <f>('7.физ-в нацвал'!N286*'7.физ-в нацвал'!O286+'11.физ-в инвал'!N286*'11.физ-в инвал'!O286)/('7.физ-в нацвал'!N286+'11.физ-в инвал'!N286)</f>
        <v>8.4856815348169192</v>
      </c>
      <c r="P286" s="21">
        <f>'7.физ-в нацвал'!P286+'11.физ-в инвал'!P286</f>
        <v>1522605</v>
      </c>
      <c r="Q286" s="28">
        <f>('7.физ-в нацвал'!P286*'7.физ-в нацвал'!Q286+'11.физ-в инвал'!P286*'11.физ-в инвал'!Q286)/('7.физ-в нацвал'!P286+'11.физ-в инвал'!P286)</f>
        <v>9.2076058931896156</v>
      </c>
      <c r="R286" s="22">
        <f>'7.физ-в нацвал'!R286+'11.физ-в инвал'!R286</f>
        <v>50508.2</v>
      </c>
      <c r="S286" s="30">
        <f>('7.физ-в нацвал'!R286*'7.физ-в нацвал'!S286+'11.физ-в инвал'!R286*'11.физ-в инвал'!S286)/('7.физ-в нацвал'!R286+'11.физ-в инвал'!R286)</f>
        <v>12.814790073691015</v>
      </c>
    </row>
    <row r="287" spans="1:19" ht="14.25" customHeight="1" x14ac:dyDescent="0.2">
      <c r="A287" s="23" t="s">
        <v>2</v>
      </c>
      <c r="B287" s="26">
        <f>'7.физ-в нацвал'!B287+'11.физ-в инвал'!B287</f>
        <v>35708333.799999997</v>
      </c>
      <c r="C287" s="28">
        <f>('7.физ-в нацвал'!B287*'7.физ-в нацвал'!C287+'11.физ-в инвал'!B287*'11.физ-в инвал'!C287)/('7.физ-в нацвал'!B287+'11.физ-в инвал'!B287)</f>
        <v>1.0900381580671783</v>
      </c>
      <c r="D287" s="21">
        <f>'7.физ-в нацвал'!D287+'11.физ-в инвал'!D287</f>
        <v>31855769.200000003</v>
      </c>
      <c r="E287" s="28">
        <f>('7.физ-в нацвал'!D287*'7.физ-в нацвал'!E287+'11.физ-в инвал'!D287*'11.физ-в инвал'!E287)/('7.физ-в нацвал'!D287+'11.физ-в инвал'!D287)</f>
        <v>0.34097482697105908</v>
      </c>
      <c r="F287" s="21">
        <f t="shared" si="10"/>
        <v>3852564.5999999996</v>
      </c>
      <c r="G287" s="28">
        <f t="shared" si="11"/>
        <v>7.2838314020743384</v>
      </c>
      <c r="H287" s="21">
        <f>'7.физ-в нацвал'!H287+'11.физ-в инвал'!H287</f>
        <v>92840.5</v>
      </c>
      <c r="I287" s="28">
        <f>('7.физ-в нацвал'!H287*'7.физ-в нацвал'!I287+'11.физ-в инвал'!H287*'11.физ-в инвал'!I287)/('7.физ-в нацвал'!H287+'11.физ-в инвал'!H287)</f>
        <v>3.7938642510542269</v>
      </c>
      <c r="J287" s="21">
        <f>'7.физ-в нацвал'!J287+'11.физ-в инвал'!J287</f>
        <v>611466</v>
      </c>
      <c r="K287" s="28">
        <f>('7.физ-в нацвал'!J287*'7.физ-в нацвал'!K287+'11.физ-в инвал'!J287*'11.физ-в инвал'!K287)/('7.физ-в нацвал'!J287+'11.физ-в инвал'!J287)</f>
        <v>2.8722831931783648</v>
      </c>
      <c r="L287" s="21">
        <f>'7.физ-в нацвал'!L287+'11.физ-в инвал'!L287</f>
        <v>384841.1</v>
      </c>
      <c r="M287" s="28">
        <f>('7.физ-в нацвал'!L287*'7.физ-в нацвал'!M287+'11.физ-в инвал'!L287*'11.физ-в инвал'!M287)/('7.физ-в нацвал'!L287+'11.физ-в инвал'!L287)</f>
        <v>5.7105127310986283</v>
      </c>
      <c r="N287" s="21">
        <f>'7.физ-в нацвал'!N287+'11.физ-в инвал'!N287</f>
        <v>1136817.7999999998</v>
      </c>
      <c r="O287" s="28">
        <f>('7.физ-в нацвал'!N287*'7.физ-в нацвал'!O287+'11.физ-в инвал'!N287*'11.физ-в инвал'!O287)/('7.физ-в нацвал'!N287+'11.физ-в инвал'!N287)</f>
        <v>7.8804514390960465</v>
      </c>
      <c r="P287" s="21">
        <f>'7.физ-в нацвал'!P287+'11.физ-в инвал'!P287</f>
        <v>1613416.7999999998</v>
      </c>
      <c r="Q287" s="28">
        <f>('7.физ-в нацвал'!P287*'7.физ-в нацвал'!Q287+'11.физ-в инвал'!P287*'11.физ-в инвал'!Q287)/('7.физ-в нацвал'!P287+'11.физ-в инвал'!P287)</f>
        <v>9.0791171841026834</v>
      </c>
      <c r="R287" s="22">
        <f>'7.физ-в нацвал'!R287+'11.физ-в инвал'!R287</f>
        <v>13182.4</v>
      </c>
      <c r="S287" s="30">
        <f>('7.физ-в нацвал'!R287*'7.физ-в нацвал'!S287+'11.физ-в инвал'!R287*'11.физ-в инвал'!S287)/('7.физ-в нацвал'!R287+'11.физ-в инвал'!R287)</f>
        <v>11.244202876562669</v>
      </c>
    </row>
    <row r="288" spans="1:19" ht="14.25" customHeight="1" x14ac:dyDescent="0.2">
      <c r="A288" s="23" t="s">
        <v>3</v>
      </c>
      <c r="B288" s="26">
        <f>'7.физ-в нацвал'!B288+'11.физ-в инвал'!B288</f>
        <v>38827138.5</v>
      </c>
      <c r="C288" s="28">
        <f>('7.физ-в нацвал'!B288*'7.физ-в нацвал'!C288+'11.физ-в инвал'!B288*'11.физ-в инвал'!C288)/('7.физ-в нацвал'!B288+'11.физ-в инвал'!B288)</f>
        <v>1.192993700321231</v>
      </c>
      <c r="D288" s="21">
        <f>'7.физ-в нацвал'!D288+'11.физ-в инвал'!D288</f>
        <v>34446304.700000003</v>
      </c>
      <c r="E288" s="28">
        <f>('7.физ-в нацвал'!D288*'7.физ-в нацвал'!E288+'11.физ-в инвал'!D288*'11.физ-в инвал'!E288)/('7.физ-в нацвал'!D288+'11.физ-в инвал'!D288)</f>
        <v>0.32666394349115768</v>
      </c>
      <c r="F288" s="21">
        <f t="shared" si="10"/>
        <v>4380833.8000000007</v>
      </c>
      <c r="G288" s="28">
        <f t="shared" si="11"/>
        <v>8.0049067143336767</v>
      </c>
      <c r="H288" s="21">
        <f>'7.физ-в нацвал'!H288+'11.физ-в инвал'!H288</f>
        <v>139920</v>
      </c>
      <c r="I288" s="28">
        <f>('7.физ-в нацвал'!H288*'7.физ-в нацвал'!I288+'11.физ-в инвал'!H288*'11.физ-в инвал'!I288)/('7.физ-в нацвал'!H288+'11.физ-в инвал'!H288)</f>
        <v>4.574336127787304</v>
      </c>
      <c r="J288" s="21">
        <f>'7.физ-в нацвал'!J288+'11.физ-в инвал'!J288</f>
        <v>351506</v>
      </c>
      <c r="K288" s="28">
        <f>('7.физ-в нацвал'!J288*'7.физ-в нацвал'!K288+'11.физ-в инвал'!J288*'11.физ-в инвал'!K288)/('7.физ-в нацвал'!J288+'11.физ-в инвал'!J288)</f>
        <v>4.2880037581150843</v>
      </c>
      <c r="L288" s="21">
        <f>'7.физ-в нацвал'!L288+'11.физ-в инвал'!L288</f>
        <v>418555.4</v>
      </c>
      <c r="M288" s="28">
        <f>('7.физ-в нацвал'!L288*'7.физ-в нацвал'!M288+'11.физ-в инвал'!L288*'11.физ-в инвал'!M288)/('7.физ-в нацвал'!L288+'11.физ-в инвал'!L288)</f>
        <v>5.1869727997775215</v>
      </c>
      <c r="N288" s="21">
        <f>'7.физ-в нацвал'!N288+'11.физ-в инвал'!N288</f>
        <v>1329664.7</v>
      </c>
      <c r="O288" s="28">
        <f>('7.физ-в нацвал'!N288*'7.физ-в нацвал'!O288+'11.физ-в инвал'!N288*'11.физ-в инвал'!O288)/('7.физ-в нацвал'!N288+'11.физ-в инвал'!N288)</f>
        <v>8.2847537179861934</v>
      </c>
      <c r="P288" s="21">
        <f>'7.физ-в нацвал'!P288+'11.физ-в инвал'!P288</f>
        <v>2119820.2000000002</v>
      </c>
      <c r="Q288" s="28">
        <f>('7.физ-в нацвал'!P288*'7.физ-в нацвал'!Q288+'11.физ-в инвал'!P288*'11.физ-в инвал'!Q288)/('7.физ-в нацвал'!P288+'11.физ-в инвал'!P288)</f>
        <v>9.2025654161612049</v>
      </c>
      <c r="R288" s="22">
        <f>'7.физ-в нацвал'!R288+'11.физ-в инвал'!R288</f>
        <v>21367.5</v>
      </c>
      <c r="S288" s="30">
        <f>('7.физ-в нацвал'!R288*'7.физ-в нацвал'!S288+'11.физ-в инвал'!R288*'11.физ-в инвал'!S288)/('7.физ-в нацвал'!R288+'11.физ-в инвал'!R288)</f>
        <v>10.581567193167192</v>
      </c>
    </row>
    <row r="289" spans="1:19" ht="14.25" customHeight="1" x14ac:dyDescent="0.2">
      <c r="A289" s="23" t="s">
        <v>4</v>
      </c>
      <c r="B289" s="26">
        <f>'7.физ-в нацвал'!B289+'11.физ-в инвал'!B289</f>
        <v>37948757.100000001</v>
      </c>
      <c r="C289" s="28">
        <f>('7.физ-в нацвал'!B289*'7.физ-в нацвал'!C289+'11.физ-в инвал'!B289*'11.физ-в инвал'!C289)/('7.физ-в нацвал'!B289+'11.физ-в инвал'!B289)</f>
        <v>1.0779487766675759</v>
      </c>
      <c r="D289" s="21">
        <f>'7.физ-в нацвал'!D289+'11.физ-в инвал'!D289</f>
        <v>34098829.5</v>
      </c>
      <c r="E289" s="28">
        <f>('7.физ-в нацвал'!D289*'7.физ-в нацвал'!E289+'11.физ-в инвал'!D289*'11.физ-в инвал'!E289)/('7.физ-в нацвал'!D289+'11.физ-в инвал'!D289)</f>
        <v>0.31979306955389786</v>
      </c>
      <c r="F289" s="21">
        <f t="shared" si="10"/>
        <v>3849927.6000000006</v>
      </c>
      <c r="G289" s="28">
        <f t="shared" si="11"/>
        <v>7.7929379601839734</v>
      </c>
      <c r="H289" s="21">
        <f>'7.физ-в нацвал'!H289+'11.физ-в инвал'!H289</f>
        <v>112989.9</v>
      </c>
      <c r="I289" s="28">
        <f>('7.физ-в нацвал'!H289*'7.физ-в нацвал'!I289+'11.физ-в инвал'!H289*'11.физ-в инвал'!I289)/('7.физ-в нацвал'!H289+'11.физ-в инвал'!H289)</f>
        <v>3.7499700238693872</v>
      </c>
      <c r="J289" s="21">
        <f>'7.физ-в нацвал'!J289+'11.физ-в инвал'!J289</f>
        <v>273453.5</v>
      </c>
      <c r="K289" s="28">
        <f>('7.физ-в нацвал'!J289*'7.физ-в нацвал'!K289+'11.физ-в инвал'!J289*'11.физ-в инвал'!K289)/('7.физ-в нацвал'!J289+'11.физ-в инвал'!J289)</f>
        <v>4.4161316969795612</v>
      </c>
      <c r="L289" s="21">
        <f>'7.физ-в нацвал'!L289+'11.физ-в инвал'!L289</f>
        <v>384445.80000000005</v>
      </c>
      <c r="M289" s="28">
        <f>('7.физ-в нацвал'!L289*'7.физ-в нацвал'!M289+'11.физ-в инвал'!L289*'11.физ-в инвал'!M289)/('7.физ-в нацвал'!L289+'11.физ-в инвал'!L289)</f>
        <v>5.9142869762135506</v>
      </c>
      <c r="N289" s="21">
        <f>'7.физ-в нацвал'!N289+'11.физ-в инвал'!N289</f>
        <v>1256795</v>
      </c>
      <c r="O289" s="28">
        <f>('7.физ-в нацвал'!N289*'7.физ-в нацвал'!O289+'11.физ-в инвал'!N289*'11.физ-в инвал'!O289)/('7.физ-в нацвал'!N289+'11.физ-в инвал'!N289)</f>
        <v>8.4071023659387585</v>
      </c>
      <c r="P289" s="21">
        <f>'7.физ-в нацвал'!P289+'11.физ-в инвал'!P289</f>
        <v>1808299.2000000002</v>
      </c>
      <c r="Q289" s="28">
        <f>('7.физ-в нацвал'!P289*'7.физ-в нацвал'!Q289+'11.физ-в инвал'!P289*'11.физ-в инвал'!Q289)/('7.физ-в нацвал'!P289+'11.физ-в инвал'!P289)</f>
        <v>8.5120964202162899</v>
      </c>
      <c r="R289" s="22">
        <f>'7.физ-в нацвал'!R289+'11.физ-в инвал'!R289</f>
        <v>13944.2</v>
      </c>
      <c r="S289" s="30">
        <f>('7.физ-в нацвал'!R289*'7.физ-в нацвал'!S289+'11.физ-в инвал'!R289*'11.физ-в инвал'!S289)/('7.физ-в нацвал'!R289+'11.физ-в инвал'!R289)</f>
        <v>9.9530541730612061</v>
      </c>
    </row>
    <row r="290" spans="1:19" ht="14.25" customHeight="1" x14ac:dyDescent="0.2">
      <c r="A290" s="23" t="s">
        <v>5</v>
      </c>
      <c r="B290" s="26">
        <f>'7.физ-в нацвал'!B290+'11.физ-в инвал'!B290</f>
        <v>35376351.700000003</v>
      </c>
      <c r="C290" s="28">
        <f>('7.физ-в нацвал'!B290*'7.физ-в нацвал'!C290+'11.физ-в инвал'!B290*'11.физ-в инвал'!C290)/('7.физ-в нацвал'!B290+'11.физ-в инвал'!B290)</f>
        <v>1.2006169979365071</v>
      </c>
      <c r="D290" s="21">
        <f>'7.физ-в нацвал'!D290+'11.физ-в инвал'!D290</f>
        <v>31410052.900000002</v>
      </c>
      <c r="E290" s="28">
        <f>('7.физ-в нацвал'!D290*'7.физ-в нацвал'!E290+'11.физ-в инвал'!D290*'11.физ-в инвал'!E290)/('7.физ-в нацвал'!D290+'11.физ-в инвал'!D290)</f>
        <v>0.35064567697687621</v>
      </c>
      <c r="F290" s="21">
        <f t="shared" si="10"/>
        <v>3966298.8000000003</v>
      </c>
      <c r="G290" s="28">
        <f t="shared" si="11"/>
        <v>7.9317397652945481</v>
      </c>
      <c r="H290" s="21">
        <f>'7.физ-в нацвал'!H290+'11.физ-в инвал'!H290</f>
        <v>91356.9</v>
      </c>
      <c r="I290" s="28">
        <f>('7.физ-в нацвал'!H290*'7.физ-в нацвал'!I290+'11.физ-в инвал'!H290*'11.физ-в инвал'!I290)/('7.физ-в нацвал'!H290+'11.физ-в инвал'!H290)</f>
        <v>3.9521062448485034</v>
      </c>
      <c r="J290" s="21">
        <f>'7.физ-в нацвал'!J290+'11.физ-в инвал'!J290</f>
        <v>323852.19999999995</v>
      </c>
      <c r="K290" s="28">
        <f>('7.физ-в нацвал'!J290*'7.физ-в нацвал'!K290+'11.физ-в инвал'!J290*'11.физ-в инвал'!K290)/('7.физ-в нацвал'!J290+'11.физ-в инвал'!J290)</f>
        <v>3.7667491899082339</v>
      </c>
      <c r="L290" s="21">
        <f>'7.физ-в нацвал'!L290+'11.физ-в инвал'!L290</f>
        <v>406176.2</v>
      </c>
      <c r="M290" s="28">
        <f>('7.физ-в нацвал'!L290*'7.физ-в нацвал'!M290+'11.физ-в инвал'!L290*'11.физ-в инвал'!M290)/('7.физ-в нацвал'!L290+'11.физ-в инвал'!L290)</f>
        <v>5.6173356858427432</v>
      </c>
      <c r="N290" s="21">
        <f>'7.физ-в нацвал'!N290+'11.физ-в инвал'!N290</f>
        <v>1436364.8</v>
      </c>
      <c r="O290" s="28">
        <f>('7.физ-в нацвал'!N290*'7.физ-в нацвал'!O290+'11.физ-в инвал'!N290*'11.физ-в инвал'!O290)/('7.физ-в нацвал'!N290+'11.физ-в инвал'!N290)</f>
        <v>8.5401068795336634</v>
      </c>
      <c r="P290" s="21">
        <f>'7.физ-в нацвал'!P290+'11.физ-в инвал'!P290</f>
        <v>1660476.2000000002</v>
      </c>
      <c r="Q290" s="28">
        <f>('7.физ-в нацвал'!P290*'7.физ-в нацвал'!Q290+'11.физ-в инвал'!P290*'11.физ-в инвал'!Q290)/('7.физ-в нацвал'!P290+'11.физ-в инвал'!P290)</f>
        <v>8.9644230329829817</v>
      </c>
      <c r="R290" s="22">
        <f>'7.физ-в нацвал'!R290+'11.физ-в инвал'!R290</f>
        <v>48072.5</v>
      </c>
      <c r="S290" s="30">
        <f>('7.физ-в нацвал'!R290*'7.физ-в нацвал'!S290+'11.физ-в инвал'!R290*'11.физ-в инвал'!S290)/('7.физ-в нацвал'!R290+'11.физ-в инвал'!R290)</f>
        <v>9.260588902178986</v>
      </c>
    </row>
    <row r="291" spans="1:19" ht="14.25" customHeight="1" x14ac:dyDescent="0.2">
      <c r="A291" s="23" t="s">
        <v>6</v>
      </c>
      <c r="B291" s="26">
        <f>'7.физ-в нацвал'!B291+'11.физ-в инвал'!B291</f>
        <v>41103761.700000003</v>
      </c>
      <c r="C291" s="28">
        <f>('7.физ-в нацвал'!B291*'7.физ-в нацвал'!C291+'11.физ-в инвал'!B291*'11.физ-в инвал'!C291)/('7.физ-в нацвал'!B291+'11.физ-в инвал'!B291)</f>
        <v>1.0876976479746374</v>
      </c>
      <c r="D291" s="21">
        <f>'7.физ-в нацвал'!D291+'11.физ-в инвал'!D291</f>
        <v>36942455</v>
      </c>
      <c r="E291" s="28">
        <f>('7.физ-в нацвал'!D291*'7.физ-в нацвал'!E291+'11.физ-в инвал'!D291*'11.физ-в инвал'!E291)/('7.физ-в нацвал'!D291+'11.физ-в инвал'!D291)</f>
        <v>0.32106810557121895</v>
      </c>
      <c r="F291" s="21">
        <f t="shared" si="10"/>
        <v>4161306.6999999997</v>
      </c>
      <c r="G291" s="28">
        <f t="shared" si="11"/>
        <v>7.8935351922029655</v>
      </c>
      <c r="H291" s="21">
        <f>'7.физ-в нацвал'!H291+'11.физ-в инвал'!H291</f>
        <v>106410.7</v>
      </c>
      <c r="I291" s="28">
        <f>('7.физ-в нацвал'!H291*'7.физ-в нацвал'!I291+'11.физ-в инвал'!H291*'11.физ-в инвал'!I291)/('7.физ-в нацвал'!H291+'11.физ-в инвал'!H291)</f>
        <v>3.7714486419128921</v>
      </c>
      <c r="J291" s="21">
        <f>'7.физ-в нацвал'!J291+'11.физ-в инвал'!J291</f>
        <v>321708.90000000002</v>
      </c>
      <c r="K291" s="28">
        <f>('7.физ-в нацвал'!J291*'7.физ-в нацвал'!K291+'11.физ-в инвал'!J291*'11.физ-в инвал'!K291)/('7.физ-в нацвал'!J291+'11.физ-в инвал'!J291)</f>
        <v>3.8081203939337667</v>
      </c>
      <c r="L291" s="21">
        <f>'7.физ-в нацвал'!L291+'11.физ-в инвал'!L291</f>
        <v>440942.60000000003</v>
      </c>
      <c r="M291" s="28">
        <f>('7.физ-в нацвал'!L291*'7.физ-в нацвал'!M291+'11.физ-в инвал'!L291*'11.физ-в инвал'!M291)/('7.физ-в нацвал'!L291+'11.физ-в инвал'!L291)</f>
        <v>5.6973519637249854</v>
      </c>
      <c r="N291" s="21">
        <f>'7.физ-в нацвал'!N291+'11.физ-в инвал'!N291</f>
        <v>1427589.3</v>
      </c>
      <c r="O291" s="28">
        <f>('7.физ-в нацвал'!N291*'7.физ-в нацвал'!O291+'11.физ-в инвал'!N291*'11.физ-в инвал'!O291)/('7.физ-в нацвал'!N291+'11.физ-в инвал'!N291)</f>
        <v>8.2704933400663592</v>
      </c>
      <c r="P291" s="21">
        <f>'7.физ-в нацвал'!P291+'11.физ-в инвал'!P291</f>
        <v>1807919.4</v>
      </c>
      <c r="Q291" s="28">
        <f>('7.физ-в нацвал'!P291*'7.физ-в нацвал'!Q291+'11.физ-в инвал'!P291*'11.физ-в инвал'!Q291)/('7.физ-в нацвал'!P291+'11.физ-в инвал'!P291)</f>
        <v>9.1196074730986272</v>
      </c>
      <c r="R291" s="22">
        <f>'7.физ-в нацвал'!R291+'11.физ-в инвал'!R291</f>
        <v>56735.8</v>
      </c>
      <c r="S291" s="30">
        <f>('7.физ-в нацвал'!R291*'7.физ-в нацвал'!S291+'11.физ-в инвал'!R291*'11.физ-в инвал'!S291)/('7.физ-в нацвал'!R291+'11.физ-в инвал'!R291)</f>
        <v>7.3040992107276326</v>
      </c>
    </row>
    <row r="292" spans="1:19" ht="14.25" customHeight="1" x14ac:dyDescent="0.2">
      <c r="A292" s="23" t="s">
        <v>7</v>
      </c>
      <c r="B292" s="26">
        <f>'7.физ-в нацвал'!B292+'11.физ-в инвал'!B292</f>
        <v>38802641.600000009</v>
      </c>
      <c r="C292" s="28">
        <f>('7.физ-в нацвал'!B292*'7.физ-в нацвал'!C292+'11.физ-в инвал'!B292*'11.физ-в инвал'!C292)/('7.физ-в нацвал'!B292+'11.физ-в инвал'!B292)</f>
        <v>1.0249384200945719</v>
      </c>
      <c r="D292" s="21">
        <f>'7.физ-в нацвал'!D292+'11.физ-в инвал'!D292</f>
        <v>34993396.600000001</v>
      </c>
      <c r="E292" s="28">
        <f>('7.физ-в нацвал'!D292*'7.физ-в нацвал'!E292+'11.физ-в инвал'!D292*'11.физ-в инвал'!E292)/('7.физ-в нацвал'!D292+'11.физ-в инвал'!D292)</f>
        <v>0.27746928607667631</v>
      </c>
      <c r="F292" s="21">
        <f t="shared" si="10"/>
        <v>3809245</v>
      </c>
      <c r="G292" s="28">
        <f t="shared" si="11"/>
        <v>7.8915179792845924</v>
      </c>
      <c r="H292" s="21">
        <f>'7.физ-в нацвал'!H292+'11.физ-в инвал'!H292</f>
        <v>115908.4</v>
      </c>
      <c r="I292" s="28">
        <f>('7.физ-в нацвал'!H292*'7.физ-в нацвал'!I292+'11.физ-в инвал'!H292*'11.физ-в инвал'!I292)/('7.физ-в нацвал'!H292+'11.физ-в инвал'!H292)</f>
        <v>3.4069526539922905</v>
      </c>
      <c r="J292" s="21">
        <f>'7.физ-в нацвал'!J292+'11.физ-в инвал'!J292</f>
        <v>229256.2</v>
      </c>
      <c r="K292" s="28">
        <f>('7.физ-в нацвал'!J292*'7.физ-в нацвал'!K292+'11.физ-в инвал'!J292*'11.физ-в инвал'!K292)/('7.физ-в нацвал'!J292+'11.физ-в инвал'!J292)</f>
        <v>4.0999530394379757</v>
      </c>
      <c r="L292" s="21">
        <f>'7.физ-в нацвал'!L292+'11.физ-в инвал'!L292</f>
        <v>409160.10000000003</v>
      </c>
      <c r="M292" s="28">
        <f>('7.физ-в нацвал'!L292*'7.физ-в нацвал'!M292+'11.физ-в инвал'!L292*'11.физ-в инвал'!M292)/('7.физ-в нацвал'!L292+'11.физ-в инвал'!L292)</f>
        <v>5.50433670585182</v>
      </c>
      <c r="N292" s="21">
        <f>'7.физ-в нацвал'!N292+'11.физ-в инвал'!N292</f>
        <v>1237734.2</v>
      </c>
      <c r="O292" s="28">
        <f>('7.физ-в нацвал'!N292*'7.физ-в нацвал'!O292+'11.физ-в инвал'!N292*'11.физ-в инвал'!O292)/('7.физ-в нацвал'!N292+'11.физ-в инвал'!N292)</f>
        <v>8.2200107050447482</v>
      </c>
      <c r="P292" s="21">
        <f>'7.физ-в нацвал'!P292+'11.физ-в инвал'!P292</f>
        <v>1792174.6</v>
      </c>
      <c r="Q292" s="28">
        <f>('7.физ-в нацвал'!P292*'7.физ-в нацвал'!Q292+'11.физ-в инвал'!P292*'11.физ-в инвал'!Q292)/('7.физ-в нацвал'!P292+'11.физ-в инвал'!P292)</f>
        <v>8.9706524961351075</v>
      </c>
      <c r="R292" s="22">
        <f>'7.физ-в нацвал'!R292+'11.физ-в инвал'!R292</f>
        <v>25011.5</v>
      </c>
      <c r="S292" s="30">
        <f>('7.физ-в нацвал'!R292*'7.физ-в нацвал'!S292+'11.физ-в инвал'!R292*'11.физ-в инвал'!S292)/('7.физ-в нацвал'!R292+'11.физ-в инвал'!R292)</f>
        <v>8.8988041500909763</v>
      </c>
    </row>
    <row r="293" spans="1:19" ht="14.25" customHeight="1" x14ac:dyDescent="0.2">
      <c r="A293" s="23" t="s">
        <v>8</v>
      </c>
      <c r="B293" s="26">
        <f>'7.физ-в нацвал'!B293+'11.физ-в инвал'!B293</f>
        <v>34456557.599999994</v>
      </c>
      <c r="C293" s="28">
        <f>('7.физ-в нацвал'!B293*'7.физ-в нацвал'!C293+'11.физ-в инвал'!B293*'11.физ-в инвал'!C293)/('7.физ-в нацвал'!B293+'11.физ-в инвал'!B293)</f>
        <v>1.1837237194002237</v>
      </c>
      <c r="D293" s="21">
        <f>'7.физ-в нацвал'!D293+'11.физ-в инвал'!D293</f>
        <v>30354411.800000001</v>
      </c>
      <c r="E293" s="28">
        <f>('7.физ-в нацвал'!D293*'7.физ-в нацвал'!E293+'11.физ-в инвал'!D293*'11.физ-в инвал'!E293)/('7.физ-в нацвал'!D293+'11.физ-в инвал'!D293)</f>
        <v>0.31671939731014626</v>
      </c>
      <c r="F293" s="21">
        <f t="shared" si="10"/>
        <v>4102145.8</v>
      </c>
      <c r="G293" s="28">
        <f t="shared" si="11"/>
        <v>7.5992456214013764</v>
      </c>
      <c r="H293" s="21">
        <f>'7.физ-в нацвал'!H293+'11.физ-в инвал'!H293</f>
        <v>120290.3</v>
      </c>
      <c r="I293" s="28">
        <f>('7.физ-в нацвал'!H293*'7.физ-в нацвал'!I293+'11.физ-в инвал'!H293*'11.физ-в инвал'!I293)/('7.физ-в нацвал'!H293+'11.физ-в инвал'!H293)</f>
        <v>3.883840484228569</v>
      </c>
      <c r="J293" s="21">
        <f>'7.физ-в нацвал'!J293+'11.физ-в инвал'!J293</f>
        <v>286201.90000000002</v>
      </c>
      <c r="K293" s="28">
        <f>('7.физ-в нацвал'!J293*'7.физ-в нацвал'!K293+'11.физ-в инвал'!J293*'11.физ-в инвал'!K293)/('7.физ-в нацвал'!J293+'11.физ-в инвал'!J293)</f>
        <v>4.0948561767060214</v>
      </c>
      <c r="L293" s="21">
        <f>'7.физ-в нацвал'!L293+'11.физ-в инвал'!L293</f>
        <v>497898.30000000005</v>
      </c>
      <c r="M293" s="28">
        <f>('7.физ-в нацвал'!L293*'7.физ-в нацвал'!M293+'11.физ-в инвал'!L293*'11.физ-в инвал'!M293)/('7.физ-в нацвал'!L293+'11.физ-в инвал'!L293)</f>
        <v>5.1470685178077522</v>
      </c>
      <c r="N293" s="21">
        <f>'7.физ-в нацвал'!N293+'11.физ-в инвал'!N293</f>
        <v>1349662.7999999998</v>
      </c>
      <c r="O293" s="28">
        <f>('7.физ-в нацвал'!N293*'7.физ-в нацвал'!O293+'11.физ-в инвал'!N293*'11.физ-в инвал'!O293)/('7.физ-в нацвал'!N293+'11.физ-в инвал'!N293)</f>
        <v>8.0543118392238462</v>
      </c>
      <c r="P293" s="21">
        <f>'7.физ-в нацвал'!P293+'11.физ-в инвал'!P293</f>
        <v>1810027.7</v>
      </c>
      <c r="Q293" s="28">
        <f>('7.физ-в нацвал'!P293*'7.физ-в нацвал'!Q293+'11.физ-в инвал'!P293*'11.физ-в инвал'!Q293)/('7.физ-в нацвал'!P293+'11.физ-в инвал'!P293)</f>
        <v>8.7101829530012385</v>
      </c>
      <c r="R293" s="22">
        <f>'7.физ-в нацвал'!R293+'11.физ-в инвал'!R293</f>
        <v>38064.800000000003</v>
      </c>
      <c r="S293" s="30">
        <f>('7.физ-в нацвал'!R293*'7.физ-в нацвал'!S293+'11.физ-в инвал'!R293*'11.физ-в инвал'!S293)/('7.физ-в нацвал'!R293+'11.физ-в инвал'!R293)</f>
        <v>8.8027627361761933</v>
      </c>
    </row>
    <row r="294" spans="1:19" ht="14.25" customHeight="1" x14ac:dyDescent="0.2">
      <c r="A294" s="23" t="s">
        <v>9</v>
      </c>
      <c r="B294" s="26">
        <f>'7.физ-в нацвал'!B294+'11.физ-в инвал'!B294</f>
        <v>41972602.900000006</v>
      </c>
      <c r="C294" s="28">
        <f>('7.физ-в нацвал'!B294*'7.физ-в нацвал'!C294+'11.физ-в инвал'!B294*'11.физ-в инвал'!C294)/('7.физ-в нацвал'!B294+'11.физ-в инвал'!B294)</f>
        <v>1.1272086205308922</v>
      </c>
      <c r="D294" s="21">
        <f>'7.физ-в нацвал'!D294+'11.физ-в инвал'!D294</f>
        <v>37564412.700000003</v>
      </c>
      <c r="E294" s="28">
        <f>('7.физ-в нацвал'!D294*'7.физ-в нацвал'!E294+'11.физ-в инвал'!D294*'11.физ-в инвал'!E294)/('7.физ-в нацвал'!D294+'11.физ-в инвал'!D294)</f>
        <v>0.33612163650305132</v>
      </c>
      <c r="F294" s="21">
        <f t="shared" si="10"/>
        <v>4408190.1999999993</v>
      </c>
      <c r="G294" s="28">
        <f t="shared" si="11"/>
        <v>7.868459928067514</v>
      </c>
      <c r="H294" s="21">
        <f>'7.физ-в нацвал'!H294+'11.физ-в инвал'!H294</f>
        <v>106349.4</v>
      </c>
      <c r="I294" s="28">
        <f>('7.физ-в нацвал'!H294*'7.физ-в нацвал'!I294+'11.физ-в инвал'!H294*'11.физ-в инвал'!I294)/('7.физ-в нацвал'!H294+'11.физ-в инвал'!H294)</f>
        <v>4.8743564514703461</v>
      </c>
      <c r="J294" s="21">
        <f>'7.физ-в нацвал'!J294+'11.физ-в инвал'!J294</f>
        <v>347332.2</v>
      </c>
      <c r="K294" s="28">
        <f>('7.физ-в нацвал'!J294*'7.физ-в нацвал'!K294+'11.физ-в инвал'!J294*'11.физ-в инвал'!K294)/('7.физ-в нацвал'!J294+'11.физ-в инвал'!J294)</f>
        <v>4.2239950917306262</v>
      </c>
      <c r="L294" s="21">
        <f>'7.физ-в нацвал'!L294+'11.физ-в инвал'!L294</f>
        <v>570527.79999999993</v>
      </c>
      <c r="M294" s="28">
        <f>('7.физ-в нацвал'!L294*'7.физ-в нацвал'!M294+'11.физ-в инвал'!L294*'11.физ-в инвал'!M294)/('7.физ-в нацвал'!L294+'11.физ-в инвал'!L294)</f>
        <v>5.5781715281884567</v>
      </c>
      <c r="N294" s="21">
        <f>'7.физ-в нацвал'!N294+'11.физ-в инвал'!N294</f>
        <v>1521471.5</v>
      </c>
      <c r="O294" s="28">
        <f>('7.физ-в нацвал'!N294*'7.физ-в нацвал'!O294+'11.физ-в инвал'!N294*'11.физ-в инвал'!O294)/('7.физ-в нацвал'!N294+'11.физ-в инвал'!N294)</f>
        <v>8.1543465000823208</v>
      </c>
      <c r="P294" s="21">
        <f>'7.физ-в нацвал'!P294+'11.физ-в инвал'!P294</f>
        <v>1839354.7</v>
      </c>
      <c r="Q294" s="28">
        <f>('7.физ-в нацвал'!P294*'7.физ-в нацвал'!Q294+'11.физ-в инвал'!P294*'11.физ-в инвал'!Q294)/('7.физ-в нацвал'!P294+'11.физ-в инвал'!P294)</f>
        <v>9.1892878404583556</v>
      </c>
      <c r="R294" s="22">
        <f>'7.физ-в нацвал'!R294+'11.физ-в инвал'!R294</f>
        <v>23154.6</v>
      </c>
      <c r="S294" s="30">
        <f>('7.физ-в нацвал'!R294*'7.физ-в нацвал'!S294+'11.физ-в инвал'!R294*'11.физ-в инвал'!S294)/('7.физ-в нацвал'!R294+'11.физ-в инвал'!R294)</f>
        <v>9.0127249876914046</v>
      </c>
    </row>
    <row r="295" spans="1:19" ht="14.25" customHeight="1" x14ac:dyDescent="0.2">
      <c r="A295" s="23" t="s">
        <v>14</v>
      </c>
      <c r="B295" s="26">
        <f>'7.физ-в нацвал'!B295+'11.физ-в инвал'!B295</f>
        <v>38695758.900000006</v>
      </c>
      <c r="C295" s="28">
        <f>('7.физ-в нацвал'!B295*'7.физ-в нацвал'!C295+'11.физ-в инвал'!B295*'11.физ-в инвал'!C295)/('7.физ-в нацвал'!B295+'11.физ-в инвал'!B295)</f>
        <v>1.135266370832178</v>
      </c>
      <c r="D295" s="21">
        <f>'7.физ-в нацвал'!D295+'11.физ-в инвал'!D295</f>
        <v>34490024.100000001</v>
      </c>
      <c r="E295" s="28">
        <f>('7.физ-в нацвал'!D295*'7.физ-в нацвал'!E295+'11.физ-в инвал'!D295*'11.физ-в инвал'!E295)/('7.физ-в нацвал'!D295+'11.физ-в инвал'!D295)</f>
        <v>0.31863081000282606</v>
      </c>
      <c r="F295" s="21">
        <f t="shared" si="10"/>
        <v>4205734.8</v>
      </c>
      <c r="G295" s="28">
        <f t="shared" si="11"/>
        <v>7.8322602407075124</v>
      </c>
      <c r="H295" s="21">
        <f>'7.физ-в нацвал'!H295+'11.физ-в инвал'!H295</f>
        <v>117324.1</v>
      </c>
      <c r="I295" s="28">
        <f>('7.физ-в нацвал'!H295*'7.физ-в нацвал'!I295+'11.физ-в инвал'!H295*'11.физ-в инвал'!I295)/('7.физ-в нацвал'!H295+'11.физ-в инвал'!H295)</f>
        <v>3.9856588458807702</v>
      </c>
      <c r="J295" s="21">
        <f>'7.физ-в нацвал'!J295+'11.физ-в инвал'!J295</f>
        <v>280574</v>
      </c>
      <c r="K295" s="28">
        <f>('7.физ-в нацвал'!J295*'7.физ-в нацвал'!K295+'11.физ-в инвал'!J295*'11.физ-в инвал'!K295)/('7.физ-в нацвал'!J295+'11.физ-в инвал'!J295)</f>
        <v>4.7358957779409367</v>
      </c>
      <c r="L295" s="21">
        <f>'7.физ-в нацвал'!L295+'11.физ-в инвал'!L295</f>
        <v>564569.4</v>
      </c>
      <c r="M295" s="28">
        <f>('7.физ-в нацвал'!L295*'7.физ-в нацвал'!M295+'11.физ-в инвал'!L295*'11.физ-в инвал'!M295)/('7.физ-в нацвал'!L295+'11.физ-в инвал'!L295)</f>
        <v>5.086367240236541</v>
      </c>
      <c r="N295" s="21">
        <f>'7.физ-в нацвал'!N295+'11.физ-в инвал'!N295</f>
        <v>1289094.6000000001</v>
      </c>
      <c r="O295" s="28">
        <f>('7.физ-в нацвал'!N295*'7.физ-в нацвал'!O295+'11.физ-в инвал'!N295*'11.физ-в инвал'!O295)/('7.физ-в нацвал'!N295+'11.физ-в инвал'!N295)</f>
        <v>7.9253989327082737</v>
      </c>
      <c r="P295" s="21">
        <f>'7.физ-в нацвал'!P295+'11.физ-в инвал'!P295</f>
        <v>1940066.1</v>
      </c>
      <c r="Q295" s="28">
        <f>('7.физ-в нацвал'!P295*'7.физ-в нацвал'!Q295+'11.физ-в инвал'!P295*'11.физ-в инвал'!Q295)/('7.физ-в нацвал'!P295+'11.физ-в инвал'!P295)</f>
        <v>9.2311486562236009</v>
      </c>
      <c r="R295" s="22">
        <f>'7.физ-в нацвал'!R295+'11.физ-в инвал'!R295</f>
        <v>14106.6</v>
      </c>
      <c r="S295" s="30">
        <f>('7.физ-в нацвал'!R295*'7.физ-в нацвал'!S295+'11.физ-в инвал'!R295*'11.физ-в инвал'!S295)/('7.физ-в нацвал'!R295+'11.физ-в инвал'!R295)</f>
        <v>10.405877957835326</v>
      </c>
    </row>
    <row r="296" spans="1:19" ht="14.25" customHeight="1" thickBot="1" x14ac:dyDescent="0.25">
      <c r="A296" s="24" t="s">
        <v>15</v>
      </c>
      <c r="B296" s="27">
        <f>'7.физ-в нацвал'!B296+'11.физ-в инвал'!B296</f>
        <v>50336334.200000003</v>
      </c>
      <c r="C296" s="29">
        <f>('7.физ-в нацвал'!B296*'7.физ-в нацвал'!C296+'11.физ-в инвал'!B296*'11.физ-в инвал'!C296)/('7.физ-в нацвал'!B296+'11.физ-в инвал'!B296)</f>
        <v>1.1511879183883842</v>
      </c>
      <c r="D296" s="25">
        <f>'7.физ-в нацвал'!D296+'11.физ-в инвал'!D296</f>
        <v>44938164.900000006</v>
      </c>
      <c r="E296" s="29">
        <f>('7.физ-в нацвал'!D296*'7.физ-в нацвал'!E296+'11.физ-в инвал'!D296*'11.физ-в инвал'!E296)/('7.физ-в нацвал'!D296+'11.физ-в инвал'!D296)</f>
        <v>0.35145533328175577</v>
      </c>
      <c r="F296" s="25">
        <f t="shared" si="10"/>
        <v>5398169.2999999998</v>
      </c>
      <c r="G296" s="29">
        <f t="shared" si="11"/>
        <v>7.808725462723082</v>
      </c>
      <c r="H296" s="25">
        <f>'7.физ-в нацвал'!H296+'11.физ-в инвал'!H296</f>
        <v>146956.6</v>
      </c>
      <c r="I296" s="29">
        <f>('7.физ-в нацвал'!H296*'7.физ-в нацвал'!I296+'11.физ-в инвал'!H296*'11.физ-в инвал'!I296)/('7.физ-в нацвал'!H296+'11.физ-в инвал'!H296)</f>
        <v>5.8316388511982495</v>
      </c>
      <c r="J296" s="25">
        <f>'7.физ-в нацвал'!J296+'11.физ-в инвал'!J296</f>
        <v>496445.69999999995</v>
      </c>
      <c r="K296" s="29">
        <f>('7.физ-в нацвал'!J296*'7.физ-в нацвал'!K296+'11.физ-в инвал'!J296*'11.физ-в инвал'!K296)/('7.физ-в нацвал'!J296+'11.физ-в инвал'!J296)</f>
        <v>3.7794299175116208</v>
      </c>
      <c r="L296" s="25">
        <f>'7.физ-в нацвал'!L296+'11.физ-в инвал'!L296</f>
        <v>682846</v>
      </c>
      <c r="M296" s="29">
        <f>('7.физ-в нацвал'!L296*'7.физ-в нацвал'!M296+'11.физ-в инвал'!L296*'11.физ-в инвал'!M296)/('7.физ-в нацвал'!L296+'11.физ-в инвал'!L296)</f>
        <v>5.4392825688368962</v>
      </c>
      <c r="N296" s="25">
        <f>'7.физ-в нацвал'!N296+'11.физ-в инвал'!N296</f>
        <v>1779041.1</v>
      </c>
      <c r="O296" s="29">
        <f>('7.физ-в нацвал'!N296*'7.физ-в нацвал'!O296+'11.физ-в инвал'!N296*'11.физ-в инвал'!O296)/('7.физ-в нацвал'!N296+'11.физ-в инвал'!N296)</f>
        <v>7.9365653272428593</v>
      </c>
      <c r="P296" s="25">
        <f>'7.физ-в нацвал'!P296+'11.физ-в инвал'!P296</f>
        <v>2260916.4</v>
      </c>
      <c r="Q296" s="29">
        <f>('7.физ-в нацвал'!P296*'7.физ-в нацвал'!Q296+'11.физ-в инвал'!P296*'11.физ-в инвал'!Q296)/('7.физ-в нацвал'!P296+'11.физ-в инвал'!P296)</f>
        <v>9.4028552577176399</v>
      </c>
      <c r="R296" s="25">
        <f>'7.физ-в нацвал'!R296+'11.физ-в инвал'!R296</f>
        <v>31963.5</v>
      </c>
      <c r="S296" s="29">
        <f>('7.физ-в нацвал'!R296*'7.физ-в нацвал'!S296+'11.физ-в инвал'!R296*'11.физ-в инвал'!S296)/('7.физ-в нацвал'!R296+'11.физ-в инвал'!R296)</f>
        <v>10.224305911430227</v>
      </c>
    </row>
    <row r="297" spans="1:19" ht="14.25" customHeight="1" x14ac:dyDescent="0.2">
      <c r="A297" s="23" t="s">
        <v>75</v>
      </c>
      <c r="B297" s="26">
        <f>'7.физ-в нацвал'!B297+'11.физ-в инвал'!B297</f>
        <v>36071403.099999994</v>
      </c>
      <c r="C297" s="28">
        <f>('7.физ-в нацвал'!B297*'7.физ-в нацвал'!C297+'11.физ-в инвал'!B297*'11.физ-в инвал'!C297)/('7.физ-в нацвал'!B297+'11.физ-в инвал'!B297)</f>
        <v>1.2697366514972084</v>
      </c>
      <c r="D297" s="21">
        <f>'7.физ-в нацвал'!D297+'11.физ-в инвал'!D297</f>
        <v>31195954</v>
      </c>
      <c r="E297" s="28">
        <f>('7.физ-в нацвал'!D297*'7.физ-в нацвал'!E297+'11.физ-в инвал'!D297*'11.физ-в инвал'!E297)/('7.физ-в нацвал'!D297+'11.физ-в инвал'!D297)</f>
        <v>0.26472413598891731</v>
      </c>
      <c r="F297" s="21">
        <f t="shared" ref="F297:F308" si="12">H297+J297+L297+N297+P297+R297</f>
        <v>4875449.1000000006</v>
      </c>
      <c r="G297" s="28">
        <f t="shared" ref="G297:G308" si="13">(H297*I297+J297*K297+L297*M297+N297*O297+P297*Q297+R297*S297)/(H297+J297+L297+N297+P297+R297)</f>
        <v>7.7003902303071943</v>
      </c>
      <c r="H297" s="21">
        <f>'7.физ-в нацвал'!H297+'11.физ-в инвал'!H297</f>
        <v>101308.9</v>
      </c>
      <c r="I297" s="28">
        <f>('7.физ-в нацвал'!H297*'7.физ-в нацвал'!I297+'11.физ-в инвал'!H297*'11.физ-в инвал'!I297)/('7.физ-в нацвал'!H297+'11.физ-в инвал'!H297)</f>
        <v>4.2977552712545499</v>
      </c>
      <c r="J297" s="21">
        <f>'7.физ-в нацвал'!J297+'11.физ-в инвал'!J297</f>
        <v>372413.6</v>
      </c>
      <c r="K297" s="28">
        <f>('7.физ-в нацвал'!J297*'7.физ-в нацвал'!K297+'11.физ-в инвал'!J297*'11.физ-в инвал'!K297)/('7.физ-в нацвал'!J297+'11.физ-в инвал'!J297)</f>
        <v>3.4234493262329817</v>
      </c>
      <c r="L297" s="21">
        <f>'7.физ-в нацвал'!L297+'11.физ-в инвал'!L297</f>
        <v>821730.7</v>
      </c>
      <c r="M297" s="28">
        <f>('7.физ-в нацвал'!L297*'7.физ-в нацвал'!M297+'11.физ-в инвал'!L297*'11.физ-в инвал'!M297)/('7.физ-в нацвал'!L297+'11.физ-в инвал'!L297)</f>
        <v>4.0150001588111532</v>
      </c>
      <c r="N297" s="21">
        <f>'7.физ-в нацвал'!N297+'11.физ-в инвал'!N297</f>
        <v>1471193.5</v>
      </c>
      <c r="O297" s="28">
        <f>('7.физ-в нацвал'!N297*'7.физ-в нацвал'!O297+'11.физ-в инвал'!N297*'11.физ-в инвал'!O297)/('7.физ-в нацвал'!N297+'11.физ-в инвал'!N297)</f>
        <v>8.2804339055331582</v>
      </c>
      <c r="P297" s="21">
        <f>'7.физ-в нацвал'!P297+'11.физ-в инвал'!P297</f>
        <v>2085344.5</v>
      </c>
      <c r="Q297" s="28">
        <f>('7.физ-в нацвал'!P297*'7.физ-в нацвал'!Q297+'11.физ-в инвал'!P297*'11.физ-в инвал'!Q297)/('7.физ-в нацвал'!P297+'11.физ-в инвал'!P297)</f>
        <v>9.6457117037496722</v>
      </c>
      <c r="R297" s="22">
        <f>'7.физ-в нацвал'!R297+'11.физ-в инвал'!R297</f>
        <v>23457.9</v>
      </c>
      <c r="S297" s="30">
        <f>('7.физ-в нацвал'!R297*'7.физ-в нацвал'!S297+'11.физ-в инвал'!R297*'11.физ-в инвал'!S297)/('7.физ-в нацвал'!R297+'11.физ-в инвал'!R297)</f>
        <v>10.082718018236912</v>
      </c>
    </row>
    <row r="298" spans="1:19" ht="14.25" customHeight="1" x14ac:dyDescent="0.2">
      <c r="A298" s="23" t="s">
        <v>1</v>
      </c>
      <c r="B298" s="26">
        <f>'7.физ-в нацвал'!B298+'11.физ-в инвал'!B298</f>
        <v>38589795.800000004</v>
      </c>
      <c r="C298" s="28">
        <f>('7.физ-в нацвал'!B298*'7.физ-в нацвал'!C298+'11.физ-в инвал'!B298*'11.физ-в инвал'!C298)/('7.физ-в нацвал'!B298+'11.физ-в инвал'!B298)</f>
        <v>1.0685899858013754</v>
      </c>
      <c r="D298" s="21">
        <f>'7.физ-в нацвал'!D298+'11.физ-в инвал'!D298</f>
        <v>34422107.100000001</v>
      </c>
      <c r="E298" s="28">
        <f>('7.физ-в нацвал'!D298*'7.физ-в нацвал'!E298+'11.физ-в инвал'!D298*'11.физ-в инвал'!E298)/('7.физ-в нацвал'!D298+'11.физ-в инвал'!D298)</f>
        <v>0.27661346573987028</v>
      </c>
      <c r="F298" s="21">
        <f t="shared" si="12"/>
        <v>4167688.6999999997</v>
      </c>
      <c r="G298" s="28">
        <f t="shared" si="13"/>
        <v>7.6097456614261967</v>
      </c>
      <c r="H298" s="21">
        <f>'7.физ-в нацвал'!H298+'11.физ-в инвал'!H298</f>
        <v>154172.29999999999</v>
      </c>
      <c r="I298" s="28">
        <f>('7.физ-в нацвал'!H298*'7.физ-в нацвал'!I298+'11.физ-в инвал'!H298*'11.физ-в инвал'!I298)/('7.физ-в нацвал'!H298+'11.физ-в инвал'!H298)</f>
        <v>4.1299773759618272</v>
      </c>
      <c r="J298" s="21">
        <f>'7.физ-в нацвал'!J298+'11.физ-в инвал'!J298</f>
        <v>389435.4</v>
      </c>
      <c r="K298" s="28">
        <f>('7.физ-в нацвал'!J298*'7.физ-в нацвал'!K298+'11.физ-в инвал'!J298*'11.физ-в инвал'!K298)/('7.физ-в нацвал'!J298+'11.физ-в инвал'!J298)</f>
        <v>3.5796804116934431</v>
      </c>
      <c r="L298" s="21">
        <f>'7.физ-в нацвал'!L298+'11.физ-в инвал'!L298</f>
        <v>456061.4</v>
      </c>
      <c r="M298" s="28">
        <f>('7.физ-в нацвал'!L298*'7.физ-в нацвал'!M298+'11.физ-в инвал'!L298*'11.физ-в инвал'!M298)/('7.физ-в нацвал'!L298+'11.физ-в инвал'!L298)</f>
        <v>5.5359790721161612</v>
      </c>
      <c r="N298" s="21">
        <f>'7.физ-в нацвал'!N298+'11.физ-в инвал'!N298</f>
        <v>1418719.2</v>
      </c>
      <c r="O298" s="28">
        <f>('7.физ-в нацвал'!N298*'7.физ-в нацвал'!O298+'11.физ-в инвал'!N298*'11.физ-в инвал'!O298)/('7.физ-в нацвал'!N298+'11.физ-в инвал'!N298)</f>
        <v>8.0916039875966987</v>
      </c>
      <c r="P298" s="21">
        <f>'7.физ-в нацвал'!P298+'11.физ-в инвал'!P298</f>
        <v>1733321.3</v>
      </c>
      <c r="Q298" s="28">
        <f>('7.физ-в нацвал'!P298*'7.физ-в нацвал'!Q298+'11.физ-в инвал'!P298*'11.физ-в инвал'!Q298)/('7.физ-в нацвал'!P298+'11.физ-в инвал'!P298)</f>
        <v>8.9589172140214206</v>
      </c>
      <c r="R298" s="22">
        <f>'7.физ-в нацвал'!R298+'11.физ-в инвал'!R298</f>
        <v>15979.100000000002</v>
      </c>
      <c r="S298" s="30">
        <f>('7.физ-в нацвал'!R298*'7.физ-в нацвал'!S298+'11.физ-в инвал'!R298*'11.физ-в инвал'!S298)/('7.физ-в нацвал'!R298+'11.физ-в инвал'!R298)</f>
        <v>9.4577469945116057</v>
      </c>
    </row>
    <row r="299" spans="1:19" ht="14.25" customHeight="1" x14ac:dyDescent="0.2">
      <c r="A299" s="23" t="s">
        <v>2</v>
      </c>
      <c r="B299" s="26">
        <f>'7.физ-в нацвал'!B299+'11.физ-в инвал'!B299</f>
        <v>44579673.399999999</v>
      </c>
      <c r="C299" s="28">
        <f>('7.физ-в нацвал'!B299*'7.физ-в нацвал'!C299+'11.физ-в инвал'!B299*'11.физ-в инвал'!C299)/('7.физ-в нацвал'!B299+'11.физ-в инвал'!B299)</f>
        <v>0.88407114003217435</v>
      </c>
      <c r="D299" s="21">
        <f>'7.физ-в нацвал'!D299+'11.физ-в инвал'!D299</f>
        <v>40320517.600000001</v>
      </c>
      <c r="E299" s="28">
        <f>('7.физ-в нацвал'!D299*'7.физ-в нацвал'!E299+'11.физ-в инвал'!D299*'11.физ-в инвал'!E299)/('7.физ-в нацвал'!D299+'11.физ-в инвал'!D299)</f>
        <v>0.26852949221564554</v>
      </c>
      <c r="F299" s="21">
        <f t="shared" si="12"/>
        <v>4259155.8000000007</v>
      </c>
      <c r="G299" s="28">
        <f t="shared" si="13"/>
        <v>6.7112723530799183</v>
      </c>
      <c r="H299" s="21">
        <f>'7.физ-в нацвал'!H299+'11.физ-в инвал'!H299</f>
        <v>147444.70000000001</v>
      </c>
      <c r="I299" s="28">
        <f>('7.физ-в нацвал'!H299*'7.физ-в нацвал'!I299+'11.физ-в инвал'!H299*'11.физ-в инвал'!I299)/('7.физ-в нацвал'!H299+'11.физ-в инвал'!H299)</f>
        <v>2.834622221076784</v>
      </c>
      <c r="J299" s="21">
        <f>'7.физ-в нацвал'!J299+'11.физ-в инвал'!J299</f>
        <v>497449.5</v>
      </c>
      <c r="K299" s="28">
        <f>('7.физ-в нацвал'!J299*'7.физ-в нацвал'!K299+'11.физ-в инвал'!J299*'11.физ-в инвал'!K299)/('7.физ-в нацвал'!J299+'11.физ-в инвал'!J299)</f>
        <v>3.045867343318267</v>
      </c>
      <c r="L299" s="21">
        <f>'7.физ-в нацвал'!L299+'11.физ-в инвал'!L299</f>
        <v>513774.10000000003</v>
      </c>
      <c r="M299" s="28">
        <f>('7.физ-в нацвал'!L299*'7.физ-в нацвал'!M299+'11.физ-в инвал'!L299*'11.физ-в инвал'!M299)/('7.физ-в нацвал'!L299+'11.физ-в инвал'!L299)</f>
        <v>4.5914034455999237</v>
      </c>
      <c r="N299" s="21">
        <f>'7.физ-в нацвал'!N299+'11.физ-в инвал'!N299</f>
        <v>1191125.6000000001</v>
      </c>
      <c r="O299" s="28">
        <f>('7.физ-в нацвал'!N299*'7.физ-в нацвал'!O299+'11.физ-в инвал'!N299*'11.физ-в инвал'!O299)/('7.физ-в нацвал'!N299+'11.физ-в инвал'!N299)</f>
        <v>7.1874931308671393</v>
      </c>
      <c r="P299" s="21">
        <f>'7.физ-в нацвал'!P299+'11.физ-в инвал'!P299</f>
        <v>1860324.9000000001</v>
      </c>
      <c r="Q299" s="28">
        <f>('7.физ-в нацвал'!P299*'7.физ-в нацвал'!Q299+'11.физ-в инвал'!P299*'11.физ-в инвал'!Q299)/('7.физ-в нацвал'!P299+'11.физ-в инвал'!P299)</f>
        <v>8.2881440580621089</v>
      </c>
      <c r="R299" s="22">
        <f>'7.физ-в нацвал'!R299+'11.физ-в инвал'!R299</f>
        <v>49037</v>
      </c>
      <c r="S299" s="30">
        <f>('7.физ-в нацвал'!R299*'7.физ-в нацвал'!S299+'11.физ-в инвал'!R299*'11.физ-в инвал'!S299)/('7.физ-в нацвал'!R299+'11.физ-в инвал'!R299)</f>
        <v>6.3716652935538516</v>
      </c>
    </row>
    <row r="300" spans="1:19" ht="14.25" customHeight="1" x14ac:dyDescent="0.2">
      <c r="A300" s="23" t="s">
        <v>3</v>
      </c>
      <c r="B300" s="26">
        <f>'7.физ-в нацвал'!B300+'11.физ-в инвал'!B300</f>
        <v>28597640.400000002</v>
      </c>
      <c r="C300" s="28">
        <f>('7.физ-в нацвал'!B300*'7.физ-в нацвал'!C300+'11.физ-в инвал'!B300*'11.физ-в инвал'!C300)/('7.физ-в нацвал'!B300+'11.физ-в инвал'!B300)</f>
        <v>0.94574813063947838</v>
      </c>
      <c r="D300" s="21">
        <f>'7.физ-в нацвал'!D300+'11.физ-в инвал'!D300</f>
        <v>25856065.600000001</v>
      </c>
      <c r="E300" s="28">
        <f>('7.физ-в нацвал'!D300*'7.физ-в нацвал'!E300+'11.физ-в инвал'!D300*'11.физ-в инвал'!E300)/('7.физ-в нацвал'!D300+'11.физ-в инвал'!D300)</f>
        <v>0.2761758081244966</v>
      </c>
      <c r="F300" s="21">
        <f t="shared" si="12"/>
        <v>2741574.8</v>
      </c>
      <c r="G300" s="28">
        <f t="shared" si="13"/>
        <v>7.2605515403045118</v>
      </c>
      <c r="H300" s="21">
        <f>'7.физ-в нацвал'!H300+'11.физ-в инвал'!H300</f>
        <v>161889.29999999999</v>
      </c>
      <c r="I300" s="28">
        <f>('7.физ-в нацвал'!H300*'7.физ-в нацвал'!I300+'11.физ-в инвал'!H300*'11.физ-в инвал'!I300)/('7.физ-в нацвал'!H300+'11.физ-в инвал'!H300)</f>
        <v>3.2736471897772081</v>
      </c>
      <c r="J300" s="21">
        <f>'7.физ-в нацвал'!J300+'11.физ-в инвал'!J300</f>
        <v>231982.3</v>
      </c>
      <c r="K300" s="28">
        <f>('7.физ-в нацвал'!J300*'7.физ-в нацвал'!K300+'11.физ-в инвал'!J300*'11.физ-в инвал'!K300)/('7.физ-в нацвал'!J300+'11.физ-в инвал'!J300)</f>
        <v>3.8110035550126025</v>
      </c>
      <c r="L300" s="21">
        <f>'7.физ-в нацвал'!L300+'11.физ-в инвал'!L300</f>
        <v>363818.2</v>
      </c>
      <c r="M300" s="28">
        <f>('7.физ-в нацвал'!L300*'7.физ-в нацвал'!M300+'11.физ-в инвал'!L300*'11.физ-в инвал'!M300)/('7.физ-в нацвал'!L300+'11.физ-в инвал'!L300)</f>
        <v>5.230684820055731</v>
      </c>
      <c r="N300" s="21">
        <f>'7.физ-в нацвал'!N300+'11.физ-в инвал'!N300</f>
        <v>940667.6</v>
      </c>
      <c r="O300" s="28">
        <f>('7.физ-в нацвал'!N300*'7.физ-в нацвал'!O300+'11.физ-в инвал'!N300*'11.физ-в инвал'!O300)/('7.физ-в нацвал'!N300+'11.физ-в инвал'!N300)</f>
        <v>8.2747860200563963</v>
      </c>
      <c r="P300" s="21">
        <f>'7.физ-в нацвал'!P300+'11.физ-в инвал'!P300</f>
        <v>1033138.7</v>
      </c>
      <c r="Q300" s="28">
        <f>('7.физ-в нацвал'!P300*'7.физ-в нацвал'!Q300+'11.физ-в инвал'!P300*'11.физ-в инвал'!Q300)/('7.физ-в нацвал'!P300+'11.физ-в инвал'!P300)</f>
        <v>8.4230429554134698</v>
      </c>
      <c r="R300" s="22">
        <f>'7.физ-в нацвал'!R300+'11.физ-в инвал'!R300</f>
        <v>10078.700000000001</v>
      </c>
      <c r="S300" s="30">
        <f>('7.физ-в нацвал'!R300*'7.физ-в нацвал'!S300+'11.физ-в инвал'!R300*'11.физ-в инвал'!S300)/('7.физ-в нацвал'!R300+'11.физ-в инвал'!R300)</f>
        <v>10.14795797077007</v>
      </c>
    </row>
    <row r="301" spans="1:19" ht="14.25" customHeight="1" x14ac:dyDescent="0.2">
      <c r="A301" s="23" t="s">
        <v>4</v>
      </c>
      <c r="B301" s="26">
        <f>'7.физ-в нацвал'!B301+'11.физ-в инвал'!B301</f>
        <v>31723118.299999997</v>
      </c>
      <c r="C301" s="28">
        <f>('7.физ-в нацвал'!B301*'7.физ-в нацвал'!C301+'11.физ-в инвал'!B301*'11.физ-в инвал'!C301)/('7.физ-в нацвал'!B301+'11.физ-в инвал'!B301)</f>
        <v>1.1000460723938343</v>
      </c>
      <c r="D301" s="21">
        <f>'7.физ-в нацвал'!D301+'11.физ-в инвал'!D301</f>
        <v>28220273.899999999</v>
      </c>
      <c r="E301" s="28">
        <f>('7.физ-в нацвал'!D301*'7.физ-в нацвал'!E301+'11.физ-в инвал'!D301*'11.физ-в инвал'!E301)/('7.физ-в нацвал'!D301+'11.физ-в инвал'!D301)</f>
        <v>0.31121820515002196</v>
      </c>
      <c r="F301" s="21">
        <f t="shared" si="12"/>
        <v>3502844.4</v>
      </c>
      <c r="G301" s="28">
        <f t="shared" si="13"/>
        <v>7.4551495059272277</v>
      </c>
      <c r="H301" s="21">
        <f>'7.физ-в нацвал'!H301+'11.физ-в инвал'!H301</f>
        <v>130414.7</v>
      </c>
      <c r="I301" s="28">
        <f>('7.физ-в нацвал'!H301*'7.физ-в нацвал'!I301+'11.физ-в инвал'!H301*'11.физ-в инвал'!I301)/('7.физ-в нацвал'!H301+'11.физ-в инвал'!H301)</f>
        <v>3.1399436796618745</v>
      </c>
      <c r="J301" s="21">
        <f>'7.физ-в нацвал'!J301+'11.физ-в инвал'!J301</f>
        <v>352216.6</v>
      </c>
      <c r="K301" s="28">
        <f>('7.физ-в нацвал'!J301*'7.физ-в нацвал'!K301+'11.физ-в инвал'!J301*'11.физ-в инвал'!K301)/('7.физ-в нацвал'!J301+'11.физ-в инвал'!J301)</f>
        <v>3.5188636566249265</v>
      </c>
      <c r="L301" s="21">
        <f>'7.физ-в нацвал'!L301+'11.физ-в инвал'!L301</f>
        <v>462674.9</v>
      </c>
      <c r="M301" s="28">
        <f>('7.физ-в нацвал'!L301*'7.физ-в нацвал'!M301+'11.физ-в инвал'!L301*'11.физ-в инвал'!M301)/('7.физ-в нацвал'!L301+'11.физ-в инвал'!L301)</f>
        <v>4.3544751055222557</v>
      </c>
      <c r="N301" s="21">
        <f>'7.физ-в нацвал'!N301+'11.физ-в инвал'!N301</f>
        <v>1339137.9000000001</v>
      </c>
      <c r="O301" s="28">
        <f>('7.физ-в нацвал'!N301*'7.физ-в нацвал'!O301+'11.физ-в инвал'!N301*'11.физ-в инвал'!O301)/('7.физ-в нацвал'!N301+'11.физ-в инвал'!N301)</f>
        <v>8.6032341381720308</v>
      </c>
      <c r="P301" s="21">
        <f>'7.физ-в нацвал'!P301+'11.физ-в инвал'!P301</f>
        <v>1201856.3999999999</v>
      </c>
      <c r="Q301" s="28">
        <f>('7.физ-в нацвал'!P301*'7.физ-в нацвал'!Q301+'11.физ-в инвал'!P301*'11.физ-в инвал'!Q301)/('7.физ-в нацвал'!P301+'11.физ-в инвал'!P301)</f>
        <v>8.9834311744730524</v>
      </c>
      <c r="R301" s="22">
        <f>'7.физ-в нацвал'!R301+'11.физ-в инвал'!R301</f>
        <v>16543.900000000001</v>
      </c>
      <c r="S301" s="30">
        <f>('7.физ-в нацвал'!R301*'7.физ-в нацвал'!S301+'11.физ-в инвал'!R301*'11.физ-в инвал'!S301)/('7.физ-в нацвал'!R301+'11.физ-в инвал'!R301)</f>
        <v>8.0340312743670026</v>
      </c>
    </row>
    <row r="302" spans="1:19" ht="14.25" customHeight="1" x14ac:dyDescent="0.2">
      <c r="A302" s="23" t="s">
        <v>5</v>
      </c>
      <c r="B302" s="26">
        <f>'7.физ-в нацвал'!B302+'11.физ-в инвал'!B302</f>
        <v>48356009.500000007</v>
      </c>
      <c r="C302" s="28">
        <f>('7.физ-в нацвал'!B302*'7.физ-в нацвал'!C302+'11.физ-в инвал'!B302*'11.физ-в инвал'!C302)/('7.физ-в нацвал'!B302+'11.физ-в инвал'!B302)</f>
        <v>1.1027834653932749</v>
      </c>
      <c r="D302" s="21">
        <f>'7.физ-в нацвал'!D302+'11.физ-в инвал'!D302</f>
        <v>43337932.900000006</v>
      </c>
      <c r="E302" s="28">
        <f>('7.физ-в нацвал'!D302*'7.физ-в нацвал'!E302+'11.физ-в инвал'!D302*'11.физ-в инвал'!E302)/('7.физ-в нацвал'!D302+'11.физ-в инвал'!D302)</f>
        <v>0.29670104925562807</v>
      </c>
      <c r="F302" s="21">
        <f t="shared" si="12"/>
        <v>5018076.6000000006</v>
      </c>
      <c r="G302" s="28">
        <f t="shared" si="13"/>
        <v>8.0644041115275371</v>
      </c>
      <c r="H302" s="21">
        <f>'7.физ-в нацвал'!H302+'11.физ-в инвал'!H302</f>
        <v>173464.1</v>
      </c>
      <c r="I302" s="28">
        <f>('7.физ-в нацвал'!H302*'7.физ-в нацвал'!I302+'11.физ-в инвал'!H302*'11.физ-в инвал'!I302)/('7.физ-в нацвал'!H302+'11.физ-в инвал'!H302)</f>
        <v>4.6194430259632995</v>
      </c>
      <c r="J302" s="21">
        <f>'7.физ-в нацвал'!J302+'11.физ-в инвал'!J302</f>
        <v>554012.69999999995</v>
      </c>
      <c r="K302" s="28">
        <f>('7.физ-в нацвал'!J302*'7.физ-в нацвал'!K302+'11.физ-в инвал'!J302*'11.физ-в инвал'!K302)/('7.физ-в нацвал'!J302+'11.физ-в инвал'!J302)</f>
        <v>6.3308635271357518</v>
      </c>
      <c r="L302" s="21">
        <f>'7.физ-в нацвал'!L302+'11.физ-в инвал'!L302</f>
        <v>576942.69999999995</v>
      </c>
      <c r="M302" s="28">
        <f>('7.физ-в нацвал'!L302*'7.физ-в нацвал'!M302+'11.физ-в инвал'!L302*'11.физ-в инвал'!M302)/('7.физ-в нацвал'!L302+'11.физ-в инвал'!L302)</f>
        <v>5.1554270987396151</v>
      </c>
      <c r="N302" s="21">
        <f>'7.физ-в нацвал'!N302+'11.физ-в инвал'!N302</f>
        <v>1977468.6</v>
      </c>
      <c r="O302" s="28">
        <f>('7.физ-в нацвал'!N302*'7.физ-в нацвал'!O302+'11.физ-в инвал'!N302*'11.физ-в инвал'!O302)/('7.физ-в нацвал'!N302+'11.физ-в инвал'!N302)</f>
        <v>8.7198699433205</v>
      </c>
      <c r="P302" s="21">
        <f>'7.физ-в нацвал'!P302+'11.физ-в инвал'!P302</f>
        <v>1715884.3</v>
      </c>
      <c r="Q302" s="28">
        <f>('7.физ-в нацвал'!P302*'7.физ-в нацвал'!Q302+'11.физ-в инвал'!P302*'11.физ-в инвал'!Q302)/('7.физ-в нацвал'!P302+'11.физ-в инвал'!P302)</f>
        <v>9.1623231712068556</v>
      </c>
      <c r="R302" s="22">
        <f>'7.физ-в нацвал'!R302+'11.физ-в инвал'!R302</f>
        <v>20304.2</v>
      </c>
      <c r="S302" s="30">
        <f>('7.физ-в нацвал'!R302*'7.физ-в нацвал'!S302+'11.физ-в инвал'!R302*'11.физ-в инвал'!S302)/('7.физ-в нацвал'!R302+'11.физ-в инвал'!R302)</f>
        <v>10.833705440253727</v>
      </c>
    </row>
    <row r="303" spans="1:19" ht="14.25" customHeight="1" x14ac:dyDescent="0.2">
      <c r="A303" s="23" t="s">
        <v>6</v>
      </c>
      <c r="B303" s="26">
        <f>'7.физ-в нацвал'!B303+'11.физ-в инвал'!B303</f>
        <v>41992543.5</v>
      </c>
      <c r="C303" s="28">
        <f>('7.физ-в нацвал'!B303*'7.физ-в нацвал'!C303+'11.физ-в инвал'!B303*'11.физ-в инвал'!C303)/('7.физ-в нацвал'!B303+'11.физ-в инвал'!B303)</f>
        <v>0.96749299317865711</v>
      </c>
      <c r="D303" s="21">
        <f>'7.физ-в нацвал'!D303+'11.физ-в инвал'!D303</f>
        <v>38043077.600000001</v>
      </c>
      <c r="E303" s="28">
        <f>('7.физ-в нацвал'!D303*'7.физ-в нацвал'!E303+'11.физ-в инвал'!D303*'11.физ-в инвал'!E303)/('7.физ-в нацвал'!D303+'11.физ-в инвал'!D303)</f>
        <v>0.303713012061884</v>
      </c>
      <c r="F303" s="21">
        <f t="shared" si="12"/>
        <v>3949465.9000000004</v>
      </c>
      <c r="G303" s="28">
        <f t="shared" si="13"/>
        <v>7.3613280003253037</v>
      </c>
      <c r="H303" s="21">
        <f>'7.физ-в нацвал'!H303+'11.физ-в инвал'!H303</f>
        <v>138895.6</v>
      </c>
      <c r="I303" s="28">
        <f>('7.физ-в нацвал'!H303*'7.физ-в нацвал'!I303+'11.физ-в инвал'!H303*'11.физ-в инвал'!I303)/('7.физ-в нацвал'!H303+'11.физ-в инвал'!H303)</f>
        <v>3.8318869640218969</v>
      </c>
      <c r="J303" s="21">
        <f>'7.физ-в нацвал'!J303+'11.физ-в инвал'!J303</f>
        <v>299472.90000000002</v>
      </c>
      <c r="K303" s="28">
        <f>('7.физ-в нацвал'!J303*'7.физ-в нацвал'!K303+'11.физ-в инвал'!J303*'11.физ-в инвал'!K303)/('7.физ-в нацвал'!J303+'11.физ-в инвал'!J303)</f>
        <v>4.1716549878135911</v>
      </c>
      <c r="L303" s="21">
        <f>'7.физ-в нацвал'!L303+'11.физ-в инвал'!L303</f>
        <v>417041.9</v>
      </c>
      <c r="M303" s="28">
        <f>('7.физ-в нацвал'!L303*'7.физ-в нацвал'!M303+'11.физ-в инвал'!L303*'11.физ-в инвал'!M303)/('7.физ-в нацвал'!L303+'11.физ-в инвал'!L303)</f>
        <v>5.1677807026104574</v>
      </c>
      <c r="N303" s="21">
        <f>'7.физ-в нацвал'!N303+'11.физ-в инвал'!N303</f>
        <v>1647864.7</v>
      </c>
      <c r="O303" s="28">
        <f>('7.физ-в нацвал'!N303*'7.физ-в нацвал'!O303+'11.физ-в инвал'!N303*'11.физ-в инвал'!O303)/('7.физ-в нацвал'!N303+'11.физ-в инвал'!N303)</f>
        <v>8.1794874773396185</v>
      </c>
      <c r="P303" s="21">
        <f>'7.физ-в нацвал'!P303+'11.физ-в инвал'!P303</f>
        <v>1428898.1</v>
      </c>
      <c r="Q303" s="28">
        <f>('7.физ-в нацвал'!P303*'7.физ-в нацвал'!Q303+'11.физ-в инвал'!P303*'11.физ-в инвал'!Q303)/('7.физ-в нацвал'!P303+'11.физ-в инвал'!P303)</f>
        <v>8.0633424384845718</v>
      </c>
      <c r="R303" s="22">
        <f>'7.физ-в нацвал'!R303+'11.физ-в инвал'!R303</f>
        <v>17292.7</v>
      </c>
      <c r="S303" s="30">
        <f>('7.физ-в нацвал'!R303*'7.физ-в нацвал'!S303+'11.физ-в инвал'!R303*'11.физ-в инвал'!S303)/('7.физ-в нацвал'!R303+'11.физ-в инвал'!R303)</f>
        <v>7.8772897812371871</v>
      </c>
    </row>
    <row r="304" spans="1:19" ht="14.25" customHeight="1" x14ac:dyDescent="0.2">
      <c r="A304" s="23" t="s">
        <v>7</v>
      </c>
      <c r="B304" s="26">
        <f>'7.физ-в нацвал'!B304+'11.физ-в инвал'!B304</f>
        <v>42256210.600000001</v>
      </c>
      <c r="C304" s="28">
        <f>('7.физ-в нацвал'!B304*'7.физ-в нацвал'!C304+'11.физ-в инвал'!B304*'11.физ-в инвал'!C304)/('7.физ-в нацвал'!B304+'11.физ-в инвал'!B304)</f>
        <v>1.0487176122460911</v>
      </c>
      <c r="D304" s="21">
        <f>'7.физ-в нацвал'!D304+'11.физ-в инвал'!D304</f>
        <v>38016877.600000001</v>
      </c>
      <c r="E304" s="28">
        <f>('7.физ-в нацвал'!D304*'7.физ-в нацвал'!E304+'11.физ-в инвал'!D304*'11.физ-в инвал'!E304)/('7.физ-в нацвал'!D304+'11.физ-в инвал'!D304)</f>
        <v>0.27589359079820891</v>
      </c>
      <c r="F304" s="21">
        <f t="shared" si="12"/>
        <v>4239333</v>
      </c>
      <c r="G304" s="28">
        <f t="shared" si="13"/>
        <v>7.9791371451593847</v>
      </c>
      <c r="H304" s="21">
        <f>'7.физ-в нацвал'!H304+'11.физ-в инвал'!H304</f>
        <v>141399.20000000001</v>
      </c>
      <c r="I304" s="28">
        <f>('7.физ-в нацвал'!H304*'7.физ-в нацвал'!I304+'11.физ-в инвал'!H304*'11.физ-в инвал'!I304)/('7.физ-в нацвал'!H304+'11.физ-в инвал'!H304)</f>
        <v>3.5939466347758682</v>
      </c>
      <c r="J304" s="21">
        <f>'7.физ-в нацвал'!J304+'11.физ-в инвал'!J304</f>
        <v>271933.3</v>
      </c>
      <c r="K304" s="28">
        <f>('7.физ-в нацвал'!J304*'7.физ-в нацвал'!K304+'11.физ-в инвал'!J304*'11.физ-в инвал'!K304)/('7.физ-в нацвал'!J304+'11.физ-в инвал'!J304)</f>
        <v>4.0875493255147486</v>
      </c>
      <c r="L304" s="21">
        <f>'7.физ-в нацвал'!L304+'11.физ-в инвал'!L304</f>
        <v>443158.4</v>
      </c>
      <c r="M304" s="28">
        <f>('7.физ-в нацвал'!L304*'7.физ-в нацвал'!M304+'11.физ-в инвал'!L304*'11.физ-в инвал'!M304)/('7.физ-в нацвал'!L304+'11.физ-в инвал'!L304)</f>
        <v>5.3666661266039384</v>
      </c>
      <c r="N304" s="21">
        <f>'7.физ-в нацвал'!N304+'11.физ-в инвал'!N304</f>
        <v>1808493</v>
      </c>
      <c r="O304" s="28">
        <f>('7.физ-в нацвал'!N304*'7.физ-в нацвал'!O304+'11.физ-в инвал'!N304*'11.физ-в инвал'!O304)/('7.физ-в нацвал'!N304+'11.физ-в инвал'!N304)</f>
        <v>8.7330466095251733</v>
      </c>
      <c r="P304" s="21">
        <f>'7.физ-в нацвал'!P304+'11.физ-в инвал'!P304</f>
        <v>1563894.1</v>
      </c>
      <c r="Q304" s="28">
        <f>('7.физ-в нацвал'!P304*'7.физ-в нацвал'!Q304+'11.физ-в инвал'!P304*'11.физ-в инвал'!Q304)/('7.физ-в нацвал'!P304+'11.физ-в инвал'!P304)</f>
        <v>8.9115215243794044</v>
      </c>
      <c r="R304" s="22">
        <f>'7.физ-в нацвал'!R304+'11.физ-в инвал'!R304</f>
        <v>10455</v>
      </c>
      <c r="S304" s="30">
        <f>('7.физ-в нацвал'!R304*'7.физ-в нацвал'!S304+'11.физ-в инвал'!R304*'11.физ-в инвал'!S304)/('7.физ-в нацвал'!R304+'11.физ-в инвал'!R304)</f>
        <v>9.3624758488761373</v>
      </c>
    </row>
    <row r="305" spans="1:19" ht="14.25" customHeight="1" x14ac:dyDescent="0.2">
      <c r="A305" s="23" t="s">
        <v>8</v>
      </c>
      <c r="B305" s="26">
        <f>'7.физ-в нацвал'!B305+'11.физ-в инвал'!B305</f>
        <v>50345731.299999997</v>
      </c>
      <c r="C305" s="28">
        <f>('7.физ-в нацвал'!B305*'7.физ-в нацвал'!C305+'11.физ-в инвал'!B305*'11.физ-в инвал'!C305)/('7.физ-в нацвал'!B305+'11.физ-в инвал'!B305)</f>
        <v>0.95888846701488006</v>
      </c>
      <c r="D305" s="21">
        <f>'7.физ-в нацвал'!D305+'11.физ-в инвал'!D305</f>
        <v>45570781.299999997</v>
      </c>
      <c r="E305" s="28">
        <f>('7.физ-в нацвал'!D305*'7.физ-в нацвал'!E305+'11.физ-в инвал'!D305*'11.физ-в инвал'!E305)/('7.физ-в нацвал'!D305+'11.физ-в инвал'!D305)</f>
        <v>0.29519707238374709</v>
      </c>
      <c r="F305" s="21">
        <f t="shared" si="12"/>
        <v>4774950</v>
      </c>
      <c r="G305" s="28">
        <f t="shared" si="13"/>
        <v>7.2929726763631137</v>
      </c>
      <c r="H305" s="21">
        <f>'7.физ-в нацвал'!H305+'11.физ-в инвал'!H305</f>
        <v>161318.29999999999</v>
      </c>
      <c r="I305" s="28">
        <f>('7.физ-в нацвал'!H305*'7.физ-в нацвал'!I305+'11.физ-в инвал'!H305*'11.физ-в инвал'!I305)/('7.физ-в нацвал'!H305+'11.физ-в инвал'!H305)</f>
        <v>3.8117734317805256</v>
      </c>
      <c r="J305" s="21">
        <f>'7.физ-в нацвал'!J305+'11.физ-в инвал'!J305</f>
        <v>425951.1</v>
      </c>
      <c r="K305" s="28">
        <f>('7.физ-в нацвал'!J305*'7.физ-в нацвал'!K305+'11.физ-в инвал'!J305*'11.физ-в инвал'!K305)/('7.физ-в нацвал'!J305+'11.физ-в инвал'!J305)</f>
        <v>3.6895718217419771</v>
      </c>
      <c r="L305" s="21">
        <f>'7.физ-в нацвал'!L305+'11.физ-в инвал'!L305</f>
        <v>653286.9</v>
      </c>
      <c r="M305" s="28">
        <f>('7.физ-в нацвал'!L305*'7.физ-в нацвал'!M305+'11.физ-в инвал'!L305*'11.физ-в инвал'!M305)/('7.физ-в нацвал'!L305+'11.физ-в инвал'!L305)</f>
        <v>5.1523656681314138</v>
      </c>
      <c r="N305" s="21">
        <f>'7.физ-в нацвал'!N305+'11.физ-в инвал'!N305</f>
        <v>1794702.1</v>
      </c>
      <c r="O305" s="28">
        <f>('7.физ-в нацвал'!N305*'7.физ-в нацвал'!O305+'11.физ-в инвал'!N305*'11.физ-в инвал'!O305)/('7.физ-в нацвал'!N305+'11.физ-в инвал'!N305)</f>
        <v>8.097460715625175</v>
      </c>
      <c r="P305" s="21">
        <f>'7.физ-в нацвал'!P305+'11.физ-в инвал'!P305</f>
        <v>1722138.3</v>
      </c>
      <c r="Q305" s="28">
        <f>('7.физ-в нацвал'!P305*'7.физ-в нацвал'!Q305+'11.физ-в инвал'!P305*'11.физ-в инвал'!Q305)/('7.физ-в нацвал'!P305+'11.физ-в инвал'!P305)</f>
        <v>8.47053707533248</v>
      </c>
      <c r="R305" s="22">
        <f>'7.физ-в нацвал'!R305+'11.физ-в инвал'!R305</f>
        <v>17553.3</v>
      </c>
      <c r="S305" s="30">
        <f>('7.физ-в нацвал'!R305*'7.физ-в нацвал'!S305+'11.физ-в инвал'!R305*'11.физ-в инвал'!S305)/('7.физ-в нацвал'!R305+'11.физ-в инвал'!R305)</f>
        <v>8.6111916277850842</v>
      </c>
    </row>
    <row r="306" spans="1:19" ht="14.25" customHeight="1" x14ac:dyDescent="0.2">
      <c r="A306" s="23" t="s">
        <v>9</v>
      </c>
      <c r="B306" s="26">
        <f>'7.физ-в нацвал'!B306+'11.физ-в инвал'!B306</f>
        <v>49521636.300000004</v>
      </c>
      <c r="C306" s="28">
        <f>('7.физ-в нацвал'!B306*'7.физ-в нацвал'!C306+'11.физ-в инвал'!B306*'11.физ-в инвал'!C306)/('7.физ-в нацвал'!B306+'11.физ-в инвал'!B306)</f>
        <v>0.87205519580135582</v>
      </c>
      <c r="D306" s="21">
        <f>'7.физ-в нацвал'!D306+'11.физ-в инвал'!D306</f>
        <v>45328205.900000006</v>
      </c>
      <c r="E306" s="28">
        <f>('7.физ-в нацвал'!D306*'7.физ-в нацвал'!E306+'11.физ-в инвал'!D306*'11.физ-в инвал'!E306)/('7.физ-в нацвал'!D306+'11.физ-в инвал'!D306)</f>
        <v>0.27931288255553949</v>
      </c>
      <c r="F306" s="21">
        <f t="shared" si="12"/>
        <v>4193430.4000000004</v>
      </c>
      <c r="G306" s="28">
        <f t="shared" si="13"/>
        <v>7.279207111437934</v>
      </c>
      <c r="H306" s="21">
        <f>'7.физ-в нацвал'!H306+'11.физ-в инвал'!H306</f>
        <v>154714.90000000002</v>
      </c>
      <c r="I306" s="28">
        <f>('7.физ-в нацвал'!H306*'7.физ-в нацвал'!I306+'11.физ-в инвал'!H306*'11.физ-в инвал'!I306)/('7.физ-в нацвал'!H306+'11.физ-в инвал'!H306)</f>
        <v>4.2266199183142676</v>
      </c>
      <c r="J306" s="21">
        <f>'7.физ-в нацвал'!J306+'11.физ-в инвал'!J306</f>
        <v>235759</v>
      </c>
      <c r="K306" s="28">
        <f>('7.физ-в нацвал'!J306*'7.физ-в нацвал'!K306+'11.физ-в инвал'!J306*'11.физ-в инвал'!K306)/('7.физ-в нацвал'!J306+'11.физ-в инвал'!J306)</f>
        <v>4.563224267154169</v>
      </c>
      <c r="L306" s="21">
        <f>'7.физ-в нацвал'!L306+'11.физ-в инвал'!L306</f>
        <v>564893.4</v>
      </c>
      <c r="M306" s="28">
        <f>('7.физ-в нацвал'!L306*'7.физ-в нацвал'!M306+'11.физ-в инвал'!L306*'11.физ-в инвал'!M306)/('7.физ-в нацвал'!L306+'11.физ-в инвал'!L306)</f>
        <v>4.9538476303670747</v>
      </c>
      <c r="N306" s="21">
        <f>'7.физ-в нацвал'!N306+'11.физ-в инвал'!N306</f>
        <v>1599421.4</v>
      </c>
      <c r="O306" s="28">
        <f>('7.физ-в нацвал'!N306*'7.физ-в нацвал'!O306+'11.физ-в инвал'!N306*'11.физ-в инвал'!O306)/('7.физ-в нацвал'!N306+'11.физ-в инвал'!N306)</f>
        <v>7.8083165337165026</v>
      </c>
      <c r="P306" s="21">
        <f>'7.физ-в нацвал'!P306+'11.физ-в инвал'!P306</f>
        <v>1626567.6</v>
      </c>
      <c r="Q306" s="28">
        <f>('7.физ-в нацвал'!P306*'7.физ-в нацвал'!Q306+'11.физ-в инвал'!P306*'11.физ-в инвал'!Q306)/('7.физ-в нацвал'!P306+'11.физ-в инвал'!P306)</f>
        <v>8.2239643326228951</v>
      </c>
      <c r="R306" s="22">
        <f>'7.физ-в нацвал'!R306+'11.физ-в инвал'!R306</f>
        <v>12074.1</v>
      </c>
      <c r="S306" s="30">
        <f>('7.физ-в нацвал'!R306*'7.физ-в нацвал'!S306+'11.физ-в инвал'!R306*'11.физ-в инвал'!S306)/('7.физ-в нацвал'!R306+'11.физ-в инвал'!R306)</f>
        <v>10.856941801045213</v>
      </c>
    </row>
    <row r="307" spans="1:19" ht="14.25" customHeight="1" x14ac:dyDescent="0.2">
      <c r="A307" s="23" t="s">
        <v>14</v>
      </c>
      <c r="B307" s="26">
        <f>'7.физ-в нацвал'!B307+'11.физ-в инвал'!B307</f>
        <v>48659948.900000006</v>
      </c>
      <c r="C307" s="28">
        <f>('7.физ-в нацвал'!B307*'7.физ-в нацвал'!C307+'11.физ-в инвал'!B307*'11.физ-в инвал'!C307)/('7.физ-в нацвал'!B307+'11.физ-в инвал'!B307)</f>
        <v>0.92635423018292484</v>
      </c>
      <c r="D307" s="21">
        <f>'7.физ-в нацвал'!D307+'11.физ-в инвал'!D307</f>
        <v>43899195.5</v>
      </c>
      <c r="E307" s="28">
        <f>('7.физ-в нацвал'!D307*'7.физ-в нацвал'!E307+'11.физ-в инвал'!D307*'11.физ-в инвал'!E307)/('7.физ-в нацвал'!D307+'11.физ-в инвал'!D307)</f>
        <v>0.27124552045606432</v>
      </c>
      <c r="F307" s="21">
        <f t="shared" si="12"/>
        <v>4760753.4000000004</v>
      </c>
      <c r="G307" s="28">
        <f t="shared" si="13"/>
        <v>6.967151327980976</v>
      </c>
      <c r="H307" s="21">
        <f>'7.физ-в нацвал'!H307+'11.физ-в инвал'!H307</f>
        <v>155912.20000000001</v>
      </c>
      <c r="I307" s="28">
        <f>('7.физ-в нацвал'!H307*'7.физ-в нацвал'!I307+'11.физ-в инвал'!H307*'11.физ-в инвал'!I307)/('7.физ-в нацвал'!H307+'11.физ-в инвал'!H307)</f>
        <v>3.7091050026874104</v>
      </c>
      <c r="J307" s="21">
        <f>'7.физ-в нацвал'!J307+'11.физ-в инвал'!J307</f>
        <v>327036.2</v>
      </c>
      <c r="K307" s="28">
        <f>('7.физ-в нацвал'!J307*'7.физ-в нацвал'!K307+'11.физ-в инвал'!J307*'11.физ-в инвал'!K307)/('7.физ-в нацвал'!J307+'11.физ-в инвал'!J307)</f>
        <v>4.07255396803167</v>
      </c>
      <c r="L307" s="21">
        <f>'7.физ-в нацвал'!L307+'11.физ-в инвал'!L307</f>
        <v>857965.20000000007</v>
      </c>
      <c r="M307" s="28">
        <f>('7.физ-в нацвал'!L307*'7.физ-в нацвал'!M307+'11.физ-в инвал'!L307*'11.физ-в инвал'!M307)/('7.физ-в нацвал'!L307+'11.физ-в инвал'!L307)</f>
        <v>4.5890955973505685</v>
      </c>
      <c r="N307" s="21">
        <f>'7.физ-в нацвал'!N307+'11.физ-в инвал'!N307</f>
        <v>1749014.3</v>
      </c>
      <c r="O307" s="28">
        <f>('7.физ-в нацвал'!N307*'7.физ-в нацвал'!O307+'11.физ-в инвал'!N307*'11.физ-в инвал'!O307)/('7.физ-в нацвал'!N307+'11.физ-в инвал'!N307)</f>
        <v>7.4822196428010921</v>
      </c>
      <c r="P307" s="21">
        <f>'7.физ-в нацвал'!P307+'11.физ-в инвал'!P307</f>
        <v>1658227.7</v>
      </c>
      <c r="Q307" s="28">
        <f>('7.физ-в нацвал'!P307*'7.физ-в нацвал'!Q307+'11.физ-в инвал'!P307*'11.физ-в инвал'!Q307)/('7.физ-в нацвал'!P307+'11.физ-в инвал'!P307)</f>
        <v>8.5061781696204637</v>
      </c>
      <c r="R307" s="22">
        <f>'7.физ-в нацвал'!R307+'11.физ-в инвал'!R307</f>
        <v>12597.8</v>
      </c>
      <c r="S307" s="30">
        <f>('7.физ-в нацвал'!R307*'7.физ-в нацвал'!S307+'11.физ-в инвал'!R307*'11.физ-в инвал'!S307)/('7.физ-в нацвал'!R307+'11.физ-в инвал'!R307)</f>
        <v>10.299285827684228</v>
      </c>
    </row>
    <row r="308" spans="1:19" ht="14.25" customHeight="1" thickBot="1" x14ac:dyDescent="0.25">
      <c r="A308" s="24" t="s">
        <v>15</v>
      </c>
      <c r="B308" s="27">
        <f>'7.физ-в нацвал'!B308+'11.физ-в инвал'!B308</f>
        <v>63544533.700000003</v>
      </c>
      <c r="C308" s="29">
        <f>('7.физ-в нацвал'!B308*'7.физ-в нацвал'!C308+'11.физ-в инвал'!B308*'11.физ-в инвал'!C308)/('7.физ-в нацвал'!B308+'11.физ-в инвал'!B308)</f>
        <v>0.94975808907383563</v>
      </c>
      <c r="D308" s="25">
        <f>'7.физ-в нацвал'!D308+'11.физ-в инвал'!D308</f>
        <v>57216922.700000003</v>
      </c>
      <c r="E308" s="29">
        <f>('7.физ-в нацвал'!D308*'7.физ-в нацвал'!E308+'11.физ-в инвал'!D308*'11.физ-в инвал'!E308)/('7.физ-в нацвал'!D308+'11.физ-в инвал'!D308)</f>
        <v>0.29401250882022739</v>
      </c>
      <c r="F308" s="25">
        <f t="shared" si="12"/>
        <v>6327611</v>
      </c>
      <c r="G308" s="29">
        <f t="shared" si="13"/>
        <v>6.8792857064064039</v>
      </c>
      <c r="H308" s="25">
        <f>'7.физ-в нацвал'!H308+'11.физ-в инвал'!H308</f>
        <v>152579.1</v>
      </c>
      <c r="I308" s="29">
        <f>('7.физ-в нацвал'!H308*'7.физ-в нацвал'!I308+'11.физ-в инвал'!H308*'11.физ-в инвал'!I308)/('7.физ-в нацвал'!H308+'11.физ-в инвал'!H308)</f>
        <v>4.0350704978597953</v>
      </c>
      <c r="J308" s="25">
        <f>'7.физ-в нацвал'!J308+'11.физ-в инвал'!J308</f>
        <v>514925.9</v>
      </c>
      <c r="K308" s="29">
        <f>('7.физ-в нацвал'!J308*'7.физ-в нацвал'!K308+'11.физ-в инвал'!J308*'11.физ-в инвал'!K308)/('7.физ-в нацвал'!J308+'11.физ-в инвал'!J308)</f>
        <v>3.6479055219401491</v>
      </c>
      <c r="L308" s="25">
        <f>'7.физ-в нацвал'!L308+'11.физ-в инвал'!L308</f>
        <v>855216</v>
      </c>
      <c r="M308" s="29">
        <f>('7.физ-в нацвал'!L308*'7.физ-в нацвал'!M308+'11.физ-в инвал'!L308*'11.физ-в инвал'!M308)/('7.физ-в нацвал'!L308+'11.физ-в инвал'!L308)</f>
        <v>4.8726705042936533</v>
      </c>
      <c r="N308" s="25">
        <f>'7.физ-в нацвал'!N308+'11.физ-в инвал'!N308</f>
        <v>2405068.4</v>
      </c>
      <c r="O308" s="29">
        <f>('7.физ-в нацвал'!N308*'7.физ-в нацвал'!O308+'11.физ-в инвал'!N308*'11.физ-в инвал'!O308)/('7.физ-в нацвал'!N308+'11.физ-в инвал'!N308)</f>
        <v>6.802389247224732</v>
      </c>
      <c r="P308" s="25">
        <f>'7.физ-в нацвал'!P308+'11.физ-в инвал'!P308</f>
        <v>2374701.5</v>
      </c>
      <c r="Q308" s="29">
        <f>('7.физ-в нацвал'!P308*'7.физ-в нацвал'!Q308+'11.физ-в инвал'!P308*'11.физ-в инвал'!Q308)/('7.физ-в нацвал'!P308+'11.физ-в инвал'!P308)</f>
        <v>8.5307470058868198</v>
      </c>
      <c r="R308" s="25">
        <f>'7.физ-в нацвал'!R308+'11.физ-в инвал'!R308</f>
        <v>25120.100000000002</v>
      </c>
      <c r="S308" s="29">
        <f>('7.физ-в нацвал'!R308*'7.физ-в нацвал'!S308+'11.физ-в инвал'!R308*'11.физ-в инвал'!S308)/('7.физ-в нацвал'!R308+'11.физ-в инвал'!R308)</f>
        <v>9.9522110580769763</v>
      </c>
    </row>
    <row r="309" spans="1:19" ht="14.25" customHeight="1" x14ac:dyDescent="0.2">
      <c r="A309" s="23" t="s">
        <v>76</v>
      </c>
      <c r="B309" s="26">
        <f>'7.физ-в нацвал'!B309+'11.физ-в инвал'!B309</f>
        <v>42746534.099999994</v>
      </c>
      <c r="C309" s="28">
        <f>('7.физ-в нацвал'!B309*'7.физ-в нацвал'!C309+'11.физ-в инвал'!B309*'11.физ-в инвал'!C309)/('7.физ-в нацвал'!B309+'11.физ-в инвал'!B309)</f>
        <v>0.99733001284424516</v>
      </c>
      <c r="D309" s="21">
        <f>'7.физ-в нацвал'!D309+'11.физ-в инвал'!D309</f>
        <v>38341245.100000001</v>
      </c>
      <c r="E309" s="28">
        <f>('7.физ-в нацвал'!D309*'7.физ-в нацвал'!E309+'11.физ-в инвал'!D309*'11.физ-в инвал'!E309)/('7.физ-в нацвал'!D309+'11.физ-в инвал'!D309)</f>
        <v>0.2626362285245662</v>
      </c>
      <c r="F309" s="21">
        <f t="shared" ref="F309:F320" si="14">H309+J309+L309+N309+P309+R309</f>
        <v>4405289</v>
      </c>
      <c r="G309" s="28">
        <f t="shared" ref="G309:G320" si="15">(H309*I309+J309*K309+L309*M309+N309*O309+P309*Q309+R309*S309)/(H309+J309+L309+N309+P309+R309)</f>
        <v>7.391706059012237</v>
      </c>
      <c r="H309" s="21">
        <f>'7.физ-в нацвал'!H309+'11.физ-в инвал'!H309</f>
        <v>111608.6</v>
      </c>
      <c r="I309" s="28">
        <f>('7.физ-в нацвал'!H309*'7.физ-в нацвал'!I309+'11.физ-в инвал'!H309*'11.физ-в инвал'!I309)/('7.физ-в нацвал'!H309+'11.физ-в инвал'!H309)</f>
        <v>3.566278557387152</v>
      </c>
      <c r="J309" s="21">
        <f>'7.физ-в нацвал'!J309+'11.физ-в инвал'!J309</f>
        <v>325250.09999999998</v>
      </c>
      <c r="K309" s="28">
        <f>('7.физ-в нацвал'!J309*'7.физ-в нацвал'!K309+'11.физ-в инвал'!J309*'11.физ-в инвал'!K309)/('7.физ-в нацвал'!J309+'11.физ-в инвал'!J309)</f>
        <v>3.5542388580357072</v>
      </c>
      <c r="L309" s="21">
        <f>'7.физ-в нацвал'!L309+'11.физ-в инвал'!L309</f>
        <v>571990.30000000005</v>
      </c>
      <c r="M309" s="28">
        <f>('7.физ-в нацвал'!L309*'7.физ-в нацвал'!M309+'11.физ-в инвал'!L309*'11.физ-в инвал'!M309)/('7.физ-в нацвал'!L309+'11.физ-в инвал'!L309)</f>
        <v>5.1777639690743014</v>
      </c>
      <c r="N309" s="21">
        <f>'7.физ-в нацвал'!N309+'11.физ-в инвал'!N309</f>
        <v>1626315.2</v>
      </c>
      <c r="O309" s="28">
        <f>('7.физ-в нацвал'!N309*'7.физ-в нацвал'!O309+'11.физ-в инвал'!N309*'11.физ-в инвал'!O309)/('7.физ-в нацвал'!N309+'11.физ-в инвал'!N309)</f>
        <v>7.7004429873126687</v>
      </c>
      <c r="P309" s="21">
        <f>'7.физ-в нацвал'!P309+'11.физ-в инвал'!P309</f>
        <v>1706916.2</v>
      </c>
      <c r="Q309" s="28">
        <f>('7.физ-в нацвал'!P309*'7.физ-в нацвал'!Q309+'11.физ-в инвал'!P309*'11.физ-в инвал'!Q309)/('7.физ-в нацвал'!P309+'11.физ-в инвал'!P309)</f>
        <v>8.7862325086609161</v>
      </c>
      <c r="R309" s="22">
        <f>'7.физ-в нацвал'!R309+'11.физ-в инвал'!R309</f>
        <v>63208.6</v>
      </c>
      <c r="S309" s="30">
        <f>('7.физ-в нацвал'!R309*'7.физ-в нацвал'!S309+'11.физ-в инвал'!R309*'11.физ-в инвал'!S309)/('7.физ-в нацвал'!R309+'11.физ-в инвал'!R309)</f>
        <v>8.3250798625503499</v>
      </c>
    </row>
    <row r="310" spans="1:19" ht="14.25" customHeight="1" x14ac:dyDescent="0.2">
      <c r="A310" s="23" t="s">
        <v>1</v>
      </c>
      <c r="B310" s="26">
        <f>'7.физ-в нацвал'!B310+'11.физ-в инвал'!B310</f>
        <v>48491289.300000012</v>
      </c>
      <c r="C310" s="28">
        <f>('7.физ-в нацвал'!B310*'7.физ-в нацвал'!C310+'11.физ-в инвал'!B310*'11.физ-в инвал'!C310)/('7.физ-в нацвал'!B310+'11.физ-в инвал'!B310)</f>
        <v>0.90746641300378894</v>
      </c>
      <c r="D310" s="21">
        <f>'7.физ-в нацвал'!D310+'11.физ-в инвал'!D310</f>
        <v>44109101.799999997</v>
      </c>
      <c r="E310" s="28">
        <f>('7.физ-в нацвал'!D310*'7.физ-в нацвал'!E310+'11.физ-в инвал'!D310*'11.физ-в инвал'!E310)/('7.физ-в нацвал'!D310+'11.физ-в инвал'!D310)</f>
        <v>0.27237622798295125</v>
      </c>
      <c r="F310" s="21">
        <f t="shared" si="14"/>
        <v>4382187.4999999991</v>
      </c>
      <c r="G310" s="28">
        <f t="shared" si="15"/>
        <v>7.2999947161092544</v>
      </c>
      <c r="H310" s="21">
        <f>'7.физ-в нацвал'!H310+'11.физ-в инвал'!H310</f>
        <v>127644.29999999999</v>
      </c>
      <c r="I310" s="28">
        <f>('7.физ-в нацвал'!H310*'7.физ-в нацвал'!I310+'11.физ-в инвал'!H310*'11.физ-в инвал'!I310)/('7.физ-в нацвал'!H310+'11.физ-в инвал'!H310)</f>
        <v>3.5755514974033309</v>
      </c>
      <c r="J310" s="21">
        <f>'7.физ-в нацвал'!J310+'11.физ-в инвал'!J310</f>
        <v>332608</v>
      </c>
      <c r="K310" s="28">
        <f>('7.физ-в нацвал'!J310*'7.физ-в нацвал'!K310+'11.физ-в инвал'!J310*'11.физ-в инвал'!K310)/('7.физ-в нацвал'!J310+'11.физ-в инвал'!J310)</f>
        <v>3.7196655101500866</v>
      </c>
      <c r="L310" s="21">
        <f>'7.физ-в нацвал'!L310+'11.физ-в инвал'!L310</f>
        <v>510805.6</v>
      </c>
      <c r="M310" s="28">
        <f>('7.физ-в нацвал'!L310*'7.физ-в нацвал'!M310+'11.физ-в инвал'!L310*'11.физ-в инвал'!M310)/('7.физ-в нацвал'!L310+'11.физ-в инвал'!L310)</f>
        <v>5.241779798420378</v>
      </c>
      <c r="N310" s="21">
        <f>'7.физ-в нацвал'!N310+'11.физ-в инвал'!N310</f>
        <v>1573448.2999999998</v>
      </c>
      <c r="O310" s="28">
        <f>('7.физ-в нацвал'!N310*'7.физ-в нацвал'!O310+'11.физ-в инвал'!N310*'11.физ-в инвал'!O310)/('7.физ-в нацвал'!N310+'11.физ-в инвал'!N310)</f>
        <v>8.022879172451999</v>
      </c>
      <c r="P310" s="21">
        <f>'7.физ-в нацвал'!P310+'11.физ-в инвал'!P310</f>
        <v>1816162</v>
      </c>
      <c r="Q310" s="28">
        <f>('7.физ-в нацвал'!P310*'7.физ-в нацвал'!Q310+'11.физ-в инвал'!P310*'11.физ-в инвал'!Q310)/('7.физ-в нацвал'!P310+'11.физ-в инвал'!P310)</f>
        <v>8.1384748524636112</v>
      </c>
      <c r="R310" s="22">
        <f>'7.физ-в нацвал'!R310+'11.физ-в инвал'!R310</f>
        <v>21519.300000000003</v>
      </c>
      <c r="S310" s="30">
        <f>('7.физ-в нацвал'!R310*'7.физ-в нацвал'!S310+'11.физ-в инвал'!R310*'11.физ-в инвал'!S310)/('7.физ-в нацвал'!R310+'11.физ-в инвал'!R310)</f>
        <v>9.9655419088910513</v>
      </c>
    </row>
    <row r="311" spans="1:19" ht="14.25" customHeight="1" x14ac:dyDescent="0.2">
      <c r="A311" s="23" t="s">
        <v>2</v>
      </c>
      <c r="B311" s="26">
        <f>'7.физ-в нацвал'!B311+'11.физ-в инвал'!B311</f>
        <v>59054122.199999996</v>
      </c>
      <c r="C311" s="28">
        <f>('7.физ-в нацвал'!B311*'7.физ-в нацвал'!C311+'11.физ-в инвал'!B311*'11.физ-в инвал'!C311)/('7.физ-в нацвал'!B311+'11.физ-в инвал'!B311)</f>
        <v>0.81377883295334108</v>
      </c>
      <c r="D311" s="21">
        <f>'7.физ-в нацвал'!D311+'11.физ-в инвал'!D311</f>
        <v>54272251.299999997</v>
      </c>
      <c r="E311" s="28">
        <f>('7.физ-в нацвал'!D311*'7.физ-в нацвал'!E311+'11.физ-в инвал'!D311*'11.физ-в инвал'!E311)/('7.физ-в нацвал'!D311+'11.физ-в инвал'!D311)</f>
        <v>0.25782651909263998</v>
      </c>
      <c r="F311" s="21">
        <f t="shared" si="14"/>
        <v>4781870.9000000004</v>
      </c>
      <c r="G311" s="28">
        <f t="shared" si="15"/>
        <v>7.1236069984658048</v>
      </c>
      <c r="H311" s="21">
        <f>'7.физ-в нацвал'!H311+'11.физ-в инвал'!H311</f>
        <v>107204.20000000001</v>
      </c>
      <c r="I311" s="28">
        <f>('7.физ-в нацвал'!H311*'7.физ-в нацвал'!I311+'11.физ-в инвал'!H311*'11.физ-в инвал'!I311)/('7.физ-в нацвал'!H311+'11.физ-в инвал'!H311)</f>
        <v>3.9409685348148678</v>
      </c>
      <c r="J311" s="21">
        <f>'7.физ-в нацвал'!J311+'11.физ-в инвал'!J311</f>
        <v>385578.9</v>
      </c>
      <c r="K311" s="28">
        <f>('7.физ-в нацвал'!J311*'7.физ-в нацвал'!K311+'11.физ-в инвал'!J311*'11.физ-в инвал'!K311)/('7.физ-в нацвал'!J311+'11.физ-в инвал'!J311)</f>
        <v>3.8059540317169809</v>
      </c>
      <c r="L311" s="21">
        <f>'7.физ-в нацвал'!L311+'11.физ-в инвал'!L311</f>
        <v>578525</v>
      </c>
      <c r="M311" s="28">
        <f>('7.физ-в нацвал'!L311*'7.физ-в нацвал'!M311+'11.физ-в инвал'!L311*'11.физ-в инвал'!M311)/('7.физ-в нацвал'!L311+'11.физ-в инвал'!L311)</f>
        <v>4.9521000838338889</v>
      </c>
      <c r="N311" s="21">
        <f>'7.физ-в нацвал'!N311+'11.физ-в инвал'!N311</f>
        <v>1674953.5</v>
      </c>
      <c r="O311" s="28">
        <f>('7.физ-в нацвал'!N311*'7.физ-в нацвал'!O311+'11.физ-в инвал'!N311*'11.физ-в инвал'!O311)/('7.физ-в нацвал'!N311+'11.физ-в инвал'!N311)</f>
        <v>7.5425360656280898</v>
      </c>
      <c r="P311" s="21">
        <f>'7.физ-в нацвал'!P311+'11.физ-в инвал'!P311</f>
        <v>2010631.2000000002</v>
      </c>
      <c r="Q311" s="28">
        <f>('7.физ-в нацвал'!P311*'7.физ-в нацвал'!Q311+'11.физ-в инвал'!P311*'11.физ-в инвал'!Q311)/('7.физ-в нацвал'!P311+'11.физ-в инвал'!P311)</f>
        <v>8.1850705584395484</v>
      </c>
      <c r="R311" s="22">
        <f>'7.физ-в нацвал'!R311+'11.физ-в инвал'!R311</f>
        <v>24978.1</v>
      </c>
      <c r="S311" s="30">
        <f>('7.физ-в нацвал'!R311*'7.физ-в нацвал'!S311+'11.физ-в инвал'!R311*'11.физ-в инвал'!S311)/('7.физ-в нацвал'!R311+'11.физ-в инвал'!R311)</f>
        <v>8.7563080858832532</v>
      </c>
    </row>
    <row r="312" spans="1:19" ht="14.25" customHeight="1" x14ac:dyDescent="0.2">
      <c r="A312" s="23" t="s">
        <v>3</v>
      </c>
      <c r="B312" s="26">
        <f>'7.физ-в нацвал'!B312+'11.физ-в инвал'!B312</f>
        <v>59318070.199999996</v>
      </c>
      <c r="C312" s="28">
        <f>('7.физ-в нацвал'!B312*'7.физ-в нацвал'!C312+'11.физ-в инвал'!B312*'11.физ-в инвал'!C312)/('7.физ-в нацвал'!B312+'11.физ-в инвал'!B312)</f>
        <v>0.78532270051833253</v>
      </c>
      <c r="D312" s="21">
        <f>'7.физ-в нацвал'!D312+'11.физ-в инвал'!D312</f>
        <v>54816167.799999997</v>
      </c>
      <c r="E312" s="28">
        <f>('7.физ-в нацвал'!D312*'7.физ-в нацвал'!E312+'11.физ-в инвал'!D312*'11.физ-в инвал'!E312)/('7.физ-в нацвал'!D312+'11.физ-в инвал'!D312)</f>
        <v>0.26002270804490679</v>
      </c>
      <c r="F312" s="21">
        <f t="shared" si="14"/>
        <v>4501902.4000000004</v>
      </c>
      <c r="G312" s="28">
        <f t="shared" si="15"/>
        <v>7.1814925803367036</v>
      </c>
      <c r="H312" s="21">
        <f>'7.физ-в нацвал'!H312+'11.физ-в инвал'!H312</f>
        <v>137645.4</v>
      </c>
      <c r="I312" s="28">
        <f>('7.физ-в нацвал'!H312*'7.физ-в нацвал'!I312+'11.физ-в инвал'!H312*'11.физ-в инвал'!I312)/('7.физ-в нацвал'!H312+'11.физ-в инвал'!H312)</f>
        <v>3.8086365109186326</v>
      </c>
      <c r="J312" s="21">
        <f>'7.физ-в нацвал'!J312+'11.физ-в инвал'!J312</f>
        <v>349679.6</v>
      </c>
      <c r="K312" s="28">
        <f>('7.физ-в нацвал'!J312*'7.физ-в нацвал'!K312+'11.физ-в инвал'!J312*'11.физ-в инвал'!K312)/('7.физ-в нацвал'!J312+'11.физ-в инвал'!J312)</f>
        <v>3.7645901276482792</v>
      </c>
      <c r="L312" s="21">
        <f>'7.физ-в нацвал'!L312+'11.физ-в инвал'!L312</f>
        <v>567658.30000000005</v>
      </c>
      <c r="M312" s="28">
        <f>('7.физ-в нацвал'!L312*'7.физ-в нацвал'!M312+'11.физ-в инвал'!L312*'11.физ-в инвал'!M312)/('7.физ-в нацвал'!L312+'11.физ-в инвал'!L312)</f>
        <v>5.3663993145172029</v>
      </c>
      <c r="N312" s="21">
        <f>'7.физ-в нацвал'!N312+'11.физ-в инвал'!N312</f>
        <v>1656911.6</v>
      </c>
      <c r="O312" s="28">
        <f>('7.физ-в нацвал'!N312*'7.физ-в нацвал'!O312+'11.физ-в инвал'!N312*'11.физ-в инвал'!O312)/('7.физ-в нацвал'!N312+'11.физ-в инвал'!N312)</f>
        <v>7.732469164921052</v>
      </c>
      <c r="P312" s="21">
        <f>'7.физ-в нацвал'!P312+'11.физ-в инвал'!P312</f>
        <v>1763963.2000000002</v>
      </c>
      <c r="Q312" s="28">
        <f>('7.физ-в нацвал'!P312*'7.физ-в нацвал'!Q312+'11.физ-в инвал'!P312*'11.физ-в инвал'!Q312)/('7.физ-в нацвал'!P312+'11.физ-в инвал'!P312)</f>
        <v>8.1524707136747505</v>
      </c>
      <c r="R312" s="22">
        <f>'7.физ-в нацвал'!R312+'11.физ-в инвал'!R312</f>
        <v>26044.300000000003</v>
      </c>
      <c r="S312" s="30">
        <f>('7.физ-в нацвал'!R312*'7.физ-в нацвал'!S312+'11.физ-в инвал'!R312*'11.физ-в инвал'!S312)/('7.физ-в нацвал'!R312+'11.физ-в инвал'!R312)</f>
        <v>9.6289676051957578</v>
      </c>
    </row>
    <row r="313" spans="1:19" ht="14.25" customHeight="1" x14ac:dyDescent="0.2">
      <c r="A313" s="23" t="s">
        <v>4</v>
      </c>
      <c r="B313" s="26">
        <f>'7.физ-в нацвал'!B313+'11.физ-в инвал'!B313</f>
        <v>59290544.699999996</v>
      </c>
      <c r="C313" s="28">
        <f>('7.физ-в нацвал'!B313*'7.физ-в нацвал'!C313+'11.физ-в инвал'!B313*'11.физ-в инвал'!C313)/('7.физ-в нацвал'!B313+'11.физ-в инвал'!B313)</f>
        <v>0.90600821727650505</v>
      </c>
      <c r="D313" s="21">
        <f>'7.физ-в нацвал'!D313+'11.физ-в инвал'!D313</f>
        <v>54335352.099999994</v>
      </c>
      <c r="E313" s="28">
        <f>('7.физ-в нацвал'!D313*'7.физ-в нацвал'!E313+'11.физ-в инвал'!D313*'11.физ-в инвал'!E313)/('7.физ-в нацвал'!D313+'11.физ-в инвал'!D313)</f>
        <v>0.28326883879712622</v>
      </c>
      <c r="F313" s="21">
        <f t="shared" si="14"/>
        <v>4955192.5999999996</v>
      </c>
      <c r="G313" s="28">
        <f t="shared" si="15"/>
        <v>7.7345547799695904</v>
      </c>
      <c r="H313" s="21">
        <f>'7.физ-в нацвал'!H313+'11.физ-в инвал'!H313</f>
        <v>139226.20000000001</v>
      </c>
      <c r="I313" s="28">
        <f>('7.физ-в нацвал'!H313*'7.физ-в нацвал'!I313+'11.физ-в инвал'!H313*'11.физ-в инвал'!I313)/('7.физ-в нацвал'!H313+'11.физ-в инвал'!H313)</f>
        <v>3.908804111582449</v>
      </c>
      <c r="J313" s="21">
        <f>'7.физ-в нацвал'!J313+'11.физ-в инвал'!J313</f>
        <v>368480.6</v>
      </c>
      <c r="K313" s="28">
        <f>('7.физ-в нацвал'!J313*'7.физ-в нацвал'!K313+'11.физ-в инвал'!J313*'11.физ-в инвал'!K313)/('7.физ-в нацвал'!J313+'11.физ-в инвал'!J313)</f>
        <v>3.8097755078557758</v>
      </c>
      <c r="L313" s="21">
        <f>'7.физ-в нацвал'!L313+'11.физ-в инвал'!L313</f>
        <v>565190.30000000005</v>
      </c>
      <c r="M313" s="28">
        <f>('7.физ-в нацвал'!L313*'7.физ-в нацвал'!M313+'11.физ-в инвал'!L313*'11.физ-в инвал'!M313)/('7.физ-в нацвал'!L313+'11.физ-в инвал'!L313)</f>
        <v>4.4759982381155554</v>
      </c>
      <c r="N313" s="21">
        <f>'7.физ-в нацвал'!N313+'11.физ-в инвал'!N313</f>
        <v>1784797.9</v>
      </c>
      <c r="O313" s="28">
        <f>('7.физ-в нацвал'!N313*'7.физ-в нацвал'!O313+'11.физ-в инвал'!N313*'11.физ-в инвал'!O313)/('7.физ-в нацвал'!N313+'11.физ-в инвал'!N313)</f>
        <v>8.8158897833754626</v>
      </c>
      <c r="P313" s="21">
        <f>'7.физ-в нацвал'!P313+'11.физ-в инвал'!P313</f>
        <v>2047738.6</v>
      </c>
      <c r="Q313" s="28">
        <f>('7.физ-в нацвал'!P313*'7.физ-в нацвал'!Q313+'11.физ-в инвал'!P313*'11.физ-в инвал'!Q313)/('7.физ-в нацвал'!P313+'11.физ-в инвал'!P313)</f>
        <v>8.6353594604311112</v>
      </c>
      <c r="R313" s="22">
        <f>'7.физ-в нацвал'!R313+'11.физ-в инвал'!R313</f>
        <v>49759</v>
      </c>
      <c r="S313" s="30">
        <f>('7.физ-в нацвал'!R313*'7.физ-в нацвал'!S313+'11.физ-в инвал'!R313*'11.физ-в инвал'!S313)/('7.физ-в нацвал'!R313+'11.физ-в инвал'!R313)</f>
        <v>8.6585552563355517</v>
      </c>
    </row>
    <row r="314" spans="1:19" ht="14.25" customHeight="1" x14ac:dyDescent="0.2">
      <c r="A314" s="23" t="s">
        <v>5</v>
      </c>
      <c r="B314" s="26">
        <f>'7.физ-в нацвал'!B314+'11.физ-в инвал'!B314</f>
        <v>65408360.800000004</v>
      </c>
      <c r="C314" s="28">
        <f>('7.физ-в нацвал'!B314*'7.физ-в нацвал'!C314+'11.физ-в инвал'!B314*'11.физ-в инвал'!C314)/('7.физ-в нацвал'!B314+'11.физ-в инвал'!B314)</f>
        <v>1.0237055479457897</v>
      </c>
      <c r="D314" s="21">
        <f>'7.физ-в нацвал'!D314+'11.физ-в инвал'!D314</f>
        <v>59638000</v>
      </c>
      <c r="E314" s="28">
        <f>('7.физ-в нацвал'!D314*'7.физ-в нацвал'!E314+'11.физ-в инвал'!D314*'11.физ-в инвал'!E314)/('7.физ-в нацвал'!D314+'11.физ-в инвал'!D314)</f>
        <v>0.27328024474328461</v>
      </c>
      <c r="F314" s="21">
        <f t="shared" si="14"/>
        <v>5770360.7999999998</v>
      </c>
      <c r="G314" s="28">
        <f t="shared" si="15"/>
        <v>8.7795228674435588</v>
      </c>
      <c r="H314" s="21">
        <f>'7.физ-в нацвал'!H314+'11.физ-в инвал'!H314</f>
        <v>110336.5</v>
      </c>
      <c r="I314" s="28">
        <f>('7.физ-в нацвал'!H314*'7.физ-в нацвал'!I314+'11.физ-в инвал'!H314*'11.физ-в инвал'!I314)/('7.физ-в нацвал'!H314+'11.физ-в инвал'!H314)</f>
        <v>4.6164715030837478</v>
      </c>
      <c r="J314" s="21">
        <f>'7.физ-в нацвал'!J314+'11.физ-в инвал'!J314</f>
        <v>429918.80000000005</v>
      </c>
      <c r="K314" s="28">
        <f>('7.физ-в нацвал'!J314*'7.физ-в нацвал'!K314+'11.физ-в инвал'!J314*'11.физ-в инвал'!K314)/('7.физ-в нацвал'!J314+'11.физ-в инвал'!J314)</f>
        <v>4.0561665365645814</v>
      </c>
      <c r="L314" s="21">
        <f>'7.физ-в нацвал'!L314+'11.физ-в инвал'!L314</f>
        <v>660238.69999999995</v>
      </c>
      <c r="M314" s="28">
        <f>('7.физ-в нацвал'!L314*'7.физ-в нацвал'!M314+'11.физ-в инвал'!L314*'11.физ-в инвал'!M314)/('7.физ-в нацвал'!L314+'11.физ-в инвал'!L314)</f>
        <v>4.5889529044571304</v>
      </c>
      <c r="N314" s="21">
        <f>'7.физ-в нацвал'!N314+'11.физ-в инвал'!N314</f>
        <v>2423633.1999999997</v>
      </c>
      <c r="O314" s="28">
        <f>('7.физ-в нацвал'!N314*'7.физ-в нацвал'!O314+'11.физ-в инвал'!N314*'11.физ-в инвал'!O314)/('7.физ-в нацвал'!N314+'11.физ-в инвал'!N314)</f>
        <v>9.7194847660941264</v>
      </c>
      <c r="P314" s="21">
        <f>'7.физ-в нацвал'!P314+'11.физ-в инвал'!P314</f>
        <v>2055651.4</v>
      </c>
      <c r="Q314" s="28">
        <f>('7.физ-в нацвал'!P314*'7.физ-в нацвал'!Q314+'11.физ-в инвал'!P314*'11.физ-в инвал'!Q314)/('7.физ-в нацвал'!P314+'11.физ-в инвал'!P314)</f>
        <v>10.066991852315015</v>
      </c>
      <c r="R314" s="22">
        <f>'7.физ-в нацвал'!R314+'11.физ-в инвал'!R314</f>
        <v>90582.2</v>
      </c>
      <c r="S314" s="30">
        <f>('7.физ-в нацвал'!R314*'7.физ-в нацвал'!S314+'11.физ-в инвал'!R314*'11.физ-в инвал'!S314)/('7.физ-в нацвал'!R314+'11.физ-в инвал'!R314)</f>
        <v>12.445390794217831</v>
      </c>
    </row>
    <row r="315" spans="1:19" ht="14.25" customHeight="1" x14ac:dyDescent="0.2">
      <c r="A315" s="23" t="s">
        <v>6</v>
      </c>
      <c r="B315" s="26">
        <f>'7.физ-в нацвал'!B315+'11.физ-в инвал'!B315</f>
        <v>61331803.499999993</v>
      </c>
      <c r="C315" s="28">
        <f>('7.физ-в нацвал'!B315*'7.физ-в нацвал'!C315+'11.физ-в инвал'!B315*'11.физ-в инвал'!C315)/('7.физ-в нацвал'!B315+'11.физ-в инвал'!B315)</f>
        <v>0.92267616335462932</v>
      </c>
      <c r="D315" s="21">
        <f>'7.физ-в нацвал'!D315+'11.физ-в инвал'!D315</f>
        <v>56301108</v>
      </c>
      <c r="E315" s="28">
        <f>('7.физ-в нацвал'!D315*'7.физ-в нацвал'!E315+'11.физ-в инвал'!D315*'11.физ-в инвал'!E315)/('7.физ-в нацвал'!D315+'11.физ-в инвал'!D315)</f>
        <v>0.25575534431755764</v>
      </c>
      <c r="F315" s="21">
        <f t="shared" si="14"/>
        <v>5030695.5</v>
      </c>
      <c r="G315" s="28">
        <f t="shared" si="15"/>
        <v>8.3865310239906261</v>
      </c>
      <c r="H315" s="21">
        <f>'7.физ-в нацвал'!H315+'11.физ-в инвал'!H315</f>
        <v>124700.4</v>
      </c>
      <c r="I315" s="28">
        <f>('7.физ-в нацвал'!H315*'7.физ-в нацвал'!I315+'11.физ-в инвал'!H315*'11.физ-в инвал'!I315)/('7.физ-в нацвал'!H315+'11.физ-в инвал'!H315)</f>
        <v>4.2116524806656583</v>
      </c>
      <c r="J315" s="21">
        <f>'7.физ-в нацвал'!J315+'11.физ-в инвал'!J315</f>
        <v>334019.69999999995</v>
      </c>
      <c r="K315" s="28">
        <f>('7.физ-в нацвал'!J315*'7.физ-в нацвал'!K315+'11.физ-в инвал'!J315*'11.физ-в инвал'!K315)/('7.физ-в нацвал'!J315+'11.физ-в инвал'!J315)</f>
        <v>3.9609468722952554</v>
      </c>
      <c r="L315" s="21">
        <f>'7.физ-в нацвал'!L315+'11.физ-в инвал'!L315</f>
        <v>443780</v>
      </c>
      <c r="M315" s="28">
        <f>('7.физ-в нацвал'!L315*'7.физ-в нацвал'!M315+'11.физ-в инвал'!L315*'11.физ-в инвал'!M315)/('7.физ-в нацвал'!L315+'11.физ-в инвал'!L315)</f>
        <v>4.7718718847176529</v>
      </c>
      <c r="N315" s="21">
        <f>'7.физ-в нацвал'!N315+'11.физ-в инвал'!N315</f>
        <v>1987307.8</v>
      </c>
      <c r="O315" s="28">
        <f>('7.физ-в нацвал'!N315*'7.физ-в нацвал'!O315+'11.физ-в инвал'!N315*'11.физ-в инвал'!O315)/('7.физ-в нацвал'!N315+'11.физ-в инвал'!N315)</f>
        <v>9.2473203345752353</v>
      </c>
      <c r="P315" s="21">
        <f>'7.физ-в нацвал'!P315+'11.физ-в инвал'!P315</f>
        <v>2071423.8</v>
      </c>
      <c r="Q315" s="28">
        <f>('7.физ-в нацвал'!P315*'7.физ-в нацвал'!Q315+'11.физ-в инвал'!P315*'11.физ-в инвал'!Q315)/('7.физ-в нацвал'!P315+'11.физ-в инвал'!P315)</f>
        <v>9.3379795303114932</v>
      </c>
      <c r="R315" s="22">
        <f>'7.физ-в нацвал'!R315+'11.физ-в инвал'!R315</f>
        <v>69463.8</v>
      </c>
      <c r="S315" s="30">
        <f>('7.физ-в нацвал'!R315*'7.физ-в нацвал'!S315+'11.физ-в инвал'!R315*'11.физ-в инвал'!S315)/('7.физ-в нацвал'!R315+'11.физ-в инвал'!R315)</f>
        <v>7.2557025385884355</v>
      </c>
    </row>
    <row r="316" spans="1:19" ht="14.25" customHeight="1" x14ac:dyDescent="0.2">
      <c r="A316" s="23" t="s">
        <v>7</v>
      </c>
      <c r="B316" s="26">
        <f>'7.физ-в нацвал'!B316+'11.физ-в инвал'!B316</f>
        <v>60317581.599999994</v>
      </c>
      <c r="C316" s="28">
        <f>('7.физ-в нацвал'!B316*'7.физ-в нацвал'!C316+'11.физ-в инвал'!B316*'11.физ-в инвал'!C316)/('7.физ-в нацвал'!B316+'11.физ-в инвал'!B316)</f>
        <v>0.90062983058989277</v>
      </c>
      <c r="D316" s="21">
        <f>'7.физ-в нацвал'!D316+'11.физ-в инвал'!D316</f>
        <v>55687669.899999999</v>
      </c>
      <c r="E316" s="28">
        <f>('7.физ-в нацвал'!D316*'7.физ-в нацвал'!E316+'11.физ-в инвал'!D316*'11.физ-в инвал'!E316)/('7.физ-в нацвал'!D316+'11.физ-в инвал'!D316)</f>
        <v>0.28638467947462071</v>
      </c>
      <c r="F316" s="21">
        <f t="shared" si="14"/>
        <v>4629911.6999999993</v>
      </c>
      <c r="G316" s="28">
        <f t="shared" si="15"/>
        <v>8.2886500412092214</v>
      </c>
      <c r="H316" s="21">
        <f>'7.физ-в нацвал'!H316+'11.физ-в инвал'!H316</f>
        <v>117248</v>
      </c>
      <c r="I316" s="28">
        <f>('7.физ-в нацвал'!H316*'7.физ-в нацвал'!I316+'11.физ-в инвал'!H316*'11.физ-в инвал'!I316)/('7.физ-в нацвал'!H316+'11.физ-в инвал'!H316)</f>
        <v>3.650765897925766</v>
      </c>
      <c r="J316" s="21">
        <f>'7.физ-в нацвал'!J316+'11.физ-в инвал'!J316</f>
        <v>263515</v>
      </c>
      <c r="K316" s="28">
        <f>('7.физ-в нацвал'!J316*'7.физ-в нацвал'!K316+'11.физ-в инвал'!J316*'11.физ-в инвал'!K316)/('7.физ-в нацвал'!J316+'11.физ-в инвал'!J316)</f>
        <v>4.2699947744910167</v>
      </c>
      <c r="L316" s="21">
        <f>'7.физ-в нацвал'!L316+'11.физ-в инвал'!L316</f>
        <v>466839.9</v>
      </c>
      <c r="M316" s="28">
        <f>('7.физ-в нацвал'!L316*'7.физ-в нацвал'!M316+'11.физ-в инвал'!L316*'11.физ-в инвал'!M316)/('7.физ-в нацвал'!L316+'11.физ-в инвал'!L316)</f>
        <v>5.0762886012956505</v>
      </c>
      <c r="N316" s="21">
        <f>'7.физ-в нацвал'!N316+'11.физ-в инвал'!N316</f>
        <v>1774033.5</v>
      </c>
      <c r="O316" s="28">
        <f>('7.физ-в нацвал'!N316*'7.физ-в нацвал'!O316+'11.физ-в инвал'!N316*'11.физ-в инвал'!O316)/('7.физ-в нацвал'!N316+'11.физ-в инвал'!N316)</f>
        <v>8.7274145730619246</v>
      </c>
      <c r="P316" s="21">
        <f>'7.физ-в нацвал'!P316+'11.физ-в инвал'!P316</f>
        <v>1957781.7000000002</v>
      </c>
      <c r="Q316" s="28">
        <f>('7.физ-в нацвал'!P316*'7.физ-в нацвал'!Q316+'11.физ-в инвал'!P316*'11.физ-в инвал'!Q316)/('7.физ-в нацвал'!P316+'11.физ-в инвал'!P316)</f>
        <v>9.5184813955508893</v>
      </c>
      <c r="R316" s="22">
        <f>'7.физ-в нацвал'!R316+'11.физ-в инвал'!R316</f>
        <v>50493.599999999999</v>
      </c>
      <c r="S316" s="30">
        <f>('7.физ-в нацвал'!R316*'7.физ-в нацвал'!S316+'11.физ-в инвал'!R316*'11.физ-в инвал'!S316)/('7.физ-в нацвал'!R316+'11.физ-в инвал'!R316)</f>
        <v>6.630871199518352</v>
      </c>
    </row>
    <row r="317" spans="1:19" ht="14.25" customHeight="1" x14ac:dyDescent="0.2">
      <c r="A317" s="23" t="s">
        <v>8</v>
      </c>
      <c r="B317" s="26">
        <f>'7.физ-в нацвал'!B317+'11.физ-в инвал'!B317</f>
        <v>70268245.599999994</v>
      </c>
      <c r="C317" s="28">
        <f>('7.физ-в нацвал'!B317*'7.физ-в нацвал'!C317+'11.физ-в инвал'!B317*'11.физ-в инвал'!C317)/('7.физ-в нацвал'!B317+'11.физ-в инвал'!B317)</f>
        <v>0.89895394693047659</v>
      </c>
      <c r="D317" s="21">
        <f>'7.физ-в нацвал'!D317+'11.физ-в инвал'!D317</f>
        <v>64906614.700000003</v>
      </c>
      <c r="E317" s="28">
        <f>('7.физ-в нацвал'!D317*'7.физ-в нацвал'!E317+'11.физ-в инвал'!D317*'11.физ-в инвал'!E317)/('7.физ-в нацвал'!D317+'11.физ-в инвал'!D317)</f>
        <v>0.27281798898071324</v>
      </c>
      <c r="F317" s="21">
        <f t="shared" si="14"/>
        <v>5361630.9000000004</v>
      </c>
      <c r="G317" s="28">
        <f t="shared" si="15"/>
        <v>8.478805326192834</v>
      </c>
      <c r="H317" s="21">
        <f>'7.физ-в нацвал'!H317+'11.физ-в инвал'!H317</f>
        <v>121971.40000000001</v>
      </c>
      <c r="I317" s="28">
        <f>('7.физ-в нацвал'!H317*'7.физ-в нацвал'!I317+'11.физ-в инвал'!H317*'11.физ-в инвал'!I317)/('7.физ-в нацвал'!H317+'11.физ-в инвал'!H317)</f>
        <v>3.8467827867844422</v>
      </c>
      <c r="J317" s="21">
        <f>'7.физ-в нацвал'!J317+'11.физ-в инвал'!J317</f>
        <v>317184.7</v>
      </c>
      <c r="K317" s="28">
        <f>('7.физ-в нацвал'!J317*'7.физ-в нацвал'!K317+'11.физ-в инвал'!J317*'11.физ-в инвал'!K317)/('7.физ-в нацвал'!J317+'11.физ-в инвал'!J317)</f>
        <v>4.2248929661487429</v>
      </c>
      <c r="L317" s="21">
        <f>'7.физ-в нацвал'!L317+'11.физ-в инвал'!L317</f>
        <v>587389.39999999991</v>
      </c>
      <c r="M317" s="28">
        <f>('7.физ-в нацвал'!L317*'7.физ-в нацвал'!M317+'11.физ-в инвал'!L317*'11.физ-в инвал'!M317)/('7.физ-в нацвал'!L317+'11.физ-в инвал'!L317)</f>
        <v>4.9151567648309644</v>
      </c>
      <c r="N317" s="21">
        <f>'7.физ-в нацвал'!N317+'11.физ-в инвал'!N317</f>
        <v>2146327.9000000004</v>
      </c>
      <c r="O317" s="28">
        <f>('7.физ-в нацвал'!N317*'7.физ-в нацвал'!O317+'11.физ-в инвал'!N317*'11.физ-в инвал'!O317)/('7.физ-в нацвал'!N317+'11.физ-в инвал'!N317)</f>
        <v>9.1610299092697023</v>
      </c>
      <c r="P317" s="21">
        <f>'7.физ-в нацвал'!P317+'11.физ-в инвал'!P317</f>
        <v>2164899.7999999998</v>
      </c>
      <c r="Q317" s="28">
        <f>('7.физ-в нацвал'!P317*'7.физ-в нацвал'!Q317+'11.физ-в инвал'!P317*'11.физ-в инвал'!Q317)/('7.физ-в нацвал'!P317+'11.физ-в инвал'!P317)</f>
        <v>9.6200853614564732</v>
      </c>
      <c r="R317" s="22">
        <f>'7.физ-в нацвал'!R317+'11.физ-в инвал'!R317</f>
        <v>23857.699999999997</v>
      </c>
      <c r="S317" s="30">
        <f>('7.физ-в нацвал'!R317*'7.физ-в нацвал'!S317+'11.физ-в инвал'!R317*'11.физ-в инвал'!S317)/('7.физ-в нацвал'!R317+'11.физ-в инвал'!R317)</f>
        <v>11.516189615931136</v>
      </c>
    </row>
    <row r="318" spans="1:19" ht="14.25" customHeight="1" x14ac:dyDescent="0.2">
      <c r="A318" s="23" t="s">
        <v>9</v>
      </c>
      <c r="B318" s="26">
        <f>'7.физ-в нацвал'!B318+'11.физ-в инвал'!B318</f>
        <v>64958468.800000004</v>
      </c>
      <c r="C318" s="28">
        <f>('7.физ-в нацвал'!B318*'7.физ-в нацвал'!C318+'11.физ-в инвал'!B318*'11.физ-в инвал'!C318)/('7.физ-в нацвал'!B318+'11.физ-в инвал'!B318)</f>
        <v>0.88519571124804663</v>
      </c>
      <c r="D318" s="21">
        <f>'7.физ-в нацвал'!D318+'11.физ-в инвал'!D318</f>
        <v>60114035</v>
      </c>
      <c r="E318" s="28">
        <f>('7.физ-в нацвал'!D318*'7.физ-в нацвал'!E318+'11.физ-в инвал'!D318*'11.физ-в инвал'!E318)/('7.физ-в нацвал'!D318+'11.физ-в инвал'!D318)</f>
        <v>0.30841801306466976</v>
      </c>
      <c r="F318" s="21">
        <f t="shared" si="14"/>
        <v>4844433.8</v>
      </c>
      <c r="G318" s="28">
        <f t="shared" si="15"/>
        <v>8.042365396550581</v>
      </c>
      <c r="H318" s="21">
        <f>'7.физ-в нацвал'!H318+'11.физ-в инвал'!H318</f>
        <v>107581.2</v>
      </c>
      <c r="I318" s="28">
        <f>('7.физ-в нацвал'!H318*'7.физ-в нацвал'!I318+'11.физ-в инвал'!H318*'11.физ-в инвал'!I318)/('7.физ-в нацвал'!H318+'11.физ-в инвал'!H318)</f>
        <v>4.6329695337103489</v>
      </c>
      <c r="J318" s="21">
        <f>'7.физ-в нацвал'!J318+'11.физ-в инвал'!J318</f>
        <v>258486.5</v>
      </c>
      <c r="K318" s="28">
        <f>('7.физ-в нацвал'!J318*'7.физ-в нацвал'!K318+'11.физ-в инвал'!J318*'11.физ-в инвал'!K318)/('7.физ-в нацвал'!J318+'11.физ-в инвал'!J318)</f>
        <v>3.7971304265406518</v>
      </c>
      <c r="L318" s="21">
        <f>'7.физ-в нацвал'!L318+'11.физ-в инвал'!L318</f>
        <v>653549.1</v>
      </c>
      <c r="M318" s="28">
        <f>('7.физ-в нацвал'!L318*'7.физ-в нацвал'!M318+'11.физ-в инвал'!L318*'11.физ-в инвал'!M318)/('7.физ-в нацвал'!L318+'11.физ-в инвал'!L318)</f>
        <v>4.6436410898584324</v>
      </c>
      <c r="N318" s="21">
        <f>'7.физ-в нацвал'!N318+'11.физ-в инвал'!N318</f>
        <v>2001633.1</v>
      </c>
      <c r="O318" s="28">
        <f>('7.физ-в нацвал'!N318*'7.физ-в нацвал'!O318+'11.физ-в инвал'!N318*'11.физ-в инвал'!O318)/('7.физ-в нацвал'!N318+'11.физ-в инвал'!N318)</f>
        <v>8.5083666881807964</v>
      </c>
      <c r="P318" s="21">
        <f>'7.физ-в нацвал'!P318+'11.физ-в инвал'!P318</f>
        <v>1805370.5999999999</v>
      </c>
      <c r="Q318" s="28">
        <f>('7.физ-в нацвал'!P318*'7.физ-в нацвал'!Q318+'11.физ-в инвал'!P318*'11.физ-в инвал'!Q318)/('7.физ-в нацвал'!P318+'11.физ-в инвал'!P318)</f>
        <v>9.5383097426090693</v>
      </c>
      <c r="R318" s="22">
        <f>'7.физ-в нацвал'!R318+'11.физ-в инвал'!R318</f>
        <v>17813.300000000003</v>
      </c>
      <c r="S318" s="30">
        <f>('7.физ-в нацвал'!R318*'7.физ-в нацвал'!S318+'11.физ-в инвал'!R318*'11.физ-в инвал'!S318)/('7.физ-в нацвал'!R318+'11.физ-в инвал'!R318)</f>
        <v>10.953588330067991</v>
      </c>
    </row>
    <row r="319" spans="1:19" ht="14.25" customHeight="1" x14ac:dyDescent="0.2">
      <c r="A319" s="23" t="s">
        <v>14</v>
      </c>
      <c r="B319" s="26">
        <f>'7.физ-в нацвал'!B319+'11.физ-в инвал'!B319</f>
        <v>72483809.000000015</v>
      </c>
      <c r="C319" s="28">
        <f>('7.физ-в нацвал'!B319*'7.физ-в нацвал'!C319+'11.физ-в инвал'!B319*'11.физ-в инвал'!C319)/('7.физ-в нацвал'!B319+'11.физ-в инвал'!B319)</f>
        <v>0.85525466659733551</v>
      </c>
      <c r="D319" s="21">
        <f>'7.физ-в нацвал'!D319+'11.физ-в инвал'!D319</f>
        <v>67123271.800000012</v>
      </c>
      <c r="E319" s="28">
        <f>('7.физ-в нацвал'!D319*'7.физ-в нацвал'!E319+'11.физ-в инвал'!D319*'11.физ-в инвал'!E319)/('7.физ-в нацвал'!D319+'11.физ-в инвал'!D319)</f>
        <v>0.29538230740713073</v>
      </c>
      <c r="F319" s="21">
        <f t="shared" si="14"/>
        <v>5360537.2</v>
      </c>
      <c r="G319" s="28">
        <f t="shared" si="15"/>
        <v>7.8658327368756931</v>
      </c>
      <c r="H319" s="21">
        <f>'7.физ-в нацвал'!H319+'11.физ-в инвал'!H319</f>
        <v>88684.4</v>
      </c>
      <c r="I319" s="28">
        <f>('7.физ-в нацвал'!H319*'7.физ-в нацвал'!I319+'11.физ-в инвал'!H319*'11.физ-в инвал'!I319)/('7.физ-в нацвал'!H319+'11.физ-в инвал'!H319)</f>
        <v>4.1935034797551749</v>
      </c>
      <c r="J319" s="21">
        <f>'7.физ-в нацвал'!J319+'11.физ-в инвал'!J319</f>
        <v>306947.90000000002</v>
      </c>
      <c r="K319" s="28">
        <f>('7.физ-в нацвал'!J319*'7.физ-в нацвал'!K319+'11.физ-в инвал'!J319*'11.физ-в инвал'!K319)/('7.физ-в нацвал'!J319+'11.физ-в инвал'!J319)</f>
        <v>3.9695939766976744</v>
      </c>
      <c r="L319" s="21">
        <f>'7.физ-в нацвал'!L319+'11.физ-в инвал'!L319</f>
        <v>764345.5</v>
      </c>
      <c r="M319" s="28">
        <f>('7.физ-в нацвал'!L319*'7.физ-в нацвал'!M319+'11.физ-в инвал'!L319*'11.физ-в инвал'!M319)/('7.физ-в нацвал'!L319+'11.физ-в инвал'!L319)</f>
        <v>4.4187677365798592</v>
      </c>
      <c r="N319" s="21">
        <f>'7.физ-в нацвал'!N319+'11.физ-в инвал'!N319</f>
        <v>2010809.9</v>
      </c>
      <c r="O319" s="28">
        <f>('7.физ-в нацвал'!N319*'7.физ-в нацвал'!O319+'11.физ-в инвал'!N319*'11.физ-в инвал'!O319)/('7.физ-в нацвал'!N319+'11.физ-в инвал'!N319)</f>
        <v>8.3644058744687992</v>
      </c>
      <c r="P319" s="21">
        <f>'7.физ-в нацвал'!P319+'11.физ-в инвал'!P319</f>
        <v>2153406</v>
      </c>
      <c r="Q319" s="28">
        <f>('7.физ-в нацвал'!P319*'7.физ-в нацвал'!Q319+'11.физ-в инвал'!P319*'11.физ-в инвал'!Q319)/('7.физ-в нацвал'!P319+'11.физ-в инвал'!P319)</f>
        <v>9.2501562910105868</v>
      </c>
      <c r="R319" s="22">
        <f>'7.физ-в нацвал'!R319+'11.физ-в инвал'!R319</f>
        <v>36343.5</v>
      </c>
      <c r="S319" s="30">
        <f>('7.физ-в нацвал'!R319*'7.физ-в нацвал'!S319+'11.физ-в инвал'!R319*'11.физ-в инвал'!S319)/('7.физ-в нацвал'!R319+'11.физ-в инвал'!R319)</f>
        <v>12.62109282265058</v>
      </c>
    </row>
    <row r="320" spans="1:19" ht="14.25" customHeight="1" thickBot="1" x14ac:dyDescent="0.25">
      <c r="A320" s="24" t="s">
        <v>15</v>
      </c>
      <c r="B320" s="27">
        <f>'7.физ-в нацвал'!B320+'11.физ-в инвал'!B320</f>
        <v>86299267.099999994</v>
      </c>
      <c r="C320" s="29">
        <f>('7.физ-в нацвал'!B320*'7.физ-в нацвал'!C320+'11.физ-в инвал'!B320*'11.физ-в инвал'!C320)/('7.физ-в нацвал'!B320+'11.физ-в инвал'!B320)</f>
        <v>0.88327571245387704</v>
      </c>
      <c r="D320" s="25">
        <f>'7.физ-в нацвал'!D320+'11.физ-в инвал'!D320</f>
        <v>80233255.400000006</v>
      </c>
      <c r="E320" s="29">
        <f>('7.физ-в нацвал'!D320*'7.физ-в нацвал'!E320+'11.физ-в инвал'!D320*'11.физ-в инвал'!E320)/('7.физ-в нацвал'!D320+'11.физ-в инвал'!D320)</f>
        <v>0.34722534405602606</v>
      </c>
      <c r="F320" s="25">
        <f t="shared" si="14"/>
        <v>6066011.6999999993</v>
      </c>
      <c r="G320" s="29">
        <f t="shared" si="15"/>
        <v>7.9734476807883361</v>
      </c>
      <c r="H320" s="25">
        <f>'7.физ-в нацвал'!H320+'11.физ-в инвал'!H320</f>
        <v>114304.5</v>
      </c>
      <c r="I320" s="29">
        <f>('7.физ-в нацвал'!H320*'7.физ-в нацвал'!I320+'11.физ-в инвал'!H320*'11.физ-в инвал'!I320)/('7.физ-в нацвал'!H320+'11.физ-в инвал'!H320)</f>
        <v>4.5153697186025044</v>
      </c>
      <c r="J320" s="25">
        <f>'7.физ-в нацвал'!J320+'11.физ-в инвал'!J320</f>
        <v>475351</v>
      </c>
      <c r="K320" s="29">
        <f>('7.физ-в нацвал'!J320*'7.физ-в нацвал'!K320+'11.физ-в инвал'!J320*'11.физ-в инвал'!K320)/('7.физ-в нацвал'!J320+'11.физ-в инвал'!J320)</f>
        <v>4.1492770920856392</v>
      </c>
      <c r="L320" s="25">
        <f>'7.физ-в нацвал'!L320+'11.физ-в инвал'!L320</f>
        <v>754423.2</v>
      </c>
      <c r="M320" s="29">
        <f>('7.физ-в нацвал'!L320*'7.физ-в нацвал'!M320+'11.физ-в инвал'!L320*'11.физ-в инвал'!M320)/('7.физ-в нацвал'!L320+'11.физ-в инвал'!L320)</f>
        <v>5.3613868966383835</v>
      </c>
      <c r="N320" s="25">
        <f>'7.физ-в нацвал'!N320+'11.физ-в инвал'!N320</f>
        <v>2224992.6</v>
      </c>
      <c r="O320" s="29">
        <f>('7.физ-в нацвал'!N320*'7.физ-в нацвал'!O320+'11.физ-в инвал'!N320*'11.физ-в инвал'!O320)/('7.физ-в нацвал'!N320+'11.физ-в инвал'!N320)</f>
        <v>8.5741965887886291</v>
      </c>
      <c r="P320" s="25">
        <f>'7.физ-в нацвал'!P320+'11.физ-в инвал'!P320</f>
        <v>2415139.9</v>
      </c>
      <c r="Q320" s="29">
        <f>('7.физ-в нацвал'!P320*'7.физ-в нацвал'!Q320+'11.физ-в инвал'!P320*'11.физ-в инвал'!Q320)/('7.физ-в нацвал'!P320+'11.физ-в инвал'!P320)</f>
        <v>9.1001931834259278</v>
      </c>
      <c r="R320" s="25">
        <f>'7.физ-в нацвал'!R320+'11.физ-в инвал'!R320</f>
        <v>81800.5</v>
      </c>
      <c r="S320" s="39">
        <f>('7.физ-в нацвал'!R320*'7.физ-в нацвал'!S320+'11.физ-в инвал'!R320*'11.физ-в инвал'!S320)/('7.физ-в нацвал'!R320+'11.физ-в инвал'!R320)</f>
        <v>9.5111711175359375</v>
      </c>
    </row>
    <row r="321" spans="1:19" ht="14.25" customHeight="1" x14ac:dyDescent="0.2">
      <c r="A321" s="23" t="s">
        <v>77</v>
      </c>
      <c r="B321" s="26">
        <f>'7.физ-в нацвал'!B321+'11.физ-в инвал'!B321</f>
        <v>58062359.399999999</v>
      </c>
      <c r="C321" s="28">
        <f>('7.физ-в нацвал'!B321*'7.физ-в нацвал'!C321+'11.физ-в инвал'!B321*'11.физ-в инвал'!C321)/('7.физ-в нацвал'!B321+'11.физ-в инвал'!B321)</f>
        <v>0.8909570987912705</v>
      </c>
      <c r="D321" s="21">
        <f>'7.физ-в нацвал'!D321+'11.физ-в инвал'!D321</f>
        <v>53540189.100000001</v>
      </c>
      <c r="E321" s="28">
        <f>('7.физ-в нацвал'!D321*'7.физ-в нацвал'!E321+'11.физ-в инвал'!D321*'11.физ-в инвал'!E321)/('7.физ-в нацвал'!D321+'11.физ-в инвал'!D321)</f>
        <v>0.30680406541560012</v>
      </c>
      <c r="F321" s="21">
        <f t="shared" ref="F321:F332" si="16">H321+J321+L321+N321+P321+R321</f>
        <v>4522170.3000000007</v>
      </c>
      <c r="G321" s="28">
        <f t="shared" ref="G321:G332" si="17">(H321*I321+J321*K321+L321*M321+N321*O321+P321*Q321+R321*S321)/(H321+J321+L321+N321+P321+R321)</f>
        <v>7.8070309738224699</v>
      </c>
      <c r="H321" s="21">
        <f>'7.физ-в нацвал'!H321+'11.физ-в инвал'!H321</f>
        <v>88538.6</v>
      </c>
      <c r="I321" s="28">
        <f>('7.физ-в нацвал'!H321*'7.физ-в нацвал'!I321+'11.физ-в инвал'!H321*'11.физ-в инвал'!I321)/('7.физ-в нацвал'!H321+'11.физ-в инвал'!H321)</f>
        <v>3.9299015796500076</v>
      </c>
      <c r="J321" s="21">
        <f>'7.физ-в нацвал'!J321+'11.физ-в инвал'!J321</f>
        <v>262036.09999999998</v>
      </c>
      <c r="K321" s="28">
        <f>('7.физ-в нацвал'!J321*'7.физ-в нацвал'!K321+'11.физ-в инвал'!J321*'11.физ-в инвал'!K321)/('7.физ-в нацвал'!J321+'11.физ-в инвал'!J321)</f>
        <v>3.7523698223260098</v>
      </c>
      <c r="L321" s="21">
        <f>'7.физ-в нацвал'!L321+'11.физ-в инвал'!L321</f>
        <v>582746</v>
      </c>
      <c r="M321" s="28">
        <f>('7.физ-в нацвал'!L321*'7.физ-в нацвал'!M321+'11.физ-в инвал'!L321*'11.физ-в инвал'!M321)/('7.физ-в нацвал'!L321+'11.физ-в инвал'!L321)</f>
        <v>5.5586681367182296</v>
      </c>
      <c r="N321" s="21">
        <f>'7.физ-в нацвал'!N321+'11.физ-в инвал'!N321</f>
        <v>1752605</v>
      </c>
      <c r="O321" s="28">
        <f>('7.физ-в нацвал'!N321*'7.физ-в нацвал'!O321+'11.физ-в инвал'!N321*'11.физ-в инвал'!O321)/('7.физ-в нацвал'!N321+'11.физ-в инвал'!N321)</f>
        <v>8.9142854682030794</v>
      </c>
      <c r="P321" s="21">
        <f>'7.физ-в нацвал'!P321+'11.физ-в инвал'!P321</f>
        <v>1806557.6</v>
      </c>
      <c r="Q321" s="28">
        <f>('7.физ-в нацвал'!P321*'7.физ-в нацвал'!Q321+'11.физ-в инвал'!P321*'11.физ-в инвал'!Q321)/('7.физ-в нацвал'!P321+'11.физ-в инвал'!P321)</f>
        <v>8.1983930454251777</v>
      </c>
      <c r="R321" s="22">
        <f>'7.физ-в нацвал'!R321+'11.физ-в инвал'!R321</f>
        <v>29687</v>
      </c>
      <c r="S321" s="30">
        <f>('7.физ-в нацвал'!R321*'7.физ-в нацвал'!S321+'11.физ-в инвал'!R321*'11.физ-в инвал'!S321)/('7.физ-в нацвал'!R321+'11.физ-в инвал'!R321)</f>
        <v>10.110051335601449</v>
      </c>
    </row>
    <row r="322" spans="1:19" ht="14.25" customHeight="1" x14ac:dyDescent="0.2">
      <c r="A322" s="23" t="s">
        <v>1</v>
      </c>
      <c r="B322" s="26">
        <f>'7.физ-в нацвал'!B322+'11.физ-в инвал'!B322</f>
        <v>72814647.830000013</v>
      </c>
      <c r="C322" s="28">
        <f>('7.физ-в нацвал'!B322*'7.физ-в нацвал'!C322+'11.физ-в инвал'!B322*'11.физ-в инвал'!C322)/('7.физ-в нацвал'!B322+'11.физ-в инвал'!B322)</f>
        <v>0.75004120193105972</v>
      </c>
      <c r="D322" s="21">
        <f>'7.физ-в нацвал'!D322+'11.физ-в инвал'!D322</f>
        <v>68220367.090000004</v>
      </c>
      <c r="E322" s="28">
        <f>('7.физ-в нацвал'!D322*'7.физ-в нацвал'!E322+'11.физ-в инвал'!D322*'11.физ-в инвал'!E322)/('7.физ-в нацвал'!D322+'11.физ-в инвал'!D322)</f>
        <v>0.28477879164546144</v>
      </c>
      <c r="F322" s="21">
        <f t="shared" si="16"/>
        <v>4594280.74</v>
      </c>
      <c r="G322" s="28">
        <f t="shared" si="17"/>
        <v>7.6587118337700932</v>
      </c>
      <c r="H322" s="21">
        <f>'7.физ-в нацвал'!H322+'11.физ-в инвал'!H322</f>
        <v>100351.81</v>
      </c>
      <c r="I322" s="28">
        <f>('7.физ-в нацвал'!H322*'7.физ-в нацвал'!I322+'11.физ-в инвал'!H322*'11.физ-в инвал'!I322)/('7.физ-в нацвал'!H322+'11.физ-в инвал'!H322)</f>
        <v>3.4337549925606727</v>
      </c>
      <c r="J322" s="21">
        <f>'7.физ-в нацвал'!J322+'11.физ-в инвал'!J322</f>
        <v>346269.34</v>
      </c>
      <c r="K322" s="28">
        <f>('7.физ-в нацвал'!J322*'7.физ-в нацвал'!K322+'11.физ-в инвал'!J322*'11.физ-в инвал'!K322)/('7.физ-в нацвал'!J322+'11.физ-в инвал'!J322)</f>
        <v>4.3299261104087359</v>
      </c>
      <c r="L322" s="21">
        <f>'7.физ-в нацвал'!L322+'11.физ-в инвал'!L322</f>
        <v>555473.25</v>
      </c>
      <c r="M322" s="28">
        <f>('7.физ-в нацвал'!L322*'7.физ-в нацвал'!M322+'11.физ-в инвал'!L322*'11.физ-в инвал'!M322)/('7.физ-в нацвал'!L322+'11.физ-в инвал'!L322)</f>
        <v>5.2692176220907152</v>
      </c>
      <c r="N322" s="21">
        <f>'7.физ-в нацвал'!N322+'11.физ-в инвал'!N322</f>
        <v>1775756.7400000002</v>
      </c>
      <c r="O322" s="28">
        <f>('7.физ-в нацвал'!N322*'7.физ-в нацвал'!O322+'11.физ-в инвал'!N322*'11.физ-в инвал'!O322)/('7.физ-в нацвал'!N322+'11.физ-в инвал'!N322)</f>
        <v>8.3467626607459611</v>
      </c>
      <c r="P322" s="21">
        <f>'7.физ-в нацвал'!P322+'11.физ-в инвал'!P322</f>
        <v>1742060.78</v>
      </c>
      <c r="Q322" s="28">
        <f>('7.физ-в нацвал'!P322*'7.физ-в нацвал'!Q322+'11.физ-в инвал'!P322*'11.физ-в инвал'!Q322)/('7.физ-в нацвал'!P322+'11.физ-в инвал'!P322)</f>
        <v>8.6123782771230548</v>
      </c>
      <c r="R322" s="22">
        <f>'7.физ-в нацвал'!R322+'11.физ-в инвал'!R322</f>
        <v>74368.820000000007</v>
      </c>
      <c r="S322" s="30">
        <f>('7.физ-в нацвал'!R322*'7.физ-в нацвал'!S322+'11.физ-в инвал'!R322*'11.физ-в инвал'!S322)/('7.физ-в нацвал'!R322+'11.физ-в инвал'!R322)</f>
        <v>7.9381678692764002</v>
      </c>
    </row>
    <row r="323" spans="1:19" ht="14.25" customHeight="1" x14ac:dyDescent="0.2">
      <c r="A323" s="23" t="s">
        <v>2</v>
      </c>
      <c r="B323" s="26">
        <f>'7.физ-в нацвал'!B323+'11.физ-в инвал'!B323</f>
        <v>80012889.75</v>
      </c>
      <c r="C323" s="28">
        <f>('7.физ-в нацвал'!B323*'7.физ-в нацвал'!C323+'11.физ-в инвал'!B323*'11.физ-в инвал'!C323)/('7.физ-в нацвал'!B323+'11.физ-в инвал'!B323)</f>
        <v>0.8481144539839589</v>
      </c>
      <c r="D323" s="21">
        <f>'7.физ-в нацвал'!D323+'11.физ-в инвал'!D323</f>
        <v>74897945.670000002</v>
      </c>
      <c r="E323" s="28">
        <f>('7.физ-в нацвал'!D323*'7.физ-в нацвал'!E323+'11.физ-в инвал'!D323*'11.физ-в инвал'!E323)/('7.физ-в нацвал'!D323+'11.физ-в инвал'!D323)</f>
        <v>0.28054663515979988</v>
      </c>
      <c r="F323" s="21">
        <f t="shared" si="16"/>
        <v>5114944.08</v>
      </c>
      <c r="G323" s="28">
        <f t="shared" si="17"/>
        <v>9.158989996993272</v>
      </c>
      <c r="H323" s="21">
        <f>'7.физ-в нацвал'!H323+'11.физ-в инвал'!H323</f>
        <v>77473.959999999992</v>
      </c>
      <c r="I323" s="28">
        <f>('7.физ-в нацвал'!H323*'7.физ-в нацвал'!I323+'11.физ-в инвал'!H323*'11.физ-в инвал'!I323)/('7.физ-в нацвал'!H323+'11.физ-в инвал'!H323)</f>
        <v>3.7349253762167329</v>
      </c>
      <c r="J323" s="21">
        <f>'7.физ-в нацвал'!J323+'11.физ-в инвал'!J323</f>
        <v>421073.60000000003</v>
      </c>
      <c r="K323" s="28">
        <f>('7.физ-в нацвал'!J323*'7.физ-в нацвал'!K323+'11.физ-в инвал'!J323*'11.физ-в инвал'!K323)/('7.физ-в нацвал'!J323+'11.физ-в инвал'!J323)</f>
        <v>4.7116578743003599</v>
      </c>
      <c r="L323" s="21">
        <f>'7.физ-в нацвал'!L323+'11.физ-в инвал'!L323</f>
        <v>597441.48</v>
      </c>
      <c r="M323" s="28">
        <f>('7.физ-в нацвал'!L323*'7.физ-в нацвал'!M323+'11.физ-в инвал'!L323*'11.физ-в инвал'!M323)/('7.физ-в нацвал'!L323+'11.физ-в инвал'!L323)</f>
        <v>6.5146723734348004</v>
      </c>
      <c r="N323" s="21">
        <f>'7.физ-в нацвал'!N323+'11.физ-в инвал'!N323</f>
        <v>2156077.3499999996</v>
      </c>
      <c r="O323" s="28">
        <f>('7.физ-в нацвал'!N323*'7.физ-в нацвал'!O323+'11.физ-в инвал'!N323*'11.физ-в инвал'!O323)/('7.физ-в нацвал'!N323+'11.физ-в инвал'!N323)</f>
        <v>9.7782675436945627</v>
      </c>
      <c r="P323" s="21">
        <f>'7.физ-в нацвал'!P323+'11.физ-в инвал'!P323</f>
        <v>1791614.1800000002</v>
      </c>
      <c r="Q323" s="28">
        <f>('7.физ-в нацвал'!P323*'7.физ-в нацвал'!Q323+'11.физ-в инвал'!P323*'11.физ-в инвал'!Q323)/('7.физ-в нацвал'!P323+'11.физ-в инвал'!P323)</f>
        <v>10.355239318043337</v>
      </c>
      <c r="R323" s="22">
        <f>'7.физ-в нацвал'!R323+'11.физ-в инвал'!R323</f>
        <v>71263.510000000009</v>
      </c>
      <c r="S323" s="30">
        <f>('7.физ-в нацвал'!R323*'7.физ-в нацвал'!S323+'11.физ-в инвал'!R323*'11.физ-в инвал'!S323)/('7.физ-в нацвал'!R323+'11.физ-в инвал'!R323)</f>
        <v>14.691630883744011</v>
      </c>
    </row>
    <row r="324" spans="1:19" ht="14.25" customHeight="1" x14ac:dyDescent="0.2">
      <c r="A324" s="23" t="s">
        <v>3</v>
      </c>
      <c r="B324" s="26">
        <f>'7.физ-в нацвал'!B324+'11.физ-в инвал'!B324</f>
        <v>86074951.050000012</v>
      </c>
      <c r="C324" s="28">
        <f>('7.физ-в нацвал'!B324*'7.физ-в нацвал'!C324+'11.физ-в инвал'!B324*'11.физ-в инвал'!C324)/('7.физ-в нацвал'!B324+'11.физ-в инвал'!B324)</f>
        <v>0.94132574653842782</v>
      </c>
      <c r="D324" s="21">
        <f>'7.физ-в нацвал'!D324+'11.физ-в инвал'!D324</f>
        <v>81396652.579999998</v>
      </c>
      <c r="E324" s="28">
        <f>('7.физ-в нацвал'!D324*'7.физ-в нацвал'!E324+'11.физ-в инвал'!D324*'11.физ-в инвал'!E324)/('7.физ-в нацвал'!D324+'11.физ-в инвал'!D324)</f>
        <v>0.45474454865229769</v>
      </c>
      <c r="F324" s="21">
        <f t="shared" si="16"/>
        <v>4678298.47</v>
      </c>
      <c r="G324" s="28">
        <f t="shared" si="17"/>
        <v>9.4072414999421632</v>
      </c>
      <c r="H324" s="21">
        <f>'7.физ-в нацвал'!H324+'11.физ-в инвал'!H324</f>
        <v>94485.440000000002</v>
      </c>
      <c r="I324" s="28">
        <f>('7.физ-в нацвал'!H324*'7.физ-в нацвал'!I324+'11.физ-в инвал'!H324*'11.физ-в инвал'!I324)/('7.физ-в нацвал'!H324+'11.физ-в инвал'!H324)</f>
        <v>3.7065217381641022</v>
      </c>
      <c r="J324" s="21">
        <f>'7.физ-в нацвал'!J324+'11.физ-в инвал'!J324</f>
        <v>317490.99</v>
      </c>
      <c r="K324" s="28">
        <f>('7.физ-в нацвал'!J324*'7.физ-в нацвал'!K324+'11.физ-в инвал'!J324*'11.физ-в инвал'!K324)/('7.физ-в нацвал'!J324+'11.физ-в инвал'!J324)</f>
        <v>5.2574181049988216</v>
      </c>
      <c r="L324" s="21">
        <f>'7.физ-в нацвал'!L324+'11.физ-в инвал'!L324</f>
        <v>475858.64</v>
      </c>
      <c r="M324" s="28">
        <f>('7.физ-в нацвал'!L324*'7.физ-в нацвал'!M324+'11.физ-в инвал'!L324*'11.физ-в инвал'!M324)/('7.физ-в нацвал'!L324+'11.физ-в инвал'!L324)</f>
        <v>6.1328769295856436</v>
      </c>
      <c r="N324" s="21">
        <f>'7.физ-в нацвал'!N324+'11.физ-в инвал'!N324</f>
        <v>2279327.85</v>
      </c>
      <c r="O324" s="28">
        <f>('7.физ-в нацвал'!N324*'7.физ-в нацвал'!O324+'11.физ-в инвал'!N324*'11.физ-в инвал'!O324)/('7.физ-в нацвал'!N324+'11.физ-в инвал'!N324)</f>
        <v>9.9607893777106025</v>
      </c>
      <c r="P324" s="21">
        <f>'7.физ-в нацвал'!P324+'11.физ-в инвал'!P324</f>
        <v>1458419.88</v>
      </c>
      <c r="Q324" s="28">
        <f>('7.физ-в нацвал'!P324*'7.физ-в нацвал'!Q324+'11.физ-в инвал'!P324*'11.физ-в инвал'!Q324)/('7.физ-в нацвал'!P324+'11.физ-в инвал'!P324)</f>
        <v>10.717908083233187</v>
      </c>
      <c r="R324" s="22">
        <f>'7.физ-в нацвал'!R324+'11.физ-в инвал'!R324</f>
        <v>52715.67</v>
      </c>
      <c r="S324" s="30">
        <f>('7.физ-в нацвал'!R324*'7.физ-в нацвал'!S324+'11.физ-в инвал'!R324*'11.физ-в инвал'!S324)/('7.физ-в нацвал'!R324+'11.физ-в инвал'!R324)</f>
        <v>13.980491333980973</v>
      </c>
    </row>
    <row r="325" spans="1:19" ht="14.25" customHeight="1" x14ac:dyDescent="0.2">
      <c r="A325" s="23" t="s">
        <v>4</v>
      </c>
      <c r="B325" s="26">
        <f>'7.физ-в нацвал'!B325+'11.физ-в инвал'!B325</f>
        <v>81188491.859999999</v>
      </c>
      <c r="C325" s="28">
        <f>('7.физ-в нацвал'!B325*'7.физ-в нацвал'!C325+'11.физ-в инвал'!B325*'11.физ-в инвал'!C325)/('7.физ-в нацвал'!B325+'11.физ-в инвал'!B325)</f>
        <v>1.0485324093394239</v>
      </c>
      <c r="D325" s="21">
        <f>'7.физ-в нацвал'!D325+'11.физ-в инвал'!D325</f>
        <v>77051540.340000004</v>
      </c>
      <c r="E325" s="28">
        <f>('7.физ-в нацвал'!D325*'7.физ-в нацвал'!E325+'11.физ-в инвал'!D325*'11.физ-в инвал'!E325)/('7.физ-в нацвал'!D325+'11.физ-в инвал'!D325)</f>
        <v>0.53686409188403217</v>
      </c>
      <c r="F325" s="21">
        <f t="shared" si="16"/>
        <v>4136951.52</v>
      </c>
      <c r="G325" s="28">
        <f t="shared" si="17"/>
        <v>10.578456028824828</v>
      </c>
      <c r="H325" s="21">
        <f>'7.физ-в нацвал'!H325+'11.физ-в инвал'!H325</f>
        <v>124995.64</v>
      </c>
      <c r="I325" s="28">
        <f>('7.физ-в нацвал'!H325*'7.физ-в нацвал'!I325+'11.физ-в инвал'!H325*'11.физ-в инвал'!I325)/('7.физ-в нацвал'!H325+'11.физ-в инвал'!H325)</f>
        <v>4.6379247164141066</v>
      </c>
      <c r="J325" s="21">
        <f>'7.физ-в нацвал'!J325+'11.физ-в инвал'!J325</f>
        <v>315913.56</v>
      </c>
      <c r="K325" s="28">
        <f>('7.физ-в нацвал'!J325*'7.физ-в нацвал'!K325+'11.физ-в инвал'!J325*'11.физ-в инвал'!K325)/('7.физ-в нацвал'!J325+'11.физ-в инвал'!J325)</f>
        <v>4.8078522989010004</v>
      </c>
      <c r="L325" s="21">
        <f>'7.физ-в нацвал'!L325+'11.физ-в инвал'!L325</f>
        <v>441661.57</v>
      </c>
      <c r="M325" s="28">
        <f>('7.физ-в нацвал'!L325*'7.физ-в нацвал'!M325+'11.физ-в инвал'!L325*'11.физ-в инвал'!M325)/('7.физ-в нацвал'!L325+'11.физ-в инвал'!L325)</f>
        <v>5.8902067451782116</v>
      </c>
      <c r="N325" s="21">
        <f>'7.физ-в нацвал'!N325+'11.физ-в инвал'!N325</f>
        <v>2101523.9</v>
      </c>
      <c r="O325" s="28">
        <f>('7.физ-в нацвал'!N325*'7.физ-в нацвал'!O325+'11.физ-в инвал'!N325*'11.физ-в инвал'!O325)/('7.физ-в нацвал'!N325+'11.физ-в инвал'!N325)</f>
        <v>12.055088592568499</v>
      </c>
      <c r="P325" s="21">
        <f>'7.физ-в нацвал'!P325+'11.физ-в инвал'!P325</f>
        <v>1105730.4099999999</v>
      </c>
      <c r="Q325" s="28">
        <f>('7.физ-в нацвал'!P325*'7.физ-в нацвал'!Q325+'11.физ-в инвал'!P325*'11.физ-в инвал'!Q325)/('7.физ-в нацвал'!P325+'11.физ-в инвал'!P325)</f>
        <v>11.825269485895735</v>
      </c>
      <c r="R325" s="22">
        <f>'7.физ-в нацвал'!R325+'11.физ-в инвал'!R325</f>
        <v>47126.44</v>
      </c>
      <c r="S325" s="30">
        <f>('7.физ-в нацвал'!R325*'7.физ-в нацвал'!S325+'11.физ-в инвал'!R325*'11.физ-в инвал'!S325)/('7.физ-в нацвал'!R325+'11.физ-в инвал'!R325)</f>
        <v>13.853769013742559</v>
      </c>
    </row>
    <row r="326" spans="1:19" ht="14.25" customHeight="1" x14ac:dyDescent="0.2">
      <c r="A326" s="23" t="s">
        <v>5</v>
      </c>
      <c r="B326" s="26">
        <f>'7.физ-в нацвал'!B326+'11.физ-в инвал'!B326</f>
        <v>100872526.48999999</v>
      </c>
      <c r="C326" s="28">
        <f>('7.физ-в нацвал'!B326*'7.физ-в нацвал'!C326+'11.физ-в инвал'!B326*'11.физ-в инвал'!C326)/('7.физ-в нацвал'!B326+'11.физ-в инвал'!B326)</f>
        <v>1.1248491887436616</v>
      </c>
      <c r="D326" s="21">
        <f>'7.физ-в нацвал'!D326+'11.физ-в инвал'!D326</f>
        <v>94957152.319999993</v>
      </c>
      <c r="E326" s="28">
        <f>('7.физ-в нацвал'!D326*'7.физ-в нацвал'!E326+'11.физ-в инвал'!D326*'11.физ-в инвал'!E326)/('7.физ-в нацвал'!D326+'11.физ-в инвал'!D326)</f>
        <v>0.53064176371985783</v>
      </c>
      <c r="F326" s="21">
        <f t="shared" si="16"/>
        <v>5915374.169999999</v>
      </c>
      <c r="G326" s="28">
        <f t="shared" si="17"/>
        <v>10.663424999183109</v>
      </c>
      <c r="H326" s="21">
        <f>'7.физ-в нацвал'!H326+'11.физ-в инвал'!H326</f>
        <v>238787.12</v>
      </c>
      <c r="I326" s="28">
        <f>('7.физ-в нацвал'!H326*'7.физ-в нацвал'!I326+'11.физ-в инвал'!H326*'11.физ-в инвал'!I326)/('7.физ-в нацвал'!H326+'11.физ-в инвал'!H326)</f>
        <v>5.6730996437328782</v>
      </c>
      <c r="J326" s="21">
        <f>'7.физ-в нацвал'!J326+'11.физ-в инвал'!J326</f>
        <v>450981.17000000004</v>
      </c>
      <c r="K326" s="28">
        <f>('7.физ-в нацвал'!J326*'7.физ-в нацвал'!K326+'11.физ-в инвал'!J326*'11.физ-в инвал'!K326)/('7.физ-в нацвал'!J326+'11.физ-в инвал'!J326)</f>
        <v>4.9805642960658423</v>
      </c>
      <c r="L326" s="21">
        <f>'7.физ-в нацвал'!L326+'11.физ-в инвал'!L326</f>
        <v>507992.16000000003</v>
      </c>
      <c r="M326" s="28">
        <f>('7.физ-в нацвал'!L326*'7.физ-в нацвал'!M326+'11.физ-в инвал'!L326*'11.физ-в инвал'!M326)/('7.физ-в нацвал'!L326+'11.физ-в инвал'!L326)</f>
        <v>6.6185891766518647</v>
      </c>
      <c r="N326" s="21">
        <f>'7.физ-в нацвал'!N326+'11.физ-в инвал'!N326</f>
        <v>2987139.57</v>
      </c>
      <c r="O326" s="28">
        <f>('7.физ-в нацвал'!N326*'7.физ-в нацвал'!O326+'11.физ-в инвал'!N326*'11.физ-в инвал'!O326)/('7.физ-в нацвал'!N326+'11.физ-в инвал'!N326)</f>
        <v>12.270159852222781</v>
      </c>
      <c r="P326" s="21">
        <f>'7.физ-в нацвал'!P326+'11.физ-в инвал'!P326</f>
        <v>1656566.0899999999</v>
      </c>
      <c r="Q326" s="28">
        <f>('7.физ-в нацвал'!P326*'7.физ-в нацвал'!Q326+'11.физ-в инвал'!P326*'11.физ-в инвал'!Q326)/('7.физ-в нацвал'!P326+'11.физ-в инвал'!P326)</f>
        <v>11.13514724818495</v>
      </c>
      <c r="R326" s="22">
        <f>'7.физ-в нацвал'!R326+'11.физ-в инвал'!R326</f>
        <v>73908.06</v>
      </c>
      <c r="S326" s="30">
        <f>('7.физ-в нацвал'!R326*'7.физ-в нацвал'!S326+'11.физ-в инвал'!R326*'11.физ-в инвал'!S326)/('7.физ-в нацвал'!R326+'11.физ-в инвал'!R326)</f>
        <v>13.751763876632639</v>
      </c>
    </row>
    <row r="327" spans="1:19" ht="14.25" customHeight="1" x14ac:dyDescent="0.2">
      <c r="A327" s="23" t="s">
        <v>6</v>
      </c>
      <c r="B327" s="26">
        <f>'7.физ-в нацвал'!B327+'11.физ-в инвал'!B327</f>
        <v>92786770.829999983</v>
      </c>
      <c r="C327" s="28">
        <f>('7.физ-в нацвал'!B327*'7.физ-в нацвал'!C327+'11.физ-в инвал'!B327*'11.физ-в инвал'!C327)/('7.физ-в нацвал'!B327+'11.физ-в инвал'!B327)</f>
        <v>1.0795970356068485</v>
      </c>
      <c r="D327" s="21">
        <f>'7.физ-в нацвал'!D327+'11.физ-в инвал'!D327</f>
        <v>87834513.890000001</v>
      </c>
      <c r="E327" s="28">
        <f>('7.физ-в нацвал'!D327*'7.физ-в нацвал'!E327+'11.физ-в инвал'!D327*'11.физ-в инвал'!E327)/('7.физ-в нацвал'!D327+'11.физ-в инвал'!D327)</f>
        <v>0.55435136452828371</v>
      </c>
      <c r="F327" s="21">
        <f t="shared" si="16"/>
        <v>4952256.9399999995</v>
      </c>
      <c r="G327" s="28">
        <f t="shared" si="17"/>
        <v>10.395490526386137</v>
      </c>
      <c r="H327" s="21">
        <f>'7.физ-в нацвал'!H327+'11.физ-в инвал'!H327</f>
        <v>250502.91999999998</v>
      </c>
      <c r="I327" s="28">
        <f>('7.физ-в нацвал'!H327*'7.физ-в нацвал'!I327+'11.физ-в инвал'!H327*'11.физ-в инвал'!I327)/('7.физ-в нацвал'!H327+'11.физ-в инвал'!H327)</f>
        <v>5.5949234032880755</v>
      </c>
      <c r="J327" s="21">
        <f>'7.физ-в нацвал'!J327+'11.физ-в инвал'!J327</f>
        <v>373088.77</v>
      </c>
      <c r="K327" s="28">
        <f>('7.физ-в нацвал'!J327*'7.физ-в нацвал'!K327+'11.физ-в инвал'!J327*'11.физ-в инвал'!K327)/('7.физ-в нацвал'!J327+'11.физ-в инвал'!J327)</f>
        <v>5.2247964054238354</v>
      </c>
      <c r="L327" s="21">
        <f>'7.физ-в нацвал'!L327+'11.физ-в инвал'!L327</f>
        <v>457524.76</v>
      </c>
      <c r="M327" s="28">
        <f>('7.физ-в нацвал'!L327*'7.физ-в нацвал'!M327+'11.физ-в инвал'!L327*'11.физ-в инвал'!M327)/('7.физ-в нацвал'!L327+'11.физ-в инвал'!L327)</f>
        <v>6.487286010925402</v>
      </c>
      <c r="N327" s="21">
        <f>'7.физ-в нацвал'!N327+'11.физ-в инвал'!N327</f>
        <v>2520972.59</v>
      </c>
      <c r="O327" s="28">
        <f>('7.физ-в нацвал'!N327*'7.физ-в нацвал'!O327+'11.физ-в инвал'!N327*'11.физ-в инвал'!O327)/('7.физ-в нацвал'!N327+'11.физ-в инвал'!N327)</f>
        <v>11.754234989798135</v>
      </c>
      <c r="P327" s="21">
        <f>'7.физ-в нацвал'!P327+'11.физ-в инвал'!P327</f>
        <v>1329503.6399999999</v>
      </c>
      <c r="Q327" s="28">
        <f>('7.физ-в нацвал'!P327*'7.физ-в нацвал'!Q327+'11.физ-в инвал'!P327*'11.физ-в инвал'!Q327)/('7.физ-в нацвал'!P327+'11.физ-в инвал'!P327)</f>
        <v>11.465537038995969</v>
      </c>
      <c r="R327" s="22">
        <f>'7.физ-в нацвал'!R327+'11.физ-в инвал'!R327</f>
        <v>20664.260000000002</v>
      </c>
      <c r="S327" s="30">
        <f>('7.физ-в нацвал'!R327*'7.физ-в нацвал'!S327+'11.физ-в инвал'!R327*'11.физ-в инвал'!S327)/('7.физ-в нацвал'!R327+'11.физ-в инвал'!R327)</f>
        <v>13.869897160604838</v>
      </c>
    </row>
    <row r="328" spans="1:19" ht="14.25" customHeight="1" x14ac:dyDescent="0.2">
      <c r="A328" s="23" t="s">
        <v>7</v>
      </c>
      <c r="B328" s="26">
        <f>'7.физ-в нацвал'!B328+'11.физ-в инвал'!B328</f>
        <v>96190613.269999996</v>
      </c>
      <c r="C328" s="28">
        <f>('7.физ-в нацвал'!B328*'7.физ-в нацвал'!C328+'11.физ-в инвал'!B328*'11.физ-в инвал'!C328)/('7.физ-в нацвал'!B328+'11.физ-в инвал'!B328)</f>
        <v>1.1110118460397675</v>
      </c>
      <c r="D328" s="21">
        <f>'7.физ-в нацвал'!D328+'11.физ-в инвал'!D328</f>
        <v>90511559.299999997</v>
      </c>
      <c r="E328" s="28">
        <f>('7.физ-в нацвал'!D328*'7.физ-в нацвал'!E328+'11.физ-в инвал'!D328*'11.физ-в инвал'!E328)/('7.физ-в нацвал'!D328+'11.физ-в инвал'!D328)</f>
        <v>0.54202535376495276</v>
      </c>
      <c r="F328" s="21">
        <f t="shared" si="16"/>
        <v>5679053.9699999997</v>
      </c>
      <c r="G328" s="28">
        <f t="shared" si="17"/>
        <v>10.179398043544223</v>
      </c>
      <c r="H328" s="21">
        <f>'7.физ-в нацвал'!H328+'11.физ-в инвал'!H328</f>
        <v>180593.82</v>
      </c>
      <c r="I328" s="28">
        <f>('7.физ-в нацвал'!H328*'7.физ-в нацвал'!I328+'11.физ-в инвал'!H328*'11.физ-в инвал'!I328)/('7.физ-в нацвал'!H328+'11.физ-в инвал'!H328)</f>
        <v>5.6868227689075974</v>
      </c>
      <c r="J328" s="21">
        <f>'7.физ-в нацвал'!J328+'11.физ-в инвал'!J328</f>
        <v>404616.65</v>
      </c>
      <c r="K328" s="28">
        <f>('7.физ-в нацвал'!J328*'7.физ-в нацвал'!K328+'11.физ-в инвал'!J328*'11.физ-в инвал'!K328)/('7.физ-в нацвал'!J328+'11.физ-в инвал'!J328)</f>
        <v>4.8229786522625782</v>
      </c>
      <c r="L328" s="21">
        <f>'7.физ-в нацвал'!L328+'11.физ-в инвал'!L328</f>
        <v>510943.18</v>
      </c>
      <c r="M328" s="28">
        <f>('7.физ-в нацвал'!L328*'7.физ-в нацвал'!M328+'11.физ-в инвал'!L328*'11.физ-в инвал'!M328)/('7.физ-в нацвал'!L328+'11.физ-в инвал'!L328)</f>
        <v>6.1260074145622214</v>
      </c>
      <c r="N328" s="21">
        <f>'7.физ-в нацвал'!N328+'11.физ-в инвал'!N328</f>
        <v>2864079.33</v>
      </c>
      <c r="O328" s="28">
        <f>('7.физ-в нацвал'!N328*'7.физ-в нацвал'!O328+'11.физ-в инвал'!N328*'11.физ-в инвал'!O328)/('7.физ-в нацвал'!N328+'11.физ-в инвал'!N328)</f>
        <v>12.000262109848757</v>
      </c>
      <c r="P328" s="21">
        <f>'7.физ-в нацвал'!P328+'11.физ-в инвал'!P328</f>
        <v>1687988.27</v>
      </c>
      <c r="Q328" s="28">
        <f>('7.физ-в нацвал'!P328*'7.физ-в нацвал'!Q328+'11.физ-в инвал'!P328*'11.физ-в инвал'!Q328)/('7.физ-в нацвал'!P328+'11.физ-в инвал'!P328)</f>
        <v>10.022801524918201</v>
      </c>
      <c r="R328" s="22">
        <f>'7.физ-в нацвал'!R328+'11.физ-в инвал'!R328</f>
        <v>30832.720000000001</v>
      </c>
      <c r="S328" s="30">
        <f>('7.физ-в нацвал'!R328*'7.физ-в нацвал'!S328+'11.физ-в инвал'!R328*'11.физ-в инвал'!S328)/('7.физ-в нацвал'!R328+'11.физ-в инвал'!R328)</f>
        <v>13.387485097000829</v>
      </c>
    </row>
    <row r="329" spans="1:19" ht="14.25" customHeight="1" x14ac:dyDescent="0.2">
      <c r="A329" s="23" t="s">
        <v>8</v>
      </c>
      <c r="B329" s="26">
        <f>'7.физ-в нацвал'!B329+'11.физ-в инвал'!B329</f>
        <v>106745688.35000002</v>
      </c>
      <c r="C329" s="28">
        <f>('7.физ-в нацвал'!B329*'7.физ-в нацвал'!C329+'11.физ-в инвал'!B329*'11.физ-в инвал'!C329)/('7.физ-в нацвал'!B329+'11.физ-в инвал'!B329)</f>
        <v>1.0295638404274714</v>
      </c>
      <c r="D329" s="21">
        <f>'7.физ-в нацвал'!D329+'11.физ-в инвал'!D329</f>
        <v>100994373.84</v>
      </c>
      <c r="E329" s="28">
        <f>('7.физ-в нацвал'!D329*'7.физ-в нацвал'!E329+'11.физ-в инвал'!D329*'11.физ-в инвал'!E329)/('7.физ-в нацвал'!D329+'11.физ-в инвал'!D329)</f>
        <v>0.49062442679232743</v>
      </c>
      <c r="F329" s="21">
        <f t="shared" si="16"/>
        <v>5751314.5099999998</v>
      </c>
      <c r="G329" s="28">
        <f t="shared" si="17"/>
        <v>10.493460923979272</v>
      </c>
      <c r="H329" s="21">
        <f>'7.физ-в нацвал'!H329+'11.физ-в инвал'!H329</f>
        <v>285475.57999999996</v>
      </c>
      <c r="I329" s="28">
        <f>('7.физ-в нацвал'!H329*'7.физ-в нацвал'!I329+'11.физ-в инвал'!H329*'11.физ-в инвал'!I329)/('7.физ-в нацвал'!H329+'11.физ-в инвал'!H329)</f>
        <v>4.6432589158764443</v>
      </c>
      <c r="J329" s="21">
        <f>'7.физ-в нацвал'!J329+'11.физ-в инвал'!J329</f>
        <v>408901.37</v>
      </c>
      <c r="K329" s="28">
        <f>('7.физ-в нацвал'!J329*'7.физ-в нацвал'!K329+'11.физ-в инвал'!J329*'11.физ-в инвал'!K329)/('7.физ-в нацвал'!J329+'11.физ-в инвал'!J329)</f>
        <v>5.072618484501529</v>
      </c>
      <c r="L329" s="21">
        <f>'7.физ-в нацвал'!L329+'11.физ-в инвал'!L329</f>
        <v>674865.07000000007</v>
      </c>
      <c r="M329" s="28">
        <f>('7.физ-в нацвал'!L329*'7.физ-в нацвал'!M329+'11.физ-в инвал'!L329*'11.физ-в инвал'!M329)/('7.физ-в нацвал'!L329+'11.физ-в инвал'!L329)</f>
        <v>7.0030847335156921</v>
      </c>
      <c r="N329" s="21">
        <f>'7.физ-в нацвал'!N329+'11.физ-в инвал'!N329</f>
        <v>2857329.74</v>
      </c>
      <c r="O329" s="28">
        <f>('7.физ-в нацвал'!N329*'7.физ-в нацвал'!O329+'11.физ-в инвал'!N329*'11.физ-в инвал'!O329)/('7.физ-в нацвал'!N329+'11.физ-в инвал'!N329)</f>
        <v>12.054437574152724</v>
      </c>
      <c r="P329" s="21">
        <f>'7.физ-в нацвал'!P329+'11.физ-в инвал'!P329</f>
        <v>1490735.49</v>
      </c>
      <c r="Q329" s="28">
        <f>('7.физ-в нацвал'!P329*'7.физ-в нацвал'!Q329+'11.физ-в инвал'!P329*'11.физ-в инвал'!Q329)/('7.физ-в нацвал'!P329+'11.физ-в инвал'!P329)</f>
        <v>11.590731104013603</v>
      </c>
      <c r="R329" s="22">
        <f>'7.физ-в нацвал'!R329+'11.физ-в инвал'!R329</f>
        <v>34007.26</v>
      </c>
      <c r="S329" s="30">
        <f>('7.физ-в нацвал'!R329*'7.физ-в нацвал'!S329+'11.физ-в инвал'!R329*'11.физ-в инвал'!S329)/('7.физ-в нацвал'!R329+'11.физ-в инвал'!R329)</f>
        <v>14.793956702186572</v>
      </c>
    </row>
    <row r="330" spans="1:19" ht="14.25" customHeight="1" x14ac:dyDescent="0.2">
      <c r="A330" s="23" t="s">
        <v>9</v>
      </c>
      <c r="B330" s="26">
        <f>'7.физ-в нацвал'!B330+'11.физ-в инвал'!B330</f>
        <v>102499337.28999999</v>
      </c>
      <c r="C330" s="28">
        <f>('7.физ-в нацвал'!B330*'7.физ-в нацвал'!C330+'11.физ-в инвал'!B330*'11.физ-в инвал'!C330)/('7.физ-в нацвал'!B330+'11.физ-в инвал'!B330)</f>
        <v>0.8952776258198587</v>
      </c>
      <c r="D330" s="21">
        <f>'7.физ-в нацвал'!D330+'11.физ-в инвал'!D330</f>
        <v>96556617.780000001</v>
      </c>
      <c r="E330" s="28">
        <f>('7.физ-в нацвал'!D330*'7.физ-в нацвал'!E330+'11.физ-в инвал'!D330*'11.физ-в инвал'!E330)/('7.физ-в нацвал'!D330+'11.физ-в инвал'!D330)</f>
        <v>0.38560972983057612</v>
      </c>
      <c r="F330" s="21">
        <f t="shared" si="16"/>
        <v>5942719.5100000007</v>
      </c>
      <c r="G330" s="28">
        <f t="shared" si="17"/>
        <v>9.1763025244312892</v>
      </c>
      <c r="H330" s="21">
        <f>'7.физ-в нацвал'!H330+'11.физ-в инвал'!H330</f>
        <v>239607.99</v>
      </c>
      <c r="I330" s="28">
        <f>('7.физ-в нацвал'!H330*'7.физ-в нацвал'!I330+'11.физ-в инвал'!H330*'11.физ-в инвал'!I330)/('7.физ-в нацвал'!H330+'11.физ-в инвал'!H330)</f>
        <v>5.6307806029339824</v>
      </c>
      <c r="J330" s="21">
        <f>'7.физ-в нацвал'!J330+'11.физ-в инвал'!J330</f>
        <v>330049.52</v>
      </c>
      <c r="K330" s="28">
        <f>('7.физ-в нацвал'!J330*'7.физ-в нацвал'!K330+'11.физ-в инвал'!J330*'11.физ-в инвал'!K330)/('7.физ-в нацвал'!J330+'11.физ-в инвал'!J330)</f>
        <v>4.9537103256505244</v>
      </c>
      <c r="L330" s="21">
        <f>'7.физ-в нацвал'!L330+'11.физ-в инвал'!L330</f>
        <v>1082788.04</v>
      </c>
      <c r="M330" s="28">
        <f>('7.физ-в нацвал'!L330*'7.физ-в нацвал'!M330+'11.физ-в инвал'!L330*'11.физ-в инвал'!M330)/('7.физ-в нацвал'!L330+'11.физ-в инвал'!L330)</f>
        <v>6.1961325275628267</v>
      </c>
      <c r="N330" s="21">
        <f>'7.физ-в нацвал'!N330+'11.физ-в инвал'!N330</f>
        <v>2631961.85</v>
      </c>
      <c r="O330" s="28">
        <f>('7.физ-в нацвал'!N330*'7.физ-в нацвал'!O330+'11.физ-в инвал'!N330*'11.физ-в инвал'!O330)/('7.физ-в нацвал'!N330+'11.физ-в инвал'!N330)</f>
        <v>10.239461108944287</v>
      </c>
      <c r="P330" s="21">
        <f>'7.физ-в нацвал'!P330+'11.физ-в инвал'!P330</f>
        <v>1605945.2400000002</v>
      </c>
      <c r="Q330" s="28">
        <f>('7.физ-в нацвал'!P330*'7.физ-в нацвал'!Q330+'11.физ-в инвал'!P330*'11.физ-в инвал'!Q330)/('7.физ-в нацвал'!P330+'11.физ-в инвал'!P330)</f>
        <v>10.816473877465484</v>
      </c>
      <c r="R330" s="22">
        <f>'7.физ-в нацвал'!R330+'11.физ-в инвал'!R330</f>
        <v>52366.869999999995</v>
      </c>
      <c r="S330" s="30">
        <f>('7.физ-в нацвал'!R330*'7.физ-в нацвал'!S330+'11.физ-в инвал'!R330*'11.физ-в инвал'!S330)/('7.физ-в нацвал'!R330+'11.физ-в инвал'!R330)</f>
        <v>9.8995484836118521</v>
      </c>
    </row>
    <row r="331" spans="1:19" ht="14.25" customHeight="1" x14ac:dyDescent="0.2">
      <c r="A331" s="23" t="s">
        <v>14</v>
      </c>
      <c r="B331" s="26">
        <f>'7.физ-в нацвал'!B331+'11.физ-в инвал'!B331</f>
        <v>123277066.77</v>
      </c>
      <c r="C331" s="28">
        <f>('7.физ-в нацвал'!B331*'7.физ-в нацвал'!C331+'11.физ-в инвал'!B331*'11.физ-в инвал'!C331)/('7.физ-в нацвал'!B331+'11.физ-в инвал'!B331)</f>
        <v>0.81313449471604449</v>
      </c>
      <c r="D331" s="21">
        <f>'7.физ-в нацвал'!D331+'11.физ-в инвал'!D331</f>
        <v>117293559.34999999</v>
      </c>
      <c r="E331" s="28">
        <f>('7.физ-в нацвал'!D331*'7.физ-в нацвал'!E331+'11.физ-в инвал'!D331*'11.физ-в инвал'!E331)/('7.физ-в нацвал'!D331+'11.физ-в инвал'!D331)</f>
        <v>0.37147775265121591</v>
      </c>
      <c r="F331" s="21">
        <f t="shared" si="16"/>
        <v>5983507.4199999999</v>
      </c>
      <c r="G331" s="28">
        <f t="shared" si="17"/>
        <v>9.4708477139817813</v>
      </c>
      <c r="H331" s="21">
        <f>'7.физ-в нацвал'!H331+'11.физ-в инвал'!H331</f>
        <v>261606.29</v>
      </c>
      <c r="I331" s="28">
        <f>('7.физ-в нацвал'!H331*'7.физ-в нацвал'!I331+'11.физ-в инвал'!H331*'11.физ-в инвал'!I331)/('7.физ-в нацвал'!H331+'11.физ-в инвал'!H331)</f>
        <v>5.2868595648063312</v>
      </c>
      <c r="J331" s="21">
        <f>'7.физ-в нацвал'!J331+'11.физ-в инвал'!J331</f>
        <v>419581.46</v>
      </c>
      <c r="K331" s="28">
        <f>('7.физ-в нацвал'!J331*'7.физ-в нацвал'!K331+'11.физ-в инвал'!J331*'11.физ-в инвал'!K331)/('7.физ-в нацвал'!J331+'11.физ-в инвал'!J331)</f>
        <v>4.9188011462660901</v>
      </c>
      <c r="L331" s="21">
        <f>'7.физ-в нацвал'!L331+'11.физ-в инвал'!L331</f>
        <v>989488.94</v>
      </c>
      <c r="M331" s="28">
        <f>('7.физ-в нацвал'!L331*'7.физ-в нацвал'!M331+'11.физ-в инвал'!L331*'11.физ-в инвал'!M331)/('7.физ-в нацвал'!L331+'11.физ-в инвал'!L331)</f>
        <v>7.2627947972819147</v>
      </c>
      <c r="N331" s="21">
        <f>'7.физ-в нацвал'!N331+'11.физ-в инвал'!N331</f>
        <v>2597119.44</v>
      </c>
      <c r="O331" s="28">
        <f>('7.физ-в нацвал'!N331*'7.физ-в нацвал'!O331+'11.физ-в инвал'!N331*'11.физ-в инвал'!O331)/('7.физ-в нацвал'!N331+'11.физ-в инвал'!N331)</f>
        <v>10.484758731465984</v>
      </c>
      <c r="P331" s="21">
        <f>'7.физ-в нацвал'!P331+'11.физ-в инвал'!P331</f>
        <v>1667623.58</v>
      </c>
      <c r="Q331" s="28">
        <f>('7.физ-в нацвал'!P331*'7.физ-в нацвал'!Q331+'11.физ-в инвал'!P331*'11.физ-в инвал'!Q331)/('7.физ-в нацвал'!P331+'11.физ-в инвал'!P331)</f>
        <v>10.914505061567896</v>
      </c>
      <c r="R331" s="22">
        <f>'7.физ-в нацвал'!R331+'11.физ-в инвал'!R331</f>
        <v>48087.710000000006</v>
      </c>
      <c r="S331" s="30">
        <f>('7.физ-в нацвал'!R331*'7.физ-в нацвал'!S331+'11.физ-в инвал'!R331*'11.физ-в инвал'!S331)/('7.физ-в нацвал'!R331+'11.физ-в инвал'!R331)</f>
        <v>12.561675989561602</v>
      </c>
    </row>
    <row r="332" spans="1:19" ht="14.25" customHeight="1" thickBot="1" x14ac:dyDescent="0.25">
      <c r="A332" s="24" t="s">
        <v>15</v>
      </c>
      <c r="B332" s="27">
        <f>'7.физ-в нацвал'!B332+'11.физ-в инвал'!B332</f>
        <v>143461368.94</v>
      </c>
      <c r="C332" s="29">
        <f>('7.физ-в нацвал'!B332*'7.физ-в нацвал'!C332+'11.физ-в инвал'!B332*'11.физ-в инвал'!C332)/('7.физ-в нацвал'!B332+'11.физ-в инвал'!B332)</f>
        <v>0.77840114143135009</v>
      </c>
      <c r="D332" s="25">
        <f>'7.физ-в нацвал'!D332+'11.физ-в инвал'!D332</f>
        <v>136867316.25</v>
      </c>
      <c r="E332" s="29">
        <f>('7.физ-в нацвал'!D332*'7.физ-в нацвал'!E332+'11.физ-в инвал'!D332*'11.физ-в инвал'!E332)/('7.физ-в нацвал'!D332+'11.физ-в инвал'!D332)</f>
        <v>0.35794097044406686</v>
      </c>
      <c r="F332" s="25">
        <f t="shared" si="16"/>
        <v>6594052.6899999995</v>
      </c>
      <c r="G332" s="29">
        <f t="shared" si="17"/>
        <v>9.5055463279290269</v>
      </c>
      <c r="H332" s="25">
        <f>'7.физ-в нацвал'!H332+'11.физ-в инвал'!H332</f>
        <v>263220.99</v>
      </c>
      <c r="I332" s="29">
        <f>('7.физ-в нацвал'!H332*'7.физ-в нацвал'!I332+'11.физ-в инвал'!H332*'11.физ-в инвал'!I332)/('7.физ-в нацвал'!H332+'11.физ-в инвал'!H332)</f>
        <v>4.6776368370166868</v>
      </c>
      <c r="J332" s="25">
        <f>'7.физ-в нацвал'!J332+'11.физ-в инвал'!J332</f>
        <v>586886.73</v>
      </c>
      <c r="K332" s="29">
        <f>('7.физ-в нацвал'!J332*'7.физ-в нацвал'!K332+'11.физ-в инвал'!J332*'11.физ-в инвал'!K332)/('7.физ-в нацвал'!J332+'11.физ-в инвал'!J332)</f>
        <v>5.8446027716455609</v>
      </c>
      <c r="L332" s="25">
        <f>'7.физ-в нацвал'!L332+'11.физ-в инвал'!L332</f>
        <v>1034881.8899999999</v>
      </c>
      <c r="M332" s="29">
        <f>('7.физ-в нацвал'!L332*'7.физ-в нацвал'!M332+'11.физ-в инвал'!L332*'11.физ-в инвал'!M332)/('7.физ-в нацвал'!L332+'11.физ-в инвал'!L332)</f>
        <v>8.0629677290999879</v>
      </c>
      <c r="N332" s="25">
        <f>'7.физ-в нацвал'!N332+'11.физ-в инвал'!N332</f>
        <v>2440824.89</v>
      </c>
      <c r="O332" s="29">
        <f>('7.физ-в нацвал'!N332*'7.физ-в нацвал'!O332+'11.физ-в инвал'!N332*'11.физ-в инвал'!O332)/('7.физ-в нацвал'!N332+'11.физ-в инвал'!N332)</f>
        <v>10.447245411570705</v>
      </c>
      <c r="P332" s="25">
        <f>'7.физ-в нацвал'!P332+'11.физ-в инвал'!P332</f>
        <v>2174564.09</v>
      </c>
      <c r="Q332" s="29">
        <f>('7.физ-в нацвал'!P332*'7.физ-в нацвал'!Q332+'11.физ-в инвал'!P332*'11.физ-в инвал'!Q332)/('7.физ-в нацвал'!P332+'11.физ-в инвал'!P332)</f>
        <v>10.77169156766492</v>
      </c>
      <c r="R332" s="25">
        <f>'7.физ-в нацвал'!R332+'11.физ-в инвал'!R332</f>
        <v>93674.1</v>
      </c>
      <c r="S332" s="39">
        <f>('7.физ-в нацвал'!R332*'7.физ-в нацвал'!S332+'11.физ-в инвал'!R332*'11.физ-в инвал'!S332)/('7.физ-в нацвал'!R332+'11.физ-в инвал'!R332)</f>
        <v>8.0155746262840903</v>
      </c>
    </row>
    <row r="333" spans="1:19" ht="14.25" customHeight="1" x14ac:dyDescent="0.2">
      <c r="A333" s="23" t="s">
        <v>78</v>
      </c>
      <c r="B333" s="26">
        <f>'7.физ-в нацвал'!B333+'11.физ-в инвал'!B333</f>
        <v>107779987.92999998</v>
      </c>
      <c r="C333" s="28">
        <f>('7.физ-в нацвал'!B333*'7.физ-в нацвал'!C333+'11.физ-в инвал'!B333*'11.физ-в инвал'!C333)/('7.физ-в нацвал'!B333+'11.физ-в инвал'!B333)</f>
        <v>0.79715302271698807</v>
      </c>
      <c r="D333" s="21">
        <f>'7.физ-в нацвал'!D333+'11.физ-в инвал'!D333</f>
        <v>102548175.56999999</v>
      </c>
      <c r="E333" s="28">
        <f>('7.физ-в нацвал'!D333*'7.физ-в нацвал'!E333+'11.физ-в инвал'!D333*'11.физ-в инвал'!E333)/('7.физ-в нацвал'!D333+'11.физ-в инвал'!D333)</f>
        <v>0.37411053811398387</v>
      </c>
      <c r="F333" s="21">
        <f t="shared" ref="F333:F334" si="18">H333+J333+L333+N333+P333+R333</f>
        <v>5231812.3600000003</v>
      </c>
      <c r="G333" s="28">
        <f t="shared" ref="G333:G334" si="19">(H333*I333+J333*K333+L333*M333+N333*O333+P333*Q333+R333*S333)/(H333+J333+L333+N333+P333+R333)</f>
        <v>9.0891619862490582</v>
      </c>
      <c r="H333" s="21">
        <f>'7.физ-в нацвал'!H333+'11.физ-в инвал'!H333</f>
        <v>139933.68</v>
      </c>
      <c r="I333" s="28">
        <f>('7.физ-в нацвал'!H333*'7.физ-в нацвал'!I333+'11.физ-в инвал'!H333*'11.физ-в инвал'!I333)/('7.физ-в нацвал'!H333+'11.физ-в инвал'!H333)</f>
        <v>5.9244199923849612</v>
      </c>
      <c r="J333" s="21">
        <f>'7.физ-в нацвал'!J333+'11.физ-в инвал'!J333</f>
        <v>551074.63</v>
      </c>
      <c r="K333" s="28">
        <f>('7.физ-в нацвал'!J333*'7.физ-в нацвал'!K333+'11.физ-в инвал'!J333*'11.физ-в инвал'!K333)/('7.физ-в нацвал'!J333+'11.физ-в инвал'!J333)</f>
        <v>6.5239098795021615</v>
      </c>
      <c r="L333" s="21">
        <f>'7.физ-в нацвал'!L333+'11.физ-в инвал'!L333</f>
        <v>821919.46</v>
      </c>
      <c r="M333" s="28">
        <f>('7.физ-в нацвал'!L333*'7.физ-в нацвал'!M333+'11.физ-в инвал'!L333*'11.физ-в инвал'!M333)/('7.физ-в нацвал'!L333+'11.физ-в инвал'!L333)</f>
        <v>7.6928572219229343</v>
      </c>
      <c r="N333" s="21">
        <f>'7.физ-в нацвал'!N333+'11.физ-в инвал'!N333</f>
        <v>2193906.62</v>
      </c>
      <c r="O333" s="28">
        <f>('7.физ-в нацвал'!N333*'7.физ-в нацвал'!O333+'11.физ-в инвал'!N333*'11.физ-в инвал'!O333)/('7.физ-в нацвал'!N333+'11.физ-в инвал'!N333)</f>
        <v>9.0978441197739013</v>
      </c>
      <c r="P333" s="21">
        <f>'7.физ-в нацвал'!P333+'11.физ-в инвал'!P333</f>
        <v>1464864.1800000002</v>
      </c>
      <c r="Q333" s="28">
        <f>('7.физ-в нацвал'!P333*'7.физ-в нацвал'!Q333+'11.физ-в инвал'!P333*'11.физ-в инвал'!Q333)/('7.физ-в нацвал'!P333+'11.физ-в инвал'!P333)</f>
        <v>10.934591350510011</v>
      </c>
      <c r="R333" s="22">
        <f>'7.физ-в нацвал'!R333+'11.физ-в инвал'!R333</f>
        <v>60113.79</v>
      </c>
      <c r="S333" s="30">
        <f>('7.физ-в нацвал'!R333*'7.физ-в нацвал'!S333+'11.физ-в инвал'!R333*'11.физ-в инвал'!S333)/('7.физ-в нацвал'!R333+'11.физ-в инвал'!R333)</f>
        <v>13.776909078599122</v>
      </c>
    </row>
    <row r="334" spans="1:19" ht="14.25" customHeight="1" x14ac:dyDescent="0.2">
      <c r="A334" s="23" t="s">
        <v>1</v>
      </c>
      <c r="B334" s="26">
        <f>'7.физ-в нацвал'!B334+'11.физ-в инвал'!B334</f>
        <v>123762733.62000002</v>
      </c>
      <c r="C334" s="28">
        <f>('7.физ-в нацвал'!B334*'7.физ-в нацвал'!C334+'11.физ-в инвал'!B334*'11.физ-в инвал'!C334)/('7.физ-в нацвал'!B334+'11.физ-в инвал'!B334)</f>
        <v>0.80941029739271786</v>
      </c>
      <c r="D334" s="21">
        <f>'7.физ-в нацвал'!D334+'11.физ-в инвал'!D334</f>
        <v>118659926.65000001</v>
      </c>
      <c r="E334" s="28">
        <f>('7.физ-в нацвал'!D334*'7.физ-в нацвал'!E334+'11.физ-в инвал'!D334*'11.физ-в инвал'!E334)/('7.физ-в нацвал'!D334+'11.физ-в инвал'!D334)</f>
        <v>0.44484448071837723</v>
      </c>
      <c r="F334" s="21">
        <f t="shared" si="18"/>
        <v>5102806.97</v>
      </c>
      <c r="G334" s="28">
        <f t="shared" si="19"/>
        <v>9.2869704559488699</v>
      </c>
      <c r="H334" s="21">
        <f>'7.физ-в нацвал'!H334+'11.физ-в инвал'!H334</f>
        <v>372203.15</v>
      </c>
      <c r="I334" s="28">
        <f>('7.физ-в нацвал'!H334*'7.физ-в нацвал'!I334+'11.физ-в инвал'!H334*'11.физ-в инвал'!I334)/('7.физ-в нацвал'!H334+'11.физ-в инвал'!H334)</f>
        <v>5.1777672695677088</v>
      </c>
      <c r="J334" s="21">
        <f>'7.физ-в нацвал'!J334+'11.физ-в инвал'!J334</f>
        <v>496033.83</v>
      </c>
      <c r="K334" s="28">
        <f>('7.физ-в нацвал'!J334*'7.физ-в нацвал'!K334+'11.физ-в инвал'!J334*'11.физ-в инвал'!K334)/('7.физ-в нацвал'!J334+'11.физ-в инвал'!J334)</f>
        <v>6.4515875570422283</v>
      </c>
      <c r="L334" s="21">
        <f>'7.физ-в нацвал'!L334+'11.физ-в инвал'!L334</f>
        <v>673871.38</v>
      </c>
      <c r="M334" s="28">
        <f>('7.физ-в нацвал'!L334*'7.физ-в нацвал'!M334+'11.физ-в инвал'!L334*'11.физ-в инвал'!M334)/('7.физ-в нацвал'!L334+'11.физ-в инвал'!L334)</f>
        <v>8.0335584784740366</v>
      </c>
      <c r="N334" s="21">
        <f>'7.физ-в нацвал'!N334+'11.физ-в инвал'!N334</f>
        <v>1944799.1</v>
      </c>
      <c r="O334" s="28">
        <f>('7.физ-в нацвал'!N334*'7.физ-в нацвал'!O334+'11.физ-в инвал'!N334*'11.физ-в инвал'!O334)/('7.физ-в нацвал'!N334+'11.физ-в инвал'!N334)</f>
        <v>9.8144197899412546</v>
      </c>
      <c r="P334" s="21">
        <f>'7.физ-в нацвал'!P334+'11.физ-в инвал'!P334</f>
        <v>1562088.74</v>
      </c>
      <c r="Q334" s="28">
        <f>('7.физ-в нацвал'!P334*'7.физ-в нацвал'!Q334+'11.физ-в инвал'!P334*'11.физ-в инвал'!Q334)/('7.физ-в нацвал'!P334+'11.физ-в инвал'!P334)</f>
        <v>10.976619541601732</v>
      </c>
      <c r="R334" s="22">
        <f>'7.физ-в нацвал'!R334+'11.физ-в инвал'!R334</f>
        <v>53810.77</v>
      </c>
      <c r="S334" s="30">
        <f>('7.физ-в нацвал'!R334*'7.физ-в нацвал'!S334+'11.физ-в инвал'!R334*'11.физ-в инвал'!S334)/('7.физ-в нацвал'!R334+'11.физ-в инвал'!R334)</f>
        <v>11.431111238512264</v>
      </c>
    </row>
    <row r="335" spans="1:19" ht="14.25" customHeight="1" x14ac:dyDescent="0.2">
      <c r="A335" s="23" t="s">
        <v>2</v>
      </c>
      <c r="B335" s="26">
        <f>'7.физ-в нацвал'!B335+'11.физ-в инвал'!B335</f>
        <v>153862154.66</v>
      </c>
      <c r="C335" s="28">
        <f>('7.физ-в нацвал'!B335*'7.физ-в нацвал'!C335+'11.физ-в инвал'!B335*'11.физ-в инвал'!C335)/('7.физ-в нацвал'!B335+'11.физ-в инвал'!B335)</f>
        <v>0.78929402862945852</v>
      </c>
      <c r="D335" s="21">
        <f>'7.физ-в нацвал'!D335+'11.физ-в инвал'!D335</f>
        <v>147272696.88</v>
      </c>
      <c r="E335" s="28">
        <f>('7.физ-в нацвал'!D335*'7.физ-в нацвал'!E335+'11.физ-в инвал'!D335*'11.физ-в инвал'!E335)/('7.физ-в нацвал'!D335+'11.физ-в инвал'!D335)</f>
        <v>0.43209005299706621</v>
      </c>
      <c r="F335" s="21">
        <f t="shared" ref="F335" si="20">H335+J335+L335+N335+P335+R335</f>
        <v>6589457.7800000003</v>
      </c>
      <c r="G335" s="28">
        <f t="shared" ref="G335" si="21">(H335*I335+J335*K335+L335*M335+N335*O335+P335*Q335+R335*S335)/(H335+J335+L335+N335+P335+R335)</f>
        <v>8.7727115697978046</v>
      </c>
      <c r="H335" s="21">
        <f>'7.физ-в нацвал'!H335+'11.физ-в инвал'!H335</f>
        <v>613084.81999999995</v>
      </c>
      <c r="I335" s="28">
        <f>('7.физ-в нацвал'!H335*'7.физ-в нацвал'!I335+'11.физ-в инвал'!H335*'11.физ-в инвал'!I335)/('7.физ-в нацвал'!H335+'11.физ-в инвал'!H335)</f>
        <v>3.4946413235284504</v>
      </c>
      <c r="J335" s="21">
        <f>'7.физ-в нацвал'!J335+'11.физ-в инвал'!J335</f>
        <v>743974.34</v>
      </c>
      <c r="K335" s="28">
        <f>('7.физ-в нацвал'!J335*'7.физ-в нацвал'!K335+'11.физ-в инвал'!J335*'11.физ-в инвал'!K335)/('7.физ-в нацвал'!J335+'11.физ-в инвал'!J335)</f>
        <v>5.8145007560341408</v>
      </c>
      <c r="L335" s="21">
        <f>'7.физ-в нацвал'!L335+'11.физ-в инвал'!L335</f>
        <v>771279.28</v>
      </c>
      <c r="M335" s="28">
        <f>('7.физ-в нацвал'!L335*'7.физ-в нацвал'!M335+'11.физ-в инвал'!L335*'11.физ-в инвал'!M335)/('7.физ-в нацвал'!L335+'11.физ-в инвал'!L335)</f>
        <v>7.7890550049522922</v>
      </c>
      <c r="N335" s="21">
        <f>'7.физ-в нацвал'!N335+'11.физ-в инвал'!N335</f>
        <v>2399147.5100000002</v>
      </c>
      <c r="O335" s="28">
        <f>('7.физ-в нацвал'!N335*'7.физ-в нацвал'!O335+'11.физ-в инвал'!N335*'11.физ-в инвал'!O335)/('7.физ-в нацвал'!N335+'11.физ-в инвал'!N335)</f>
        <v>9.297996327828999</v>
      </c>
      <c r="P335" s="21">
        <f>'7.физ-в нацвал'!P335+'11.физ-в инвал'!P335</f>
        <v>2041180.53</v>
      </c>
      <c r="Q335" s="28">
        <f>('7.физ-в нацвал'!P335*'7.физ-в нацвал'!Q335+'11.физ-в инвал'!P335*'11.физ-в инвал'!Q335)/('7.физ-в нацвал'!P335+'11.физ-в инвал'!P335)</f>
        <v>11.145829008813866</v>
      </c>
      <c r="R335" s="22">
        <f>'7.физ-в нацвал'!R335+'11.физ-в инвал'!R335</f>
        <v>20791.3</v>
      </c>
      <c r="S335" s="30">
        <f>('7.физ-в нацвал'!R335*'7.физ-в нацвал'!S335+'11.физ-в инвал'!R335*'11.физ-в инвал'!S335)/('7.физ-в нацвал'!R335+'11.физ-в инвал'!R335)</f>
        <v>13.159877381404721</v>
      </c>
    </row>
    <row r="336" spans="1:19" ht="14.25" customHeight="1" x14ac:dyDescent="0.2">
      <c r="A336" s="23" t="s">
        <v>3</v>
      </c>
      <c r="B336" s="26">
        <f>'7.физ-в нацвал'!B336+'11.физ-в инвал'!B336</f>
        <v>155068484.55000001</v>
      </c>
      <c r="C336" s="28">
        <f>('7.физ-в нацвал'!B336*'7.физ-в нацвал'!C336+'11.физ-в инвал'!B336*'11.физ-в инвал'!C336)/('7.физ-в нацвал'!B336+'11.физ-в инвал'!B336)</f>
        <v>0.88093537292520097</v>
      </c>
      <c r="D336" s="21">
        <f>'7.физ-в нацвал'!D336+'11.физ-в инвал'!D336</f>
        <v>147368493.99000001</v>
      </c>
      <c r="E336" s="28">
        <f>('7.физ-в нацвал'!D336*'7.физ-в нацвал'!E336+'11.физ-в инвал'!D336*'11.физ-в инвал'!E336)/('7.физ-в нацвал'!D336+'11.физ-в инвал'!D336)</f>
        <v>0.52641171436592193</v>
      </c>
      <c r="F336" s="21">
        <f t="shared" ref="F336" si="22">H336+J336+L336+N336+P336+R336</f>
        <v>7699990.5600000005</v>
      </c>
      <c r="G336" s="28">
        <f t="shared" ref="G336" si="23">(H336*I336+J336*K336+L336*M336+N336*O336+P336*Q336+R336*S336)/(H336+J336+L336+N336+P336+R336)</f>
        <v>7.6660888401400928</v>
      </c>
      <c r="H336" s="21">
        <f>'7.физ-в нацвал'!H336+'11.физ-в инвал'!H336</f>
        <v>438060.08</v>
      </c>
      <c r="I336" s="28">
        <f>('7.физ-в нацвал'!H336*'7.физ-в нацвал'!I336+'11.физ-в инвал'!H336*'11.физ-в инвал'!I336)/('7.физ-в нацвал'!H336+'11.физ-в инвал'!H336)</f>
        <v>2.999180468350366</v>
      </c>
      <c r="J336" s="21">
        <f>'7.физ-в нацвал'!J336+'11.физ-в инвал'!J336</f>
        <v>551709.80000000005</v>
      </c>
      <c r="K336" s="28">
        <f>('7.физ-в нацвал'!J336*'7.физ-в нацвал'!K336+'11.физ-в инвал'!J336*'11.физ-в инвал'!K336)/('7.физ-в нацвал'!J336+'11.физ-в инвал'!J336)</f>
        <v>6.2503161834355696</v>
      </c>
      <c r="L336" s="21">
        <f>'7.физ-в нацвал'!L336+'11.физ-в инвал'!L336</f>
        <v>728740.34000000008</v>
      </c>
      <c r="M336" s="28">
        <f>('7.физ-в нацвал'!L336*'7.физ-в нацвал'!M336+'11.физ-в инвал'!L336*'11.физ-в инвал'!M336)/('7.физ-в нацвал'!L336+'11.физ-в инвал'!L336)</f>
        <v>7.9547444950007833</v>
      </c>
      <c r="N336" s="21">
        <f>'7.физ-в нацвал'!N336+'11.физ-в инвал'!N336</f>
        <v>3823941.45</v>
      </c>
      <c r="O336" s="28">
        <f>('7.физ-в нацвал'!N336*'7.физ-в нацвал'!O336+'11.физ-в инвал'!N336*'11.физ-в инвал'!O336)/('7.физ-в нацвал'!N336+'11.физ-в инвал'!N336)</f>
        <v>6.0091298912016562</v>
      </c>
      <c r="P336" s="21">
        <f>'7.физ-в нацвал'!P336+'11.физ-в инвал'!P336</f>
        <v>2137374.2400000002</v>
      </c>
      <c r="Q336" s="28">
        <f>('7.физ-в нацвал'!P336*'7.физ-в нацвал'!Q336+'11.физ-в инвал'!P336*'11.физ-в инвал'!Q336)/('7.физ-в нацвал'!P336+'11.физ-в инвал'!P336)</f>
        <v>11.817025573724544</v>
      </c>
      <c r="R336" s="22">
        <f>'7.физ-в нацвал'!R336+'11.физ-в инвал'!R336</f>
        <v>20164.650000000001</v>
      </c>
      <c r="S336" s="30">
        <f>('7.физ-в нацвал'!R336*'7.физ-в нацвал'!S336+'11.физ-в инвал'!R336*'11.физ-в инвал'!S336)/('7.физ-в нацвал'!R336+'11.физ-в инвал'!R336)</f>
        <v>11.590562781898011</v>
      </c>
    </row>
    <row r="337" spans="1:19" ht="14.25" customHeight="1" x14ac:dyDescent="0.2">
      <c r="A337" s="23" t="s">
        <v>4</v>
      </c>
      <c r="B337" s="26">
        <f>'7.физ-в нацвал'!B337+'11.физ-в инвал'!B337</f>
        <v>173214994.20000002</v>
      </c>
      <c r="C337" s="28">
        <f>('7.физ-в нацвал'!B337*'7.физ-в нацвал'!C337+'11.физ-в инвал'!B337*'11.физ-в инвал'!C337)/('7.физ-в нацвал'!B337+'11.физ-в инвал'!B337)</f>
        <v>0.87597904988008235</v>
      </c>
      <c r="D337" s="21">
        <f>'7.физ-в нацвал'!D337+'11.физ-в инвал'!D337</f>
        <v>166216925.90000001</v>
      </c>
      <c r="E337" s="28">
        <f>('7.физ-в нацвал'!D337*'7.физ-в нацвал'!E337+'11.физ-в инвал'!D337*'11.физ-в инвал'!E337)/('7.физ-в нацвал'!D337+'11.физ-в инвал'!D337)</f>
        <v>0.52792208494694548</v>
      </c>
      <c r="F337" s="21">
        <f t="shared" ref="F337" si="24">H337+J337+L337+N337+P337+R337</f>
        <v>6998068.3000000007</v>
      </c>
      <c r="G337" s="28">
        <f t="shared" ref="G337" si="25">(H337*I337+J337*K337+L337*M337+N337*O337+P337*Q337+R337*S337)/(H337+J337+L337+N337+P337+R337)</f>
        <v>9.1429687774982185</v>
      </c>
      <c r="H337" s="21">
        <f>'7.физ-в нацвал'!H337+'11.физ-в инвал'!H337</f>
        <v>463040.58</v>
      </c>
      <c r="I337" s="28">
        <f>('7.физ-в нацвал'!H337*'7.физ-в нацвал'!I337+'11.физ-в инвал'!H337*'11.физ-в инвал'!I337)/('7.физ-в нацвал'!H337+'11.физ-в инвал'!H337)</f>
        <v>3.1031666589567601</v>
      </c>
      <c r="J337" s="21">
        <f>'7.физ-в нацвал'!J337+'11.физ-в инвал'!J337</f>
        <v>579544.79</v>
      </c>
      <c r="K337" s="28">
        <f>('7.физ-в нацвал'!J337*'7.физ-в нацвал'!K337+'11.физ-в инвал'!J337*'11.физ-в инвал'!K337)/('7.физ-в нацвал'!J337+'11.физ-в инвал'!J337)</f>
        <v>6.3971629436958608</v>
      </c>
      <c r="L337" s="21">
        <f>'7.физ-в нацвал'!L337+'11.физ-в инвал'!L337</f>
        <v>853906.53</v>
      </c>
      <c r="M337" s="28">
        <f>('7.физ-в нацвал'!L337*'7.физ-в нацвал'!M337+'11.физ-в инвал'!L337*'11.физ-в инвал'!M337)/('7.физ-в нацвал'!L337+'11.физ-в инвал'!L337)</f>
        <v>6.7956901175120388</v>
      </c>
      <c r="N337" s="21">
        <f>'7.физ-в нацвал'!N337+'11.физ-в инвал'!N337</f>
        <v>2604118.09</v>
      </c>
      <c r="O337" s="28">
        <f>('7.физ-в нацвал'!N337*'7.физ-в нацвал'!O337+'11.физ-в инвал'!N337*'11.физ-в инвал'!O337)/('7.физ-в нацвал'!N337+'11.физ-в инвал'!N337)</f>
        <v>9.472966099974359</v>
      </c>
      <c r="P337" s="21">
        <f>'7.физ-в нацвал'!P337+'11.физ-в инвал'!P337</f>
        <v>2464644.14</v>
      </c>
      <c r="Q337" s="28">
        <f>('7.физ-в нацвал'!P337*'7.физ-в нацвал'!Q337+'11.физ-в инвал'!P337*'11.физ-в инвал'!Q337)/('7.физ-в нацвал'!P337+'11.физ-в инвал'!P337)</f>
        <v>11.368581118286743</v>
      </c>
      <c r="R337" s="22">
        <f>'7.физ-в нацвал'!R337+'11.физ-в инвал'!R337</f>
        <v>32814.17</v>
      </c>
      <c r="S337" s="30">
        <f>('7.физ-в нацвал'!R337*'7.физ-в нацвал'!S337+'11.физ-в инвал'!R337*'11.физ-в инвал'!S337)/('7.физ-в нацвал'!R337+'11.физ-в инвал'!R337)</f>
        <v>10.595180006076664</v>
      </c>
    </row>
    <row r="338" spans="1:19" ht="14.25" customHeight="1" x14ac:dyDescent="0.2">
      <c r="A338" s="23" t="s">
        <v>5</v>
      </c>
      <c r="B338" s="26">
        <f>'7.физ-в нацвал'!B338+'11.физ-в инвал'!B338</f>
        <v>182017239.88999999</v>
      </c>
      <c r="C338" s="28">
        <f>('7.физ-в нацвал'!B338*'7.физ-в нацвал'!C338+'11.физ-в инвал'!B338*'11.физ-в инвал'!C338)/('7.физ-в нацвал'!B338+'11.физ-в инвал'!B338)</f>
        <v>1.0068838088439163</v>
      </c>
      <c r="D338" s="21">
        <f>'7.физ-в нацвал'!D338+'11.физ-в инвал'!D338</f>
        <v>174230026.03999999</v>
      </c>
      <c r="E338" s="28">
        <f>('7.физ-в нацвал'!D338*'7.физ-в нацвал'!E338+'11.физ-в инвал'!D338*'11.физ-в инвал'!E338)/('7.физ-в нацвал'!D338+'11.физ-в инвал'!D338)</f>
        <v>0.60731905553068821</v>
      </c>
      <c r="F338" s="21">
        <f t="shared" ref="F338" si="26">H338+J338+L338+N338+P338+R338</f>
        <v>7787213.8500000006</v>
      </c>
      <c r="G338" s="28">
        <f t="shared" ref="G338" si="27">(H338*I338+J338*K338+L338*M338+N338*O338+P338*Q338+R338*S338)/(H338+J338+L338+N338+P338+R338)</f>
        <v>9.9466893304849915</v>
      </c>
      <c r="H338" s="21">
        <f>'7.физ-в нацвал'!H338+'11.физ-в инвал'!H338</f>
        <v>260540.34000000003</v>
      </c>
      <c r="I338" s="28">
        <f>('7.физ-в нацвал'!H338*'7.физ-в нацвал'!I338+'11.физ-в инвал'!H338*'11.физ-в инвал'!I338)/('7.физ-в нацвал'!H338+'11.физ-в инвал'!H338)</f>
        <v>6.9436861781173684</v>
      </c>
      <c r="J338" s="21">
        <f>'7.физ-в нацвал'!J338+'11.физ-в инвал'!J338</f>
        <v>623106.05000000005</v>
      </c>
      <c r="K338" s="28">
        <f>('7.физ-в нацвал'!J338*'7.физ-в нацвал'!K338+'11.физ-в инвал'!J338*'11.физ-в инвал'!K338)/('7.физ-в нацвал'!J338+'11.физ-в инвал'!J338)</f>
        <v>6.2147507288687063</v>
      </c>
      <c r="L338" s="21">
        <f>'7.физ-в нацвал'!L338+'11.физ-в инвал'!L338</f>
        <v>716088.1</v>
      </c>
      <c r="M338" s="28">
        <f>('7.физ-в нацвал'!L338*'7.физ-в нацвал'!M338+'11.физ-в инвал'!L338*'11.физ-в инвал'!M338)/('7.физ-в нацвал'!L338+'11.физ-в инвал'!L338)</f>
        <v>6.5097080832651724</v>
      </c>
      <c r="N338" s="21">
        <f>'7.физ-в нацвал'!N338+'11.физ-в инвал'!N338</f>
        <v>3092427.67</v>
      </c>
      <c r="O338" s="28">
        <f>('7.физ-в нацвал'!N338*'7.физ-в нацвал'!O338+'11.физ-в инвал'!N338*'11.физ-в инвал'!O338)/('7.физ-в нацвал'!N338+'11.физ-в инвал'!N338)</f>
        <v>9.9269292189136102</v>
      </c>
      <c r="P338" s="21">
        <f>'7.физ-в нацвал'!P338+'11.физ-в инвал'!P338</f>
        <v>3051940.08</v>
      </c>
      <c r="Q338" s="28">
        <f>('7.физ-в нацвал'!P338*'7.физ-в нацвал'!Q338+'11.физ-в инвал'!P338*'11.физ-в инвал'!Q338)/('7.физ-в нацвал'!P338+'11.физ-в инвал'!P338)</f>
        <v>11.747637032736248</v>
      </c>
      <c r="R338" s="22">
        <f>'7.физ-в нацвал'!R338+'11.физ-в инвал'!R338</f>
        <v>43111.61</v>
      </c>
      <c r="S338" s="30">
        <f>('7.физ-в нацвал'!R338*'7.физ-в нацвал'!S338+'11.физ-в инвал'!R338*'11.физ-в инвал'!S338)/('7.физ-в нацвал'!R338+'11.физ-в инвал'!R338)</f>
        <v>13.047955917211182</v>
      </c>
    </row>
    <row r="339" spans="1:19" ht="14.25" customHeight="1" x14ac:dyDescent="0.2">
      <c r="A339" s="23" t="s">
        <v>6</v>
      </c>
      <c r="B339" s="26">
        <f>'7.физ-в нацвал'!B339+'11.физ-в инвал'!B339</f>
        <v>192986802.36000001</v>
      </c>
      <c r="C339" s="28">
        <f>('7.физ-в нацвал'!B339*'7.физ-в нацвал'!C339+'11.физ-в инвал'!B339*'11.физ-в инвал'!C339)/('7.физ-в нацвал'!B339+'11.физ-в инвал'!B339)</f>
        <v>0.96548086126338706</v>
      </c>
      <c r="D339" s="21">
        <f>'7.физ-в нацвал'!D339+'11.физ-в инвал'!D339</f>
        <v>184842675.56999999</v>
      </c>
      <c r="E339" s="28">
        <f>('7.физ-в нацвал'!D339*'7.физ-в нацвал'!E339+'11.физ-в инвал'!D339*'11.физ-в инвал'!E339)/('7.физ-в нацвал'!D339+'11.физ-в инвал'!D339)</f>
        <v>0.63660377943586821</v>
      </c>
      <c r="F339" s="21">
        <f t="shared" ref="F339" si="28">H339+J339+L339+N339+P339+R339</f>
        <v>8144126.79</v>
      </c>
      <c r="G339" s="28">
        <f t="shared" ref="G339" si="29">(H339*I339+J339*K339+L339*M339+N339*O339+P339*Q339+R339*S339)/(H339+J339+L339+N339+P339+R339)</f>
        <v>8.4298194338523871</v>
      </c>
      <c r="H339" s="21">
        <f>'7.физ-в нацвал'!H339+'11.физ-в инвал'!H339</f>
        <v>1493477.27</v>
      </c>
      <c r="I339" s="28">
        <f>('7.физ-в нацвал'!H339*'7.физ-в нацвал'!I339+'11.физ-в инвал'!H339*'11.физ-в инвал'!I339)/('7.физ-в нацвал'!H339+'11.физ-в инвал'!H339)</f>
        <v>1.0858423352502704</v>
      </c>
      <c r="J339" s="21">
        <f>'7.физ-в нацвал'!J339+'11.физ-в инвал'!J339</f>
        <v>656281.59</v>
      </c>
      <c r="K339" s="28">
        <f>('7.физ-в нацвал'!J339*'7.физ-в нацвал'!K339+'11.физ-в инвал'!J339*'11.физ-в инвал'!K339)/('7.физ-в нацвал'!J339+'11.физ-в инвал'!J339)</f>
        <v>5.0287021249521846</v>
      </c>
      <c r="L339" s="21">
        <f>'7.физ-в нацвал'!L339+'11.физ-в инвал'!L339</f>
        <v>646218.1</v>
      </c>
      <c r="M339" s="28">
        <f>('7.физ-в нацвал'!L339*'7.физ-в нацвал'!M339+'11.физ-в инвал'!L339*'11.физ-в инвал'!M339)/('7.физ-в нацвал'!L339+'11.физ-в инвал'!L339)</f>
        <v>6.3843762251475118</v>
      </c>
      <c r="N339" s="21">
        <f>'7.физ-в нацвал'!N339+'11.физ-в инвал'!N339</f>
        <v>2609552.2600000002</v>
      </c>
      <c r="O339" s="28">
        <f>('7.физ-в нацвал'!N339*'7.физ-в нацвал'!O339+'11.физ-в инвал'!N339*'11.физ-в инвал'!O339)/('7.физ-в нацвал'!N339+'11.физ-в инвал'!N339)</f>
        <v>10.452628434695519</v>
      </c>
      <c r="P339" s="21">
        <f>'7.физ-в нацвал'!P339+'11.физ-в инвал'!P339</f>
        <v>2709294.86</v>
      </c>
      <c r="Q339" s="28">
        <f>('7.физ-в нацвал'!P339*'7.физ-в нацвал'!Q339+'11.физ-в инвал'!P339*'11.физ-в инвал'!Q339)/('7.физ-в нацвал'!P339+'11.физ-в инвал'!P339)</f>
        <v>11.838662818080978</v>
      </c>
      <c r="R339" s="22">
        <f>'7.физ-в нацвал'!R339+'11.физ-в инвал'!R339</f>
        <v>29302.71</v>
      </c>
      <c r="S339" s="30">
        <f>('7.физ-в нацвал'!R339*'7.физ-в нацвал'!S339+'11.физ-в инвал'!R339*'11.физ-в инвал'!S339)/('7.физ-в нацвал'!R339+'11.физ-в инвал'!R339)</f>
        <v>8.6949248891996813</v>
      </c>
    </row>
    <row r="340" spans="1:19" ht="14.25" customHeight="1" x14ac:dyDescent="0.2">
      <c r="A340" s="23" t="s">
        <v>7</v>
      </c>
      <c r="B340" s="26">
        <f>'7.физ-в нацвал'!B340+'11.физ-в инвал'!B340</f>
        <v>217283523.69000003</v>
      </c>
      <c r="C340" s="28">
        <f>('7.физ-в нацвал'!B340*'7.физ-в нацвал'!C340+'11.физ-в инвал'!B340*'11.физ-в инвал'!C340)/('7.физ-в нацвал'!B340+'11.физ-в инвал'!B340)</f>
        <v>0.99298573872506501</v>
      </c>
      <c r="D340" s="21">
        <f>'7.физ-в нацвал'!D340+'11.физ-в инвал'!D340</f>
        <v>206956107.32999998</v>
      </c>
      <c r="E340" s="28">
        <f>('7.физ-в нацвал'!D340*'7.физ-в нацвал'!E340+'11.физ-в инвал'!D340*'11.физ-в инвал'!E340)/('7.физ-в нацвал'!D340+'11.физ-в инвал'!D340)</f>
        <v>0.6056017985313733</v>
      </c>
      <c r="F340" s="21">
        <f t="shared" ref="F340" si="30">H340+J340+L340+N340+P340+R340</f>
        <v>10327416.359999999</v>
      </c>
      <c r="G340" s="28">
        <f t="shared" ref="G340" si="31">(H340*I340+J340*K340+L340*M340+N340*O340+P340*Q340+R340*S340)/(H340+J340+L340+N340+P340+R340)</f>
        <v>8.7559604760623682</v>
      </c>
      <c r="H340" s="21">
        <f>'7.физ-в нацвал'!H340+'11.физ-в инвал'!H340</f>
        <v>2961335.5</v>
      </c>
      <c r="I340" s="28">
        <f>('7.физ-в нацвал'!H340*'7.физ-в нацвал'!I340+'11.физ-в инвал'!H340*'11.физ-в инвал'!I340)/('7.физ-в нацвал'!H340+'11.физ-в инвал'!H340)</f>
        <v>5.1317031177656194</v>
      </c>
      <c r="J340" s="21">
        <f>'7.физ-в нацвал'!J340+'11.физ-в инвал'!J340</f>
        <v>550454.93999999994</v>
      </c>
      <c r="K340" s="28">
        <f>('7.физ-в нацвал'!J340*'7.физ-в нацвал'!K340+'11.физ-в инвал'!J340*'11.физ-в инвал'!K340)/('7.физ-в нацвал'!J340+'11.физ-в инвал'!J340)</f>
        <v>5.0785209525052117</v>
      </c>
      <c r="L340" s="21">
        <f>'7.физ-в нацвал'!L340+'11.физ-в инвал'!L340</f>
        <v>734980.65</v>
      </c>
      <c r="M340" s="28">
        <f>('7.физ-в нацвал'!L340*'7.физ-в нацвал'!M340+'11.физ-в инвал'!L340*'11.физ-в инвал'!M340)/('7.физ-в нацвал'!L340+'11.физ-в инвал'!L340)</f>
        <v>6.0220864435002488</v>
      </c>
      <c r="N340" s="21">
        <f>'7.физ-в нацвал'!N340+'11.физ-в инвал'!N340</f>
        <v>3175434.89</v>
      </c>
      <c r="O340" s="28">
        <f>('7.физ-в нацвал'!N340*'7.физ-в нацвал'!O340+'11.физ-в инвал'!N340*'11.физ-в инвал'!O340)/('7.физ-в нацвал'!N340+'11.физ-в инвал'!N340)</f>
        <v>10.622324329471581</v>
      </c>
      <c r="P340" s="21">
        <f>'7.физ-в нацвал'!P340+'11.физ-в инвал'!P340</f>
        <v>2854255.5999999996</v>
      </c>
      <c r="Q340" s="28">
        <f>('7.физ-в нацвал'!P340*'7.физ-в нацвал'!Q340+'11.физ-в инвал'!P340*'11.физ-в инвал'!Q340)/('7.физ-в нацвал'!P340+'11.физ-в инвал'!P340)</f>
        <v>11.796729173869355</v>
      </c>
      <c r="R340" s="22">
        <f>'7.физ-в нацвал'!R340+'11.физ-в инвал'!R340</f>
        <v>50954.780000000006</v>
      </c>
      <c r="S340" s="30">
        <f>('7.физ-в нацвал'!R340*'7.физ-в нацвал'!S340+'11.физ-в инвал'!R340*'11.физ-в инвал'!S340)/('7.физ-в нацвал'!R340+'11.физ-в инвал'!R340)</f>
        <v>11.907838679707792</v>
      </c>
    </row>
    <row r="341" spans="1:19" ht="14.25" customHeight="1" x14ac:dyDescent="0.2">
      <c r="A341" s="23" t="s">
        <v>8</v>
      </c>
      <c r="B341" s="26">
        <f>'7.физ-в нацвал'!B341+'11.физ-в инвал'!B341</f>
        <v>211089310.15999997</v>
      </c>
      <c r="C341" s="28">
        <f>('7.физ-в нацвал'!B341*'7.физ-в нацвал'!C341+'11.физ-в инвал'!B341*'11.физ-в инвал'!C341)/('7.физ-в нацвал'!B341+'11.физ-в инвал'!B341)</f>
        <v>1.0323354622667826</v>
      </c>
      <c r="D341" s="21">
        <f>'7.физ-в нацвал'!D341+'11.физ-в инвал'!D341</f>
        <v>202840237.19999999</v>
      </c>
      <c r="E341" s="28">
        <f>('7.физ-в нацвал'!D341*'7.физ-в нацвал'!E341+'11.физ-в инвал'!D341*'11.физ-в инвал'!E341)/('7.физ-в нацвал'!D341+'11.физ-в инвал'!D341)</f>
        <v>0.64433123814548543</v>
      </c>
      <c r="F341" s="21">
        <f t="shared" ref="F341" si="32">H341+J341+L341+N341+P341+R341</f>
        <v>8249072.96</v>
      </c>
      <c r="G341" s="28">
        <f t="shared" ref="G341" si="33">(H341*I341+J341*K341+L341*M341+N341*O341+P341*Q341+R341*S341)/(H341+J341+L341+N341+P341+R341)</f>
        <v>10.573149228492197</v>
      </c>
      <c r="H341" s="21">
        <f>'7.физ-в нацвал'!H341+'11.физ-в инвал'!H341</f>
        <v>180293.52000000002</v>
      </c>
      <c r="I341" s="28">
        <f>('7.физ-в нацвал'!H341*'7.физ-в нацвал'!I341+'11.физ-в инвал'!H341*'11.физ-в инвал'!I341)/('7.физ-в нацвал'!H341+'11.физ-в инвал'!H341)</f>
        <v>6.5774776825035097</v>
      </c>
      <c r="J341" s="21">
        <f>'7.физ-в нацвал'!J341+'11.физ-в инвал'!J341</f>
        <v>625424.67999999993</v>
      </c>
      <c r="K341" s="28">
        <f>('7.физ-в нацвал'!J341*'7.физ-в нацвал'!K341+'11.физ-в инвал'!J341*'11.физ-в инвал'!K341)/('7.физ-в нацвал'!J341+'11.физ-в инвал'!J341)</f>
        <v>5.0190477436867349</v>
      </c>
      <c r="L341" s="21">
        <f>'7.физ-в нацвал'!L341+'11.физ-в инвал'!L341</f>
        <v>872022.05</v>
      </c>
      <c r="M341" s="28">
        <f>('7.физ-в нацвал'!L341*'7.физ-в нацвал'!M341+'11.физ-в инвал'!L341*'11.физ-в инвал'!M341)/('7.физ-в нацвал'!L341+'11.физ-в инвал'!L341)</f>
        <v>6.6033885011279239</v>
      </c>
      <c r="N341" s="21">
        <f>'7.физ-в нацвал'!N341+'11.физ-в инвал'!N341</f>
        <v>3094189.2800000003</v>
      </c>
      <c r="O341" s="28">
        <f>('7.физ-в нацвал'!N341*'7.физ-в нацвал'!O341+'11.физ-в инвал'!N341*'11.физ-в инвал'!O341)/('7.физ-в нацвал'!N341+'11.физ-в инвал'!N341)</f>
        <v>11.1587152631464</v>
      </c>
      <c r="P341" s="21">
        <f>'7.физ-в нацвал'!P341+'11.физ-в инвал'!P341</f>
        <v>3440248.64</v>
      </c>
      <c r="Q341" s="28">
        <f>('7.физ-в нацвал'!P341*'7.физ-в нацвал'!Q341+'11.физ-в инвал'!P341*'11.физ-в инвал'!Q341)/('7.физ-в нацвал'!P341+'11.физ-в инвал'!P341)</f>
        <v>12.267309777382797</v>
      </c>
      <c r="R341" s="22">
        <f>'7.физ-в нацвал'!R341+'11.физ-в инвал'!R341</f>
        <v>36894.79</v>
      </c>
      <c r="S341" s="30">
        <f>('7.физ-в нацвал'!R341*'7.физ-в нацвал'!S341+'11.физ-в инвал'!R341*'11.физ-в инвал'!S341)/('7.физ-в нацвал'!R341+'11.физ-в инвал'!R341)</f>
        <v>10.995947343784872</v>
      </c>
    </row>
    <row r="342" spans="1:19" ht="14.25" customHeight="1" x14ac:dyDescent="0.2">
      <c r="A342" s="23" t="s">
        <v>9</v>
      </c>
      <c r="B342" s="26">
        <f>'7.физ-в нацвал'!B342+'11.физ-в инвал'!B342</f>
        <v>231838663.33999997</v>
      </c>
      <c r="C342" s="28">
        <f>('7.физ-в нацвал'!B342*'7.физ-в нацвал'!C342+'11.физ-в инвал'!B342*'11.физ-в инвал'!C342)/('7.физ-в нацвал'!B342+'11.физ-в инвал'!B342)</f>
        <v>1.085018582238346</v>
      </c>
      <c r="D342" s="21">
        <f>'7.физ-в нацвал'!D342+'11.физ-в инвал'!D342</f>
        <v>223508375.52000001</v>
      </c>
      <c r="E342" s="28">
        <f>('7.физ-в нацвал'!D342*'7.физ-в нацвал'!E342+'11.физ-в инвал'!D342*'11.физ-в инвал'!E342)/('7.физ-в нацвал'!D342+'11.физ-в инвал'!D342)</f>
        <v>0.77645530336813184</v>
      </c>
      <c r="F342" s="21">
        <f t="shared" ref="F342" si="34">H342+J342+L342+N342+P342+R342</f>
        <v>8330287.8200000003</v>
      </c>
      <c r="G342" s="28">
        <f t="shared" ref="G342" si="35">(H342*I342+J342*K342+L342*M342+N342*O342+P342*Q342+R342*S342)/(H342+J342+L342+N342+P342+R342)</f>
        <v>9.3640215045414834</v>
      </c>
      <c r="H342" s="21">
        <f>'7.физ-в нацвал'!H342+'11.физ-в инвал'!H342</f>
        <v>215270.2</v>
      </c>
      <c r="I342" s="28">
        <f>('7.физ-в нацвал'!H342*'7.физ-в нацвал'!I342+'11.физ-в инвал'!H342*'11.физ-в инвал'!I342)/('7.физ-в нацвал'!H342+'11.физ-в инвал'!H342)</f>
        <v>4.9595112658417211</v>
      </c>
      <c r="J342" s="21">
        <f>'7.физ-в нацвал'!J342+'11.физ-в инвал'!J342</f>
        <v>661911.82000000007</v>
      </c>
      <c r="K342" s="28">
        <f>('7.физ-в нацвал'!J342*'7.физ-в нацвал'!K342+'11.физ-в инвал'!J342*'11.физ-в инвал'!K342)/('7.физ-в нацвал'!J342+'11.физ-в инвал'!J342)</f>
        <v>4.494765313754332</v>
      </c>
      <c r="L342" s="21">
        <f>'7.физ-в нацвал'!L342+'11.физ-в инвал'!L342</f>
        <v>1051584.26</v>
      </c>
      <c r="M342" s="28">
        <f>('7.физ-в нацвал'!L342*'7.физ-в нацвал'!M342+'11.физ-в инвал'!L342*'11.физ-в инвал'!M342)/('7.физ-в нацвал'!L342+'11.физ-в инвал'!L342)</f>
        <v>5.8437021528831181</v>
      </c>
      <c r="N342" s="21">
        <f>'7.физ-в нацвал'!N342+'11.физ-в инвал'!N342</f>
        <v>3475193.26</v>
      </c>
      <c r="O342" s="28">
        <f>('7.физ-в нацвал'!N342*'7.физ-в нацвал'!O342+'11.физ-в инвал'!N342*'11.физ-в инвал'!O342)/('7.физ-в нацвал'!N342+'11.физ-в инвал'!N342)</f>
        <v>9.2634809684512618</v>
      </c>
      <c r="P342" s="21">
        <f>'7.физ-в нацвал'!P342+'11.физ-в инвал'!P342</f>
        <v>2903418.74</v>
      </c>
      <c r="Q342" s="28">
        <f>('7.физ-в нацвал'!P342*'7.физ-в нацвал'!Q342+'11.физ-в инвал'!P342*'11.физ-в инвал'!Q342)/('7.физ-в нацвал'!P342+'11.физ-в инвал'!P342)</f>
        <v>12.169476637083323</v>
      </c>
      <c r="R342" s="22">
        <f>'7.физ-в нацвал'!R342+'11.физ-в инвал'!R342</f>
        <v>22909.54</v>
      </c>
      <c r="S342" s="30">
        <f>('7.физ-в нацвал'!R342*'7.физ-в нацвал'!S342+'11.физ-в инвал'!R342*'11.физ-в инвал'!S342)/('7.физ-в нацвал'!R342+'11.физ-в инвал'!R342)</f>
        <v>12.728438030619534</v>
      </c>
    </row>
    <row r="343" spans="1:19" ht="14.25" customHeight="1" x14ac:dyDescent="0.2">
      <c r="A343" s="23" t="s">
        <v>14</v>
      </c>
      <c r="B343" s="26">
        <f>'7.физ-в нацвал'!B343+'11.физ-в инвал'!B343</f>
        <v>219994783.30000001</v>
      </c>
      <c r="C343" s="28">
        <f>('7.физ-в нацвал'!B343*'7.физ-в нацвал'!C343+'11.физ-в инвал'!B343*'11.физ-в инвал'!C343)/('7.физ-в нацвал'!B343+'11.физ-в инвал'!B343)</f>
        <v>1.1367408844448723</v>
      </c>
      <c r="D343" s="21">
        <f>'7.физ-в нацвал'!D343+'11.физ-в инвал'!D343</f>
        <v>211795775.52000001</v>
      </c>
      <c r="E343" s="28">
        <f>('7.физ-в нацвал'!D343*'7.физ-в нацвал'!E343+'11.физ-в инвал'!D343*'11.физ-в инвал'!E343)/('7.физ-в нацвал'!D343+'11.физ-в инвал'!D343)</f>
        <v>0.80747122752054445</v>
      </c>
      <c r="F343" s="21">
        <f t="shared" ref="F343" si="36">H343+J343+L343+N343+P343+R343</f>
        <v>8199007.7799999993</v>
      </c>
      <c r="G343" s="28">
        <f t="shared" ref="G343" si="37">(H343*I343+J343*K343+L343*M343+N343*O343+P343*Q343+R343*S343)/(H343+J343+L343+N343+P343+R343)</f>
        <v>9.6423947653456104</v>
      </c>
      <c r="H343" s="21">
        <f>'7.физ-в нацвал'!H343+'11.физ-в инвал'!H343</f>
        <v>529713.21</v>
      </c>
      <c r="I343" s="28">
        <f>('7.физ-в нацвал'!H343*'7.физ-в нацвал'!I343+'11.физ-в инвал'!H343*'11.физ-в инвал'!I343)/('7.физ-в нацвал'!H343+'11.физ-в инвал'!H343)</f>
        <v>2.5078953052728266</v>
      </c>
      <c r="J343" s="21">
        <f>'7.физ-в нацвал'!J343+'11.физ-в инвал'!J343</f>
        <v>679590.45</v>
      </c>
      <c r="K343" s="28">
        <f>('7.физ-в нацвал'!J343*'7.физ-в нацвал'!K343+'11.физ-в инвал'!J343*'11.физ-в инвал'!K343)/('7.физ-в нацвал'!J343+'11.физ-в инвал'!J343)</f>
        <v>5.3536591238149356</v>
      </c>
      <c r="L343" s="21">
        <f>'7.физ-в нацвал'!L343+'11.физ-в инвал'!L343</f>
        <v>1303422.4099999999</v>
      </c>
      <c r="M343" s="28">
        <f>('7.физ-в нацвал'!L343*'7.физ-в нацвал'!M343+'11.физ-в инвал'!L343*'11.физ-в инвал'!M343)/('7.физ-в нацвал'!L343+'11.физ-в инвал'!L343)</f>
        <v>6.8033830220856801</v>
      </c>
      <c r="N343" s="21">
        <f>'7.физ-в нацвал'!N343+'11.физ-в инвал'!N343</f>
        <v>2967072.13</v>
      </c>
      <c r="O343" s="28">
        <f>('7.физ-в нацвал'!N343*'7.физ-в нацвал'!O343+'11.физ-в инвал'!N343*'11.физ-в инвал'!O343)/('7.физ-в нацвал'!N343+'11.физ-в инвал'!N343)</f>
        <v>11.158668352292434</v>
      </c>
      <c r="P343" s="21">
        <f>'7.физ-в нацвал'!P343+'11.физ-в инвал'!P343</f>
        <v>2698580.63</v>
      </c>
      <c r="Q343" s="28">
        <f>('7.физ-в нацвал'!P343*'7.физ-в нацвал'!Q343+'11.физ-в инвал'!P343*'11.физ-в инвал'!Q343)/('7.физ-в нацвал'!P343+'11.физ-в инвал'!P343)</f>
        <v>11.802135826121317</v>
      </c>
      <c r="R343" s="22">
        <f>'7.физ-в нацвал'!R343+'11.физ-в инвал'!R343</f>
        <v>20628.95</v>
      </c>
      <c r="S343" s="30">
        <f>('7.физ-в нацвал'!R343*'7.физ-в нацвал'!S343+'11.физ-в инвал'!R343*'11.физ-в инвал'!S343)/('7.физ-в нацвал'!R343+'11.физ-в инвал'!R343)</f>
        <v>12.896337889228477</v>
      </c>
    </row>
    <row r="344" spans="1:19" ht="14.25" customHeight="1" thickBot="1" x14ac:dyDescent="0.25">
      <c r="A344" s="24" t="s">
        <v>15</v>
      </c>
      <c r="B344" s="27">
        <f>'7.физ-в нацвал'!B344+'11.физ-в инвал'!B344</f>
        <v>242687346.72</v>
      </c>
      <c r="C344" s="29">
        <f>('7.физ-в нацвал'!B344*'7.физ-в нацвал'!C344+'11.физ-в инвал'!B344*'11.физ-в инвал'!C344)/('7.физ-в нацвал'!B344+'11.физ-в инвал'!B344)</f>
        <v>1.169933317729916</v>
      </c>
      <c r="D344" s="25">
        <f>'7.физ-в нацвал'!D344+'11.физ-в инвал'!D344</f>
        <v>233826041.00999999</v>
      </c>
      <c r="E344" s="29">
        <f>('7.физ-в нацвал'!D344*'7.физ-в нацвал'!E344+'11.физ-в инвал'!D344*'11.физ-в инвал'!E344)/('7.физ-в нацвал'!D344+'11.физ-в инвал'!D344)</f>
        <v>0.85259294211321002</v>
      </c>
      <c r="F344" s="25">
        <f t="shared" ref="F344:F355" si="38">H344+J344+L344+N344+P344+R344</f>
        <v>8861305.7100000009</v>
      </c>
      <c r="G344" s="29">
        <f t="shared" ref="G344:G355" si="39">(H344*I344+J344*K344+L344*M344+N344*O344+P344*Q344+R344*S344)/(H344+J344+L344+N344+P344+R344)</f>
        <v>9.5436929093150695</v>
      </c>
      <c r="H344" s="25">
        <f>'7.физ-в нацвал'!H344+'11.физ-в инвал'!H344</f>
        <v>391078.5</v>
      </c>
      <c r="I344" s="29">
        <f>('7.физ-в нацвал'!H344*'7.физ-в нацвал'!I344+'11.физ-в инвал'!H344*'11.физ-в инвал'!I344)/('7.физ-в нацвал'!H344+'11.физ-в инвал'!H344)</f>
        <v>3.3697472952361212</v>
      </c>
      <c r="J344" s="25">
        <f>'7.физ-в нацвал'!J344+'11.физ-в инвал'!J344</f>
        <v>820191.79</v>
      </c>
      <c r="K344" s="29">
        <f>('7.физ-в нацвал'!J344*'7.физ-в нацвал'!K344+'11.физ-в инвал'!J344*'11.физ-в инвал'!K344)/('7.физ-в нацвал'!J344+'11.физ-в инвал'!J344)</f>
        <v>5.3720690483868383</v>
      </c>
      <c r="L344" s="25">
        <f>'7.физ-в нацвал'!L344+'11.физ-в инвал'!L344</f>
        <v>1258375.6200000001</v>
      </c>
      <c r="M344" s="29">
        <f>('7.физ-в нацвал'!L344*'7.физ-в нацвал'!M344+'11.физ-в инвал'!L344*'11.физ-в инвал'!M344)/('7.физ-в нацвал'!L344+'11.физ-в инвал'!L344)</f>
        <v>7.5880868067834903</v>
      </c>
      <c r="N344" s="25">
        <f>'7.физ-в нацвал'!N344+'11.физ-в инвал'!N344</f>
        <v>4050419.17</v>
      </c>
      <c r="O344" s="29">
        <f>('7.физ-в нацвал'!N344*'7.физ-в нацвал'!O344+'11.физ-в инвал'!N344*'11.физ-в инвал'!O344)/('7.физ-в нацвал'!N344+'11.физ-в инвал'!N344)</f>
        <v>10.261673340218783</v>
      </c>
      <c r="P344" s="25">
        <f>'7.физ-в нацвал'!P344+'11.физ-в инвал'!P344</f>
        <v>2319583.54</v>
      </c>
      <c r="Q344" s="29">
        <f>('7.физ-в нацвал'!P344*'7.физ-в нацвал'!Q344+'11.физ-в инвал'!P344*'11.физ-в инвал'!Q344)/('7.физ-в нацвал'!P344+'11.физ-в инвал'!P344)</f>
        <v>11.850045118142218</v>
      </c>
      <c r="R344" s="25">
        <f>'7.физ-в нацвал'!R344+'11.физ-в инвал'!R344</f>
        <v>21657.09</v>
      </c>
      <c r="S344" s="39">
        <f>('7.физ-в нацвал'!R344*'7.физ-в нацвал'!S344+'11.физ-в инвал'!R344*'11.физ-в инвал'!S344)/('7.физ-в нацвал'!R344+'11.физ-в инвал'!R344)</f>
        <v>11.345308510977238</v>
      </c>
    </row>
    <row r="345" spans="1:19" ht="14.25" customHeight="1" x14ac:dyDescent="0.2">
      <c r="A345" s="23" t="s">
        <v>79</v>
      </c>
      <c r="B345" s="26">
        <f>'7.физ-в нацвал'!B345+'11.физ-в инвал'!B345</f>
        <v>200653189.65999997</v>
      </c>
      <c r="C345" s="28">
        <f>('7.физ-в нацвал'!B345*'7.физ-в нацвал'!C345+'11.физ-в инвал'!B345*'11.физ-в инвал'!C345)/('7.физ-в нацвал'!B345+'11.физ-в инвал'!B345)</f>
        <v>1.4215557341810969</v>
      </c>
      <c r="D345" s="21">
        <f>'7.физ-в нацвал'!D345+'11.физ-в инвал'!D345</f>
        <v>193076660.44999999</v>
      </c>
      <c r="E345" s="28">
        <f>('7.физ-в нацвал'!D345*'7.физ-в нацвал'!E345+'11.физ-в инвал'!D345*'11.физ-в инвал'!E345)/('7.физ-в нацвал'!D345+'11.физ-в инвал'!D345)</f>
        <v>1.1076208432395238</v>
      </c>
      <c r="F345" s="21">
        <f t="shared" si="38"/>
        <v>7576529.209999999</v>
      </c>
      <c r="G345" s="28">
        <f t="shared" si="39"/>
        <v>9.4217229165014995</v>
      </c>
      <c r="H345" s="21">
        <f>'7.физ-в нацвал'!H345+'11.физ-в инвал'!H345</f>
        <v>754362.29</v>
      </c>
      <c r="I345" s="28">
        <f>('7.физ-в нацвал'!H345*'7.физ-в нацвал'!I345+'11.физ-в инвал'!H345*'11.физ-в инвал'!I345)/('7.физ-в нацвал'!H345+'11.физ-в инвал'!H345)</f>
        <v>1.4514834182657785</v>
      </c>
      <c r="J345" s="21">
        <f>'7.физ-в нацвал'!J345+'11.физ-в инвал'!J345</f>
        <v>688244.57000000007</v>
      </c>
      <c r="K345" s="28">
        <f>('7.физ-в нацвал'!J345*'7.физ-в нацвал'!K345+'11.физ-в инвал'!J345*'11.физ-в инвал'!K345)/('7.физ-в нацвал'!J345+'11.физ-в инвал'!J345)</f>
        <v>5.2793238957192221</v>
      </c>
      <c r="L345" s="21">
        <f>'7.физ-в нацвал'!L345+'11.физ-в инвал'!L345</f>
        <v>1263583.3500000001</v>
      </c>
      <c r="M345" s="28">
        <f>('7.физ-в нацвал'!L345*'7.физ-в нацвал'!M345+'11.физ-в инвал'!L345*'11.физ-в инвал'!M345)/('7.физ-в нацвал'!L345+'11.физ-в инвал'!L345)</f>
        <v>8.0897369011707845</v>
      </c>
      <c r="N345" s="21">
        <f>'7.физ-в нацвал'!N345+'11.физ-в инвал'!N345</f>
        <v>2480813.56</v>
      </c>
      <c r="O345" s="28">
        <f>('7.физ-в нацвал'!N345*'7.физ-в нацвал'!O345+'11.физ-в инвал'!N345*'11.физ-в инвал'!O345)/('7.физ-в нацвал'!N345+'11.физ-в инвал'!N345)</f>
        <v>11.744770103401112</v>
      </c>
      <c r="P345" s="21">
        <f>'7.физ-в нацвал'!P345+'11.физ-в инвал'!P345</f>
        <v>2350586.17</v>
      </c>
      <c r="Q345" s="28">
        <f>('7.физ-в нацвал'!P345*'7.физ-в нацвал'!Q345+'11.физ-в инвал'!P345*'11.физ-в инвал'!Q345)/('7.физ-в нацвал'!P345+'11.физ-в инвал'!P345)</f>
        <v>11.406721442464676</v>
      </c>
      <c r="R345" s="22">
        <f>'7.физ-в нацвал'!R345+'11.физ-в инвал'!R345</f>
        <v>38939.269999999997</v>
      </c>
      <c r="S345" s="30">
        <f>('7.физ-в нацвал'!R345*'7.физ-в нацвал'!S345+'11.физ-в инвал'!R345*'11.физ-в инвал'!S345)/('7.физ-в нацвал'!R345+'11.физ-в инвал'!R345)</f>
        <v>12.440527829617775</v>
      </c>
    </row>
    <row r="346" spans="1:19" ht="14.25" customHeight="1" x14ac:dyDescent="0.2">
      <c r="A346" s="23" t="s">
        <v>1</v>
      </c>
      <c r="B346" s="26">
        <f>'7.физ-в нацвал'!B346+'11.физ-в инвал'!B346</f>
        <v>216640388.53000003</v>
      </c>
      <c r="C346" s="28">
        <f>('7.физ-в нацвал'!B346*'7.физ-в нацвал'!C346+'11.физ-в инвал'!B346*'11.физ-в инвал'!C346)/('7.физ-в нацвал'!B346+'11.физ-в инвал'!B346)</f>
        <v>1.3330038728074443</v>
      </c>
      <c r="D346" s="21">
        <f>'7.физ-в нацвал'!D346+'11.физ-в инвал'!D346</f>
        <v>209859983.59999999</v>
      </c>
      <c r="E346" s="28">
        <f>('7.физ-в нацвал'!D346*'7.физ-в нацвал'!E346+'11.физ-в инвал'!D346*'11.физ-в инвал'!E346)/('7.физ-в нацвал'!D346+'11.физ-в инвал'!D346)</f>
        <v>1.0618003385167492</v>
      </c>
      <c r="F346" s="21">
        <f t="shared" si="38"/>
        <v>6780404.9300000006</v>
      </c>
      <c r="G346" s="28">
        <f t="shared" si="39"/>
        <v>9.7270112877167136</v>
      </c>
      <c r="H346" s="21">
        <f>'7.физ-в нацвал'!H346+'11.физ-в инвал'!H346</f>
        <v>506062.82</v>
      </c>
      <c r="I346" s="28">
        <f>('7.физ-в нацвал'!H346*'7.физ-в нацвал'!I346+'11.физ-в инвал'!H346*'11.физ-в инвал'!I346)/('7.физ-в нацвал'!H346+'11.физ-в инвал'!H346)</f>
        <v>1.0885644875076956</v>
      </c>
      <c r="J346" s="21">
        <f>'7.физ-в нацвал'!J346+'11.физ-в инвал'!J346</f>
        <v>737741.6100000001</v>
      </c>
      <c r="K346" s="28">
        <f>('7.физ-в нацвал'!J346*'7.физ-в нацвал'!K346+'11.физ-в инвал'!J346*'11.физ-в инвал'!K346)/('7.физ-в нацвал'!J346+'11.физ-в инвал'!J346)</f>
        <v>5.0117506619966861</v>
      </c>
      <c r="L346" s="21">
        <f>'7.физ-в нацвал'!L346+'11.физ-в инвал'!L346</f>
        <v>1068091.01</v>
      </c>
      <c r="M346" s="28">
        <f>('7.физ-в нацвал'!L346*'7.физ-в нацвал'!M346+'11.физ-в инвал'!L346*'11.физ-в инвал'!M346)/('7.физ-в нацвал'!L346+'11.физ-в инвал'!L346)</f>
        <v>7.8479353494418076</v>
      </c>
      <c r="N346" s="21">
        <f>'7.физ-в нацвал'!N346+'11.физ-в инвал'!N346</f>
        <v>2516519.48</v>
      </c>
      <c r="O346" s="28">
        <f>('7.физ-в нацвал'!N346*'7.физ-в нацвал'!O346+'11.физ-в инвал'!N346*'11.физ-в инвал'!O346)/('7.физ-в нацвал'!N346+'11.физ-в инвал'!N346)</f>
        <v>11.391074305770955</v>
      </c>
      <c r="P346" s="21">
        <f>'7.физ-в нацвал'!P346+'11.физ-в инвал'!P346</f>
        <v>1925808.23</v>
      </c>
      <c r="Q346" s="28">
        <f>('7.физ-в нацвал'!P346*'7.физ-в нацвал'!Q346+'11.физ-в инвал'!P346*'11.физ-в инвал'!Q346)/('7.физ-в нацвал'!P346+'11.физ-в инвал'!P346)</f>
        <v>12.612395284030937</v>
      </c>
      <c r="R346" s="22">
        <f>'7.физ-в нацвал'!R346+'11.физ-в инвал'!R346</f>
        <v>26181.78</v>
      </c>
      <c r="S346" s="30">
        <f>('7.физ-в нацвал'!R346*'7.физ-в нацвал'!S346+'11.физ-в инвал'!R346*'11.физ-в инвал'!S346)/('7.физ-в нацвал'!R346+'11.физ-в инвал'!R346)</f>
        <v>14.039994698603337</v>
      </c>
    </row>
    <row r="347" spans="1:19" ht="14.25" customHeight="1" x14ac:dyDescent="0.2">
      <c r="A347" s="23" t="s">
        <v>2</v>
      </c>
      <c r="B347" s="26">
        <f>'7.физ-в нацвал'!B347+'11.физ-в инвал'!B347</f>
        <v>240522237.97000003</v>
      </c>
      <c r="C347" s="28">
        <f>('7.физ-в нацвал'!B347*'7.физ-в нацвал'!C347+'11.физ-в инвал'!B347*'11.физ-в инвал'!C347)/('7.физ-в нацвал'!B347+'11.физ-в инвал'!B347)</f>
        <v>1.3705358037680293</v>
      </c>
      <c r="D347" s="21">
        <f>'7.физ-в нацвал'!D347+'11.физ-в инвал'!D347</f>
        <v>233306478.99000001</v>
      </c>
      <c r="E347" s="28">
        <f>('7.физ-в нацвал'!D347*'7.физ-в нацвал'!E347+'11.физ-в инвал'!D347*'11.физ-в инвал'!E347)/('7.физ-в нацвал'!D347+'11.физ-в инвал'!D347)</f>
        <v>1.1216713592288023</v>
      </c>
      <c r="F347" s="21">
        <f t="shared" si="38"/>
        <v>7215758.9800000004</v>
      </c>
      <c r="G347" s="28">
        <f t="shared" si="39"/>
        <v>9.4170472604532485</v>
      </c>
      <c r="H347" s="21">
        <f>'7.физ-в нацвал'!H347+'11.физ-в инвал'!H347</f>
        <v>722642.74</v>
      </c>
      <c r="I347" s="28">
        <f>('7.физ-в нацвал'!H347*'7.физ-в нацвал'!I347+'11.физ-в инвал'!H347*'11.физ-в инвал'!I347)/('7.физ-в нацвал'!H347+'11.физ-в инвал'!H347)</f>
        <v>1.2043377063471208</v>
      </c>
      <c r="J347" s="21">
        <f>'7.физ-в нацвал'!J347+'11.физ-в инвал'!J347</f>
        <v>740789.24</v>
      </c>
      <c r="K347" s="28">
        <f>('7.физ-в нацвал'!J347*'7.физ-в нацвал'!K347+'11.физ-в инвал'!J347*'11.физ-в инвал'!K347)/('7.физ-в нацвал'!J347+'11.физ-в инвал'!J347)</f>
        <v>5.4924255928717312</v>
      </c>
      <c r="L347" s="21">
        <f>'7.физ-в нацвал'!L347+'11.физ-в инвал'!L347</f>
        <v>1094670.83</v>
      </c>
      <c r="M347" s="28">
        <f>('7.физ-в нацвал'!L347*'7.физ-в нацвал'!M347+'11.физ-в инвал'!L347*'11.физ-в инвал'!M347)/('7.физ-в нацвал'!L347+'11.физ-в инвал'!L347)</f>
        <v>7.5945653732273071</v>
      </c>
      <c r="N347" s="21">
        <f>'7.физ-в нацвал'!N347+'11.физ-в инвал'!N347</f>
        <v>2623796.4500000002</v>
      </c>
      <c r="O347" s="28">
        <f>('7.физ-в нацвал'!N347*'7.физ-в нацвал'!O347+'11.физ-в инвал'!N347*'11.физ-в инвал'!O347)/('7.физ-в нацвал'!N347+'11.физ-в инвал'!N347)</f>
        <v>11.949174288462803</v>
      </c>
      <c r="P347" s="21">
        <f>'7.физ-в нацвал'!P347+'11.физ-в инвал'!P347</f>
        <v>1978561.8199999998</v>
      </c>
      <c r="Q347" s="28">
        <f>('7.физ-в нацвал'!P347*'7.физ-в нацвал'!Q347+'11.физ-в инвал'!P347*'11.физ-в инвал'!Q347)/('7.физ-в нацвал'!P347+'11.физ-в инвал'!P347)</f>
        <v>11.420953846314466</v>
      </c>
      <c r="R347" s="22">
        <f>'7.физ-в нацвал'!R347+'11.физ-в инвал'!R347</f>
        <v>55297.899999999994</v>
      </c>
      <c r="S347" s="30">
        <f>('7.физ-в нацвал'!R347*'7.физ-в нацвал'!S347+'11.физ-в инвал'!R347*'11.физ-в инвал'!S347)/('7.физ-в нацвал'!R347+'11.физ-в инвал'!R347)</f>
        <v>13.550137828018793</v>
      </c>
    </row>
    <row r="348" spans="1:19" ht="14.25" customHeight="1" x14ac:dyDescent="0.2">
      <c r="A348" s="23" t="s">
        <v>3</v>
      </c>
      <c r="B348" s="26">
        <f>'7.физ-в нацвал'!B348+'11.физ-в инвал'!B348</f>
        <v>292802265.58999997</v>
      </c>
      <c r="C348" s="28">
        <f>('7.физ-в нацвал'!B348*'7.физ-в нацвал'!C348+'11.физ-в инвал'!B348*'11.физ-в инвал'!C348)/('7.физ-в нацвал'!B348+'11.физ-в инвал'!B348)</f>
        <v>1.373329457961793</v>
      </c>
      <c r="D348" s="21">
        <f>'7.физ-в нацвал'!D348+'11.физ-в инвал'!D348</f>
        <v>284908907.06</v>
      </c>
      <c r="E348" s="28">
        <f>('7.физ-в нацвал'!D348*'7.физ-в нацвал'!E348+'11.физ-в инвал'!D348*'11.физ-в инвал'!E348)/('7.физ-в нацвал'!D348+'11.физ-в инвал'!D348)</f>
        <v>1.1594311724144648</v>
      </c>
      <c r="F348" s="21">
        <f t="shared" si="38"/>
        <v>7893358.5300000003</v>
      </c>
      <c r="G348" s="28">
        <f t="shared" si="39"/>
        <v>9.0939374254928236</v>
      </c>
      <c r="H348" s="21">
        <f>'7.физ-в нацвал'!H348+'11.физ-в инвал'!H348</f>
        <v>643634.28</v>
      </c>
      <c r="I348" s="28">
        <f>('7.физ-в нацвал'!H348*'7.физ-в нацвал'!I348+'11.физ-в инвал'!H348*'11.физ-в инвал'!I348)/('7.физ-в нацвал'!H348+'11.физ-в инвал'!H348)</f>
        <v>1.8433768919206734</v>
      </c>
      <c r="J348" s="21">
        <f>'7.физ-в нацвал'!J348+'11.физ-в инвал'!J348</f>
        <v>862675.41</v>
      </c>
      <c r="K348" s="28">
        <f>('7.физ-в нацвал'!J348*'7.физ-в нацвал'!K348+'11.физ-в инвал'!J348*'11.физ-в инвал'!K348)/('7.физ-в нацвал'!J348+'11.физ-в инвал'!J348)</f>
        <v>5.5543277424587787</v>
      </c>
      <c r="L348" s="21">
        <f>'7.физ-в нацвал'!L348+'11.физ-в инвал'!L348</f>
        <v>1130491.51</v>
      </c>
      <c r="M348" s="28">
        <f>('7.физ-в нацвал'!L348*'7.физ-в нацвал'!M348+'11.физ-в инвал'!L348*'11.физ-в инвал'!M348)/('7.физ-в нацвал'!L348+'11.физ-в инвал'!L348)</f>
        <v>6.0669586546474799</v>
      </c>
      <c r="N348" s="21">
        <f>'7.физ-в нацвал'!N348+'11.физ-в инвал'!N348</f>
        <v>2967202.24</v>
      </c>
      <c r="O348" s="28">
        <f>('7.физ-в нацвал'!N348*'7.физ-в нацвал'!O348+'11.физ-в инвал'!N348*'11.физ-в инвал'!O348)/('7.физ-в нацвал'!N348+'11.физ-в инвал'!N348)</f>
        <v>10.573300211717264</v>
      </c>
      <c r="P348" s="21">
        <f>'7.физ-в нацвал'!P348+'11.физ-в инвал'!P348</f>
        <v>2259616.7799999998</v>
      </c>
      <c r="Q348" s="28">
        <f>('7.физ-в нацвал'!P348*'7.физ-в нацвал'!Q348+'11.физ-в инвал'!P348*'11.физ-в инвал'!Q348)/('7.физ-в нацвал'!P348+'11.физ-в инвал'!P348)</f>
        <v>12.023896340555623</v>
      </c>
      <c r="R348" s="22">
        <f>'7.физ-в нацвал'!R348+'11.физ-в инвал'!R348</f>
        <v>29738.309999999998</v>
      </c>
      <c r="S348" s="30">
        <f>('7.физ-в нацвал'!R348*'7.физ-в нацвал'!S348+'11.физ-в инвал'!R348*'11.физ-в инвал'!S348)/('7.физ-в нацвал'!R348+'11.физ-в инвал'!R348)</f>
        <v>13.534823350755298</v>
      </c>
    </row>
    <row r="349" spans="1:19" ht="14.25" customHeight="1" x14ac:dyDescent="0.2">
      <c r="A349" s="23" t="s">
        <v>4</v>
      </c>
      <c r="B349" s="26">
        <f>'7.физ-в нацвал'!B349+'11.физ-в инвал'!B349</f>
        <v>311827352.64999998</v>
      </c>
      <c r="C349" s="28">
        <f>('7.физ-в нацвал'!B349*'7.физ-в нацвал'!C349+'11.физ-в инвал'!B349*'11.физ-в инвал'!C349)/('7.физ-в нацвал'!B349+'11.физ-в инвал'!B349)</f>
        <v>1.2032487079064447</v>
      </c>
      <c r="D349" s="21">
        <f>'7.физ-в нацвал'!D349+'11.физ-в инвал'!D349</f>
        <v>303249767.35000002</v>
      </c>
      <c r="E349" s="28">
        <f>('7.физ-в нацвал'!D349*'7.физ-в нацвал'!E349+'11.физ-в инвал'!D349*'11.физ-в инвал'!E349)/('7.физ-в нацвал'!D349+'11.физ-в инвал'!D349)</f>
        <v>0.95985589371071178</v>
      </c>
      <c r="F349" s="21">
        <f t="shared" si="38"/>
        <v>8577585.3000000007</v>
      </c>
      <c r="G349" s="28">
        <f t="shared" si="39"/>
        <v>9.8080963075587277</v>
      </c>
      <c r="H349" s="21">
        <f>'7.физ-в нацвал'!H349+'11.физ-в инвал'!H349</f>
        <v>576393.09</v>
      </c>
      <c r="I349" s="28">
        <f>('7.физ-в нацвал'!H349*'7.физ-в нацвал'!I349+'11.физ-в инвал'!H349*'11.физ-в инвал'!I349)/('7.физ-в нацвал'!H349+'11.физ-в инвал'!H349)</f>
        <v>2.4729244809301938</v>
      </c>
      <c r="J349" s="21">
        <f>'7.физ-в нацвал'!J349+'11.физ-в инвал'!J349</f>
        <v>970276.41000000015</v>
      </c>
      <c r="K349" s="28">
        <f>('7.физ-в нацвал'!J349*'7.физ-в нацвал'!K349+'11.физ-в инвал'!J349*'11.физ-в инвал'!K349)/('7.физ-в нацвал'!J349+'11.физ-в инвал'!J349)</f>
        <v>5.7669278371922905</v>
      </c>
      <c r="L349" s="21">
        <f>'7.физ-в нацвал'!L349+'11.физ-в инвал'!L349</f>
        <v>1125004.73</v>
      </c>
      <c r="M349" s="28">
        <f>('7.физ-в нацвал'!L349*'7.физ-в нацвал'!M349+'11.физ-в инвал'!L349*'11.физ-в инвал'!M349)/('7.физ-в нацвал'!L349+'11.физ-в инвал'!L349)</f>
        <v>7.411533450086031</v>
      </c>
      <c r="N349" s="21">
        <f>'7.физ-в нацвал'!N349+'11.физ-в инвал'!N349</f>
        <v>3033017.25</v>
      </c>
      <c r="O349" s="28">
        <f>('7.физ-в нацвал'!N349*'7.физ-в нацвал'!O349+'11.физ-в инвал'!N349*'11.физ-в инвал'!O349)/('7.физ-в нацвал'!N349+'11.физ-в инвал'!N349)</f>
        <v>10.749558056189786</v>
      </c>
      <c r="P349" s="21">
        <f>'7.физ-в нацвал'!P349+'11.физ-в инвал'!P349</f>
        <v>2839602.0999999996</v>
      </c>
      <c r="Q349" s="28">
        <f>('7.физ-в нацвал'!P349*'7.физ-в нацвал'!Q349+'11.физ-в инвал'!P349*'11.физ-в инвал'!Q349)/('7.физ-в нацвал'!P349+'11.физ-в инвал'!P349)</f>
        <v>12.559313178208996</v>
      </c>
      <c r="R349" s="22">
        <f>'7.физ-в нацвал'!R349+'11.физ-в инвал'!R349</f>
        <v>33291.72</v>
      </c>
      <c r="S349" s="30">
        <f>('7.физ-в нацвал'!R349*'7.физ-в нацвал'!S349+'11.физ-в инвал'!R349*'11.физ-в инвал'!S349)/('7.физ-в нацвал'!R349+'11.физ-в инвал'!R349)</f>
        <v>15.133937495569512</v>
      </c>
    </row>
    <row r="350" spans="1:19" ht="14.25" customHeight="1" x14ac:dyDescent="0.2">
      <c r="A350" s="23" t="s">
        <v>5</v>
      </c>
      <c r="B350" s="26">
        <f>'7.физ-в нацвал'!B350+'11.физ-в инвал'!B350</f>
        <v>317813688.28000003</v>
      </c>
      <c r="C350" s="28">
        <f>('7.физ-в нацвал'!B350*'7.физ-в нацвал'!C350+'11.физ-в инвал'!B350*'11.физ-в инвал'!C350)/('7.физ-в нацвал'!B350+'11.физ-в инвал'!B350)</f>
        <v>1.5034218413180522</v>
      </c>
      <c r="D350" s="21">
        <f>'7.физ-в нацвал'!D350+'11.физ-в инвал'!D350</f>
        <v>309584751.51999998</v>
      </c>
      <c r="E350" s="28">
        <f>('7.физ-в нацвал'!D350*'7.физ-в нацвал'!E350+'11.физ-в инвал'!D350*'11.физ-в инвал'!E350)/('7.физ-в нацвал'!D350+'11.физ-в инвал'!D350)</f>
        <v>1.2873010972992089</v>
      </c>
      <c r="F350" s="21">
        <f t="shared" si="38"/>
        <v>8228936.7600000007</v>
      </c>
      <c r="G350" s="28">
        <f t="shared" si="39"/>
        <v>9.6342033489148058</v>
      </c>
      <c r="H350" s="21">
        <f>'7.физ-в нацвал'!H350+'11.физ-в инвал'!H350</f>
        <v>658461.40999999992</v>
      </c>
      <c r="I350" s="28">
        <f>('7.физ-в нацвал'!H350*'7.физ-в нацвал'!I350+'11.физ-в инвал'!H350*'11.физ-в инвал'!I350)/('7.физ-в нацвал'!H350+'11.физ-в инвал'!H350)</f>
        <v>2.2260406516457798</v>
      </c>
      <c r="J350" s="21">
        <f>'7.физ-в нацвал'!J350+'11.физ-в инвал'!J350</f>
        <v>847494.84000000008</v>
      </c>
      <c r="K350" s="28">
        <f>('7.физ-в нацвал'!J350*'7.физ-в нацвал'!K350+'11.физ-в инвал'!J350*'11.физ-в инвал'!K350)/('7.физ-в нацвал'!J350+'11.физ-в инвал'!J350)</f>
        <v>5.5755763819163757</v>
      </c>
      <c r="L350" s="21">
        <f>'7.физ-в нацвал'!L350+'11.физ-в инвал'!L350</f>
        <v>864797.57000000007</v>
      </c>
      <c r="M350" s="28">
        <f>('7.физ-в нацвал'!L350*'7.физ-в нацвал'!M350+'11.физ-в инвал'!L350*'11.физ-в инвал'!M350)/('7.физ-в нацвал'!L350+'11.физ-в инвал'!L350)</f>
        <v>7.5136925661111658</v>
      </c>
      <c r="N350" s="21">
        <f>'7.физ-в нацвал'!N350+'11.физ-в инвал'!N350</f>
        <v>3191630</v>
      </c>
      <c r="O350" s="28">
        <f>('7.физ-в нацвал'!N350*'7.физ-в нацвал'!O350+'11.физ-в инвал'!N350*'11.физ-в инвал'!O350)/('7.физ-в нацвал'!N350+'11.физ-в инвал'!N350)</f>
        <v>10.365776271842314</v>
      </c>
      <c r="P350" s="21">
        <f>'7.физ-в нацвал'!P350+'11.физ-в инвал'!P350</f>
        <v>2609961.2000000002</v>
      </c>
      <c r="Q350" s="28">
        <f>('7.физ-в нацвал'!P350*'7.физ-в нацвал'!Q350+'11.физ-в инвал'!P350*'11.физ-в инвал'!Q350)/('7.физ-в нацвал'!P350+'11.физ-в инвал'!P350)</f>
        <v>12.518047590822452</v>
      </c>
      <c r="R350" s="22">
        <f>'7.физ-в нацвал'!R350+'11.физ-в инвал'!R350</f>
        <v>56591.74</v>
      </c>
      <c r="S350" s="30">
        <f>('7.физ-в нацвал'!R350*'7.физ-в нацвал'!S350+'11.физ-в инвал'!R350*'11.физ-в инвал'!S350)/('7.физ-в нацвал'!R350+'11.физ-в инвал'!R350)</f>
        <v>14.755720606929572</v>
      </c>
    </row>
    <row r="351" spans="1:19" ht="14.25" customHeight="1" x14ac:dyDescent="0.2">
      <c r="A351" s="23" t="s">
        <v>6</v>
      </c>
      <c r="B351" s="26">
        <f>'7.физ-в нацвал'!B351+'11.физ-в инвал'!B351</f>
        <v>379742149.65000004</v>
      </c>
      <c r="C351" s="28">
        <f>('7.физ-в нацвал'!B351*'7.физ-в нацвал'!C351+'11.физ-в инвал'!B351*'11.физ-в инвал'!C351)/('7.физ-в нацвал'!B351+'11.физ-в инвал'!B351)</f>
        <v>1.5501363382715048</v>
      </c>
      <c r="D351" s="21">
        <f>'7.физ-в нацвал'!D351+'11.физ-в инвал'!D351</f>
        <v>370800171.57000005</v>
      </c>
      <c r="E351" s="28">
        <f>('7.физ-в нацвал'!D351*'7.физ-в нацвал'!E351+'11.физ-в инвал'!D351*'11.физ-в инвал'!E351)/('7.физ-в нацвал'!D351+'11.физ-в инвал'!D351)</f>
        <v>1.3547056862916571</v>
      </c>
      <c r="F351" s="21">
        <f t="shared" si="38"/>
        <v>8941978.0800000019</v>
      </c>
      <c r="G351" s="28">
        <f t="shared" si="39"/>
        <v>9.6541283896772807</v>
      </c>
      <c r="H351" s="21">
        <f>'7.физ-в нацвал'!H351+'11.физ-в инвал'!H351</f>
        <v>591382.55000000005</v>
      </c>
      <c r="I351" s="28">
        <f>('7.физ-в нацвал'!H351*'7.физ-в нацвал'!I351+'11.физ-в инвал'!H351*'11.физ-в инвал'!I351)/('7.физ-в нацвал'!H351+'11.физ-в инвал'!H351)</f>
        <v>2.3558263579133341</v>
      </c>
      <c r="J351" s="21">
        <f>'7.физ-в нацвал'!J351+'11.физ-в инвал'!J351</f>
        <v>977003.34000000008</v>
      </c>
      <c r="K351" s="28">
        <f>('7.физ-в нацвал'!J351*'7.физ-в нацвал'!K351+'11.физ-в инвал'!J351*'11.физ-в инвал'!K351)/('7.физ-в нацвал'!J351+'11.физ-в инвал'!J351)</f>
        <v>5.0111797202249031</v>
      </c>
      <c r="L351" s="21">
        <f>'7.физ-в нацвал'!L351+'11.физ-в инвал'!L351</f>
        <v>848896.3</v>
      </c>
      <c r="M351" s="28">
        <f>('7.физ-в нацвал'!L351*'7.физ-в нацвал'!M351+'11.физ-в инвал'!L351*'11.физ-в инвал'!M351)/('7.физ-в нацвал'!L351+'11.физ-в инвал'!L351)</f>
        <v>7.0696963292218404</v>
      </c>
      <c r="N351" s="21">
        <f>'7.физ-в нацвал'!N351+'11.физ-в инвал'!N351</f>
        <v>3520558.88</v>
      </c>
      <c r="O351" s="28">
        <f>('7.физ-в нацвал'!N351*'7.физ-в нацвал'!O351+'11.физ-в инвал'!N351*'11.физ-в инвал'!O351)/('7.физ-в нацвал'!N351+'11.физ-в инвал'!N351)</f>
        <v>10.493732771854647</v>
      </c>
      <c r="P351" s="21">
        <f>'7.физ-в нацвал'!P351+'11.физ-в инвал'!P351</f>
        <v>2968280.46</v>
      </c>
      <c r="Q351" s="28">
        <f>('7.физ-в нацвал'!P351*'7.физ-в нацвал'!Q351+'11.физ-в инвал'!P351*'11.физ-в инвал'!Q351)/('7.физ-в нацвал'!P351+'11.физ-в инвал'!P351)</f>
        <v>12.398051636434671</v>
      </c>
      <c r="R351" s="22">
        <f>'7.физ-в нацвал'!R351+'11.физ-в инвал'!R351</f>
        <v>35856.550000000003</v>
      </c>
      <c r="S351" s="30">
        <f>('7.физ-в нацвал'!R351*'7.физ-в нацвал'!S351+'11.физ-в инвал'!R351*'11.физ-в инвал'!S351)/('7.физ-в нацвал'!R351+'11.физ-в инвал'!R351)</f>
        <v>8.1361133265749181</v>
      </c>
    </row>
    <row r="352" spans="1:19" ht="14.25" customHeight="1" x14ac:dyDescent="0.2">
      <c r="A352" s="23" t="s">
        <v>7</v>
      </c>
      <c r="B352" s="26">
        <f>'7.физ-в нацвал'!B352+'11.физ-в инвал'!B352</f>
        <v>371441325.28000009</v>
      </c>
      <c r="C352" s="28">
        <f>('7.физ-в нацвал'!B352*'7.физ-в нацвал'!C352+'11.физ-в инвал'!B352*'11.физ-в инвал'!C352)/('7.физ-в нацвал'!B352+'11.физ-в инвал'!B352)</f>
        <v>1.5496669524361413</v>
      </c>
      <c r="D352" s="21">
        <f>'7.физ-в нацвал'!D352+'11.физ-в инвал'!D352</f>
        <v>362647160.78000003</v>
      </c>
      <c r="E352" s="28">
        <f>('7.физ-в нацвал'!D352*'7.физ-в нацвал'!E352+'11.физ-в инвал'!D352*'11.физ-в инвал'!E352)/('7.физ-в нацвал'!D352+'11.физ-в инвал'!D352)</f>
        <v>1.3587295706917717</v>
      </c>
      <c r="F352" s="21">
        <f t="shared" si="38"/>
        <v>8794164.5</v>
      </c>
      <c r="G352" s="28">
        <f t="shared" si="39"/>
        <v>9.4233995141096063</v>
      </c>
      <c r="H352" s="21">
        <f>'7.физ-в нацвал'!H352+'11.физ-в инвал'!H352</f>
        <v>562304.35</v>
      </c>
      <c r="I352" s="28">
        <f>('7.физ-в нацвал'!H352*'7.физ-в нацвал'!I352+'11.физ-в инвал'!H352*'11.физ-в инвал'!I352)/('7.физ-в нацвал'!H352+'11.физ-в инвал'!H352)</f>
        <v>1.9396848041456554</v>
      </c>
      <c r="J352" s="21">
        <f>'7.физ-в нацвал'!J352+'11.физ-в инвал'!J352</f>
        <v>922580.22</v>
      </c>
      <c r="K352" s="28">
        <f>('7.физ-в нацвал'!J352*'7.физ-в нацвал'!K352+'11.физ-в инвал'!J352*'11.физ-в инвал'!K352)/('7.физ-в нацвал'!J352+'11.физ-в инвал'!J352)</f>
        <v>4.8441863481530092</v>
      </c>
      <c r="L352" s="21">
        <f>'7.физ-в нацвал'!L352+'11.физ-в инвал'!L352</f>
        <v>917469.78</v>
      </c>
      <c r="M352" s="28">
        <f>('7.физ-в нацвал'!L352*'7.физ-в нацвал'!M352+'11.физ-в инвал'!L352*'11.физ-в инвал'!M352)/('7.физ-в нацвал'!L352+'11.физ-в инвал'!L352)</f>
        <v>6.2879110262356539</v>
      </c>
      <c r="N352" s="21">
        <f>'7.физ-в нацвал'!N352+'11.физ-в инвал'!N352</f>
        <v>3684738.65</v>
      </c>
      <c r="O352" s="28">
        <f>('7.физ-в нацвал'!N352*'7.физ-в нацвал'!O352+'11.физ-в инвал'!N352*'11.физ-в инвал'!O352)/('7.физ-в нацвал'!N352+'11.физ-в инвал'!N352)</f>
        <v>10.586101079679027</v>
      </c>
      <c r="P352" s="21">
        <f>'7.физ-в нацвал'!P352+'11.физ-в инвал'!P352</f>
        <v>2690008.8600000003</v>
      </c>
      <c r="Q352" s="28">
        <f>('7.физ-в нацвал'!P352*'7.физ-в нацвал'!Q352+'11.физ-в инвал'!P352*'11.физ-в инвал'!Q352)/('7.физ-в нацвал'!P352+'11.физ-в инвал'!P352)</f>
        <v>12.010856003017</v>
      </c>
      <c r="R352" s="22">
        <f>'7.физ-в нацвал'!R352+'11.физ-в инвал'!R352</f>
        <v>17062.64</v>
      </c>
      <c r="S352" s="30">
        <f>('7.физ-в нацвал'!R352*'7.физ-в нацвал'!S352+'11.физ-в инвал'!R352*'11.физ-в инвал'!S352)/('7.физ-в нацвал'!R352+'11.физ-в инвал'!R352)</f>
        <v>13.232920298382885</v>
      </c>
    </row>
    <row r="353" spans="1:19" ht="14.25" customHeight="1" x14ac:dyDescent="0.2">
      <c r="A353" s="23" t="s">
        <v>8</v>
      </c>
      <c r="B353" s="26">
        <f>'7.физ-в нацвал'!B353+'11.физ-в инвал'!B353</f>
        <v>374897176.09000003</v>
      </c>
      <c r="C353" s="28">
        <f>('7.физ-в нацвал'!B353*'7.физ-в нацвал'!C353+'11.физ-в инвал'!B353*'11.физ-в инвал'!C353)/('7.физ-в нацвал'!B353+'11.физ-в инвал'!B353)</f>
        <v>1.5983832768426742</v>
      </c>
      <c r="D353" s="21">
        <f>'7.физ-в нацвал'!D353+'11.физ-в инвал'!D353</f>
        <v>365944980.26999998</v>
      </c>
      <c r="E353" s="28">
        <f>('7.физ-в нацвал'!D353*'7.физ-в нацвал'!E353+'11.физ-в инвал'!D353*'11.физ-в инвал'!E353)/('7.физ-в нацвал'!D353+'11.физ-в инвал'!D353)</f>
        <v>1.4091419066342459</v>
      </c>
      <c r="F353" s="21">
        <f t="shared" si="38"/>
        <v>8952195.8200000003</v>
      </c>
      <c r="G353" s="28">
        <f t="shared" si="39"/>
        <v>9.3341311178892425</v>
      </c>
      <c r="H353" s="21">
        <f>'7.физ-в нацвал'!H353+'11.физ-в инвал'!H353</f>
        <v>817498.4</v>
      </c>
      <c r="I353" s="28">
        <f>('7.физ-в нацвал'!H353*'7.физ-в нацвал'!I353+'11.физ-в инвал'!H353*'11.физ-в инвал'!I353)/('7.физ-в нацвал'!H353+'11.физ-в инвал'!H353)</f>
        <v>1.6396773497049024</v>
      </c>
      <c r="J353" s="21">
        <f>'7.физ-в нацвал'!J353+'11.физ-в инвал'!J353</f>
        <v>787100.59000000008</v>
      </c>
      <c r="K353" s="28">
        <f>('7.физ-в нацвал'!J353*'7.физ-в нацвал'!K353+'11.физ-в инвал'!J353*'11.физ-в инвал'!K353)/('7.физ-в нацвал'!J353+'11.физ-в инвал'!J353)</f>
        <v>5.2857967604877496</v>
      </c>
      <c r="L353" s="21">
        <f>'7.физ-в нацвал'!L353+'11.физ-в инвал'!L353</f>
        <v>1036234.33</v>
      </c>
      <c r="M353" s="28">
        <f>('7.физ-в нацвал'!L353*'7.физ-в нацвал'!M353+'11.физ-в инвал'!L353*'11.физ-в инвал'!M353)/('7.физ-в нацвал'!L353+'11.физ-в инвал'!L353)</f>
        <v>6.8688447428681538</v>
      </c>
      <c r="N353" s="21">
        <f>'7.физ-в нацвал'!N353+'11.физ-в инвал'!N353</f>
        <v>3785219.57</v>
      </c>
      <c r="O353" s="28">
        <f>('7.физ-в нацвал'!N353*'7.физ-в нацвал'!O353+'11.физ-в инвал'!N353*'11.физ-в инвал'!O353)/('7.физ-в нацвал'!N353+'11.физ-в инвал'!N353)</f>
        <v>10.689843549762719</v>
      </c>
      <c r="P353" s="21">
        <f>'7.физ-в нацвал'!P353+'11.физ-в инвал'!P353</f>
        <v>2496145.77</v>
      </c>
      <c r="Q353" s="28">
        <f>('7.физ-в нацвал'!P353*'7.физ-в нацвал'!Q353+'11.физ-в инвал'!P353*'11.физ-в инвал'!Q353)/('7.физ-в нацвал'!P353+'11.физ-в инвал'!P353)</f>
        <v>12.052117350742657</v>
      </c>
      <c r="R353" s="22">
        <f>'7.физ-в нацвал'!R353+'11.физ-в инвал'!R353</f>
        <v>29997.16</v>
      </c>
      <c r="S353" s="30">
        <f>('7.физ-в нацвал'!R353*'7.физ-в нацвал'!S353+'11.физ-в инвал'!R353*'11.физ-в инвал'!S353)/('7.физ-в нацвал'!R353+'11.физ-в инвал'!R353)</f>
        <v>13.171338180014379</v>
      </c>
    </row>
    <row r="354" spans="1:19" ht="14.25" customHeight="1" x14ac:dyDescent="0.2">
      <c r="A354" s="23" t="s">
        <v>9</v>
      </c>
      <c r="B354" s="26">
        <f>'7.физ-в нацвал'!B354+'11.физ-в инвал'!B354</f>
        <v>401294118.99999994</v>
      </c>
      <c r="C354" s="28">
        <f>('7.физ-в нацвал'!B354*'7.физ-в нацвал'!C354+'11.физ-в инвал'!B354*'11.физ-в инвал'!C354)/('7.физ-в нацвал'!B354+'11.физ-в инвал'!B354)</f>
        <v>1.5800614258513463</v>
      </c>
      <c r="D354" s="21">
        <f>'7.физ-в нацвал'!D354+'11.физ-в инвал'!D354</f>
        <v>392198741.45999998</v>
      </c>
      <c r="E354" s="28">
        <f>('7.физ-в нацвал'!D354*'7.физ-в нацвал'!E354+'11.физ-в инвал'!D354*'11.физ-в инвал'!E354)/('7.физ-в нацвал'!D354+'11.физ-в инвал'!D354)</f>
        <v>1.410735539905166</v>
      </c>
      <c r="F354" s="21">
        <f t="shared" si="38"/>
        <v>9095377.540000001</v>
      </c>
      <c r="G354" s="28">
        <f t="shared" si="39"/>
        <v>8.8815064810602777</v>
      </c>
      <c r="H354" s="21">
        <f>'7.физ-в нацвал'!H354+'11.физ-в инвал'!H354</f>
        <v>907327.3</v>
      </c>
      <c r="I354" s="28">
        <f>('7.физ-в нацвал'!H354*'7.физ-в нацвал'!I354+'11.физ-в инвал'!H354*'11.физ-в инвал'!I354)/('7.физ-в нацвал'!H354+'11.физ-в инвал'!H354)</f>
        <v>1.3423898739738123</v>
      </c>
      <c r="J354" s="21">
        <f>'7.физ-в нацвал'!J354+'11.физ-в инвал'!J354</f>
        <v>785556.94</v>
      </c>
      <c r="K354" s="28">
        <f>('7.физ-в нацвал'!J354*'7.физ-в нацвал'!K354+'11.физ-в инвал'!J354*'11.физ-в инвал'!K354)/('7.физ-в нацвал'!J354+'11.физ-в инвал'!J354)</f>
        <v>5.3464739750119223</v>
      </c>
      <c r="L354" s="21">
        <f>'7.физ-в нацвал'!L354+'11.физ-в инвал'!L354</f>
        <v>1325714</v>
      </c>
      <c r="M354" s="28">
        <f>('7.физ-в нацвал'!L354*'7.физ-в нацвал'!M354+'11.физ-в инвал'!L354*'11.физ-в инвал'!M354)/('7.физ-в нацвал'!L354+'11.физ-в инвал'!L354)</f>
        <v>6.9694612850886379</v>
      </c>
      <c r="N354" s="21">
        <f>'7.физ-в нацвал'!N354+'11.физ-в инвал'!N354</f>
        <v>3371342.76</v>
      </c>
      <c r="O354" s="28">
        <f>('7.физ-в нацвал'!N354*'7.физ-в нацвал'!O354+'11.физ-в инвал'!N354*'11.физ-в инвал'!O354)/('7.физ-в нацвал'!N354+'11.физ-в инвал'!N354)</f>
        <v>10.587673803627171</v>
      </c>
      <c r="P354" s="21">
        <f>'7.физ-в нацвал'!P354+'11.физ-в инвал'!P354</f>
        <v>2684158.7999999998</v>
      </c>
      <c r="Q354" s="28">
        <f>('7.физ-в нацвал'!P354*'7.физ-в нацвал'!Q354+'11.физ-в инвал'!P354*'11.физ-в инвал'!Q354)/('7.физ-в нацвал'!P354+'11.физ-в инвал'!P354)</f>
        <v>11.233674681505423</v>
      </c>
      <c r="R354" s="22">
        <f>'7.физ-в нацвал'!R354+'11.физ-в инвал'!R354</f>
        <v>21277.74</v>
      </c>
      <c r="S354" s="30">
        <f>('7.физ-в нацвал'!R354*'7.физ-в нацвал'!S354+'11.физ-в инвал'!R354*'11.физ-в инвал'!S354)/('7.физ-в нацвал'!R354+'11.физ-в инвал'!R354)</f>
        <v>12.950213688107867</v>
      </c>
    </row>
    <row r="355" spans="1:19" ht="14.25" customHeight="1" x14ac:dyDescent="0.2">
      <c r="A355" s="23" t="s">
        <v>14</v>
      </c>
      <c r="B355" s="26">
        <f>'7.физ-в нацвал'!B355+'11.физ-в инвал'!B355</f>
        <v>394284542.70999992</v>
      </c>
      <c r="C355" s="28">
        <f>('7.физ-в нацвал'!B355*'7.физ-в нацвал'!C355+'11.физ-в инвал'!B355*'11.физ-в инвал'!C355)/('7.физ-в нацвал'!B355+'11.физ-в инвал'!B355)</f>
        <v>1.549994292336738</v>
      </c>
      <c r="D355" s="21">
        <f>'7.физ-в нацвал'!D355+'11.физ-в инвал'!D355</f>
        <v>385001222.94</v>
      </c>
      <c r="E355" s="28">
        <f>('7.физ-в нацвал'!D355*'7.физ-в нацвал'!E355+'11.физ-в инвал'!D355*'11.физ-в инвал'!E355)/('7.физ-в нацвал'!D355+'11.физ-в инвал'!D355)</f>
        <v>1.3806713608749788</v>
      </c>
      <c r="F355" s="21">
        <f t="shared" si="38"/>
        <v>9283319.7700000014</v>
      </c>
      <c r="G355" s="28">
        <f t="shared" si="39"/>
        <v>8.5722166545599823</v>
      </c>
      <c r="H355" s="21">
        <f>'7.физ-в нацвал'!H355+'11.физ-в инвал'!H355</f>
        <v>1129845.93</v>
      </c>
      <c r="I355" s="28">
        <f>('7.физ-в нацвал'!H355*'7.физ-в нацвал'!I355+'11.физ-в инвал'!H355*'11.физ-в инвал'!I355)/('7.физ-в нацвал'!H355+'11.физ-в инвал'!H355)</f>
        <v>1.3568622438636377</v>
      </c>
      <c r="J355" s="21">
        <f>'7.физ-в нацвал'!J355+'11.физ-в инвал'!J355</f>
        <v>860882.35000000009</v>
      </c>
      <c r="K355" s="28">
        <f>('7.физ-в нацвал'!J355*'7.физ-в нацвал'!K355+'11.физ-в инвал'!J355*'11.физ-в инвал'!K355)/('7.физ-в нацвал'!J355+'11.физ-в инвал'!J355)</f>
        <v>5.1804586670873212</v>
      </c>
      <c r="L355" s="21">
        <f>'7.физ-в нацвал'!L355+'11.физ-в инвал'!L355</f>
        <v>1444293.17</v>
      </c>
      <c r="M355" s="28">
        <f>('7.физ-в нацвал'!L355*'7.физ-в нацвал'!M355+'11.физ-в инвал'!L355*'11.физ-в инвал'!M355)/('7.физ-в нацвал'!L355+'11.физ-в инвал'!L355)</f>
        <v>7.0905853682047084</v>
      </c>
      <c r="N355" s="21">
        <f>'7.физ-в нацвал'!N355+'11.физ-в инвал'!N355</f>
        <v>3145797.7800000003</v>
      </c>
      <c r="O355" s="28">
        <f>('7.физ-в нацвал'!N355*'7.физ-в нацвал'!O355+'11.физ-в инвал'!N355*'11.физ-в инвал'!O355)/('7.физ-в нацвал'!N355+'11.физ-в инвал'!N355)</f>
        <v>10.922188249684593</v>
      </c>
      <c r="P355" s="21">
        <f>'7.физ-в нацвал'!P355+'11.физ-в инвал'!P355</f>
        <v>2667653.14</v>
      </c>
      <c r="Q355" s="28">
        <f>('7.физ-в нацвал'!P355*'7.физ-в нацвал'!Q355+'11.физ-в инвал'!P355*'11.физ-в инвал'!Q355)/('7.физ-в нацвал'!P355+'11.физ-в инвал'!P355)</f>
        <v>10.706138690504591</v>
      </c>
      <c r="R355" s="22">
        <f>'7.физ-в нацвал'!R355+'11.физ-в инвал'!R355</f>
        <v>34847.4</v>
      </c>
      <c r="S355" s="30">
        <f>('7.физ-в нацвал'!R355*'7.физ-в нацвал'!S355+'11.физ-в инвал'!R355*'11.физ-в инвал'!S355)/('7.физ-в нацвал'!R355+'11.физ-в инвал'!R355)</f>
        <v>12.215360818884598</v>
      </c>
    </row>
    <row r="356" spans="1:19" ht="14.25" customHeight="1" thickBot="1" x14ac:dyDescent="0.25">
      <c r="A356" s="24" t="s">
        <v>15</v>
      </c>
      <c r="B356" s="27">
        <f>'7.физ-в нацвал'!B356+'11.физ-в инвал'!B356</f>
        <v>478226841.98999989</v>
      </c>
      <c r="C356" s="29">
        <f>('7.физ-в нацвал'!B356*'7.физ-в нацвал'!C356+'11.физ-в инвал'!B356*'11.физ-в инвал'!C356)/('7.физ-в нацвал'!B356+'11.физ-в инвал'!B356)</f>
        <v>1.5307818376453799</v>
      </c>
      <c r="D356" s="25">
        <f>'7.физ-в нацвал'!D356+'11.физ-в инвал'!D356</f>
        <v>466129470.91999996</v>
      </c>
      <c r="E356" s="29">
        <f>('7.физ-в нацвал'!D356*'7.физ-в нацвал'!E356+'11.физ-в инвал'!D356*'11.физ-в инвал'!E356)/('7.физ-в нацвал'!D356+'11.физ-в инвал'!D356)</f>
        <v>1.3769273887189015</v>
      </c>
      <c r="F356" s="25">
        <f t="shared" ref="F356" si="40">H356+J356+L356+N356+P356+R356</f>
        <v>12097371.069999998</v>
      </c>
      <c r="G356" s="29">
        <f t="shared" ref="G356" si="41">(H356*I356+J356*K356+L356*M356+N356*O356+P356*Q356+R356*S356)/(H356+J356+L356+N356+P356+R356)</f>
        <v>7.4590196722799247</v>
      </c>
      <c r="H356" s="25">
        <f>'7.физ-в нацвал'!H356+'11.физ-в инвал'!H356</f>
        <v>2897199.77</v>
      </c>
      <c r="I356" s="29">
        <f>('7.физ-в нацвал'!H356*'7.физ-в нацвал'!I356+'11.физ-в инвал'!H356*'11.физ-в инвал'!I356)/('7.физ-в нацвал'!H356+'11.физ-в инвал'!H356)</f>
        <v>0.59130925904360376</v>
      </c>
      <c r="J356" s="25">
        <f>'7.физ-в нацвал'!J356+'11.физ-в инвал'!J356</f>
        <v>1100016.26</v>
      </c>
      <c r="K356" s="29">
        <f>('7.физ-в нацвал'!J356*'7.физ-в нацвал'!K356+'11.физ-в инвал'!J356*'11.физ-в инвал'!K356)/('7.физ-в нацвал'!J356+'11.физ-в инвал'!J356)</f>
        <v>5.1059044492669567</v>
      </c>
      <c r="L356" s="25">
        <f>'7.физ-в нацвал'!L356+'11.физ-в инвал'!L356</f>
        <v>1587997.79</v>
      </c>
      <c r="M356" s="29">
        <f>('7.физ-в нацвал'!L356*'7.физ-в нацвал'!M356+'11.физ-в инвал'!L356*'11.физ-в инвал'!M356)/('7.физ-в нацвал'!L356+'11.физ-в инвал'!L356)</f>
        <v>6.8538832414873827</v>
      </c>
      <c r="N356" s="25">
        <f>'7.физ-в нацвал'!N356+'11.физ-в инвал'!N356</f>
        <v>3929817.36</v>
      </c>
      <c r="O356" s="29">
        <f>('7.физ-в нацвал'!N356*'7.физ-в нацвал'!O356+'11.физ-в инвал'!N356*'11.физ-в инвал'!O356)/('7.физ-в нацвал'!N356+'11.физ-в инвал'!N356)</f>
        <v>10.736047816787098</v>
      </c>
      <c r="P356" s="25">
        <f>'7.физ-в нацвал'!P356+'11.физ-в инвал'!P356</f>
        <v>2553378.8499999996</v>
      </c>
      <c r="Q356" s="29">
        <f>('7.физ-в нацвал'!P356*'7.физ-в нацвал'!Q356+'11.физ-в инвал'!P356*'11.физ-в инвал'!Q356)/('7.физ-в нацвал'!P356+'11.физ-в инвал'!P356)</f>
        <v>11.564500207479981</v>
      </c>
      <c r="R356" s="25">
        <f>'7.физ-в нацвал'!R356+'11.физ-в инвал'!R356</f>
        <v>28961.040000000001</v>
      </c>
      <c r="S356" s="39">
        <f>('7.физ-в нацвал'!R356*'7.физ-в нацвал'!S356+'11.физ-в инвал'!R356*'11.физ-в инвал'!S356)/('7.физ-в нацвал'!R356+'11.физ-в инвал'!R356)</f>
        <v>10.414027234519187</v>
      </c>
    </row>
    <row r="358" spans="1:19" x14ac:dyDescent="0.2">
      <c r="B358" s="41"/>
      <c r="C358" s="41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S371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55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'8.юрид-в нацвал'!B9+'12.юрид-в инвал'!B9</f>
        <v>9102</v>
      </c>
      <c r="C9" s="28">
        <f>('8.юрид-в нацвал'!B9*'8.юрид-в нацвал'!C9+'12.юрид-в инвал'!B9*'12.юрид-в инвал'!C9)/('8.юрид-в нацвал'!B9+'12.юрид-в инвал'!B9)</f>
        <v>26.632388486047024</v>
      </c>
      <c r="D9" s="21"/>
      <c r="E9" s="28"/>
      <c r="F9" s="21">
        <f t="shared" ref="F9:F72" si="0">H9+J9+L9+N9+P9+R9</f>
        <v>9102</v>
      </c>
      <c r="G9" s="28">
        <f t="shared" ref="G9:G72" si="1">(H9*I9+J9*K9+L9*M9+N9*O9+P9*Q9+R9*S9)/(H9+J9+L9+N9+P9+R9)</f>
        <v>26.632388486047024</v>
      </c>
      <c r="H9" s="21">
        <f>'8.юрид-в нацвал'!H9+'12.юрид-в инвал'!H9</f>
        <v>1732</v>
      </c>
      <c r="I9" s="28">
        <f>('8.юрид-в нацвал'!H9*'8.юрид-в нацвал'!I9+'12.юрид-в инвал'!H9*'12.юрид-в инвал'!I9)/('8.юрид-в нацвал'!H9+'12.юрид-в инвал'!H9)</f>
        <v>5.1558891454965359</v>
      </c>
      <c r="J9" s="21">
        <f>'8.юрид-в нацвал'!J9+'12.юрид-в инвал'!J9</f>
        <v>4557</v>
      </c>
      <c r="K9" s="28">
        <f>('8.юрид-в нацвал'!J9*'8.юрид-в нацвал'!K9+'12.юрид-в инвал'!J9*'12.юрид-в инвал'!K9)/('8.юрид-в нацвал'!J9+'12.юрид-в инвал'!J9)</f>
        <v>36.145885450954573</v>
      </c>
      <c r="L9" s="21">
        <f>'8.юрид-в нацвал'!L9+'12.юрид-в инвал'!L9</f>
        <v>2250</v>
      </c>
      <c r="M9" s="28">
        <f>('8.юрид-в нацвал'!L9*'8.юрид-в нацвал'!M9+'12.юрид-в инвал'!L9*'12.юрид-в инвал'!M9)/('8.юрид-в нацвал'!L9+'12.юрид-в инвал'!L9)</f>
        <v>17.454222222222221</v>
      </c>
      <c r="N9" s="21">
        <f>'8.юрид-в нацвал'!N9+'12.юрид-в инвал'!N9</f>
        <v>559</v>
      </c>
      <c r="O9" s="28">
        <f>('8.юрид-в нацвал'!N9*'8.юрид-в нацвал'!O9+'12.юрид-в инвал'!N9*'12.юрид-в инвал'!O9)/('8.юрид-в нацвал'!N9+'12.юрид-в инвал'!N9)</f>
        <v>52.538819320214671</v>
      </c>
      <c r="P9" s="21">
        <f>'8.юрид-в нацвал'!P9+'12.юрид-в инвал'!P9</f>
        <v>4</v>
      </c>
      <c r="Q9" s="28">
        <f>('8.юрид-в нацвал'!P9*'8.юрид-в нацвал'!Q9+'12.юрид-в инвал'!P9*'12.юрид-в инвал'!Q9)/('8.юрид-в нацвал'!P9+'12.юрид-в инвал'!P9)</f>
        <v>30</v>
      </c>
      <c r="R9" s="22"/>
      <c r="S9" s="30"/>
    </row>
    <row r="10" spans="1:19" ht="14.25" customHeight="1" x14ac:dyDescent="0.2">
      <c r="A10" s="23" t="s">
        <v>1</v>
      </c>
      <c r="B10" s="26">
        <f>'8.юрид-в нацвал'!B10+'12.юрид-в инвал'!B10</f>
        <v>7593.3</v>
      </c>
      <c r="C10" s="28">
        <f>('8.юрид-в нацвал'!B10*'8.юрид-в нацвал'!C10+'12.юрид-в инвал'!B10*'12.юрид-в инвал'!C10)/('8.юрид-в нацвал'!B10+'12.юрид-в инвал'!B10)</f>
        <v>26.706596604901691</v>
      </c>
      <c r="D10" s="21"/>
      <c r="E10" s="28"/>
      <c r="F10" s="21">
        <f t="shared" si="0"/>
        <v>7593.3</v>
      </c>
      <c r="G10" s="28">
        <f t="shared" si="1"/>
        <v>26.706596604901691</v>
      </c>
      <c r="H10" s="21">
        <f>'8.юрид-в нацвал'!H10+'12.юрид-в инвал'!H10</f>
        <v>334</v>
      </c>
      <c r="I10" s="28">
        <f>('8.юрид-в нацвал'!H10*'8.юрид-в нацвал'!I10+'12.юрид-в инвал'!H10*'12.юрид-в инвал'!I10)/('8.юрид-в нацвал'!H10+'12.юрид-в инвал'!H10)</f>
        <v>42.556886227544908</v>
      </c>
      <c r="J10" s="21">
        <f>'8.юрид-в нацвал'!J10+'12.юрид-в инвал'!J10</f>
        <v>5671.8</v>
      </c>
      <c r="K10" s="28">
        <f>('8.юрид-в нацвал'!J10*'8.юрид-в нацвал'!K10+'12.юрид-в инвал'!J10*'12.юрид-в инвал'!K10)/('8.юрид-в нацвал'!J10+'12.юрид-в инвал'!J10)</f>
        <v>24.155118304594662</v>
      </c>
      <c r="L10" s="21">
        <f>'8.юрид-в нацвал'!L10+'12.юрид-в инвал'!L10</f>
        <v>831</v>
      </c>
      <c r="M10" s="28">
        <f>('8.юрид-в нацвал'!L10*'8.юрид-в нацвал'!M10+'12.юрид-в инвал'!L10*'12.юрид-в инвал'!M10)/('8.юрид-в нацвал'!L10+'12.юрид-в инвал'!L10)</f>
        <v>40.730445246690735</v>
      </c>
      <c r="N10" s="21">
        <f>'8.юрид-в нацвал'!N10+'12.юрид-в инвал'!N10</f>
        <v>747.5</v>
      </c>
      <c r="O10" s="28">
        <f>('8.юрид-в нацвал'!N10*'8.юрид-в нацвал'!O10+'12.юрид-в инвал'!N10*'12.юрид-в инвал'!O10)/('8.юрид-в нацвал'!N10+'12.юрид-в инвал'!N10)</f>
        <v>23.354113712374584</v>
      </c>
      <c r="P10" s="21">
        <f>'8.юрид-в нацвал'!P10+'12.юрид-в инвал'!P10</f>
        <v>9</v>
      </c>
      <c r="Q10" s="28">
        <f>('8.юрид-в нацвал'!P10*'8.юрид-в нацвал'!Q10+'12.юрид-в инвал'!P10*'12.юрид-в инвал'!Q10)/('8.юрид-в нацвал'!P10+'12.юрид-в инвал'!P10)</f>
        <v>30</v>
      </c>
      <c r="R10" s="22"/>
      <c r="S10" s="30"/>
    </row>
    <row r="11" spans="1:19" ht="14.25" customHeight="1" x14ac:dyDescent="0.2">
      <c r="A11" s="23" t="s">
        <v>2</v>
      </c>
      <c r="B11" s="26">
        <f>'8.юрид-в нацвал'!B11+'12.юрид-в инвал'!B11</f>
        <v>11398.8</v>
      </c>
      <c r="C11" s="28">
        <f>('8.юрид-в нацвал'!B11*'8.юрид-в нацвал'!C11+'12.юрид-в инвал'!B11*'12.юрид-в инвал'!C11)/('8.юрид-в нацвал'!B11+'12.юрид-в инвал'!B11)</f>
        <v>26.92765905183002</v>
      </c>
      <c r="D11" s="21"/>
      <c r="E11" s="28"/>
      <c r="F11" s="21">
        <f t="shared" si="0"/>
        <v>11398.8</v>
      </c>
      <c r="G11" s="28">
        <f t="shared" si="1"/>
        <v>26.92765905183002</v>
      </c>
      <c r="H11" s="21">
        <f>'8.юрид-в нацвал'!H11+'12.юрид-в инвал'!H11</f>
        <v>2669</v>
      </c>
      <c r="I11" s="28">
        <f>('8.юрид-в нацвал'!H11*'8.юрид-в нацвал'!I11+'12.юрид-в инвал'!H11*'12.юрид-в инвал'!I11)/('8.юрид-в нацвал'!H11+'12.юрид-в инвал'!H11)</f>
        <v>46.129636568003001</v>
      </c>
      <c r="J11" s="21">
        <f>'8.юрид-в нацвал'!J11+'12.юрид-в инвал'!J11</f>
        <v>4959</v>
      </c>
      <c r="K11" s="28">
        <f>('8.юрид-в нацвал'!J11*'8.юрид-в нацвал'!K11+'12.юрид-в инвал'!J11*'12.юрид-в инвал'!K11)/('8.юрид-в нацвал'!J11+'12.юрид-в инвал'!J11)</f>
        <v>16.757410768300062</v>
      </c>
      <c r="L11" s="21">
        <f>'8.юрид-в нацвал'!L11+'12.юрид-в инвал'!L11</f>
        <v>3675.8</v>
      </c>
      <c r="M11" s="28">
        <f>('8.юрид-в нацвал'!L11*'8.юрид-в нацвал'!M11+'12.юрид-в инвал'!L11*'12.юрид-в инвал'!M11)/('8.юрид-в нацвал'!L11+'12.юрид-в инвал'!L11)</f>
        <v>26.540617008542355</v>
      </c>
      <c r="N11" s="21">
        <f>'8.юрид-в нацвал'!N11+'12.юрид-в инвал'!N11</f>
        <v>95</v>
      </c>
      <c r="O11" s="28">
        <f>('8.юрид-в нацвал'!N11*'8.юрид-в нацвал'!O11+'12.юрид-в инвал'!N11*'12.юрид-в инвал'!O11)/('8.юрид-в нацвал'!N11+'12.юрид-в инвал'!N11)</f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'8.юрид-в нацвал'!B12+'12.юрид-в инвал'!B12</f>
        <v>11744.899999999998</v>
      </c>
      <c r="C12" s="28">
        <f>('8.юрид-в нацвал'!B12*'8.юрид-в нацвал'!C12+'12.юрид-в инвал'!B12*'12.юрид-в инвал'!C12)/('8.юрид-в нацвал'!B12+'12.юрид-в инвал'!B12)</f>
        <v>24.758645028906169</v>
      </c>
      <c r="D12" s="21"/>
      <c r="E12" s="28"/>
      <c r="F12" s="21">
        <f t="shared" si="0"/>
        <v>11744.899999999998</v>
      </c>
      <c r="G12" s="28">
        <f t="shared" si="1"/>
        <v>24.758645028906169</v>
      </c>
      <c r="H12" s="21">
        <f>'8.юрид-в нацвал'!H12+'12.юрид-в инвал'!H12</f>
        <v>2492.3000000000002</v>
      </c>
      <c r="I12" s="28">
        <f>('8.юрид-в нацвал'!H12*'8.юрид-в нацвал'!I12+'12.юрид-в инвал'!H12*'12.юрид-в инвал'!I12)/('8.юрид-в нацвал'!H12+'12.юрид-в инвал'!H12)</f>
        <v>30.493279300244748</v>
      </c>
      <c r="J12" s="21">
        <f>'8.юрид-в нацвал'!J12+'12.юрид-в инвал'!J12</f>
        <v>6485</v>
      </c>
      <c r="K12" s="28">
        <f>('8.юрид-в нацвал'!J12*'8.юрид-в нацвал'!K12+'12.юрид-в инвал'!J12*'12.юрид-в инвал'!K12)/('8.юрид-в нацвал'!J12+'12.юрид-в инвал'!J12)</f>
        <v>25.379182729375483</v>
      </c>
      <c r="L12" s="21">
        <f>'8.юрид-в нацвал'!L12+'12.юрид-в инвал'!L12</f>
        <v>2548.5</v>
      </c>
      <c r="M12" s="28">
        <f>('8.юрид-в нацвал'!L12*'8.юрид-в нацвал'!M12+'12.юрид-в инвал'!L12*'12.юрид-в инвал'!M12)/('8.юрид-в нацвал'!L12+'12.юрид-в инвал'!L12)</f>
        <v>16.973945458112617</v>
      </c>
      <c r="N12" s="21">
        <f>'8.юрид-в нацвал'!N12+'12.юрид-в инвал'!N12</f>
        <v>28.8</v>
      </c>
      <c r="O12" s="28">
        <f>('8.юрид-в нацвал'!N12*'8.юрид-в нацвал'!O12+'12.юрид-в инвал'!N12*'12.юрид-в инвал'!O12)/('8.юрид-в нацвал'!N12+'12.юрид-в инвал'!N12)</f>
        <v>3.125</v>
      </c>
      <c r="P12" s="21">
        <f>'8.юрид-в нацвал'!P12+'12.юрид-в инвал'!P12</f>
        <v>190.3</v>
      </c>
      <c r="Q12" s="28">
        <f>('8.юрид-в нацвал'!P12*'8.юрид-в нацвал'!Q12+'12.юрид-в инвал'!P12*'12.юрид-в инвал'!Q12)/('8.юрид-в нацвал'!P12+'12.юрид-в инвал'!P12)</f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>'8.юрид-в нацвал'!B13+'12.юрид-в инвал'!B13</f>
        <v>7710.6</v>
      </c>
      <c r="C13" s="28">
        <f>('8.юрид-в нацвал'!B13*'8.юрид-в нацвал'!C13+'12.юрид-в инвал'!B13*'12.юрид-в инвал'!C13)/('8.юрид-в нацвал'!B13+'12.юрид-в инвал'!B13)</f>
        <v>21.999053251368249</v>
      </c>
      <c r="D13" s="21"/>
      <c r="E13" s="28"/>
      <c r="F13" s="21">
        <f t="shared" si="0"/>
        <v>7710.6</v>
      </c>
      <c r="G13" s="28">
        <f t="shared" si="1"/>
        <v>21.999053251368249</v>
      </c>
      <c r="H13" s="21">
        <f>'8.юрид-в нацвал'!H13+'12.юрид-в инвал'!H13</f>
        <v>700</v>
      </c>
      <c r="I13" s="28">
        <f>('8.юрид-в нацвал'!H13*'8.юрид-в нацвал'!I13+'12.юрид-в инвал'!H13*'12.юрид-в инвал'!I13)/('8.юрид-в нацвал'!H13+'12.юрид-в инвал'!H13)</f>
        <v>43.2</v>
      </c>
      <c r="J13" s="21">
        <f>'8.юрид-в нацвал'!J13+'12.юрид-в инвал'!J13</f>
        <v>5826.8</v>
      </c>
      <c r="K13" s="28">
        <f>('8.юрид-в нацвал'!J13*'8.юрид-в нацвал'!K13+'12.юрид-в инвал'!J13*'12.юрид-в инвал'!K13)/('8.юрид-в нацвал'!J13+'12.юрид-в инвал'!J13)</f>
        <v>18.452481636575822</v>
      </c>
      <c r="L13" s="21">
        <f>'8.юрид-в нацвал'!L13+'12.юрид-в инвал'!L13</f>
        <v>1009.3</v>
      </c>
      <c r="M13" s="28">
        <f>('8.юрид-в нацвал'!L13*'8.юрид-в нацвал'!M13+'12.юрид-в инвал'!L13*'12.юрид-в инвал'!M13)/('8.юрид-в нацвал'!L13+'12.юрид-в инвал'!L13)</f>
        <v>26.027920340830278</v>
      </c>
      <c r="N13" s="21">
        <f>'8.юрид-в нацвал'!N13+'12.юрид-в инвал'!N13</f>
        <v>142.5</v>
      </c>
      <c r="O13" s="28">
        <f>('8.юрид-в нацвал'!N13*'8.юрид-в нацвал'!O13+'12.юрид-в инвал'!N13*'12.юрид-в инвал'!O13)/('8.юрид-в нацвал'!N13+'12.юрид-в инвал'!N13)</f>
        <v>31.614035087719298</v>
      </c>
      <c r="P13" s="21">
        <f>'8.юрид-в нацвал'!P13+'12.юрид-в инвал'!P13</f>
        <v>32</v>
      </c>
      <c r="Q13" s="28">
        <f>('8.юрид-в нацвал'!P13*'8.юрид-в нацвал'!Q13+'12.юрид-в инвал'!P13*'12.юрид-в инвал'!Q13)/('8.юрид-в нацвал'!P13+'12.юрид-в инвал'!P13)</f>
        <v>34.125</v>
      </c>
      <c r="R13" s="22"/>
      <c r="S13" s="30"/>
    </row>
    <row r="14" spans="1:19" ht="14.25" customHeight="1" x14ac:dyDescent="0.2">
      <c r="A14" s="23" t="s">
        <v>5</v>
      </c>
      <c r="B14" s="26">
        <f>'8.юрид-в нацвал'!B14+'12.юрид-в инвал'!B14</f>
        <v>11691.3</v>
      </c>
      <c r="C14" s="28">
        <f>('8.юрид-в нацвал'!B14*'8.юрид-в нацвал'!C14+'12.юрид-в инвал'!B14*'12.юрид-в инвал'!C14)/('8.юрид-в нацвал'!B14+'12.юрид-в инвал'!B14)</f>
        <v>14.173818138273761</v>
      </c>
      <c r="D14" s="21"/>
      <c r="E14" s="28"/>
      <c r="F14" s="21">
        <f t="shared" si="0"/>
        <v>11691.300000000001</v>
      </c>
      <c r="G14" s="28">
        <f t="shared" si="1"/>
        <v>14.173818138273759</v>
      </c>
      <c r="H14" s="21">
        <f>'8.юрид-в нацвал'!H14+'12.юрид-в инвал'!H14</f>
        <v>702.1</v>
      </c>
      <c r="I14" s="28">
        <f>('8.юрид-в нацвал'!H14*'8.юрид-в нацвал'!I14+'12.юрид-в инвал'!H14*'12.юрид-в инвал'!I14)/('8.юрид-в нацвал'!H14+'12.юрид-в инвал'!H14)</f>
        <v>1.8401937046004841</v>
      </c>
      <c r="J14" s="21">
        <f>'8.юрид-в нацвал'!J14+'12.юрид-в инвал'!J14</f>
        <v>8035.1</v>
      </c>
      <c r="K14" s="28">
        <f>('8.юрид-в нацвал'!J14*'8.юрид-в нацвал'!K14+'12.юрид-в инвал'!J14*'12.юрид-в инвал'!K14)/('8.юрид-в нацвал'!J14+'12.юрид-в инвал'!J14)</f>
        <v>14.683757513907731</v>
      </c>
      <c r="L14" s="21">
        <f>'8.юрид-в нацвал'!L14+'12.юрид-в инвал'!L14</f>
        <v>2810.6</v>
      </c>
      <c r="M14" s="28">
        <f>('8.юрид-в нацвал'!L14*'8.юрид-в нацвал'!M14+'12.юрид-в инвал'!L14*'12.юрид-в инвал'!M14)/('8.юрид-в нацвал'!L14+'12.юрид-в инвал'!L14)</f>
        <v>14.911691453782112</v>
      </c>
      <c r="N14" s="21">
        <f>'8.юрид-в нацвал'!N14+'12.юрид-в инвал'!N14</f>
        <v>130.5</v>
      </c>
      <c r="O14" s="28">
        <f>('8.юрид-в нацвал'!N14*'8.юрид-в нацвал'!O14+'12.юрид-в инвал'!N14*'12.юрид-в инвал'!O14)/('8.юрид-в нацвал'!N14+'12.юрид-в инвал'!N14)</f>
        <v>30.498084291187741</v>
      </c>
      <c r="P14" s="21">
        <f>'8.юрид-в нацвал'!P14+'12.юрид-в инвал'!P14</f>
        <v>13</v>
      </c>
      <c r="Q14" s="28">
        <f>('8.юрид-в нацвал'!P14*'8.юрид-в нацвал'!Q14+'12.юрид-в инвал'!P14*'12.юрид-в инвал'!Q14)/('8.юрид-в нацвал'!P14+'12.юрид-в инвал'!P14)</f>
        <v>41.7</v>
      </c>
      <c r="R14" s="22"/>
      <c r="S14" s="30"/>
    </row>
    <row r="15" spans="1:19" ht="14.25" customHeight="1" x14ac:dyDescent="0.2">
      <c r="A15" s="23" t="s">
        <v>6</v>
      </c>
      <c r="B15" s="26">
        <f>'8.юрид-в нацвал'!B15+'12.юрид-в инвал'!B15</f>
        <v>9853</v>
      </c>
      <c r="C15" s="28">
        <f>('8.юрид-в нацвал'!B15*'8.юрид-в нацвал'!C15+'12.юрид-в инвал'!B15*'12.юрид-в инвал'!C15)/('8.юрид-в нацвал'!B15+'12.юрид-в инвал'!B15)</f>
        <v>19.809235765756622</v>
      </c>
      <c r="D15" s="21"/>
      <c r="E15" s="28"/>
      <c r="F15" s="21">
        <f t="shared" si="0"/>
        <v>9853.0000000000018</v>
      </c>
      <c r="G15" s="28">
        <f t="shared" si="1"/>
        <v>19.809235765756618</v>
      </c>
      <c r="H15" s="21">
        <f>'8.юрид-в нацвал'!H15+'12.юрид-в инвал'!H15</f>
        <v>3590.7</v>
      </c>
      <c r="I15" s="28">
        <f>('8.юрид-в нацвал'!H15*'8.юрид-в нацвал'!I15+'12.юрид-в инвал'!H15*'12.юрид-в инвал'!I15)/('8.юрид-в нацвал'!H15+'12.юрид-в инвал'!H15)</f>
        <v>2.5404517225053613</v>
      </c>
      <c r="J15" s="21">
        <f>'8.юрид-в нацвал'!J15+'12.юрид-в инвал'!J15</f>
        <v>4897</v>
      </c>
      <c r="K15" s="28">
        <f>('8.юрид-в нацвал'!J15*'8.юрид-в нацвал'!K15+'12.юрид-в инвал'!J15*'12.юрид-в инвал'!K15)/('8.юрид-в нацвал'!J15+'12.юрид-в инвал'!J15)</f>
        <v>35.673881968552173</v>
      </c>
      <c r="L15" s="21">
        <f>'8.юрид-в нацвал'!L15+'12.юрид-в инвал'!L15</f>
        <v>93.7</v>
      </c>
      <c r="M15" s="28">
        <f>('8.юрид-в нацвал'!L15*'8.юрид-в нацвал'!M15+'12.юрид-в инвал'!L15*'12.юрид-в инвал'!M15)/('8.юрид-в нацвал'!L15+'12.юрид-в инвал'!L15)</f>
        <v>37.146211312700103</v>
      </c>
      <c r="N15" s="21">
        <f>'8.юрид-в нацвал'!N15+'12.юрид-в инвал'!N15</f>
        <v>1259.5999999999999</v>
      </c>
      <c r="O15" s="28">
        <f>('8.юрид-в нацвал'!N15*'8.юрид-в нацвал'!O15+'12.юрид-в инвал'!N15*'12.юрид-в инвал'!O15)/('8.юрид-в нацвал'!N15+'12.юрид-в инвал'!N15)</f>
        <v>5.8609082248332811</v>
      </c>
      <c r="P15" s="21">
        <f>'8.юрид-в нацвал'!P15+'12.юрид-в инвал'!P15</f>
        <v>12</v>
      </c>
      <c r="Q15" s="28">
        <f>('8.юрид-в нацвал'!P15*'8.юрид-в нацвал'!Q15+'12.юрид-в инвал'!P15*'12.юрид-в инвал'!Q15)/('8.юрид-в нацвал'!P15+'12.юрид-в инвал'!P15)</f>
        <v>41.7</v>
      </c>
      <c r="R15" s="22"/>
      <c r="S15" s="30"/>
    </row>
    <row r="16" spans="1:19" ht="14.25" customHeight="1" x14ac:dyDescent="0.2">
      <c r="A16" s="23" t="s">
        <v>7</v>
      </c>
      <c r="B16" s="26">
        <f>'8.юрид-в нацвал'!B16+'12.юрид-в инвал'!B16</f>
        <v>6322.2</v>
      </c>
      <c r="C16" s="28">
        <f>('8.юрид-в нацвал'!B16*'8.юрид-в нацвал'!C16+'12.юрид-в инвал'!B16*'12.юрид-в инвал'!C16)/('8.юрид-в нацвал'!B16+'12.юрид-в инвал'!B16)</f>
        <v>11.236117174401315</v>
      </c>
      <c r="D16" s="21"/>
      <c r="E16" s="28"/>
      <c r="F16" s="21">
        <f t="shared" si="0"/>
        <v>6322.2</v>
      </c>
      <c r="G16" s="28">
        <f t="shared" si="1"/>
        <v>11.236117174401315</v>
      </c>
      <c r="H16" s="21">
        <f>'8.юрид-в нацвал'!H16+'12.юрид-в инвал'!H16</f>
        <v>5258.7</v>
      </c>
      <c r="I16" s="28">
        <f>('8.юрид-в нацвал'!H16*'8.юрид-в нацвал'!I16+'12.юрид-в инвал'!H16*'12.юрид-в инвал'!I16)/('8.юрид-в нацвал'!H16+'12.юрид-в инвал'!H16)</f>
        <v>9.4851959609789507</v>
      </c>
      <c r="J16" s="21">
        <f>'8.юрид-в нацвал'!J16+'12.юрид-в инвал'!J16</f>
        <v>319</v>
      </c>
      <c r="K16" s="28">
        <f>('8.юрид-в нацвал'!J16*'8.юрид-в нацвал'!K16+'12.юрид-в инвал'!J16*'12.юрид-в инвал'!K16)/('8.юрид-в нацвал'!J16+'12.юрид-в инвал'!J16)</f>
        <v>38.76489028213166</v>
      </c>
      <c r="L16" s="21">
        <f>'8.юрид-в нацвал'!L16+'12.юрид-в инвал'!L16</f>
        <v>225.5</v>
      </c>
      <c r="M16" s="28">
        <f>('8.юрид-в нацвал'!L16*'8.юрид-в нацвал'!M16+'12.юрид-в инвал'!L16*'12.юрид-в инвал'!M16)/('8.юрид-в нацвал'!L16+'12.юрид-в инвал'!L16)</f>
        <v>21.510864745011087</v>
      </c>
      <c r="N16" s="21">
        <f>'8.юрид-в нацвал'!N16+'12.юрид-в инвал'!N16</f>
        <v>427</v>
      </c>
      <c r="O16" s="28">
        <f>('8.юрид-в нацвал'!N16*'8.юрид-в нацвал'!O16+'12.юрид-в инвал'!N16*'12.юрид-в инвал'!O16)/('8.юрид-в нацвал'!N16+'12.юрид-в инвал'!N16)</f>
        <v>1.405152224824356</v>
      </c>
      <c r="P16" s="21">
        <f>'8.юрид-в нацвал'!P16+'12.юрид-в инвал'!P16</f>
        <v>92</v>
      </c>
      <c r="Q16" s="28">
        <f>('8.юрид-в нацвал'!P16*'8.юрид-в нацвал'!Q16+'12.юрид-в инвал'!P16*'12.юрид-в инвал'!Q16)/('8.юрид-в нацвал'!P16+'12.юрид-в инвал'!P16)</f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>'8.юрид-в нацвал'!B17+'12.юрид-в инвал'!B17</f>
        <v>7786</v>
      </c>
      <c r="C17" s="28">
        <f>('8.юрид-в нацвал'!B17*'8.юрид-в нацвал'!C17+'12.юрид-в инвал'!B17*'12.юрид-в инвал'!C17)/('8.юрид-в нацвал'!B17+'12.юрид-в инвал'!B17)</f>
        <v>15.723795273567941</v>
      </c>
      <c r="D17" s="21"/>
      <c r="E17" s="28"/>
      <c r="F17" s="21">
        <f t="shared" si="0"/>
        <v>7786</v>
      </c>
      <c r="G17" s="28">
        <f t="shared" si="1"/>
        <v>15.723795273567941</v>
      </c>
      <c r="H17" s="21">
        <f>'8.юрид-в нацвал'!H17+'12.юрид-в инвал'!H17</f>
        <v>1331.3</v>
      </c>
      <c r="I17" s="28">
        <f>('8.юрид-в нацвал'!H17*'8.юрид-в нацвал'!I17+'12.юрид-в инвал'!H17*'12.юрид-в инвал'!I17)/('8.юрид-в нацвал'!H17+'12.юрид-в инвал'!H17)</f>
        <v>3.0878840231352811</v>
      </c>
      <c r="J17" s="21">
        <f>'8.юрид-в нацвал'!J17+'12.юрид-в инвал'!J17</f>
        <v>2943</v>
      </c>
      <c r="K17" s="28">
        <f>('8.юрид-в нацвал'!J17*'8.юрид-в нацвал'!K17+'12.юрид-в инвал'!J17*'12.юрид-в инвал'!K17)/('8.юрид-в нацвал'!J17+'12.юрид-в инвал'!J17)</f>
        <v>21.336731226639483</v>
      </c>
      <c r="L17" s="21">
        <f>'8.юрид-в нацвал'!L17+'12.юрид-в инвал'!L17</f>
        <v>1024.7</v>
      </c>
      <c r="M17" s="28">
        <f>('8.юрид-в нацвал'!L17*'8.юрид-в нацвал'!M17+'12.юрид-в инвал'!L17*'12.юрид-в инвал'!M17)/('8.юрид-в нацвал'!L17+'12.юрид-в инвал'!L17)</f>
        <v>29.794173904557429</v>
      </c>
      <c r="N17" s="21">
        <f>'8.юрид-в нацвал'!N17+'12.юрид-в инвал'!N17</f>
        <v>2475</v>
      </c>
      <c r="O17" s="28">
        <f>('8.юрид-в нацвал'!N17*'8.юрид-в нацвал'!O17+'12.юрид-в инвал'!N17*'12.юрид-в инвал'!O17)/('8.юрид-в нацвал'!N17+'12.юрид-в инвал'!N17)</f>
        <v>9.8787878787878789</v>
      </c>
      <c r="P17" s="21">
        <f>'8.юрид-в нацвал'!P17+'12.юрид-в инвал'!P17</f>
        <v>12</v>
      </c>
      <c r="Q17" s="28">
        <f>('8.юрид-в нацвал'!P17*'8.юрид-в нацвал'!Q17+'12.юрид-в инвал'!P17*'12.юрид-в инвал'!Q17)/('8.юрид-в нацвал'!P17+'12.юрид-в инвал'!P17)</f>
        <v>45.04</v>
      </c>
      <c r="R17" s="22"/>
      <c r="S17" s="30"/>
    </row>
    <row r="18" spans="1:19" ht="14.25" customHeight="1" x14ac:dyDescent="0.2">
      <c r="A18" s="23" t="s">
        <v>9</v>
      </c>
      <c r="B18" s="26">
        <f>'8.юрид-в нацвал'!B18+'12.юрид-в инвал'!B18</f>
        <v>7872.2</v>
      </c>
      <c r="C18" s="28">
        <f>('8.юрид-в нацвал'!B18*'8.юрид-в нацвал'!C18+'12.юрид-в инвал'!B18*'12.юрид-в инвал'!C18)/('8.юрид-в нацвал'!B18+'12.юрид-в инвал'!B18)</f>
        <v>28.437727700007624</v>
      </c>
      <c r="D18" s="21"/>
      <c r="E18" s="28"/>
      <c r="F18" s="21">
        <f t="shared" si="0"/>
        <v>7872.2</v>
      </c>
      <c r="G18" s="28">
        <f t="shared" si="1"/>
        <v>28.437727700007624</v>
      </c>
      <c r="H18" s="21">
        <f>'8.юрид-в нацвал'!H18+'12.юрид-в инвал'!H18</f>
        <v>2705.2</v>
      </c>
      <c r="I18" s="28">
        <f>('8.юрид-в нацвал'!H18*'8.юрид-в нацвал'!I18+'12.юрид-в инвал'!H18*'12.юрид-в инвал'!I18)/('8.юрид-в нацвал'!H18+'12.юрид-в инвал'!H18)</f>
        <v>23.592710335649866</v>
      </c>
      <c r="J18" s="21">
        <f>'8.юрид-в нацвал'!J18+'12.юрид-в инвал'!J18</f>
        <v>4525</v>
      </c>
      <c r="K18" s="28">
        <f>('8.юрид-в нацвал'!J18*'8.юрид-в нацвал'!K18+'12.юрид-в инвал'!J18*'12.юрид-в инвал'!K18)/('8.юрид-в нацвал'!J18+'12.юрид-в инвал'!J18)</f>
        <v>31.758011049723756</v>
      </c>
      <c r="L18" s="21">
        <f>'8.юрид-в нацвал'!L18+'12.юрид-в инвал'!L18</f>
        <v>398</v>
      </c>
      <c r="M18" s="28">
        <f>('8.юрид-в нацвал'!L18*'8.юрид-в нацвал'!M18+'12.юрид-в инвал'!L18*'12.юрид-в инвал'!M18)/('8.юрид-в нацвал'!L18+'12.юрид-в инвал'!L18)</f>
        <v>39.374371859296481</v>
      </c>
      <c r="N18" s="21">
        <f>'8.юрид-в нацвал'!N18+'12.юрид-в инвал'!N18</f>
        <v>114</v>
      </c>
      <c r="O18" s="28">
        <f>('8.юрид-в нацвал'!N18*'8.юрид-в нацвал'!O18+'12.юрид-в инвал'!N18*'12.юрид-в инвал'!O18)/('8.юрид-в нацвал'!N18+'12.юрид-в инвал'!N18)</f>
        <v>0</v>
      </c>
      <c r="P18" s="21">
        <f>'8.юрид-в нацвал'!P18+'12.юрид-в инвал'!P18</f>
        <v>130</v>
      </c>
      <c r="Q18" s="28">
        <f>('8.юрид-в нацвал'!P18*'8.юрид-в нацвал'!Q18+'12.юрид-в инвал'!P18*'12.юрид-в инвал'!Q18)/('8.юрид-в нацвал'!P18+'12.юрид-в инвал'!P18)</f>
        <v>5.1421538461538461</v>
      </c>
      <c r="R18" s="21"/>
      <c r="S18" s="28"/>
    </row>
    <row r="19" spans="1:19" ht="14.25" customHeight="1" x14ac:dyDescent="0.2">
      <c r="A19" s="23" t="s">
        <v>14</v>
      </c>
      <c r="B19" s="26">
        <f>'8.юрид-в нацвал'!B19+'12.юрид-в инвал'!B19</f>
        <v>30759.199999999997</v>
      </c>
      <c r="C19" s="28">
        <f>('8.юрид-в нацвал'!B19*'8.юрид-в нацвал'!C19+'12.юрид-в инвал'!B19*'12.юрид-в инвал'!C19)/('8.юрид-в нацвал'!B19+'12.юрид-в инвал'!B19)</f>
        <v>22.069367863923642</v>
      </c>
      <c r="D19" s="21"/>
      <c r="E19" s="28"/>
      <c r="F19" s="21">
        <f t="shared" si="0"/>
        <v>30759.200000000001</v>
      </c>
      <c r="G19" s="28">
        <f t="shared" si="1"/>
        <v>22.069367863923638</v>
      </c>
      <c r="H19" s="21">
        <f>'8.юрид-в нацвал'!H19+'12.юрид-в инвал'!H19</f>
        <v>10687</v>
      </c>
      <c r="I19" s="28">
        <f>('8.юрид-в нацвал'!H19*'8.юрид-в нацвал'!I19+'12.юрид-в инвал'!H19*'12.юрид-в инвал'!I19)/('8.юрид-в нацвал'!H19+'12.юрид-в инвал'!H19)</f>
        <v>15.981285674183587</v>
      </c>
      <c r="J19" s="21">
        <f>'8.юрид-в нацвал'!J19+'12.юрид-в инвал'!J19</f>
        <v>19477</v>
      </c>
      <c r="K19" s="28">
        <f>('8.юрид-в нацвал'!J19*'8.юрид-в нацвал'!K19+'12.юрид-в инвал'!J19*'12.юрид-в инвал'!K19)/('8.юрид-в нацвал'!J19+'12.юрид-в инвал'!J19)</f>
        <v>25.280792729886532</v>
      </c>
      <c r="L19" s="21">
        <f>'8.юрид-в нацвал'!L19+'12.юрид-в инвал'!L19</f>
        <v>581.19999999999993</v>
      </c>
      <c r="M19" s="28">
        <f>('8.юрид-в нацвал'!L19*'8.юрид-в нацвал'!M19+'12.юрид-в инвал'!L19*'12.юрид-в инвал'!M19)/('8.юрид-в нацвал'!L19+'12.юрид-в инвал'!L19)</f>
        <v>25.701135581555405</v>
      </c>
      <c r="N19" s="21"/>
      <c r="O19" s="28"/>
      <c r="P19" s="21">
        <f>'8.юрид-в нацвал'!P19+'12.юрид-в инвал'!P19</f>
        <v>14</v>
      </c>
      <c r="Q19" s="28">
        <f>('8.юрид-в нацвал'!P19*'8.юрид-в нацвал'!Q19+'12.юрид-в инвал'!P19*'12.юрид-в инвал'!Q19)/('8.юрид-в нацвал'!P19+'12.юрид-в инвал'!P19)</f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>'8.юрид-в нацвал'!B20+'12.юрид-в инвал'!B20</f>
        <v>3414</v>
      </c>
      <c r="C20" s="29">
        <f>('8.юрид-в нацвал'!B20*'8.юрид-в нацвал'!C20+'12.юрид-в инвал'!B20*'12.юрид-в инвал'!C20)/('8.юрид-в нацвал'!B20+'12.юрид-в инвал'!B20)</f>
        <v>21.52355008787346</v>
      </c>
      <c r="D20" s="25"/>
      <c r="E20" s="29"/>
      <c r="F20" s="25">
        <f t="shared" si="0"/>
        <v>3414</v>
      </c>
      <c r="G20" s="29">
        <f t="shared" si="1"/>
        <v>21.52355008787346</v>
      </c>
      <c r="H20" s="25">
        <f>'8.юрид-в нацвал'!H20+'12.юрид-в инвал'!H20</f>
        <v>2827</v>
      </c>
      <c r="I20" s="29">
        <f>('8.юрид-в нацвал'!H20*'8.юрид-в нацвал'!I20+'12.юрид-в инвал'!H20*'12.юрид-в инвал'!I20)/('8.юрид-в нацвал'!H20+'12.юрид-в инвал'!H20)</f>
        <v>18.747789175804741</v>
      </c>
      <c r="J20" s="25">
        <f>'8.юрид-в нацвал'!J20+'12.юрид-в инвал'!J20</f>
        <v>470</v>
      </c>
      <c r="K20" s="29">
        <f>('8.юрид-в нацвал'!J20*'8.юрид-в нацвал'!K20+'12.юрид-в инвал'!J20*'12.юрид-в инвал'!K20)/('8.юрид-в нацвал'!J20+'12.юрид-в инвал'!J20)</f>
        <v>35.848936170212767</v>
      </c>
      <c r="L20" s="25">
        <f>'8.юрид-в нацвал'!L20+'12.юрид-в инвал'!L20</f>
        <v>76</v>
      </c>
      <c r="M20" s="29">
        <f>('8.юрид-в нацвал'!L20*'8.юрид-в нацвал'!M20+'12.юрид-в инвал'!L20*'12.юрид-в инвал'!M20)/('8.юрид-в нацвал'!L20+'12.юрид-в инвал'!L20)</f>
        <v>31.94736842105263</v>
      </c>
      <c r="N20" s="25">
        <f>'8.юрид-в нацвал'!N20+'12.юрид-в инвал'!N20</f>
        <v>25</v>
      </c>
      <c r="O20" s="29">
        <f>('8.юрид-в нацвал'!N20*'8.юрид-в нацвал'!O20+'12.юрид-в инвал'!N20*'12.юрид-в инвал'!O20)/('8.юрид-в нацвал'!N20+'12.юрид-в инвал'!N20)</f>
        <v>15.6</v>
      </c>
      <c r="P20" s="25">
        <f>'8.юрид-в нацвал'!P20+'12.юрид-в инвал'!P20</f>
        <v>16</v>
      </c>
      <c r="Q20" s="29">
        <f>('8.юрид-в нацвал'!P20*'8.юрид-в нацвал'!Q20+'12.юрид-в инвал'!P20*'12.юрид-в инвал'!Q20)/('8.юрид-в нацвал'!P20+'12.юрид-в инвал'!P20)</f>
        <v>50.9</v>
      </c>
      <c r="R20" s="25"/>
      <c r="S20" s="29"/>
    </row>
    <row r="21" spans="1:19" ht="14.25" customHeight="1" x14ac:dyDescent="0.2">
      <c r="A21" s="23" t="s">
        <v>25</v>
      </c>
      <c r="B21" s="26">
        <f>'8.юрид-в нацвал'!B21+'12.юрид-в инвал'!B21</f>
        <v>9369.2000000000007</v>
      </c>
      <c r="C21" s="28">
        <f>('8.юрид-в нацвал'!B21*'8.юрид-в нацвал'!C21+'12.юрид-в инвал'!B21*'12.юрид-в инвал'!C21)/('8.юрид-в нацвал'!B21+'12.юрид-в инвал'!B21)</f>
        <v>17.689621312385263</v>
      </c>
      <c r="D21" s="21"/>
      <c r="E21" s="28"/>
      <c r="F21" s="21">
        <f t="shared" si="0"/>
        <v>9369.2000000000007</v>
      </c>
      <c r="G21" s="28">
        <f t="shared" si="1"/>
        <v>17.689621312385263</v>
      </c>
      <c r="H21" s="21">
        <f>'8.юрид-в нацвал'!H21+'12.юрид-в инвал'!H21</f>
        <v>4640</v>
      </c>
      <c r="I21" s="28">
        <f>('8.юрид-в нацвал'!H21*'8.юрид-в нацвал'!I21+'12.юрид-в инвал'!H21*'12.юрид-в инвал'!I21)/('8.юрид-в нацвал'!H21+'12.юрид-в инвал'!H21)</f>
        <v>23.705862068965516</v>
      </c>
      <c r="J21" s="21">
        <f>'8.юрид-в нацвал'!J21+'12.юрид-в инвал'!J21</f>
        <v>2992.8</v>
      </c>
      <c r="K21" s="28">
        <f>('8.юрид-в нацвал'!J21*'8.юрид-в нацвал'!K21+'12.юрид-в инвал'!J21*'12.юрид-в инвал'!K21)/('8.юрид-в нацвал'!J21+'12.юрид-в инвал'!J21)</f>
        <v>17.438853247794707</v>
      </c>
      <c r="L21" s="21">
        <f>'8.юрид-в нацвал'!L21+'12.юрид-в инвал'!L21</f>
        <v>1717.4</v>
      </c>
      <c r="M21" s="28">
        <f>('8.юрид-в нацвал'!L21*'8.юрид-в нацвал'!M21+'12.юрид-в инвал'!L21*'12.юрид-в инвал'!M21)/('8.юрид-в нацвал'!L21+'12.юрид-в инвал'!L21)</f>
        <v>1.7884010713869805</v>
      </c>
      <c r="N21" s="21">
        <f>'8.юрид-в нацвал'!N21+'12.юрид-в инвал'!N21</f>
        <v>8</v>
      </c>
      <c r="O21" s="28">
        <f>('8.юрид-в нацвал'!N21*'8.юрид-в нацвал'!O21+'12.юрид-в инвал'!N21*'12.юрид-в инвал'!O21)/('8.юрид-в нацвал'!N21+'12.юрид-в инвал'!N21)</f>
        <v>5</v>
      </c>
      <c r="P21" s="21">
        <f>'8.юрид-в нацвал'!P21+'12.юрид-в инвал'!P21</f>
        <v>11</v>
      </c>
      <c r="Q21" s="28">
        <f>('8.юрид-в нацвал'!P21*'8.юрид-в нацвал'!Q21+'12.юрид-в инвал'!P21*'12.юрид-в инвал'!Q21)/('8.юрид-в нацвал'!P21+'12.юрид-в инвал'!P21)</f>
        <v>40</v>
      </c>
      <c r="R21" s="22"/>
      <c r="S21" s="30"/>
    </row>
    <row r="22" spans="1:19" ht="14.25" customHeight="1" x14ac:dyDescent="0.2">
      <c r="A22" s="23" t="s">
        <v>1</v>
      </c>
      <c r="B22" s="26">
        <f>'8.юрид-в нацвал'!B22+'12.юрид-в инвал'!B22</f>
        <v>5711.9</v>
      </c>
      <c r="C22" s="28">
        <f>('8.юрид-в нацвал'!B22*'8.юрид-в нацвал'!C22+'12.юрид-в инвал'!B22*'12.юрид-в инвал'!C22)/('8.юрид-в нацвал'!B22+'12.юрид-в инвал'!B22)</f>
        <v>12.302235683397821</v>
      </c>
      <c r="D22" s="21"/>
      <c r="E22" s="28"/>
      <c r="F22" s="21">
        <f t="shared" si="0"/>
        <v>5711.9</v>
      </c>
      <c r="G22" s="28">
        <f t="shared" si="1"/>
        <v>12.302235683397821</v>
      </c>
      <c r="H22" s="21">
        <f>'8.юрид-в нацвал'!H22+'12.юрид-в инвал'!H22</f>
        <v>1221</v>
      </c>
      <c r="I22" s="28">
        <f>('8.юрид-в нацвал'!H22*'8.юрид-в нацвал'!I22+'12.юрид-в инвал'!H22*'12.юрид-в инвал'!I22)/('8.юрид-в нацвал'!H22+'12.юрид-в инвал'!H22)</f>
        <v>0.68026208026208024</v>
      </c>
      <c r="J22" s="21">
        <f>'8.юрид-в нацвал'!J22+'12.юрид-в инвал'!J22</f>
        <v>3950.9</v>
      </c>
      <c r="K22" s="28">
        <f>('8.юрид-в нацвал'!J22*'8.юрид-в нацвал'!K22+'12.юрид-в инвал'!J22*'12.юрид-в инвал'!K22)/('8.юрид-в нацвал'!J22+'12.юрид-в инвал'!J22)</f>
        <v>12.853284061859325</v>
      </c>
      <c r="L22" s="21">
        <f>'8.юрид-в нацвал'!L22+'12.юрид-в инвал'!L22</f>
        <v>234</v>
      </c>
      <c r="M22" s="28">
        <f>('8.юрид-в нацвал'!L22*'8.юрид-в нацвал'!M22+'12.юрид-в инвал'!L22*'12.юрид-в инвал'!M22)/('8.юрид-в нацвал'!L22+'12.юрид-в инвал'!L22)</f>
        <v>35.393162393162392</v>
      </c>
      <c r="N22" s="21">
        <f>'8.юрид-в нацвал'!N22+'12.юрид-в инвал'!N22</f>
        <v>243</v>
      </c>
      <c r="O22" s="28">
        <f>('8.юрид-в нацвал'!N22*'8.юрид-в нацвал'!O22+'12.юрид-в инвал'!N22*'12.юрид-в инвал'!O22)/('8.юрид-в нацвал'!N22+'12.юрид-в инвал'!N22)</f>
        <v>34.380658436213992</v>
      </c>
      <c r="P22" s="21">
        <f>'8.юрид-в нацвал'!P22+'12.юрид-в инвал'!P22</f>
        <v>63</v>
      </c>
      <c r="Q22" s="28">
        <f>('8.юрид-в нацвал'!P22*'8.юрид-в нацвал'!Q22+'12.юрид-в инвал'!P22*'12.юрид-в инвал'!Q22)/('8.юрид-в нацвал'!P22+'12.юрид-в инвал'!P22)</f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>'8.юрид-в нацвал'!B23+'12.юрид-в инвал'!B23</f>
        <v>12446.6</v>
      </c>
      <c r="C23" s="28">
        <f>('8.юрид-в нацвал'!B23*'8.юрид-в нацвал'!C23+'12.юрид-в инвал'!B23*'12.юрид-в инвал'!C23)/('8.юрид-в нацвал'!B23+'12.юрид-в инвал'!B23)</f>
        <v>16.684245496762166</v>
      </c>
      <c r="D23" s="21"/>
      <c r="E23" s="28"/>
      <c r="F23" s="21">
        <f t="shared" si="0"/>
        <v>12446.599999999999</v>
      </c>
      <c r="G23" s="28">
        <f t="shared" si="1"/>
        <v>16.68424549676217</v>
      </c>
      <c r="H23" s="21">
        <f>'8.юрид-в нацвал'!H23+'12.юрид-в инвал'!H23</f>
        <v>4070</v>
      </c>
      <c r="I23" s="28">
        <f>('8.юрид-в нацвал'!H23*'8.юрид-в нацвал'!I23+'12.юрид-в инвал'!H23*'12.юрид-в инвал'!I23)/('8.юрид-в нацвал'!H23+'12.юрид-в инвал'!H23)</f>
        <v>3.9448845208845209</v>
      </c>
      <c r="J23" s="21">
        <f>'8.юрид-в нацвал'!J23+'12.юрид-в инвал'!J23</f>
        <v>6698.8</v>
      </c>
      <c r="K23" s="28">
        <f>('8.юрид-в нацвал'!J23*'8.юрид-в нацвал'!K23+'12.юрид-в инвал'!J23*'12.юрид-в инвал'!K23)/('8.юрид-в нацвал'!J23+'12.юрид-в инвал'!J23)</f>
        <v>20.17786021376963</v>
      </c>
      <c r="L23" s="21">
        <f>'8.юрид-в нацвал'!L23+'12.юрид-в инвал'!L23</f>
        <v>1656</v>
      </c>
      <c r="M23" s="28">
        <f>('8.юрид-в нацвал'!L23*'8.юрид-в нацвал'!M23+'12.юрид-в инвал'!L23*'12.юрид-в инвал'!M23)/('8.юрид-в нацвал'!L23+'12.юрид-в инвал'!L23)</f>
        <v>34.015700483091784</v>
      </c>
      <c r="N23" s="21">
        <f>'8.юрид-в нацвал'!N23+'12.юрид-в инвал'!N23</f>
        <v>21.8</v>
      </c>
      <c r="O23" s="28">
        <f>('8.юрид-в нацвал'!N23*'8.юрид-в нацвал'!O23+'12.юрид-в инвал'!N23*'12.юрид-в инвал'!O23)/('8.юрид-в нацвал'!N23+'12.юрид-в инвал'!N23)</f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'8.юрид-в нацвал'!B24+'12.юрид-в инвал'!B24</f>
        <v>52852.4</v>
      </c>
      <c r="C24" s="28">
        <f>('8.юрид-в нацвал'!B24*'8.юрид-в нацвал'!C24+'12.юрид-в инвал'!B24*'12.юрид-в инвал'!C24)/('8.юрид-в нацвал'!B24+'12.юрид-в инвал'!B24)</f>
        <v>24.374241850890407</v>
      </c>
      <c r="D24" s="21"/>
      <c r="E24" s="28"/>
      <c r="F24" s="21">
        <f t="shared" si="0"/>
        <v>52852.4</v>
      </c>
      <c r="G24" s="28">
        <f t="shared" si="1"/>
        <v>24.374241850890407</v>
      </c>
      <c r="H24" s="21">
        <f>'8.юрид-в нацвал'!H24+'12.юрид-в инвал'!H24</f>
        <v>23073</v>
      </c>
      <c r="I24" s="28">
        <f>('8.юрид-в нацвал'!H24*'8.юрид-в нацвал'!I24+'12.юрид-в инвал'!H24*'12.юрид-в инвал'!I24)/('8.юрид-в нацвал'!H24+'12.юрид-в инвал'!H24)</f>
        <v>9.1523078923416978</v>
      </c>
      <c r="J24" s="21">
        <f>'8.юрид-в нацвал'!J24+'12.юрид-в инвал'!J24</f>
        <v>8061</v>
      </c>
      <c r="K24" s="28">
        <f>('8.юрид-в нацвал'!J24*'8.юрид-в нацвал'!K24+'12.юрид-в инвал'!J24*'12.юрид-в инвал'!K24)/('8.юрид-в нацвал'!J24+'12.юрид-в инвал'!J24)</f>
        <v>28.053591365835505</v>
      </c>
      <c r="L24" s="21">
        <f>'8.юрид-в нацвал'!L24+'12.юрид-в инвал'!L24</f>
        <v>20700.400000000001</v>
      </c>
      <c r="M24" s="28">
        <f>('8.юрид-в нацвал'!L24*'8.юрид-в нацвал'!M24+'12.юрид-в инвал'!L24*'12.юрид-в инвал'!M24)/('8.юрид-в нацвал'!L24+'12.юрид-в инвал'!L24)</f>
        <v>39.236245676412054</v>
      </c>
      <c r="N24" s="21">
        <f>'8.юрид-в нацвал'!N24+'12.юрид-в инвал'!N24</f>
        <v>1000</v>
      </c>
      <c r="O24" s="28">
        <f>('8.юрид-в нацвал'!N24*'8.юрид-в нацвал'!O24+'12.юрид-в инвал'!N24*'12.юрид-в инвал'!O24)/('8.юрид-в нацвал'!N24+'12.юрид-в инвал'!N24)</f>
        <v>38</v>
      </c>
      <c r="P24" s="21">
        <f>'8.юрид-в нацвал'!P24+'12.юрид-в инвал'!P24</f>
        <v>18</v>
      </c>
      <c r="Q24" s="28">
        <f>('8.юрид-в нацвал'!P24*'8.юрид-в нацвал'!Q24+'12.юрид-в инвал'!P24*'12.юрид-в инвал'!Q24)/('8.юрид-в нацвал'!P24+'12.юрид-в инвал'!P24)</f>
        <v>40</v>
      </c>
      <c r="R24" s="22"/>
      <c r="S24" s="30"/>
    </row>
    <row r="25" spans="1:19" ht="14.25" customHeight="1" x14ac:dyDescent="0.2">
      <c r="A25" s="23" t="s">
        <v>4</v>
      </c>
      <c r="B25" s="26">
        <f>'8.юрид-в нацвал'!B25+'12.юрид-в инвал'!B25</f>
        <v>35029.600000000006</v>
      </c>
      <c r="C25" s="28">
        <f>('8.юрид-в нацвал'!B25*'8.юрид-в нацвал'!C25+'12.юрид-в инвал'!B25*'12.юрид-в инвал'!C25)/('8.юрид-в нацвал'!B25+'12.юрид-в инвал'!B25)</f>
        <v>34.860087183410599</v>
      </c>
      <c r="D25" s="21"/>
      <c r="E25" s="28"/>
      <c r="F25" s="21">
        <f t="shared" si="0"/>
        <v>35029.599999999999</v>
      </c>
      <c r="G25" s="28">
        <f t="shared" si="1"/>
        <v>34.860087183410606</v>
      </c>
      <c r="H25" s="21">
        <f>'8.юрид-в нацвал'!H25+'12.юрид-в инвал'!H25</f>
        <v>4108</v>
      </c>
      <c r="I25" s="28">
        <f>('8.юрид-в нацвал'!H25*'8.юрид-в нацвал'!I25+'12.юрид-в инвал'!H25*'12.юрид-в инвал'!I25)/('8.юрид-в нацвал'!H25+'12.юрид-в инвал'!H25)</f>
        <v>32.673807205452775</v>
      </c>
      <c r="J25" s="21">
        <f>'8.юрид-в нацвал'!J25+'12.юрид-в инвал'!J25</f>
        <v>141</v>
      </c>
      <c r="K25" s="28">
        <f>('8.юрид-в нацвал'!J25*'8.юрид-в нацвал'!K25+'12.юрид-в инвал'!J25*'12.юрид-в инвал'!K25)/('8.юрид-в нацвал'!J25+'12.юрид-в инвал'!J25)</f>
        <v>23.085106382978722</v>
      </c>
      <c r="L25" s="21">
        <f>'8.юрид-в нацвал'!L25+'12.юрид-в инвал'!L25</f>
        <v>29061.9</v>
      </c>
      <c r="M25" s="28">
        <f>('8.юрид-в нацвал'!L25*'8.юрид-в нацвал'!M25+'12.юрид-в инвал'!L25*'12.юрид-в инвал'!M25)/('8.юрид-в нацвал'!L25+'12.юрид-в инвал'!L25)</f>
        <v>35.659623424483605</v>
      </c>
      <c r="N25" s="21">
        <f>'8.юрид-в нацвал'!N25+'12.юрид-в инвал'!N25</f>
        <v>1096.7</v>
      </c>
      <c r="O25" s="28">
        <f>('8.юрид-в нацвал'!N25*'8.юрид-в нацвал'!O25+'12.юрид-в инвал'!N25*'12.юрид-в инвал'!O25)/('8.юрид-в нацвал'!N25+'12.юрид-в инвал'!N25)</f>
        <v>29.345764566426553</v>
      </c>
      <c r="P25" s="21">
        <f>'8.юрид-в нацвал'!P25+'12.юрид-в инвал'!P25</f>
        <v>622</v>
      </c>
      <c r="Q25" s="28">
        <f>('8.юрид-в нацвал'!P25*'8.юрид-в нацвал'!Q25+'12.юрид-в инвал'!P25*'12.юрид-в инвал'!Q25)/('8.юрид-в нацвал'!P25+'12.юрид-в инвал'!P25)</f>
        <v>24.334405144694532</v>
      </c>
      <c r="R25" s="22"/>
      <c r="S25" s="30"/>
    </row>
    <row r="26" spans="1:19" ht="14.25" customHeight="1" x14ac:dyDescent="0.2">
      <c r="A26" s="23" t="s">
        <v>5</v>
      </c>
      <c r="B26" s="26">
        <f>'8.юрид-в нацвал'!B26+'12.юрид-в инвал'!B26</f>
        <v>27502.6</v>
      </c>
      <c r="C26" s="28">
        <f>('8.юрид-в нацвал'!B26*'8.юрид-в нацвал'!C26+'12.юрид-в инвал'!B26*'12.юрид-в инвал'!C26)/('8.юрид-в нацвал'!B26+'12.юрид-в инвал'!B26)</f>
        <v>25.474746387614264</v>
      </c>
      <c r="D26" s="21"/>
      <c r="E26" s="28"/>
      <c r="F26" s="21">
        <f t="shared" si="0"/>
        <v>27502.6</v>
      </c>
      <c r="G26" s="28">
        <f t="shared" si="1"/>
        <v>25.474746387614264</v>
      </c>
      <c r="H26" s="21">
        <f>'8.юрид-в нацвал'!H26+'12.юрид-в инвал'!H26</f>
        <v>4775</v>
      </c>
      <c r="I26" s="28">
        <f>('8.юрид-в нацвал'!H26*'8.юрид-в нацвал'!I26+'12.юрид-в инвал'!H26*'12.юрид-в инвал'!I26)/('8.юрид-в нацвал'!H26+'12.юрид-в инвал'!H26)</f>
        <v>21.061570680628272</v>
      </c>
      <c r="J26" s="21">
        <f>'8.юрид-в нацвал'!J26+'12.юрид-в инвал'!J26</f>
        <v>15962</v>
      </c>
      <c r="K26" s="28">
        <f>('8.юрид-в нацвал'!J26*'8.юрид-в нацвал'!K26+'12.юрид-в инвал'!J26*'12.юрид-в инвал'!K26)/('8.юрид-в нацвал'!J26+'12.юрид-в инвал'!J26)</f>
        <v>29.675353965668464</v>
      </c>
      <c r="L26" s="21">
        <f>'8.юрид-в нацвал'!L26+'12.юрид-в инвал'!L26</f>
        <v>1478.6</v>
      </c>
      <c r="M26" s="28">
        <f>('8.юрид-в нацвал'!L26*'8.юрид-в нацвал'!M26+'12.юрид-в инвал'!L26*'12.юрид-в инвал'!M26)/('8.юрид-в нацвал'!L26+'12.юрид-в инвал'!L26)</f>
        <v>37.490707425943462</v>
      </c>
      <c r="N26" s="21">
        <f>'8.юрид-в нацвал'!N26+'12.юрид-в инвал'!N26</f>
        <v>3472</v>
      </c>
      <c r="O26" s="28">
        <f>('8.юрид-в нацвал'!N26*'8.юрид-в нацвал'!O26+'12.юрид-в инвал'!N26*'12.юрид-в инвал'!O26)/('8.юрид-в нацвал'!N26+'12.юрид-в инвал'!N26)</f>
        <v>14.995679723502304</v>
      </c>
      <c r="P26" s="21">
        <f>'8.юрид-в нацвал'!P26+'12.юрид-в инвал'!P26</f>
        <v>1815</v>
      </c>
      <c r="Q26" s="28">
        <f>('8.юрид-в нацвал'!P26*'8.юрид-в нацвал'!Q26+'12.юрид-в инвал'!P26*'12.юрид-в инвал'!Q26)/('8.юрид-в нацвал'!P26+'12.юрид-в инвал'!P26)</f>
        <v>10.4</v>
      </c>
      <c r="R26" s="22"/>
      <c r="S26" s="30"/>
    </row>
    <row r="27" spans="1:19" ht="14.25" customHeight="1" x14ac:dyDescent="0.2">
      <c r="A27" s="23" t="s">
        <v>6</v>
      </c>
      <c r="B27" s="26">
        <f>'8.юрид-в нацвал'!B27+'12.юрид-в инвал'!B27</f>
        <v>12708.4</v>
      </c>
      <c r="C27" s="28">
        <f>('8.юрид-в нацвал'!B27*'8.юрид-в нацвал'!C27+'12.юрид-в инвал'!B27*'12.юрид-в инвал'!C27)/('8.юрид-в нацвал'!B27+'12.юрид-в инвал'!B27)</f>
        <v>33.035000472128672</v>
      </c>
      <c r="D27" s="21"/>
      <c r="E27" s="28"/>
      <c r="F27" s="21">
        <f t="shared" si="0"/>
        <v>12708.4</v>
      </c>
      <c r="G27" s="28">
        <f t="shared" si="1"/>
        <v>33.035000472128672</v>
      </c>
      <c r="H27" s="21">
        <f>'8.юрид-в нацвал'!H27+'12.юрид-в инвал'!H27</f>
        <v>354</v>
      </c>
      <c r="I27" s="28">
        <f>('8.юрид-в нацвал'!H27*'8.юрид-в нацвал'!I27+'12.юрид-в инвал'!H27*'12.юрид-в инвал'!I27)/('8.юрид-в нацвал'!H27+'12.юрид-в инвал'!H27)</f>
        <v>26.1864406779661</v>
      </c>
      <c r="J27" s="21">
        <f>'8.юрид-в нацвал'!J27+'12.юрид-в инвал'!J27</f>
        <v>5870</v>
      </c>
      <c r="K27" s="28">
        <f>('8.юрид-в нацвал'!J27*'8.юрид-в нацвал'!K27+'12.юрид-в инвал'!J27*'12.юрид-в инвал'!K27)/('8.юрид-в нацвал'!J27+'12.юрид-в инвал'!J27)</f>
        <v>34.97989778534923</v>
      </c>
      <c r="L27" s="21">
        <f>'8.юрид-в нацвал'!L27+'12.юрид-в инвал'!L27</f>
        <v>4471.3999999999996</v>
      </c>
      <c r="M27" s="28">
        <f>('8.юрид-в нацвал'!L27*'8.юрид-в нацвал'!M27+'12.юрид-в инвал'!L27*'12.юрид-в инвал'!M27)/('8.юрид-в нацвал'!L27+'12.юрид-в инвал'!L27)</f>
        <v>32.361229145234155</v>
      </c>
      <c r="N27" s="21">
        <f>'8.юрид-в нацвал'!N27+'12.юрид-в инвал'!N27</f>
        <v>2000</v>
      </c>
      <c r="O27" s="28">
        <f>('8.юрид-в нацвал'!N27*'8.юрид-в нацвал'!O27+'12.юрид-в инвал'!N27*'12.юрид-в инвал'!O27)/('8.юрид-в нацвал'!N27+'12.юрид-в инвал'!N27)</f>
        <v>30</v>
      </c>
      <c r="P27" s="21">
        <f>'8.юрид-в нацвал'!P27+'12.юрид-в инвал'!P27</f>
        <v>13</v>
      </c>
      <c r="Q27" s="28">
        <f>('8.юрид-в нацвал'!P27*'8.юрид-в нацвал'!Q27+'12.юрид-в инвал'!P27*'12.юрид-в инвал'!Q27)/('8.юрид-в нацвал'!P27+'12.юрид-в инвал'!P27)</f>
        <v>40</v>
      </c>
      <c r="R27" s="22"/>
      <c r="S27" s="30"/>
    </row>
    <row r="28" spans="1:19" ht="14.25" customHeight="1" x14ac:dyDescent="0.2">
      <c r="A28" s="23" t="s">
        <v>7</v>
      </c>
      <c r="B28" s="26">
        <f>'8.юрид-в нацвал'!B28+'12.юрид-в инвал'!B28</f>
        <v>46501.9</v>
      </c>
      <c r="C28" s="28">
        <f>('8.юрид-в нацвал'!B28*'8.юрид-в нацвал'!C28+'12.юрид-в инвал'!B28*'12.юрид-в инвал'!C28)/('8.юрид-в нацвал'!B28+'12.юрид-в инвал'!B28)</f>
        <v>7.2260273236147334</v>
      </c>
      <c r="D28" s="21"/>
      <c r="E28" s="28"/>
      <c r="F28" s="21">
        <f t="shared" si="0"/>
        <v>46501.9</v>
      </c>
      <c r="G28" s="28">
        <f t="shared" si="1"/>
        <v>7.2260273236147334</v>
      </c>
      <c r="H28" s="21">
        <f>'8.юрид-в нацвал'!H28+'12.юрид-в инвал'!H28</f>
        <v>42232.4</v>
      </c>
      <c r="I28" s="28">
        <f>('8.юрид-в нацвал'!H28*'8.юрид-в нацвал'!I28+'12.юрид-в инвал'!H28*'12.юрид-в инвал'!I28)/('8.юрид-в нацвал'!H28+'12.юрид-в инвал'!H28)</f>
        <v>5.125874920677016</v>
      </c>
      <c r="J28" s="21">
        <f>'8.юрид-в нацвал'!J28+'12.юрид-в инвал'!J28</f>
        <v>3190.5</v>
      </c>
      <c r="K28" s="28">
        <f>('8.юрид-в нацвал'!J28*'8.юрид-в нацвал'!K28+'12.юрид-в инвал'!J28*'12.юрид-в инвал'!K28)/('8.юрид-в нацвал'!J28+'12.юрид-в инвал'!J28)</f>
        <v>27.547719793135872</v>
      </c>
      <c r="L28" s="21">
        <f>'8.юрид-в нацвал'!L28+'12.юрид-в инвал'!L28</f>
        <v>1065</v>
      </c>
      <c r="M28" s="28">
        <f>('8.юрид-в нацвал'!L28*'8.юрид-в нацвал'!M28+'12.юрид-в инвал'!L28*'12.юрид-в инвал'!M28)/('8.юрид-в нацвал'!L28+'12.юрид-в инвал'!L28)</f>
        <v>29.197183098591548</v>
      </c>
      <c r="N28" s="21"/>
      <c r="O28" s="28"/>
      <c r="P28" s="21">
        <f>'8.юрид-в нацвал'!P28+'12.юрид-в инвал'!P28</f>
        <v>14</v>
      </c>
      <c r="Q28" s="28">
        <f>('8.юрид-в нацвал'!P28*'8.юрид-в нацвал'!Q28+'12.юрид-в инвал'!P28*'12.юрид-в инвал'!Q28)/('8.юрид-в нацвал'!P28+'12.юрид-в инвал'!P28)</f>
        <v>40</v>
      </c>
      <c r="R28" s="22"/>
      <c r="S28" s="30"/>
    </row>
    <row r="29" spans="1:19" ht="14.25" customHeight="1" x14ac:dyDescent="0.2">
      <c r="A29" s="23" t="s">
        <v>8</v>
      </c>
      <c r="B29" s="26">
        <f>'8.юрид-в нацвал'!B29+'12.юрид-в инвал'!B29</f>
        <v>39931</v>
      </c>
      <c r="C29" s="28">
        <f>('8.юрид-в нацвал'!B29*'8.юрид-в нацвал'!C29+'12.юрид-в инвал'!B29*'12.юрид-в инвал'!C29)/('8.юрид-в нацвал'!B29+'12.юрид-в инвал'!B29)</f>
        <v>30.631970148506177</v>
      </c>
      <c r="D29" s="21"/>
      <c r="E29" s="28"/>
      <c r="F29" s="21">
        <f t="shared" si="0"/>
        <v>39931</v>
      </c>
      <c r="G29" s="28">
        <f t="shared" si="1"/>
        <v>30.631970148506177</v>
      </c>
      <c r="H29" s="21">
        <f>'8.юрид-в нацвал'!H29+'12.юрид-в инвал'!H29</f>
        <v>16519</v>
      </c>
      <c r="I29" s="28">
        <f>('8.юрид-в нацвал'!H29*'8.юрид-в нацвал'!I29+'12.юрид-в инвал'!H29*'12.юрид-в инвал'!I29)/('8.юрид-в нацвал'!H29+'12.юрид-в инвал'!H29)</f>
        <v>30.500514558992677</v>
      </c>
      <c r="J29" s="21">
        <f>'8.юрид-в нацвал'!J29+'12.юрид-в инвал'!J29</f>
        <v>12047.2</v>
      </c>
      <c r="K29" s="28">
        <f>('8.юрид-в нацвал'!J29*'8.юрид-в нацвал'!K29+'12.юрид-в инвал'!J29*'12.юрид-в инвал'!K29)/('8.юрид-в нацвал'!J29+'12.юрид-в инвал'!J29)</f>
        <v>29.685312769772228</v>
      </c>
      <c r="L29" s="21">
        <f>'8.юрид-в нацвал'!L29+'12.юрид-в инвал'!L29</f>
        <v>10243.799999999999</v>
      </c>
      <c r="M29" s="28">
        <f>('8.юрид-в нацвал'!L29*'8.юрид-в нацвал'!M29+'12.юрид-в инвал'!L29*'12.юрид-в инвал'!M29)/('8.юрид-в нацвал'!L29+'12.юрид-в инвал'!L29)</f>
        <v>32.110378960932472</v>
      </c>
      <c r="N29" s="21">
        <f>'8.юрид-в нацвал'!N29+'12.юрид-в инвал'!N29</f>
        <v>528</v>
      </c>
      <c r="O29" s="28">
        <f>('8.юрид-в нацвал'!N29*'8.юрид-в нацвал'!O29+'12.юрид-в инвал'!N29*'12.юрид-в инвал'!O29)/('8.юрид-в нацвал'!N29+'12.юрид-в инвал'!N29)</f>
        <v>39.071969696969695</v>
      </c>
      <c r="P29" s="21">
        <f>'8.юрид-в нацвал'!P29+'12.юрид-в инвал'!P29</f>
        <v>593</v>
      </c>
      <c r="Q29" s="28">
        <f>('8.юрид-в нацвал'!P29*'8.юрид-в нацвал'!Q29+'12.юрид-в инвал'!P29*'12.юрид-в инвал'!Q29)/('8.юрид-в нацвал'!P29+'12.юрид-в инвал'!P29)</f>
        <v>20.472175379426645</v>
      </c>
      <c r="R29" s="22"/>
      <c r="S29" s="30"/>
    </row>
    <row r="30" spans="1:19" ht="14.25" customHeight="1" x14ac:dyDescent="0.2">
      <c r="A30" s="23" t="s">
        <v>9</v>
      </c>
      <c r="B30" s="26">
        <f>'8.юрид-в нацвал'!B30+'12.юрид-в инвал'!B30</f>
        <v>12411.8</v>
      </c>
      <c r="C30" s="28">
        <f>('8.юрид-в нацвал'!B30*'8.юрид-в нацвал'!C30+'12.юрид-в инвал'!B30*'12.юрид-в инвал'!C30)/('8.юрид-в нацвал'!B30+'12.юрид-в инвал'!B30)</f>
        <v>36.774839265859903</v>
      </c>
      <c r="D30" s="21"/>
      <c r="E30" s="28"/>
      <c r="F30" s="21">
        <f t="shared" si="0"/>
        <v>12411.8</v>
      </c>
      <c r="G30" s="28">
        <f t="shared" si="1"/>
        <v>36.77483926585991</v>
      </c>
      <c r="H30" s="21">
        <f>'8.юрид-в нацвал'!H30+'12.юрид-в инвал'!H30</f>
        <v>6888.5</v>
      </c>
      <c r="I30" s="28">
        <f>('8.юрид-в нацвал'!H30*'8.юрид-в нацвал'!I30+'12.юрид-в инвал'!H30*'12.юрид-в инвал'!I30)/('8.юрид-в нацвал'!H30+'12.юрид-в инвал'!H30)</f>
        <v>37.952994120635843</v>
      </c>
      <c r="J30" s="21">
        <f>'8.юрид-в нацвал'!J30+'12.юрид-в инвал'!J30</f>
        <v>1214</v>
      </c>
      <c r="K30" s="28">
        <f>('8.юрид-в нацвал'!J30*'8.юрид-в нацвал'!K30+'12.юрид-в инвал'!J30*'12.юрид-в инвал'!K30)/('8.юрид-в нацвал'!J30+'12.юрид-в инвал'!J30)</f>
        <v>36.016235584843493</v>
      </c>
      <c r="L30" s="21">
        <f>'8.юрид-в нацвал'!L30+'12.юрид-в инвал'!L30</f>
        <v>4008</v>
      </c>
      <c r="M30" s="28">
        <f>('8.юрид-в нацвал'!L30*'8.юрид-в нацвал'!M30+'12.юрид-в инвал'!L30*'12.юрид-в инвал'!M30)/('8.юрид-в нацвал'!L30+'12.юрид-в инвал'!L30)</f>
        <v>35.301534431137725</v>
      </c>
      <c r="N30" s="21">
        <f>'8.юрид-в нацвал'!N30+'12.юрид-в инвал'!N30</f>
        <v>301.3</v>
      </c>
      <c r="O30" s="28">
        <f>('8.юрид-в нацвал'!N30*'8.юрид-в нацвал'!O30+'12.юрид-в инвал'!N30*'12.юрид-в инвал'!O30)/('8.юрид-в нацвал'!N30+'12.юрид-в инвал'!N30)</f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'8.юрид-в нацвал'!B31+'12.юрид-в инвал'!B31</f>
        <v>16948.5</v>
      </c>
      <c r="C31" s="28">
        <f>('8.юрид-в нацвал'!B31*'8.юрид-в нацвал'!C31+'12.юрид-в инвал'!B31*'12.юрид-в инвал'!C31)/('8.юрид-в нацвал'!B31+'12.юрид-в инвал'!B31)</f>
        <v>26.915790777944952</v>
      </c>
      <c r="D31" s="21"/>
      <c r="E31" s="28"/>
      <c r="F31" s="21">
        <f t="shared" si="0"/>
        <v>16948.5</v>
      </c>
      <c r="G31" s="28">
        <f t="shared" si="1"/>
        <v>26.915790777944952</v>
      </c>
      <c r="H31" s="21">
        <f>'8.юрид-в нацвал'!H31+'12.юрид-в инвал'!H31</f>
        <v>6922.5</v>
      </c>
      <c r="I31" s="28">
        <f>('8.юрид-в нацвал'!H31*'8.юрид-в нацвал'!I31+'12.юрид-в инвал'!H31*'12.юрид-в инвал'!I31)/('8.юрид-в нацвал'!H31+'12.юрид-в инвал'!H31)</f>
        <v>17.292726616106901</v>
      </c>
      <c r="J31" s="21">
        <f>'8.юрид-в нацвал'!J31+'12.юрид-в инвал'!J31</f>
        <v>6261</v>
      </c>
      <c r="K31" s="28">
        <f>('8.юрид-в нацвал'!J31*'8.юрид-в нацвал'!K31+'12.юрид-в инвал'!J31*'12.юрид-в инвал'!K31)/('8.юрид-в нацвал'!J31+'12.юрид-в инвал'!J31)</f>
        <v>32.112442101900655</v>
      </c>
      <c r="L31" s="21">
        <f>'8.юрид-в нацвал'!L31+'12.юрид-в инвал'!L31</f>
        <v>3175</v>
      </c>
      <c r="M31" s="28">
        <f>('8.юрид-в нацвал'!L31*'8.юрид-в нацвал'!M31+'12.юрид-в инвал'!L31*'12.юрид-в инвал'!M31)/('8.юрид-в нацвал'!L31+'12.юрид-в инвал'!L31)</f>
        <v>35.221039370078742</v>
      </c>
      <c r="N31" s="21">
        <f>'8.юрид-в нацвал'!N31+'12.юрид-в инвал'!N31</f>
        <v>590</v>
      </c>
      <c r="O31" s="28">
        <f>('8.юрид-в нацвал'!N31*'8.юрид-в нацвал'!O31+'12.юрид-в инвал'!N31*'12.юрид-в инвал'!O31)/('8.юрид-в нацвал'!N31+'12.юрид-в инвал'!N31)</f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'8.юрид-в нацвал'!B32+'12.юрид-в инвал'!B32</f>
        <v>18704.2</v>
      </c>
      <c r="C32" s="29">
        <f>('8.юрид-в нацвал'!B32*'8.юрид-в нацвал'!C32+'12.юрид-в инвал'!B32*'12.юрид-в инвал'!C32)/('8.юрид-в нацвал'!B32+'12.юрид-в инвал'!B32)</f>
        <v>29.928149827311504</v>
      </c>
      <c r="D32" s="25"/>
      <c r="E32" s="29"/>
      <c r="F32" s="25">
        <f t="shared" si="0"/>
        <v>18704.2</v>
      </c>
      <c r="G32" s="29">
        <f t="shared" si="1"/>
        <v>29.928149827311504</v>
      </c>
      <c r="H32" s="25">
        <f>'8.юрид-в нацвал'!H32+'12.юрид-в инвал'!H32</f>
        <v>5065.6000000000004</v>
      </c>
      <c r="I32" s="29">
        <f>('8.юрид-в нацвал'!H32*'8.юрид-в нацвал'!I32+'12.юрид-в инвал'!H32*'12.юрид-в инвал'!I32)/('8.юрид-в нацвал'!H32+'12.юрид-в инвал'!H32)</f>
        <v>14.342466835123183</v>
      </c>
      <c r="J32" s="25">
        <f>'8.юрид-в нацвал'!J32+'12.юрид-в инвал'!J32</f>
        <v>3118.6</v>
      </c>
      <c r="K32" s="29">
        <f>('8.юрид-в нацвал'!J32*'8.юрид-в нацвал'!K32+'12.юрид-в инвал'!J32*'12.юрид-в инвал'!K32)/('8.юрид-в нацвал'!J32+'12.юрид-в инвал'!J32)</f>
        <v>29.51712306804335</v>
      </c>
      <c r="L32" s="25">
        <f>'8.юрид-в нацвал'!L32+'12.юрид-в инвал'!L32</f>
        <v>10420</v>
      </c>
      <c r="M32" s="29">
        <f>('8.юрид-в нацвал'!L32*'8.юрид-в нацвал'!M32+'12.юрид-в инвал'!L32*'12.юрид-в инвал'!M32)/('8.юрид-в нацвал'!L32+'12.юрид-в инвал'!L32)</f>
        <v>37.632130518234156</v>
      </c>
      <c r="N32" s="25">
        <f>'8.юрид-в нацвал'!N32+'12.юрид-в инвал'!N32</f>
        <v>100</v>
      </c>
      <c r="O32" s="29">
        <f>('8.юрид-в нацвал'!N32*'8.юрид-в нацвал'!O32+'12.юрид-в инвал'!N32*'12.юрид-в инвал'!O32)/('8.юрид-в нацвал'!N32+'12.юрид-в инвал'!N32)</f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'8.юрид-в нацвал'!B33+'12.юрид-в инвал'!B33</f>
        <v>27664.899999999998</v>
      </c>
      <c r="C33" s="28">
        <f>('8.юрид-в нацвал'!B33*'8.юрид-в нацвал'!C33+'12.юрид-в инвал'!B33*'12.юрид-в инвал'!C33)/('8.юрид-в нацвал'!B33+'12.юрид-в инвал'!B33)</f>
        <v>32.870220785182674</v>
      </c>
      <c r="D33" s="21"/>
      <c r="E33" s="28"/>
      <c r="F33" s="21">
        <f t="shared" si="0"/>
        <v>27664.899999999998</v>
      </c>
      <c r="G33" s="28">
        <f t="shared" si="1"/>
        <v>32.870220785182674</v>
      </c>
      <c r="H33" s="21">
        <f>'8.юрид-в нацвал'!H33+'12.юрид-в инвал'!H33</f>
        <v>807</v>
      </c>
      <c r="I33" s="28">
        <f>('8.юрид-в нацвал'!H33*'8.юрид-в нацвал'!I33+'12.юрид-в инвал'!H33*'12.юрид-в инвал'!I33)/('8.юрид-в нацвал'!H33+'12.юрид-в инвал'!H33)</f>
        <v>23.038413878562576</v>
      </c>
      <c r="J33" s="21">
        <f>'8.юрид-в нацвал'!J33+'12.юрид-в инвал'!J33</f>
        <v>8296</v>
      </c>
      <c r="K33" s="28">
        <f>('8.юрид-в нацвал'!J33*'8.юрид-в нацвал'!K33+'12.юрид-в инвал'!J33*'12.юрид-в инвал'!K33)/('8.юрид-в нацвал'!J33+'12.юрид-в инвал'!J33)</f>
        <v>31.398822324011572</v>
      </c>
      <c r="L33" s="21">
        <f>'8.юрид-в нацвал'!L33+'12.юрид-в инвал'!L33</f>
        <v>17197.8</v>
      </c>
      <c r="M33" s="28">
        <f>('8.юрид-в нацвал'!L33*'8.юрид-в нацвал'!M33+'12.юрид-в инвал'!L33*'12.юрид-в инвал'!M33)/('8.юрид-в нацвал'!L33+'12.юрид-в инвал'!L33)</f>
        <v>33.601656025770744</v>
      </c>
      <c r="N33" s="21">
        <f>'8.юрид-в нацвал'!N33+'12.юрид-в инвал'!N33</f>
        <v>1364.1</v>
      </c>
      <c r="O33" s="28">
        <f>('8.юрид-в нацвал'!N33*'8.юрид-в нацвал'!O33+'12.юрид-в инвал'!N33*'12.юрид-в инвал'!O33)/('8.юрид-в нацвал'!N33+'12.юрид-в инвал'!N33)</f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'8.юрид-в нацвал'!B34+'12.юрид-в инвал'!B34</f>
        <v>14017.099999999999</v>
      </c>
      <c r="C34" s="28">
        <f>('8.юрид-в нацвал'!B34*'8.юрид-в нацвал'!C34+'12.юрид-в инвал'!B34*'12.юрид-в инвал'!C34)/('8.юрид-в нацвал'!B34+'12.юрид-в инвал'!B34)</f>
        <v>25.134272424395924</v>
      </c>
      <c r="D34" s="21"/>
      <c r="E34" s="28"/>
      <c r="F34" s="21">
        <f t="shared" si="0"/>
        <v>14017.1</v>
      </c>
      <c r="G34" s="28">
        <f t="shared" si="1"/>
        <v>25.13427242439592</v>
      </c>
      <c r="H34" s="21">
        <f>'8.юрид-в нацвал'!H34+'12.юрид-в инвал'!H34</f>
        <v>473.2</v>
      </c>
      <c r="I34" s="28">
        <f>('8.юрид-в нацвал'!H34*'8.юрид-в нацвал'!I34+'12.юрид-в инвал'!H34*'12.юрид-в инвал'!I34)/('8.юрид-в нацвал'!H34+'12.юрид-в инвал'!H34)</f>
        <v>23.774302620456467</v>
      </c>
      <c r="J34" s="21">
        <f>'8.юрид-в нацвал'!J34+'12.юрид-в инвал'!J34</f>
        <v>3947.4</v>
      </c>
      <c r="K34" s="28">
        <f>('8.юрид-в нацвал'!J34*'8.юрид-в нацвал'!K34+'12.юрид-в инвал'!J34*'12.юрид-в инвал'!K34)/('8.юрид-в нацвал'!J34+'12.юрид-в инвал'!J34)</f>
        <v>22.224557936869843</v>
      </c>
      <c r="L34" s="21">
        <f>'8.юрид-в нацвал'!L34+'12.юрид-в инвал'!L34</f>
        <v>9495.5</v>
      </c>
      <c r="M34" s="28">
        <f>('8.юрид-в нацвал'!L34*'8.юрид-в нацвал'!M34+'12.юрид-в инвал'!L34*'12.юрид-в инвал'!M34)/('8.юрид-в нацвал'!L34+'12.юрид-в инвал'!L34)</f>
        <v>26.366214522668635</v>
      </c>
      <c r="N34" s="21">
        <f>'8.юрид-в нацвал'!N34+'12.юрид-в инвал'!N34</f>
        <v>80</v>
      </c>
      <c r="O34" s="28">
        <f>('8.юрид-в нацвал'!N34*'8.юрид-в нацвал'!O34+'12.юрид-в инвал'!N34*'12.юрид-в инвал'!O34)/('8.юрид-в нацвал'!N34+'12.юрид-в инвал'!N34)</f>
        <v>29.25</v>
      </c>
      <c r="P34" s="21">
        <f>'8.юрид-в нацвал'!P34+'12.юрид-в инвал'!P34</f>
        <v>21</v>
      </c>
      <c r="Q34" s="28">
        <f>('8.юрид-в нацвал'!P34*'8.юрид-в нацвал'!Q34+'12.юрид-в инвал'!P34*'12.юрид-в инвал'!Q34)/('8.юрид-в нацвал'!P34+'12.юрид-в инвал'!P34)</f>
        <v>30</v>
      </c>
      <c r="R34" s="22"/>
      <c r="S34" s="30"/>
    </row>
    <row r="35" spans="1:19" ht="14.25" customHeight="1" x14ac:dyDescent="0.2">
      <c r="A35" s="23" t="s">
        <v>2</v>
      </c>
      <c r="B35" s="26">
        <f>'8.юрид-в нацвал'!B35+'12.юрид-в инвал'!B35</f>
        <v>44059.5</v>
      </c>
      <c r="C35" s="28">
        <f>('8.юрид-в нацвал'!B35*'8.юрид-в нацвал'!C35+'12.юрид-в инвал'!B35*'12.юрид-в инвал'!C35)/('8.юрид-в нацвал'!B35+'12.юрид-в инвал'!B35)</f>
        <v>20.386651006025946</v>
      </c>
      <c r="D35" s="21"/>
      <c r="E35" s="28"/>
      <c r="F35" s="21">
        <f t="shared" si="0"/>
        <v>44059.5</v>
      </c>
      <c r="G35" s="28">
        <f t="shared" si="1"/>
        <v>20.386651006025943</v>
      </c>
      <c r="H35" s="21">
        <f>'8.юрид-в нацвал'!H35+'12.юрид-в инвал'!H35</f>
        <v>8656.7000000000007</v>
      </c>
      <c r="I35" s="28">
        <f>('8.юрид-в нацвал'!H35*'8.юрид-в нацвал'!I35+'12.юрид-в инвал'!H35*'12.юрид-в инвал'!I35)/('8.юрид-в нацвал'!H35+'12.юрид-в инвал'!H35)</f>
        <v>8.9344553929326409</v>
      </c>
      <c r="J35" s="21">
        <f>'8.юрид-в нацвал'!J35+'12.юрид-в инвал'!J35</f>
        <v>15361</v>
      </c>
      <c r="K35" s="28">
        <f>('8.юрид-в нацвал'!J35*'8.юрид-в нацвал'!K35+'12.юрид-в инвал'!J35*'12.юрид-в инвал'!K35)/('8.юрид-в нацвал'!J35+'12.юрид-в инвал'!J35)</f>
        <v>24.058069136123951</v>
      </c>
      <c r="L35" s="21">
        <f>'8.юрид-в нацвал'!L35+'12.юрид-в инвал'!L35</f>
        <v>10972.8</v>
      </c>
      <c r="M35" s="28">
        <f>('8.юрид-в нацвал'!L35*'8.юрид-в нацвал'!M35+'12.юрид-в инвал'!L35*'12.юрид-в инвал'!M35)/('8.юрид-в нацвал'!L35+'12.юрид-в инвал'!L35)</f>
        <v>24.802816965587638</v>
      </c>
      <c r="N35" s="21">
        <f>'8.юрид-в нацвал'!N35+'12.юрид-в инвал'!N35</f>
        <v>9065</v>
      </c>
      <c r="O35" s="28">
        <f>('8.юрид-в нацвал'!N35*'8.юрид-в нацвал'!O35+'12.юрид-в инвал'!N35*'12.юрид-в инвал'!O35)/('8.юрид-в нацвал'!N35+'12.юрид-в инвал'!N35)</f>
        <v>19.765030336458906</v>
      </c>
      <c r="P35" s="21">
        <f>'8.юрид-в нацвал'!P35+'12.юрид-в инвал'!P35</f>
        <v>4</v>
      </c>
      <c r="Q35" s="28">
        <f>('8.юрид-в нацвал'!P35*'8.юрид-в нацвал'!Q35+'12.юрид-в инвал'!P35*'12.юрид-в инвал'!Q35)/('8.юрид-в нацвал'!P35+'12.юрид-в инвал'!P35)</f>
        <v>0.1</v>
      </c>
      <c r="R35" s="21"/>
      <c r="S35" s="28"/>
    </row>
    <row r="36" spans="1:19" ht="14.25" customHeight="1" x14ac:dyDescent="0.2">
      <c r="A36" s="23" t="s">
        <v>3</v>
      </c>
      <c r="B36" s="26">
        <f>'8.юрид-в нацвал'!B36+'12.юрид-в инвал'!B36</f>
        <v>23796.6</v>
      </c>
      <c r="C36" s="28">
        <f>('8.юрид-в нацвал'!B36*'8.юрид-в нацвал'!C36+'12.юрид-в инвал'!B36*'12.юрид-в инвал'!C36)/('8.юрид-в нацвал'!B36+'12.юрид-в инвал'!B36)</f>
        <v>24.375011556272742</v>
      </c>
      <c r="D36" s="21"/>
      <c r="E36" s="28"/>
      <c r="F36" s="21">
        <f t="shared" si="0"/>
        <v>23796.6</v>
      </c>
      <c r="G36" s="28">
        <f t="shared" si="1"/>
        <v>24.375011556272742</v>
      </c>
      <c r="H36" s="21">
        <f>'8.юрид-в нацвал'!H36+'12.юрид-в инвал'!H36</f>
        <v>8165.2000000000007</v>
      </c>
      <c r="I36" s="28">
        <f>('8.юрид-в нацвал'!H36*'8.юрид-в нацвал'!I36+'12.юрид-в инвал'!H36*'12.юрид-в инвал'!I36)/('8.юрид-в нацвал'!H36+'12.юрид-в инвал'!H36)</f>
        <v>17.104443246950474</v>
      </c>
      <c r="J36" s="21">
        <f>'8.юрид-в нацвал'!J36+'12.юрид-в инвал'!J36</f>
        <v>4590.5999999999995</v>
      </c>
      <c r="K36" s="28">
        <f>('8.юрид-в нацвал'!J36*'8.юрид-в нацвал'!K36+'12.юрид-в инвал'!J36*'12.юрид-в инвал'!K36)/('8.юрид-в нацвал'!J36+'12.юрид-в инвал'!J36)</f>
        <v>27.012329542979135</v>
      </c>
      <c r="L36" s="21">
        <f>'8.юрид-в нацвал'!L36+'12.юрид-в инвал'!L36</f>
        <v>10930</v>
      </c>
      <c r="M36" s="28">
        <f>('8.юрид-в нацвал'!L36*'8.юрид-в нацвал'!M36+'12.юрид-в инвал'!L36*'12.юрид-в инвал'!M36)/('8.юрид-в нацвал'!L36+'12.юрид-в инвал'!L36)</f>
        <v>28.664885635864589</v>
      </c>
      <c r="N36" s="21">
        <f>'8.юрид-в нацвал'!N36+'12.юрид-в инвал'!N36</f>
        <v>95.8</v>
      </c>
      <c r="O36" s="28">
        <f>('8.юрид-в нацвал'!N36*'8.юрид-в нацвал'!O36+'12.юрид-в инвал'!N36*'12.юрид-в инвал'!O36)/('8.юрид-в нацвал'!N36+'12.юрид-в инвал'!N36)</f>
        <v>25.795407098121085</v>
      </c>
      <c r="P36" s="21">
        <f>'8.юрид-в нацвал'!P36+'12.юрид-в инвал'!P36</f>
        <v>15</v>
      </c>
      <c r="Q36" s="28">
        <f>('8.юрид-в нацвал'!P36*'8.юрид-в нацвал'!Q36+'12.юрид-в инвал'!P36*'12.юрид-в инвал'!Q36)/('8.юрид-в нацвал'!P36+'12.юрид-в инвал'!P36)</f>
        <v>40</v>
      </c>
      <c r="R36" s="22"/>
      <c r="S36" s="30"/>
    </row>
    <row r="37" spans="1:19" ht="14.25" customHeight="1" x14ac:dyDescent="0.2">
      <c r="A37" s="23" t="s">
        <v>4</v>
      </c>
      <c r="B37" s="26">
        <f>'8.юрид-в нацвал'!B37+'12.юрид-в инвал'!B37</f>
        <v>62339</v>
      </c>
      <c r="C37" s="28">
        <f>('8.юрид-в нацвал'!B37*'8.юрид-в нацвал'!C37+'12.юрид-в инвал'!B37*'12.юрид-в инвал'!C37)/('8.юрид-в нацвал'!B37+'12.юрид-в инвал'!B37)</f>
        <v>21.2332992187876</v>
      </c>
      <c r="D37" s="21"/>
      <c r="E37" s="28"/>
      <c r="F37" s="21">
        <f t="shared" si="0"/>
        <v>62339</v>
      </c>
      <c r="G37" s="28">
        <f t="shared" si="1"/>
        <v>21.233299218787597</v>
      </c>
      <c r="H37" s="21">
        <f>'8.юрид-в нацвал'!H37+'12.юрид-в инвал'!H37</f>
        <v>3424</v>
      </c>
      <c r="I37" s="28">
        <f>('8.юрид-в нацвал'!H37*'8.юрид-в нацвал'!I37+'12.юрид-в инвал'!H37*'12.юрид-в инвал'!I37)/('8.юрид-в нацвал'!H37+'12.юрид-в инвал'!H37)</f>
        <v>8.7242990654205599</v>
      </c>
      <c r="J37" s="21">
        <f>'8.юрид-в нацвал'!J37+'12.юрид-в инвал'!J37</f>
        <v>8808</v>
      </c>
      <c r="K37" s="28">
        <f>('8.юрид-в нацвал'!J37*'8.юрид-в нацвал'!K37+'12.юрид-в инвал'!J37*'12.юрид-в инвал'!K37)/('8.юрид-в нацвал'!J37+'12.юрид-в инвал'!J37)</f>
        <v>25.193569482288829</v>
      </c>
      <c r="L37" s="21">
        <f>'8.юрид-в нацвал'!L37+'12.юрид-в инвал'!L37</f>
        <v>43268</v>
      </c>
      <c r="M37" s="28">
        <f>('8.юрид-в нацвал'!L37*'8.юрид-в нацвал'!M37+'12.юрид-в инвал'!L37*'12.юрид-в инвал'!M37)/('8.юрид-в нацвал'!L37+'12.юрид-в инвал'!L37)</f>
        <v>21.226233706203196</v>
      </c>
      <c r="N37" s="21">
        <f>'8.юрид-в нацвал'!N37+'12.юрид-в инвал'!N37</f>
        <v>6839</v>
      </c>
      <c r="O37" s="28">
        <f>('8.юрид-в нацвал'!N37*'8.юрид-в нацвал'!O37+'12.юрид-в инвал'!N37*'12.юрид-в инвал'!O37)/('8.юрид-в нацвал'!N37+'12.юрид-в инвал'!N37)</f>
        <v>22.440269045182045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>'8.юрид-в нацвал'!B38+'12.юрид-в инвал'!B38</f>
        <v>11728.4</v>
      </c>
      <c r="C38" s="28">
        <f>('8.юрид-в нацвал'!B38*'8.юрид-в нацвал'!C38+'12.юрид-в инвал'!B38*'12.юрид-в инвал'!C38)/('8.юрид-в нацвал'!B38+'12.юрид-в инвал'!B38)</f>
        <v>30.443311108079534</v>
      </c>
      <c r="D38" s="21"/>
      <c r="E38" s="28"/>
      <c r="F38" s="21">
        <f t="shared" si="0"/>
        <v>11728.4</v>
      </c>
      <c r="G38" s="28">
        <f t="shared" si="1"/>
        <v>30.443311108079541</v>
      </c>
      <c r="H38" s="21">
        <f>'8.юрид-в нацвал'!H38+'12.юрид-в инвал'!H38</f>
        <v>4843</v>
      </c>
      <c r="I38" s="28">
        <f>('8.юрид-в нацвал'!H38*'8.юрид-в нацвал'!I38+'12.юрид-в инвал'!H38*'12.юрид-в инвал'!I38)/('8.юрид-в нацвал'!H38+'12.юрид-в инвал'!H38)</f>
        <v>30.591678711542432</v>
      </c>
      <c r="J38" s="21">
        <f>'8.юрид-в нацвал'!J38+'12.юрид-в инвал'!J38</f>
        <v>2343</v>
      </c>
      <c r="K38" s="28">
        <f>('8.юрид-в нацвал'!J38*'8.юрид-в нацвал'!K38+'12.юрид-в инвал'!J38*'12.юрид-в инвал'!K38)/('8.юрид-в нацвал'!J38+'12.юрид-в инвал'!J38)</f>
        <v>32.112607767819036</v>
      </c>
      <c r="L38" s="21">
        <f>'8.юрид-в нацвал'!L38+'12.юрид-в инвал'!L38</f>
        <v>4393</v>
      </c>
      <c r="M38" s="28">
        <f>('8.юрид-в нацвал'!L38*'8.юрид-в нацвал'!M38+'12.юрид-в инвал'!L38*'12.юрид-в инвал'!M38)/('8.юрид-в нацвал'!L38+'12.юрид-в инвал'!L38)</f>
        <v>29.342918279080354</v>
      </c>
      <c r="N38" s="21">
        <f>'8.юрид-в нацвал'!N38+'12.юрид-в инвал'!N38</f>
        <v>143.4</v>
      </c>
      <c r="O38" s="28">
        <f>('8.юрид-в нацвал'!N38*'8.юрид-в нацвал'!O38+'12.юрид-в инвал'!N38*'12.юрид-в инвал'!O38)/('8.юрид-в нацвал'!N38+'12.юрид-в инвал'!N38)</f>
        <v>32.441771269177124</v>
      </c>
      <c r="P38" s="21">
        <f>'8.юрид-в нацвал'!P38+'12.юрид-в инвал'!P38</f>
        <v>6</v>
      </c>
      <c r="Q38" s="28">
        <f>('8.юрид-в нацвал'!P38*'8.юрид-в нацвал'!Q38+'12.юрид-в инвал'!P38*'12.юрид-в инвал'!Q38)/('8.юрид-в нацвал'!P38+'12.юрид-в инвал'!P38)</f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>'8.юрид-в нацвал'!B39+'12.юрид-в инвал'!B39</f>
        <v>44690.2</v>
      </c>
      <c r="C39" s="28">
        <f>('8.юрид-в нацвал'!B39*'8.юрид-в нацвал'!C39+'12.юрид-в инвал'!B39*'12.юрид-в инвал'!C39)/('8.юрид-в нацвал'!B39+'12.юрид-в инвал'!B39)</f>
        <v>26.460532062957874</v>
      </c>
      <c r="D39" s="21"/>
      <c r="E39" s="28"/>
      <c r="F39" s="21">
        <f t="shared" si="0"/>
        <v>44690.2</v>
      </c>
      <c r="G39" s="28">
        <f t="shared" si="1"/>
        <v>26.460532062957874</v>
      </c>
      <c r="H39" s="21">
        <f>'8.юрид-в нацвал'!H39+'12.юрид-в инвал'!H39</f>
        <v>4080.9</v>
      </c>
      <c r="I39" s="28">
        <f>('8.юрид-в нацвал'!H39*'8.юрид-в нацвал'!I39+'12.юрид-в инвал'!H39*'12.юрид-в инвал'!I39)/('8.юрид-в нацвал'!H39+'12.юрид-в инвал'!H39)</f>
        <v>34.180450390845152</v>
      </c>
      <c r="J39" s="21">
        <f>'8.юрид-в нацвал'!J39+'12.юрид-в инвал'!J39</f>
        <v>13667</v>
      </c>
      <c r="K39" s="28">
        <f>('8.юрид-в нацвал'!J39*'8.юрид-в нацвал'!K39+'12.юрид-в инвал'!J39*'12.юрид-в инвал'!K39)/('8.юрид-в нацвал'!J39+'12.юрид-в инвал'!J39)</f>
        <v>22.899517084949149</v>
      </c>
      <c r="L39" s="21">
        <f>'8.юрид-в нацвал'!L39+'12.юрид-в инвал'!L39</f>
        <v>17201</v>
      </c>
      <c r="M39" s="28">
        <f>('8.юрид-в нацвал'!L39*'8.юрид-в нацвал'!M39+'12.юрид-в инвал'!L39*'12.юрид-в инвал'!M39)/('8.юрид-в нацвал'!L39+'12.юрид-в инвал'!L39)</f>
        <v>29.984022440555783</v>
      </c>
      <c r="N39" s="21">
        <f>'8.юрид-в нацвал'!N39+'12.юрид-в инвал'!N39</f>
        <v>9741.2999999999993</v>
      </c>
      <c r="O39" s="28">
        <f>('8.юрид-в нацвал'!N39*'8.юрид-в нацвал'!O39+'12.юрид-в инвал'!N39*'12.юрид-в инвал'!O39)/('8.юрид-в нацвал'!N39+'12.юрид-в инвал'!N39)</f>
        <v>22.000821245624302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'8.юрид-в нацвал'!B40+'12.юрид-в инвал'!B40</f>
        <v>21126.3</v>
      </c>
      <c r="C40" s="28">
        <f>('8.юрид-в нацвал'!B40*'8.юрид-в нацвал'!C40+'12.юрид-в инвал'!B40*'12.юрид-в инвал'!C40)/('8.юрид-в нацвал'!B40+'12.юрид-в инвал'!B40)</f>
        <v>23.171448857585094</v>
      </c>
      <c r="D40" s="21"/>
      <c r="E40" s="28"/>
      <c r="F40" s="21">
        <f t="shared" si="0"/>
        <v>21126.300000000003</v>
      </c>
      <c r="G40" s="28">
        <f t="shared" si="1"/>
        <v>23.171448857585094</v>
      </c>
      <c r="H40" s="21">
        <f>'8.юрид-в нацвал'!H40+'12.юрид-в инвал'!H40</f>
        <v>11412.2</v>
      </c>
      <c r="I40" s="28">
        <f>('8.юрид-в нацвал'!H40*'8.юрид-в нацвал'!I40+'12.юрид-в инвал'!H40*'12.юрид-в инвал'!I40)/('8.юрид-в нацвал'!H40+'12.юрид-в инвал'!H40)</f>
        <v>22.905345156937312</v>
      </c>
      <c r="J40" s="21">
        <f>'8.юрид-в нацвал'!J40+'12.юрид-в инвал'!J40</f>
        <v>6797.2</v>
      </c>
      <c r="K40" s="28">
        <f>('8.юрид-в нацвал'!J40*'8.юрид-в нацвал'!K40+'12.юрид-в инвал'!J40*'12.юрид-в инвал'!K40)/('8.юрид-в нацвал'!J40+'12.юрид-в инвал'!J40)</f>
        <v>20.666656858706524</v>
      </c>
      <c r="L40" s="21">
        <f>'8.юрид-в нацвал'!L40+'12.юрид-в инвал'!L40</f>
        <v>2840.9</v>
      </c>
      <c r="M40" s="28">
        <f>('8.юрид-в нацвал'!L40*'8.юрид-в нацвал'!M40+'12.юрид-в инвал'!L40*'12.юрид-в инвал'!M40)/('8.юрид-в нацвал'!L40+'12.юрид-в инвал'!L40)</f>
        <v>29.963462283079306</v>
      </c>
      <c r="N40" s="21">
        <f>'8.юрид-в нацвал'!N40+'12.юрид-в инвал'!N40</f>
        <v>76</v>
      </c>
      <c r="O40" s="28">
        <f>('8.юрид-в нацвал'!N40*'8.юрид-в нацвал'!O40+'12.юрид-в инвал'!N40*'12.юрид-в инвал'!O40)/('8.юрид-в нацвал'!N40+'12.юрид-в инвал'!N40)</f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'8.юрид-в нацвал'!B41+'12.юрид-в инвал'!B41</f>
        <v>34816.300000000003</v>
      </c>
      <c r="C41" s="28">
        <f>('8.юрид-в нацвал'!B41*'8.юрид-в нацвал'!C41+'12.юрид-в инвал'!B41*'12.юрид-в инвал'!C41)/('8.юрид-в нацвал'!B41+'12.юрид-в инвал'!B41)</f>
        <v>22.482155599532398</v>
      </c>
      <c r="D41" s="21"/>
      <c r="E41" s="28"/>
      <c r="F41" s="21">
        <f t="shared" si="0"/>
        <v>34816.299999999996</v>
      </c>
      <c r="G41" s="28">
        <f t="shared" si="1"/>
        <v>22.482155599532408</v>
      </c>
      <c r="H41" s="21">
        <f>'8.юрид-в нацвал'!H41+'12.юрид-в инвал'!H41</f>
        <v>9265.7000000000007</v>
      </c>
      <c r="I41" s="28">
        <f>('8.юрид-в нацвал'!H41*'8.юрид-в нацвал'!I41+'12.юрид-в инвал'!H41*'12.юрид-в инвал'!I41)/('8.юрид-в нацвал'!H41+'12.юрид-в инвал'!H41)</f>
        <v>22.65526619683348</v>
      </c>
      <c r="J41" s="21">
        <f>'8.юрид-в нацвал'!J41+'12.юрид-в инвал'!J41</f>
        <v>13509.9</v>
      </c>
      <c r="K41" s="28">
        <f>('8.юрид-в нацвал'!J41*'8.юрид-в нацвал'!K41+'12.юрид-в инвал'!J41*'12.юрид-в инвал'!K41)/('8.юрид-в нацвал'!J41+'12.юрид-в инвал'!J41)</f>
        <v>20.591449529604215</v>
      </c>
      <c r="L41" s="21">
        <f>'8.юрид-в нацвал'!L41+'12.юрид-в инвал'!L41</f>
        <v>11436.8</v>
      </c>
      <c r="M41" s="28">
        <f>('8.юрид-в нацвал'!L41*'8.юрид-в нацвал'!M41+'12.юрид-в инвал'!L41*'12.юрид-в инвал'!M41)/('8.юрид-в нацвал'!L41+'12.юрид-в инвал'!L41)</f>
        <v>23.659638185506434</v>
      </c>
      <c r="N41" s="21">
        <f>'8.юрид-в нацвал'!N41+'12.юрид-в инвал'!N41</f>
        <v>601.9</v>
      </c>
      <c r="O41" s="28">
        <f>('8.юрид-в нацвал'!N41*'8.юрид-в нацвал'!O41+'12.юрид-в инвал'!N41*'12.юрид-в инвал'!O41)/('8.юрид-в нацвал'!N41+'12.юрид-в инвал'!N41)</f>
        <v>39.955806612394092</v>
      </c>
      <c r="P41" s="21">
        <f>'8.юрид-в нацвал'!P41+'12.юрид-в инвал'!P41</f>
        <v>2</v>
      </c>
      <c r="Q41" s="28">
        <f>('8.юрид-в нацвал'!P41*'8.юрид-в нацвал'!Q41+'12.юрид-в инвал'!P41*'12.юрид-в инвал'!Q41)/('8.юрид-в нацвал'!P41+'12.юрид-в инвал'!P41)</f>
        <v>0.1</v>
      </c>
      <c r="R41" s="22"/>
      <c r="S41" s="30"/>
    </row>
    <row r="42" spans="1:19" ht="14.25" customHeight="1" x14ac:dyDescent="0.2">
      <c r="A42" s="23" t="s">
        <v>31</v>
      </c>
      <c r="B42" s="26">
        <f>'8.юрид-в нацвал'!B42+'12.юрид-в инвал'!B42</f>
        <v>47504.800000000003</v>
      </c>
      <c r="C42" s="28">
        <f>('8.юрид-в нацвал'!B42*'8.юрид-в нацвал'!C42+'12.юрид-в инвал'!B42*'12.юрид-в инвал'!C42)/('8.юрид-в нацвал'!B42+'12.юрид-в инвал'!B42)</f>
        <v>42.352663983429039</v>
      </c>
      <c r="D42" s="21"/>
      <c r="E42" s="28"/>
      <c r="F42" s="21">
        <f t="shared" si="0"/>
        <v>47504.799999999996</v>
      </c>
      <c r="G42" s="28">
        <f t="shared" si="1"/>
        <v>42.352663983429046</v>
      </c>
      <c r="H42" s="21">
        <f>'8.юрид-в нацвал'!H42+'12.юрид-в инвал'!H42</f>
        <v>30588.1</v>
      </c>
      <c r="I42" s="28">
        <f>('8.юрид-в нацвал'!H42*'8.юрид-в нацвал'!I42+'12.юрид-в инвал'!H42*'12.юрид-в инвал'!I42)/('8.юрид-в нацвал'!H42+'12.юрид-в инвал'!H42)</f>
        <v>48.367267009065621</v>
      </c>
      <c r="J42" s="21">
        <f>'8.юрид-в нацвал'!J42+'12.юрид-в инвал'!J42</f>
        <v>13024</v>
      </c>
      <c r="K42" s="28">
        <f>('8.юрид-в нацвал'!J42*'8.юрид-в нацвал'!K42+'12.юрид-в инвал'!J42*'12.юрид-в инвал'!K42)/('8.юрид-в нацвал'!J42+'12.юрид-в инвал'!J42)</f>
        <v>30.417275798525797</v>
      </c>
      <c r="L42" s="21">
        <f>'8.юрид-в нацвал'!L42+'12.юрид-в инвал'!L42</f>
        <v>2632.7</v>
      </c>
      <c r="M42" s="28">
        <f>('8.юрид-в нацвал'!L42*'8.юрид-в нацвал'!M42+'12.юрид-в инвал'!L42*'12.юрид-в инвал'!M42)/('8.юрид-в нацвал'!L42+'12.юрид-в инвал'!L42)</f>
        <v>30.040426938124366</v>
      </c>
      <c r="N42" s="21">
        <f>'8.юрид-в нацвал'!N42+'12.юрид-в инвал'!N42</f>
        <v>870</v>
      </c>
      <c r="O42" s="28">
        <f>('8.юрид-в нацвал'!N42*'8.юрид-в нацвал'!O42+'12.юрид-в инвал'!N42*'12.юрид-в инвал'!O42)/('8.юрид-в нацвал'!N42+'12.юрид-в инвал'!N42)</f>
        <v>45.632183908045974</v>
      </c>
      <c r="P42" s="21">
        <f>'8.юрид-в нацвал'!P42+'12.юрид-в инвал'!P42</f>
        <v>390</v>
      </c>
      <c r="Q42" s="28">
        <f>('8.юрид-в нацвал'!P42*'8.юрид-в нацвал'!Q42+'12.юрид-в инвал'!P42*'12.юрид-в инвал'!Q42)/('8.юрид-в нацвал'!P42+'12.юрид-в инвал'!P42)</f>
        <v>45</v>
      </c>
      <c r="R42" s="21"/>
      <c r="S42" s="28"/>
    </row>
    <row r="43" spans="1:19" ht="14.25" customHeight="1" x14ac:dyDescent="0.2">
      <c r="A43" s="23" t="s">
        <v>14</v>
      </c>
      <c r="B43" s="26">
        <f>'8.юрид-в нацвал'!B43+'12.юрид-в инвал'!B43</f>
        <v>54352.999999999993</v>
      </c>
      <c r="C43" s="28">
        <f>('8.юрид-в нацвал'!B43*'8.юрид-в нацвал'!C43+'12.юрид-в инвал'!B43*'12.юрид-в инвал'!C43)/('8.юрид-в нацвал'!B43+'12.юрид-в инвал'!B43)</f>
        <v>22.98717745110666</v>
      </c>
      <c r="D43" s="21"/>
      <c r="E43" s="28"/>
      <c r="F43" s="21">
        <f t="shared" si="0"/>
        <v>54353</v>
      </c>
      <c r="G43" s="28">
        <f t="shared" si="1"/>
        <v>22.987177451106653</v>
      </c>
      <c r="H43" s="21">
        <f>'8.юрид-в нацвал'!H43+'12.юрид-в инвал'!H43</f>
        <v>4076.7</v>
      </c>
      <c r="I43" s="28">
        <f>('8.юрид-в нацвал'!H43*'8.юрид-в нацвал'!I43+'12.юрид-в инвал'!H43*'12.юрид-в инвал'!I43)/('8.юрид-в нацвал'!H43+'12.юрид-в инвал'!H43)</f>
        <v>33.980449873672335</v>
      </c>
      <c r="J43" s="21">
        <f>'8.юрид-в нацвал'!J43+'12.юрид-в инвал'!J43</f>
        <v>38334.1</v>
      </c>
      <c r="K43" s="28">
        <f>('8.юрид-в нацвал'!J43*'8.юрид-в нацвал'!K43+'12.юрид-в инвал'!J43*'12.юрид-в инвал'!K43)/('8.юрид-в нацвал'!J43+'12.юрид-в инвал'!J43)</f>
        <v>21.516010027625537</v>
      </c>
      <c r="L43" s="21">
        <f>'8.юрид-в нацвал'!L43+'12.юрид-в инвал'!L43</f>
        <v>11620.2</v>
      </c>
      <c r="M43" s="28">
        <f>('8.юрид-в нацвал'!L43*'8.юрид-в нацвал'!M43+'12.юрид-в инвал'!L43*'12.юрид-в инвал'!M43)/('8.юрид-в нацвал'!L43+'12.юрид-в инвал'!L43)</f>
        <v>23.005540007917244</v>
      </c>
      <c r="N43" s="21">
        <f>'8.юрид-в нацвал'!N43+'12.юрид-в инвал'!N43</f>
        <v>313</v>
      </c>
      <c r="O43" s="28">
        <f>('8.юрид-в нацвал'!N43*'8.юрид-в нацвал'!O43+'12.юрид-в инвал'!N43*'12.юрид-в инвал'!O43)/('8.юрид-в нацвал'!N43+'12.юрид-в инвал'!N43)</f>
        <v>59.089137380191687</v>
      </c>
      <c r="P43" s="21">
        <f>'8.юрид-в нацвал'!P43+'12.юрид-в инвал'!P43</f>
        <v>9</v>
      </c>
      <c r="Q43" s="28">
        <f>('8.юрид-в нацвал'!P43*'8.юрид-в нацвал'!Q43+'12.юрид-в инвал'!P43*'12.юрид-в инвал'!Q43)/('8.юрид-в нацвал'!P43+'12.юрид-в инвал'!P43)</f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>'8.юрид-в нацвал'!B44+'12.юрид-в инвал'!B44</f>
        <v>45283.700000000004</v>
      </c>
      <c r="C44" s="29">
        <f>('8.юрид-в нацвал'!B44*'8.юрид-в нацвал'!C44+'12.юрид-в инвал'!B44*'12.юрид-в инвал'!C44)/('8.юрид-в нацвал'!B44+'12.юрид-в инвал'!B44)</f>
        <v>17.417154715714485</v>
      </c>
      <c r="D44" s="25"/>
      <c r="E44" s="29"/>
      <c r="F44" s="25">
        <f t="shared" si="0"/>
        <v>45283.700000000004</v>
      </c>
      <c r="G44" s="29">
        <f t="shared" si="1"/>
        <v>17.417154715714481</v>
      </c>
      <c r="H44" s="25">
        <f>'8.юрид-в нацвал'!H44+'12.юрид-в инвал'!H44</f>
        <v>19452</v>
      </c>
      <c r="I44" s="29">
        <f>('8.юрид-в нацвал'!H44*'8.юрид-в нацвал'!I44+'12.юрид-в инвал'!H44*'12.юрид-в инвал'!I44)/('8.юрид-в нацвал'!H44+'12.юрид-в инвал'!H44)</f>
        <v>9.3222520563438191</v>
      </c>
      <c r="J44" s="25">
        <f>'8.юрид-в нацвал'!J44+'12.юрид-в инвал'!J44</f>
        <v>20518.700000000004</v>
      </c>
      <c r="K44" s="29">
        <f>('8.юрид-в нацвал'!J44*'8.юрид-в нацвал'!K44+'12.юрид-в инвал'!J44*'12.юрид-в инвал'!K44)/('8.юрид-в нацвал'!J44+'12.юрид-в инвал'!J44)</f>
        <v>23.276713437011111</v>
      </c>
      <c r="L44" s="25">
        <f>'8.юрид-в нацвал'!L44+'12.юрид-в инвал'!L44</f>
        <v>1863.7</v>
      </c>
      <c r="M44" s="29">
        <f>('8.юрид-в нацвал'!L44*'8.юрид-в нацвал'!M44+'12.юрид-в инвал'!L44*'12.юрид-в инвал'!M44)/('8.юрид-в нацвал'!L44+'12.юрид-в инвал'!L44)</f>
        <v>24.628212695176259</v>
      </c>
      <c r="N44" s="25">
        <f>'8.юрид-в нацвал'!N44+'12.юрид-в инвал'!N44</f>
        <v>3435.3</v>
      </c>
      <c r="O44" s="29">
        <f>('8.юрид-в нацвал'!N44*'8.юрид-в нацвал'!O44+'12.юрид-в инвал'!N44*'12.юрид-в инвал'!O44)/('8.юрид-в нацвал'!N44+'12.юрид-в инвал'!N44)</f>
        <v>24.230565598346576</v>
      </c>
      <c r="P44" s="25">
        <f>'8.юрид-в нацвал'!P44+'12.юрид-в инвал'!P44</f>
        <v>14</v>
      </c>
      <c r="Q44" s="29">
        <f>('8.юрид-в нацвал'!P44*'8.юрид-в нацвал'!Q44+'12.юрид-в инвал'!P44*'12.юрид-в инвал'!Q44)/('8.юрид-в нацвал'!P44+'12.юрид-в инвал'!P44)</f>
        <v>45</v>
      </c>
      <c r="R44" s="25"/>
      <c r="S44" s="29"/>
    </row>
    <row r="45" spans="1:19" ht="14.25" customHeight="1" x14ac:dyDescent="0.2">
      <c r="A45" s="23" t="s">
        <v>18</v>
      </c>
      <c r="B45" s="26">
        <f>'8.юрид-в нацвал'!B45+'12.юрид-в инвал'!B45</f>
        <v>92121.4</v>
      </c>
      <c r="C45" s="28">
        <f>('8.юрид-в нацвал'!B45*'8.юрид-в нацвал'!C45+'12.юрид-в инвал'!B45*'12.юрид-в инвал'!C45)/('8.юрид-в нацвал'!B45+'12.юрид-в инвал'!B45)</f>
        <v>24.274290306052666</v>
      </c>
      <c r="D45" s="21"/>
      <c r="E45" s="28"/>
      <c r="F45" s="21">
        <f t="shared" si="0"/>
        <v>92121.400000000009</v>
      </c>
      <c r="G45" s="28">
        <f t="shared" si="1"/>
        <v>24.274290306052666</v>
      </c>
      <c r="H45" s="21">
        <f>'8.юрид-в нацвал'!H45+'12.юрид-в инвал'!H45</f>
        <v>12878.1</v>
      </c>
      <c r="I45" s="28">
        <f>('8.юрид-в нацвал'!H45*'8.юрид-в нацвал'!I45+'12.юрид-в инвал'!H45*'12.юрид-в инвал'!I45)/('8.юрид-в нацвал'!H45+'12.юрид-в инвал'!H45)</f>
        <v>22.214774772676094</v>
      </c>
      <c r="J45" s="21">
        <f>'8.юрид-в нацвал'!J45+'12.юрид-в инвал'!J45</f>
        <v>51079.8</v>
      </c>
      <c r="K45" s="28">
        <f>('8.юрид-в нацвал'!J45*'8.юрид-в нацвал'!K45+'12.юрид-в инвал'!J45*'12.юрид-в инвал'!K45)/('8.юрид-в нацвал'!J45+'12.юрид-в инвал'!J45)</f>
        <v>24.514709963625542</v>
      </c>
      <c r="L45" s="21">
        <f>'8.юрид-в нацвал'!L45+'12.юрид-в инвал'!L45</f>
        <v>26990.2</v>
      </c>
      <c r="M45" s="28">
        <f>('8.юрид-в нацвал'!L45*'8.юрид-в нацвал'!M45+'12.юрид-в инвал'!L45*'12.юрид-в инвал'!M45)/('8.юрид-в нацвал'!L45+'12.юрид-в инвал'!L45)</f>
        <v>24.324444502078531</v>
      </c>
      <c r="N45" s="21">
        <f>'8.юрид-в нацвал'!N45+'12.юрид-в инвал'!N45</f>
        <v>1149.3000000000002</v>
      </c>
      <c r="O45" s="28">
        <f>('8.юрид-в нацвал'!N45*'8.юрид-в нацвал'!O45+'12.юрид-в инвал'!N45*'12.юрид-в инвал'!O45)/('8.юрид-в нацвал'!N45+'12.юрид-в инвал'!N45)</f>
        <v>35.055609501435647</v>
      </c>
      <c r="P45" s="21">
        <f>'8.юрид-в нацвал'!P45+'12.юрид-в инвал'!P45</f>
        <v>24</v>
      </c>
      <c r="Q45" s="28">
        <f>('8.юрид-в нацвал'!P45*'8.юрид-в нацвал'!Q45+'12.юрид-в инвал'!P45*'12.юрид-в инвал'!Q45)/('8.юрид-в нацвал'!P45+'12.юрид-в инвал'!P45)</f>
        <v>45</v>
      </c>
      <c r="R45" s="22"/>
      <c r="S45" s="30"/>
    </row>
    <row r="46" spans="1:19" ht="14.25" customHeight="1" x14ac:dyDescent="0.2">
      <c r="A46" s="23" t="s">
        <v>1</v>
      </c>
      <c r="B46" s="26">
        <f>'8.юрид-в нацвал'!B46+'12.юрид-в инвал'!B46</f>
        <v>63202.400000000009</v>
      </c>
      <c r="C46" s="28">
        <f>('8.юрид-в нацвал'!B46*'8.юрид-в нацвал'!C46+'12.юрид-в инвал'!B46*'12.юрид-в инвал'!C46)/('8.юрид-в нацвал'!B46+'12.юрид-в инвал'!B46)</f>
        <v>9.611583041150336</v>
      </c>
      <c r="D46" s="21"/>
      <c r="E46" s="28"/>
      <c r="F46" s="21">
        <f t="shared" si="0"/>
        <v>63202.400000000001</v>
      </c>
      <c r="G46" s="28">
        <f t="shared" si="1"/>
        <v>9.611583041150336</v>
      </c>
      <c r="H46" s="21">
        <f>'8.юрид-в нацвал'!H46+'12.юрид-в инвал'!H46</f>
        <v>57442.700000000004</v>
      </c>
      <c r="I46" s="28">
        <f>('8.юрид-в нацвал'!H46*'8.юрид-в нацвал'!I46+'12.юрид-в инвал'!H46*'12.юрид-в инвал'!I46)/('8.юрид-в нацвал'!H46+'12.юрид-в инвал'!H46)</f>
        <v>7.371373560086834</v>
      </c>
      <c r="J46" s="21">
        <f>'8.юрид-в нацвал'!J46+'12.юрид-в инвал'!J46</f>
        <v>4756</v>
      </c>
      <c r="K46" s="28">
        <f>('8.юрид-в нацвал'!J46*'8.юрид-в нацвал'!K46+'12.юрид-в инвал'!J46*'12.юрид-в инвал'!K46)/('8.юрид-в нацвал'!J46+'12.юрид-в инвал'!J46)</f>
        <v>32.828612279226242</v>
      </c>
      <c r="L46" s="21">
        <f>'8.юрид-в нацвал'!L46+'12.юрид-в инвал'!L46</f>
        <v>921.09999999999991</v>
      </c>
      <c r="M46" s="28">
        <f>('8.юрид-в нацвал'!L46*'8.юрид-в нацвал'!M46+'12.юрид-в инвал'!L46*'12.юрид-в инвал'!M46)/('8.юрид-в нацвал'!L46+'12.юрид-в инвал'!L46)</f>
        <v>27.631807621322334</v>
      </c>
      <c r="N46" s="21">
        <f>'8.юрид-в нацвал'!N46+'12.юрид-в инвал'!N46</f>
        <v>82.6</v>
      </c>
      <c r="O46" s="28">
        <f>('8.юрид-в нацвал'!N46*'8.юрид-в нацвал'!O46+'12.юрид-в инвал'!N46*'12.юрид-в инвал'!O46)/('8.юрид-в нацвал'!N46+'12.юрид-в инвал'!N46)</f>
        <v>29.769709443099277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'8.юрид-в нацвал'!B47+'12.юрид-в инвал'!B47</f>
        <v>81084.200000000012</v>
      </c>
      <c r="C47" s="28">
        <f>('8.юрид-в нацвал'!B47*'8.юрид-в нацвал'!C47+'12.юрид-в инвал'!B47*'12.юрид-в инвал'!C47)/('8.юрид-в нацвал'!B47+'12.юрид-в инвал'!B47)</f>
        <v>16.955233202029493</v>
      </c>
      <c r="D47" s="21"/>
      <c r="E47" s="28"/>
      <c r="F47" s="21">
        <f t="shared" si="0"/>
        <v>81084.2</v>
      </c>
      <c r="G47" s="28">
        <f t="shared" si="1"/>
        <v>16.955233202029497</v>
      </c>
      <c r="H47" s="21">
        <f>'8.юрид-в нацвал'!H47+'12.юрид-в инвал'!H47</f>
        <v>31720.3</v>
      </c>
      <c r="I47" s="28">
        <f>('8.юрид-в нацвал'!H47*'8.юрид-в нацвал'!I47+'12.юрид-в инвал'!H47*'12.юрид-в инвал'!I47)/('8.юрид-в нацвал'!H47+'12.юрид-в инвал'!H47)</f>
        <v>11.949363656711949</v>
      </c>
      <c r="J47" s="21">
        <f>'8.юрид-в нацвал'!J47+'12.юрид-в инвал'!J47</f>
        <v>46281.599999999999</v>
      </c>
      <c r="K47" s="28">
        <f>('8.юрид-в нацвал'!J47*'8.юрид-в нацвал'!K47+'12.юрид-в инвал'!J47*'12.юрид-в инвал'!K47)/('8.юрид-в нацвал'!J47+'12.юрид-в инвал'!J47)</f>
        <v>19.698597714858607</v>
      </c>
      <c r="L47" s="21">
        <f>'8.юрид-в нацвал'!L47+'12.юрид-в инвал'!L47</f>
        <v>2456.3000000000002</v>
      </c>
      <c r="M47" s="28">
        <f>('8.юрид-в нацвал'!L47*'8.юрид-в нацвал'!M47+'12.юрид-в инвал'!L47*'12.юрид-в инвал'!M47)/('8.юрид-в нацвал'!L47+'12.юрид-в инвал'!L47)</f>
        <v>26.031632943858643</v>
      </c>
      <c r="N47" s="21">
        <f>'8.юрид-в нацвал'!N47+'12.юрид-в инвал'!N47</f>
        <v>626</v>
      </c>
      <c r="O47" s="28">
        <f>('8.юрид-в нацвал'!N47*'8.юрид-в нацвал'!O47+'12.юрид-в инвал'!N47*'12.юрид-в инвал'!O47)/('8.юрид-в нацвал'!N47+'12.юрид-в инвал'!N47)</f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'8.юрид-в нацвал'!B48+'12.юрид-в инвал'!B48</f>
        <v>74100.399999999994</v>
      </c>
      <c r="C48" s="28">
        <f>('8.юрид-в нацвал'!B48*'8.юрид-в нацвал'!C48+'12.юрид-в инвал'!B48*'12.юрид-в инвал'!C48)/('8.юрид-в нацвал'!B48+'12.юрид-в инвал'!B48)</f>
        <v>13.512923007163256</v>
      </c>
      <c r="D48" s="21"/>
      <c r="E48" s="28"/>
      <c r="F48" s="21">
        <f t="shared" si="0"/>
        <v>74100.400000000009</v>
      </c>
      <c r="G48" s="28">
        <f t="shared" si="1"/>
        <v>13.512923007163252</v>
      </c>
      <c r="H48" s="21">
        <f>'8.юрид-в нацвал'!H48+'12.юрид-в инвал'!H48</f>
        <v>48694.5</v>
      </c>
      <c r="I48" s="28">
        <f>('8.юрид-в нацвал'!H48*'8.юрид-в нацвал'!I48+'12.юрид-в инвал'!H48*'12.юрид-в инвал'!I48)/('8.юрид-в нацвал'!H48+'12.юрид-в инвал'!H48)</f>
        <v>5.8231504584706695</v>
      </c>
      <c r="J48" s="21">
        <f>'8.юрид-в нацвал'!J48+'12.юрид-в инвал'!J48</f>
        <v>21412.1</v>
      </c>
      <c r="K48" s="28">
        <f>('8.юрид-в нацвал'!J48*'8.юрид-в нацвал'!K48+'12.юрид-в инвал'!J48*'12.юрид-в инвал'!K48)/('8.юрид-в нацвал'!J48+'12.юрид-в инвал'!J48)</f>
        <v>28.987862003259842</v>
      </c>
      <c r="L48" s="21">
        <f>'8.юрид-в нацвал'!L48+'12.юрид-в инвал'!L48</f>
        <v>3944.8</v>
      </c>
      <c r="M48" s="28">
        <f>('8.юрид-в нацвал'!L48*'8.юрид-в нацвал'!M48+'12.юрид-в инвал'!L48*'12.юрид-в инвал'!M48)/('8.юрид-в нацвал'!L48+'12.юрид-в инвал'!L48)</f>
        <v>24.279659298316769</v>
      </c>
      <c r="N48" s="21">
        <f>'8.юрид-в нацвал'!N48+'12.юрид-в инвал'!N48</f>
        <v>49</v>
      </c>
      <c r="O48" s="28">
        <f>('8.юрид-в нацвал'!N48*'8.юрид-в нацвал'!O48+'12.юрид-в инвал'!N48*'12.юрид-в инвал'!O48)/('8.юрид-в нацвал'!N48+'12.юрид-в инвал'!N48)</f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'8.юрид-в нацвал'!B49+'12.юрид-в инвал'!B49</f>
        <v>56830.100000000006</v>
      </c>
      <c r="C49" s="28">
        <f>('8.юрид-в нацвал'!B49*'8.юрид-в нацвал'!C49+'12.юрид-в инвал'!B49*'12.юрид-в инвал'!C49)/('8.юрид-в нацвал'!B49+'12.юрид-в инвал'!B49)</f>
        <v>14.882891636650294</v>
      </c>
      <c r="D49" s="21"/>
      <c r="E49" s="28"/>
      <c r="F49" s="21">
        <f t="shared" si="0"/>
        <v>56830.100000000006</v>
      </c>
      <c r="G49" s="28">
        <f t="shared" si="1"/>
        <v>14.882891636650294</v>
      </c>
      <c r="H49" s="21">
        <f>'8.юрид-в нацвал'!H49+'12.юрид-в инвал'!H49</f>
        <v>20505.300000000003</v>
      </c>
      <c r="I49" s="28">
        <f>('8.юрид-в нацвал'!H49*'8.юрид-в нацвал'!I49+'12.юрид-в инвал'!H49*'12.юрид-в инвал'!I49)/('8.юрид-в нацвал'!H49+'12.юрид-в инвал'!H49)</f>
        <v>9.4473136213564288</v>
      </c>
      <c r="J49" s="21">
        <f>'8.юрид-в нацвал'!J49+'12.юрид-в инвал'!J49</f>
        <v>12687.6</v>
      </c>
      <c r="K49" s="28">
        <f>('8.юрид-в нацвал'!J49*'8.юрид-в нацвал'!K49+'12.юрид-в инвал'!J49*'12.юрид-в инвал'!K49)/('8.юрид-в нацвал'!J49+'12.юрид-в инвал'!J49)</f>
        <v>17.404223020902297</v>
      </c>
      <c r="L49" s="21">
        <f>'8.юрид-в нацвал'!L49+'12.юрид-в инвал'!L49</f>
        <v>20407.2</v>
      </c>
      <c r="M49" s="28">
        <f>('8.юрид-в нацвал'!L49*'8.юрид-в нацвал'!M49+'12.юрид-в инвал'!L49*'12.юрид-в инвал'!M49)/('8.юрид-в нацвал'!L49+'12.юрид-в инвал'!L49)</f>
        <v>15.627631424203223</v>
      </c>
      <c r="N49" s="21">
        <f>'8.юрид-в нацвал'!N49+'12.юрид-в инвал'!N49</f>
        <v>3230</v>
      </c>
      <c r="O49" s="28">
        <f>('8.юрид-в нацвал'!N49*'8.юрид-в нацвал'!O49+'12.юрид-в инвал'!N49*'12.юрид-в инвал'!O49)/('8.юрид-в нацвал'!N49+'12.юрид-в инвал'!N49)</f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'8.юрид-в нацвал'!B50+'12.юрид-в инвал'!B50</f>
        <v>92524.799999999988</v>
      </c>
      <c r="C50" s="28">
        <f>('8.юрид-в нацвал'!B50*'8.юрид-в нацвал'!C50+'12.юрид-в инвал'!B50*'12.юрид-в инвал'!C50)/('8.юрид-в нацвал'!B50+'12.юрид-в инвал'!B50)</f>
        <v>12.078075283599642</v>
      </c>
      <c r="D50" s="21"/>
      <c r="E50" s="28"/>
      <c r="F50" s="21">
        <f t="shared" si="0"/>
        <v>92524.799999999988</v>
      </c>
      <c r="G50" s="28">
        <f t="shared" si="1"/>
        <v>12.078075283599642</v>
      </c>
      <c r="H50" s="21">
        <f>'8.юрид-в нацвал'!H50+'12.юрид-в инвал'!H50</f>
        <v>22311.9</v>
      </c>
      <c r="I50" s="28">
        <f>('8.юрид-в нацвал'!H50*'8.юрид-в нацвал'!I50+'12.юрид-в инвал'!H50*'12.юрид-в инвал'!I50)/('8.юрид-в нацвал'!H50+'12.юрид-в инвал'!H50)</f>
        <v>4.322222670413546</v>
      </c>
      <c r="J50" s="21">
        <f>'8.юрид-в нацвал'!J50+'12.юрид-в инвал'!J50</f>
        <v>22041.5</v>
      </c>
      <c r="K50" s="28">
        <f>('8.юрид-в нацвал'!J50*'8.юрид-в нацвал'!K50+'12.юрид-в инвал'!J50*'12.юрид-в инвал'!K50)/('8.юрид-в нацвал'!J50+'12.юрид-в инвал'!J50)</f>
        <v>19.571853095297506</v>
      </c>
      <c r="L50" s="21">
        <f>'8.юрид-в нацвал'!L50+'12.юрид-в инвал'!L50</f>
        <v>47121.5</v>
      </c>
      <c r="M50" s="28">
        <f>('8.юрид-в нацвал'!L50*'8.юрид-в нацвал'!M50+'12.юрид-в инвал'!L50*'12.юрид-в инвал'!M50)/('8.юрид-в нацвал'!L50+'12.юрид-в инвал'!L50)</f>
        <v>12.040442260963678</v>
      </c>
      <c r="N50" s="21">
        <f>'8.юрид-в нацвал'!N50+'12.юрид-в инвал'!N50</f>
        <v>1049.9000000000001</v>
      </c>
      <c r="O50" s="28">
        <f>('8.юрид-в нацвал'!N50*'8.юрид-в нацвал'!O50+'12.юрид-в инвал'!N50*'12.юрид-в инвал'!O50)/('8.юрид-в нацвал'!N50+'12.юрид-в инвал'!N50)</f>
        <v>21.266596818744638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'8.юрид-в нацвал'!B51+'12.юрид-в инвал'!B51</f>
        <v>58679</v>
      </c>
      <c r="C51" s="28">
        <f>('8.юрид-в нацвал'!B51*'8.юрид-в нацвал'!C51+'12.юрид-в инвал'!B51*'12.юрид-в инвал'!C51)/('8.юрид-в нацвал'!B51+'12.юрид-в инвал'!B51)</f>
        <v>19.438124712418411</v>
      </c>
      <c r="D51" s="21"/>
      <c r="E51" s="28"/>
      <c r="F51" s="21">
        <f t="shared" si="0"/>
        <v>58678.999999999993</v>
      </c>
      <c r="G51" s="28">
        <f t="shared" si="1"/>
        <v>19.438124712418418</v>
      </c>
      <c r="H51" s="21">
        <f>'8.юрид-в нацвал'!H51+'12.юрид-в инвал'!H51</f>
        <v>8832.5</v>
      </c>
      <c r="I51" s="28">
        <f>('8.юрид-в нацвал'!H51*'8.юрид-в нацвал'!I51+'12.юрид-в инвал'!H51*'12.юрид-в инвал'!I51)/('8.юрид-в нацвал'!H51+'12.юрид-в инвал'!H51)</f>
        <v>6.6493178601754872</v>
      </c>
      <c r="J51" s="21">
        <f>'8.юрид-в нацвал'!J51+'12.юрид-в инвал'!J51</f>
        <v>40967.799999999996</v>
      </c>
      <c r="K51" s="28">
        <f>('8.юрид-в нацвал'!J51*'8.юрид-в нацвал'!K51+'12.юрид-в инвал'!J51*'12.юрид-в инвал'!K51)/('8.юрид-в нацвал'!J51+'12.юрид-в инвал'!J51)</f>
        <v>21.684579596658843</v>
      </c>
      <c r="L51" s="21">
        <f>'8.юрид-в нацвал'!L51+'12.юрид-в инвал'!L51</f>
        <v>7376.7</v>
      </c>
      <c r="M51" s="28">
        <f>('8.юрид-в нацвал'!L51*'8.юрид-в нацвал'!M51+'12.юрид-в инвал'!L51*'12.юрид-в инвал'!M51)/('8.юрид-в нацвал'!L51+'12.юрид-в инвал'!L51)</f>
        <v>18.143546572315536</v>
      </c>
      <c r="N51" s="21">
        <f>'8.юрид-в нацвал'!N51+'12.юрид-в инвал'!N51</f>
        <v>1502</v>
      </c>
      <c r="O51" s="28">
        <f>('8.юрид-в нацвал'!N51*'8.юрид-в нацвал'!O51+'12.юрид-в инвал'!N51*'12.юрид-в инвал'!O51)/('8.юрид-в нацвал'!N51+'12.юрид-в инвал'!N51)</f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>'8.юрид-в нацвал'!B52+'12.юрид-в инвал'!B52</f>
        <v>210510.1</v>
      </c>
      <c r="C52" s="28">
        <f>('8.юрид-в нацвал'!B52*'8.юрид-в нацвал'!C52+'12.юрид-в инвал'!B52*'12.юрид-в инвал'!C52)/('8.юрид-в нацвал'!B52+'12.юрид-в инвал'!B52)</f>
        <v>6.3945510737964586</v>
      </c>
      <c r="D52" s="21"/>
      <c r="E52" s="28"/>
      <c r="F52" s="21">
        <f t="shared" si="0"/>
        <v>210510.1</v>
      </c>
      <c r="G52" s="28">
        <f t="shared" si="1"/>
        <v>6.3945510737964586</v>
      </c>
      <c r="H52" s="21">
        <f>'8.юрид-в нацвал'!H52+'12.юрид-в инвал'!H52</f>
        <v>163757</v>
      </c>
      <c r="I52" s="28">
        <f>('8.юрид-в нацвал'!H52*'8.юрид-в нацвал'!I52+'12.юрид-в инвал'!H52*'12.юрид-в инвал'!I52)/('8.юрид-в нацвал'!H52+'12.юрид-в инвал'!H52)</f>
        <v>3.8291969198263276</v>
      </c>
      <c r="J52" s="21">
        <f>'8.юрид-в нацвал'!J52+'12.юрид-в инвал'!J52</f>
        <v>19563</v>
      </c>
      <c r="K52" s="28">
        <f>('8.юрид-в нацвал'!J52*'8.юрид-в нацвал'!K52+'12.юрид-в инвал'!J52*'12.юрид-в инвал'!K52)/('8.юрид-в нацвал'!J52+'12.юрид-в инвал'!J52)</f>
        <v>22.437703828656137</v>
      </c>
      <c r="L52" s="21">
        <f>'8.юрид-в нацвал'!L52+'12.юрид-в инвал'!L52</f>
        <v>27179.100000000002</v>
      </c>
      <c r="M52" s="28">
        <f>('8.юрид-в нацвал'!L52*'8.юрид-в нацвал'!M52+'12.юрид-в инвал'!L52*'12.юрид-в инвал'!M52)/('8.юрид-в нацвал'!L52+'12.юрид-в инвал'!L52)</f>
        <v>10.302224356214886</v>
      </c>
      <c r="N52" s="21">
        <f>'8.юрид-в нацвал'!N52+'12.юрид-в инвал'!N52</f>
        <v>11</v>
      </c>
      <c r="O52" s="28">
        <f>('8.юрид-в нацвал'!N52*'8.юрид-в нацвал'!O52+'12.юрид-в инвал'!N52*'12.юрид-в инвал'!O52)/('8.юрид-в нацвал'!N52+'12.юрид-в инвал'!N52)</f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'8.юрид-в нацвал'!B53+'12.юрид-в инвал'!B53</f>
        <v>183376.19999999998</v>
      </c>
      <c r="C53" s="28">
        <f>('8.юрид-в нацвал'!B53*'8.юрид-в нацвал'!C53+'12.юрид-в инвал'!B53*'12.юрид-в инвал'!C53)/('8.юрид-в нацвал'!B53+'12.юрид-в инвал'!B53)</f>
        <v>6.2263701887158751</v>
      </c>
      <c r="D53" s="21"/>
      <c r="E53" s="28"/>
      <c r="F53" s="21">
        <f t="shared" si="0"/>
        <v>183376.19999999998</v>
      </c>
      <c r="G53" s="28">
        <f t="shared" si="1"/>
        <v>6.2263701887158751</v>
      </c>
      <c r="H53" s="21">
        <f>'8.юрид-в нацвал'!H53+'12.юрид-в инвал'!H53</f>
        <v>144261.29999999999</v>
      </c>
      <c r="I53" s="28">
        <f>('8.юрид-в нацвал'!H53*'8.юрид-в нацвал'!I53+'12.юрид-в инвал'!H53*'12.юрид-в инвал'!I53)/('8.юрид-в нацвал'!H53+'12.юрид-в инвал'!H53)</f>
        <v>4.252204853276659</v>
      </c>
      <c r="J53" s="21">
        <f>'8.юрид-в нацвал'!J53+'12.юрид-в инвал'!J53</f>
        <v>10576</v>
      </c>
      <c r="K53" s="28">
        <f>('8.юрид-в нацвал'!J53*'8.юрид-в нацвал'!K53+'12.юрид-в инвал'!J53*'12.юрид-в инвал'!K53)/('8.юрид-в нацвал'!J53+'12.юрид-в инвал'!J53)</f>
        <v>17.799275718608172</v>
      </c>
      <c r="L53" s="21">
        <f>'8.юрид-в нацвал'!L53+'12.юрид-в инвал'!L53</f>
        <v>27938.9</v>
      </c>
      <c r="M53" s="28">
        <f>('8.юрид-в нацвал'!L53*'8.юрид-в нацвал'!M53+'12.юрид-в инвал'!L53*'12.юрид-в инвал'!M53)/('8.юрид-в нацвал'!L53+'12.юрид-в инвал'!L53)</f>
        <v>11.206395563175358</v>
      </c>
      <c r="N53" s="21">
        <f>'8.юрид-в нацвал'!N53+'12.юрид-в инвал'!N53</f>
        <v>600</v>
      </c>
      <c r="O53" s="28">
        <f>('8.юрид-в нацвал'!N53*'8.юрид-в нацвал'!O53+'12.юрид-в инвал'!N53*'12.юрид-в инвал'!O53)/('8.юрид-в нацвал'!N53+'12.юрид-в инвал'!N53)</f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'8.юрид-в нацвал'!B54+'12.юрид-в инвал'!B54</f>
        <v>163780.79999999999</v>
      </c>
      <c r="C54" s="28">
        <f>('8.юрид-в нацвал'!B54*'8.юрид-в нацвал'!C54+'12.юрид-в инвал'!B54*'12.юрид-в инвал'!C54)/('8.юрид-в нацвал'!B54+'12.юрид-в инвал'!B54)</f>
        <v>9.112947549407501</v>
      </c>
      <c r="D54" s="21"/>
      <c r="E54" s="28"/>
      <c r="F54" s="21">
        <f t="shared" si="0"/>
        <v>163780.79999999999</v>
      </c>
      <c r="G54" s="28">
        <f t="shared" si="1"/>
        <v>9.1129475494075027</v>
      </c>
      <c r="H54" s="21">
        <f>'8.юрид-в нацвал'!H54+'12.юрид-в инвал'!H54</f>
        <v>113493.4</v>
      </c>
      <c r="I54" s="28">
        <f>('8.юрид-в нацвал'!H54*'8.юрид-в нацвал'!I54+'12.юрид-в инвал'!H54*'12.юрид-в инвал'!I54)/('8.юрид-в нацвал'!H54+'12.юрид-в инвал'!H54)</f>
        <v>3.6533930607418581</v>
      </c>
      <c r="J54" s="21">
        <f>'8.юрид-в нацвал'!J54+'12.юрид-в инвал'!J54</f>
        <v>27702.799999999999</v>
      </c>
      <c r="K54" s="28">
        <f>('8.юрид-в нацвал'!J54*'8.юрид-в нацвал'!K54+'12.юрид-в инвал'!J54*'12.юрид-в инвал'!K54)/('8.юрид-в нацвал'!J54+'12.юрид-в инвал'!J54)</f>
        <v>26.933093405720722</v>
      </c>
      <c r="L54" s="21">
        <f>'8.юрид-в нацвал'!L54+'12.юрид-в инвал'!L54</f>
        <v>21049.599999999999</v>
      </c>
      <c r="M54" s="28">
        <f>('8.юрид-в нацвал'!L54*'8.юрид-в нацвал'!M54+'12.юрид-в инвал'!L54*'12.юрид-в инвал'!M54)/('8.юрид-в нацвал'!L54+'12.юрид-в инвал'!L54)</f>
        <v>12.657852880814838</v>
      </c>
      <c r="N54" s="21">
        <f>'8.юрид-в нацвал'!N54+'12.юрид-в инвал'!N54</f>
        <v>1535</v>
      </c>
      <c r="O54" s="28">
        <f>('8.юрид-в нацвал'!N54*'8.юрид-в нацвал'!O54+'12.юрид-в инвал'!N54*'12.юрид-в инвал'!O54)/('8.юрид-в нацвал'!N54+'12.юрид-в инвал'!N54)</f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>'8.юрид-в нацвал'!B55+'12.юрид-в инвал'!B55</f>
        <v>107318.5</v>
      </c>
      <c r="C55" s="28">
        <f>('8.юрид-в нацвал'!B55*'8.юрид-в нацвал'!C55+'12.юрид-в инвал'!B55*'12.юрид-в инвал'!C55)/('8.юрид-в нацвал'!B55+'12.юрид-в инвал'!B55)</f>
        <v>7.2687607448855509</v>
      </c>
      <c r="D55" s="21"/>
      <c r="E55" s="28"/>
      <c r="F55" s="21">
        <f t="shared" si="0"/>
        <v>107318.5</v>
      </c>
      <c r="G55" s="28">
        <f t="shared" si="1"/>
        <v>7.2687607448855509</v>
      </c>
      <c r="H55" s="21">
        <f>'8.юрид-в нацвал'!H55+'12.юрид-в инвал'!H55</f>
        <v>90844.2</v>
      </c>
      <c r="I55" s="28">
        <f>('8.юрид-в нацвал'!H55*'8.юрид-в нацвал'!I55+'12.юрид-в инвал'!H55*'12.юрид-в инвал'!I55)/('8.юрид-в нацвал'!H55+'12.юрид-в инвал'!H55)</f>
        <v>5.0000715510731562</v>
      </c>
      <c r="J55" s="21">
        <f>'8.юрид-в нацвал'!J55+'12.юрид-в инвал'!J55</f>
        <v>5232</v>
      </c>
      <c r="K55" s="28">
        <f>('8.юрид-в нацвал'!J55*'8.юрид-в нацвал'!K55+'12.юрид-в инвал'!J55*'12.юрид-в инвал'!K55)/('8.юрид-в нацвал'!J55+'12.юрид-в инвал'!J55)</f>
        <v>24.69132262996942</v>
      </c>
      <c r="L55" s="21">
        <f>'8.юрид-в нацвал'!L55+'12.юрид-в инвал'!L55</f>
        <v>11035.3</v>
      </c>
      <c r="M55" s="28">
        <f>('8.юрид-в нацвал'!L55*'8.юрид-в нацвал'!M55+'12.юрид-в инвал'!L55*'12.юрид-в инвал'!M55)/('8.юрид-в нацвал'!L55+'12.юрид-в инвал'!L55)</f>
        <v>17.165822406278036</v>
      </c>
      <c r="N55" s="21">
        <f>'8.юрид-в нацвал'!N55+'12.юрид-в инвал'!N55</f>
        <v>207</v>
      </c>
      <c r="O55" s="28">
        <f>('8.юрид-в нацвал'!N55*'8.юрид-в нацвал'!O55+'12.юрид-в инвал'!N55*'12.юрид-в инвал'!O55)/('8.юрид-в нацвал'!N55+'12.юрид-в инвал'!N55)</f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>'8.юрид-в нацвал'!B56+'12.юрид-в инвал'!B56</f>
        <v>71578.099999999991</v>
      </c>
      <c r="C56" s="29">
        <f>('8.юрид-в нацвал'!B56*'8.юрид-в нацвал'!C56+'12.юрид-в инвал'!B56*'12.юрид-в инвал'!C56)/('8.юрид-в нацвал'!B56+'12.юрид-в инвал'!B56)</f>
        <v>19.803361111848464</v>
      </c>
      <c r="D56" s="25"/>
      <c r="E56" s="29"/>
      <c r="F56" s="25">
        <f t="shared" si="0"/>
        <v>71578.100000000006</v>
      </c>
      <c r="G56" s="29">
        <f t="shared" si="1"/>
        <v>19.803361111848456</v>
      </c>
      <c r="H56" s="25">
        <f>'8.юрид-в нацвал'!H56+'12.юрид-в инвал'!H56</f>
        <v>14798.4</v>
      </c>
      <c r="I56" s="29">
        <f>('8.юрид-в нацвал'!H56*'8.юрид-в нацвал'!I56+'12.юрид-в инвал'!H56*'12.юрид-в инвал'!I56)/('8.юрид-в нацвал'!H56+'12.юрид-в инвал'!H56)</f>
        <v>4.9906341226078492</v>
      </c>
      <c r="J56" s="25">
        <f>'8.юрид-в нацвал'!J56+'12.юрид-в инвал'!J56</f>
        <v>18682.2</v>
      </c>
      <c r="K56" s="29">
        <f>('8.юрид-в нацвал'!J56*'8.юрид-в нацвал'!K56+'12.юрид-в инвал'!J56*'12.юрид-в инвал'!K56)/('8.юрид-в нацвал'!J56+'12.юрид-в инвал'!J56)</f>
        <v>14.033398100866064</v>
      </c>
      <c r="L56" s="25">
        <f>'8.юрид-в нацвал'!L56+'12.юрид-в инвал'!L56</f>
        <v>37795.399999999994</v>
      </c>
      <c r="M56" s="29">
        <f>('8.юрид-в нацвал'!L56*'8.юрид-в нацвал'!M56+'12.юрид-в инвал'!L56*'12.юрид-в инвал'!M56)/('8.юрид-в нацвал'!L56+'12.юрид-в инвал'!L56)</f>
        <v>28.337565206347872</v>
      </c>
      <c r="N56" s="25">
        <f>'8.юрид-в нацвал'!N56+'12.юрид-в инвал'!N56</f>
        <v>282.10000000000002</v>
      </c>
      <c r="O56" s="29">
        <f>('8.юрид-в нацвал'!N56*'8.юрид-в нацвал'!O56+'12.юрид-в инвал'!N56*'12.юрид-в инвал'!O56)/('8.юрид-в нацвал'!N56+'12.юрид-в инвал'!N56)</f>
        <v>34.133995037220842</v>
      </c>
      <c r="P56" s="25">
        <f>'8.юрид-в нацвал'!P56+'12.юрид-в инвал'!P56</f>
        <v>20</v>
      </c>
      <c r="Q56" s="29">
        <f>('8.юрид-в нацвал'!P56*'8.юрид-в нацвал'!Q56+'12.юрид-в инвал'!P56*'12.юрид-в инвал'!Q56)/('8.юрид-в нацвал'!P56+'12.юрид-в инвал'!P56)</f>
        <v>40</v>
      </c>
      <c r="R56" s="25"/>
      <c r="S56" s="29"/>
    </row>
    <row r="57" spans="1:19" ht="14.25" customHeight="1" x14ac:dyDescent="0.2">
      <c r="A57" s="23" t="s">
        <v>19</v>
      </c>
      <c r="B57" s="26">
        <f>'8.юрид-в нацвал'!B57+'12.юрид-в инвал'!B57</f>
        <v>38424.199999999997</v>
      </c>
      <c r="C57" s="28">
        <f>('8.юрид-в нацвал'!B57*'8.юрид-в нацвал'!C57+'12.юрид-в инвал'!B57*'12.юрид-в инвал'!C57)/('8.юрид-в нацвал'!B57+'12.юрид-в инвал'!B57)</f>
        <v>11.674105121251714</v>
      </c>
      <c r="D57" s="21"/>
      <c r="E57" s="28"/>
      <c r="F57" s="21">
        <f t="shared" si="0"/>
        <v>38424.199999999997</v>
      </c>
      <c r="G57" s="28">
        <f t="shared" si="1"/>
        <v>11.674105121251714</v>
      </c>
      <c r="H57" s="21">
        <f>'8.юрид-в нацвал'!H57+'12.юрид-в инвал'!H57</f>
        <v>17763.8</v>
      </c>
      <c r="I57" s="28">
        <f>('8.юрид-в нацвал'!H57*'8.юрид-в нацвал'!I57+'12.юрид-в инвал'!H57*'12.юрид-в инвал'!I57)/('8.юрид-в нацвал'!H57+'12.юрид-в инвал'!H57)</f>
        <v>10.383532802666096</v>
      </c>
      <c r="J57" s="21">
        <f>'8.юрид-в нацвал'!J57+'12.юрид-в инвал'!J57</f>
        <v>18925.099999999999</v>
      </c>
      <c r="K57" s="28">
        <f>('8.юрид-в нацвал'!J57*'8.юрид-в нацвал'!K57+'12.юрид-в инвал'!J57*'12.юрид-в инвал'!K57)/('8.юрид-в нацвал'!J57+'12.юрид-в инвал'!J57)</f>
        <v>11.32310529402751</v>
      </c>
      <c r="L57" s="21">
        <f>'8.юрид-в нацвал'!L57+'12.юрид-в инвал'!L57</f>
        <v>685.3</v>
      </c>
      <c r="M57" s="28">
        <f>('8.юрид-в нацвал'!L57*'8.юрид-в нацвал'!M57+'12.юрид-в инвал'!L57*'12.юрид-в инвал'!M57)/('8.юрид-в нацвал'!L57+'12.юрид-в инвал'!L57)</f>
        <v>24.387640449438209</v>
      </c>
      <c r="N57" s="21">
        <f>'8.юрид-в нацвал'!N57+'12.юрид-в инвал'!N57</f>
        <v>791</v>
      </c>
      <c r="O57" s="28">
        <f>('8.юрид-в нацвал'!N57*'8.юрид-в нацвал'!O57+'12.юрид-в инвал'!N57*'12.юрид-в инвал'!O57)/('8.юрид-в нацвал'!N57+'12.юрид-в инвал'!N57)</f>
        <v>33.015170670037925</v>
      </c>
      <c r="P57" s="21">
        <f>'8.юрид-в нацвал'!P57+'12.юрид-в инвал'!P57</f>
        <v>259</v>
      </c>
      <c r="Q57" s="28">
        <f>('8.юрид-в нацвал'!P57*'8.юрид-в нацвал'!Q57+'12.юрид-в инвал'!P57*'12.юрид-в инвал'!Q57)/('8.юрид-в нацвал'!P57+'12.юрид-в инвал'!P57)</f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>'8.юрид-в нацвал'!B58+'12.юрид-в инвал'!B58</f>
        <v>80625.8</v>
      </c>
      <c r="C58" s="28">
        <f>('8.юрид-в нацвал'!B58*'8.юрид-в нацвал'!C58+'12.юрид-в инвал'!B58*'12.юрид-в инвал'!C58)/('8.юрид-в нацвал'!B58+'12.юрид-в инвал'!B58)</f>
        <v>13.015297088525012</v>
      </c>
      <c r="D58" s="21"/>
      <c r="E58" s="28"/>
      <c r="F58" s="21">
        <f t="shared" si="0"/>
        <v>80625.8</v>
      </c>
      <c r="G58" s="28">
        <f t="shared" si="1"/>
        <v>13.015297088525012</v>
      </c>
      <c r="H58" s="21">
        <f>'8.юрид-в нацвал'!H58+'12.юрид-в инвал'!H58</f>
        <v>23338.5</v>
      </c>
      <c r="I58" s="28">
        <f>('8.юрид-в нацвал'!H58*'8.юрид-в нацвал'!I58+'12.юрид-в инвал'!H58*'12.юрид-в инвал'!I58)/('8.юрид-в нацвал'!H58+'12.юрид-в инвал'!H58)</f>
        <v>8.536718298091138</v>
      </c>
      <c r="J58" s="21">
        <f>'8.юрид-в нацвал'!J58+'12.юрид-в инвал'!J58</f>
        <v>30805.9</v>
      </c>
      <c r="K58" s="28">
        <f>('8.юрид-в нацвал'!J58*'8.юрид-в нацвал'!K58+'12.юрид-в инвал'!J58*'12.юрид-в инвал'!K58)/('8.юрид-в нацвал'!J58+'12.юрид-в инвал'!J58)</f>
        <v>17.434958887745527</v>
      </c>
      <c r="L58" s="21">
        <f>'8.юрид-в нацвал'!L58+'12.юрид-в инвал'!L58</f>
        <v>25716.400000000001</v>
      </c>
      <c r="M58" s="28">
        <f>('8.юрид-в нацвал'!L58*'8.юрид-в нацвал'!M58+'12.юрид-в инвал'!L58*'12.юрид-в инвал'!M58)/('8.юрид-в нацвал'!L58+'12.юрид-в инвал'!L58)</f>
        <v>11.214421147594532</v>
      </c>
      <c r="N58" s="21">
        <f>'8.юрид-в нацвал'!N58+'12.юрид-в инвал'!N58</f>
        <v>765</v>
      </c>
      <c r="O58" s="28">
        <f>('8.юрид-в нацвал'!N58*'8.юрид-в нацвал'!O58+'12.юрид-в инвал'!N58*'12.юрид-в инвал'!O58)/('8.юрид-в нацвал'!N58+'12.юрид-в инвал'!N58)</f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>'8.юрид-в нацвал'!B59+'12.юрид-в инвал'!B59</f>
        <v>54171.799999999996</v>
      </c>
      <c r="C59" s="28">
        <f>('8.юрид-в нацвал'!B59*'8.юрид-в нацвал'!C59+'12.юрид-в инвал'!B59*'12.юрид-в инвал'!C59)/('8.юрид-в нацвал'!B59+'12.юрид-в инвал'!B59)</f>
        <v>14.407722652745527</v>
      </c>
      <c r="D59" s="21"/>
      <c r="E59" s="28"/>
      <c r="F59" s="21">
        <f t="shared" si="0"/>
        <v>54171.8</v>
      </c>
      <c r="G59" s="28">
        <f t="shared" si="1"/>
        <v>14.407722652745523</v>
      </c>
      <c r="H59" s="21">
        <f>'8.юрид-в нацвал'!H59+'12.юрид-в инвал'!H59</f>
        <v>12052.9</v>
      </c>
      <c r="I59" s="28">
        <f>('8.юрид-в нацвал'!H59*'8.юрид-в нацвал'!I59+'12.юрид-в инвал'!H59*'12.юрид-в инвал'!I59)/('8.юрид-в нацвал'!H59+'12.юрид-в инвал'!H59)</f>
        <v>9.3703590007384125</v>
      </c>
      <c r="J59" s="21">
        <f>'8.юрид-в нацвал'!J59+'12.юрид-в инвал'!J59</f>
        <v>26804.6</v>
      </c>
      <c r="K59" s="28">
        <f>('8.юрид-в нацвал'!J59*'8.юрид-в нацвал'!K59+'12.юрид-в инвал'!J59*'12.юрид-в инвал'!K59)/('8.юрид-в нацвал'!J59+'12.юрид-в инвал'!J59)</f>
        <v>14.831300224588317</v>
      </c>
      <c r="L59" s="21">
        <f>'8.юрид-в нацвал'!L59+'12.юрид-в инвал'!L59</f>
        <v>14605.300000000001</v>
      </c>
      <c r="M59" s="28">
        <f>('8.юрид-в нацвал'!L59*'8.юрид-в нацвал'!M59+'12.юрид-в инвал'!L59*'12.юрид-в инвал'!M59)/('8.юрид-в нацвал'!L59+'12.юрид-в инвал'!L59)</f>
        <v>16.804954365880878</v>
      </c>
      <c r="N59" s="21">
        <f>'8.юрид-в нацвал'!N59+'12.юрид-в инвал'!N59</f>
        <v>709</v>
      </c>
      <c r="O59" s="28">
        <f>('8.юрид-в нацвал'!N59*'8.юрид-в нацвал'!O59+'12.юрид-в инвал'!N59*'12.юрид-в инвал'!O59)/('8.юрид-в нацвал'!N59+'12.юрид-в инвал'!N59)</f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>'8.юрид-в нацвал'!B60+'12.юрид-в инвал'!B60</f>
        <v>65799.5</v>
      </c>
      <c r="C60" s="28">
        <f>('8.юрид-в нацвал'!B60*'8.юрид-в нацвал'!C60+'12.юрид-в инвал'!B60*'12.юрид-в инвал'!C60)/('8.юрид-в нацвал'!B60+'12.юрид-в инвал'!B60)</f>
        <v>11.380795598750749</v>
      </c>
      <c r="D60" s="21"/>
      <c r="E60" s="28"/>
      <c r="F60" s="21">
        <f t="shared" si="0"/>
        <v>65799.5</v>
      </c>
      <c r="G60" s="28">
        <f t="shared" si="1"/>
        <v>11.380795598750753</v>
      </c>
      <c r="H60" s="21">
        <f>'8.юрид-в нацвал'!H60+'12.юрид-в инвал'!H60</f>
        <v>13043.099999999999</v>
      </c>
      <c r="I60" s="28">
        <f>('8.юрид-в нацвал'!H60*'8.юрид-в нацвал'!I60+'12.юрид-в инвал'!H60*'12.юрид-в инвал'!I60)/('8.юрид-в нацвал'!H60+'12.юрид-в инвал'!H60)</f>
        <v>5.1752267482423662</v>
      </c>
      <c r="J60" s="21">
        <f>'8.юрид-в нацвал'!J60+'12.юрид-в инвал'!J60</f>
        <v>15827</v>
      </c>
      <c r="K60" s="28">
        <f>('8.юрид-в нацвал'!J60*'8.юрид-в нацвал'!K60+'12.юрид-в инвал'!J60*'12.юрид-в инвал'!K60)/('8.юрид-в нацвал'!J60+'12.юрид-в инвал'!J60)</f>
        <v>12.601503759398497</v>
      </c>
      <c r="L60" s="21">
        <f>'8.юрид-в нацвал'!L60+'12.юрид-в инвал'!L60</f>
        <v>32013.3</v>
      </c>
      <c r="M60" s="28">
        <f>('8.юрид-в нацвал'!L60*'8.юрид-в нацвал'!M60+'12.юрид-в инвал'!L60*'12.юрид-в инвал'!M60)/('8.юрид-в нацвал'!L60+'12.юрид-в инвал'!L60)</f>
        <v>8.9874633355511637</v>
      </c>
      <c r="N60" s="21">
        <f>'8.юрид-в нацвал'!N60+'12.юрид-в инвал'!N60</f>
        <v>4916.1000000000004</v>
      </c>
      <c r="O60" s="28">
        <f>('8.юрид-в нацвал'!N60*'8.юрид-в нацвал'!O60+'12.юрид-в инвал'!N60*'12.юрид-в инвал'!O60)/('8.юрид-в нацвал'!N60+'12.юрид-в инвал'!N60)</f>
        <v>39.500274607920915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>'8.юрид-в нацвал'!B61+'12.юрид-в инвал'!B61</f>
        <v>84613.3</v>
      </c>
      <c r="C61" s="28">
        <f>('8.юрид-в нацвал'!B61*'8.юрид-в нацвал'!C61+'12.юрид-в инвал'!B61*'12.юрид-в инвал'!C61)/('8.юрид-в нацвал'!B61+'12.юрид-в инвал'!B61)</f>
        <v>10.838520185360931</v>
      </c>
      <c r="D61" s="21"/>
      <c r="E61" s="28"/>
      <c r="F61" s="21">
        <f t="shared" si="0"/>
        <v>84613.3</v>
      </c>
      <c r="G61" s="28">
        <f t="shared" si="1"/>
        <v>10.838520185360929</v>
      </c>
      <c r="H61" s="21">
        <f>'8.юрид-в нацвал'!H61+'12.юрид-в инвал'!H61</f>
        <v>27128.9</v>
      </c>
      <c r="I61" s="28">
        <f>('8.юрид-в нацвал'!H61*'8.юрид-в нацвал'!I61+'12.юрид-в инвал'!H61*'12.юрид-в инвал'!I61)/('8.юрид-в нацвал'!H61+'12.юрид-в инвал'!H61)</f>
        <v>10.990272366369442</v>
      </c>
      <c r="J61" s="21">
        <f>'8.юрид-в нацвал'!J61+'12.юрид-в инвал'!J61</f>
        <v>9131.5</v>
      </c>
      <c r="K61" s="28">
        <f>('8.юрид-в нацвал'!J61*'8.юрид-в нацвал'!K61+'12.юрид-в инвал'!J61*'12.юрид-в инвал'!K61)/('8.юрид-в нацвал'!J61+'12.юрид-в инвал'!J61)</f>
        <v>14.506423917209659</v>
      </c>
      <c r="L61" s="21">
        <f>'8.юрид-в нацвал'!L61+'12.юрид-в инвал'!L61</f>
        <v>47266.9</v>
      </c>
      <c r="M61" s="28">
        <f>('8.юрид-в нацвал'!L61*'8.юрид-в нацвал'!M61+'12.юрид-в инвал'!L61*'12.юрид-в инвал'!M61)/('8.юрид-в нацвал'!L61+'12.юрид-в инвал'!L61)</f>
        <v>9.935653702696813</v>
      </c>
      <c r="N61" s="21">
        <f>'8.юрид-в нацвал'!N61+'12.юрид-в инвал'!N61</f>
        <v>1086</v>
      </c>
      <c r="O61" s="28">
        <f>('8.юрид-в нацвал'!N61*'8.юрид-в нацвал'!O61+'12.юрид-в инвал'!N61*'12.юрид-в инвал'!O61)/('8.юрид-в нацвал'!N61+'12.юрид-в инвал'!N61)</f>
        <v>15.502762430939226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>'8.юрид-в нацвал'!B62+'12.юрид-в инвал'!B62</f>
        <v>43237.399999999994</v>
      </c>
      <c r="C62" s="28">
        <f>('8.юрид-в нацвал'!B62*'8.юрид-в нацвал'!C62+'12.юрид-в инвал'!B62*'12.юрид-в инвал'!C62)/('8.юрид-в нацвал'!B62+'12.юрид-в инвал'!B62)</f>
        <v>13.584596668624851</v>
      </c>
      <c r="D62" s="21"/>
      <c r="E62" s="28"/>
      <c r="F62" s="21">
        <f t="shared" si="0"/>
        <v>43237.4</v>
      </c>
      <c r="G62" s="28">
        <f t="shared" si="1"/>
        <v>13.584596668624851</v>
      </c>
      <c r="H62" s="21">
        <f>'8.юрид-в нацвал'!H62+'12.юрид-в инвал'!H62</f>
        <v>20669.099999999999</v>
      </c>
      <c r="I62" s="28">
        <f>('8.юрид-в нацвал'!H62*'8.юрид-в нацвал'!I62+'12.юрид-в инвал'!H62*'12.юрид-в инвал'!I62)/('8.юрид-в нацвал'!H62+'12.юрид-в инвал'!H62)</f>
        <v>10.443609058933385</v>
      </c>
      <c r="J62" s="21">
        <f>'8.юрид-в нацвал'!J62+'12.юрид-в инвал'!J62</f>
        <v>10901.5</v>
      </c>
      <c r="K62" s="28">
        <f>('8.юрид-в нацвал'!J62*'8.юрид-в нацвал'!K62+'12.юрид-в инвал'!J62*'12.юрид-в инвал'!K62)/('8.юрид-в нацвал'!J62+'12.юрид-в инвал'!J62)</f>
        <v>17.255060312800993</v>
      </c>
      <c r="L62" s="21">
        <f>'8.юрид-в нацвал'!L62+'12.юрид-в инвал'!L62</f>
        <v>10292.5</v>
      </c>
      <c r="M62" s="28">
        <f>('8.юрид-в нацвал'!L62*'8.юрид-в нацвал'!M62+'12.юрид-в инвал'!L62*'12.юрид-в инвал'!M62)/('8.юрид-в нацвал'!L62+'12.юрид-в инвал'!L62)</f>
        <v>13.321865435997086</v>
      </c>
      <c r="N62" s="21">
        <f>'8.юрид-в нацвал'!N62+'12.юрид-в инвал'!N62</f>
        <v>1374.3</v>
      </c>
      <c r="O62" s="28">
        <f>('8.юрид-в нацвал'!N62*'8.юрид-в нацвал'!O62+'12.юрид-в инвал'!N62*'12.юрид-в инвал'!O62)/('8.юрид-в нацвал'!N62+'12.юрид-в инвал'!N62)</f>
        <v>33.676271556428738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>'8.юрид-в нацвал'!B63+'12.юрид-в инвал'!B63</f>
        <v>79528.600000000006</v>
      </c>
      <c r="C63" s="28">
        <f>('8.юрид-в нацвал'!B63*'8.юрид-в нацвал'!C63+'12.юрид-в инвал'!B63*'12.юрид-в инвал'!C63)/('8.юрид-в нацвал'!B63+'12.юрид-в инвал'!B63)</f>
        <v>7.2323900584192335</v>
      </c>
      <c r="D63" s="21"/>
      <c r="E63" s="28"/>
      <c r="F63" s="21">
        <f t="shared" si="0"/>
        <v>79528.600000000006</v>
      </c>
      <c r="G63" s="28">
        <f t="shared" si="1"/>
        <v>7.2323900584192353</v>
      </c>
      <c r="H63" s="21">
        <f>'8.юрид-в нацвал'!H63+'12.юрид-в инвал'!H63</f>
        <v>27404.7</v>
      </c>
      <c r="I63" s="28">
        <f>('8.юрид-в нацвал'!H63*'8.юрид-в нацвал'!I63+'12.юрид-в инвал'!H63*'12.юрид-в инвал'!I63)/('8.юрид-в нацвал'!H63+'12.юрид-в инвал'!H63)</f>
        <v>3.2406120118081936</v>
      </c>
      <c r="J63" s="21">
        <f>'8.юрид-в нацвал'!J63+'12.юрид-в инвал'!J63</f>
        <v>13886.8</v>
      </c>
      <c r="K63" s="28">
        <f>('8.юрид-в нацвал'!J63*'8.юрид-в нацвал'!K63+'12.юрид-в инвал'!J63*'12.юрид-в инвал'!K63)/('8.юрид-в нацвал'!J63+'12.юрид-в инвал'!J63)</f>
        <v>10.07121352651439</v>
      </c>
      <c r="L63" s="21">
        <f>'8.юрид-в нацвал'!L63+'12.юрид-в инвал'!L63</f>
        <v>33395</v>
      </c>
      <c r="M63" s="28">
        <f>('8.юрид-в нацвал'!L63*'8.юрид-в нацвал'!M63+'12.юрид-в инвал'!L63*'12.юрид-в инвал'!M63)/('8.юрид-в нацвал'!L63+'12.юрид-в инвал'!L63)</f>
        <v>7.3701275041173826</v>
      </c>
      <c r="N63" s="21">
        <f>'8.юрид-в нацвал'!N63+'12.юрид-в инвал'!N63</f>
        <v>4842.1000000000004</v>
      </c>
      <c r="O63" s="28">
        <f>('8.юрид-в нацвал'!N63*'8.юрид-в нацвал'!O63+'12.юрид-в инвал'!N63*'12.юрид-в инвал'!O63)/('8.юрид-в нацвал'!N63+'12.юрид-в инвал'!N63)</f>
        <v>20.733053840275911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>'8.юрид-в нацвал'!B64+'12.юрид-в инвал'!B64</f>
        <v>81331.5</v>
      </c>
      <c r="C64" s="28">
        <f>('8.юрид-в нацвал'!B64*'8.юрид-в нацвал'!C64+'12.юрид-в инвал'!B64*'12.юрид-в инвал'!C64)/('8.юрид-в нацвал'!B64+'12.юрид-в инвал'!B64)</f>
        <v>8.3662743217572526</v>
      </c>
      <c r="D64" s="21"/>
      <c r="E64" s="28"/>
      <c r="F64" s="21">
        <f t="shared" si="0"/>
        <v>81331.5</v>
      </c>
      <c r="G64" s="28">
        <f t="shared" si="1"/>
        <v>8.3662743217572526</v>
      </c>
      <c r="H64" s="21">
        <f>'8.юрид-в нацвал'!H64+'12.юрид-в инвал'!H64</f>
        <v>26843.5</v>
      </c>
      <c r="I64" s="28">
        <f>('8.юрид-в нацвал'!H64*'8.юрид-в нацвал'!I64+'12.юрид-в инвал'!H64*'12.юрид-в инвал'!I64)/('8.юрид-в нацвал'!H64+'12.юрид-в инвал'!H64)</f>
        <v>4.7871924301972539</v>
      </c>
      <c r="J64" s="21">
        <f>'8.юрид-в нацвал'!J64+'12.юрид-в инвал'!J64</f>
        <v>21731.1</v>
      </c>
      <c r="K64" s="28">
        <f>('8.юрид-в нацвал'!J64*'8.юрид-в нацвал'!K64+'12.юрид-в инвал'!J64*'12.юрид-в инвал'!K64)/('8.юрид-в нацвал'!J64+'12.юрид-в инвал'!J64)</f>
        <v>12.084422785777067</v>
      </c>
      <c r="L64" s="21">
        <f>'8.юрид-в нацвал'!L64+'12.юрид-в инвал'!L64</f>
        <v>32617.899999999998</v>
      </c>
      <c r="M64" s="28">
        <f>('8.юрид-в нацвал'!L64*'8.юрид-в нацвал'!M64+'12.юрид-в инвал'!L64*'12.юрид-в инвал'!M64)/('8.юрид-в нацвал'!L64+'12.юрид-в инвал'!L64)</f>
        <v>8.7390187596381139</v>
      </c>
      <c r="N64" s="21">
        <f>'8.юрид-в нацвал'!N64+'12.юрид-в инвал'!N64</f>
        <v>139</v>
      </c>
      <c r="O64" s="28">
        <f>('8.юрид-в нацвал'!N64*'8.юрид-в нацвал'!O64+'12.юрид-в инвал'!N64*'12.юрид-в инвал'!O64)/('8.юрид-в нацвал'!N64+'12.юрид-в инвал'!N64)</f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>'8.юрид-в нацвал'!B65+'12.юрид-в инвал'!B65</f>
        <v>133613.19999999998</v>
      </c>
      <c r="C65" s="28">
        <f>('8.юрид-в нацвал'!B65*'8.юрид-в нацвал'!C65+'12.юрид-в инвал'!B65*'12.юрид-в инвал'!C65)/('8.юрид-в нацвал'!B65+'12.юрид-в инвал'!B65)</f>
        <v>8.6948784251855376</v>
      </c>
      <c r="D65" s="21"/>
      <c r="E65" s="28"/>
      <c r="F65" s="21">
        <f t="shared" si="0"/>
        <v>133613.20000000001</v>
      </c>
      <c r="G65" s="28">
        <f t="shared" si="1"/>
        <v>8.694878425185534</v>
      </c>
      <c r="H65" s="21">
        <f>'8.юрид-в нацвал'!H65+'12.юрид-в инвал'!H65</f>
        <v>21057.9</v>
      </c>
      <c r="I65" s="28">
        <f>('8.юрид-в нацвал'!H65*'8.юрид-в нацвал'!I65+'12.юрид-в инвал'!H65*'12.юрид-в инвал'!I65)/('8.юрид-в нацвал'!H65+'12.юрид-в инвал'!H65)</f>
        <v>6.085155689788631</v>
      </c>
      <c r="J65" s="21">
        <f>'8.юрид-в нацвал'!J65+'12.юрид-в инвал'!J65</f>
        <v>16063.2</v>
      </c>
      <c r="K65" s="28">
        <f>('8.юрид-в нацвал'!J65*'8.юрид-в нацвал'!K65+'12.юрид-в инвал'!J65*'12.юрид-в инвал'!K65)/('8.юрид-в нацвал'!J65+'12.юрид-в инвал'!J65)</f>
        <v>13.002292320334679</v>
      </c>
      <c r="L65" s="21">
        <f>'8.юрид-в нацвал'!L65+'12.юрид-в инвал'!L65</f>
        <v>30508.699999999997</v>
      </c>
      <c r="M65" s="28">
        <f>('8.юрид-в нацвал'!L65*'8.юрид-в нацвал'!M65+'12.юрид-в инвал'!L65*'12.юрид-в инвал'!M65)/('8.юрид-в нацвал'!L65+'12.юрид-в инвал'!L65)</f>
        <v>12.739477853858078</v>
      </c>
      <c r="N65" s="21">
        <f>'8.юрид-в нацвал'!N65+'12.юрид-в инвал'!N65</f>
        <v>2074.5</v>
      </c>
      <c r="O65" s="28">
        <f>('8.юрид-в нацвал'!N65*'8.юрид-в нацвал'!O65+'12.юрид-в инвал'!N65*'12.юрид-в инвал'!O65)/('8.юрид-в нацвал'!N65+'12.юрид-в инвал'!N65)</f>
        <v>25.369968667148711</v>
      </c>
      <c r="P65" s="21">
        <f>'8.юрид-в нацвал'!P65+'12.юрид-в инвал'!P65</f>
        <v>63908.9</v>
      </c>
      <c r="Q65" s="28">
        <f>('8.юрид-в нацвал'!P65*'8.юрид-в нацвал'!Q65+'12.юрид-в инвал'!P65*'12.юрид-в инвал'!Q65)/('8.юрид-в нацвал'!P65+'12.юрид-в инвал'!P65)</f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>'8.юрид-в нацвал'!B66+'12.юрид-в инвал'!B66</f>
        <v>63598.3</v>
      </c>
      <c r="C66" s="28">
        <f>('8.юрид-в нацвал'!B66*'8.юрид-в нацвал'!C66+'12.юрид-в инвал'!B66*'12.юрид-в инвал'!C66)/('8.юрид-в нацвал'!B66+'12.юрид-в инвал'!B66)</f>
        <v>11.082786017865258</v>
      </c>
      <c r="D66" s="21"/>
      <c r="E66" s="28"/>
      <c r="F66" s="21">
        <f t="shared" si="0"/>
        <v>63598.3</v>
      </c>
      <c r="G66" s="28">
        <f t="shared" si="1"/>
        <v>11.082786017865258</v>
      </c>
      <c r="H66" s="21">
        <f>'8.юрид-в нацвал'!H66+'12.юрид-в инвал'!H66</f>
        <v>7174.7</v>
      </c>
      <c r="I66" s="28">
        <f>('8.юрид-в нацвал'!H66*'8.юрид-в нацвал'!I66+'12.юрид-в инвал'!H66*'12.юрид-в инвал'!I66)/('8.юрид-в нацвал'!H66+'12.юрид-в инвал'!H66)</f>
        <v>10.892441495811672</v>
      </c>
      <c r="J66" s="21">
        <f>'8.юрид-в нацвал'!J66+'12.юрид-в инвал'!J66</f>
        <v>11768.3</v>
      </c>
      <c r="K66" s="28">
        <f>('8.юрид-в нацвал'!J66*'8.юрид-в нацвал'!K66+'12.юрид-в инвал'!J66*'12.юрид-в инвал'!K66)/('8.юрид-в нацвал'!J66+'12.юрид-в инвал'!J66)</f>
        <v>14.692219776858172</v>
      </c>
      <c r="L66" s="21">
        <f>'8.юрид-в нацвал'!L66+'12.юрид-в инвал'!L66</f>
        <v>2840.9</v>
      </c>
      <c r="M66" s="28">
        <f>('8.юрид-в нацвал'!L66*'8.юрид-в нацвал'!M66+'12.юрид-в инвал'!L66*'12.юрид-в инвал'!M66)/('8.юрид-в нацвал'!L66+'12.юрид-в инвал'!L66)</f>
        <v>15.551867365975571</v>
      </c>
      <c r="N66" s="21">
        <f>'8.юрид-в нацвал'!N66+'12.юрид-в инвал'!N66</f>
        <v>200</v>
      </c>
      <c r="O66" s="28">
        <f>('8.юрид-в нацвал'!N66*'8.юрид-в нацвал'!O66+'12.юрид-в инвал'!N66*'12.юрид-в инвал'!O66)/('8.юрид-в нацвал'!N66+'12.юрид-в инвал'!N66)</f>
        <v>25.254999999999999</v>
      </c>
      <c r="P66" s="21">
        <f>'8.юрид-в нацвал'!P66+'12.юрид-в инвал'!P66</f>
        <v>41614.400000000001</v>
      </c>
      <c r="Q66" s="28">
        <f>('8.юрид-в нацвал'!P66*'8.юрид-в нацвал'!Q66+'12.юрид-в инвал'!P66*'12.юрид-в инвал'!Q66)/('8.юрид-в нацвал'!P66+'12.юрид-в инвал'!P66)</f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>'8.юрид-в нацвал'!B67+'12.юрид-в инвал'!B67</f>
        <v>89697</v>
      </c>
      <c r="C67" s="28">
        <f>('8.юрид-в нацвал'!B67*'8.юрид-в нацвал'!C67+'12.юрид-в инвал'!B67*'12.юрид-в инвал'!C67)/('8.юрид-в нацвал'!B67+'12.юрид-в инвал'!B67)</f>
        <v>12.528415064048966</v>
      </c>
      <c r="D67" s="21"/>
      <c r="E67" s="28"/>
      <c r="F67" s="21">
        <f t="shared" si="0"/>
        <v>89697</v>
      </c>
      <c r="G67" s="28">
        <f t="shared" si="1"/>
        <v>12.528415064048966</v>
      </c>
      <c r="H67" s="21">
        <f>'8.юрид-в нацвал'!H67+'12.юрид-в инвал'!H67</f>
        <v>19860.400000000001</v>
      </c>
      <c r="I67" s="28">
        <f>('8.юрид-в нацвал'!H67*'8.юрид-в нацвал'!I67+'12.юрид-в инвал'!H67*'12.юрид-в инвал'!I67)/('8.юрид-в нацвал'!H67+'12.юрид-в инвал'!H67)</f>
        <v>12.307814545527783</v>
      </c>
      <c r="J67" s="21">
        <f>'8.юрид-в нацвал'!J67+'12.юрид-в инвал'!J67</f>
        <v>20596.5</v>
      </c>
      <c r="K67" s="28">
        <f>('8.юрид-в нацвал'!J67*'8.юрид-в нацвал'!K67+'12.юрид-в инвал'!J67*'12.юрид-в инвал'!K67)/('8.юрид-в нацвал'!J67+'12.юрид-в инвал'!J67)</f>
        <v>15.533372466195715</v>
      </c>
      <c r="L67" s="21">
        <f>'8.юрид-в нацвал'!L67+'12.юрид-в инвал'!L67</f>
        <v>4118</v>
      </c>
      <c r="M67" s="28">
        <f>('8.юрид-в нацвал'!L67*'8.юрид-в нацвал'!M67+'12.юрид-в инвал'!L67*'12.юрид-в инвал'!M67)/('8.юрид-в нацвал'!L67+'12.юрид-в инвал'!L67)</f>
        <v>17.658115590092276</v>
      </c>
      <c r="N67" s="21">
        <f>'8.юрид-в нацвал'!N67+'12.юрид-в инвал'!N67</f>
        <v>3367.2</v>
      </c>
      <c r="O67" s="28">
        <f>('8.юрид-в нацвал'!N67*'8.юрид-в нацвал'!O67+'12.юрид-в инвал'!N67*'12.юрид-в инвал'!O67)/('8.юрид-в нацвал'!N67+'12.юрид-в инвал'!N67)</f>
        <v>20.001039439296747</v>
      </c>
      <c r="P67" s="21">
        <f>'8.юрид-в нацвал'!P67+'12.юрид-в инвал'!P67</f>
        <v>41754.9</v>
      </c>
      <c r="Q67" s="28">
        <f>('8.юрид-в нацвал'!P67*'8.юрид-в нацвал'!Q67+'12.юрид-в инвал'!P67*'12.юрид-в инвал'!Q67)/('8.юрид-в нацвал'!P67+'12.юрид-в инвал'!P67)</f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>'8.юрид-в нацвал'!B68+'12.юрид-в инвал'!B68</f>
        <v>80743.399999999994</v>
      </c>
      <c r="C68" s="29">
        <f>('8.юрид-в нацвал'!B68*'8.юрид-в нацвал'!C68+'12.юрид-в инвал'!B68*'12.юрид-в инвал'!C68)/('8.юрид-в нацвал'!B68+'12.юрид-в инвал'!B68)</f>
        <v>11.537693978702903</v>
      </c>
      <c r="D68" s="25"/>
      <c r="E68" s="29"/>
      <c r="F68" s="25">
        <f t="shared" si="0"/>
        <v>80743.399999999994</v>
      </c>
      <c r="G68" s="29">
        <f t="shared" si="1"/>
        <v>11.537693978702904</v>
      </c>
      <c r="H68" s="25">
        <f>'8.юрид-в нацвал'!H68+'12.юрид-в инвал'!H68</f>
        <v>27784.800000000003</v>
      </c>
      <c r="I68" s="29">
        <f>('8.юрид-в нацвал'!H68*'8.юрид-в нацвал'!I68+'12.юрид-в инвал'!H68*'12.юрид-в инвал'!I68)/('8.юрид-в нацвал'!H68+'12.юрид-в инвал'!H68)</f>
        <v>14.409562062710545</v>
      </c>
      <c r="J68" s="25">
        <f>'8.юрид-в нацвал'!J68+'12.юрид-в инвал'!J68</f>
        <v>5569</v>
      </c>
      <c r="K68" s="29">
        <f>('8.юрид-в нацвал'!J68*'8.юрид-в нацвал'!K68+'12.юрид-в инвал'!J68*'12.юрид-в инвал'!K68)/('8.юрид-в нацвал'!J68+'12.юрид-в инвал'!J68)</f>
        <v>18.711253366852219</v>
      </c>
      <c r="L68" s="25">
        <f>'8.юрид-в нацвал'!L68+'12.юрид-в инвал'!L68</f>
        <v>28727.1</v>
      </c>
      <c r="M68" s="29">
        <f>('8.юрид-в нацвал'!L68*'8.юрид-в нацвал'!M68+'12.юрид-в инвал'!L68*'12.юрид-в инвал'!M68)/('8.юрид-в нацвал'!L68+'12.юрид-в инвал'!L68)</f>
        <v>10.881174918456788</v>
      </c>
      <c r="N68" s="25">
        <f>'8.юрид-в нацвал'!N68+'12.юрид-в инвал'!N68</f>
        <v>12122.5</v>
      </c>
      <c r="O68" s="29">
        <f>('8.юрид-в нацвал'!N68*'8.юрид-в нацвал'!O68+'12.юрид-в инвал'!N68*'12.юрид-в инвал'!O68)/('8.юрид-в нацвал'!N68+'12.юрид-в инвал'!N68)</f>
        <v>4.3684833986388947</v>
      </c>
      <c r="P68" s="25">
        <f>'8.юрид-в нацвал'!P68+'12.юрид-в инвал'!P68</f>
        <v>6540</v>
      </c>
      <c r="Q68" s="29">
        <f>('8.юрид-в нацвал'!P68*'8.юрид-в нацвал'!Q68+'12.юрид-в инвал'!P68*'12.юрид-в инвал'!Q68)/('8.юрид-в нацвал'!P68+'12.юрид-в инвал'!P68)</f>
        <v>9.4008149847094788</v>
      </c>
      <c r="R68" s="25"/>
      <c r="S68" s="29"/>
    </row>
    <row r="69" spans="1:19" ht="14.25" customHeight="1" x14ac:dyDescent="0.2">
      <c r="A69" s="23" t="s">
        <v>20</v>
      </c>
      <c r="B69" s="26">
        <f>'8.юрид-в нацвал'!B69+'12.юрид-в инвал'!B69</f>
        <v>84911.700000000012</v>
      </c>
      <c r="C69" s="28">
        <f>('8.юрид-в нацвал'!B69*'8.юрид-в нацвал'!C69+'12.юрид-в инвал'!B69*'12.юрид-в инвал'!C69)/('8.юрид-в нацвал'!B69+'12.юрид-в инвал'!B69)</f>
        <v>10.194564871507694</v>
      </c>
      <c r="D69" s="21"/>
      <c r="E69" s="28"/>
      <c r="F69" s="21">
        <f t="shared" si="0"/>
        <v>84911.700000000012</v>
      </c>
      <c r="G69" s="28">
        <f t="shared" si="1"/>
        <v>10.194564871507694</v>
      </c>
      <c r="H69" s="21">
        <f>'8.юрид-в нацвал'!H69+'12.юрид-в инвал'!H69</f>
        <v>27881.200000000001</v>
      </c>
      <c r="I69" s="28">
        <f>('8.юрид-в нацвал'!H69*'8.юрид-в нацвал'!I69+'12.юрид-в инвал'!H69*'12.юрид-в инвал'!I69)/('8.юрид-в нацвал'!H69+'12.юрид-в инвал'!H69)</f>
        <v>14.840939414372411</v>
      </c>
      <c r="J69" s="21">
        <f>'8.юрид-в нацвал'!J69+'12.юрид-в инвал'!J69</f>
        <v>6336.5</v>
      </c>
      <c r="K69" s="28">
        <f>('8.юрид-в нацвал'!J69*'8.юрид-в нацвал'!K69+'12.юрид-в инвал'!J69*'12.юрид-в инвал'!K69)/('8.юрид-в нацвал'!J69+'12.юрид-в инвал'!J69)</f>
        <v>13.878095162944843</v>
      </c>
      <c r="L69" s="21">
        <f>'8.юрид-в нацвал'!L69+'12.юрид-в инвал'!L69</f>
        <v>18206.900000000001</v>
      </c>
      <c r="M69" s="28">
        <f>('8.юрид-в нацвал'!L69*'8.юрид-в нацвал'!M69+'12.юрид-в инвал'!L69*'12.юрид-в инвал'!M69)/('8.юрид-в нацвал'!L69+'12.юрид-в инвал'!L69)</f>
        <v>8.580461253700518</v>
      </c>
      <c r="N69" s="21">
        <f>'8.юрид-в нацвал'!N69+'12.юрид-в инвал'!N69</f>
        <v>24963.000000000004</v>
      </c>
      <c r="O69" s="28">
        <f>('8.юрид-в нацвал'!N69*'8.юрид-в нацвал'!O69+'12.юрид-в инвал'!N69*'12.юрид-в инвал'!O69)/('8.юрид-в нацвал'!N69+'12.юрид-в инвал'!N69)</f>
        <v>4.3196444337619671</v>
      </c>
      <c r="P69" s="21">
        <f>'8.юрид-в нацвал'!P69+'12.юрид-в инвал'!P69</f>
        <v>7524.1</v>
      </c>
      <c r="Q69" s="28">
        <f>('8.юрид-в нацвал'!P69*'8.юрид-в нацвал'!Q69+'12.юрид-в инвал'!P69*'12.юрид-в инвал'!Q69)/('8.юрид-в нацвал'!P69+'12.юрид-в инвал'!P69)</f>
        <v>13.27217873234008</v>
      </c>
      <c r="R69" s="22"/>
      <c r="S69" s="30"/>
    </row>
    <row r="70" spans="1:19" ht="14.25" customHeight="1" x14ac:dyDescent="0.2">
      <c r="A70" s="23" t="s">
        <v>1</v>
      </c>
      <c r="B70" s="26">
        <f>'8.юрид-в нацвал'!B70+'12.юрид-в инвал'!B70</f>
        <v>109436.59999999999</v>
      </c>
      <c r="C70" s="28">
        <f>('8.юрид-в нацвал'!B70*'8.юрид-в нацвал'!C70+'12.юрид-в инвал'!B70*'12.юрид-в инвал'!C70)/('8.юрид-в нацвал'!B70+'12.юрид-в инвал'!B70)</f>
        <v>9.4013788531441946</v>
      </c>
      <c r="D70" s="21"/>
      <c r="E70" s="28"/>
      <c r="F70" s="21">
        <f t="shared" si="0"/>
        <v>109436.59999999999</v>
      </c>
      <c r="G70" s="28">
        <f t="shared" si="1"/>
        <v>9.4013788531441964</v>
      </c>
      <c r="H70" s="21">
        <f>'8.юрид-в нацвал'!H70+'12.юрид-в инвал'!H70</f>
        <v>20743.7</v>
      </c>
      <c r="I70" s="28">
        <f>('8.юрид-в нацвал'!H70*'8.юрид-в нацвал'!I70+'12.юрид-в инвал'!H70*'12.юрид-в инвал'!I70)/('8.юрид-в нацвал'!H70+'12.юрид-в инвал'!H70)</f>
        <v>3.210144766844873</v>
      </c>
      <c r="J70" s="21">
        <f>'8.юрид-в нацвал'!J70+'12.юрид-в инвал'!J70</f>
        <v>33307.699999999997</v>
      </c>
      <c r="K70" s="28">
        <f>('8.юрид-в нацвал'!J70*'8.юрид-в нацвал'!K70+'12.юрид-в инвал'!J70*'12.юрид-в инвал'!K70)/('8.юрид-в нацвал'!J70+'12.юрид-в инвал'!J70)</f>
        <v>16.333094149400893</v>
      </c>
      <c r="L70" s="21">
        <f>'8.юрид-в нацвал'!L70+'12.юрид-в инвал'!L70</f>
        <v>43779.5</v>
      </c>
      <c r="M70" s="28">
        <f>('8.юрид-в нацвал'!L70*'8.юрид-в нацвал'!M70+'12.юрид-в инвал'!L70*'12.юрид-в инвал'!M70)/('8.юрид-в нацвал'!L70+'12.юрид-в инвал'!L70)</f>
        <v>6.7159814525063091</v>
      </c>
      <c r="N70" s="21">
        <f>'8.юрид-в нацвал'!N70+'12.юрид-в инвал'!N70</f>
        <v>1331.7</v>
      </c>
      <c r="O70" s="28">
        <f>('8.юрид-в нацвал'!N70*'8.юрид-в нацвал'!O70+'12.юрид-в инвал'!N70*'12.юрид-в инвал'!O70)/('8.юрид-в нацвал'!N70+'12.юрид-в инвал'!N70)</f>
        <v>8.6781910340166704</v>
      </c>
      <c r="P70" s="21">
        <f>'8.юрид-в нацвал'!P70+'12.юрид-в инвал'!P70</f>
        <v>10274</v>
      </c>
      <c r="Q70" s="28">
        <f>('8.юрид-в нацвал'!P70*'8.юрид-в нацвал'!Q70+'12.юрид-в инвал'!P70*'12.юрид-в инвал'!Q70)/('8.юрид-в нацвал'!P70+'12.юрид-в инвал'!P70)</f>
        <v>10.966303289857894</v>
      </c>
      <c r="R70" s="22"/>
      <c r="S70" s="30"/>
    </row>
    <row r="71" spans="1:19" ht="14.25" customHeight="1" x14ac:dyDescent="0.2">
      <c r="A71" s="23" t="s">
        <v>2</v>
      </c>
      <c r="B71" s="26">
        <f>'8.юрид-в нацвал'!B71+'12.юрид-в инвал'!B71</f>
        <v>57854.9</v>
      </c>
      <c r="C71" s="28">
        <f>('8.юрид-в нацвал'!B71*'8.юрид-в нацвал'!C71+'12.юрид-в инвал'!B71*'12.юрид-в инвал'!C71)/('8.юрид-в нацвал'!B71+'12.юрид-в инвал'!B71)</f>
        <v>13.068778271157672</v>
      </c>
      <c r="D71" s="21"/>
      <c r="E71" s="28"/>
      <c r="F71" s="21">
        <f t="shared" si="0"/>
        <v>57854.9</v>
      </c>
      <c r="G71" s="28">
        <f t="shared" si="1"/>
        <v>13.068778271157674</v>
      </c>
      <c r="H71" s="21">
        <f>'8.юрид-в нацвал'!H71+'12.юрид-в инвал'!H71</f>
        <v>5458</v>
      </c>
      <c r="I71" s="28">
        <f>('8.юрид-в нацвал'!H71*'8.юрид-в нацвал'!I71+'12.юрид-в инвал'!H71*'12.юрид-в инвал'!I71)/('8.юрид-в нацвал'!H71+'12.юрид-в инвал'!H71)</f>
        <v>2.0688897031879812</v>
      </c>
      <c r="J71" s="21">
        <f>'8.юрид-в нацвал'!J71+'12.юрид-в инвал'!J71</f>
        <v>15809</v>
      </c>
      <c r="K71" s="28">
        <f>('8.юрид-в нацвал'!J71*'8.юрид-в нацвал'!K71+'12.юрид-в инвал'!J71*'12.юрид-в инвал'!K71)/('8.юрид-в нацвал'!J71+'12.юрид-в инвал'!J71)</f>
        <v>12.715484850401671</v>
      </c>
      <c r="L71" s="21">
        <f>'8.юрид-в нацвал'!L71+'12.юрид-в инвал'!L71</f>
        <v>18053.099999999999</v>
      </c>
      <c r="M71" s="28">
        <f>('8.юрид-в нацвал'!L71*'8.юрид-в нацвал'!M71+'12.юрид-в инвал'!L71*'12.юрид-в инвал'!M71)/('8.юрид-в нацвал'!L71+'12.юрид-в инвал'!L71)</f>
        <v>17.215053370335291</v>
      </c>
      <c r="N71" s="21">
        <f>'8.юрид-в нацвал'!N71+'12.юрид-в инвал'!N71</f>
        <v>3858.8</v>
      </c>
      <c r="O71" s="28">
        <f>('8.юрид-в нацвал'!N71*'8.юрид-в нацвал'!O71+'12.юрид-в инвал'!N71*'12.юрид-в инвал'!O71)/('8.юрид-в нацвал'!N71+'12.юрид-в инвал'!N71)</f>
        <v>9.6542655747900916</v>
      </c>
      <c r="P71" s="21">
        <f>'8.юрид-в нацвал'!P71+'12.юрид-в инвал'!P71</f>
        <v>14676</v>
      </c>
      <c r="Q71" s="28">
        <f>('8.юрид-в нацвал'!P71*'8.юрид-в нацвал'!Q71+'12.юрид-в инвал'!P71*'12.юрид-в инвал'!Q71)/('8.юрид-в нацвал'!P71+'12.юрид-в инвал'!P71)</f>
        <v>13.337612428454621</v>
      </c>
      <c r="R71" s="21"/>
      <c r="S71" s="28"/>
    </row>
    <row r="72" spans="1:19" ht="14.25" customHeight="1" x14ac:dyDescent="0.2">
      <c r="A72" s="23" t="s">
        <v>3</v>
      </c>
      <c r="B72" s="26">
        <f>'8.юрид-в нацвал'!B72+'12.юрид-в инвал'!B72</f>
        <v>33382.199999999997</v>
      </c>
      <c r="C72" s="28">
        <f>('8.юрид-в нацвал'!B72*'8.юрид-в нацвал'!C72+'12.юрид-в инвал'!B72*'12.юрид-в инвал'!C72)/('8.юрид-в нацвал'!B72+'12.юрид-в инвал'!B72)</f>
        <v>10.38230883524753</v>
      </c>
      <c r="D72" s="21"/>
      <c r="E72" s="28"/>
      <c r="F72" s="21">
        <f t="shared" si="0"/>
        <v>33382.199999999997</v>
      </c>
      <c r="G72" s="28">
        <f t="shared" si="1"/>
        <v>10.382308835247528</v>
      </c>
      <c r="H72" s="21">
        <f>'8.юрид-в нацвал'!H72+'12.юрид-в инвал'!H72</f>
        <v>1946.7</v>
      </c>
      <c r="I72" s="28">
        <f>('8.юрид-в нацвал'!H72*'8.юрид-в нацвал'!I72+'12.юрид-в инвал'!H72*'12.юрид-в инвал'!I72)/('8.юрид-в нацвал'!H72+'12.юрид-в инвал'!H72)</f>
        <v>6.3117069913186414</v>
      </c>
      <c r="J72" s="21">
        <f>'8.юрид-в нацвал'!J72+'12.юрид-в инвал'!J72</f>
        <v>2572</v>
      </c>
      <c r="K72" s="28">
        <f>('8.юрид-в нацвал'!J72*'8.юрид-в нацвал'!K72+'12.юрид-в инвал'!J72*'12.юрид-в инвал'!K72)/('8.юрид-в нацвал'!J72+'12.юрид-в инвал'!J72)</f>
        <v>15.39421461897356</v>
      </c>
      <c r="L72" s="21">
        <f>'8.юрид-в нацвал'!L72+'12.юрид-в инвал'!L72</f>
        <v>6729.9</v>
      </c>
      <c r="M72" s="28">
        <f>('8.юрид-в нацвал'!L72*'8.юрид-в нацвал'!M72+'12.юрид-в инвал'!L72*'12.юрид-в инвал'!M72)/('8.юрид-в нацвал'!L72+'12.юрид-в инвал'!L72)</f>
        <v>15.430614125024148</v>
      </c>
      <c r="N72" s="21">
        <f>'8.юрид-в нацвал'!N72+'12.юрид-в инвал'!N72</f>
        <v>6939.1</v>
      </c>
      <c r="O72" s="28">
        <f>('8.юрид-в нацвал'!N72*'8.юрид-в нацвал'!O72+'12.юрид-в инвал'!N72*'12.юрид-в инвал'!O72)/('8.юрид-в нацвал'!N72+'12.юрид-в инвал'!N72)</f>
        <v>21.135363375653903</v>
      </c>
      <c r="P72" s="21">
        <f>'8.юрид-в нацвал'!P72+'12.юрид-в инвал'!P72</f>
        <v>15194.5</v>
      </c>
      <c r="Q72" s="28">
        <f>('8.юрид-в нацвал'!P72*'8.юрид-в нацвал'!Q72+'12.юрид-в инвал'!P72*'12.юрид-в инвал'!Q72)/('8.юрид-в нацвал'!P72+'12.юрид-в инвал'!P72)</f>
        <v>2.9087169699562341</v>
      </c>
      <c r="R72" s="22"/>
      <c r="S72" s="30"/>
    </row>
    <row r="73" spans="1:19" ht="14.25" customHeight="1" x14ac:dyDescent="0.2">
      <c r="A73" s="23" t="s">
        <v>4</v>
      </c>
      <c r="B73" s="26">
        <f>'8.юрид-в нацвал'!B73+'12.юрид-в инвал'!B73</f>
        <v>55433.100000000006</v>
      </c>
      <c r="C73" s="28">
        <f>('8.юрид-в нацвал'!B73*'8.юрид-в нацвал'!C73+'12.юрид-в инвал'!B73*'12.юрид-в инвал'!C73)/('8.юрид-в нацвал'!B73+'12.юрид-в инвал'!B73)</f>
        <v>9.8673352202925688</v>
      </c>
      <c r="D73" s="21"/>
      <c r="E73" s="28"/>
      <c r="F73" s="21">
        <f t="shared" ref="F73:F136" si="2">H73+J73+L73+N73+P73+R73</f>
        <v>55433.100000000006</v>
      </c>
      <c r="G73" s="28">
        <f t="shared" ref="G73:G136" si="3">(H73*I73+J73*K73+L73*M73+N73*O73+P73*Q73+R73*S73)/(H73+J73+L73+N73+P73+R73)</f>
        <v>9.8673352202925688</v>
      </c>
      <c r="H73" s="21">
        <f>'8.юрид-в нацвал'!H73+'12.юрид-в инвал'!H73</f>
        <v>8486.4</v>
      </c>
      <c r="I73" s="28">
        <f>('8.юрид-в нацвал'!H73*'8.юрид-в нацвал'!I73+'12.юрид-в инвал'!H73*'12.юрид-в инвал'!I73)/('8.юрид-в нацвал'!H73+'12.юрид-в инвал'!H73)</f>
        <v>6.0779965592006029</v>
      </c>
      <c r="J73" s="21">
        <f>'8.юрид-в нацвал'!J73+'12.юрид-в инвал'!J73</f>
        <v>20017</v>
      </c>
      <c r="K73" s="28">
        <f>('8.юрид-в нацвал'!J73*'8.юрид-в нацвал'!K73+'12.юрид-в инвал'!J73*'12.юрид-в инвал'!K73)/('8.юрид-в нацвал'!J73+'12.юрид-в инвал'!J73)</f>
        <v>9.6083329170205332</v>
      </c>
      <c r="L73" s="21">
        <f>'8.юрид-в нацвал'!L73+'12.юрид-в инвал'!L73</f>
        <v>5588</v>
      </c>
      <c r="M73" s="28">
        <f>('8.юрид-в нацвал'!L73*'8.юрид-в нацвал'!M73+'12.юрид-в инвал'!L73*'12.юрид-в инвал'!M73)/('8.юрид-в нацвал'!L73+'12.юрид-в инвал'!L73)</f>
        <v>13.008382247673586</v>
      </c>
      <c r="N73" s="21">
        <f>'8.юрид-в нацвал'!N73+'12.юрид-в инвал'!N73</f>
        <v>622.5</v>
      </c>
      <c r="O73" s="28">
        <f>('8.юрид-в нацвал'!N73*'8.юрид-в нацвал'!O73+'12.юрид-в инвал'!N73*'12.юрид-в инвал'!O73)/('8.юрид-в нацвал'!N73+'12.юрид-в инвал'!N73)</f>
        <v>23.539967871485945</v>
      </c>
      <c r="P73" s="21">
        <f>'8.юрид-в нацвал'!P73+'12.юрид-в инвал'!P73</f>
        <v>20719.2</v>
      </c>
      <c r="Q73" s="28">
        <f>('8.юрид-в нацвал'!P73*'8.юрид-в нацвал'!Q73+'12.юрид-в инвал'!P73*'12.юрид-в инвал'!Q73)/('8.юрид-в нацвал'!P73+'12.юрид-в инвал'!P73)</f>
        <v>10.411705085138424</v>
      </c>
      <c r="R73" s="22"/>
      <c r="S73" s="30"/>
    </row>
    <row r="74" spans="1:19" ht="14.25" customHeight="1" x14ac:dyDescent="0.2">
      <c r="A74" s="23" t="s">
        <v>5</v>
      </c>
      <c r="B74" s="26">
        <f>'8.юрид-в нацвал'!B74+'12.юрид-в инвал'!B74</f>
        <v>52699.100000000006</v>
      </c>
      <c r="C74" s="28">
        <f>('8.юрид-в нацвал'!B74*'8.юрид-в нацвал'!C74+'12.юрид-в инвал'!B74*'12.юрид-в инвал'!C74)/('8.юрид-в нацвал'!B74+'12.юрид-в инвал'!B74)</f>
        <v>8.524680117876775</v>
      </c>
      <c r="D74" s="21"/>
      <c r="E74" s="28"/>
      <c r="F74" s="21">
        <f t="shared" si="2"/>
        <v>52699.100000000006</v>
      </c>
      <c r="G74" s="28">
        <f t="shared" si="3"/>
        <v>8.524680117876775</v>
      </c>
      <c r="H74" s="21">
        <f>'8.юрид-в нацвал'!H74+'12.юрид-в инвал'!H74</f>
        <v>9420.4</v>
      </c>
      <c r="I74" s="28">
        <f>('8.юрид-в нацвал'!H74*'8.юрид-в нацвал'!I74+'12.юрид-в инвал'!H74*'12.юрид-в инвал'!I74)/('8.юрид-в нацвал'!H74+'12.юрид-в инвал'!H74)</f>
        <v>4.6036261729862851</v>
      </c>
      <c r="J74" s="21">
        <f>'8.юрид-в нацвал'!J74+'12.юрид-в инвал'!J74</f>
        <v>7822</v>
      </c>
      <c r="K74" s="28">
        <f>('8.юрид-в нацвал'!J74*'8.юрид-в нацвал'!K74+'12.юрид-в инвал'!J74*'12.юрид-в инвал'!K74)/('8.юрид-в нацвал'!J74+'12.юрид-в инвал'!J74)</f>
        <v>13.340887241114805</v>
      </c>
      <c r="L74" s="21">
        <f>'8.юрид-в нацвал'!L74+'12.юрид-в инвал'!L74</f>
        <v>3904.9</v>
      </c>
      <c r="M74" s="28">
        <f>('8.юрид-в нацвал'!L74*'8.юрид-в нацвал'!M74+'12.юрид-в инвал'!L74*'12.юрид-в инвал'!M74)/('8.юрид-в нацвал'!L74+'12.юрид-в инвал'!L74)</f>
        <v>12.689953647980742</v>
      </c>
      <c r="N74" s="21">
        <f>'8.юрид-в нацвал'!N74+'12.юрид-в инвал'!N74</f>
        <v>6390.5</v>
      </c>
      <c r="O74" s="28">
        <f>('8.юрид-в нацвал'!N74*'8.юрид-в нацвал'!O74+'12.юрид-в инвал'!N74*'12.юрид-в инвал'!O74)/('8.юрид-в нацвал'!N74+'12.юрид-в инвал'!N74)</f>
        <v>15.752304201549178</v>
      </c>
      <c r="P74" s="21">
        <f>'8.юрид-в нацвал'!P74+'12.юрид-в инвал'!P74</f>
        <v>25161.3</v>
      </c>
      <c r="Q74" s="28">
        <f>('8.юрид-в нацвал'!P74*'8.юрид-в нацвал'!Q74+'12.юрид-в инвал'!P74*'12.юрид-в инвал'!Q74)/('8.юрид-в нацвал'!P74+'12.юрид-в инвал'!P74)</f>
        <v>6.0133796743411514</v>
      </c>
      <c r="R74" s="22"/>
      <c r="S74" s="30"/>
    </row>
    <row r="75" spans="1:19" ht="14.25" customHeight="1" x14ac:dyDescent="0.2">
      <c r="A75" s="23" t="s">
        <v>6</v>
      </c>
      <c r="B75" s="26">
        <f>'8.юрид-в нацвал'!B75+'12.юрид-в инвал'!B75</f>
        <v>14240</v>
      </c>
      <c r="C75" s="28">
        <f>('8.юрид-в нацвал'!B75*'8.юрид-в нацвал'!C75+'12.юрид-в инвал'!B75*'12.юрид-в инвал'!C75)/('8.юрид-в нацвал'!B75+'12.юрид-в инвал'!B75)</f>
        <v>11.371318469101123</v>
      </c>
      <c r="D75" s="21"/>
      <c r="E75" s="28"/>
      <c r="F75" s="21">
        <f t="shared" si="2"/>
        <v>14240</v>
      </c>
      <c r="G75" s="28">
        <f t="shared" si="3"/>
        <v>11.371318469101123</v>
      </c>
      <c r="H75" s="21">
        <f>'8.юрид-в нацвал'!H75+'12.юрид-в инвал'!H75</f>
        <v>2461.3000000000002</v>
      </c>
      <c r="I75" s="28">
        <f>('8.юрид-в нацвал'!H75*'8.юрид-в нацвал'!I75+'12.юрид-в инвал'!H75*'12.юрид-в инвал'!I75)/('8.юрид-в нацвал'!H75+'12.юрид-в инвал'!H75)</f>
        <v>6.2974850688660462</v>
      </c>
      <c r="J75" s="21">
        <f>'8.юрид-в нацвал'!J75+'12.юрид-в инвал'!J75</f>
        <v>1271.9000000000001</v>
      </c>
      <c r="K75" s="28">
        <f>('8.юрид-в нацвал'!J75*'8.юрид-в нацвал'!K75+'12.юрид-в инвал'!J75*'12.юрид-в инвал'!K75)/('8.юрид-в нацвал'!J75+'12.юрид-в инвал'!J75)</f>
        <v>11.237027282019026</v>
      </c>
      <c r="L75" s="21">
        <f>'8.юрид-в нацвал'!L75+'12.юрид-в инвал'!L75</f>
        <v>3722.2</v>
      </c>
      <c r="M75" s="28">
        <f>('8.юрид-в нацвал'!L75*'8.юрид-в нацвал'!M75+'12.юрид-в инвал'!L75*'12.юрид-в инвал'!M75)/('8.юрид-в нацвал'!L75+'12.юрид-в инвал'!L75)</f>
        <v>14.64576325828811</v>
      </c>
      <c r="N75" s="21">
        <f>'8.юрид-в нацвал'!N75+'12.юрид-в инвал'!N75</f>
        <v>226.9</v>
      </c>
      <c r="O75" s="28">
        <f>('8.юрид-в нацвал'!N75*'8.юрид-в нацвал'!O75+'12.юрид-в инвал'!N75*'12.юрид-в инвал'!O75)/('8.юрид-в нацвал'!N75+'12.юрид-в инвал'!N75)</f>
        <v>17.402820625826354</v>
      </c>
      <c r="P75" s="21">
        <f>'8.юрид-в нацвал'!P75+'12.юрид-в инвал'!P75</f>
        <v>6557.7</v>
      </c>
      <c r="Q75" s="28">
        <f>('8.юрид-в нацвал'!P75*'8.юрид-в нацвал'!Q75+'12.юрид-в инвал'!P75*'12.юрид-в инвал'!Q75)/('8.юрид-в нацвал'!P75+'12.юрид-в инвал'!P75)</f>
        <v>11.234432804184394</v>
      </c>
      <c r="R75" s="22"/>
      <c r="S75" s="30"/>
    </row>
    <row r="76" spans="1:19" ht="14.25" customHeight="1" x14ac:dyDescent="0.2">
      <c r="A76" s="23" t="s">
        <v>7</v>
      </c>
      <c r="B76" s="26">
        <f>'8.юрид-в нацвал'!B76+'12.юрид-в инвал'!B76</f>
        <v>33083.699999999997</v>
      </c>
      <c r="C76" s="28">
        <f>('8.юрид-в нацвал'!B76*'8.юрид-в нацвал'!C76+'12.юрид-в инвал'!B76*'12.юрид-в инвал'!C76)/('8.юрид-в нацвал'!B76+'12.юрид-в инвал'!B76)</f>
        <v>11.749359533546732</v>
      </c>
      <c r="D76" s="21"/>
      <c r="E76" s="28"/>
      <c r="F76" s="21">
        <f t="shared" si="2"/>
        <v>33083.699999999997</v>
      </c>
      <c r="G76" s="28">
        <f t="shared" si="3"/>
        <v>11.749359533546732</v>
      </c>
      <c r="H76" s="21">
        <f>'8.юрид-в нацвал'!H76+'12.юрид-в инвал'!H76</f>
        <v>1382.2</v>
      </c>
      <c r="I76" s="28">
        <f>('8.юрид-в нацвал'!H76*'8.юрид-в нацвал'!I76+'12.юрид-в инвал'!H76*'12.юрид-в инвал'!I76)/('8.юрид-в нацвал'!H76+'12.юрид-в инвал'!H76)</f>
        <v>15.071624945738677</v>
      </c>
      <c r="J76" s="21">
        <f>'8.юрид-в нацвал'!J76+'12.юрид-в инвал'!J76</f>
        <v>14640.8</v>
      </c>
      <c r="K76" s="28">
        <f>('8.юрид-в нацвал'!J76*'8.юрид-в нацвал'!K76+'12.юрид-в инвал'!J76*'12.юрид-в инвал'!K76)/('8.юрид-в нацвал'!J76+'12.юрид-в инвал'!J76)</f>
        <v>7.6132756406753739</v>
      </c>
      <c r="L76" s="21">
        <f>'8.юрид-в нацвал'!L76+'12.юрид-в инвал'!L76</f>
        <v>3245.7</v>
      </c>
      <c r="M76" s="28">
        <f>('8.юрид-в нацвал'!L76*'8.юрид-в нацвал'!M76+'12.юрид-в инвал'!L76*'12.юрид-в инвал'!M76)/('8.юрид-в нацвал'!L76+'12.юрид-в инвал'!L76)</f>
        <v>14.37497612225406</v>
      </c>
      <c r="N76" s="21">
        <f>'8.юрид-в нацвал'!N76+'12.юрид-в инвал'!N76</f>
        <v>104</v>
      </c>
      <c r="O76" s="28">
        <f>('8.юрид-в нацвал'!N76*'8.юрид-в нацвал'!O76+'12.юрид-в инвал'!N76*'12.юрид-в инвал'!O76)/('8.юрид-в нацвал'!N76+'12.юрид-в инвал'!N76)</f>
        <v>21.538269230769231</v>
      </c>
      <c r="P76" s="21">
        <f>'8.юрид-в нацвал'!P76+'12.юрид-в инвал'!P76</f>
        <v>13711</v>
      </c>
      <c r="Q76" s="28">
        <f>('8.юрид-в нацвал'!P76*'8.юрид-в нацвал'!Q76+'12.юрид-в инвал'!P76*'12.юрид-в инвал'!Q76)/('8.юрид-в нацвал'!P76+'12.юрид-в инвал'!P76)</f>
        <v>15.135219896433521</v>
      </c>
      <c r="R76" s="22"/>
      <c r="S76" s="30"/>
    </row>
    <row r="77" spans="1:19" ht="14.25" customHeight="1" x14ac:dyDescent="0.2">
      <c r="A77" s="23" t="s">
        <v>8</v>
      </c>
      <c r="B77" s="26">
        <f>'8.юрид-в нацвал'!B77+'12.юрид-в инвал'!B77</f>
        <v>10238.200000000001</v>
      </c>
      <c r="C77" s="28">
        <f>('8.юрид-в нацвал'!B77*'8.юрид-в нацвал'!C77+'12.юрид-в инвал'!B77*'12.юрид-в инвал'!C77)/('8.юрид-в нацвал'!B77+'12.юрид-в инвал'!B77)</f>
        <v>10.69288742161708</v>
      </c>
      <c r="D77" s="21"/>
      <c r="E77" s="28"/>
      <c r="F77" s="21">
        <f t="shared" si="2"/>
        <v>10238.200000000001</v>
      </c>
      <c r="G77" s="28">
        <f t="shared" si="3"/>
        <v>10.692887421617083</v>
      </c>
      <c r="H77" s="21">
        <f>'8.юрид-в нацвал'!H77+'12.юрид-в инвал'!H77</f>
        <v>335.8</v>
      </c>
      <c r="I77" s="28">
        <f>('8.юрид-в нацвал'!H77*'8.юрид-в нацвал'!I77+'12.юрид-в инвал'!H77*'12.юрид-в инвал'!I77)/('8.юрид-в нацвал'!H77+'12.юрид-в инвал'!H77)</f>
        <v>4.7647409172126265</v>
      </c>
      <c r="J77" s="21">
        <f>'8.юрид-в нацвал'!J77+'12.юрид-в инвал'!J77</f>
        <v>6522.3</v>
      </c>
      <c r="K77" s="28">
        <f>('8.юрид-в нацвал'!J77*'8.юрид-в нацвал'!K77+'12.юрид-в инвал'!J77*'12.юрид-в инвал'!K77)/('8.юрид-в нацвал'!J77+'12.юрид-в инвал'!J77)</f>
        <v>12.260463333486655</v>
      </c>
      <c r="L77" s="21">
        <f>'8.юрид-в нацвал'!L77+'12.юрид-в инвал'!L77</f>
        <v>3271.3</v>
      </c>
      <c r="M77" s="28">
        <f>('8.юрид-в нацвал'!L77*'8.юрид-в нацвал'!M77+'12.юрид-в инвал'!L77*'12.юрид-в инвал'!M77)/('8.юрид-в нацвал'!L77+'12.юрид-в инвал'!L77)</f>
        <v>7.7127441689848082</v>
      </c>
      <c r="N77" s="21">
        <f>'8.юрид-в нацвал'!N77+'12.юрид-в инвал'!N77</f>
        <v>31</v>
      </c>
      <c r="O77" s="28">
        <f>('8.юрид-в нацвал'!N77*'8.юрид-в нацвал'!O77+'12.юрид-в инвал'!N77*'12.юрид-в инвал'!O77)/('8.юрид-в нацвал'!N77+'12.юрид-в инвал'!N77)</f>
        <v>18.838709677419356</v>
      </c>
      <c r="P77" s="21">
        <f>'8.юрид-в нацвал'!P77+'12.юрид-в инвал'!P77</f>
        <v>77.8</v>
      </c>
      <c r="Q77" s="28">
        <f>('8.юрид-в нацвал'!P77*'8.юрид-в нацвал'!Q77+'12.юрид-в инвал'!P77*'12.юрид-в инвал'!Q77)/('8.юрид-в нацвал'!P77+'12.юрид-в инвал'!P77)</f>
        <v>26.9254498714653</v>
      </c>
      <c r="R77" s="22"/>
      <c r="S77" s="30"/>
    </row>
    <row r="78" spans="1:19" ht="14.25" customHeight="1" x14ac:dyDescent="0.2">
      <c r="A78" s="23" t="s">
        <v>9</v>
      </c>
      <c r="B78" s="26">
        <f>'8.юрид-в нацвал'!B78+'12.юрид-в инвал'!B78</f>
        <v>15716.699999999999</v>
      </c>
      <c r="C78" s="28">
        <f>('8.юрид-в нацвал'!B78*'8.юрид-в нацвал'!C78+'12.юрид-в инвал'!B78*'12.юрид-в инвал'!C78)/('8.юрид-в нацвал'!B78+'12.юрид-в инвал'!B78)</f>
        <v>12.201156095109026</v>
      </c>
      <c r="D78" s="21"/>
      <c r="E78" s="28"/>
      <c r="F78" s="21">
        <f t="shared" si="2"/>
        <v>15716.7</v>
      </c>
      <c r="G78" s="28">
        <f t="shared" si="3"/>
        <v>12.201156095109022</v>
      </c>
      <c r="H78" s="21">
        <f>'8.юрид-в нацвал'!H78+'12.юрид-в инвал'!H78</f>
        <v>1435</v>
      </c>
      <c r="I78" s="28">
        <f>('8.юрид-в нацвал'!H78*'8.юрид-в нацвал'!I78+'12.юрид-в инвал'!H78*'12.юрид-в инвал'!I78)/('8.юрид-в нацвал'!H78+'12.юрид-в инвал'!H78)</f>
        <v>10.592334494773519</v>
      </c>
      <c r="J78" s="21">
        <f>'8.юрид-в нацвал'!J78+'12.юрид-в инвал'!J78</f>
        <v>3117.4</v>
      </c>
      <c r="K78" s="28">
        <f>('8.юрид-в нацвал'!J78*'8.юрид-в нацвал'!K78+'12.юрид-в инвал'!J78*'12.юрид-в инвал'!K78)/('8.юрид-в нацвал'!J78+'12.юрид-в инвал'!J78)</f>
        <v>9.6878841342144089</v>
      </c>
      <c r="L78" s="21">
        <f>'8.юрид-в нацвал'!L78+'12.юрид-в инвал'!L78</f>
        <v>4617.5</v>
      </c>
      <c r="M78" s="28">
        <f>('8.юрид-в нацвал'!L78*'8.юрид-в нацвал'!M78+'12.юрид-в инвал'!L78*'12.юрид-в инвал'!M78)/('8.юрид-в нацвал'!L78+'12.юрид-в инвал'!L78)</f>
        <v>12.61238332430969</v>
      </c>
      <c r="N78" s="21">
        <f>'8.юрид-в нацвал'!N78+'12.юрид-в инвал'!N78</f>
        <v>1101.7</v>
      </c>
      <c r="O78" s="28">
        <f>('8.юрид-в нацвал'!N78*'8.юрид-в нацвал'!O78+'12.юрид-в инвал'!N78*'12.юрид-в инвал'!O78)/('8.юрид-в нацвал'!N78+'12.юрид-в инвал'!N78)</f>
        <v>16.38378869020605</v>
      </c>
      <c r="P78" s="21">
        <f>'8.юрид-в нацвал'!P78+'12.юрид-в инвал'!P78</f>
        <v>5445.0999999999995</v>
      </c>
      <c r="Q78" s="28">
        <f>('8.юрид-в нацвал'!P78*'8.юрид-в нацвал'!Q78+'12.юрид-в инвал'!P78*'12.юрид-в инвал'!Q78)/('8.юрид-в нацвал'!P78+'12.юрид-в инвал'!P78)</f>
        <v>12.869038217847239</v>
      </c>
      <c r="R78" s="21"/>
      <c r="S78" s="28"/>
    </row>
    <row r="79" spans="1:19" ht="14.25" customHeight="1" x14ac:dyDescent="0.2">
      <c r="A79" s="23" t="s">
        <v>14</v>
      </c>
      <c r="B79" s="26">
        <f>'8.юрид-в нацвал'!B79+'12.юрид-в инвал'!B79</f>
        <v>34048.700000000004</v>
      </c>
      <c r="C79" s="28">
        <f>('8.юрид-в нацвал'!B79*'8.юрид-в нацвал'!C79+'12.юрид-в инвал'!B79*'12.юрид-в инвал'!C79)/('8.юрид-в нацвал'!B79+'12.юрид-в инвал'!B79)</f>
        <v>8.0735300319835979</v>
      </c>
      <c r="D79" s="21"/>
      <c r="E79" s="28"/>
      <c r="F79" s="21">
        <f t="shared" si="2"/>
        <v>34048.700000000004</v>
      </c>
      <c r="G79" s="28">
        <f t="shared" si="3"/>
        <v>8.0735300319835979</v>
      </c>
      <c r="H79" s="21">
        <f>'8.юрид-в нацвал'!H79+'12.юрид-в инвал'!H79</f>
        <v>2252.3000000000002</v>
      </c>
      <c r="I79" s="28">
        <f>('8.юрид-в нацвал'!H79*'8.юрид-в нацвал'!I79+'12.юрид-в инвал'!H79*'12.юрид-в инвал'!I79)/('8.юрид-в нацвал'!H79+'12.юрид-в инвал'!H79)</f>
        <v>8.4606846334857693</v>
      </c>
      <c r="J79" s="21">
        <f>'8.юрид-в нацвал'!J79+'12.юрид-в инвал'!J79</f>
        <v>10863.100000000002</v>
      </c>
      <c r="K79" s="28">
        <f>('8.юрид-в нацвал'!J79*'8.юрид-в нацвал'!K79+'12.юрид-в инвал'!J79*'12.юрид-в инвал'!K79)/('8.юрид-в нацвал'!J79+'12.юрид-в инвал'!J79)</f>
        <v>5.7647063913615808</v>
      </c>
      <c r="L79" s="21">
        <f>'8.юрид-в нацвал'!L79+'12.юрид-в инвал'!L79</f>
        <v>16210.800000000001</v>
      </c>
      <c r="M79" s="28">
        <f>('8.юрид-в нацвал'!L79*'8.юрид-в нацвал'!M79+'12.юрид-в инвал'!L79*'12.юрид-в инвал'!M79)/('8.юрид-в нацвал'!L79+'12.юрид-в инвал'!L79)</f>
        <v>11.206411774866138</v>
      </c>
      <c r="N79" s="21">
        <f>'8.юрид-в нацвал'!N79+'12.юрид-в инвал'!N79</f>
        <v>394</v>
      </c>
      <c r="O79" s="28">
        <f>('8.юрид-в нацвал'!N79*'8.юрид-в нацвал'!O79+'12.юрид-в инвал'!N79*'12.юрид-в инвал'!O79)/('8.юрид-в нацвал'!N79+'12.юрид-в инвал'!N79)</f>
        <v>18.16299492385787</v>
      </c>
      <c r="P79" s="21">
        <f>'8.юрид-в нацвал'!P79+'12.юрид-в инвал'!P79</f>
        <v>4328.5</v>
      </c>
      <c r="Q79" s="28">
        <f>('8.юрид-в нацвал'!P79*'8.юрид-в нацвал'!Q79+'12.юрид-в инвал'!P79*'12.юрид-в инвал'!Q79)/('8.юрид-в нацвал'!P79+'12.юрид-в инвал'!P79)</f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>'8.юрид-в нацвал'!B80+'12.юрид-в инвал'!B80</f>
        <v>90870.299999999988</v>
      </c>
      <c r="C80" s="29">
        <f>('8.юрид-в нацвал'!B80*'8.юрид-в нацвал'!C80+'12.юрид-в инвал'!B80*'12.юрид-в инвал'!C80)/('8.юрид-в нацвал'!B80+'12.юрид-в инвал'!B80)</f>
        <v>10.38969729383528</v>
      </c>
      <c r="D80" s="25"/>
      <c r="E80" s="29"/>
      <c r="F80" s="25">
        <f t="shared" si="2"/>
        <v>90870.299999999988</v>
      </c>
      <c r="G80" s="29">
        <f t="shared" si="3"/>
        <v>10.389697293835281</v>
      </c>
      <c r="H80" s="25">
        <f>'8.юрид-в нацвал'!H80+'12.юрид-в инвал'!H80</f>
        <v>11414.3</v>
      </c>
      <c r="I80" s="29">
        <f>('8.юрид-в нацвал'!H80*'8.юрид-в нацвал'!I80+'12.юрид-в инвал'!H80*'12.юрид-в инвал'!I80)/('8.юрид-в нацвал'!H80+'12.юрид-в инвал'!H80)</f>
        <v>1.3427840515844163</v>
      </c>
      <c r="J80" s="25">
        <f>'8.юрид-в нацвал'!J80+'12.юрид-в инвал'!J80</f>
        <v>17460.099999999999</v>
      </c>
      <c r="K80" s="29">
        <f>('8.юрид-в нацвал'!J80*'8.юрид-в нацвал'!K80+'12.юрид-в инвал'!J80*'12.юрид-в инвал'!K80)/('8.юрид-в нацвал'!J80+'12.юрид-в инвал'!J80)</f>
        <v>9.6744738002646038</v>
      </c>
      <c r="L80" s="25">
        <f>'8.юрид-в нацвал'!L80+'12.юрид-в инвал'!L80</f>
        <v>13429</v>
      </c>
      <c r="M80" s="29">
        <f>('8.юрид-в нацвал'!L80*'8.юрид-в нацвал'!M80+'12.юрид-в инвал'!L80*'12.юрид-в инвал'!M80)/('8.юрид-в нацвал'!L80+'12.юрид-в инвал'!L80)</f>
        <v>18.635611735795667</v>
      </c>
      <c r="N80" s="25">
        <f>'8.юрид-в нацвал'!N80+'12.юрид-в инвал'!N80</f>
        <v>10490.7</v>
      </c>
      <c r="O80" s="29">
        <f>('8.юрид-в нацвал'!N80*'8.юрид-в нацвал'!O80+'12.юрид-в инвал'!N80*'12.юрид-в инвал'!O80)/('8.юрид-в нацвал'!N80+'12.юрид-в инвал'!N80)</f>
        <v>8.8826350958467977</v>
      </c>
      <c r="P80" s="25">
        <f>'8.юрид-в нацвал'!P80+'12.юрид-в инвал'!P80</f>
        <v>38076.199999999997</v>
      </c>
      <c r="Q80" s="29">
        <f>('8.юрид-в нацвал'!P80*'8.юрид-в нацвал'!Q80+'12.юрид-в инвал'!P80*'12.юрид-в инвал'!Q80)/('8.юрид-в нацвал'!P80+'12.юрид-в инвал'!P80)</f>
        <v>10.936700616132914</v>
      </c>
      <c r="R80" s="25"/>
      <c r="S80" s="29"/>
    </row>
    <row r="81" spans="1:19" ht="14.25" customHeight="1" x14ac:dyDescent="0.2">
      <c r="A81" s="23" t="s">
        <v>21</v>
      </c>
      <c r="B81" s="26">
        <f>'8.юрид-в нацвал'!B81+'12.юрид-в инвал'!B81</f>
        <v>311453.3</v>
      </c>
      <c r="C81" s="28">
        <f>('8.юрид-в нацвал'!B81*'8.юрид-в нацвал'!C81+'12.юрид-в инвал'!B81*'12.юрид-в инвал'!C81)/('8.юрид-в нацвал'!B81+'12.юрид-в инвал'!B81)</f>
        <v>2.7506366444022268</v>
      </c>
      <c r="D81" s="21"/>
      <c r="E81" s="28"/>
      <c r="F81" s="21">
        <f t="shared" si="2"/>
        <v>311453.3</v>
      </c>
      <c r="G81" s="28">
        <f t="shared" si="3"/>
        <v>2.7506366444022272</v>
      </c>
      <c r="H81" s="21">
        <f>'8.юрид-в нацвал'!H81+'12.юрид-в инвал'!H81</f>
        <v>53894.2</v>
      </c>
      <c r="I81" s="28">
        <f>('8.юрид-в нацвал'!H81*'8.юрид-в нацвал'!I81+'12.юрид-в инвал'!H81*'12.юрид-в инвал'!I81)/('8.юрид-в нацвал'!H81+'12.юрид-в инвал'!H81)</f>
        <v>2.1697036044694977</v>
      </c>
      <c r="J81" s="21">
        <f>'8.юрид-в нацвал'!J81+'12.юрид-в инвал'!J81</f>
        <v>29553.5</v>
      </c>
      <c r="K81" s="28">
        <f>('8.юрид-в нацвал'!J81*'8.юрид-в нацвал'!K81+'12.юрид-в инвал'!J81*'12.юрид-в инвал'!K81)/('8.юрид-в нацвал'!J81+'12.юрид-в инвал'!J81)</f>
        <v>8.5202639281303405</v>
      </c>
      <c r="L81" s="21">
        <f>'8.юрид-в нацвал'!L81+'12.юрид-в инвал'!L81</f>
        <v>11104</v>
      </c>
      <c r="M81" s="28">
        <f>('8.юрид-в нацвал'!L81*'8.юрид-в нацвал'!M81+'12.юрид-в инвал'!L81*'12.юрид-в инвал'!M81)/('8.юрид-в нацвал'!L81+'12.юрид-в инвал'!L81)</f>
        <v>18.270090057636889</v>
      </c>
      <c r="N81" s="21">
        <f>'8.юрид-в нацвал'!N81+'12.юрид-в инвал'!N81</f>
        <v>7734.8</v>
      </c>
      <c r="O81" s="28">
        <f>('8.юрид-в нацвал'!N81*'8.юрид-в нацвал'!O81+'12.юрид-в инвал'!N81*'12.юрид-в инвал'!O81)/('8.юрид-в нацвал'!N81+'12.юрид-в инвал'!N81)</f>
        <v>5.3993794280395102</v>
      </c>
      <c r="P81" s="21">
        <f>'8.юрид-в нацвал'!P81+'12.юрид-в инвал'!P81</f>
        <v>209166.8</v>
      </c>
      <c r="Q81" s="28">
        <f>('8.юрид-в нацвал'!P81*'8.юрид-в нацвал'!Q81+'12.юрид-в инвал'!P81*'12.юрид-в инвал'!Q81)/('8.юрид-в нацвал'!P81+'12.юрид-в инвал'!P81)</f>
        <v>1.1632945572624338</v>
      </c>
      <c r="R81" s="22"/>
      <c r="S81" s="30"/>
    </row>
    <row r="82" spans="1:19" ht="14.25" customHeight="1" x14ac:dyDescent="0.2">
      <c r="A82" s="23" t="s">
        <v>1</v>
      </c>
      <c r="B82" s="26">
        <f>'8.юрид-в нацвал'!B82+'12.юрид-в инвал'!B82</f>
        <v>15476.800000000001</v>
      </c>
      <c r="C82" s="28">
        <f>('8.юрид-в нацвал'!B82*'8.юрид-в нацвал'!C82+'12.юрид-в инвал'!B82*'12.юрид-в инвал'!C82)/('8.юрид-в нацвал'!B82+'12.юрид-в инвал'!B82)</f>
        <v>7.9482741910472443</v>
      </c>
      <c r="D82" s="21"/>
      <c r="E82" s="28"/>
      <c r="F82" s="21">
        <f t="shared" si="2"/>
        <v>15476.800000000001</v>
      </c>
      <c r="G82" s="28">
        <f t="shared" si="3"/>
        <v>7.9482741910472443</v>
      </c>
      <c r="H82" s="21">
        <f>'8.юрид-в нацвал'!H82+'12.юрид-в инвал'!H82</f>
        <v>5507.4000000000005</v>
      </c>
      <c r="I82" s="28">
        <f>('8.юрид-в нацвал'!H82*'8.юрид-в нацвал'!I82+'12.юрид-в инвал'!H82*'12.юрид-в инвал'!I82)/('8.юрид-в нацвал'!H82+'12.юрид-в инвал'!H82)</f>
        <v>1.6341649417147837</v>
      </c>
      <c r="J82" s="21">
        <f>'8.юрид-в нацвал'!J82+'12.юрид-в инвал'!J82</f>
        <v>5955</v>
      </c>
      <c r="K82" s="28">
        <f>('8.юрид-в нацвал'!J82*'8.юрид-в нацвал'!K82+'12.юрид-в инвал'!J82*'12.юрид-в инвал'!K82)/('8.юрид-в нацвал'!J82+'12.юрид-в инвал'!J82)</f>
        <v>11.025961376994124</v>
      </c>
      <c r="L82" s="21">
        <f>'8.юрид-в нацвал'!L82+'12.юрид-в инвал'!L82</f>
        <v>854</v>
      </c>
      <c r="M82" s="28">
        <f>('8.юрид-в нацвал'!L82*'8.юрид-в нацвал'!M82+'12.юрид-в инвал'!L82*'12.юрид-в инвал'!M82)/('8.юрид-в нацвал'!L82+'12.юрид-в инвал'!L82)</f>
        <v>13.452400468384075</v>
      </c>
      <c r="N82" s="21">
        <f>'8.юрид-в нацвал'!N82+'12.юрид-в инвал'!N82</f>
        <v>674</v>
      </c>
      <c r="O82" s="28">
        <f>('8.юрид-в нацвал'!N82*'8.юрид-в нацвал'!O82+'12.юрид-в инвал'!N82*'12.юрид-в инвал'!O82)/('8.юрид-в нацвал'!N82+'12.юрид-в инвал'!N82)</f>
        <v>22.449554896142434</v>
      </c>
      <c r="P82" s="21">
        <f>'8.юрид-в нацвал'!P82+'12.юрид-в инвал'!P82</f>
        <v>2486.4</v>
      </c>
      <c r="Q82" s="28">
        <f>('8.юрид-в нацвал'!P82*'8.юрид-в нацвал'!Q82+'12.юрид-в инвал'!P82*'12.юрид-в инвал'!Q82)/('8.юрид-в нацвал'!P82+'12.юрид-в инвал'!P82)</f>
        <v>8.7415138352638362</v>
      </c>
      <c r="R82" s="22"/>
      <c r="S82" s="30"/>
    </row>
    <row r="83" spans="1:19" ht="14.25" customHeight="1" x14ac:dyDescent="0.2">
      <c r="A83" s="23" t="s">
        <v>2</v>
      </c>
      <c r="B83" s="26">
        <f>'8.юрид-в нацвал'!B83+'12.юрид-в инвал'!B83</f>
        <v>100820</v>
      </c>
      <c r="C83" s="28">
        <f>('8.юрид-в нацвал'!B83*'8.юрид-в нацвал'!C83+'12.юрид-в инвал'!B83*'12.юрид-в инвал'!C83)/('8.юрид-в нацвал'!B83+'12.юрид-в инвал'!B83)</f>
        <v>6.978173229517953</v>
      </c>
      <c r="D83" s="21"/>
      <c r="E83" s="28"/>
      <c r="F83" s="21">
        <f t="shared" si="2"/>
        <v>100820</v>
      </c>
      <c r="G83" s="28">
        <f t="shared" si="3"/>
        <v>6.978173229517953</v>
      </c>
      <c r="H83" s="21">
        <f>'8.юрид-в нацвал'!H83+'12.юрид-в инвал'!H83</f>
        <v>9194.5</v>
      </c>
      <c r="I83" s="28">
        <f>('8.юрид-в нацвал'!H83*'8.юрид-в нацвал'!I83+'12.юрид-в инвал'!H83*'12.юрид-в инвал'!I83)/('8.юрид-в нацвал'!H83+'12.юрид-в инвал'!H83)</f>
        <v>1.6305264016531622</v>
      </c>
      <c r="J83" s="21">
        <f>'8.юрид-в нацвал'!J83+'12.юрид-в инвал'!J83</f>
        <v>39630.600000000006</v>
      </c>
      <c r="K83" s="28">
        <f>('8.юрид-в нацвал'!J83*'8.юрид-в нацвал'!K83+'12.юрид-в инвал'!J83*'12.юрид-в инвал'!K83)/('8.юрид-в нацвал'!J83+'12.юрид-в инвал'!J83)</f>
        <v>5.3437578537796551</v>
      </c>
      <c r="L83" s="21">
        <f>'8.юрид-в нацвал'!L83+'12.юрид-в инвал'!L83</f>
        <v>37572.399999999994</v>
      </c>
      <c r="M83" s="28">
        <f>('8.юрид-в нацвал'!L83*'8.юрид-в нацвал'!M83+'12.юрид-в инвал'!L83*'12.юрид-в инвал'!M83)/('8.юрид-в нацвал'!L83+'12.юрид-в инвал'!L83)</f>
        <v>8.7706044862718393</v>
      </c>
      <c r="N83" s="21">
        <f>'8.юрид-в нацвал'!N83+'12.юрид-в инвал'!N83</f>
        <v>8656</v>
      </c>
      <c r="O83" s="28">
        <f>('8.юрид-в нацвал'!N83*'8.юрид-в нацвал'!O83+'12.юрид-в инвал'!N83*'12.юрид-в инвал'!O83)/('8.юрид-в нацвал'!N83+'12.юрид-в инвал'!N83)</f>
        <v>11.734179759704251</v>
      </c>
      <c r="P83" s="21">
        <f>'8.юрид-в нацвал'!P83+'12.юрид-в инвал'!P83</f>
        <v>5766.5</v>
      </c>
      <c r="Q83" s="28">
        <f>('8.юрид-в нацвал'!P83*'8.юрид-в нацвал'!Q83+'12.юрид-в инвал'!P83*'12.юрид-в инвал'!Q83)/('8.юрид-в нацвал'!P83+'12.юрид-в инвал'!P83)</f>
        <v>7.9194485389751152</v>
      </c>
      <c r="R83" s="21"/>
      <c r="S83" s="28"/>
    </row>
    <row r="84" spans="1:19" ht="14.25" customHeight="1" x14ac:dyDescent="0.2">
      <c r="A84" s="23" t="s">
        <v>3</v>
      </c>
      <c r="B84" s="26">
        <f>'8.юрид-в нацвал'!B84+'12.юрид-в инвал'!B84</f>
        <v>75035</v>
      </c>
      <c r="C84" s="28">
        <f>('8.юрид-в нацвал'!B84*'8.юрид-в нацвал'!C84+'12.юрид-в инвал'!B84*'12.юрид-в инвал'!C84)/('8.юрид-в нацвал'!B84+'12.юрид-в инвал'!B84)</f>
        <v>7.217934297327913</v>
      </c>
      <c r="D84" s="21"/>
      <c r="E84" s="28"/>
      <c r="F84" s="21">
        <f t="shared" si="2"/>
        <v>75035</v>
      </c>
      <c r="G84" s="28">
        <f t="shared" si="3"/>
        <v>7.217934297327913</v>
      </c>
      <c r="H84" s="21">
        <f>'8.юрид-в нацвал'!H84+'12.юрид-в инвал'!H84</f>
        <v>2997.3999999999996</v>
      </c>
      <c r="I84" s="28">
        <f>('8.юрид-в нацвал'!H84*'8.юрид-в нацвал'!I84+'12.юрид-в инвал'!H84*'12.юрид-в инвал'!I84)/('8.юрид-в нацвал'!H84+'12.юрид-в инвал'!H84)</f>
        <v>0</v>
      </c>
      <c r="J84" s="21">
        <f>'8.юрид-в нацвал'!J84+'12.юрид-в инвал'!J84</f>
        <v>33101.4</v>
      </c>
      <c r="K84" s="28">
        <f>('8.юрид-в нацвал'!J84*'8.юрид-в нацвал'!K84+'12.юрид-в инвал'!J84*'12.юрид-в инвал'!K84)/('8.юрид-в нацвал'!J84+'12.юрид-в инвал'!J84)</f>
        <v>3.578701505072293</v>
      </c>
      <c r="L84" s="21">
        <f>'8.юрид-в нацвал'!L84+'12.юрид-в инвал'!L84</f>
        <v>22045.4</v>
      </c>
      <c r="M84" s="28">
        <f>('8.юрид-в нацвал'!L84*'8.юрид-в нацвал'!M84+'12.юрид-в инвал'!L84*'12.юрид-в инвал'!M84)/('8.юрид-в нацвал'!L84+'12.юрид-в инвал'!L84)</f>
        <v>10.968243715242181</v>
      </c>
      <c r="N84" s="21">
        <f>'8.юрид-в нацвал'!N84+'12.юрид-в инвал'!N84</f>
        <v>2809</v>
      </c>
      <c r="O84" s="28">
        <f>('8.юрид-в нацвал'!N84*'8.юрид-в нацвал'!O84+'12.юрид-в инвал'!N84*'12.юрид-в инвал'!O84)/('8.юрид-в нацвал'!N84+'12.юрид-в инвал'!N84)</f>
        <v>13.403969384122464</v>
      </c>
      <c r="P84" s="21">
        <f>'8.юрид-в нацвал'!P84+'12.юрид-в инвал'!P84</f>
        <v>14081.8</v>
      </c>
      <c r="Q84" s="28">
        <f>('8.юрид-в нацвал'!P84*'8.юрид-в нацвал'!Q84+'12.юрид-в инвал'!P84*'12.юрид-в инвал'!Q84)/('8.юрид-в нацвал'!P84+'12.юрид-в инвал'!P84)</f>
        <v>10.203709753014531</v>
      </c>
      <c r="R84" s="22"/>
      <c r="S84" s="30"/>
    </row>
    <row r="85" spans="1:19" ht="14.25" customHeight="1" x14ac:dyDescent="0.2">
      <c r="A85" s="23" t="s">
        <v>4</v>
      </c>
      <c r="B85" s="26">
        <f>'8.юрид-в нацвал'!B85+'12.юрид-в инвал'!B85</f>
        <v>54423.7</v>
      </c>
      <c r="C85" s="28">
        <f>('8.юрид-в нацвал'!B85*'8.юрид-в нацвал'!C85+'12.юрид-в инвал'!B85*'12.юрид-в инвал'!C85)/('8.юрид-в нацвал'!B85+'12.юрид-в инвал'!B85)</f>
        <v>5.9843632645336502</v>
      </c>
      <c r="D85" s="21"/>
      <c r="E85" s="28"/>
      <c r="F85" s="21">
        <f t="shared" si="2"/>
        <v>54423.700000000004</v>
      </c>
      <c r="G85" s="28">
        <f t="shared" si="3"/>
        <v>5.9843632645336493</v>
      </c>
      <c r="H85" s="21">
        <f>'8.юрид-в нацвал'!H85+'12.юрид-в инвал'!H85</f>
        <v>16093.199999999999</v>
      </c>
      <c r="I85" s="28">
        <f>('8.юрид-в нацвал'!H85*'8.юрид-в нацвал'!I85+'12.юрид-в инвал'!H85*'12.юрид-в инвал'!I85)/('8.юрид-в нацвал'!H85+'12.юрид-в инвал'!H85)</f>
        <v>0.52075721422712695</v>
      </c>
      <c r="J85" s="21">
        <f>'8.юрид-в нацвал'!J85+'12.юрид-в инвал'!J85</f>
        <v>11321.8</v>
      </c>
      <c r="K85" s="28">
        <f>('8.юрид-в нацвал'!J85*'8.юрид-в нацвал'!K85+'12.юрид-в инвал'!J85*'12.юрид-в инвал'!K85)/('8.юрид-в нацвал'!J85+'12.юрид-в инвал'!J85)</f>
        <v>6.2578865551414093</v>
      </c>
      <c r="L85" s="21">
        <f>'8.юрид-в нацвал'!L85+'12.юрид-в инвал'!L85</f>
        <v>5315.4000000000005</v>
      </c>
      <c r="M85" s="28">
        <f>('8.юрид-в нацвал'!L85*'8.юрид-в нацвал'!M85+'12.юрид-в инвал'!L85*'12.юрид-в инвал'!M85)/('8.юрид-в нацвал'!L85+'12.юрид-в инвал'!L85)</f>
        <v>11.910644730405989</v>
      </c>
      <c r="N85" s="21">
        <f>'8.юрид-в нацвал'!N85+'12.юрид-в инвал'!N85</f>
        <v>21478</v>
      </c>
      <c r="O85" s="28">
        <f>('8.юрид-в нацвал'!N85*'8.юрид-в нацвал'!O85+'12.юрид-в инвал'!N85*'12.юрид-в инвал'!O85)/('8.юрид-в нацвал'!N85+'12.юрид-в инвал'!N85)</f>
        <v>8.398447713939845</v>
      </c>
      <c r="P85" s="21">
        <f>'8.юрид-в нацвал'!P85+'12.юрид-в инвал'!P85</f>
        <v>215.3</v>
      </c>
      <c r="Q85" s="28">
        <f>('8.юрид-в нацвал'!P85*'8.юрид-в нацвал'!Q85+'12.юрид-в инвал'!P85*'12.юрид-в инвал'!Q85)/('8.юрид-в нацвал'!P85+'12.юрид-в инвал'!P85)</f>
        <v>12.857872735717603</v>
      </c>
      <c r="R85" s="22"/>
      <c r="S85" s="30"/>
    </row>
    <row r="86" spans="1:19" ht="14.25" customHeight="1" x14ac:dyDescent="0.2">
      <c r="A86" s="23" t="s">
        <v>5</v>
      </c>
      <c r="B86" s="26">
        <f>'8.юрид-в нацвал'!B86+'12.юрид-в инвал'!B86</f>
        <v>18956.400000000001</v>
      </c>
      <c r="C86" s="28">
        <f>('8.юрид-в нацвал'!B86*'8.юрид-в нацвал'!C86+'12.юрид-в инвал'!B86*'12.юрид-в инвал'!C86)/('8.юрид-в нацвал'!B86+'12.юрид-в инвал'!B86)</f>
        <v>11.496211833470488</v>
      </c>
      <c r="D86" s="21"/>
      <c r="E86" s="28"/>
      <c r="F86" s="21">
        <f t="shared" si="2"/>
        <v>18956.400000000001</v>
      </c>
      <c r="G86" s="28">
        <f t="shared" si="3"/>
        <v>11.49621183347049</v>
      </c>
      <c r="H86" s="21">
        <f>'8.юрид-в нацвал'!H86+'12.юрид-в инвал'!H86</f>
        <v>1052.7</v>
      </c>
      <c r="I86" s="28">
        <f>('8.юрид-в нацвал'!H86*'8.юрид-в нацвал'!I86+'12.юрид-в инвал'!H86*'12.юрид-в инвал'!I86)/('8.юрид-в нацвал'!H86+'12.юрид-в инвал'!H86)</f>
        <v>2.8498147620404675</v>
      </c>
      <c r="J86" s="21">
        <f>'8.юрид-в нацвал'!J86+'12.юрид-в инвал'!J86</f>
        <v>2523.3000000000002</v>
      </c>
      <c r="K86" s="28">
        <f>('8.юрид-в нацвал'!J86*'8.юрид-в нацвал'!K86+'12.юрид-в инвал'!J86*'12.юрид-в инвал'!K86)/('8.юрид-в нацвал'!J86+'12.юрид-в инвал'!J86)</f>
        <v>2.1945111560258388</v>
      </c>
      <c r="L86" s="21">
        <f>'8.юрид-в нацвал'!L86+'12.юрид-в инвал'!L86</f>
        <v>3514</v>
      </c>
      <c r="M86" s="28">
        <f>('8.юрид-в нацвал'!L86*'8.юрид-в нацвал'!M86+'12.юрид-в инвал'!L86*'12.юрид-в инвал'!M86)/('8.юрид-в нацвал'!L86+'12.юрид-в инвал'!L86)</f>
        <v>10.353750711439956</v>
      </c>
      <c r="N86" s="21">
        <f>'8.юрид-в нацвал'!N86+'12.юрид-в инвал'!N86</f>
        <v>3294.3999999999996</v>
      </c>
      <c r="O86" s="28">
        <f>('8.юрид-в нацвал'!N86*'8.юрид-в нацвал'!O86+'12.юрид-в инвал'!N86*'12.юрид-в инвал'!O86)/('8.юрид-в нацвал'!N86+'12.юрид-в инвал'!N86)</f>
        <v>9.0524222923749402</v>
      </c>
      <c r="P86" s="21">
        <f>'8.юрид-в нацвал'!P86+'12.юрид-в инвал'!P86</f>
        <v>8572</v>
      </c>
      <c r="Q86" s="28">
        <f>('8.юрид-в нацвал'!P86*'8.юрид-в нацвал'!Q86+'12.юрид-в инвал'!P86*'12.юрид-в инвал'!Q86)/('8.юрид-в нацвал'!P86+'12.юрид-в инвал'!P86)</f>
        <v>16.703686420905274</v>
      </c>
      <c r="R86" s="22"/>
      <c r="S86" s="30"/>
    </row>
    <row r="87" spans="1:19" ht="14.25" customHeight="1" x14ac:dyDescent="0.2">
      <c r="A87" s="23" t="s">
        <v>6</v>
      </c>
      <c r="B87" s="26">
        <f>'8.юрид-в нацвал'!B87+'12.юрид-в инвал'!B87</f>
        <v>34243</v>
      </c>
      <c r="C87" s="28">
        <f>('8.юрид-в нацвал'!B87*'8.юрид-в нацвал'!C87+'12.юрид-в инвал'!B87*'12.юрид-в инвал'!C87)/('8.юрид-в нацвал'!B87+'12.юрид-в инвал'!B87)</f>
        <v>6.0348327541395319</v>
      </c>
      <c r="D87" s="21"/>
      <c r="E87" s="28"/>
      <c r="F87" s="21">
        <f t="shared" si="2"/>
        <v>34243</v>
      </c>
      <c r="G87" s="28">
        <f t="shared" si="3"/>
        <v>6.0348327541395319</v>
      </c>
      <c r="H87" s="21">
        <f>'8.юрид-в нацвал'!H87+'12.юрид-в инвал'!H87</f>
        <v>1465.2</v>
      </c>
      <c r="I87" s="28">
        <f>('8.юрид-в нацвал'!H87*'8.юрид-в нацвал'!I87+'12.юрид-в инвал'!H87*'12.юрид-в инвал'!I87)/('8.юрид-в нацвал'!H87+'12.юрид-в инвал'!H87)</f>
        <v>1.9587769587769588</v>
      </c>
      <c r="J87" s="21">
        <f>'8.юрид-в нацвал'!J87+'12.юрид-в инвал'!J87</f>
        <v>10013.4</v>
      </c>
      <c r="K87" s="28">
        <f>('8.юрид-в нацвал'!J87*'8.юрид-в нацвал'!K87+'12.юрид-в инвал'!J87*'12.юрид-в инвал'!K87)/('8.юрид-в нацвал'!J87+'12.юрид-в инвал'!J87)</f>
        <v>6.7089006730980474</v>
      </c>
      <c r="L87" s="21">
        <f>'8.юрид-в нацвал'!L87+'12.юрид-в инвал'!L87</f>
        <v>19439.8</v>
      </c>
      <c r="M87" s="28">
        <f>('8.юрид-в нацвал'!L87*'8.юрид-в нацвал'!M87+'12.юрид-в инвал'!L87*'12.юрид-в инвал'!M87)/('8.юрид-в нацвал'!L87+'12.юрид-в инвал'!L87)</f>
        <v>5.091187769421496</v>
      </c>
      <c r="N87" s="21">
        <f>'8.юрид-в нацвал'!N87+'12.юрид-в инвал'!N87</f>
        <v>1577.4</v>
      </c>
      <c r="O87" s="28">
        <f>('8.юрид-в нацвал'!N87*'8.юрид-в нацвал'!O87+'12.юрид-в инвал'!N87*'12.юрид-в инвал'!O87)/('8.юрид-в нацвал'!N87+'12.юрид-в инвал'!N87)</f>
        <v>11.430962343096233</v>
      </c>
      <c r="P87" s="21">
        <f>'8.юрид-в нацвал'!P87+'12.юрид-в инвал'!P87</f>
        <v>1747.2</v>
      </c>
      <c r="Q87" s="28">
        <f>('8.юрид-в нацвал'!P87*'8.юрид-в нацвал'!Q87+'12.юрид-в инвал'!P87*'12.юрид-в инвал'!Q87)/('8.юрид-в нацвал'!P87+'12.юрид-в инвал'!P87)</f>
        <v>11.217376373626374</v>
      </c>
      <c r="R87" s="22"/>
      <c r="S87" s="30"/>
    </row>
    <row r="88" spans="1:19" ht="14.25" customHeight="1" x14ac:dyDescent="0.2">
      <c r="A88" s="23" t="s">
        <v>7</v>
      </c>
      <c r="B88" s="26">
        <f>'8.юрид-в нацвал'!B88+'12.юрид-в инвал'!B88</f>
        <v>46414.100000000006</v>
      </c>
      <c r="C88" s="28">
        <f>('8.юрид-в нацвал'!B88*'8.юрид-в нацвал'!C88+'12.юрид-в инвал'!B88*'12.юрид-в инвал'!C88)/('8.юрид-в нацвал'!B88+'12.юрид-в инвал'!B88)</f>
        <v>8.0941104104140749</v>
      </c>
      <c r="D88" s="21"/>
      <c r="E88" s="28"/>
      <c r="F88" s="21">
        <f t="shared" si="2"/>
        <v>46414.1</v>
      </c>
      <c r="G88" s="28">
        <f t="shared" si="3"/>
        <v>8.0941104104140766</v>
      </c>
      <c r="H88" s="21">
        <f>'8.юрид-в нацвал'!H88+'12.юрид-в инвал'!H88</f>
        <v>4155.2</v>
      </c>
      <c r="I88" s="28">
        <f>('8.юрид-в нацвал'!H88*'8.юрид-в нацвал'!I88+'12.юрид-в инвал'!H88*'12.юрид-в инвал'!I88)/('8.юрид-в нацвал'!H88+'12.юрид-в инвал'!H88)</f>
        <v>3.8866961879091262</v>
      </c>
      <c r="J88" s="21">
        <f>'8.юрид-в нацвал'!J88+'12.юрид-в инвал'!J88</f>
        <v>24727.1</v>
      </c>
      <c r="K88" s="28">
        <f>('8.юрид-в нацвал'!J88*'8.юрид-в нацвал'!K88+'12.юрид-в инвал'!J88*'12.юрид-в инвал'!K88)/('8.юрид-в нацвал'!J88+'12.юрид-в инвал'!J88)</f>
        <v>9.318765645789437</v>
      </c>
      <c r="L88" s="21">
        <f>'8.юрид-в нацвал'!L88+'12.юрид-в инвал'!L88</f>
        <v>10554.2</v>
      </c>
      <c r="M88" s="28">
        <f>('8.юрид-в нацвал'!L88*'8.юрид-в нацвал'!M88+'12.юрид-в инвал'!L88*'12.юрид-в инвал'!M88)/('8.юрид-в нацвал'!L88+'12.юрид-в инвал'!L88)</f>
        <v>7.3010555039699829</v>
      </c>
      <c r="N88" s="21">
        <f>'8.юрид-в нацвал'!N88+'12.юрид-в инвал'!N88</f>
        <v>2180.4</v>
      </c>
      <c r="O88" s="28">
        <f>('8.юрид-в нацвал'!N88*'8.юрид-в нацвал'!O88+'12.юрид-в инвал'!N88*'12.юрид-в инвал'!O88)/('8.юрид-в нацвал'!N88+'12.юрид-в инвал'!N88)</f>
        <v>1.9656943680058705</v>
      </c>
      <c r="P88" s="21">
        <f>'8.юрид-в нацвал'!P88+'12.юрид-в инвал'!P88</f>
        <v>4797.2</v>
      </c>
      <c r="Q88" s="28">
        <f>('8.юрид-в нацвал'!P88*'8.юрид-в нацвал'!Q88+'12.юрид-в инвал'!P88*'12.юрид-в инвал'!Q88)/('8.юрид-в нацвал'!P88+'12.юрид-в инвал'!P88)</f>
        <v>9.9562244642708251</v>
      </c>
      <c r="R88" s="22"/>
      <c r="S88" s="30"/>
    </row>
    <row r="89" spans="1:19" ht="14.25" customHeight="1" x14ac:dyDescent="0.2">
      <c r="A89" s="23" t="s">
        <v>8</v>
      </c>
      <c r="B89" s="26">
        <f>'8.юрид-в нацвал'!B89+'12.юрид-в инвал'!B89</f>
        <v>101626.6</v>
      </c>
      <c r="C89" s="28">
        <f>('8.юрид-в нацвал'!B89*'8.юрид-в нацвал'!C89+'12.юрид-в инвал'!B89*'12.юрид-в инвал'!C89)/('8.юрид-в нацвал'!B89+'12.юрид-в инвал'!B89)</f>
        <v>5.5854235603670679</v>
      </c>
      <c r="D89" s="21"/>
      <c r="E89" s="28"/>
      <c r="F89" s="21">
        <f t="shared" si="2"/>
        <v>101626.6</v>
      </c>
      <c r="G89" s="28">
        <f t="shared" si="3"/>
        <v>5.5854235603670688</v>
      </c>
      <c r="H89" s="21">
        <f>'8.юрид-в нацвал'!H89+'12.юрид-в инвал'!H89</f>
        <v>13500.6</v>
      </c>
      <c r="I89" s="28">
        <f>('8.юрид-в нацвал'!H89*'8.юрид-в нацвал'!I89+'12.юрид-в инвал'!H89*'12.юрид-в инвал'!I89)/('8.юрид-в нацвал'!H89+'12.юрид-в инвал'!H89)</f>
        <v>14.488533842940313</v>
      </c>
      <c r="J89" s="21">
        <f>'8.юрид-в нацвал'!J89+'12.юрид-в инвал'!J89</f>
        <v>4779</v>
      </c>
      <c r="K89" s="28">
        <f>('8.юрид-в нацвал'!J89*'8.юрид-в нацвал'!K89+'12.юрид-в инвал'!J89*'12.юрид-в инвал'!K89)/('8.юрид-в нацвал'!J89+'12.юрид-в инвал'!J89)</f>
        <v>7.9493450512659551</v>
      </c>
      <c r="L89" s="21">
        <f>'8.юрид-в нацвал'!L89+'12.юрид-в инвал'!L89</f>
        <v>15250.4</v>
      </c>
      <c r="M89" s="28">
        <f>('8.юрид-в нацвал'!L89*'8.юрид-в нацвал'!M89+'12.юрид-в инвал'!L89*'12.юрид-в инвал'!M89)/('8.юрид-в нацвал'!L89+'12.юрид-в инвал'!L89)</f>
        <v>5.0779839217331997</v>
      </c>
      <c r="N89" s="21">
        <f>'8.юрид-в нацвал'!N89+'12.юрид-в инвал'!N89</f>
        <v>626.4</v>
      </c>
      <c r="O89" s="28">
        <f>('8.юрид-в нацвал'!N89*'8.юрид-в нацвал'!O89+'12.юрид-в инвал'!N89*'12.юрид-в инвал'!O89)/('8.юрид-в нацвал'!N89+'12.юрид-в инвал'!N89)</f>
        <v>10.443805874840358</v>
      </c>
      <c r="P89" s="21">
        <f>'8.юрид-в нацвал'!P89+'12.юрид-в инвал'!P89</f>
        <v>67470.200000000012</v>
      </c>
      <c r="Q89" s="28">
        <f>('8.юрид-в нацвал'!P89*'8.юрид-в нацвал'!Q89+'12.юрид-в инвал'!P89*'12.юрид-в инвал'!Q89)/('8.юрид-в нацвал'!P89+'12.юрид-в инвал'!P89)</f>
        <v>3.7060880210818992</v>
      </c>
      <c r="R89" s="22"/>
      <c r="S89" s="30"/>
    </row>
    <row r="90" spans="1:19" ht="14.25" customHeight="1" x14ac:dyDescent="0.2">
      <c r="A90" s="23" t="s">
        <v>9</v>
      </c>
      <c r="B90" s="26">
        <f>'8.юрид-в нацвал'!B90+'12.юрид-в инвал'!B90</f>
        <v>131858.20000000001</v>
      </c>
      <c r="C90" s="28">
        <f>('8.юрид-в нацвал'!B90*'8.юрид-в нацвал'!C90+'12.юрид-в инвал'!B90*'12.юрид-в инвал'!C90)/('8.юрид-в нацвал'!B90+'12.юрид-в инвал'!B90)</f>
        <v>4.074434673004788</v>
      </c>
      <c r="D90" s="21"/>
      <c r="E90" s="28"/>
      <c r="F90" s="21">
        <f t="shared" si="2"/>
        <v>131858.20000000001</v>
      </c>
      <c r="G90" s="28">
        <f t="shared" si="3"/>
        <v>4.074434673004788</v>
      </c>
      <c r="H90" s="21">
        <f>'8.юрид-в нацвал'!H90+'12.юрид-в инвал'!H90</f>
        <v>2216.3000000000002</v>
      </c>
      <c r="I90" s="28">
        <f>('8.юрид-в нацвал'!H90*'8.юрид-в нацвал'!I90+'12.юрид-в инвал'!H90*'12.юрид-в инвал'!I90)/('8.юрид-в нацвал'!H90+'12.юрид-в инвал'!H90)</f>
        <v>2.5267337454315748</v>
      </c>
      <c r="J90" s="21">
        <f>'8.юрид-в нацвал'!J90+'12.юрид-в инвал'!J90</f>
        <v>9918.9</v>
      </c>
      <c r="K90" s="28">
        <f>('8.юрид-в нацвал'!J90*'8.юрид-в нацвал'!K90+'12.юрид-в инвал'!J90*'12.юрид-в инвал'!K90)/('8.юрид-в нацвал'!J90+'12.юрид-в инвал'!J90)</f>
        <v>7.6287480466583988</v>
      </c>
      <c r="L90" s="21">
        <f>'8.юрид-в нацвал'!L90+'12.юрид-в инвал'!L90</f>
        <v>34003</v>
      </c>
      <c r="M90" s="28">
        <f>('8.юрид-в нацвал'!L90*'8.юрид-в нацвал'!M90+'12.юрид-в инвал'!L90*'12.юрид-в инвал'!M90)/('8.юрид-в нацвал'!L90+'12.юрид-в инвал'!L90)</f>
        <v>4.8033989059788844</v>
      </c>
      <c r="N90" s="21">
        <f>'8.юрид-в нацвал'!N90+'12.юрид-в инвал'!N90</f>
        <v>3688.9</v>
      </c>
      <c r="O90" s="28">
        <f>('8.юрид-в нацвал'!N90*'8.юрид-в нацвал'!O90+'12.юрид-в инвал'!N90*'12.юрид-в инвал'!O90)/('8.юрид-в нацвал'!N90+'12.юрид-в инвал'!N90)</f>
        <v>12.166743473664235</v>
      </c>
      <c r="P90" s="21">
        <f>'8.юрид-в нацвал'!P90+'12.юрид-в инвал'!P90</f>
        <v>82031.100000000006</v>
      </c>
      <c r="Q90" s="28">
        <f>('8.юрид-в нацвал'!P90*'8.юрид-в нацвал'!Q90+'12.юрид-в инвал'!P90*'12.юрид-в инвал'!Q90)/('8.юрид-в нацвал'!P90+'12.юрид-в инвал'!P90)</f>
        <v>3.020402749688837</v>
      </c>
      <c r="R90" s="21"/>
      <c r="S90" s="28"/>
    </row>
    <row r="91" spans="1:19" ht="14.25" customHeight="1" x14ac:dyDescent="0.2">
      <c r="A91" s="23" t="s">
        <v>14</v>
      </c>
      <c r="B91" s="26">
        <f>'8.юрид-в нацвал'!B91+'12.юрид-в инвал'!B91</f>
        <v>88883.799999999988</v>
      </c>
      <c r="C91" s="28">
        <f>('8.юрид-в нацвал'!B91*'8.юрид-в нацвал'!C91+'12.юрид-в инвал'!B91*'12.юрид-в инвал'!C91)/('8.юрид-в нацвал'!B91+'12.юрид-в инвал'!B91)</f>
        <v>4.8443165683735403</v>
      </c>
      <c r="D91" s="21"/>
      <c r="E91" s="28"/>
      <c r="F91" s="21">
        <f t="shared" si="2"/>
        <v>88883.799999999988</v>
      </c>
      <c r="G91" s="28">
        <f t="shared" si="3"/>
        <v>4.8443165683735394</v>
      </c>
      <c r="H91" s="21">
        <f>'8.юрид-в нацвал'!H91+'12.юрид-в инвал'!H91</f>
        <v>3206.9</v>
      </c>
      <c r="I91" s="28">
        <f>('8.юрид-в нацвал'!H91*'8.юрид-в нацвал'!I91+'12.юрид-в инвал'!H91*'12.юрид-в инвал'!I91)/('8.юрид-в нацвал'!H91+'12.юрид-в инвал'!H91)</f>
        <v>2.9374161963266707</v>
      </c>
      <c r="J91" s="21">
        <f>'8.юрид-в нацвал'!J91+'12.юрид-в инвал'!J91</f>
        <v>6770.5999999999995</v>
      </c>
      <c r="K91" s="28">
        <f>('8.юрид-в нацвал'!J91*'8.юрид-в нацвал'!K91+'12.юрид-в инвал'!J91*'12.юрид-в инвал'!K91)/('8.юрид-в нацвал'!J91+'12.юрид-в инвал'!J91)</f>
        <v>6.2672717336720538</v>
      </c>
      <c r="L91" s="21">
        <f>'8.юрид-в нацвал'!L91+'12.юрид-в инвал'!L91</f>
        <v>43058.5</v>
      </c>
      <c r="M91" s="28">
        <f>('8.юрид-в нацвал'!L91*'8.юрид-в нацвал'!M91+'12.юрид-в инвал'!L91*'12.юрид-в инвал'!M91)/('8.юрид-в нацвал'!L91+'12.юрид-в инвал'!L91)</f>
        <v>7.5871686194363477</v>
      </c>
      <c r="N91" s="21">
        <f>'8.юрид-в нацвал'!N91+'12.юрид-в инвал'!N91</f>
        <v>1410.5</v>
      </c>
      <c r="O91" s="28">
        <f>('8.юрид-в нацвал'!N91*'8.юрид-в нацвал'!O91+'12.юрид-в инвал'!N91*'12.юрид-в инвал'!O91)/('8.юрид-в нацвал'!N91+'12.юрид-в инвал'!N91)</f>
        <v>11.334260900389934</v>
      </c>
      <c r="P91" s="21">
        <f>'8.юрид-в нацвал'!P91+'12.юрид-в инвал'!P91</f>
        <v>34437.299999999996</v>
      </c>
      <c r="Q91" s="28">
        <f>('8.юрид-в нацвал'!P91*'8.юрид-в нацвал'!Q91+'12.юрид-в инвал'!P91*'12.юрид-в инвал'!Q91)/('8.юрид-в нацвал'!P91+'12.юрид-в инвал'!P91)</f>
        <v>1.046800997755341</v>
      </c>
      <c r="R91" s="22"/>
      <c r="S91" s="30"/>
    </row>
    <row r="92" spans="1:19" ht="14.25" customHeight="1" thickBot="1" x14ac:dyDescent="0.25">
      <c r="A92" s="24" t="s">
        <v>15</v>
      </c>
      <c r="B92" s="27">
        <f>'8.юрид-в нацвал'!B92+'12.юрид-в инвал'!B92</f>
        <v>177815.5</v>
      </c>
      <c r="C92" s="29">
        <f>('8.юрид-в нацвал'!B92*'8.юрид-в нацвал'!C92+'12.юрид-в инвал'!B92*'12.юрид-в инвал'!C92)/('8.юрид-в нацвал'!B92+'12.юрид-в инвал'!B92)</f>
        <v>2.5083182287258423</v>
      </c>
      <c r="D92" s="25"/>
      <c r="E92" s="29"/>
      <c r="F92" s="25">
        <f t="shared" si="2"/>
        <v>177815.5</v>
      </c>
      <c r="G92" s="29">
        <f t="shared" si="3"/>
        <v>2.5083182287258423</v>
      </c>
      <c r="H92" s="25">
        <f>'8.юрид-в нацвал'!H92+'12.юрид-в инвал'!H92</f>
        <v>5632.4</v>
      </c>
      <c r="I92" s="29">
        <f>('8.юрид-в нацвал'!H92*'8.юрид-в нацвал'!I92+'12.юрид-в инвал'!H92*'12.юрид-в инвал'!I92)/('8.юрид-в нацвал'!H92+'12.юрид-в инвал'!H92)</f>
        <v>6.9022086499538391</v>
      </c>
      <c r="J92" s="25">
        <f>'8.юрид-в нацвал'!J92+'12.юрид-в инвал'!J92</f>
        <v>14718.7</v>
      </c>
      <c r="K92" s="29">
        <f>('8.юрид-в нацвал'!J92*'8.юрид-в нацвал'!K92+'12.юрид-в инвал'!J92*'12.юрид-в инвал'!K92)/('8.юрид-в нацвал'!J92+'12.юрид-в инвал'!J92)</f>
        <v>5.3581906010721054</v>
      </c>
      <c r="L92" s="25">
        <f>'8.юрид-в нацвал'!L92+'12.юрид-в инвал'!L92</f>
        <v>11390.4</v>
      </c>
      <c r="M92" s="29">
        <f>('8.юрид-в нацвал'!L92*'8.юрид-в нацвал'!M92+'12.юрид-в инвал'!L92*'12.юрид-в инвал'!M92)/('8.юрид-в нацвал'!L92+'12.юрид-в инвал'!L92)</f>
        <v>5.3349662873999151</v>
      </c>
      <c r="N92" s="25">
        <f>'8.юрид-в нацвал'!N92+'12.юрид-в инвал'!N92</f>
        <v>4949.5</v>
      </c>
      <c r="O92" s="29">
        <f>('8.юрид-в нацвал'!N92*'8.юрид-в нацвал'!O92+'12.юрид-в инвал'!N92*'12.юрид-в инвал'!O92)/('8.юрид-в нацвал'!N92+'12.юрид-в инвал'!N92)</f>
        <v>11.881462774017578</v>
      </c>
      <c r="P92" s="25">
        <f>'8.юрид-в нацвал'!P92+'12.юрид-в инвал'!P92</f>
        <v>141124.5</v>
      </c>
      <c r="Q92" s="29">
        <f>('8.юрид-в нацвал'!P92*'8.юрид-в нацвал'!Q92+'12.юрид-в инвал'!P92*'12.юрид-в инвал'!Q92)/('8.юрид-в нацвал'!P92+'12.юрид-в инвал'!P92)</f>
        <v>1.4788471172617084</v>
      </c>
      <c r="R92" s="25"/>
      <c r="S92" s="29"/>
    </row>
    <row r="93" spans="1:19" ht="14.25" customHeight="1" x14ac:dyDescent="0.2">
      <c r="A93" s="23" t="s">
        <v>22</v>
      </c>
      <c r="B93" s="26">
        <f>'8.юрид-в нацвал'!B93+'12.юрид-в инвал'!B93</f>
        <v>53242.7</v>
      </c>
      <c r="C93" s="28">
        <f>('8.юрид-в нацвал'!B93*'8.юрид-в нацвал'!C93+'12.юрид-в инвал'!B93*'12.юрид-в инвал'!C93)/('8.юрид-в нацвал'!B93+'12.юрид-в инвал'!B93)</f>
        <v>7.0632478255234998</v>
      </c>
      <c r="D93" s="21"/>
      <c r="E93" s="28"/>
      <c r="F93" s="21">
        <f t="shared" si="2"/>
        <v>53242.700000000004</v>
      </c>
      <c r="G93" s="28">
        <f t="shared" si="3"/>
        <v>7.0632478255234989</v>
      </c>
      <c r="H93" s="21">
        <f>'8.юрид-в нацвал'!H93+'12.юрид-в инвал'!H93</f>
        <v>3084.3</v>
      </c>
      <c r="I93" s="28">
        <f>('8.юрид-в нацвал'!H93*'8.юрид-в нацвал'!I93+'12.юрид-в инвал'!H93*'12.юрид-в инвал'!I93)/('8.юрид-в нацвал'!H93+'12.юрид-в инвал'!H93)</f>
        <v>5.8797782316895244</v>
      </c>
      <c r="J93" s="21">
        <f>'8.юрид-в нацвал'!J93+'12.юрид-в инвал'!J93</f>
        <v>24759.4</v>
      </c>
      <c r="K93" s="28">
        <f>('8.юрид-в нацвал'!J93*'8.юрид-в нацвал'!K93+'12.юрид-в инвал'!J93*'12.юрид-в инвал'!K93)/('8.юрид-в нацвал'!J93+'12.юрид-в инвал'!J93)</f>
        <v>6.0216719710493791</v>
      </c>
      <c r="L93" s="21">
        <f>'8.юрид-в нацвал'!L93+'12.юрид-в инвал'!L93</f>
        <v>22873.599999999999</v>
      </c>
      <c r="M93" s="28">
        <f>('8.юрид-в нацвал'!L93*'8.юрид-в нацвал'!M93+'12.юрид-в инвал'!L93*'12.юрид-в инвал'!M93)/('8.юрид-в нацвал'!L93+'12.юрид-в инвал'!L93)</f>
        <v>8.3369736289871295</v>
      </c>
      <c r="N93" s="21">
        <f>'8.юрид-в нацвал'!N93+'12.юрид-в инвал'!N93</f>
        <v>1518</v>
      </c>
      <c r="O93" s="28">
        <f>('8.юрид-в нацвал'!N93*'8.юрид-в нацвал'!O93+'12.юрид-в инвал'!N93*'12.юрид-в инвал'!O93)/('8.юрид-в нацвал'!N93+'12.юрид-в инвал'!N93)</f>
        <v>8.1047430830039531</v>
      </c>
      <c r="P93" s="21">
        <f>'8.юрид-в нацвал'!P93+'12.юрид-в инвал'!P93</f>
        <v>1007.4</v>
      </c>
      <c r="Q93" s="28">
        <f>('8.юрид-в нацвал'!P93*'8.юрид-в нацвал'!Q93+'12.юрид-в инвал'!P93*'12.юрид-в инвал'!Q93)/('8.юрид-в нацвал'!P93+'12.юрид-в инвал'!P93)</f>
        <v>5.7959102640460598</v>
      </c>
      <c r="R93" s="22"/>
      <c r="S93" s="30"/>
    </row>
    <row r="94" spans="1:19" ht="14.25" customHeight="1" x14ac:dyDescent="0.2">
      <c r="A94" s="23" t="s">
        <v>1</v>
      </c>
      <c r="B94" s="26">
        <f>'8.юрид-в нацвал'!B94+'12.юрид-в инвал'!B94</f>
        <v>37120.6</v>
      </c>
      <c r="C94" s="28">
        <f>('8.юрид-в нацвал'!B94*'8.юрид-в нацвал'!C94+'12.юрид-в инвал'!B94*'12.юрид-в инвал'!C94)/('8.юрид-в нацвал'!B94+'12.юрид-в инвал'!B94)</f>
        <v>5.1932381480902796</v>
      </c>
      <c r="D94" s="21"/>
      <c r="E94" s="28"/>
      <c r="F94" s="21">
        <f t="shared" si="2"/>
        <v>37120.6</v>
      </c>
      <c r="G94" s="28">
        <f t="shared" si="3"/>
        <v>5.1932381480902787</v>
      </c>
      <c r="H94" s="21">
        <f>'8.юрид-в нацвал'!H94+'12.юрид-в инвал'!H94</f>
        <v>311.39999999999998</v>
      </c>
      <c r="I94" s="28">
        <f>('8.юрид-в нацвал'!H94*'8.юрид-в нацвал'!I94+'12.юрид-в инвал'!H94*'12.юрид-в инвал'!I94)/('8.юрид-в нацвал'!H94+'12.юрид-в инвал'!H94)</f>
        <v>0</v>
      </c>
      <c r="J94" s="21">
        <f>'8.юрид-в нацвал'!J94+'12.юрид-в инвал'!J94</f>
        <v>10867.4</v>
      </c>
      <c r="K94" s="28">
        <f>('8.юрид-в нацвал'!J94*'8.юрид-в нацвал'!K94+'12.юрид-в инвал'!J94*'12.юрид-в инвал'!K94)/('8.юрид-в нацвал'!J94+'12.юрид-в инвал'!J94)</f>
        <v>5.8543920348933511</v>
      </c>
      <c r="L94" s="21">
        <f>'8.юрид-в нацвал'!L94+'12.юрид-в инвал'!L94</f>
        <v>21523</v>
      </c>
      <c r="M94" s="28">
        <f>('8.юрид-в нацвал'!L94*'8.юрид-в нацвал'!M94+'12.юрид-в инвал'!L94*'12.юрид-в инвал'!M94)/('8.юрид-в нацвал'!L94+'12.юрид-в инвал'!L94)</f>
        <v>4.5130325698090417</v>
      </c>
      <c r="N94" s="21">
        <f>'8.юрид-в нацвал'!N94+'12.юрид-в инвал'!N94</f>
        <v>3238.6</v>
      </c>
      <c r="O94" s="28">
        <f>('8.юрид-в нацвал'!N94*'8.юрид-в нацвал'!O94+'12.юрид-в инвал'!N94*'12.юрид-в инвал'!O94)/('8.юрид-в нацвал'!N94+'12.юрид-в инвал'!N94)</f>
        <v>8.12709195331316</v>
      </c>
      <c r="P94" s="21">
        <f>'8.юрид-в нацвал'!P94+'12.юрид-в инвал'!P94</f>
        <v>1180.2</v>
      </c>
      <c r="Q94" s="28">
        <f>('8.юрид-в нацвал'!P94*'8.юрид-в нацвал'!Q94+'12.юрид-в инвал'!P94*'12.юрид-в инвал'!Q94)/('8.юрид-в нацвал'!P94+'12.юрид-в инвал'!P94)</f>
        <v>4.829432299610235</v>
      </c>
      <c r="R94" s="22"/>
      <c r="S94" s="30"/>
    </row>
    <row r="95" spans="1:19" ht="14.25" customHeight="1" x14ac:dyDescent="0.2">
      <c r="A95" s="23" t="s">
        <v>2</v>
      </c>
      <c r="B95" s="26">
        <f>'8.юрид-в нацвал'!B95+'12.юрид-в инвал'!B95</f>
        <v>191168.90000000002</v>
      </c>
      <c r="C95" s="28">
        <f>('8.юрид-в нацвал'!B95*'8.юрид-в нацвал'!C95+'12.юрид-в инвал'!B95*'12.юрид-в инвал'!C95)/('8.юрид-в нацвал'!B95+'12.юрид-в инвал'!B95)</f>
        <v>3.462553061716628</v>
      </c>
      <c r="D95" s="21"/>
      <c r="E95" s="28"/>
      <c r="F95" s="21">
        <f t="shared" si="2"/>
        <v>191168.90000000002</v>
      </c>
      <c r="G95" s="28">
        <f t="shared" si="3"/>
        <v>3.462553061716628</v>
      </c>
      <c r="H95" s="21">
        <f>'8.юрид-в нацвал'!H95+'12.юрид-в инвал'!H95</f>
        <v>869.5</v>
      </c>
      <c r="I95" s="28">
        <f>('8.юрид-в нацвал'!H95*'8.юрид-в нацвал'!I95+'12.юрид-в инвал'!H95*'12.юрид-в инвал'!I95)/('8.юрид-в нацвал'!H95+'12.юрид-в инвал'!H95)</f>
        <v>1.5181138585393905</v>
      </c>
      <c r="J95" s="21">
        <f>'8.юрид-в нацвал'!J95+'12.юрид-в инвал'!J95</f>
        <v>22413.7</v>
      </c>
      <c r="K95" s="28">
        <f>('8.юрид-в нацвал'!J95*'8.юрид-в нацвал'!K95+'12.юрид-в инвал'!J95*'12.юрид-в инвал'!K95)/('8.юрид-в нацвал'!J95+'12.юрид-в инвал'!J95)</f>
        <v>1.8457140052735603</v>
      </c>
      <c r="L95" s="21">
        <f>'8.юрид-в нацвал'!L95+'12.юрид-в инвал'!L95</f>
        <v>29161</v>
      </c>
      <c r="M95" s="28">
        <f>('8.юрид-в нацвал'!L95*'8.юрид-в нацвал'!M95+'12.юрид-в инвал'!L95*'12.юрид-в инвал'!M95)/('8.юрид-в нацвал'!L95+'12.юрид-в инвал'!L95)</f>
        <v>9.053537258667399</v>
      </c>
      <c r="N95" s="21">
        <f>'8.юрид-в нацвал'!N95+'12.юрид-в инвал'!N95</f>
        <v>2710</v>
      </c>
      <c r="O95" s="28">
        <f>('8.юрид-в нацвал'!N95*'8.юрид-в нацвал'!O95+'12.юрид-в инвал'!N95*'12.юрид-в инвал'!O95)/('8.юрид-в нацвал'!N95+'12.юрид-в инвал'!N95)</f>
        <v>9.9556273062730636</v>
      </c>
      <c r="P95" s="21">
        <f>'8.юрид-в нацвал'!P95+'12.юрид-в инвал'!P95</f>
        <v>136014.70000000001</v>
      </c>
      <c r="Q95" s="28">
        <f>('8.юрид-в нацвал'!P95*'8.юрид-в нацвал'!Q95+'12.юрид-в инвал'!P95*'12.юрид-в инвал'!Q95)/('8.юрид-в нацвал'!P95+'12.юрид-в инвал'!P95)</f>
        <v>2.4133658347222764</v>
      </c>
      <c r="R95" s="21"/>
      <c r="S95" s="28"/>
    </row>
    <row r="96" spans="1:19" ht="14.25" customHeight="1" x14ac:dyDescent="0.2">
      <c r="A96" s="23" t="s">
        <v>3</v>
      </c>
      <c r="B96" s="26">
        <f>'8.юрид-в нацвал'!B96+'12.юрид-в инвал'!B96</f>
        <v>91313.5</v>
      </c>
      <c r="C96" s="28">
        <f>('8.юрид-в нацвал'!B96*'8.юрид-в нацвал'!C96+'12.юрид-в инвал'!B96*'12.юрид-в инвал'!C96)/('8.юрид-в нацвал'!B96+'12.юрид-в инвал'!B96)</f>
        <v>5.5992702940967103</v>
      </c>
      <c r="D96" s="21"/>
      <c r="E96" s="28"/>
      <c r="F96" s="21">
        <f t="shared" si="2"/>
        <v>91313.5</v>
      </c>
      <c r="G96" s="28">
        <f t="shared" si="3"/>
        <v>5.5992702940967103</v>
      </c>
      <c r="H96" s="21">
        <f>'8.юрид-в нацвал'!H96+'12.юрид-в инвал'!H96</f>
        <v>1349.8000000000002</v>
      </c>
      <c r="I96" s="28">
        <f>('8.юрид-в нацвал'!H96*'8.юрид-в нацвал'!I96+'12.юрид-в инвал'!H96*'12.юрид-в инвал'!I96)/('8.юрид-в нацвал'!H96+'12.юрид-в инвал'!H96)</f>
        <v>1.5372647799674024</v>
      </c>
      <c r="J96" s="21">
        <f>'8.юрид-в нацвал'!J96+'12.юрид-в инвал'!J96</f>
        <v>24422.9</v>
      </c>
      <c r="K96" s="28">
        <f>('8.юрид-в нацвал'!J96*'8.юрид-в нацвал'!K96+'12.юрид-в инвал'!J96*'12.юрид-в инвал'!K96)/('8.юрид-в нацвал'!J96+'12.юрид-в инвал'!J96)</f>
        <v>2.2334596628574004</v>
      </c>
      <c r="L96" s="21">
        <f>'8.юрид-в нацвал'!L96+'12.юрид-в инвал'!L96</f>
        <v>39766.5</v>
      </c>
      <c r="M96" s="28">
        <f>('8.юрид-в нацвал'!L96*'8.юрид-в нацвал'!M96+'12.юрид-в инвал'!L96*'12.юрид-в инвал'!M96)/('8.юрид-в нацвал'!L96+'12.юрид-в инвал'!L96)</f>
        <v>7.8783625916286315</v>
      </c>
      <c r="N96" s="21">
        <f>'8.юрид-в нацвал'!N96+'12.юрид-в инвал'!N96</f>
        <v>16218</v>
      </c>
      <c r="O96" s="28">
        <f>('8.юрид-в нацвал'!N96*'8.юрид-в нацвал'!O96+'12.юрид-в инвал'!N96*'12.юрид-в инвал'!O96)/('8.юрид-в нацвал'!N96+'12.юрид-в инвал'!N96)</f>
        <v>5.6921321987914659</v>
      </c>
      <c r="P96" s="21">
        <f>'8.юрид-в нацвал'!P96+'12.юрид-в инвал'!P96</f>
        <v>9556.2999999999993</v>
      </c>
      <c r="Q96" s="28">
        <f>('8.юрид-в нацвал'!P96*'8.юрид-в нацвал'!Q96+'12.юрид-в инвал'!P96*'12.юрид-в инвал'!Q96)/('8.юрид-в нацвал'!P96+'12.юрид-в инвал'!P96)</f>
        <v>5.1334198382219061</v>
      </c>
      <c r="R96" s="22"/>
      <c r="S96" s="30"/>
    </row>
    <row r="97" spans="1:19" ht="14.25" customHeight="1" x14ac:dyDescent="0.2">
      <c r="A97" s="23" t="s">
        <v>4</v>
      </c>
      <c r="B97" s="26">
        <f>'8.юрид-в нацвал'!B97+'12.юрид-в инвал'!B97</f>
        <v>270339.60000000003</v>
      </c>
      <c r="C97" s="28">
        <f>('8.юрид-в нацвал'!B97*'8.юрид-в нацвал'!C97+'12.юрид-в инвал'!B97*'12.юрид-в инвал'!C97)/('8.юрид-в нацвал'!B97+'12.юрид-в инвал'!B97)</f>
        <v>1.9628987022249049</v>
      </c>
      <c r="D97" s="21"/>
      <c r="E97" s="28"/>
      <c r="F97" s="21">
        <f t="shared" si="2"/>
        <v>270339.60000000003</v>
      </c>
      <c r="G97" s="28">
        <f t="shared" si="3"/>
        <v>1.9628987022249049</v>
      </c>
      <c r="H97" s="21">
        <f>'8.юрид-в нацвал'!H97+'12.юрид-в инвал'!H97</f>
        <v>15934.900000000001</v>
      </c>
      <c r="I97" s="28">
        <f>('8.юрид-в нацвал'!H97*'8.юрид-в нацвал'!I97+'12.юрид-в инвал'!H97*'12.юрид-в инвал'!I97)/('8.юрид-в нацвал'!H97+'12.юрид-в инвал'!H97)</f>
        <v>0.26898192018776407</v>
      </c>
      <c r="J97" s="21">
        <f>'8.юрид-в нацвал'!J97+'12.юрид-в инвал'!J97</f>
        <v>14628</v>
      </c>
      <c r="K97" s="28">
        <f>('8.юрид-в нацвал'!J97*'8.юрид-в нацвал'!K97+'12.юрид-в инвал'!J97*'12.юрид-в инвал'!K97)/('8.юрид-в нацвал'!J97+'12.юрид-в инвал'!J97)</f>
        <v>2.141160787530763</v>
      </c>
      <c r="L97" s="21">
        <f>'8.юрид-в нацвал'!L97+'12.юрид-в инвал'!L97</f>
        <v>1863.2</v>
      </c>
      <c r="M97" s="28">
        <f>('8.юрид-в нацвал'!L97*'8.юрид-в нацвал'!M97+'12.юрид-в инвал'!L97*'12.юрид-в инвал'!M97)/('8.юрид-в нацвал'!L97+'12.юрид-в инвал'!L97)</f>
        <v>5.8000107342206952</v>
      </c>
      <c r="N97" s="21">
        <f>'8.юрид-в нацвал'!N97+'12.юрид-в инвал'!N97</f>
        <v>2052.8000000000002</v>
      </c>
      <c r="O97" s="28">
        <f>('8.юрид-в нацвал'!N97*'8.юрид-в нацвал'!O97+'12.юрид-в инвал'!N97*'12.юрид-в инвал'!O97)/('8.юрид-в нацвал'!N97+'12.юрид-в инвал'!N97)</f>
        <v>7.740257209664847</v>
      </c>
      <c r="P97" s="21">
        <f>'8.юрид-в нацвал'!P97+'12.юрид-в инвал'!P97</f>
        <v>235860.7</v>
      </c>
      <c r="Q97" s="28">
        <f>('8.юрид-в нацвал'!P97*'8.юрид-в нацвал'!Q97+'12.юрид-в инвал'!P97*'12.юрид-в инвал'!Q97)/('8.юрид-в нацвал'!P97+'12.юрид-в инвал'!P97)</f>
        <v>1.9856905792274846</v>
      </c>
      <c r="R97" s="22"/>
      <c r="S97" s="30"/>
    </row>
    <row r="98" spans="1:19" ht="14.25" customHeight="1" x14ac:dyDescent="0.2">
      <c r="A98" s="23" t="s">
        <v>5</v>
      </c>
      <c r="B98" s="26">
        <f>'8.юрид-в нацвал'!B98+'12.юрид-в инвал'!B98</f>
        <v>79962.899999999994</v>
      </c>
      <c r="C98" s="28">
        <f>('8.юрид-в нацвал'!B98*'8.юрид-в нацвал'!C98+'12.юрид-в инвал'!B98*'12.юрид-в инвал'!C98)/('8.юрид-в нацвал'!B98+'12.юрид-в инвал'!B98)</f>
        <v>4.2122935761459379</v>
      </c>
      <c r="D98" s="21"/>
      <c r="E98" s="28"/>
      <c r="F98" s="21">
        <f t="shared" si="2"/>
        <v>79962.899999999994</v>
      </c>
      <c r="G98" s="28">
        <f t="shared" si="3"/>
        <v>4.2122935761459379</v>
      </c>
      <c r="H98" s="21">
        <f>'8.юрид-в нацвал'!H98+'12.юрид-в инвал'!H98</f>
        <v>2485.7000000000003</v>
      </c>
      <c r="I98" s="28">
        <f>('8.юрид-в нацвал'!H98*'8.юрид-в нацвал'!I98+'12.юрид-в инвал'!H98*'12.юрид-в инвал'!I98)/('8.юрид-в нацвал'!H98+'12.юрид-в инвал'!H98)</f>
        <v>0.28965683710825924</v>
      </c>
      <c r="J98" s="21">
        <f>'8.юрид-в нацвал'!J98+'12.юрид-в инвал'!J98</f>
        <v>13832.199999999999</v>
      </c>
      <c r="K98" s="28">
        <f>('8.юрид-в нацвал'!J98*'8.юрид-в нацвал'!K98+'12.юрид-в инвал'!J98*'12.юрид-в инвал'!K98)/('8.юрид-в нацвал'!J98+'12.юрид-в инвал'!J98)</f>
        <v>4.1067726030566369</v>
      </c>
      <c r="L98" s="21">
        <f>'8.юрид-в нацвал'!L98+'12.юрид-в инвал'!L98</f>
        <v>8264</v>
      </c>
      <c r="M98" s="28">
        <f>('8.юрид-в нацвал'!L98*'8.юрид-в нацвал'!M98+'12.юрид-в инвал'!L98*'12.юрид-в инвал'!M98)/('8.юрид-в нацвал'!L98+'12.юрид-в инвал'!L98)</f>
        <v>5.4424830590513071</v>
      </c>
      <c r="N98" s="21">
        <f>'8.юрид-в нацвал'!N98+'12.юрид-в инвал'!N98</f>
        <v>4945.1000000000004</v>
      </c>
      <c r="O98" s="28">
        <f>('8.юрид-в нацвал'!N98*'8.юрид-в нацвал'!O98+'12.юрид-в инвал'!N98*'12.юрид-в инвал'!O98)/('8.юрид-в нацвал'!N98+'12.юрид-в инвал'!N98)</f>
        <v>7.365185739418818</v>
      </c>
      <c r="P98" s="21">
        <f>'8.юрид-в нацвал'!P98+'12.юрид-в инвал'!P98</f>
        <v>50435.899999999994</v>
      </c>
      <c r="Q98" s="28">
        <f>('8.юрид-в нацвал'!P98*'8.юрид-в нацвал'!Q98+'12.юрид-в инвал'!P98*'12.юрид-в инвал'!Q98)/('8.юрид-в нацвал'!P98+'12.юрид-в инвал'!P98)</f>
        <v>3.923856816275709</v>
      </c>
      <c r="R98" s="22"/>
      <c r="S98" s="30"/>
    </row>
    <row r="99" spans="1:19" ht="14.25" customHeight="1" x14ac:dyDescent="0.2">
      <c r="A99" s="23" t="s">
        <v>6</v>
      </c>
      <c r="B99" s="26">
        <f>'8.юрид-в нацвал'!B99+'12.юрид-в инвал'!B99</f>
        <v>23829.4</v>
      </c>
      <c r="C99" s="28">
        <f>('8.юрид-в нацвал'!B99*'8.юрид-в нацвал'!C99+'12.юрид-в инвал'!B99*'12.юрид-в инвал'!C99)/('8.юрид-в нацвал'!B99+'12.юрид-в инвал'!B99)</f>
        <v>7.2507348065834636</v>
      </c>
      <c r="D99" s="21"/>
      <c r="E99" s="28"/>
      <c r="F99" s="21">
        <f t="shared" si="2"/>
        <v>23829.399999999998</v>
      </c>
      <c r="G99" s="28">
        <f t="shared" si="3"/>
        <v>7.2507348065834654</v>
      </c>
      <c r="H99" s="21">
        <f>'8.юрид-в нацвал'!H99+'12.юрид-в инвал'!H99</f>
        <v>99.3</v>
      </c>
      <c r="I99" s="28">
        <f>('8.юрид-в нацвал'!H99*'8.юрид-в нацвал'!I99+'12.юрид-в инвал'!H99*'12.юрид-в инвал'!I99)/('8.юрид-в нацвал'!H99+'12.юрид-в инвал'!H99)</f>
        <v>0</v>
      </c>
      <c r="J99" s="21">
        <f>'8.юрид-в нацвал'!J99+'12.юрид-в инвал'!J99</f>
        <v>7359.1</v>
      </c>
      <c r="K99" s="28">
        <f>('8.юрид-в нацвал'!J99*'8.юрид-в нацвал'!K99+'12.юрид-в инвал'!J99*'12.юрид-в инвал'!K99)/('8.юрид-в нацвал'!J99+'12.юрид-в инвал'!J99)</f>
        <v>6.0468535554619454</v>
      </c>
      <c r="L99" s="21">
        <f>'8.юрид-в нацвал'!L99+'12.юрид-в инвал'!L99</f>
        <v>7309.2</v>
      </c>
      <c r="M99" s="28">
        <f>('8.юрид-в нацвал'!L99*'8.юрид-в нацвал'!M99+'12.юрид-в инвал'!L99*'12.юрид-в инвал'!M99)/('8.юрид-в нацвал'!L99+'12.юрид-в инвал'!L99)</f>
        <v>6.6007360586657908</v>
      </c>
      <c r="N99" s="21">
        <f>'8.юрид-в нацвал'!N99+'12.юрид-в инвал'!N99</f>
        <v>3971</v>
      </c>
      <c r="O99" s="28">
        <f>('8.юрид-в нацвал'!N99*'8.юрид-в нацвал'!O99+'12.юрид-в инвал'!N99*'12.юрид-в инвал'!O99)/('8.юрид-в нацвал'!N99+'12.юрид-в инвал'!N99)</f>
        <v>8.845701334676404</v>
      </c>
      <c r="P99" s="21">
        <f>'8.юрид-в нацвал'!P99+'12.юрид-в инвал'!P99</f>
        <v>5090.8</v>
      </c>
      <c r="Q99" s="28">
        <f>('8.юрид-в нацвал'!P99*'8.юрид-в нацвал'!Q99+'12.юрид-в инвал'!P99*'12.юрид-в инвал'!Q99)/('8.юрид-в нацвал'!P99+'12.юрид-в инвал'!P99)</f>
        <v>8.8215761766323553</v>
      </c>
      <c r="R99" s="22"/>
      <c r="S99" s="30"/>
    </row>
    <row r="100" spans="1:19" ht="14.25" customHeight="1" x14ac:dyDescent="0.2">
      <c r="A100" s="23" t="s">
        <v>7</v>
      </c>
      <c r="B100" s="26">
        <f>'8.юрид-в нацвал'!B100+'12.юрид-в инвал'!B100</f>
        <v>27766.400000000001</v>
      </c>
      <c r="C100" s="28">
        <f>('8.юрид-в нацвал'!B100*'8.юрид-в нацвал'!C100+'12.юрид-в инвал'!B100*'12.юрид-в инвал'!C100)/('8.юрид-в нацвал'!B100+'12.юрид-в инвал'!B100)</f>
        <v>4.2644560331911947</v>
      </c>
      <c r="D100" s="21"/>
      <c r="E100" s="28"/>
      <c r="F100" s="21">
        <f t="shared" si="2"/>
        <v>27766.400000000001</v>
      </c>
      <c r="G100" s="28">
        <f t="shared" si="3"/>
        <v>4.2644560331911947</v>
      </c>
      <c r="H100" s="21">
        <f>'8.юрид-в нацвал'!H100+'12.юрид-в инвал'!H100</f>
        <v>5</v>
      </c>
      <c r="I100" s="28">
        <f>('8.юрид-в нацвал'!H100*'8.юрид-в нацвал'!I100+'12.юрид-в инвал'!H100*'12.юрид-в инвал'!I100)/('8.юрид-в нацвал'!H100+'12.юрид-в инвал'!H100)</f>
        <v>0</v>
      </c>
      <c r="J100" s="21">
        <f>'8.юрид-в нацвал'!J100+'12.юрид-в инвал'!J100</f>
        <v>3293.9</v>
      </c>
      <c r="K100" s="28">
        <f>('8.юрид-в нацвал'!J100*'8.юрид-в нацвал'!K100+'12.юрид-в инвал'!J100*'12.юрид-в инвал'!K100)/('8.юрид-в нацвал'!J100+'12.юрид-в инвал'!J100)</f>
        <v>4.9351771456328359</v>
      </c>
      <c r="L100" s="21">
        <f>'8.юрид-в нацвал'!L100+'12.юрид-в инвал'!L100</f>
        <v>15653.5</v>
      </c>
      <c r="M100" s="28">
        <f>('8.юрид-в нацвал'!L100*'8.юрид-в нацвал'!M100+'12.юрид-в инвал'!L100*'12.юрид-в инвал'!M100)/('8.юрид-в нацвал'!L100+'12.юрид-в инвал'!L100)</f>
        <v>2.5826321270003514</v>
      </c>
      <c r="N100" s="21">
        <f>'8.юрид-в нацвал'!N100+'12.юрид-в инвал'!N100</f>
        <v>3130</v>
      </c>
      <c r="O100" s="28">
        <f>('8.юрид-в нацвал'!N100*'8.юрид-в нацвал'!O100+'12.юрид-в инвал'!N100*'12.юрид-в инвал'!O100)/('8.юрид-в нацвал'!N100+'12.юрид-в инвал'!N100)</f>
        <v>9.3725495207667731</v>
      </c>
      <c r="P100" s="21">
        <f>'8.юрид-в нацвал'!P100+'12.юрид-в инвал'!P100</f>
        <v>5684</v>
      </c>
      <c r="Q100" s="28">
        <f>('8.юрид-в нацвал'!P100*'8.юрид-в нацвал'!Q100+'12.юрид-в инвал'!P100*'12.юрид-в инвал'!Q100)/('8.юрид-в нацвал'!P100+'12.юрид-в инвал'!P100)</f>
        <v>5.698328641801548</v>
      </c>
      <c r="R100" s="22"/>
      <c r="S100" s="30"/>
    </row>
    <row r="101" spans="1:19" ht="14.25" customHeight="1" x14ac:dyDescent="0.2">
      <c r="A101" s="23" t="s">
        <v>8</v>
      </c>
      <c r="B101" s="26">
        <f>'8.юрид-в нацвал'!B101+'12.юрид-в инвал'!B101</f>
        <v>95436.200000000012</v>
      </c>
      <c r="C101" s="28">
        <f>('8.юрид-в нацвал'!B101*'8.юрид-в нацвал'!C101+'12.юрид-в инвал'!B101*'12.юрид-в инвал'!C101)/('8.юрид-в нацвал'!B101+'12.юрид-в инвал'!B101)</f>
        <v>3.3381912314195241</v>
      </c>
      <c r="D101" s="21"/>
      <c r="E101" s="28"/>
      <c r="F101" s="21">
        <f t="shared" si="2"/>
        <v>95436.200000000012</v>
      </c>
      <c r="G101" s="28">
        <f t="shared" si="3"/>
        <v>3.3381912314195237</v>
      </c>
      <c r="H101" s="21">
        <f>'8.юрид-в нацвал'!H101+'12.юрид-в инвал'!H101</f>
        <v>8504.5</v>
      </c>
      <c r="I101" s="28">
        <f>('8.юрид-в нацвал'!H101*'8.юрид-в нацвал'!I101+'12.юрид-в инвал'!H101*'12.юрид-в инвал'!I101)/('8.юрид-в нацвал'!H101+'12.юрид-в инвал'!H101)</f>
        <v>3.499464989123406</v>
      </c>
      <c r="J101" s="21">
        <f>'8.юрид-в нацвал'!J101+'12.юрид-в инвал'!J101</f>
        <v>16529.400000000001</v>
      </c>
      <c r="K101" s="28">
        <f>('8.юрид-в нацвал'!J101*'8.юрид-в нацвал'!K101+'12.юрид-в инвал'!J101*'12.юрид-в инвал'!K101)/('8.юрид-в нацвал'!J101+'12.юрид-в инвал'!J101)</f>
        <v>3.4679377351870002</v>
      </c>
      <c r="L101" s="21">
        <f>'8.юрид-в нацвал'!L101+'12.юрид-в инвал'!L101</f>
        <v>16749.900000000001</v>
      </c>
      <c r="M101" s="28">
        <f>('8.юрид-в нацвал'!L101*'8.юрид-в нацвал'!M101+'12.юрид-в инвал'!L101*'12.юрид-в инвал'!M101)/('8.юрид-в нацвал'!L101+'12.юрид-в инвал'!L101)</f>
        <v>4.2217897420283101</v>
      </c>
      <c r="N101" s="21">
        <f>'8.юрид-в нацвал'!N101+'12.юрид-в инвал'!N101</f>
        <v>2924</v>
      </c>
      <c r="O101" s="28">
        <f>('8.юрид-в нацвал'!N101*'8.юрид-в нацвал'!O101+'12.юрид-в инвал'!N101*'12.юрид-в инвал'!O101)/('8.юрид-в нацвал'!N101+'12.юрид-в инвал'!N101)</f>
        <v>11.642270861833106</v>
      </c>
      <c r="P101" s="21">
        <f>'8.юрид-в нацвал'!P101+'12.юрид-в инвал'!P101</f>
        <v>50728.4</v>
      </c>
      <c r="Q101" s="28">
        <f>('8.юрид-в нацвал'!P101*'8.юрид-в нацвал'!Q101+'12.юрид-в инвал'!P101*'12.юрид-в инвал'!Q101)/('8.юрид-в нацвал'!P101+'12.юрид-в инвал'!P101)</f>
        <v>2.4984742274544436</v>
      </c>
      <c r="R101" s="22"/>
      <c r="S101" s="30"/>
    </row>
    <row r="102" spans="1:19" ht="14.25" customHeight="1" x14ac:dyDescent="0.2">
      <c r="A102" s="23" t="s">
        <v>9</v>
      </c>
      <c r="B102" s="26">
        <f>'8.юрид-в нацвал'!B102+'12.юрид-в инвал'!B102</f>
        <v>116103.5</v>
      </c>
      <c r="C102" s="28">
        <f>('8.юрид-в нацвал'!B102*'8.юрид-в нацвал'!C102+'12.юрид-в инвал'!B102*'12.юрид-в инвал'!C102)/('8.юрид-в нацвал'!B102+'12.юрид-в инвал'!B102)</f>
        <v>6.0254975086883684</v>
      </c>
      <c r="D102" s="21"/>
      <c r="E102" s="28"/>
      <c r="F102" s="21">
        <f t="shared" si="2"/>
        <v>116103.5</v>
      </c>
      <c r="G102" s="28">
        <f t="shared" si="3"/>
        <v>6.0254975086883684</v>
      </c>
      <c r="H102" s="21">
        <f>'8.юрид-в нацвал'!H102+'12.юрид-в инвал'!H102</f>
        <v>17735.8</v>
      </c>
      <c r="I102" s="28">
        <f>('8.юрид-в нацвал'!H102*'8.юрид-в нацвал'!I102+'12.юрид-в инвал'!H102*'12.юрид-в инвал'!I102)/('8.юрид-в нацвал'!H102+'12.юрид-в инвал'!H102)</f>
        <v>1.1383134676755491</v>
      </c>
      <c r="J102" s="21">
        <f>'8.юрид-в нацвал'!J102+'12.юрид-в инвал'!J102</f>
        <v>33725.800000000003</v>
      </c>
      <c r="K102" s="28">
        <f>('8.юрид-в нацвал'!J102*'8.юрид-в нацвал'!K102+'12.юрид-в инвал'!J102*'12.юрид-в инвал'!K102)/('8.юрид-в нацвал'!J102+'12.юрид-в инвал'!J102)</f>
        <v>6.6601592845833162</v>
      </c>
      <c r="L102" s="21">
        <f>'8.юрид-в нацвал'!L102+'12.юрид-в инвал'!L102</f>
        <v>54230.7</v>
      </c>
      <c r="M102" s="28">
        <f>('8.юрид-в нацвал'!L102*'8.юрид-в нацвал'!M102+'12.юрид-в инвал'!L102*'12.юрид-в инвал'!M102)/('8.юрид-в нацвал'!L102+'12.юрид-в инвал'!L102)</f>
        <v>6.6638544219418154</v>
      </c>
      <c r="N102" s="21">
        <f>'8.юрид-в нацвал'!N102+'12.юрид-в инвал'!N102</f>
        <v>1141.2</v>
      </c>
      <c r="O102" s="28">
        <f>('8.юрид-в нацвал'!N102*'8.юрид-в нацвал'!O102+'12.юрид-в инвал'!N102*'12.юрид-в инвал'!O102)/('8.юрид-в нацвал'!N102+'12.юрид-в инвал'!N102)</f>
        <v>8.4645986680686995</v>
      </c>
      <c r="P102" s="21">
        <f>'8.юрид-в нацвал'!P102+'12.юрид-в инвал'!P102</f>
        <v>9270</v>
      </c>
      <c r="Q102" s="28">
        <f>('8.юрид-в нацвал'!P102*'8.юрид-в нацвал'!Q102+'12.юрид-в инвал'!P102*'12.юрид-в инвал'!Q102)/('8.юрид-в нацвал'!P102+'12.юрид-в инвал'!P102)</f>
        <v>9.0321423948220065</v>
      </c>
      <c r="R102" s="21"/>
      <c r="S102" s="28"/>
    </row>
    <row r="103" spans="1:19" ht="14.25" customHeight="1" x14ac:dyDescent="0.2">
      <c r="A103" s="23" t="s">
        <v>14</v>
      </c>
      <c r="B103" s="26">
        <f>'8.юрид-в нацвал'!B103+'12.юрид-в инвал'!B103</f>
        <v>65053.7</v>
      </c>
      <c r="C103" s="28">
        <f>('8.юрид-в нацвал'!B103*'8.юрид-в нацвал'!C103+'12.юрид-в инвал'!B103*'12.юрид-в инвал'!C103)/('8.юрид-в нацвал'!B103+'12.юрид-в инвал'!B103)</f>
        <v>4.9000717868468664</v>
      </c>
      <c r="D103" s="21"/>
      <c r="E103" s="28"/>
      <c r="F103" s="21">
        <f t="shared" si="2"/>
        <v>65053.7</v>
      </c>
      <c r="G103" s="28">
        <f t="shared" si="3"/>
        <v>4.9000717868468664</v>
      </c>
      <c r="H103" s="21">
        <f>'8.юрид-в нацвал'!H103+'12.юрид-в инвал'!H103</f>
        <v>13.4</v>
      </c>
      <c r="I103" s="28">
        <f>('8.юрид-в нацвал'!H103*'8.юрид-в нацвал'!I103+'12.юрид-в инвал'!H103*'12.юрид-в инвал'!I103)/('8.юрид-в нацвал'!H103+'12.юрид-в инвал'!H103)</f>
        <v>0</v>
      </c>
      <c r="J103" s="21">
        <f>'8.юрид-в нацвал'!J103+'12.юрид-в инвал'!J103</f>
        <v>19592.2</v>
      </c>
      <c r="K103" s="28">
        <f>('8.юрид-в нацвал'!J103*'8.юрид-в нацвал'!K103+'12.юрид-в инвал'!J103*'12.юрид-в инвал'!K103)/('8.юрид-в нацвал'!J103+'12.юрид-в инвал'!J103)</f>
        <v>6.5983299476322212</v>
      </c>
      <c r="L103" s="21">
        <f>'8.юрид-в нацвал'!L103+'12.юрид-в инвал'!L103</f>
        <v>10019.5</v>
      </c>
      <c r="M103" s="28">
        <f>('8.юрид-в нацвал'!L103*'8.юрид-в нацвал'!M103+'12.юрид-в инвал'!L103*'12.юрид-в инвал'!M103)/('8.юрид-в нацвал'!L103+'12.юрид-в инвал'!L103)</f>
        <v>6.7953490693148364</v>
      </c>
      <c r="N103" s="21">
        <f>'8.юрид-в нацвал'!N103+'12.юрид-в инвал'!N103</f>
        <v>6285.8</v>
      </c>
      <c r="O103" s="28">
        <f>('8.юрид-в нацвал'!N103*'8.юрид-в нацвал'!O103+'12.юрид-в инвал'!N103*'12.юрид-в инвал'!O103)/('8.юрид-в нацвал'!N103+'12.юрид-в инвал'!N103)</f>
        <v>9.8101753157911489</v>
      </c>
      <c r="P103" s="21">
        <f>'8.юрид-в нацвал'!P103+'12.юрид-в инвал'!P103</f>
        <v>29142.799999999999</v>
      </c>
      <c r="Q103" s="28">
        <f>('8.юрид-в нацвал'!P103*'8.юрид-в нацвал'!Q103+'12.юрид-в инвал'!P103*'12.юрид-в инвал'!Q103)/('8.юрид-в нацвал'!P103+'12.юрид-в инвал'!P103)</f>
        <v>2.049947156759131</v>
      </c>
      <c r="R103" s="22"/>
      <c r="S103" s="30"/>
    </row>
    <row r="104" spans="1:19" ht="14.25" customHeight="1" thickBot="1" x14ac:dyDescent="0.25">
      <c r="A104" s="24" t="s">
        <v>15</v>
      </c>
      <c r="B104" s="27">
        <f>'8.юрид-в нацвал'!B104+'12.юрид-в инвал'!B104</f>
        <v>271114.2</v>
      </c>
      <c r="C104" s="29">
        <f>('8.юрид-в нацвал'!B104*'8.юрид-в нацвал'!C104+'12.юрид-в инвал'!B104*'12.юрид-в инвал'!C104)/('8.юрид-в нацвал'!B104+'12.юрид-в инвал'!B104)</f>
        <v>6.9416756481217137</v>
      </c>
      <c r="D104" s="25"/>
      <c r="E104" s="29"/>
      <c r="F104" s="25">
        <f t="shared" si="2"/>
        <v>271114.19999999995</v>
      </c>
      <c r="G104" s="29">
        <f t="shared" si="3"/>
        <v>6.9416756481217154</v>
      </c>
      <c r="H104" s="25">
        <f>'8.юрид-в нацвал'!H104+'12.юрид-в инвал'!H104</f>
        <v>5613.9</v>
      </c>
      <c r="I104" s="29">
        <f>('8.юрид-в нацвал'!H104*'8.юрид-в нацвал'!I104+'12.юрид-в инвал'!H104*'12.юрид-в инвал'!I104)/('8.юрид-в нацвал'!H104+'12.юрид-в инвал'!H104)</f>
        <v>0.98028108801368041</v>
      </c>
      <c r="J104" s="25">
        <f>'8.юрид-в нацвал'!J104+'12.юрид-в инвал'!J104</f>
        <v>11699.7</v>
      </c>
      <c r="K104" s="29">
        <f>('8.юрид-в нацвал'!J104*'8.юрид-в нацвал'!K104+'12.юрид-в инвал'!J104*'12.юрид-в инвал'!K104)/('8.юрид-в нацвал'!J104+'12.юрид-в инвал'!J104)</f>
        <v>2.5867586348367904</v>
      </c>
      <c r="L104" s="25">
        <f>'8.юрид-в нацвал'!L104+'12.юрид-в инвал'!L104</f>
        <v>13992.7</v>
      </c>
      <c r="M104" s="29">
        <f>('8.юрид-в нацвал'!L104*'8.юрид-в нацвал'!M104+'12.юрид-в инвал'!L104*'12.юрид-в инвал'!M104)/('8.юрид-в нацвал'!L104+'12.юрид-в инвал'!L104)</f>
        <v>7.147614113073244</v>
      </c>
      <c r="N104" s="25">
        <f>'8.юрид-в нацвал'!N104+'12.юрид-в инвал'!N104</f>
        <v>1151.3</v>
      </c>
      <c r="O104" s="29">
        <f>('8.юрид-в нацвал'!N104*'8.юрид-в нацвал'!O104+'12.юрид-в инвал'!N104*'12.юрид-в инвал'!O104)/('8.юрид-в нацвал'!N104+'12.юрид-в инвал'!N104)</f>
        <v>11.421957786849649</v>
      </c>
      <c r="P104" s="25">
        <f>'8.юрид-в нацвал'!P104+'12.юрид-в инвал'!P104</f>
        <v>238656.59999999998</v>
      </c>
      <c r="Q104" s="29">
        <f>('8.юрид-в нацвал'!P104*'8.юрид-в нацвал'!Q104+'12.юрид-в инвал'!P104*'12.юрид-в инвал'!Q104)/('8.юрид-в нацвал'!P104+'12.юрид-в инвал'!P104)</f>
        <v>7.2617091670626337</v>
      </c>
      <c r="R104" s="25"/>
      <c r="S104" s="29"/>
    </row>
    <row r="105" spans="1:19" ht="14.25" customHeight="1" x14ac:dyDescent="0.2">
      <c r="A105" s="23" t="s">
        <v>23</v>
      </c>
      <c r="B105" s="26">
        <f>'8.юрид-в нацвал'!B105+'12.юрид-в инвал'!B105</f>
        <v>61950.400000000001</v>
      </c>
      <c r="C105" s="28">
        <f>('8.юрид-в нацвал'!B105*'8.юрид-в нацвал'!C105+'12.юрид-в инвал'!B105*'12.юрид-в инвал'!C105)/('8.юрид-в нацвал'!B105+'12.юрид-в инвал'!B105)</f>
        <v>5.5611216715307741</v>
      </c>
      <c r="D105" s="21"/>
      <c r="E105" s="28"/>
      <c r="F105" s="21">
        <f t="shared" si="2"/>
        <v>61950.400000000001</v>
      </c>
      <c r="G105" s="28">
        <f t="shared" si="3"/>
        <v>5.5611216715307732</v>
      </c>
      <c r="H105" s="21">
        <f>'8.юрид-в нацвал'!H105+'12.юрид-в инвал'!H105</f>
        <v>1848.5</v>
      </c>
      <c r="I105" s="28">
        <f>('8.юрид-в нацвал'!H105*'8.юрид-в нацвал'!I105+'12.юрид-в инвал'!H105*'12.юрид-в инвал'!I105)/('8.юрид-в нацвал'!H105+'12.юрид-в инвал'!H105)</f>
        <v>0.17289694346767651</v>
      </c>
      <c r="J105" s="21">
        <f>'8.юрид-в нацвал'!J105+'12.юрид-в инвал'!J105</f>
        <v>34341.800000000003</v>
      </c>
      <c r="K105" s="28">
        <f>('8.юрид-в нацвал'!J105*'8.юрид-в нацвал'!K105+'12.юрид-в инвал'!J105*'12.юрид-в инвал'!K105)/('8.юрид-в нацвал'!J105+'12.юрид-в инвал'!J105)</f>
        <v>4.4743577797319878</v>
      </c>
      <c r="L105" s="21">
        <f>'8.юрид-в нацвал'!L105+'12.юрид-в инвал'!L105</f>
        <v>11877.800000000001</v>
      </c>
      <c r="M105" s="28">
        <f>('8.юрид-в нацвал'!L105*'8.юрид-в нацвал'!M105+'12.юрид-в инвал'!L105*'12.юрид-в инвал'!M105)/('8.юрид-в нацвал'!L105+'12.юрид-в инвал'!L105)</f>
        <v>4.3149667446833586</v>
      </c>
      <c r="N105" s="21">
        <f>'8.юрид-в нацвал'!N105+'12.юрид-в инвал'!N105</f>
        <v>10523.7</v>
      </c>
      <c r="O105" s="28">
        <f>('8.юрид-в нацвал'!N105*'8.юрид-в нацвал'!O105+'12.юрид-в инвал'!N105*'12.юрид-в инвал'!O105)/('8.юрид-в нацвал'!N105+'12.юрид-в инвал'!N105)</f>
        <v>11.492545397531286</v>
      </c>
      <c r="P105" s="21">
        <f>'8.юрид-в нацвал'!P105+'12.юрид-в инвал'!P105</f>
        <v>3358.6000000000004</v>
      </c>
      <c r="Q105" s="28">
        <f>('8.юрид-в нацвал'!P105*'8.юрид-в нацвал'!Q105+'12.юрид-в инвал'!P105*'12.юрид-в инвал'!Q105)/('8.юрид-в нацвал'!P105+'12.юрид-в инвал'!P105)</f>
        <v>5.4606681355326616</v>
      </c>
      <c r="R105" s="22"/>
      <c r="S105" s="30"/>
    </row>
    <row r="106" spans="1:19" ht="14.25" customHeight="1" x14ac:dyDescent="0.2">
      <c r="A106" s="23" t="s">
        <v>1</v>
      </c>
      <c r="B106" s="26">
        <f>'8.юрид-в нацвал'!B106+'12.юрид-в инвал'!B106</f>
        <v>95362.200000000012</v>
      </c>
      <c r="C106" s="28">
        <f>('8.юрид-в нацвал'!B106*'8.юрид-в нацвал'!C106+'12.юрид-в инвал'!B106*'12.юрид-в инвал'!C106)/('8.юрид-в нацвал'!B106+'12.юрид-в инвал'!B106)</f>
        <v>3.3361367921461542</v>
      </c>
      <c r="D106" s="21"/>
      <c r="E106" s="28"/>
      <c r="F106" s="21">
        <f t="shared" si="2"/>
        <v>95362.200000000012</v>
      </c>
      <c r="G106" s="28">
        <f t="shared" si="3"/>
        <v>3.3361367921461542</v>
      </c>
      <c r="H106" s="21">
        <f>'8.юрид-в нацвал'!H106+'12.юрид-в инвал'!H106</f>
        <v>4.9000000000000004</v>
      </c>
      <c r="I106" s="28">
        <f>('8.юрид-в нацвал'!H106*'8.юрид-в нацвал'!I106+'12.юрид-в инвал'!H106*'12.юрид-в инвал'!I106)/('8.юрид-в нацвал'!H106+'12.юрид-в инвал'!H106)</f>
        <v>0.5714285714285714</v>
      </c>
      <c r="J106" s="21">
        <f>'8.юрид-в нацвал'!J106+'12.юрид-в инвал'!J106</f>
        <v>8187.5</v>
      </c>
      <c r="K106" s="28">
        <f>('8.юрид-в нацвал'!J106*'8.юрид-в нацвал'!K106+'12.юрид-в инвал'!J106*'12.юрид-в инвал'!K106)/('8.юрид-в нацвал'!J106+'12.юрид-в инвал'!J106)</f>
        <v>3.315835114503817</v>
      </c>
      <c r="L106" s="21">
        <f>'8.юрид-в нацвал'!L106+'12.юрид-в инвал'!L106</f>
        <v>32839.9</v>
      </c>
      <c r="M106" s="28">
        <f>('8.юрид-в нацвал'!L106*'8.юрид-в нацвал'!M106+'12.юрид-в инвал'!L106*'12.юрид-в инвал'!M106)/('8.юрид-в нацвал'!L106+'12.юрид-в инвал'!L106)</f>
        <v>5.373011001860541</v>
      </c>
      <c r="N106" s="21">
        <f>'8.юрид-в нацвал'!N106+'12.юрид-в инвал'!N106</f>
        <v>6798</v>
      </c>
      <c r="O106" s="28">
        <f>('8.юрид-в нацвал'!N106*'8.юрид-в нацвал'!O106+'12.юрид-в инвал'!N106*'12.юрид-в инвал'!O106)/('8.юрид-в нацвал'!N106+'12.юрид-в инвал'!N106)</f>
        <v>10.133715798764342</v>
      </c>
      <c r="P106" s="21">
        <f>'8.юрид-в нацвал'!P106+'12.юрид-в инвал'!P106</f>
        <v>47531.9</v>
      </c>
      <c r="Q106" s="28">
        <f>('8.юрид-в нацвал'!P106*'8.юрид-в нацвал'!Q106+'12.юрид-в инвал'!P106*'12.юрид-в инвал'!Q106)/('8.юрид-в нацвал'!P106+'12.юрид-в инвал'!P106)</f>
        <v>0.96044971903079823</v>
      </c>
      <c r="R106" s="22"/>
      <c r="S106" s="30"/>
    </row>
    <row r="107" spans="1:19" ht="14.25" customHeight="1" x14ac:dyDescent="0.2">
      <c r="A107" s="23" t="s">
        <v>2</v>
      </c>
      <c r="B107" s="26">
        <f>'8.юрид-в нацвал'!B107+'12.юрид-в инвал'!B107</f>
        <v>159693.50000000003</v>
      </c>
      <c r="C107" s="28">
        <f>('8.юрид-в нацвал'!B107*'8.юрид-в нацвал'!C107+'12.юрид-в инвал'!B107*'12.юрид-в инвал'!C107)/('8.юрид-в нацвал'!B107+'12.юрид-в инвал'!B107)</f>
        <v>2.4343841796942263</v>
      </c>
      <c r="D107" s="21"/>
      <c r="E107" s="28"/>
      <c r="F107" s="21">
        <f t="shared" si="2"/>
        <v>159693.5</v>
      </c>
      <c r="G107" s="28">
        <f t="shared" si="3"/>
        <v>2.4343841796942267</v>
      </c>
      <c r="H107" s="21">
        <f>'8.юрид-в нацвал'!H107+'12.юрид-в инвал'!H107</f>
        <v>2702.2000000000003</v>
      </c>
      <c r="I107" s="28">
        <f>('8.юрид-в нацвал'!H107*'8.юрид-в нацвал'!I107+'12.юрид-в инвал'!H107*'12.юрид-в инвал'!I107)/('8.юрид-в нацвал'!H107+'12.юрид-в инвал'!H107)</f>
        <v>0.9981866627192657</v>
      </c>
      <c r="J107" s="21">
        <f>'8.юрид-в нацвал'!J107+'12.юрид-в инвал'!J107</f>
        <v>6257.9</v>
      </c>
      <c r="K107" s="28">
        <f>('8.юрид-в нацвал'!J107*'8.юрид-в нацвал'!K107+'12.юрид-в инвал'!J107*'12.юрид-в инвал'!K107)/('8.юрид-в нацвал'!J107+'12.юрид-в инвал'!J107)</f>
        <v>4.8306188977132907</v>
      </c>
      <c r="L107" s="21">
        <f>'8.юрид-в нацвал'!L107+'12.юрид-в инвал'!L107</f>
        <v>34233.5</v>
      </c>
      <c r="M107" s="28">
        <f>('8.юрид-в нацвал'!L107*'8.юрид-в нацвал'!M107+'12.юрид-в инвал'!L107*'12.юрид-в инвал'!M107)/('8.юрид-в нацвал'!L107+'12.юрид-в инвал'!L107)</f>
        <v>3.3981678764952461</v>
      </c>
      <c r="N107" s="21">
        <f>'8.юрид-в нацвал'!N107+'12.юрид-в инвал'!N107</f>
        <v>5786.3</v>
      </c>
      <c r="O107" s="28">
        <f>('8.юрид-в нацвал'!N107*'8.юрид-в нацвал'!O107+'12.юрид-в инвал'!N107*'12.юрид-в инвал'!O107)/('8.юрид-в нацвал'!N107+'12.юрид-в инвал'!N107)</f>
        <v>11.950296389748198</v>
      </c>
      <c r="P107" s="21">
        <f>'8.юрид-в нацвал'!P107+'12.юрид-в инвал'!P107</f>
        <v>110713.60000000001</v>
      </c>
      <c r="Q107" s="28">
        <f>('8.юрид-в нацвал'!P107*'8.юрид-в нацвал'!Q107+'12.юрид-в инвал'!P107*'12.юрид-в инвал'!Q107)/('8.юрид-в нацвал'!P107+'12.юрид-в инвал'!P107)</f>
        <v>1.538648549049078</v>
      </c>
      <c r="R107" s="21"/>
      <c r="S107" s="28"/>
    </row>
    <row r="108" spans="1:19" ht="14.25" customHeight="1" x14ac:dyDescent="0.2">
      <c r="A108" s="23" t="s">
        <v>3</v>
      </c>
      <c r="B108" s="26">
        <f>'8.юрид-в нацвал'!B108+'12.юрид-в инвал'!B108</f>
        <v>55285.899999999994</v>
      </c>
      <c r="C108" s="28">
        <f>('8.юрид-в нацвал'!B108*'8.юрид-в нацвал'!C108+'12.юрид-в инвал'!B108*'12.юрид-в инвал'!C108)/('8.юрид-в нацвал'!B108+'12.юрид-в инвал'!B108)</f>
        <v>7.5500550773343651</v>
      </c>
      <c r="D108" s="21"/>
      <c r="E108" s="28"/>
      <c r="F108" s="21">
        <f t="shared" si="2"/>
        <v>55285.899999999994</v>
      </c>
      <c r="G108" s="28">
        <f t="shared" si="3"/>
        <v>7.550055077334366</v>
      </c>
      <c r="H108" s="21">
        <f>'8.юрид-в нацвал'!H108+'12.юрид-в инвал'!H108</f>
        <v>114.8</v>
      </c>
      <c r="I108" s="28">
        <f>('8.юрид-в нацвал'!H108*'8.юрид-в нацвал'!I108+'12.юрид-в инвал'!H108*'12.юрид-в инвал'!I108)/('8.юрид-в нацвал'!H108+'12.юрид-в инвал'!H108)</f>
        <v>0.99355400696864116</v>
      </c>
      <c r="J108" s="21">
        <f>'8.юрид-в нацвал'!J108+'12.юрид-в инвал'!J108</f>
        <v>20359.400000000001</v>
      </c>
      <c r="K108" s="28">
        <f>('8.юрид-в нацвал'!J108*'8.юрид-в нацвал'!K108+'12.юрид-в инвал'!J108*'12.юрид-в инвал'!K108)/('8.юрид-в нацвал'!J108+'12.юрид-в инвал'!J108)</f>
        <v>3.47065286796271</v>
      </c>
      <c r="L108" s="21">
        <f>'8.юрид-в нацвал'!L108+'12.юрид-в инвал'!L108</f>
        <v>19560</v>
      </c>
      <c r="M108" s="28">
        <f>('8.юрид-в нацвал'!L108*'8.юрид-в нацвал'!M108+'12.юрид-в инвал'!L108*'12.юрид-в инвал'!M108)/('8.юрид-в нацвал'!L108+'12.юрид-в инвал'!L108)</f>
        <v>9.7762791411042933</v>
      </c>
      <c r="N108" s="21">
        <f>'8.юрид-в нацвал'!N108+'12.юрид-в инвал'!N108</f>
        <v>11861</v>
      </c>
      <c r="O108" s="28">
        <f>('8.юрид-в нацвал'!N108*'8.юрид-в нацвал'!O108+'12.юрид-в инвал'!N108*'12.юрид-в инвал'!O108)/('8.юрид-в нацвал'!N108+'12.юрид-в инвал'!N108)</f>
        <v>10.077927662085827</v>
      </c>
      <c r="P108" s="21">
        <f>'8.юрид-в нацвал'!P108+'12.юрид-в инвал'!P108</f>
        <v>3390.7</v>
      </c>
      <c r="Q108" s="28">
        <f>('8.юрид-в нацвал'!P108*'8.юрид-в нацвал'!Q108+'12.юрид-в инвал'!P108*'12.юрид-в инвал'!Q108)/('8.юрид-в нацвал'!P108+'12.юрид-в инвал'!P108)</f>
        <v>10.581531837083789</v>
      </c>
      <c r="R108" s="22"/>
      <c r="S108" s="30"/>
    </row>
    <row r="109" spans="1:19" ht="14.25" customHeight="1" x14ac:dyDescent="0.2">
      <c r="A109" s="23" t="s">
        <v>4</v>
      </c>
      <c r="B109" s="26">
        <f>'8.юрид-в нацвал'!B109+'12.юрид-в инвал'!B109</f>
        <v>172044.6</v>
      </c>
      <c r="C109" s="28">
        <f>('8.юрид-в нацвал'!B109*'8.юрид-в нацвал'!C109+'12.юрид-в инвал'!B109*'12.юрид-в инвал'!C109)/('8.юрид-в нацвал'!B109+'12.юрид-в инвал'!B109)</f>
        <v>6.5355896087409899</v>
      </c>
      <c r="D109" s="21"/>
      <c r="E109" s="28"/>
      <c r="F109" s="21">
        <f t="shared" si="2"/>
        <v>172044.6</v>
      </c>
      <c r="G109" s="28">
        <f t="shared" si="3"/>
        <v>6.5355896087409899</v>
      </c>
      <c r="H109" s="21">
        <f>'8.юрид-в нацвал'!H109+'12.юрид-в инвал'!H109</f>
        <v>5132</v>
      </c>
      <c r="I109" s="28">
        <f>('8.юрид-в нацвал'!H109*'8.юрид-в нацвал'!I109+'12.юрид-в инвал'!H109*'12.юрид-в инвал'!I109)/('8.юрид-в нацвал'!H109+'12.юрид-в инвал'!H109)</f>
        <v>0.45516757599376462</v>
      </c>
      <c r="J109" s="21">
        <f>'8.юрид-в нацвал'!J109+'12.юрид-в инвал'!J109</f>
        <v>17174.8</v>
      </c>
      <c r="K109" s="28">
        <f>('8.юрид-в нацвал'!J109*'8.юрид-в нацвал'!K109+'12.юрид-в инвал'!J109*'12.юрид-в инвал'!K109)/('8.юрид-в нацвал'!J109+'12.юрид-в инвал'!J109)</f>
        <v>3.7069343456692363</v>
      </c>
      <c r="L109" s="21">
        <f>'8.юрид-в нацвал'!L109+'12.юрид-в инвал'!L109</f>
        <v>32155.100000000002</v>
      </c>
      <c r="M109" s="28">
        <f>('8.юрид-в нацвал'!L109*'8.юрид-в нацвал'!M109+'12.юрид-в инвал'!L109*'12.юрид-в инвал'!M109)/('8.юрид-в нацвал'!L109+'12.юрид-в инвал'!L109)</f>
        <v>6.0896941698206497</v>
      </c>
      <c r="N109" s="21">
        <f>'8.юрид-в нацвал'!N109+'12.юрид-в инвал'!N109</f>
        <v>3346.1</v>
      </c>
      <c r="O109" s="28">
        <f>('8.юрид-в нацвал'!N109*'8.юрид-в нацвал'!O109+'12.юрид-в инвал'!N109*'12.юрид-в инвал'!O109)/('8.юрид-в нацвал'!N109+'12.юрид-в инвал'!N109)</f>
        <v>11.789999999999997</v>
      </c>
      <c r="P109" s="21">
        <f>'8.юрид-в нацвал'!P109+'12.юрид-в инвал'!P109</f>
        <v>114236.6</v>
      </c>
      <c r="Q109" s="28">
        <f>('8.юрид-в нацвал'!P109*'8.юрид-в нацвал'!Q109+'12.юрид-в инвал'!P109*'12.юрид-в инвал'!Q109)/('8.юрид-в нацвал'!P109+'12.юрид-в инвал'!P109)</f>
        <v>7.2056230665128345</v>
      </c>
      <c r="R109" s="22"/>
      <c r="S109" s="30"/>
    </row>
    <row r="110" spans="1:19" ht="14.25" customHeight="1" x14ac:dyDescent="0.2">
      <c r="A110" s="23" t="s">
        <v>5</v>
      </c>
      <c r="B110" s="26">
        <f>'8.юрид-в нацвал'!B110+'12.юрид-в инвал'!B110</f>
        <v>238530</v>
      </c>
      <c r="C110" s="28">
        <f>('8.юрид-в нацвал'!B110*'8.юрид-в нацвал'!C110+'12.юрид-в инвал'!B110*'12.юрид-в инвал'!C110)/('8.юрид-в нацвал'!B110+'12.юрид-в инвал'!B110)</f>
        <v>5.6415968641261047</v>
      </c>
      <c r="D110" s="21"/>
      <c r="E110" s="28"/>
      <c r="F110" s="21">
        <f t="shared" si="2"/>
        <v>238530</v>
      </c>
      <c r="G110" s="28">
        <f t="shared" si="3"/>
        <v>5.6415968641261065</v>
      </c>
      <c r="H110" s="21">
        <f>'8.юрид-в нацвал'!H110+'12.юрид-в инвал'!H110</f>
        <v>8461.5</v>
      </c>
      <c r="I110" s="28">
        <f>('8.юрид-в нацвал'!H110*'8.юрид-в нацвал'!I110+'12.юрид-в инвал'!H110*'12.юрид-в инвал'!I110)/('8.юрид-в нацвал'!H110+'12.юрид-в инвал'!H110)</f>
        <v>0.39411451870235775</v>
      </c>
      <c r="J110" s="21">
        <f>'8.юрид-в нацвал'!J110+'12.юрид-в инвал'!J110</f>
        <v>22284.5</v>
      </c>
      <c r="K110" s="28">
        <f>('8.юрид-в нацвал'!J110*'8.юрид-в нацвал'!K110+'12.юрид-в инвал'!J110*'12.юрид-в инвал'!K110)/('8.юрид-в нацвал'!J110+'12.юрид-в инвал'!J110)</f>
        <v>4.015611748076017</v>
      </c>
      <c r="L110" s="21">
        <f>'8.юрид-в нацвал'!L110+'12.юрид-в инвал'!L110</f>
        <v>2707</v>
      </c>
      <c r="M110" s="28">
        <f>('8.юрид-в нацвал'!L110*'8.юрид-в нацвал'!M110+'12.юрид-в инвал'!L110*'12.юрид-в инвал'!M110)/('8.юрид-в нацвал'!L110+'12.юрид-в инвал'!L110)</f>
        <v>8.134096786110085</v>
      </c>
      <c r="N110" s="21">
        <f>'8.юрид-в нацвал'!N110+'12.юрид-в инвал'!N110</f>
        <v>1128.8</v>
      </c>
      <c r="O110" s="28">
        <f>('8.юрид-в нацвал'!N110*'8.юрид-в нацвал'!O110+'12.юрид-в инвал'!N110*'12.юрид-в инвал'!O110)/('8.юрид-в нацвал'!N110+'12.юрид-в инвал'!N110)</f>
        <v>8.7868532955350815</v>
      </c>
      <c r="P110" s="21">
        <f>'8.юрид-в нацвал'!P110+'12.юрид-в инвал'!P110</f>
        <v>203948.2</v>
      </c>
      <c r="Q110" s="28">
        <f>('8.юрид-в нацвал'!P110*'8.юрид-в нацвал'!Q110+'12.юрид-в инвал'!P110*'12.юрид-в инвал'!Q110)/('8.юрид-в нацвал'!P110+'12.юрид-в инвал'!P110)</f>
        <v>5.9864799002884066</v>
      </c>
      <c r="R110" s="22"/>
      <c r="S110" s="30"/>
    </row>
    <row r="111" spans="1:19" ht="14.25" customHeight="1" x14ac:dyDescent="0.2">
      <c r="A111" s="23" t="s">
        <v>6</v>
      </c>
      <c r="B111" s="26">
        <f>'8.юрид-в нацвал'!B111+'12.юрид-в инвал'!B111</f>
        <v>138254.1</v>
      </c>
      <c r="C111" s="28">
        <f>('8.юрид-в нацвал'!B111*'8.юрид-в нацвал'!C111+'12.юрид-в инвал'!B111*'12.юрид-в инвал'!C111)/('8.юрид-в нацвал'!B111+'12.юрид-в инвал'!B111)</f>
        <v>8.4230055455859887</v>
      </c>
      <c r="D111" s="21"/>
      <c r="E111" s="28"/>
      <c r="F111" s="21">
        <f t="shared" si="2"/>
        <v>138254.09999999998</v>
      </c>
      <c r="G111" s="28">
        <f t="shared" si="3"/>
        <v>8.4230055455859905</v>
      </c>
      <c r="H111" s="21">
        <f>'8.юрид-в нацвал'!H111+'12.юрид-в инвал'!H111</f>
        <v>5353</v>
      </c>
      <c r="I111" s="28">
        <f>('8.юрид-в нацвал'!H111*'8.юрид-в нацвал'!I111+'12.юрид-в инвал'!H111*'12.юрид-в инвал'!I111)/('8.юрид-в нацвал'!H111+'12.юрид-в инвал'!H111)</f>
        <v>8.1592751728002995</v>
      </c>
      <c r="J111" s="21">
        <f>'8.юрид-в нацвал'!J111+'12.юрид-в инвал'!J111</f>
        <v>21032.6</v>
      </c>
      <c r="K111" s="28">
        <f>('8.юрид-в нацвал'!J111*'8.юрид-в нацвал'!K111+'12.юрид-в инвал'!J111*'12.юрид-в инвал'!K111)/('8.юрид-в нацвал'!J111+'12.юрид-в инвал'!J111)</f>
        <v>3.1112782062132118</v>
      </c>
      <c r="L111" s="21">
        <f>'8.юрид-в нацвал'!L111+'12.юрид-в инвал'!L111</f>
        <v>17057.3</v>
      </c>
      <c r="M111" s="28">
        <f>('8.юрид-в нацвал'!L111*'8.юрид-в нацвал'!M111+'12.юрид-в инвал'!L111*'12.юрид-в инвал'!M111)/('8.юрид-в нацвал'!L111+'12.юрид-в инвал'!L111)</f>
        <v>3.5662912653233518</v>
      </c>
      <c r="N111" s="21">
        <f>'8.юрид-в нацвал'!N111+'12.юрид-в инвал'!N111</f>
        <v>42487</v>
      </c>
      <c r="O111" s="28">
        <f>('8.юрид-в нацвал'!N111*'8.юрид-в нацвал'!O111+'12.юрид-в инвал'!N111*'12.юрид-в инвал'!O111)/('8.юрид-в нацвал'!N111+'12.юрид-в инвал'!N111)</f>
        <v>9.8921100807305766</v>
      </c>
      <c r="P111" s="21">
        <f>'8.юрид-в нацвал'!P111+'12.юрид-в инвал'!P111</f>
        <v>52324.2</v>
      </c>
      <c r="Q111" s="28">
        <f>('8.юрид-в нацвал'!P111*'8.юрид-в нацвал'!Q111+'12.юрид-в инвал'!P111*'12.юрид-в инвал'!Q111)/('8.юрид-в нацвал'!P111+'12.юрид-в инвал'!P111)</f>
        <v>10.975472152464826</v>
      </c>
      <c r="R111" s="22"/>
      <c r="S111" s="30"/>
    </row>
    <row r="112" spans="1:19" ht="14.25" customHeight="1" x14ac:dyDescent="0.2">
      <c r="A112" s="23" t="s">
        <v>7</v>
      </c>
      <c r="B112" s="26">
        <f>'8.юрид-в нацвал'!B112+'12.юрид-в инвал'!B112</f>
        <v>152017.9</v>
      </c>
      <c r="C112" s="28">
        <f>('8.юрид-в нацвал'!B112*'8.юрид-в нацвал'!C112+'12.юрид-в инвал'!B112*'12.юрид-в инвал'!C112)/('8.юрид-в нацвал'!B112+'12.юрид-в инвал'!B112)</f>
        <v>5.060231814806019</v>
      </c>
      <c r="D112" s="21"/>
      <c r="E112" s="28"/>
      <c r="F112" s="21">
        <f t="shared" si="2"/>
        <v>152017.9</v>
      </c>
      <c r="G112" s="28">
        <f t="shared" si="3"/>
        <v>5.0602318148060199</v>
      </c>
      <c r="H112" s="21">
        <f>'8.юрид-в нацвал'!H112+'12.юрид-в инвал'!H112</f>
        <v>166.6</v>
      </c>
      <c r="I112" s="28">
        <f>('8.юрид-в нацвал'!H112*'8.юрид-в нацвал'!I112+'12.юрид-в инвал'!H112*'12.юрид-в инвал'!I112)/('8.юрид-в нацвал'!H112+'12.юрид-в инвал'!H112)</f>
        <v>7.6237695078031198</v>
      </c>
      <c r="J112" s="21">
        <f>'8.юрид-в нацвал'!J112+'12.юрид-в инвал'!J112</f>
        <v>30566.899999999998</v>
      </c>
      <c r="K112" s="28">
        <f>('8.юрид-в нацвал'!J112*'8.юрид-в нацвал'!K112+'12.юрид-в инвал'!J112*'12.юрид-в инвал'!K112)/('8.юрид-в нацвал'!J112+'12.юрид-в инвал'!J112)</f>
        <v>5.442017999862597</v>
      </c>
      <c r="L112" s="21">
        <f>'8.юрид-в нацвал'!L112+'12.юрид-в инвал'!L112</f>
        <v>17111.8</v>
      </c>
      <c r="M112" s="28">
        <f>('8.юрид-в нацвал'!L112*'8.юрид-в нацвал'!M112+'12.юрид-в инвал'!L112*'12.юрид-в инвал'!M112)/('8.юрид-в нацвал'!L112+'12.юрид-в инвал'!L112)</f>
        <v>3.9736131792096683</v>
      </c>
      <c r="N112" s="21">
        <f>'8.юрид-в нацвал'!N112+'12.юрид-в инвал'!N112</f>
        <v>5995.1</v>
      </c>
      <c r="O112" s="28">
        <f>('8.юрид-в нацвал'!N112*'8.юрид-в нацвал'!O112+'12.юрид-в инвал'!N112*'12.юрид-в инвал'!O112)/('8.юрид-в нацвал'!N112+'12.юрид-в инвал'!N112)</f>
        <v>7.8944304515354204</v>
      </c>
      <c r="P112" s="21">
        <f>'8.юрид-в нацвал'!P112+'12.юрид-в инвал'!P112</f>
        <v>98177.5</v>
      </c>
      <c r="Q112" s="28">
        <f>('8.юрид-в нацвал'!P112*'8.юрид-в нацвал'!Q112+'12.юрид-в инвал'!P112*'12.юрид-в инвал'!Q112)/('8.юрид-в нацвал'!P112+'12.юрид-в инвал'!P112)</f>
        <v>4.9533396144737845</v>
      </c>
      <c r="R112" s="22"/>
      <c r="S112" s="30"/>
    </row>
    <row r="113" spans="1:19" ht="14.25" customHeight="1" x14ac:dyDescent="0.2">
      <c r="A113" s="23" t="s">
        <v>8</v>
      </c>
      <c r="B113" s="26">
        <f>'8.юрид-в нацвал'!B113+'12.юрид-в инвал'!B113</f>
        <v>312934.60000000003</v>
      </c>
      <c r="C113" s="28">
        <f>('8.юрид-в нацвал'!B113*'8.юрид-в нацвал'!C113+'12.юрид-в инвал'!B113*'12.юрид-в инвал'!C113)/('8.юрид-в нацвал'!B113+'12.юрид-в инвал'!B113)</f>
        <v>4.9013916581931172</v>
      </c>
      <c r="D113" s="21"/>
      <c r="E113" s="28"/>
      <c r="F113" s="21">
        <f t="shared" si="2"/>
        <v>312934.59999999998</v>
      </c>
      <c r="G113" s="28">
        <f t="shared" si="3"/>
        <v>4.9013916581931181</v>
      </c>
      <c r="H113" s="21">
        <f>'8.юрид-в нацвал'!H113+'12.юрид-в инвал'!H113</f>
        <v>98268.599999999991</v>
      </c>
      <c r="I113" s="28">
        <f>('8.юрид-в нацвал'!H113*'8.юрид-в нацвал'!I113+'12.юрид-в инвал'!H113*'12.юрид-в инвал'!I113)/('8.юрид-в нацвал'!H113+'12.юрид-в инвал'!H113)</f>
        <v>2.6344917908670724</v>
      </c>
      <c r="J113" s="21">
        <f>'8.юрид-в нацвал'!J113+'12.юрид-в инвал'!J113</f>
        <v>31581</v>
      </c>
      <c r="K113" s="28">
        <f>('8.юрид-в нацвал'!J113*'8.юрид-в нацвал'!K113+'12.юрид-в инвал'!J113*'12.юрид-в инвал'!K113)/('8.юрид-в нацвал'!J113+'12.юрид-в инвал'!J113)</f>
        <v>3.5561295715778485</v>
      </c>
      <c r="L113" s="21">
        <f>'8.юрид-в нацвал'!L113+'12.юрид-в инвал'!L113</f>
        <v>12324.4</v>
      </c>
      <c r="M113" s="28">
        <f>('8.юрид-в нацвал'!L113*'8.юрид-в нацвал'!M113+'12.юрид-в инвал'!L113*'12.юрид-в инвал'!M113)/('8.юрид-в нацвал'!L113+'12.юрид-в инвал'!L113)</f>
        <v>8.235897893609426</v>
      </c>
      <c r="N113" s="21">
        <f>'8.юрид-в нацвал'!N113+'12.юрид-в инвал'!N113</f>
        <v>3548</v>
      </c>
      <c r="O113" s="28">
        <f>('8.юрид-в нацвал'!N113*'8.юрид-в нацвал'!O113+'12.юрид-в инвал'!N113*'12.юрид-в инвал'!O113)/('8.юрид-в нацвал'!N113+'12.юрид-в инвал'!N113)</f>
        <v>9.5425140924464475</v>
      </c>
      <c r="P113" s="21">
        <f>'8.юрид-в нацвал'!P113+'12.юрид-в инвал'!P113</f>
        <v>104089.60000000001</v>
      </c>
      <c r="Q113" s="28">
        <f>('8.юрид-в нацвал'!P113*'8.юрид-в нацвал'!Q113+'12.юрид-в инвал'!P113*'12.юрид-в инвал'!Q113)/('8.юрид-в нацвал'!P113+'12.юрид-в инвал'!P113)</f>
        <v>9.869014291533448</v>
      </c>
      <c r="R113" s="22">
        <f>'8.юрид-в нацвал'!R113+'12.юрид-в инвал'!R113</f>
        <v>63123</v>
      </c>
      <c r="S113" s="30">
        <f>('8.юрид-в нацвал'!R113*'8.юрид-в нацвал'!S113+'12.юрид-в инвал'!R113*'12.юрид-в инвал'!S113)/('8.юрид-в нацвал'!R113+'12.юрид-в инвал'!R113)</f>
        <v>0</v>
      </c>
    </row>
    <row r="114" spans="1:19" ht="14.25" customHeight="1" x14ac:dyDescent="0.2">
      <c r="A114" s="23" t="s">
        <v>9</v>
      </c>
      <c r="B114" s="26">
        <f>'8.юрид-в нацвал'!B114+'12.юрид-в инвал'!B114</f>
        <v>321590.40000000002</v>
      </c>
      <c r="C114" s="28">
        <f>('8.юрид-в нацвал'!B114*'8.юрид-в нацвал'!C114+'12.юрид-в инвал'!B114*'12.юрид-в инвал'!C114)/('8.юрид-в нацвал'!B114+'12.юрид-в инвал'!B114)</f>
        <v>5.0910113828024706</v>
      </c>
      <c r="D114" s="21"/>
      <c r="E114" s="28"/>
      <c r="F114" s="21">
        <f t="shared" si="2"/>
        <v>321590.40000000002</v>
      </c>
      <c r="G114" s="28">
        <f t="shared" si="3"/>
        <v>5.0910113828024715</v>
      </c>
      <c r="H114" s="21">
        <f>'8.юрид-в нацвал'!H114+'12.юрид-в инвал'!H114</f>
        <v>66001.600000000006</v>
      </c>
      <c r="I114" s="28">
        <f>('8.юрид-в нацвал'!H114*'8.юрид-в нацвал'!I114+'12.юрид-в инвал'!H114*'12.юрид-в инвал'!I114)/('8.юрид-в нацвал'!H114+'12.юрид-в инвал'!H114)</f>
        <v>3.0697302186613653</v>
      </c>
      <c r="J114" s="21">
        <f>'8.юрид-в нацвал'!J114+'12.юрид-в инвал'!J114</f>
        <v>77305.600000000006</v>
      </c>
      <c r="K114" s="28">
        <f>('8.юрид-в нацвал'!J114*'8.юрид-в нацвал'!K114+'12.юрид-в инвал'!J114*'12.юрид-в инвал'!K114)/('8.юрид-в нацвал'!J114+'12.юрид-в инвал'!J114)</f>
        <v>3.7065102657504756</v>
      </c>
      <c r="L114" s="21">
        <f>'8.юрид-в нацвал'!L114+'12.юрид-в инвал'!L114</f>
        <v>36093.300000000003</v>
      </c>
      <c r="M114" s="28">
        <f>('8.юрид-в нацвал'!L114*'8.юрид-в нацвал'!M114+'12.юрид-в инвал'!L114*'12.юрид-в инвал'!M114)/('8.юрид-в нацвал'!L114+'12.юрид-в инвал'!L114)</f>
        <v>6.4843176157347759</v>
      </c>
      <c r="N114" s="21">
        <f>'8.юрид-в нацвал'!N114+'12.юрид-в инвал'!N114</f>
        <v>6997.3</v>
      </c>
      <c r="O114" s="28">
        <f>('8.юрид-в нацвал'!N114*'8.юрид-в нацвал'!O114+'12.юрид-в инвал'!N114*'12.юрид-в инвал'!O114)/('8.юрид-в нацвал'!N114+'12.юрид-в инвал'!N114)</f>
        <v>8.4401983622254289</v>
      </c>
      <c r="P114" s="21">
        <f>'8.юрид-в нацвал'!P114+'12.юрид-в инвал'!P114</f>
        <v>135192.6</v>
      </c>
      <c r="Q114" s="28">
        <f>('8.юрид-в нацвал'!P114*'8.юрид-в нацвал'!Q114+'12.юрид-в инвал'!P114*'12.юрид-в инвал'!Q114)/('8.юрид-в нацвал'!P114+'12.юрид-в инвал'!P114)</f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>'8.юрид-в нацвал'!B115+'12.юрид-в инвал'!B115</f>
        <v>229892.4</v>
      </c>
      <c r="C115" s="28">
        <f>('8.юрид-в нацвал'!B115*'8.юрид-в нацвал'!C115+'12.юрид-в инвал'!B115*'12.юрид-в инвал'!C115)/('8.юрид-в нацвал'!B115+'12.юрид-в инвал'!B115)</f>
        <v>3.8782034812808077</v>
      </c>
      <c r="D115" s="21"/>
      <c r="E115" s="28"/>
      <c r="F115" s="21">
        <f t="shared" si="2"/>
        <v>229892.4</v>
      </c>
      <c r="G115" s="28">
        <f t="shared" si="3"/>
        <v>3.8782034812808077</v>
      </c>
      <c r="H115" s="21">
        <f>'8.юрид-в нацвал'!H115+'12.юрид-в инвал'!H115</f>
        <v>104277.5</v>
      </c>
      <c r="I115" s="28">
        <f>('8.юрид-в нацвал'!H115*'8.юрид-в нацвал'!I115+'12.юрид-в инвал'!H115*'12.юрид-в инвал'!I115)/('8.юрид-в нацвал'!H115+'12.юрид-в инвал'!H115)</f>
        <v>2.9410674018843945</v>
      </c>
      <c r="J115" s="21">
        <f>'8.юрид-в нацвал'!J115+'12.юрид-в инвал'!J115</f>
        <v>51328.6</v>
      </c>
      <c r="K115" s="28">
        <f>('8.юрид-в нацвал'!J115*'8.юрид-в нацвал'!K115+'12.юрид-в инвал'!J115*'12.юрид-в инвал'!K115)/('8.юрид-в нацвал'!J115+'12.юрид-в инвал'!J115)</f>
        <v>3.771610953737293</v>
      </c>
      <c r="L115" s="21">
        <f>'8.юрид-в нацвал'!L115+'12.юрид-в инвал'!L115</f>
        <v>2289.9</v>
      </c>
      <c r="M115" s="28">
        <f>('8.юрид-в нацвал'!L115*'8.юрид-в нацвал'!M115+'12.юрид-в инвал'!L115*'12.юрид-в инвал'!M115)/('8.юрид-в нацвал'!L115+'12.юрид-в инвал'!L115)</f>
        <v>6.6380627975020738</v>
      </c>
      <c r="N115" s="21">
        <f>'8.юрид-в нацвал'!N115+'12.юрид-в инвал'!N115</f>
        <v>8707.4</v>
      </c>
      <c r="O115" s="28">
        <f>('8.юрид-в нацвал'!N115*'8.юрид-в нацвал'!O115+'12.юрид-в инвал'!N115*'12.юрид-в инвал'!O115)/('8.юрид-в нацвал'!N115+'12.юрид-в инвал'!N115)</f>
        <v>6.8446953166272371</v>
      </c>
      <c r="P115" s="21">
        <f>'8.юрид-в нацвал'!P115+'12.юрид-в инвал'!P115</f>
        <v>63289</v>
      </c>
      <c r="Q115" s="28">
        <f>('8.юрид-в нацвал'!P115*'8.юрид-в нацвал'!Q115+'12.юрид-в инвал'!P115*'12.юрид-в инвал'!Q115)/('8.юрид-в нацвал'!P115+'12.юрид-в инвал'!P115)</f>
        <v>5.0007242964812209</v>
      </c>
      <c r="R115" s="22"/>
      <c r="S115" s="30"/>
    </row>
    <row r="116" spans="1:19" ht="14.25" customHeight="1" thickBot="1" x14ac:dyDescent="0.25">
      <c r="A116" s="24" t="s">
        <v>15</v>
      </c>
      <c r="B116" s="27">
        <f>'8.юрид-в нацвал'!B116+'12.юрид-в инвал'!B116</f>
        <v>526528.89999999991</v>
      </c>
      <c r="C116" s="29">
        <f>('8.юрид-в нацвал'!B116*'8.юрид-в нацвал'!C116+'12.юрид-в инвал'!B116*'12.юрид-в инвал'!C116)/('8.юрид-в нацвал'!B116+'12.юрид-в инвал'!B116)</f>
        <v>4.055145225646684</v>
      </c>
      <c r="D116" s="25"/>
      <c r="E116" s="29"/>
      <c r="F116" s="25">
        <f t="shared" si="2"/>
        <v>526528.9</v>
      </c>
      <c r="G116" s="29">
        <f t="shared" si="3"/>
        <v>4.055145225646684</v>
      </c>
      <c r="H116" s="25">
        <f>'8.юрид-в нацвал'!H116+'12.юрид-в инвал'!H116</f>
        <v>143903.4</v>
      </c>
      <c r="I116" s="29">
        <f>('8.юрид-в нацвал'!H116*'8.юрид-в нацвал'!I116+'12.юрид-в инвал'!H116*'12.юрид-в инвал'!I116)/('8.юрид-в нацвал'!H116+'12.юрид-в инвал'!H116)</f>
        <v>2.6127364259635284</v>
      </c>
      <c r="J116" s="25">
        <f>'8.юрид-в нацвал'!J116+'12.юрид-в инвал'!J116</f>
        <v>91311.9</v>
      </c>
      <c r="K116" s="29">
        <f>('8.юрид-в нацвал'!J116*'8.юрид-в нацвал'!K116+'12.юрид-в инвал'!J116*'12.юрид-в инвал'!K116)/('8.юрид-в нацвал'!J116+'12.юрид-в инвал'!J116)</f>
        <v>3.4925374458312661</v>
      </c>
      <c r="L116" s="25">
        <f>'8.юрид-в нацвал'!L116+'12.юрид-в инвал'!L116</f>
        <v>11734.9</v>
      </c>
      <c r="M116" s="29">
        <f>('8.юрид-в нацвал'!L116*'8.юрид-в нацвал'!M116+'12.юрид-в инвал'!L116*'12.юрид-в инвал'!M116)/('8.юрид-в нацвал'!L116+'12.юрид-в инвал'!L116)</f>
        <v>8.2315315852712843</v>
      </c>
      <c r="N116" s="25">
        <f>'8.юрид-в нацвал'!N116+'12.юрид-в инвал'!N116</f>
        <v>13525</v>
      </c>
      <c r="O116" s="29">
        <f>('8.юрид-в нацвал'!N116*'8.юрид-в нацвал'!O116+'12.юрид-в инвал'!N116*'12.юрид-в инвал'!O116)/('8.юрид-в нацвал'!N116+'12.юрид-в инвал'!N116)</f>
        <v>8.784658040665434</v>
      </c>
      <c r="P116" s="25">
        <f>'8.юрид-в нацвал'!P116+'12.юрид-в инвал'!P116</f>
        <v>204592.7</v>
      </c>
      <c r="Q116" s="29">
        <f>('8.юрид-в нацвал'!P116*'8.юрид-в нацвал'!Q116+'12.юрид-в инвал'!P116*'12.юрид-в инвал'!Q116)/('8.юрид-в нацвал'!P116+'12.юрид-в инвал'!P116)</f>
        <v>5.9867755301142225</v>
      </c>
      <c r="R116" s="25">
        <f>'8.юрид-в нацвал'!R116+'12.юрид-в инвал'!R116</f>
        <v>61461</v>
      </c>
      <c r="S116" s="29">
        <f>('8.юрид-в нацвал'!R116*'8.юрид-в нацвал'!S116+'12.юрид-в инвал'!R116*'12.юрид-в инвал'!S116)/('8.юрид-в нацвал'!R116+'12.юрид-в инвал'!R116)</f>
        <v>0</v>
      </c>
    </row>
    <row r="117" spans="1:19" ht="14.25" customHeight="1" x14ac:dyDescent="0.2">
      <c r="A117" s="23" t="s">
        <v>24</v>
      </c>
      <c r="B117" s="26">
        <f>'8.юрид-в нацвал'!B117+'12.юрид-в инвал'!B117</f>
        <v>792615.7</v>
      </c>
      <c r="C117" s="28">
        <f>('8.юрид-в нацвал'!B117*'8.юрид-в нацвал'!C117+'12.юрид-в инвал'!B117*'12.юрид-в инвал'!C117)/('8.юрид-в нацвал'!B117+'12.юрид-в инвал'!B117)</f>
        <v>4.1113059128149994</v>
      </c>
      <c r="D117" s="21"/>
      <c r="E117" s="28"/>
      <c r="F117" s="21">
        <f t="shared" si="2"/>
        <v>792615.7</v>
      </c>
      <c r="G117" s="28">
        <f t="shared" si="3"/>
        <v>4.1113059128150002</v>
      </c>
      <c r="H117" s="21">
        <f>'8.юрид-в нацвал'!H117+'12.юрид-в инвал'!H117</f>
        <v>114956.8</v>
      </c>
      <c r="I117" s="28">
        <f>('8.юрид-в нацвал'!H117*'8.юрид-в нацвал'!I117+'12.юрид-в инвал'!H117*'12.юрид-в инвал'!I117)/('8.юрид-в нацвал'!H117+'12.юрид-в инвал'!H117)</f>
        <v>3.8852384895891321</v>
      </c>
      <c r="J117" s="21">
        <f>'8.юрид-в нацвал'!J117+'12.юрид-в инвал'!J117</f>
        <v>31678.899999999998</v>
      </c>
      <c r="K117" s="28">
        <f>('8.юрид-в нацвал'!J117*'8.юрид-в нацвал'!K117+'12.юрид-в инвал'!J117*'12.юрид-в инвал'!K117)/('8.юрид-в нацвал'!J117+'12.юрид-в инвал'!J117)</f>
        <v>4.3079977524472133</v>
      </c>
      <c r="L117" s="21">
        <f>'8.юрид-в нацвал'!L117+'12.юрид-в инвал'!L117</f>
        <v>84671.3</v>
      </c>
      <c r="M117" s="28">
        <f>('8.юрид-в нацвал'!L117*'8.юрид-в нацвал'!M117+'12.юрид-в инвал'!L117*'12.юрид-в инвал'!M117)/('8.юрид-в нацвал'!L117+'12.юрид-в инвал'!L117)</f>
        <v>9.9455683330715363</v>
      </c>
      <c r="N117" s="21">
        <f>'8.юрид-в нацвал'!N117+'12.юрид-в инвал'!N117</f>
        <v>14958.7</v>
      </c>
      <c r="O117" s="28">
        <f>('8.юрид-в нацвал'!N117*'8.юрид-в нацвал'!O117+'12.юрид-в инвал'!N117*'12.юрид-в инвал'!O117)/('8.юрид-в нацвал'!N117+'12.юрид-в инвал'!N117)</f>
        <v>11.192897778550275</v>
      </c>
      <c r="P117" s="21">
        <f>'8.юрид-в нацвал'!P117+'12.юрид-в инвал'!P117</f>
        <v>546350</v>
      </c>
      <c r="Q117" s="28">
        <f>('8.юрид-в нацвал'!P117*'8.юрид-в нацвал'!Q117+'12.юрид-в инвал'!P117*'12.юрид-в инвал'!Q117)/('8.юрид-в нацвал'!P117+'12.юрид-в инвал'!P117)</f>
        <v>3.0494060583874805</v>
      </c>
      <c r="R117" s="22"/>
      <c r="S117" s="30"/>
    </row>
    <row r="118" spans="1:19" ht="14.25" customHeight="1" x14ac:dyDescent="0.2">
      <c r="A118" s="23" t="s">
        <v>1</v>
      </c>
      <c r="B118" s="26">
        <f>'8.юрид-в нацвал'!B118+'12.юрид-в инвал'!B118</f>
        <v>192046.3</v>
      </c>
      <c r="C118" s="28">
        <f>('8.юрид-в нацвал'!B118*'8.юрид-в нацвал'!C118+'12.юрид-в инвал'!B118*'12.юрид-в инвал'!C118)/('8.юрид-в нацвал'!B118+'12.юрид-в инвал'!B118)</f>
        <v>7.4116538251452919</v>
      </c>
      <c r="D118" s="21"/>
      <c r="E118" s="28"/>
      <c r="F118" s="21">
        <f t="shared" si="2"/>
        <v>192046.3</v>
      </c>
      <c r="G118" s="28">
        <f t="shared" si="3"/>
        <v>7.4116538251452919</v>
      </c>
      <c r="H118" s="21">
        <f>'8.юрид-в нацвал'!H118+'12.юрид-в инвал'!H118</f>
        <v>2080.6999999999998</v>
      </c>
      <c r="I118" s="28">
        <f>('8.юрид-в нацвал'!H118*'8.юрид-в нацвал'!I118+'12.юрид-в инвал'!H118*'12.юрид-в инвал'!I118)/('8.юрид-в нацвал'!H118+'12.юрид-в инвал'!H118)</f>
        <v>2.1620127841591774</v>
      </c>
      <c r="J118" s="21">
        <f>'8.юрид-в нацвал'!J118+'12.юрид-в инвал'!J118</f>
        <v>46115.5</v>
      </c>
      <c r="K118" s="28">
        <f>('8.юрид-в нацвал'!J118*'8.юрид-в нацвал'!K118+'12.юрид-в инвал'!J118*'12.юрид-в инвал'!K118)/('8.юрид-в нацвал'!J118+'12.юрид-в инвал'!J118)</f>
        <v>2.5309776539341433</v>
      </c>
      <c r="L118" s="21">
        <f>'8.юрид-в нацвал'!L118+'12.юрид-в инвал'!L118</f>
        <v>39358.199999999997</v>
      </c>
      <c r="M118" s="28">
        <f>('8.юрид-в нацвал'!L118*'8.юрид-в нацвал'!M118+'12.юрид-в инвал'!L118*'12.юрид-в инвал'!M118)/('8.юрид-в нацвал'!L118+'12.юрид-в инвал'!L118)</f>
        <v>5.4225567734296805</v>
      </c>
      <c r="N118" s="21">
        <f>'8.юрид-в нацвал'!N118+'12.юрид-в инвал'!N118</f>
        <v>22147</v>
      </c>
      <c r="O118" s="28">
        <f>('8.юрид-в нацвал'!N118*'8.юрид-в нацвал'!O118+'12.юрид-в инвал'!N118*'12.юрид-в инвал'!O118)/('8.юрид-в нацвал'!N118+'12.юрид-в инвал'!N118)</f>
        <v>8.5928568203368396</v>
      </c>
      <c r="P118" s="21">
        <f>'8.юрид-в нацвал'!P118+'12.юрид-в инвал'!P118</f>
        <v>82344.899999999994</v>
      </c>
      <c r="Q118" s="28">
        <f>('8.юрид-в нацвал'!P118*'8.юрид-в нацвал'!Q118+'12.юрид-в инвал'!P118*'12.юрид-в инвал'!Q118)/('8.юрид-в нацвал'!P118+'12.юрид-в инвал'!P118)</f>
        <v>10.910655304700111</v>
      </c>
      <c r="R118" s="22"/>
      <c r="S118" s="30"/>
    </row>
    <row r="119" spans="1:19" ht="14.25" customHeight="1" x14ac:dyDescent="0.2">
      <c r="A119" s="23" t="s">
        <v>2</v>
      </c>
      <c r="B119" s="26">
        <f>'8.юрид-в нацвал'!B119+'12.юрид-в инвал'!B119</f>
        <v>719196.20000000007</v>
      </c>
      <c r="C119" s="28">
        <f>('8.юрид-в нацвал'!B119*'8.юрид-в нацвал'!C119+'12.юрид-в инвал'!B119*'12.юрид-в инвал'!C119)/('8.юрид-в нацвал'!B119+'12.юрид-в инвал'!B119)</f>
        <v>2.2681909331556529</v>
      </c>
      <c r="D119" s="21"/>
      <c r="E119" s="28"/>
      <c r="F119" s="21">
        <f t="shared" si="2"/>
        <v>719196.2</v>
      </c>
      <c r="G119" s="28">
        <f t="shared" si="3"/>
        <v>2.2681909331556533</v>
      </c>
      <c r="H119" s="21">
        <f>'8.юрид-в нацвал'!H119+'12.юрид-в инвал'!H119</f>
        <v>37859.700000000004</v>
      </c>
      <c r="I119" s="28">
        <f>('8.юрид-в нацвал'!H119*'8.юрид-в нацвал'!I119+'12.юрид-в инвал'!H119*'12.юрид-в инвал'!I119)/('8.юрид-в нацвал'!H119+'12.юрид-в инвал'!H119)</f>
        <v>1.6904360045113933</v>
      </c>
      <c r="J119" s="21">
        <f>'8.юрид-в нацвал'!J119+'12.юрид-в инвал'!J119</f>
        <v>35052.5</v>
      </c>
      <c r="K119" s="28">
        <f>('8.юрид-в нацвал'!J119*'8.юрид-в нацвал'!K119+'12.юрид-в инвал'!J119*'12.юрид-в инвал'!K119)/('8.юрид-в нацвал'!J119+'12.юрид-в инвал'!J119)</f>
        <v>3.5829073532558304</v>
      </c>
      <c r="L119" s="21">
        <f>'8.юрид-в нацвал'!L119+'12.юрид-в инвал'!L119</f>
        <v>10734.9</v>
      </c>
      <c r="M119" s="28">
        <f>('8.юрид-в нацвал'!L119*'8.юрид-в нацвал'!M119+'12.юрид-в инвал'!L119*'12.юрид-в инвал'!M119)/('8.юрид-в нацвал'!L119+'12.юрид-в инвал'!L119)</f>
        <v>8.8144742848093625</v>
      </c>
      <c r="N119" s="21">
        <f>'8.юрид-в нацвал'!N119+'12.юрид-в инвал'!N119</f>
        <v>5195.5</v>
      </c>
      <c r="O119" s="28">
        <f>('8.юрид-в нацвал'!N119*'8.юрид-в нацвал'!O119+'12.юрид-в инвал'!N119*'12.юрид-в инвал'!O119)/('8.юрид-в нацвал'!N119+'12.юрид-в инвал'!N119)</f>
        <v>6.1532210566836678</v>
      </c>
      <c r="P119" s="21">
        <f>'8.юрид-в нацвал'!P119+'12.юрид-в инвал'!P119</f>
        <v>569742.6</v>
      </c>
      <c r="Q119" s="28">
        <f>('8.юрид-в нацвал'!P119*'8.юрид-в нацвал'!Q119+'12.юрид-в инвал'!P119*'12.юрид-в инвал'!Q119)/('8.юрид-в нацвал'!P119+'12.юрид-в инвал'!P119)</f>
        <v>2.3082238891738127</v>
      </c>
      <c r="R119" s="21">
        <f>'8.юрид-в нацвал'!R119+'12.юрид-в инвал'!R119</f>
        <v>60611</v>
      </c>
      <c r="S119" s="28">
        <f>('8.юрид-в нацвал'!R119*'8.юрид-в нацвал'!S119+'12.юрид-в инвал'!R119*'12.юрид-в инвал'!S119)/('8.юрид-в нацвал'!R119+'12.юрид-в инвал'!R119)</f>
        <v>0</v>
      </c>
    </row>
    <row r="120" spans="1:19" ht="14.25" customHeight="1" x14ac:dyDescent="0.2">
      <c r="A120" s="23" t="s">
        <v>3</v>
      </c>
      <c r="B120" s="26">
        <f>'8.юрид-в нацвал'!B120+'12.юрид-в инвал'!B120</f>
        <v>341604.4</v>
      </c>
      <c r="C120" s="28">
        <f>('8.юрид-в нацвал'!B120*'8.юрид-в нацвал'!C120+'12.юрид-в инвал'!B120*'12.юрид-в инвал'!C120)/('8.юрид-в нацвал'!B120+'12.юрид-в инвал'!B120)</f>
        <v>6.330828496354262</v>
      </c>
      <c r="D120" s="21"/>
      <c r="E120" s="28"/>
      <c r="F120" s="21">
        <f t="shared" si="2"/>
        <v>341604.4</v>
      </c>
      <c r="G120" s="28">
        <f t="shared" si="3"/>
        <v>6.330828496354262</v>
      </c>
      <c r="H120" s="21">
        <f>'8.юрид-в нацвал'!H120+'12.юрид-в инвал'!H120</f>
        <v>14387.4</v>
      </c>
      <c r="I120" s="28">
        <f>('8.юрид-в нацвал'!H120*'8.юрид-в нацвал'!I120+'12.юрид-в инвал'!H120*'12.юрид-в инвал'!I120)/('8.юрид-в нацвал'!H120+'12.юрид-в инвал'!H120)</f>
        <v>2.4862588097919014</v>
      </c>
      <c r="J120" s="21">
        <f>'8.юрид-в нацвал'!J120+'12.юрид-в инвал'!J120</f>
        <v>105657.40000000001</v>
      </c>
      <c r="K120" s="28">
        <f>('8.юрид-в нацвал'!J120*'8.юрид-в нацвал'!K120+'12.юрид-в инвал'!J120*'12.юрид-в инвал'!K120)/('8.юрид-в нацвал'!J120+'12.юрид-в инвал'!J120)</f>
        <v>3.6526575516717239</v>
      </c>
      <c r="L120" s="21">
        <f>'8.юрид-в нацвал'!L120+'12.юрид-в инвал'!L120</f>
        <v>9352.2999999999993</v>
      </c>
      <c r="M120" s="28">
        <f>('8.юрид-в нацвал'!L120*'8.юрид-в нацвал'!M120+'12.юрид-в инвал'!L120*'12.юрид-в инвал'!M120)/('8.юрид-в нацвал'!L120+'12.юрид-в инвал'!L120)</f>
        <v>8.5950097836895747</v>
      </c>
      <c r="N120" s="21">
        <f>'8.юрид-в нацвал'!N120+'12.юрид-в инвал'!N120</f>
        <v>31081</v>
      </c>
      <c r="O120" s="28">
        <f>('8.юрид-в нацвал'!N120*'8.юрид-в нацвал'!O120+'12.юрид-в инвал'!N120*'12.юрид-в инвал'!O120)/('8.юрид-в нацвал'!N120+'12.юрид-в инвал'!N120)</f>
        <v>10.973416556738844</v>
      </c>
      <c r="P120" s="21">
        <f>'8.юрид-в нацвал'!P120+'12.юрид-в инвал'!P120</f>
        <v>181126.3</v>
      </c>
      <c r="Q120" s="28">
        <f>('8.юрид-в нацвал'!P120*'8.юрид-в нацвал'!Q120+'12.юрид-в инвал'!P120*'12.юрид-в инвал'!Q120)/('8.юрид-в нацвал'!P120+'12.юрид-в инвал'!P120)</f>
        <v>7.2849161055020737</v>
      </c>
      <c r="R120" s="22"/>
      <c r="S120" s="30"/>
    </row>
    <row r="121" spans="1:19" ht="14.25" customHeight="1" x14ac:dyDescent="0.2">
      <c r="A121" s="23" t="s">
        <v>4</v>
      </c>
      <c r="B121" s="26">
        <f>'8.юрид-в нацвал'!B121+'12.юрид-в инвал'!B121</f>
        <v>127819.70000000001</v>
      </c>
      <c r="C121" s="28">
        <f>('8.юрид-в нацвал'!B121*'8.юрид-в нацвал'!C121+'12.юрид-в инвал'!B121*'12.юрид-в инвал'!C121)/('8.юрид-в нацвал'!B121+'12.юрид-в инвал'!B121)</f>
        <v>4.812651336218126</v>
      </c>
      <c r="D121" s="21"/>
      <c r="E121" s="28"/>
      <c r="F121" s="21">
        <f t="shared" si="2"/>
        <v>127819.7</v>
      </c>
      <c r="G121" s="28">
        <f t="shared" si="3"/>
        <v>4.812651336218126</v>
      </c>
      <c r="H121" s="21">
        <f>'8.юрид-в нацвал'!H121+'12.юрид-в инвал'!H121</f>
        <v>2570.5</v>
      </c>
      <c r="I121" s="28">
        <f>('8.юрид-в нацвал'!H121*'8.юрид-в нацвал'!I121+'12.юрид-в инвал'!H121*'12.юрид-в инвал'!I121)/('8.юрид-в нацвал'!H121+'12.юрид-в инвал'!H121)</f>
        <v>0.49976658237696947</v>
      </c>
      <c r="J121" s="21">
        <f>'8.юрид-в нацвал'!J121+'12.юрид-в инвал'!J121</f>
        <v>96817.9</v>
      </c>
      <c r="K121" s="28">
        <f>('8.юрид-в нацвал'!J121*'8.юрид-в нацвал'!K121+'12.юрид-в инвал'!J121*'12.юрид-в инвал'!K121)/('8.юрид-в нацвал'!J121+'12.юрид-в инвал'!J121)</f>
        <v>3.950571123728154</v>
      </c>
      <c r="L121" s="21">
        <f>'8.юрид-в нацвал'!L121+'12.юрид-в инвал'!L121</f>
        <v>14858.5</v>
      </c>
      <c r="M121" s="28">
        <f>('8.юрид-в нацвал'!L121*'8.юрид-в нацвал'!M121+'12.юрид-в инвал'!L121*'12.юрид-в инвал'!M121)/('8.юрид-в нацвал'!L121+'12.юрид-в инвал'!L121)</f>
        <v>7.3454601743110004</v>
      </c>
      <c r="N121" s="21">
        <f>'8.юрид-в нацвал'!N121+'12.юрид-в инвал'!N121</f>
        <v>12875.6</v>
      </c>
      <c r="O121" s="28">
        <f>('8.юрид-в нацвал'!N121*'8.юрид-в нацвал'!O121+'12.юрид-в инвал'!N121*'12.юрид-в инвал'!O121)/('8.юрид-в нацвал'!N121+'12.юрид-в инвал'!N121)</f>
        <v>8.8664512721737232</v>
      </c>
      <c r="P121" s="21">
        <f>'8.юрид-в нацвал'!P121+'12.юрид-в инвал'!P121</f>
        <v>697.2</v>
      </c>
      <c r="Q121" s="28">
        <f>('8.юрид-в нацвал'!P121*'8.юрид-в нацвал'!Q121+'12.юрид-в инвал'!P121*'12.юрид-в инвал'!Q121)/('8.юрид-в нацвал'!P121+'12.юрид-в инвал'!P121)</f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>'8.юрид-в нацвал'!B122+'12.юрид-в инвал'!B122</f>
        <v>147769.20000000001</v>
      </c>
      <c r="C122" s="28">
        <f>('8.юрид-в нацвал'!B122*'8.юрид-в нацвал'!C122+'12.юрид-в инвал'!B122*'12.юрид-в инвал'!C122)/('8.юрид-в нацвал'!B122+'12.юрид-в инвал'!B122)</f>
        <v>3.6563758888861817</v>
      </c>
      <c r="D122" s="21"/>
      <c r="E122" s="28"/>
      <c r="F122" s="21">
        <f t="shared" si="2"/>
        <v>147769.20000000001</v>
      </c>
      <c r="G122" s="28">
        <f t="shared" si="3"/>
        <v>3.6563758888861817</v>
      </c>
      <c r="H122" s="21">
        <f>'8.юрид-в нацвал'!H122+'12.юрид-в инвал'!H122</f>
        <v>14486.9</v>
      </c>
      <c r="I122" s="28">
        <f>('8.юрид-в нацвал'!H122*'8.юрид-в нацвал'!I122+'12.юрид-в инвал'!H122*'12.юрид-в инвал'!I122)/('8.юрид-в нацвал'!H122+'12.юрид-в инвал'!H122)</f>
        <v>1.1163119784080791</v>
      </c>
      <c r="J122" s="21">
        <f>'8.юрид-в нацвал'!J122+'12.юрид-в инвал'!J122</f>
        <v>19198.900000000001</v>
      </c>
      <c r="K122" s="28">
        <f>('8.юрид-в нацвал'!J122*'8.юрид-в нацвал'!K122+'12.юрид-в инвал'!J122*'12.юрид-в инвал'!K122)/('8.юрид-в нацвал'!J122+'12.юрид-в инвал'!J122)</f>
        <v>3.7980353041059645</v>
      </c>
      <c r="L122" s="21">
        <f>'8.юрид-в нацвал'!L122+'12.юрид-в инвал'!L122</f>
        <v>29207.5</v>
      </c>
      <c r="M122" s="28">
        <f>('8.юрид-в нацвал'!L122*'8.юрид-в нацвал'!M122+'12.юрид-в инвал'!L122*'12.юрид-в инвал'!M122)/('8.юрид-в нацвал'!L122+'12.юрид-в инвал'!L122)</f>
        <v>8.0363968158863308</v>
      </c>
      <c r="N122" s="21">
        <f>'8.юрид-в нацвал'!N122+'12.юрид-в инвал'!N122</f>
        <v>10863.2</v>
      </c>
      <c r="O122" s="28">
        <f>('8.юрид-в нацвал'!N122*'8.юрид-в нацвал'!O122+'12.юрид-в инвал'!N122*'12.юрид-в инвал'!O122)/('8.юрид-в нацвал'!N122+'12.юрид-в инвал'!N122)</f>
        <v>9.5752154061418349</v>
      </c>
      <c r="P122" s="21">
        <f>'8.юрид-в нацвал'!P122+'12.юрид-в инвал'!P122</f>
        <v>14249.7</v>
      </c>
      <c r="Q122" s="28">
        <f>('8.юрид-в нацвал'!P122*'8.юрид-в нацвал'!Q122+'12.юрид-в инвал'!P122*'12.юрид-в инвал'!Q122)/('8.юрид-в нацвал'!P122+'12.юрид-в инвал'!P122)</f>
        <v>7.8927416015775762</v>
      </c>
      <c r="R122" s="22">
        <f>'8.юрид-в нацвал'!R122+'12.юрид-в инвал'!R122</f>
        <v>59763</v>
      </c>
      <c r="S122" s="30">
        <f>('8.юрид-в нацвал'!R122*'8.юрид-в нацвал'!S122+'12.юрид-в инвал'!R122*'12.юрид-в инвал'!S122)/('8.юрид-в нацвал'!R122+'12.юрид-в инвал'!R122)</f>
        <v>0</v>
      </c>
    </row>
    <row r="123" spans="1:19" ht="14.25" customHeight="1" x14ac:dyDescent="0.2">
      <c r="A123" s="23" t="s">
        <v>6</v>
      </c>
      <c r="B123" s="26">
        <f>'8.юрид-в нацвал'!B123+'12.юрид-в инвал'!B123</f>
        <v>295201.59999999998</v>
      </c>
      <c r="C123" s="28">
        <f>('8.юрид-в нацвал'!B123*'8.юрид-в нацвал'!C123+'12.юрид-в инвал'!B123*'12.юрид-в инвал'!C123)/('8.юрид-в нацвал'!B123+'12.юрид-в инвал'!B123)</f>
        <v>5.5537079067322139</v>
      </c>
      <c r="D123" s="21"/>
      <c r="E123" s="28"/>
      <c r="F123" s="21">
        <f t="shared" si="2"/>
        <v>295201.59999999998</v>
      </c>
      <c r="G123" s="28">
        <f t="shared" si="3"/>
        <v>5.553707906732213</v>
      </c>
      <c r="H123" s="21">
        <f>'8.юрид-в нацвал'!H123+'12.юрид-в инвал'!H123</f>
        <v>18811.8</v>
      </c>
      <c r="I123" s="28">
        <f>('8.юрид-в нацвал'!H123*'8.юрид-в нацвал'!I123+'12.юрид-в инвал'!H123*'12.юрид-в инвал'!I123)/('8.юрид-в нацвал'!H123+'12.юрид-в инвал'!H123)</f>
        <v>0.41786538236638704</v>
      </c>
      <c r="J123" s="21">
        <f>'8.юрид-в нацвал'!J123+'12.юрид-в инвал'!J123</f>
        <v>171894.39999999999</v>
      </c>
      <c r="K123" s="28">
        <f>('8.юрид-в нацвал'!J123*'8.юрид-в нацвал'!K123+'12.юрид-в инвал'!J123*'12.юрид-в инвал'!K123)/('8.юрид-в нацвал'!J123+'12.юрид-в инвал'!J123)</f>
        <v>5.746673771804085</v>
      </c>
      <c r="L123" s="21">
        <f>'8.юрид-в нацвал'!L123+'12.юрид-в инвал'!L123</f>
        <v>24301.8</v>
      </c>
      <c r="M123" s="28">
        <f>('8.юрид-в нацвал'!L123*'8.юрид-в нацвал'!M123+'12.юрид-в инвал'!L123*'12.юрид-в инвал'!M123)/('8.юрид-в нацвал'!L123+'12.юрид-в инвал'!L123)</f>
        <v>4.3404974117143587</v>
      </c>
      <c r="N123" s="21">
        <f>'8.юрид-в нацвал'!N123+'12.юрид-в инвал'!N123</f>
        <v>33750.9</v>
      </c>
      <c r="O123" s="28">
        <f>('8.юрид-в нацвал'!N123*'8.юрид-в нацвал'!O123+'12.юрид-в инвал'!N123*'12.юрид-в инвал'!O123)/('8.юрид-в нацвал'!N123+'12.юрид-в инвал'!N123)</f>
        <v>7.3034431674414604</v>
      </c>
      <c r="P123" s="21">
        <f>'8.юрид-в нацвал'!P123+'12.юрид-в инвал'!P123</f>
        <v>45378</v>
      </c>
      <c r="Q123" s="28">
        <f>('8.юрид-в нацвал'!P123*'8.юрид-в нацвал'!Q123+'12.юрид-в инвал'!P123*'12.юрид-в инвал'!Q123)/('8.юрид-в нацвал'!P123+'12.юрид-в инвал'!P123)</f>
        <v>6.4070086826215347</v>
      </c>
      <c r="R123" s="22">
        <f>'8.юрид-в нацвал'!R123+'12.юрид-в инвал'!R123</f>
        <v>1064.7</v>
      </c>
      <c r="S123" s="30">
        <f>('8.юрид-в нацвал'!R123*'8.юрид-в нацвал'!S123+'12.юрид-в инвал'!R123*'12.юрид-в инвал'!S123)/('8.юрид-в нацвал'!R123+'12.юрид-в инвал'!R123)</f>
        <v>1</v>
      </c>
    </row>
    <row r="124" spans="1:19" ht="14.25" customHeight="1" x14ac:dyDescent="0.2">
      <c r="A124" s="23" t="s">
        <v>7</v>
      </c>
      <c r="B124" s="26">
        <f>'8.юрид-в нацвал'!B124+'12.юрид-в инвал'!B124</f>
        <v>206369.3</v>
      </c>
      <c r="C124" s="28">
        <f>('8.юрид-в нацвал'!B124*'8.юрид-в нацвал'!C124+'12.юрид-в инвал'!B124*'12.юрид-в инвал'!C124)/('8.юрид-в нацвал'!B124+'12.юрид-в инвал'!B124)</f>
        <v>4.4507714955664435</v>
      </c>
      <c r="D124" s="21"/>
      <c r="E124" s="28"/>
      <c r="F124" s="21">
        <f t="shared" si="2"/>
        <v>206369.30000000002</v>
      </c>
      <c r="G124" s="28">
        <f t="shared" si="3"/>
        <v>4.4507714955664426</v>
      </c>
      <c r="H124" s="21">
        <f>'8.юрид-в нацвал'!H124+'12.юрид-в инвал'!H124</f>
        <v>31669.599999999999</v>
      </c>
      <c r="I124" s="28">
        <f>('8.юрид-в нацвал'!H124*'8.юрид-в нацвал'!I124+'12.юрид-в инвал'!H124*'12.юрид-в инвал'!I124)/('8.юрид-в нацвал'!H124+'12.юрид-в инвал'!H124)</f>
        <v>3.4733624674766972</v>
      </c>
      <c r="J124" s="21">
        <f>'8.юрид-в нацвал'!J124+'12.юрид-в инвал'!J124</f>
        <v>7937.0999999999995</v>
      </c>
      <c r="K124" s="28">
        <f>('8.юрид-в нацвал'!J124*'8.юрид-в нацвал'!K124+'12.юрид-в инвал'!J124*'12.юрид-в инвал'!K124)/('8.юрид-в нацвал'!J124+'12.юрид-в инвал'!J124)</f>
        <v>3.7054337226442913</v>
      </c>
      <c r="L124" s="21">
        <f>'8.юрид-в нацвал'!L124+'12.юрид-в инвал'!L124</f>
        <v>94387</v>
      </c>
      <c r="M124" s="28">
        <f>('8.юрид-в нацвал'!L124*'8.юрид-в нацвал'!M124+'12.юрид-в инвал'!L124*'12.юрид-в инвал'!M124)/('8.юрид-в нацвал'!L124+'12.юрид-в инвал'!L124)</f>
        <v>4.4373430663120983</v>
      </c>
      <c r="N124" s="21">
        <f>'8.юрид-в нацвал'!N124+'12.юрид-в инвал'!N124</f>
        <v>16517.7</v>
      </c>
      <c r="O124" s="28">
        <f>('8.юрид-в нацвал'!N124*'8.юрид-в нацвал'!O124+'12.юрид-в инвал'!N124*'12.юрид-в инвал'!O124)/('8.юрид-в нацвал'!N124+'12.юрид-в инвал'!N124)</f>
        <v>12.21489674712581</v>
      </c>
      <c r="P124" s="21">
        <f>'8.юрид-в нацвал'!P124+'12.юрид-в инвал'!P124</f>
        <v>55857.9</v>
      </c>
      <c r="Q124" s="28">
        <f>('8.юрид-в нацвал'!P124*'8.юрид-в нацвал'!Q124+'12.юрид-в инвал'!P124*'12.юрид-в инвал'!Q124)/('8.юрид-в нацвал'!P124+'12.юрид-в инвал'!P124)</f>
        <v>2.8376057818142106</v>
      </c>
      <c r="R124" s="22"/>
      <c r="S124" s="30"/>
    </row>
    <row r="125" spans="1:19" ht="14.25" customHeight="1" x14ac:dyDescent="0.2">
      <c r="A125" s="23" t="s">
        <v>8</v>
      </c>
      <c r="B125" s="26">
        <f>'8.юрид-в нацвал'!B125+'12.юрид-в инвал'!B125</f>
        <v>415257.10000000003</v>
      </c>
      <c r="C125" s="28">
        <f>('8.юрид-в нацвал'!B125*'8.юрид-в нацвал'!C125+'12.юрид-в инвал'!B125*'12.юрид-в инвал'!C125)/('8.юрид-в нацвал'!B125+'12.юрид-в инвал'!B125)</f>
        <v>4.8373823831067551</v>
      </c>
      <c r="D125" s="21"/>
      <c r="E125" s="28"/>
      <c r="F125" s="21">
        <f t="shared" si="2"/>
        <v>415257.1</v>
      </c>
      <c r="G125" s="28">
        <f t="shared" si="3"/>
        <v>4.8373823831067551</v>
      </c>
      <c r="H125" s="21">
        <f>'8.юрид-в нацвал'!H125+'12.юрид-в инвал'!H125</f>
        <v>33632.199999999997</v>
      </c>
      <c r="I125" s="28">
        <f>('8.юрид-в нацвал'!H125*'8.юрид-в нацвал'!I125+'12.юрид-в инвал'!H125*'12.юрид-в инвал'!I125)/('8.юрид-в нацвал'!H125+'12.юрид-в инвал'!H125)</f>
        <v>3.4436076141316958</v>
      </c>
      <c r="J125" s="21">
        <f>'8.юрид-в нацвал'!J125+'12.юрид-в инвал'!J125</f>
        <v>39420.1</v>
      </c>
      <c r="K125" s="28">
        <f>('8.юрид-в нацвал'!J125*'8.юрид-в нацвал'!K125+'12.юрид-в инвал'!J125*'12.юрид-в инвал'!K125)/('8.юрид-в нацвал'!J125+'12.юрид-в инвал'!J125)</f>
        <v>4.0419877169261378</v>
      </c>
      <c r="L125" s="21">
        <f>'8.юрид-в нацвал'!L125+'12.юрид-в инвал'!L125</f>
        <v>22408.6</v>
      </c>
      <c r="M125" s="28">
        <f>('8.юрид-в нацвал'!L125*'8.юрид-в нацвал'!M125+'12.юрид-в инвал'!L125*'12.юрид-в инвал'!M125)/('8.юрид-в нацвал'!L125+'12.юрид-в инвал'!L125)</f>
        <v>10.070133787920712</v>
      </c>
      <c r="N125" s="21">
        <f>'8.юрид-в нацвал'!N125+'12.юрид-в инвал'!N125</f>
        <v>26550.799999999999</v>
      </c>
      <c r="O125" s="28">
        <f>('8.юрид-в нацвал'!N125*'8.юрид-в нацвал'!O125+'12.юрид-в инвал'!N125*'12.юрид-в инвал'!O125)/('8.юрид-в нацвал'!N125+'12.юрид-в инвал'!N125)</f>
        <v>11.019042740708379</v>
      </c>
      <c r="P125" s="21">
        <f>'8.юрид-в нацвал'!P125+'12.юрид-в инвал'!P125</f>
        <v>234012.4</v>
      </c>
      <c r="Q125" s="28">
        <f>('8.юрид-в нацвал'!P125*'8.юрид-в нацвал'!Q125+'12.юрид-в инвал'!P125*'12.юрид-в инвал'!Q125)/('8.юрид-в нацвал'!P125+'12.юрид-в инвал'!P125)</f>
        <v>5.1936723011259236</v>
      </c>
      <c r="R125" s="22">
        <f>'8.юрид-в нацвал'!R125+'12.юрид-в инвал'!R125</f>
        <v>59233</v>
      </c>
      <c r="S125" s="30">
        <f>('8.юрид-в нацвал'!R125*'8.юрид-в нацвал'!S125+'12.юрид-в инвал'!R125*'12.юрид-в инвал'!S125)/('8.юрид-в нацвал'!R125+'12.юрид-в инвал'!R125)</f>
        <v>0</v>
      </c>
    </row>
    <row r="126" spans="1:19" ht="14.25" customHeight="1" x14ac:dyDescent="0.2">
      <c r="A126" s="23" t="s">
        <v>9</v>
      </c>
      <c r="B126" s="26">
        <f>'8.юрид-в нацвал'!B126+'12.юрид-в инвал'!B126</f>
        <v>224839.6</v>
      </c>
      <c r="C126" s="28">
        <f>('8.юрид-в нацвал'!B126*'8.юрид-в нацвал'!C126+'12.юрид-в инвал'!B126*'12.юрид-в инвал'!C126)/('8.юрид-в нацвал'!B126+'12.юрид-в инвал'!B126)</f>
        <v>5.4687252601410075</v>
      </c>
      <c r="D126" s="21"/>
      <c r="E126" s="28"/>
      <c r="F126" s="21">
        <f t="shared" si="2"/>
        <v>224839.6</v>
      </c>
      <c r="G126" s="28">
        <f t="shared" si="3"/>
        <v>5.4687252601410075</v>
      </c>
      <c r="H126" s="21">
        <f>'8.юрид-в нацвал'!H126+'12.юрид-в инвал'!H126</f>
        <v>60686.1</v>
      </c>
      <c r="I126" s="28">
        <f>('8.юрид-в нацвал'!H126*'8.юрид-в нацвал'!I126+'12.юрид-в инвал'!H126*'12.юрид-в инвал'!I126)/('8.юрид-в нацвал'!H126+'12.юрид-в инвал'!H126)</f>
        <v>5.4960196816074856</v>
      </c>
      <c r="J126" s="21">
        <f>'8.юрид-в нацвал'!J126+'12.юрид-в инвал'!J126</f>
        <v>34334.5</v>
      </c>
      <c r="K126" s="28">
        <f>('8.юрид-в нацвал'!J126*'8.юрид-в нацвал'!K126+'12.юрид-в инвал'!J126*'12.юрид-в инвал'!K126)/('8.юрид-в нацвал'!J126+'12.юрид-в инвал'!J126)</f>
        <v>4.3974020300281058</v>
      </c>
      <c r="L126" s="21">
        <f>'8.юрид-в нацвал'!L126+'12.юрид-в инвал'!L126</f>
        <v>15753.3</v>
      </c>
      <c r="M126" s="28">
        <f>('8.юрид-в нацвал'!L126*'8.юрид-в нацвал'!M126+'12.юрид-в инвал'!L126*'12.юрид-в инвал'!M126)/('8.юрид-в нацвал'!L126+'12.юрид-в инвал'!L126)</f>
        <v>6.9371115893177944</v>
      </c>
      <c r="N126" s="21">
        <f>'8.юрид-в нацвал'!N126+'12.юрид-в инвал'!N126</f>
        <v>10856.2</v>
      </c>
      <c r="O126" s="28">
        <f>('8.юрид-в нацвал'!N126*'8.юрид-в нацвал'!O126+'12.юрид-в инвал'!N126*'12.юрид-в инвал'!O126)/('8.юрид-в нацвал'!N126+'12.юрид-в инвал'!N126)</f>
        <v>8.8879350048820012</v>
      </c>
      <c r="P126" s="21">
        <f>'8.юрид-в нацвал'!P126+'12.юрид-в инвал'!P126</f>
        <v>103209.5</v>
      </c>
      <c r="Q126" s="28">
        <f>('8.юрид-в нацвал'!P126*'8.юрид-в нацвал'!Q126+'12.юрид-в инвал'!P126*'12.юрид-в инвал'!Q126)/('8.юрид-в нацвал'!P126+'12.юрид-в инвал'!P126)</f>
        <v>5.2252922453843889</v>
      </c>
      <c r="R126" s="21"/>
      <c r="S126" s="28"/>
    </row>
    <row r="127" spans="1:19" ht="14.25" customHeight="1" x14ac:dyDescent="0.2">
      <c r="A127" s="23" t="s">
        <v>14</v>
      </c>
      <c r="B127" s="26">
        <f>'8.юрид-в нацвал'!B127+'12.юрид-в инвал'!B127</f>
        <v>431705.5</v>
      </c>
      <c r="C127" s="28">
        <f>('8.юрид-в нацвал'!B127*'8.юрид-в нацвал'!C127+'12.юрид-в инвал'!B127*'12.юрид-в инвал'!C127)/('8.юрид-в нацвал'!B127+'12.юрид-в инвал'!B127)</f>
        <v>6.5099342954861585</v>
      </c>
      <c r="D127" s="21"/>
      <c r="E127" s="28"/>
      <c r="F127" s="21">
        <f t="shared" si="2"/>
        <v>431705.5</v>
      </c>
      <c r="G127" s="28">
        <f t="shared" si="3"/>
        <v>6.5099342954861585</v>
      </c>
      <c r="H127" s="21">
        <f>'8.юрид-в нацвал'!H127+'12.юрид-в инвал'!H127</f>
        <v>52966.400000000001</v>
      </c>
      <c r="I127" s="28">
        <f>('8.юрид-в нацвал'!H127*'8.юрид-в нацвал'!I127+'12.юрид-в инвал'!H127*'12.юрид-в инвал'!I127)/('8.юрид-в нацвал'!H127+'12.юрид-в инвал'!H127)</f>
        <v>4.4270401613098116</v>
      </c>
      <c r="J127" s="21">
        <f>'8.юрид-в нацвал'!J127+'12.юрид-в инвал'!J127</f>
        <v>76623.199999999997</v>
      </c>
      <c r="K127" s="28">
        <f>('8.юрид-в нацвал'!J127*'8.юрид-в нацвал'!K127+'12.юрид-в инвал'!J127*'12.юрид-в инвал'!K127)/('8.юрид-в нацвал'!J127+'12.юрид-в инвал'!J127)</f>
        <v>3.5905908393280366</v>
      </c>
      <c r="L127" s="21">
        <f>'8.юрид-в нацвал'!L127+'12.юрид-в инвал'!L127</f>
        <v>6182.7</v>
      </c>
      <c r="M127" s="28">
        <f>('8.юрид-в нацвал'!L127*'8.юрид-в нацвал'!M127+'12.юрид-в инвал'!L127*'12.юрид-в инвал'!M127)/('8.юрид-в нацвал'!L127+'12.юрид-в инвал'!L127)</f>
        <v>7.11009753020525</v>
      </c>
      <c r="N127" s="21">
        <f>'8.юрид-в нацвал'!N127+'12.юрид-в инвал'!N127</f>
        <v>101502</v>
      </c>
      <c r="O127" s="28">
        <f>('8.юрид-в нацвал'!N127*'8.юрид-в нацвал'!O127+'12.юрид-в инвал'!N127*'12.юрид-в инвал'!O127)/('8.юрид-в нацвал'!N127+'12.юрид-в инвал'!N127)</f>
        <v>7.7213404661977103</v>
      </c>
      <c r="P127" s="21">
        <f>'8.юрид-в нацвал'!P127+'12.юрид-в инвал'!P127</f>
        <v>194431.2</v>
      </c>
      <c r="Q127" s="28">
        <f>('8.юрид-в нацвал'!P127*'8.юрид-в нацвал'!Q127+'12.юрид-в инвал'!P127*'12.юрид-в инвал'!Q127)/('8.юрид-в нацвал'!P127+'12.юрид-в инвал'!P127)</f>
        <v>7.5763375425343247</v>
      </c>
      <c r="R127" s="22"/>
      <c r="S127" s="30"/>
    </row>
    <row r="128" spans="1:19" ht="14.25" customHeight="1" thickBot="1" x14ac:dyDescent="0.25">
      <c r="A128" s="24" t="s">
        <v>15</v>
      </c>
      <c r="B128" s="27">
        <f>'8.юрид-в нацвал'!B128+'12.юрид-в инвал'!B128</f>
        <v>151481</v>
      </c>
      <c r="C128" s="29">
        <f>('8.юрид-в нацвал'!B128*'8.юрид-в нацвал'!C128+'12.юрид-в инвал'!B128*'12.юрид-в инвал'!C128)/('8.юрид-в нацвал'!B128+'12.юрид-в инвал'!B128)</f>
        <v>5.6230769007334249</v>
      </c>
      <c r="D128" s="25"/>
      <c r="E128" s="29"/>
      <c r="F128" s="25">
        <f t="shared" si="2"/>
        <v>151481</v>
      </c>
      <c r="G128" s="29">
        <f t="shared" si="3"/>
        <v>5.6230769007334258</v>
      </c>
      <c r="H128" s="25">
        <f>'8.юрид-в нацвал'!H128+'12.юрид-в инвал'!H128</f>
        <v>45355.7</v>
      </c>
      <c r="I128" s="29">
        <f>('8.юрид-в нацвал'!H128*'8.юрид-в нацвал'!I128+'12.юрид-в инвал'!H128*'12.юрид-в инвал'!I128)/('8.юрид-в нацвал'!H128+'12.юрид-в инвал'!H128)</f>
        <v>2.5185207592430503</v>
      </c>
      <c r="J128" s="25">
        <f>'8.юрид-в нацвал'!J128+'12.юрид-в инвал'!J128</f>
        <v>7236.6</v>
      </c>
      <c r="K128" s="29">
        <f>('8.юрид-в нацвал'!J128*'8.юрид-в нацвал'!K128+'12.юрид-в инвал'!J128*'12.юрид-в инвал'!K128)/('8.юрид-в нацвал'!J128+'12.юрид-в инвал'!J128)</f>
        <v>4.0867534477517067</v>
      </c>
      <c r="L128" s="25">
        <f>'8.юрид-в нацвал'!L128+'12.юрид-в инвал'!L128</f>
        <v>28425.5</v>
      </c>
      <c r="M128" s="29">
        <f>('8.юрид-в нацвал'!L128*'8.юрид-в нацвал'!M128+'12.юрид-в инвал'!L128*'12.юрид-в инвал'!M128)/('8.юрид-в нацвал'!L128+'12.юрид-в инвал'!L128)</f>
        <v>7.771515012928532</v>
      </c>
      <c r="N128" s="25">
        <f>'8.юрид-в нацвал'!N128+'12.юрид-в инвал'!N128</f>
        <v>13903.6</v>
      </c>
      <c r="O128" s="29">
        <f>('8.юрид-в нацвал'!N128*'8.юрид-в нацвал'!O128+'12.юрид-в инвал'!N128*'12.юрид-в инвал'!O128)/('8.юрид-в нацвал'!N128+'12.юрид-в инвал'!N128)</f>
        <v>7.6978940706004204</v>
      </c>
      <c r="P128" s="25">
        <f>'8.юрид-в нацвал'!P128+'12.юрид-в инвал'!P128</f>
        <v>56229.200000000004</v>
      </c>
      <c r="Q128" s="29">
        <f>('8.юрид-в нацвал'!P128*'8.юрид-в нацвал'!Q128+'12.юрид-в инвал'!P128*'12.юрид-в инвал'!Q128)/('8.юрид-в нацвал'!P128+'12.юрид-в инвал'!P128)</f>
        <v>6.7530357892340618</v>
      </c>
      <c r="R128" s="25">
        <f>'8.юрид-в нацвал'!R128+'12.юрид-в инвал'!R128</f>
        <v>330.4</v>
      </c>
      <c r="S128" s="29">
        <f>('8.юрид-в нацвал'!R128*'8.юрид-в нацвал'!S128+'12.юрид-в инвал'!R128*'12.юрид-в инвал'!S128)/('8.юрид-в нацвал'!R128+'12.юрид-в инвал'!R128)</f>
        <v>1</v>
      </c>
    </row>
    <row r="129" spans="1:19" ht="14.25" customHeight="1" x14ac:dyDescent="0.2">
      <c r="A129" s="23" t="s">
        <v>27</v>
      </c>
      <c r="B129" s="26">
        <f>'8.юрид-в нацвал'!B129+'12.юрид-в инвал'!B129</f>
        <v>271090.8</v>
      </c>
      <c r="C129" s="28">
        <f>('8.юрид-в нацвал'!B129*'8.юрид-в нацвал'!C129+'12.юрид-в инвал'!B129*'12.юрид-в инвал'!C129)/('8.юрид-в нацвал'!B129+'12.юрид-в инвал'!B129)</f>
        <v>5.2156650465452907</v>
      </c>
      <c r="D129" s="21"/>
      <c r="E129" s="28"/>
      <c r="F129" s="21">
        <f t="shared" si="2"/>
        <v>271090.8</v>
      </c>
      <c r="G129" s="28">
        <f t="shared" si="3"/>
        <v>5.2156650465452907</v>
      </c>
      <c r="H129" s="21">
        <f>'8.юрид-в нацвал'!H129+'12.юрид-в инвал'!H129</f>
        <v>1647.5</v>
      </c>
      <c r="I129" s="28">
        <f>('8.юрид-в нацвал'!H129*'8.юрид-в нацвал'!I129+'12.юрид-в инвал'!H129*'12.юрид-в инвал'!I129)/('8.юрид-в нацвал'!H129+'12.юрид-в инвал'!H129)</f>
        <v>0.8885462822458271</v>
      </c>
      <c r="J129" s="21">
        <f>'8.юрид-в нацвал'!J129+'12.юрид-в инвал'!J129</f>
        <v>49958.1</v>
      </c>
      <c r="K129" s="28">
        <f>('8.юрид-в нацвал'!J129*'8.юрид-в нацвал'!K129+'12.юрид-в инвал'!J129*'12.юрид-в инвал'!K129)/('8.юрид-в нацвал'!J129+'12.юрид-в инвал'!J129)</f>
        <v>4.5301206410972394</v>
      </c>
      <c r="L129" s="21">
        <f>'8.юрид-в нацвал'!L129+'12.юрид-в инвал'!L129</f>
        <v>30017.4</v>
      </c>
      <c r="M129" s="28">
        <f>('8.юрид-в нацвал'!L129*'8.юрид-в нацвал'!M129+'12.юрид-в инвал'!L129*'12.юрид-в инвал'!M129)/('8.юрид-в нацвал'!L129+'12.юрид-в инвал'!L129)</f>
        <v>6.0888661243145634</v>
      </c>
      <c r="N129" s="21">
        <f>'8.юрид-в нацвал'!N129+'12.юрид-в инвал'!N129</f>
        <v>67298.8</v>
      </c>
      <c r="O129" s="28">
        <f>('8.юрид-в нацвал'!N129*'8.юрид-в нацвал'!O129+'12.юрид-в инвал'!N129*'12.юрид-в инвал'!O129)/('8.юрид-в нацвал'!N129+'12.юрид-в инвал'!N129)</f>
        <v>6.6660326781458208</v>
      </c>
      <c r="P129" s="21">
        <f>'8.юрид-в нацвал'!P129+'12.юрид-в инвал'!P129</f>
        <v>62611</v>
      </c>
      <c r="Q129" s="28">
        <f>('8.юрид-в нацвал'!P129*'8.юрид-в нацвал'!Q129+'12.юрид-в инвал'!P129*'12.юрид-в инвал'!Q129)/('8.юрид-в нацвал'!P129+'12.юрид-в инвал'!P129)</f>
        <v>8.8602766287074157</v>
      </c>
      <c r="R129" s="22">
        <f>'8.юрид-в нацвал'!R129+'12.юрид-в инвал'!R129</f>
        <v>59558</v>
      </c>
      <c r="S129" s="30">
        <f>('8.юрид-в нацвал'!R129*'8.юрид-в нацвал'!S129+'12.юрид-в инвал'!R129*'12.юрид-в инвал'!S129)/('8.юрид-в нацвал'!R129+'12.юрид-в инвал'!R129)</f>
        <v>0</v>
      </c>
    </row>
    <row r="130" spans="1:19" ht="14.25" customHeight="1" x14ac:dyDescent="0.2">
      <c r="A130" s="23" t="s">
        <v>1</v>
      </c>
      <c r="B130" s="26">
        <f>'8.юрид-в нацвал'!B130+'12.юрид-в инвал'!B130</f>
        <v>140699.1</v>
      </c>
      <c r="C130" s="28">
        <f>('8.юрид-в нацвал'!B130*'8.юрид-в нацвал'!C130+'12.юрид-в инвал'!B130*'12.юрид-в инвал'!C130)/('8.юрид-в нацвал'!B130+'12.юрид-в инвал'!B130)</f>
        <v>6.8246069093547863</v>
      </c>
      <c r="D130" s="21"/>
      <c r="E130" s="28"/>
      <c r="F130" s="21">
        <f t="shared" si="2"/>
        <v>140699.1</v>
      </c>
      <c r="G130" s="28">
        <f t="shared" si="3"/>
        <v>6.8246069093547854</v>
      </c>
      <c r="H130" s="21">
        <f>'8.юрид-в нацвал'!H130+'12.юрид-в инвал'!H130</f>
        <v>47537.7</v>
      </c>
      <c r="I130" s="28">
        <f>('8.юрид-в нацвал'!H130*'8.юрид-в нацвал'!I130+'12.юрид-в инвал'!H130*'12.юрид-в инвал'!I130)/('8.юрид-в нацвал'!H130+'12.юрид-в инвал'!H130)</f>
        <v>4.0579603136037292</v>
      </c>
      <c r="J130" s="21">
        <f>'8.юрид-в нацвал'!J130+'12.юрид-в инвал'!J130</f>
        <v>10527.9</v>
      </c>
      <c r="K130" s="28">
        <f>('8.юрид-в нацвал'!J130*'8.юрид-в нацвал'!K130+'12.юрид-в инвал'!J130*'12.юрид-в инвал'!K130)/('8.юрид-в нацвал'!J130+'12.юрид-в инвал'!J130)</f>
        <v>9.4141851651326487</v>
      </c>
      <c r="L130" s="21">
        <f>'8.юрид-в нацвал'!L130+'12.юрид-в инвал'!L130</f>
        <v>22770.9</v>
      </c>
      <c r="M130" s="28">
        <f>('8.юрид-в нацвал'!L130*'8.юрид-в нацвал'!M130+'12.юрид-в инвал'!L130*'12.юрид-в инвал'!M130)/('8.юрид-в нацвал'!L130+'12.юрид-в инвал'!L130)</f>
        <v>3.891508460359494</v>
      </c>
      <c r="N130" s="21">
        <f>'8.юрид-в нацвал'!N130+'12.юрид-в инвал'!N130</f>
        <v>16160.6</v>
      </c>
      <c r="O130" s="28">
        <f>('8.юрид-в нацвал'!N130*'8.юрид-в нацвал'!O130+'12.юрид-в инвал'!N130*'12.юрид-в инвал'!O130)/('8.юрид-в нацвал'!N130+'12.юрид-в инвал'!N130)</f>
        <v>11.217578555251661</v>
      </c>
      <c r="P130" s="21">
        <f>'8.юрид-в нацвал'!P130+'12.юрид-в инвал'!P130</f>
        <v>43702</v>
      </c>
      <c r="Q130" s="28">
        <f>('8.юрид-в нацвал'!P130*'8.юрид-в нацвал'!Q130+'12.юрид-в инвал'!P130*'12.юрид-в инвал'!Q130)/('8.юрид-в нацвал'!P130+'12.юрид-в инвал'!P130)</f>
        <v>9.1140542766921424</v>
      </c>
      <c r="R130" s="22"/>
      <c r="S130" s="30"/>
    </row>
    <row r="131" spans="1:19" ht="14.25" customHeight="1" x14ac:dyDescent="0.2">
      <c r="A131" s="23" t="s">
        <v>2</v>
      </c>
      <c r="B131" s="26">
        <f>'8.юрид-в нацвал'!B131+'12.юрид-в инвал'!B131</f>
        <v>288062.7</v>
      </c>
      <c r="C131" s="28">
        <f>('8.юрид-в нацвал'!B131*'8.юрид-в нацвал'!C131+'12.юрид-в инвал'!B131*'12.юрид-в инвал'!C131)/('8.юрид-в нацвал'!B131+'12.юрид-в инвал'!B131)</f>
        <v>4.4558183548234469</v>
      </c>
      <c r="D131" s="21"/>
      <c r="E131" s="28"/>
      <c r="F131" s="21">
        <f t="shared" si="2"/>
        <v>288062.7</v>
      </c>
      <c r="G131" s="28">
        <f t="shared" si="3"/>
        <v>4.4558183548234469</v>
      </c>
      <c r="H131" s="21">
        <f>'8.юрид-в нацвал'!H131+'12.юрид-в инвал'!H131</f>
        <v>58524.9</v>
      </c>
      <c r="I131" s="28">
        <f>('8.юрид-в нацвал'!H131*'8.юрид-в нацвал'!I131+'12.юрид-в инвал'!H131*'12.юрид-в инвал'!I131)/('8.юрид-в нацвал'!H131+'12.юрид-в инвал'!H131)</f>
        <v>4.1604540973158439</v>
      </c>
      <c r="J131" s="21">
        <f>'8.юрид-в нацвал'!J131+'12.юрид-в инвал'!J131</f>
        <v>58744.3</v>
      </c>
      <c r="K131" s="28">
        <f>('8.юрид-в нацвал'!J131*'8.юрид-в нацвал'!K131+'12.юрид-в инвал'!J131*'12.юрид-в инвал'!K131)/('8.юрид-в нацвал'!J131+'12.юрид-в инвал'!J131)</f>
        <v>3.2087698040490733</v>
      </c>
      <c r="L131" s="21">
        <f>'8.юрид-в нацвал'!L131+'12.юрид-в инвал'!L131</f>
        <v>63838.9</v>
      </c>
      <c r="M131" s="28">
        <f>('8.юрид-в нацвал'!L131*'8.юрид-в нацвал'!M131+'12.юрид-в инвал'!L131*'12.юрид-в инвал'!M131)/('8.юрид-в нацвал'!L131+'12.юрид-в инвал'!L131)</f>
        <v>6.5437253774736091</v>
      </c>
      <c r="N131" s="21">
        <f>'8.юрид-в нацвал'!N131+'12.юрид-в инвал'!N131</f>
        <v>31761.200000000001</v>
      </c>
      <c r="O131" s="28">
        <f>('8.юрид-в нацвал'!N131*'8.юрид-в нацвал'!O131+'12.юрид-в инвал'!N131*'12.юрид-в инвал'!O131)/('8.юрид-в нацвал'!N131+'12.юрид-в инвал'!N131)</f>
        <v>8.3377973754140289</v>
      </c>
      <c r="P131" s="21">
        <f>'8.юрид-в нацвал'!P131+'12.юрид-в инвал'!P131</f>
        <v>15923.4</v>
      </c>
      <c r="Q131" s="28">
        <f>('8.юрид-в нацвал'!P131*'8.юрид-в нацвал'!Q131+'12.юрид-в инвал'!P131*'12.юрид-в инвал'!Q131)/('8.юрид-в нацвал'!P131+'12.юрид-в инвал'!P131)</f>
        <v>10.613643442983284</v>
      </c>
      <c r="R131" s="21">
        <f>'8.юрид-в нацвал'!R131+'12.юрид-в инвал'!R131</f>
        <v>59270</v>
      </c>
      <c r="S131" s="28">
        <f>('8.юрид-в нацвал'!R131*'8.юрид-в нацвал'!S131+'12.юрид-в инвал'!R131*'12.юрид-в инвал'!S131)/('8.юрид-в нацвал'!R131+'12.юрид-в инвал'!R131)</f>
        <v>0</v>
      </c>
    </row>
    <row r="132" spans="1:19" ht="14.25" customHeight="1" x14ac:dyDescent="0.2">
      <c r="A132" s="23" t="s">
        <v>3</v>
      </c>
      <c r="B132" s="26">
        <f>'8.юрид-в нацвал'!B132+'12.юрид-в инвал'!B132</f>
        <v>242638.5</v>
      </c>
      <c r="C132" s="28">
        <f>('8.юрид-в нацвал'!B132*'8.юрид-в нацвал'!C132+'12.юрид-в инвал'!B132*'12.юрид-в инвал'!C132)/('8.юрид-в нацвал'!B132+'12.юрид-в инвал'!B132)</f>
        <v>8.5431961539491876</v>
      </c>
      <c r="D132" s="21"/>
      <c r="E132" s="28"/>
      <c r="F132" s="21">
        <f t="shared" si="2"/>
        <v>242638.5</v>
      </c>
      <c r="G132" s="28">
        <f t="shared" si="3"/>
        <v>8.5431961539491876</v>
      </c>
      <c r="H132" s="21">
        <f>'8.юрид-в нацвал'!H132+'12.юрид-в инвал'!H132</f>
        <v>32789.5</v>
      </c>
      <c r="I132" s="28">
        <f>('8.юрид-в нацвал'!H132*'8.юрид-в нацвал'!I132+'12.юрид-в инвал'!H132*'12.юрид-в инвал'!I132)/('8.юрид-в нацвал'!H132+'12.юрид-в инвал'!H132)</f>
        <v>1.2338858476036536</v>
      </c>
      <c r="J132" s="21">
        <f>'8.юрид-в нацвал'!J132+'12.юрид-в инвал'!J132</f>
        <v>15981.6</v>
      </c>
      <c r="K132" s="28">
        <f>('8.юрид-в нацвал'!J132*'8.юрид-в нацвал'!K132+'12.юрид-в инвал'!J132*'12.юрид-в инвал'!K132)/('8.юрид-в нацвал'!J132+'12.юрид-в инвал'!J132)</f>
        <v>3.2283626170095605</v>
      </c>
      <c r="L132" s="21">
        <f>'8.юрид-в нацвал'!L132+'12.юрид-в инвал'!L132</f>
        <v>1915.7</v>
      </c>
      <c r="M132" s="28">
        <f>('8.юрид-в нацвал'!L132*'8.юрид-в нацвал'!M132+'12.юрид-в инвал'!L132*'12.юрид-в инвал'!M132)/('8.юрид-в нацвал'!L132+'12.юрид-в инвал'!L132)</f>
        <v>9.6628386490577842</v>
      </c>
      <c r="N132" s="21">
        <f>'8.юрид-в нацвал'!N132+'12.юрид-в инвал'!N132</f>
        <v>152837.6</v>
      </c>
      <c r="O132" s="28">
        <f>('8.юрид-в нацвал'!N132*'8.юрид-в нацвал'!O132+'12.юрид-в инвал'!N132*'12.юрид-в инвал'!O132)/('8.юрид-в нацвал'!N132+'12.юрид-в инвал'!N132)</f>
        <v>9.9880350123268098</v>
      </c>
      <c r="P132" s="21">
        <f>'8.юрид-в нацвал'!P132+'12.юрид-в инвал'!P132</f>
        <v>39114.1</v>
      </c>
      <c r="Q132" s="28">
        <f>('8.юрид-в нацвал'!P132*'8.юрид-в нацвал'!Q132+'12.юрид-в инвал'!P132*'12.юрид-в инвал'!Q132)/('8.юрид-в нацвал'!P132+'12.юрид-в инвал'!P132)</f>
        <v>11.141685479149464</v>
      </c>
      <c r="R132" s="22"/>
      <c r="S132" s="30"/>
    </row>
    <row r="133" spans="1:19" ht="14.25" customHeight="1" x14ac:dyDescent="0.2">
      <c r="A133" s="23" t="s">
        <v>4</v>
      </c>
      <c r="B133" s="26">
        <f>'8.юрид-в нацвал'!B133+'12.юрид-в инвал'!B133</f>
        <v>614589.10000000009</v>
      </c>
      <c r="C133" s="28">
        <f>('8.юрид-в нацвал'!B133*'8.юрид-в нацвал'!C133+'12.юрид-в инвал'!B133*'12.юрид-в инвал'!C133)/('8.юрид-в нацвал'!B133+'12.юрид-в инвал'!B133)</f>
        <v>3.6876974957740054</v>
      </c>
      <c r="D133" s="21"/>
      <c r="E133" s="28"/>
      <c r="F133" s="21">
        <f t="shared" si="2"/>
        <v>614589.1</v>
      </c>
      <c r="G133" s="28">
        <f t="shared" si="3"/>
        <v>3.6876974957740059</v>
      </c>
      <c r="H133" s="21">
        <f>'8.юрид-в нацвал'!H133+'12.юрид-в инвал'!H133</f>
        <v>102514.90000000001</v>
      </c>
      <c r="I133" s="28">
        <f>('8.юрид-в нацвал'!H133*'8.юрид-в нацвал'!I133+'12.юрид-в инвал'!H133*'12.юрид-в инвал'!I133)/('8.юрид-в нацвал'!H133+'12.юрид-в инвал'!H133)</f>
        <v>1.4837145624684802</v>
      </c>
      <c r="J133" s="21">
        <f>'8.юрид-в нацвал'!J133+'12.юрид-в инвал'!J133</f>
        <v>122912.90000000001</v>
      </c>
      <c r="K133" s="28">
        <f>('8.юрид-в нацвал'!J133*'8.юрид-в нацвал'!K133+'12.юрид-в инвал'!J133*'12.юрид-в инвал'!K133)/('8.юрид-в нацвал'!J133+'12.юрид-в инвал'!J133)</f>
        <v>3.675560441580989</v>
      </c>
      <c r="L133" s="21">
        <f>'8.юрид-в нацвал'!L133+'12.юрид-в инвал'!L133</f>
        <v>285266.8</v>
      </c>
      <c r="M133" s="28">
        <f>('8.юрид-в нацвал'!L133*'8.юрид-в нацвал'!M133+'12.юрид-в инвал'!L133*'12.юрид-в инвал'!M133)/('8.юрид-в нацвал'!L133+'12.юрид-в инвал'!L133)</f>
        <v>2.5748083513398683</v>
      </c>
      <c r="N133" s="21">
        <f>'8.юрид-в нацвал'!N133+'12.юрид-в инвал'!N133</f>
        <v>83764</v>
      </c>
      <c r="O133" s="28">
        <f>('8.юрид-в нацвал'!N133*'8.юрид-в нацвал'!O133+'12.юрид-в инвал'!N133*'12.юрид-в инвал'!O133)/('8.юрид-в нацвал'!N133+'12.юрид-в инвал'!N133)</f>
        <v>9.028143379017239</v>
      </c>
      <c r="P133" s="21">
        <f>'8.юрид-в нацвал'!P133+'12.юрид-в инвал'!P133</f>
        <v>17265.599999999999</v>
      </c>
      <c r="Q133" s="28">
        <f>('8.юрид-в нацвал'!P133*'8.юрид-в нацвал'!Q133+'12.юрид-в инвал'!P133*'12.юрид-в инвал'!Q133)/('8.юрид-в нацвал'!P133+'12.юрид-в инвал'!P133)</f>
        <v>8.9683446274673351</v>
      </c>
      <c r="R133" s="22">
        <f>'8.юрид-в нацвал'!R133+'12.юрид-в инвал'!R133</f>
        <v>2864.9</v>
      </c>
      <c r="S133" s="30">
        <f>('8.юрид-в нацвал'!R133*'8.юрид-в нацвал'!S133+'12.юрид-в инвал'!R133*'12.юрид-в инвал'!S133)/('8.юрид-в нацвал'!R133+'12.юрид-в инвал'!R133)</f>
        <v>5.9190373136933223</v>
      </c>
    </row>
    <row r="134" spans="1:19" ht="14.25" customHeight="1" x14ac:dyDescent="0.2">
      <c r="A134" s="23" t="s">
        <v>5</v>
      </c>
      <c r="B134" s="26">
        <f>'8.юрид-в нацвал'!B134+'12.юрид-в инвал'!B134</f>
        <v>344483.5</v>
      </c>
      <c r="C134" s="28">
        <f>('8.юрид-в нацвал'!B134*'8.юрид-в нацвал'!C134+'12.юрид-в инвал'!B134*'12.юрид-в инвал'!C134)/('8.юрид-в нацвал'!B134+'12.юрид-в инвал'!B134)</f>
        <v>3.1053531765672377</v>
      </c>
      <c r="D134" s="21"/>
      <c r="E134" s="28"/>
      <c r="F134" s="21">
        <f t="shared" si="2"/>
        <v>344483.5</v>
      </c>
      <c r="G134" s="28">
        <f t="shared" si="3"/>
        <v>3.1053531765672373</v>
      </c>
      <c r="H134" s="21">
        <f>'8.юрид-в нацвал'!H134+'12.юрид-в инвал'!H134</f>
        <v>124655.4</v>
      </c>
      <c r="I134" s="28">
        <f>('8.юрид-в нацвал'!H134*'8.юрид-в нацвал'!I134+'12.юрид-в инвал'!H134*'12.юрид-в инвал'!I134)/('8.юрид-в нацвал'!H134+'12.юрид-в инвал'!H134)</f>
        <v>0.85899299990213029</v>
      </c>
      <c r="J134" s="21">
        <f>'8.юрид-в нацвал'!J134+'12.юрид-в инвал'!J134</f>
        <v>37980.199999999997</v>
      </c>
      <c r="K134" s="28">
        <f>('8.юрид-в нацвал'!J134*'8.юрид-в нацвал'!K134+'12.юрид-в инвал'!J134*'12.юрид-в инвал'!K134)/('8.юрид-в нацвал'!J134+'12.юрид-в инвал'!J134)</f>
        <v>3.0837173053327787</v>
      </c>
      <c r="L134" s="21">
        <f>'8.юрид-в нацвал'!L134+'12.юрид-в инвал'!L134</f>
        <v>73277.3</v>
      </c>
      <c r="M134" s="28">
        <f>('8.юрид-в нацвал'!L134*'8.юрид-в нацвал'!M134+'12.юрид-в инвал'!L134*'12.юрид-в инвал'!M134)/('8.юрид-в нацвал'!L134+'12.юрид-в инвал'!L134)</f>
        <v>4.8964654128904854</v>
      </c>
      <c r="N134" s="21">
        <f>'8.юрид-в нацвал'!N134+'12.юрид-в инвал'!N134</f>
        <v>29867.199999999997</v>
      </c>
      <c r="O134" s="28">
        <f>('8.юрид-в нацвал'!N134*'8.юрид-в нацвал'!O134+'12.юрид-в инвал'!N134*'12.юрид-в инвал'!O134)/('8.юрид-в нацвал'!N134+'12.юрид-в инвал'!N134)</f>
        <v>11.051461134622597</v>
      </c>
      <c r="P134" s="21">
        <f>'8.юрид-в нацвал'!P134+'12.юрид-в инвал'!P134</f>
        <v>2778</v>
      </c>
      <c r="Q134" s="28">
        <f>('8.юрид-в нацвал'!P134*'8.юрид-в нацвал'!Q134+'12.юрид-в инвал'!P134*'12.юрид-в инвал'!Q134)/('8.юрид-в нацвал'!P134+'12.юрид-в инвал'!P134)</f>
        <v>11.366720662347012</v>
      </c>
      <c r="R134" s="22">
        <f>'8.юрид-в нацвал'!R134+'12.юрид-в инвал'!R134</f>
        <v>75925.399999999994</v>
      </c>
      <c r="S134" s="30">
        <f>('8.юрид-в нацвал'!R134*'8.юрид-в нацвал'!S134+'12.юрид-в инвал'!R134*'12.юрид-в инвал'!S134)/('8.юрид-в нацвал'!R134+'12.юрид-в инвал'!R134)</f>
        <v>1.6475632660479893</v>
      </c>
    </row>
    <row r="135" spans="1:19" ht="14.25" customHeight="1" x14ac:dyDescent="0.2">
      <c r="A135" s="23" t="s">
        <v>6</v>
      </c>
      <c r="B135" s="26">
        <f>'8.юрид-в нацвал'!B135+'12.юрид-в инвал'!B135</f>
        <v>374733.19999999995</v>
      </c>
      <c r="C135" s="28">
        <f>('8.юрид-в нацвал'!B135*'8.юрид-в нацвал'!C135+'12.юрид-в инвал'!B135*'12.юрид-в инвал'!C135)/('8.юрид-в нацвал'!B135+'12.юрид-в инвал'!B135)</f>
        <v>3.5738556818557852</v>
      </c>
      <c r="D135" s="21"/>
      <c r="E135" s="28"/>
      <c r="F135" s="21">
        <f t="shared" si="2"/>
        <v>374733.19999999995</v>
      </c>
      <c r="G135" s="28">
        <f t="shared" si="3"/>
        <v>3.5738556818557847</v>
      </c>
      <c r="H135" s="21">
        <f>'8.юрид-в нацвал'!H135+'12.юрид-в инвал'!H135</f>
        <v>132597.5</v>
      </c>
      <c r="I135" s="28">
        <f>('8.юрид-в нацвал'!H135*'8.юрид-в нацвал'!I135+'12.юрид-в инвал'!H135*'12.юрид-в инвал'!I135)/('8.юрид-в нацвал'!H135+'12.юрид-в инвал'!H135)</f>
        <v>1.0281148890439109</v>
      </c>
      <c r="J135" s="21">
        <f>'8.юрид-в нацвал'!J135+'12.юрид-в инвал'!J135</f>
        <v>38276</v>
      </c>
      <c r="K135" s="28">
        <f>('8.юрид-в нацвал'!J135*'8.юрид-в нацвал'!K135+'12.юрид-в инвал'!J135*'12.юрид-в инвал'!K135)/('8.юрид-в нацвал'!J135+'12.юрид-в инвал'!J135)</f>
        <v>3.8880616574354687</v>
      </c>
      <c r="L135" s="21">
        <f>'8.юрид-в нацвал'!L135+'12.юрид-в инвал'!L135</f>
        <v>141967.69999999998</v>
      </c>
      <c r="M135" s="28">
        <f>('8.юрид-в нацвал'!L135*'8.юрид-в нацвал'!M135+'12.юрид-в инвал'!L135*'12.юрид-в инвал'!M135)/('8.юрид-в нацвал'!L135+'12.юрид-в инвал'!L135)</f>
        <v>4.0010368133033083</v>
      </c>
      <c r="N135" s="21">
        <f>'8.юрид-в нацвал'!N135+'12.юрид-в инвал'!N135</f>
        <v>3848.6</v>
      </c>
      <c r="O135" s="28">
        <f>('8.юрид-в нацвал'!N135*'8.юрид-в нацвал'!O135+'12.юрид-в инвал'!N135*'12.юрид-в инвал'!O135)/('8.юрид-в нацвал'!N135+'12.юрид-в инвал'!N135)</f>
        <v>9.5915917476484935</v>
      </c>
      <c r="P135" s="21">
        <f>'8.юрид-в нацвал'!P135+'12.юрид-в инвал'!P135</f>
        <v>52206.400000000001</v>
      </c>
      <c r="Q135" s="28">
        <f>('8.юрид-в нацвал'!P135*'8.юрид-в нацвал'!Q135+'12.юрид-в инвал'!P135*'12.юрид-в инвал'!Q135)/('8.юрид-в нацвал'!P135+'12.юрид-в инвал'!P135)</f>
        <v>8.0811203224125769</v>
      </c>
      <c r="R135" s="22">
        <f>'8.юрид-в нацвал'!R135+'12.юрид-в инвал'!R135</f>
        <v>5837</v>
      </c>
      <c r="S135" s="30">
        <f>('8.юрид-в нацвал'!R135*'8.юрид-в нацвал'!S135+'12.юрид-в инвал'!R135*'12.юрид-в инвал'!S135)/('8.юрид-в нацвал'!R135+'12.юрид-в инвал'!R135)</f>
        <v>4.6734743875278397</v>
      </c>
    </row>
    <row r="136" spans="1:19" ht="14.25" customHeight="1" x14ac:dyDescent="0.2">
      <c r="A136" s="23" t="s">
        <v>7</v>
      </c>
      <c r="B136" s="26">
        <f>'8.юрид-в нацвал'!B136+'12.юрид-в инвал'!B136</f>
        <v>190794.7</v>
      </c>
      <c r="C136" s="28">
        <f>('8.юрид-в нацвал'!B136*'8.юрид-в нацвал'!C136+'12.юрид-в инвал'!B136*'12.юрид-в инвал'!C136)/('8.юрид-в нацвал'!B136+'12.юрид-в инвал'!B136)</f>
        <v>3.0736610346094517</v>
      </c>
      <c r="D136" s="21"/>
      <c r="E136" s="28"/>
      <c r="F136" s="21">
        <f t="shared" si="2"/>
        <v>190794.7</v>
      </c>
      <c r="G136" s="28">
        <f t="shared" si="3"/>
        <v>3.0736610346094517</v>
      </c>
      <c r="H136" s="21">
        <f>'8.юрид-в нацвал'!H136+'12.юрид-в инвал'!H136</f>
        <v>140761.79999999999</v>
      </c>
      <c r="I136" s="28">
        <f>('8.юрид-в нацвал'!H136*'8.юрид-в нацвал'!I136+'12.юрид-в инвал'!H136*'12.юрид-в инвал'!I136)/('8.юрид-в нацвал'!H136+'12.юрид-в инвал'!H136)</f>
        <v>1.6410942741567673</v>
      </c>
      <c r="J136" s="21">
        <f>'8.юрид-в нацвал'!J136+'12.юрид-в инвал'!J136</f>
        <v>2947.7000000000003</v>
      </c>
      <c r="K136" s="28">
        <f>('8.юрид-в нацвал'!J136*'8.юрид-в нацвал'!K136+'12.юрид-в инвал'!J136*'12.юрид-в инвал'!K136)/('8.юрид-в нацвал'!J136+'12.юрид-в инвал'!J136)</f>
        <v>1.8385911049292669</v>
      </c>
      <c r="L136" s="21">
        <f>'8.юрид-в нацвал'!L136+'12.юрид-в инвал'!L136</f>
        <v>23141.699999999997</v>
      </c>
      <c r="M136" s="28">
        <f>('8.юрид-в нацвал'!L136*'8.юрид-в нацвал'!M136+'12.юрид-в инвал'!L136*'12.юрид-в инвал'!M136)/('8.юрид-в нацвал'!L136+'12.юрид-в инвал'!L136)</f>
        <v>4.3316712255365859</v>
      </c>
      <c r="N136" s="21">
        <f>'8.юрид-в нацвал'!N136+'12.юрид-в инвал'!N136</f>
        <v>8852.7000000000007</v>
      </c>
      <c r="O136" s="28">
        <f>('8.юрид-в нацвал'!N136*'8.юрид-в нацвал'!O136+'12.юрид-в инвал'!N136*'12.юрид-в инвал'!O136)/('8.юрид-в нацвал'!N136+'12.юрид-в инвал'!N136)</f>
        <v>11.282783783478486</v>
      </c>
      <c r="P136" s="21">
        <f>'8.юрид-в нацвал'!P136+'12.юрид-в инвал'!P136</f>
        <v>13449</v>
      </c>
      <c r="Q136" s="28">
        <f>('8.юрид-в нацвал'!P136*'8.юрид-в нацвал'!Q136+'12.юрид-в инвал'!P136*'12.юрид-в инвал'!Q136)/('8.юрид-в нацвал'!P136+'12.юрид-в инвал'!P136)</f>
        <v>11.084021116811659</v>
      </c>
      <c r="R136" s="22">
        <f>'8.юрид-в нацвал'!R136+'12.юрид-в инвал'!R136</f>
        <v>1641.8</v>
      </c>
      <c r="S136" s="30">
        <f>('8.юрид-в нацвал'!R136*'8.юрид-в нацвал'!S136+'12.юрид-в инвал'!R136*'12.юрид-в инвал'!S136)/('8.юрид-в нацвал'!R136+'12.юрид-в инвал'!R136)</f>
        <v>0.5</v>
      </c>
    </row>
    <row r="137" spans="1:19" ht="14.25" customHeight="1" x14ac:dyDescent="0.2">
      <c r="A137" s="23" t="s">
        <v>8</v>
      </c>
      <c r="B137" s="26">
        <f>'8.юрид-в нацвал'!B137+'12.юрид-в инвал'!B137</f>
        <v>328860.90000000002</v>
      </c>
      <c r="C137" s="28">
        <f>('8.юрид-в нацвал'!B137*'8.юрид-в нацвал'!C137+'12.юрид-в инвал'!B137*'12.юрид-в инвал'!C137)/('8.юрид-в нацвал'!B137+'12.юрид-в инвал'!B137)</f>
        <v>5.3449811880950273</v>
      </c>
      <c r="D137" s="21"/>
      <c r="E137" s="28"/>
      <c r="F137" s="21">
        <f t="shared" ref="F137:F200" si="4">H137+J137+L137+N137+P137+R137</f>
        <v>328860.90000000002</v>
      </c>
      <c r="G137" s="28">
        <f t="shared" ref="G137:G200" si="5">(H137*I137+J137*K137+L137*M137+N137*O137+P137*Q137+R137*S137)/(H137+J137+L137+N137+P137+R137)</f>
        <v>5.3449811880950273</v>
      </c>
      <c r="H137" s="21">
        <f>'8.юрид-в нацвал'!H137+'12.юрид-в инвал'!H137</f>
        <v>107550.5</v>
      </c>
      <c r="I137" s="28">
        <f>('8.юрид-в нацвал'!H137*'8.юрид-в нацвал'!I137+'12.юрид-в инвал'!H137*'12.юрид-в инвал'!I137)/('8.юрид-в нацвал'!H137+'12.юрид-в инвал'!H137)</f>
        <v>0.93933406167335343</v>
      </c>
      <c r="J137" s="21">
        <f>'8.юрид-в нацвал'!J137+'12.юрид-в инвал'!J137</f>
        <v>74725</v>
      </c>
      <c r="K137" s="28">
        <f>('8.юрид-в нацвал'!J137*'8.юрид-в нацвал'!K137+'12.юрид-в инвал'!J137*'12.юрид-в инвал'!K137)/('8.юрид-в нацвал'!J137+'12.юрид-в инвал'!J137)</f>
        <v>4.0002297758447645</v>
      </c>
      <c r="L137" s="21">
        <f>'8.юрид-в нацвал'!L137+'12.юрид-в инвал'!L137</f>
        <v>20357.099999999999</v>
      </c>
      <c r="M137" s="28">
        <f>('8.юрид-в нацвал'!L137*'8.юрид-в нацвал'!M137+'12.юрид-в инвал'!L137*'12.юрид-в инвал'!M137)/('8.юрид-в нацвал'!L137+'12.юрид-в инвал'!L137)</f>
        <v>4.7896556975207671</v>
      </c>
      <c r="N137" s="21">
        <f>'8.юрид-в нацвал'!N137+'12.юрид-в инвал'!N137</f>
        <v>30849.9</v>
      </c>
      <c r="O137" s="28">
        <f>('8.юрид-в нацвал'!N137*'8.юрид-в нацвал'!O137+'12.юрид-в инвал'!N137*'12.юрид-в инвал'!O137)/('8.юрид-в нацвал'!N137+'12.юрид-в инвал'!N137)</f>
        <v>7.7413004904391904</v>
      </c>
      <c r="P137" s="21">
        <f>'8.юрид-в нацвал'!P137+'12.юрид-в инвал'!P137</f>
        <v>85708</v>
      </c>
      <c r="Q137" s="28">
        <f>('8.юрид-в нацвал'!P137*'8.юрид-в нацвал'!Q137+'12.юрид-в инвал'!P137*'12.юрид-в инвал'!Q137)/('8.юрид-в нацвал'!P137+'12.юрид-в инвал'!P137)</f>
        <v>11.235033252438512</v>
      </c>
      <c r="R137" s="22">
        <f>'8.юрид-в нацвал'!R137+'12.юрид-в инвал'!R137</f>
        <v>9670.4</v>
      </c>
      <c r="S137" s="30">
        <f>('8.юрид-в нацвал'!R137*'8.юрид-в нацвал'!S137+'12.юрид-в инвал'!R137*'12.юрид-в инвал'!S137)/('8.юрид-в нацвал'!R137+'12.юрид-в инвал'!R137)</f>
        <v>6.0554092902051622</v>
      </c>
    </row>
    <row r="138" spans="1:19" ht="14.25" customHeight="1" x14ac:dyDescent="0.2">
      <c r="A138" s="23" t="s">
        <v>9</v>
      </c>
      <c r="B138" s="26">
        <f>'8.юрид-в нацвал'!B138+'12.юрид-в инвал'!B138</f>
        <v>607502.19999999995</v>
      </c>
      <c r="C138" s="28">
        <f>('8.юрид-в нацвал'!B138*'8.юрид-в нацвал'!C138+'12.юрид-в инвал'!B138*'12.юрид-в инвал'!C138)/('8.юрид-в нацвал'!B138+'12.юрид-в инвал'!B138)</f>
        <v>4.4391224064702968</v>
      </c>
      <c r="D138" s="21"/>
      <c r="E138" s="28"/>
      <c r="F138" s="21">
        <f t="shared" si="4"/>
        <v>607502.19999999995</v>
      </c>
      <c r="G138" s="28">
        <f t="shared" si="5"/>
        <v>4.4391224064702968</v>
      </c>
      <c r="H138" s="21">
        <f>'8.юрид-в нацвал'!H138+'12.юрид-в инвал'!H138</f>
        <v>375358</v>
      </c>
      <c r="I138" s="28">
        <f>('8.юрид-в нацвал'!H138*'8.юрид-в нацвал'!I138+'12.юрид-в инвал'!H138*'12.юрид-в инвал'!I138)/('8.юрид-в нацвал'!H138+'12.юрид-в инвал'!H138)</f>
        <v>4.2616849620895243</v>
      </c>
      <c r="J138" s="21">
        <f>'8.юрид-в нацвал'!J138+'12.юрид-в инвал'!J138</f>
        <v>173808.7</v>
      </c>
      <c r="K138" s="28">
        <f>('8.юрид-в нацвал'!J138*'8.юрид-в нацвал'!K138+'12.юрид-в инвал'!J138*'12.юрид-в инвал'!K138)/('8.юрид-в нацвал'!J138+'12.юрид-в инвал'!J138)</f>
        <v>4.4416508782356692</v>
      </c>
      <c r="L138" s="21">
        <f>'8.юрид-в нацвал'!L138+'12.юрид-в инвал'!L138</f>
        <v>29912.1</v>
      </c>
      <c r="M138" s="28">
        <f>('8.юрид-в нацвал'!L138*'8.юрид-в нацвал'!M138+'12.юрид-в инвал'!L138*'12.юрид-в инвал'!M138)/('8.юрид-в нацвал'!L138+'12.юрид-в инвал'!L138)</f>
        <v>5.1480210015344969</v>
      </c>
      <c r="N138" s="21">
        <f>'8.юрид-в нацвал'!N138+'12.юрид-в инвал'!N138</f>
        <v>25595.599999999999</v>
      </c>
      <c r="O138" s="28">
        <f>('8.юрид-в нацвал'!N138*'8.юрид-в нацвал'!O138+'12.юрид-в инвал'!N138*'12.юрид-в инвал'!O138)/('8.юрид-в нацвал'!N138+'12.юрид-в инвал'!N138)</f>
        <v>5.9892715935551424</v>
      </c>
      <c r="P138" s="21">
        <f>'8.юрид-в нацвал'!P138+'12.юрид-в инвал'!P138</f>
        <v>821</v>
      </c>
      <c r="Q138" s="28">
        <f>('8.юрид-в нацвал'!P138*'8.юрид-в нацвал'!Q138+'12.юрид-в инвал'!P138*'12.юрид-в инвал'!Q138)/('8.юрид-в нацвал'!P138+'12.юрид-в инвал'!P138)</f>
        <v>10.546894031668696</v>
      </c>
      <c r="R138" s="21">
        <f>'8.юрид-в нацвал'!R138+'12.юрид-в инвал'!R138</f>
        <v>2006.8</v>
      </c>
      <c r="S138" s="28">
        <f>('8.юрид-в нацвал'!R138*'8.юрид-в нацвал'!S138+'12.юрид-в инвал'!R138*'12.юрид-в инвал'!S138)/('8.юрид-в нацвал'!R138+'12.юрид-в инвал'!R138)</f>
        <v>4.5721546741080328</v>
      </c>
    </row>
    <row r="139" spans="1:19" ht="14.25" customHeight="1" x14ac:dyDescent="0.2">
      <c r="A139" s="23" t="s">
        <v>14</v>
      </c>
      <c r="B139" s="26">
        <f>'8.юрид-в нацвал'!B139+'12.юрид-в инвал'!B139</f>
        <v>343667.3</v>
      </c>
      <c r="C139" s="28">
        <f>('8.юрид-в нацвал'!B139*'8.юрид-в нацвал'!C139+'12.юрид-в инвал'!B139*'12.юрид-в инвал'!C139)/('8.юрид-в нацвал'!B139+'12.юрид-в инвал'!B139)</f>
        <v>4.2513870420607374</v>
      </c>
      <c r="D139" s="21"/>
      <c r="E139" s="28"/>
      <c r="F139" s="21">
        <f t="shared" si="4"/>
        <v>343667.30000000005</v>
      </c>
      <c r="G139" s="28">
        <f t="shared" si="5"/>
        <v>4.2513870420607374</v>
      </c>
      <c r="H139" s="21">
        <f>'8.юрид-в нацвал'!H139+'12.юрид-в инвал'!H139</f>
        <v>76390.399999999994</v>
      </c>
      <c r="I139" s="28">
        <f>('8.юрид-в нацвал'!H139*'8.юрид-в нацвал'!I139+'12.юрид-в инвал'!H139*'12.юрид-в инвал'!I139)/('8.юрид-в нацвал'!H139+'12.юрид-в инвал'!H139)</f>
        <v>0.26654972352546924</v>
      </c>
      <c r="J139" s="21">
        <f>'8.юрид-в нацвал'!J139+'12.юрид-в инвал'!J139</f>
        <v>121506.9</v>
      </c>
      <c r="K139" s="28">
        <f>('8.юрид-в нацвал'!J139*'8.юрид-в нацвал'!K139+'12.юрид-в инвал'!J139*'12.юрид-в инвал'!K139)/('8.юрид-в нацвал'!J139+'12.юрид-в инвал'!J139)</f>
        <v>3.4158697654207293</v>
      </c>
      <c r="L139" s="21">
        <f>'8.юрид-в нацвал'!L139+'12.юрид-в инвал'!L139</f>
        <v>88789.2</v>
      </c>
      <c r="M139" s="28">
        <f>('8.юрид-в нацвал'!L139*'8.юрид-в нацвал'!M139+'12.юрид-в инвал'!L139*'12.юрид-в инвал'!M139)/('8.юрид-в нацвал'!L139+'12.юрид-в инвал'!L139)</f>
        <v>5.1164824100228401</v>
      </c>
      <c r="N139" s="21">
        <f>'8.юрид-в нацвал'!N139+'12.юрид-в инвал'!N139</f>
        <v>33121.4</v>
      </c>
      <c r="O139" s="28">
        <f>('8.юрид-в нацвал'!N139*'8.юрид-в нацвал'!O139+'12.юрид-в инвал'!N139*'12.юрид-в инвал'!O139)/('8.юрид-в нацвал'!N139+'12.юрид-в инвал'!N139)</f>
        <v>9.172652726032112</v>
      </c>
      <c r="P139" s="21">
        <f>'8.юрид-в нацвал'!P139+'12.юрид-в инвал'!P139</f>
        <v>19584</v>
      </c>
      <c r="Q139" s="28">
        <f>('8.юрид-в нацвал'!P139*'8.юрид-в нацвал'!Q139+'12.юрид-в инвал'!P139*'12.юрид-в инвал'!Q139)/('8.юрид-в нацвал'!P139+'12.юрид-в инвал'!P139)</f>
        <v>12.421317401960783</v>
      </c>
      <c r="R139" s="22">
        <f>'8.юрид-в нацвал'!R139+'12.юрид-в инвал'!R139</f>
        <v>4275.3999999999996</v>
      </c>
      <c r="S139" s="30">
        <f>('8.юрид-в нацвал'!R139*'8.юрид-в нацвал'!S139+'12.юрид-в инвал'!R139*'12.юрид-в инвал'!S139)/('8.юрид-в нацвал'!R139+'12.юрид-в инвал'!R139)</f>
        <v>5.6814707395799235</v>
      </c>
    </row>
    <row r="140" spans="1:19" ht="14.25" customHeight="1" thickBot="1" x14ac:dyDescent="0.25">
      <c r="A140" s="24" t="s">
        <v>15</v>
      </c>
      <c r="B140" s="27">
        <f>'8.юрид-в нацвал'!B140+'12.юрид-в инвал'!B140</f>
        <v>533833</v>
      </c>
      <c r="C140" s="29">
        <f>('8.юрид-в нацвал'!B140*'8.юрид-в нацвал'!C140+'12.юрид-в инвал'!B140*'12.юрид-в инвал'!C140)/('8.юрид-в нацвал'!B140+'12.юрид-в инвал'!B140)</f>
        <v>1.5903893015231356</v>
      </c>
      <c r="D140" s="25"/>
      <c r="E140" s="29"/>
      <c r="F140" s="25">
        <f t="shared" si="4"/>
        <v>533833</v>
      </c>
      <c r="G140" s="29">
        <f t="shared" si="5"/>
        <v>1.5903893015231356</v>
      </c>
      <c r="H140" s="25">
        <f>'8.юрид-в нацвал'!H140+'12.юрид-в инвал'!H140</f>
        <v>432623</v>
      </c>
      <c r="I140" s="29">
        <f>('8.юрид-в нацвал'!H140*'8.юрид-в нацвал'!I140+'12.юрид-в инвал'!H140*'12.юрид-в инвал'!I140)/('8.юрид-в нацвал'!H140+'12.юрид-в инвал'!H140)</f>
        <v>0.21787657151838902</v>
      </c>
      <c r="J140" s="25">
        <f>'8.юрид-в нацвал'!J140+'12.юрид-в инвал'!J140</f>
        <v>23487.8</v>
      </c>
      <c r="K140" s="29">
        <f>('8.юрид-в нацвал'!J140*'8.юрид-в нацвал'!K140+'12.юрид-в инвал'!J140*'12.юрид-в инвал'!K140)/('8.юрид-в нацвал'!J140+'12.юрид-в инвал'!J140)</f>
        <v>4.5987704254974924</v>
      </c>
      <c r="L140" s="25">
        <f>'8.юрид-в нацвал'!L140+'12.юрид-в инвал'!L140</f>
        <v>17903.699999999997</v>
      </c>
      <c r="M140" s="29">
        <f>('8.юрид-в нацвал'!L140*'8.юрид-в нацвал'!M140+'12.юрид-в инвал'!L140*'12.юрид-в инвал'!M140)/('8.юрид-в нацвал'!L140+'12.юрид-в инвал'!L140)</f>
        <v>6.9853396783905017</v>
      </c>
      <c r="N140" s="25">
        <f>'8.юрид-в нацвал'!N140+'12.юрид-в инвал'!N140</f>
        <v>32304.6</v>
      </c>
      <c r="O140" s="29">
        <f>('8.юрид-в нацвал'!N140*'8.юрид-в нацвал'!O140+'12.юрид-в инвал'!N140*'12.юрид-в инвал'!O140)/('8.юрид-в нацвал'!N140+'12.юрид-в инвал'!N140)</f>
        <v>9.4856645802764952</v>
      </c>
      <c r="P140" s="25">
        <f>'8.юрид-в нацвал'!P140+'12.юрид-в инвал'!P140</f>
        <v>5322</v>
      </c>
      <c r="Q140" s="29">
        <f>('8.юрид-в нацвал'!P140*'8.юрид-в нацвал'!Q140+'12.юрид-в инвал'!P140*'12.юрид-в инвал'!Q140)/('8.юрид-в нацвал'!P140+'12.юрид-в инвал'!P140)</f>
        <v>11.784291619691846</v>
      </c>
      <c r="R140" s="25">
        <f>'8.юрид-в нацвал'!R140+'12.юрид-в инвал'!R140</f>
        <v>22191.9</v>
      </c>
      <c r="S140" s="29">
        <f>('8.юрид-в нацвал'!R140*'8.юрид-в нацвал'!S140+'12.юрид-в инвал'!R140*'12.юрид-в инвал'!S140)/('8.юрид-в нацвал'!R140+'12.юрид-в инвал'!R140)</f>
        <v>6.8727260847426308</v>
      </c>
    </row>
    <row r="141" spans="1:19" ht="14.25" customHeight="1" x14ac:dyDescent="0.2">
      <c r="A141" s="23" t="s">
        <v>28</v>
      </c>
      <c r="B141" s="26">
        <f>'8.юрид-в нацвал'!B141+'12.юрид-в инвал'!B141</f>
        <v>619350.4</v>
      </c>
      <c r="C141" s="28">
        <f>('8.юрид-в нацвал'!B141*'8.юрид-в нацвал'!C141+'12.юрид-в инвал'!B141*'12.юрид-в инвал'!C141)/('8.юрид-в нацвал'!B141+'12.юрид-в инвал'!B141)</f>
        <v>5.9360522912393359</v>
      </c>
      <c r="D141" s="21"/>
      <c r="E141" s="28"/>
      <c r="F141" s="21">
        <f t="shared" si="4"/>
        <v>619350.4</v>
      </c>
      <c r="G141" s="28">
        <f t="shared" si="5"/>
        <v>5.9360522912393359</v>
      </c>
      <c r="H141" s="21">
        <f>'8.юрид-в нацвал'!H141+'12.юрид-в инвал'!H141</f>
        <v>51433.599999999999</v>
      </c>
      <c r="I141" s="28">
        <f>('8.юрид-в нацвал'!H141*'8.юрид-в нацвал'!I141+'12.юрид-в инвал'!H141*'12.юрид-в инвал'!I141)/('8.юрид-в нацвал'!H141+'12.юрид-в инвал'!H141)</f>
        <v>2.3387706868661735</v>
      </c>
      <c r="J141" s="21">
        <f>'8.юрид-в нацвал'!J141+'12.юрид-в инвал'!J141</f>
        <v>52184.3</v>
      </c>
      <c r="K141" s="28">
        <f>('8.юрид-в нацвал'!J141*'8.юрид-в нацвал'!K141+'12.юрид-в инвал'!J141*'12.юрид-в инвал'!K141)/('8.юрид-в нацвал'!J141+'12.юрид-в инвал'!J141)</f>
        <v>4.7319592674425071</v>
      </c>
      <c r="L141" s="21">
        <f>'8.юрид-в нацвал'!L141+'12.юрид-в инвал'!L141</f>
        <v>50696.800000000003</v>
      </c>
      <c r="M141" s="28">
        <f>('8.юрид-в нацвал'!L141*'8.юрид-в нацвал'!M141+'12.юрид-в инвал'!L141*'12.юрид-в инвал'!M141)/('8.юрид-в нацвал'!L141+'12.юрид-в инвал'!L141)</f>
        <v>1.7933200517586909</v>
      </c>
      <c r="N141" s="21">
        <f>'8.юрид-в нацвал'!N141+'12.юрид-в инвал'!N141</f>
        <v>445337.7</v>
      </c>
      <c r="O141" s="28">
        <f>('8.юрид-в нацвал'!N141*'8.юрид-в нацвал'!O141+'12.юрид-в инвал'!N141*'12.юрид-в инвал'!O141)/('8.юрид-в нацвал'!N141+'12.юрид-в инвал'!N141)</f>
        <v>7.0058402084530451</v>
      </c>
      <c r="P141" s="21">
        <f>'8.юрид-в нацвал'!P141+'12.юрид-в инвал'!P141</f>
        <v>1480.5</v>
      </c>
      <c r="Q141" s="28">
        <f>('8.юрид-в нацвал'!P141*'8.юрид-в нацвал'!Q141+'12.юрид-в инвал'!P141*'12.юрид-в инвал'!Q141)/('8.юрид-в нацвал'!P141+'12.юрид-в инвал'!P141)</f>
        <v>12.594731509625127</v>
      </c>
      <c r="R141" s="22">
        <f>'8.юрид-в нацвал'!R141+'12.юрид-в инвал'!R141</f>
        <v>18217.5</v>
      </c>
      <c r="S141" s="30">
        <f>('8.юрид-в нацвал'!R141*'8.юрид-в нацвал'!S141+'12.юрид-в инвал'!R141*'12.юрид-в инвал'!S141)/('8.юрид-в нацвал'!R141+'12.юрид-в инвал'!R141)</f>
        <v>4.3773366268697682</v>
      </c>
    </row>
    <row r="142" spans="1:19" ht="14.25" customHeight="1" x14ac:dyDescent="0.2">
      <c r="A142" s="23" t="s">
        <v>1</v>
      </c>
      <c r="B142" s="26">
        <f>'8.юрид-в нацвал'!B142+'12.юрид-в инвал'!B142</f>
        <v>394098.59999999992</v>
      </c>
      <c r="C142" s="28">
        <f>('8.юрид-в нацвал'!B142*'8.юрид-в нацвал'!C142+'12.юрид-в инвал'!B142*'12.юрид-в инвал'!C142)/('8.юрид-в нацвал'!B142+'12.юрид-в инвал'!B142)</f>
        <v>6.6206090683904995</v>
      </c>
      <c r="D142" s="21"/>
      <c r="E142" s="28"/>
      <c r="F142" s="21">
        <f t="shared" si="4"/>
        <v>394098.60000000003</v>
      </c>
      <c r="G142" s="28">
        <f t="shared" si="5"/>
        <v>6.6206090683904986</v>
      </c>
      <c r="H142" s="21">
        <f>'8.юрид-в нацвал'!H142+'12.юрид-в инвал'!H142</f>
        <v>143127.9</v>
      </c>
      <c r="I142" s="28">
        <f>('8.юрид-в нацвал'!H142*'8.юрид-в нацвал'!I142+'12.юрид-в инвал'!H142*'12.юрид-в инвал'!I142)/('8.юрид-в нацвал'!H142+'12.юрид-в инвал'!H142)</f>
        <v>5.4342075863615698</v>
      </c>
      <c r="J142" s="21">
        <f>'8.юрид-в нацвал'!J142+'12.юрид-в инвал'!J142</f>
        <v>3625</v>
      </c>
      <c r="K142" s="28">
        <f>('8.юрид-в нацвал'!J142*'8.юрид-в нацвал'!K142+'12.юрид-в инвал'!J142*'12.юрид-в инвал'!K142)/('8.юрид-в нацвал'!J142+'12.юрид-в инвал'!J142)</f>
        <v>2.7167387586206897</v>
      </c>
      <c r="L142" s="21">
        <f>'8.юрид-в нацвал'!L142+'12.юрид-в инвал'!L142</f>
        <v>11560.2</v>
      </c>
      <c r="M142" s="28">
        <f>('8.юрид-в нацвал'!L142*'8.юрид-в нацвал'!M142+'12.юрид-в инвал'!L142*'12.юрид-в инвал'!M142)/('8.юрид-в нацвал'!L142+'12.юрид-в инвал'!L142)</f>
        <v>7.8326080863652878</v>
      </c>
      <c r="N142" s="21">
        <f>'8.юрид-в нацвал'!N142+'12.юрид-в инвал'!N142</f>
        <v>208822.3</v>
      </c>
      <c r="O142" s="28">
        <f>('8.юрид-в нацвал'!N142*'8.юрид-в нацвал'!O142+'12.юрид-в инвал'!N142*'12.юрид-в инвал'!O142)/('8.юрид-в нацвал'!N142+'12.юрид-в инвал'!N142)</f>
        <v>6.9467476222606495</v>
      </c>
      <c r="P142" s="21">
        <f>'8.юрид-в нацвал'!P142+'12.юрид-в инвал'!P142</f>
        <v>19983.5</v>
      </c>
      <c r="Q142" s="28">
        <f>('8.юрид-в нацвал'!P142*'8.юрид-в нацвал'!Q142+'12.юрид-в инвал'!P142*'12.юрид-в инвал'!Q142)/('8.юрид-в нацвал'!P142+'12.юрид-в инвал'!P142)</f>
        <v>12.645762754272273</v>
      </c>
      <c r="R142" s="22">
        <f>'8.юрид-в нацвал'!R142+'12.юрид-в инвал'!R142</f>
        <v>6979.7</v>
      </c>
      <c r="S142" s="30">
        <f>('8.юрид-в нацвал'!R142*'8.юрид-в нацвал'!S142+'12.юрид-в инвал'!R142*'12.юрид-в инвал'!S142)/('8.юрид-в нацвал'!R142+'12.юрид-в инвал'!R142)</f>
        <v>3.9613357307620669</v>
      </c>
    </row>
    <row r="143" spans="1:19" ht="14.25" customHeight="1" x14ac:dyDescent="0.2">
      <c r="A143" s="23" t="s">
        <v>2</v>
      </c>
      <c r="B143" s="26">
        <f>'8.юрид-в нацвал'!B143+'12.юрид-в инвал'!B143</f>
        <v>467405.4</v>
      </c>
      <c r="C143" s="28">
        <f>('8.юрид-в нацвал'!B143*'8.юрид-в нацвал'!C143+'12.юрид-в инвал'!B143*'12.юрид-в инвал'!C143)/('8.юрид-в нацвал'!B143+'12.юрид-в инвал'!B143)</f>
        <v>2.9211955595720545</v>
      </c>
      <c r="D143" s="21"/>
      <c r="E143" s="28"/>
      <c r="F143" s="21">
        <f t="shared" si="4"/>
        <v>467405.4</v>
      </c>
      <c r="G143" s="28">
        <f t="shared" si="5"/>
        <v>2.9211955595720549</v>
      </c>
      <c r="H143" s="21">
        <f>'8.юрид-в нацвал'!H143+'12.юрид-в инвал'!H143</f>
        <v>261387.5</v>
      </c>
      <c r="I143" s="28">
        <f>('8.юрид-в нацвал'!H143*'8.юрид-в нацвал'!I143+'12.юрид-в инвал'!H143*'12.юрид-в инвал'!I143)/('8.юрид-в нацвал'!H143+'12.юрид-в инвал'!H143)</f>
        <v>1.6788000956434412</v>
      </c>
      <c r="J143" s="21">
        <f>'8.юрид-в нацвал'!J143+'12.юрид-в инвал'!J143</f>
        <v>29588.699999999997</v>
      </c>
      <c r="K143" s="28">
        <f>('8.юрид-в нацвал'!J143*'8.юрид-в нацвал'!K143+'12.юрид-в инвал'!J143*'12.юрид-в инвал'!K143)/('8.юрид-в нацвал'!J143+'12.юрид-в инвал'!J143)</f>
        <v>3.8326629760685669</v>
      </c>
      <c r="L143" s="21">
        <f>'8.юрид-в нацвал'!L143+'12.юрид-в инвал'!L143</f>
        <v>28775.1</v>
      </c>
      <c r="M143" s="28">
        <f>('8.юрид-в нацвал'!L143*'8.юрид-в нацвал'!M143+'12.юрид-в инвал'!L143*'12.юрид-в инвал'!M143)/('8.юрид-в нацвал'!L143+'12.юрид-в инвал'!L143)</f>
        <v>8.2382511268423055</v>
      </c>
      <c r="N143" s="21">
        <f>'8.юрид-в нацвал'!N143+'12.юрид-в инвал'!N143</f>
        <v>1098.7</v>
      </c>
      <c r="O143" s="28">
        <f>('8.юрид-в нацвал'!N143*'8.юрид-в нацвал'!O143+'12.юрид-в инвал'!N143*'12.юрид-в инвал'!O143)/('8.юрид-в нацвал'!N143+'12.юрид-в инвал'!N143)</f>
        <v>9.1175716756166381</v>
      </c>
      <c r="P143" s="21">
        <f>'8.юрид-в нацвал'!P143+'12.юрид-в инвал'!P143</f>
        <v>139976.4</v>
      </c>
      <c r="Q143" s="28">
        <f>('8.юрид-в нацвал'!P143*'8.юрид-в нацвал'!Q143+'12.юрид-в инвал'!P143*'12.юрид-в инвал'!Q143)/('8.юрид-в нацвал'!P143+'12.юрид-в инвал'!P143)</f>
        <v>3.8251575979950911</v>
      </c>
      <c r="R143" s="21">
        <f>'8.юрид-в нацвал'!R143+'12.юрид-в инвал'!R143</f>
        <v>6579</v>
      </c>
      <c r="S143" s="28">
        <f>('8.юрид-в нацвал'!R143*'8.юрид-в нацвал'!S143+'12.юрид-в инвал'!R143*'12.юрид-в инвал'!S143)/('8.юрид-в нацвал'!R143+'12.юрид-в инвал'!R143)</f>
        <v>4.659665298677611</v>
      </c>
    </row>
    <row r="144" spans="1:19" ht="14.25" customHeight="1" x14ac:dyDescent="0.2">
      <c r="A144" s="23" t="s">
        <v>3</v>
      </c>
      <c r="B144" s="26">
        <f>'8.юрид-в нацвал'!B144+'12.юрид-в инвал'!B144</f>
        <v>1496234.5</v>
      </c>
      <c r="C144" s="28">
        <f>('8.юрид-в нацвал'!B144*'8.юрид-в нацвал'!C144+'12.юрид-в инвал'!B144*'12.юрид-в инвал'!C144)/('8.юрид-в нацвал'!B144+'12.юрид-в инвал'!B144)</f>
        <v>2.9076888622739281</v>
      </c>
      <c r="D144" s="21"/>
      <c r="E144" s="28"/>
      <c r="F144" s="21">
        <f t="shared" si="4"/>
        <v>1496234.5</v>
      </c>
      <c r="G144" s="28">
        <f t="shared" si="5"/>
        <v>2.9076888622739281</v>
      </c>
      <c r="H144" s="21">
        <f>'8.юрид-в нацвал'!H144+'12.юрид-в инвал'!H144</f>
        <v>662327.1</v>
      </c>
      <c r="I144" s="28">
        <f>('8.юрид-в нацвал'!H144*'8.юрид-в нацвал'!I144+'12.юрид-в инвал'!H144*'12.юрид-в инвал'!I144)/('8.юрид-в нацвал'!H144+'12.юрид-в инвал'!H144)</f>
        <v>1.8785870999389878</v>
      </c>
      <c r="J144" s="21">
        <f>'8.юрид-в нацвал'!J144+'12.юрид-в инвал'!J144</f>
        <v>669677.1</v>
      </c>
      <c r="K144" s="28">
        <f>('8.юрид-в нацвал'!J144*'8.юрид-в нацвал'!K144+'12.юрид-в инвал'!J144*'12.юрид-в инвал'!K144)/('8.юрид-в нацвал'!J144+'12.юрид-в инвал'!J144)</f>
        <v>3.2184998411921204</v>
      </c>
      <c r="L144" s="21">
        <f>'8.юрид-в нацвал'!L144+'12.юрид-в инвал'!L144</f>
        <v>34440.1</v>
      </c>
      <c r="M144" s="28">
        <f>('8.юрид-в нацвал'!L144*'8.юрид-в нацвал'!M144+'12.юрид-в инвал'!L144*'12.юрид-в инвал'!M144)/('8.юрид-в нацвал'!L144+'12.юрид-в инвал'!L144)</f>
        <v>8.1831873600831599</v>
      </c>
      <c r="N144" s="21">
        <f>'8.юрид-в нацвал'!N144+'12.юрид-в инвал'!N144</f>
        <v>7034.9</v>
      </c>
      <c r="O144" s="28">
        <f>('8.юрид-в нацвал'!N144*'8.юрид-в нацвал'!O144+'12.юрид-в инвал'!N144*'12.юрид-в инвал'!O144)/('8.юрид-в нацвал'!N144+'12.юрид-в инвал'!N144)</f>
        <v>10.792559951100941</v>
      </c>
      <c r="P144" s="21">
        <f>'8.юрид-в нацвал'!P144+'12.юрид-в инвал'!P144</f>
        <v>103581.1</v>
      </c>
      <c r="Q144" s="28">
        <f>('8.юрид-в нацвал'!P144*'8.юрид-в нацвал'!Q144+'12.юрид-в инвал'!P144*'12.юрид-в инвал'!Q144)/('8.юрид-в нацвал'!P144+'12.юрид-в инвал'!P144)</f>
        <v>4.8165758038870017</v>
      </c>
      <c r="R144" s="22">
        <f>'8.юрид-в нацвал'!R144+'12.юрид-в инвал'!R144</f>
        <v>19174.2</v>
      </c>
      <c r="S144" s="30">
        <f>('8.юрид-в нацвал'!R144*'8.юрид-в нацвал'!S144+'12.юрид-в инвал'!R144*'12.юрид-в инвал'!S144)/('8.юрид-в нацвал'!R144+'12.юрид-в инвал'!R144)</f>
        <v>4.9195801650134028</v>
      </c>
    </row>
    <row r="145" spans="1:19" ht="14.25" customHeight="1" x14ac:dyDescent="0.2">
      <c r="A145" s="23" t="s">
        <v>4</v>
      </c>
      <c r="B145" s="26">
        <f>'8.юрид-в нацвал'!B145+'12.юрид-в инвал'!B145</f>
        <v>708900.29999999993</v>
      </c>
      <c r="C145" s="28">
        <f>('8.юрид-в нацвал'!B145*'8.юрид-в нацвал'!C145+'12.юрид-в инвал'!B145*'12.юрид-в инвал'!C145)/('8.юрид-в нацвал'!B145+'12.юрид-в инвал'!B145)</f>
        <v>4.8752842832765069</v>
      </c>
      <c r="D145" s="21"/>
      <c r="E145" s="28"/>
      <c r="F145" s="21">
        <f t="shared" si="4"/>
        <v>708900.29999999993</v>
      </c>
      <c r="G145" s="28">
        <f t="shared" si="5"/>
        <v>4.875284283276506</v>
      </c>
      <c r="H145" s="21">
        <f>'8.юрид-в нацвал'!H145+'12.юрид-в инвал'!H145</f>
        <v>271207.69999999995</v>
      </c>
      <c r="I145" s="28">
        <f>('8.юрид-в нацвал'!H145*'8.юрид-в нацвал'!I145+'12.юрид-в инвал'!H145*'12.юрид-в инвал'!I145)/('8.юрид-в нацвал'!H145+'12.юрид-в инвал'!H145)</f>
        <v>2.3090942882521408</v>
      </c>
      <c r="J145" s="21">
        <f>'8.юрид-в нацвал'!J145+'12.юрид-в инвал'!J145</f>
        <v>242977.8</v>
      </c>
      <c r="K145" s="28">
        <f>('8.юрид-в нацвал'!J145*'8.юрид-в нацвал'!K145+'12.юрид-в инвал'!J145*'12.юрид-в инвал'!K145)/('8.юрид-в нацвал'!J145+'12.юрид-в инвал'!J145)</f>
        <v>5.93761772474687</v>
      </c>
      <c r="L145" s="21">
        <f>'8.юрид-в нацвал'!L145+'12.юрид-в инвал'!L145</f>
        <v>102547.2</v>
      </c>
      <c r="M145" s="28">
        <f>('8.юрид-в нацвал'!L145*'8.юрид-в нацвал'!M145+'12.юрид-в инвал'!L145*'12.юрид-в инвал'!M145)/('8.юрид-в нацвал'!L145+'12.юрид-в инвал'!L145)</f>
        <v>8.3021716438869131</v>
      </c>
      <c r="N145" s="21">
        <f>'8.юрид-в нацвал'!N145+'12.юрид-в инвал'!N145</f>
        <v>12817.5</v>
      </c>
      <c r="O145" s="28">
        <f>('8.юрид-в нацвал'!N145*'8.юрид-в нацвал'!O145+'12.юрид-в инвал'!N145*'12.юрид-в инвал'!O145)/('8.юрид-в нацвал'!N145+'12.юрид-в инвал'!N145)</f>
        <v>10.278837526818803</v>
      </c>
      <c r="P145" s="21">
        <f>'8.юрид-в нацвал'!P145+'12.юрид-в инвал'!P145</f>
        <v>62174.399999999994</v>
      </c>
      <c r="Q145" s="28">
        <f>('8.юрид-в нацвал'!P145*'8.юрид-в нацвал'!Q145+'12.юрид-в инвал'!P145*'12.юрид-в инвал'!Q145)/('8.юрид-в нацвал'!P145+'12.юрид-в инвал'!P145)</f>
        <v>4.9669207905504518</v>
      </c>
      <c r="R145" s="22">
        <f>'8.юрид-в нацвал'!R145+'12.юрид-в инвал'!R145</f>
        <v>17175.7</v>
      </c>
      <c r="S145" s="30">
        <f>('8.юрид-в нацвал'!R145*'8.юрид-в нацвал'!S145+'12.юрид-в инвал'!R145*'12.юрид-в инвал'!S145)/('8.юрид-в нацвал'!R145+'12.юрид-в инвал'!R145)</f>
        <v>5.5431960269450444</v>
      </c>
    </row>
    <row r="146" spans="1:19" ht="14.25" customHeight="1" x14ac:dyDescent="0.2">
      <c r="A146" s="23" t="s">
        <v>5</v>
      </c>
      <c r="B146" s="26">
        <f>'8.юрид-в нацвал'!B146+'12.юрид-в инвал'!B146</f>
        <v>680928.4</v>
      </c>
      <c r="C146" s="28">
        <f>('8.юрид-в нацвал'!B146*'8.юрид-в нацвал'!C146+'12.юрид-в инвал'!B146*'12.юрид-в инвал'!C146)/('8.юрид-в нацвал'!B146+'12.юрид-в инвал'!B146)</f>
        <v>3.5350513064222318</v>
      </c>
      <c r="D146" s="21"/>
      <c r="E146" s="28"/>
      <c r="F146" s="21">
        <f t="shared" si="4"/>
        <v>680928.4</v>
      </c>
      <c r="G146" s="28">
        <f t="shared" si="5"/>
        <v>3.5350513064222318</v>
      </c>
      <c r="H146" s="21">
        <f>'8.юрид-в нацвал'!H146+'12.юрид-в инвал'!H146</f>
        <v>175939.9</v>
      </c>
      <c r="I146" s="28">
        <f>('8.юрид-в нацвал'!H146*'8.юрид-в нацвал'!I146+'12.юрид-в инвал'!H146*'12.юрид-в инвал'!I146)/('8.юрид-в нацвал'!H146+'12.юрид-в инвал'!H146)</f>
        <v>1.3162113880933204</v>
      </c>
      <c r="J146" s="21">
        <f>'8.юрид-в нацвал'!J146+'12.юрид-в инвал'!J146</f>
        <v>19575.2</v>
      </c>
      <c r="K146" s="28">
        <f>('8.юрид-в нацвал'!J146*'8.юрид-в нацвал'!K146+'12.юрид-в инвал'!J146*'12.юрид-в инвал'!K146)/('8.юрид-в нацвал'!J146+'12.юрид-в инвал'!J146)</f>
        <v>3.2234153418611302</v>
      </c>
      <c r="L146" s="21">
        <f>'8.юрид-в нацвал'!L146+'12.юрид-в инвал'!L146</f>
        <v>4567.1000000000004</v>
      </c>
      <c r="M146" s="28">
        <f>('8.юрид-в нацвал'!L146*'8.юрид-в нацвал'!M146+'12.юрид-в инвал'!L146*'12.юрид-в инвал'!M146)/('8.юрид-в нацвал'!L146+'12.юрид-в инвал'!L146)</f>
        <v>8.502233364717215</v>
      </c>
      <c r="N146" s="21">
        <f>'8.юрид-в нацвал'!N146+'12.юрид-в инвал'!N146</f>
        <v>177093.7</v>
      </c>
      <c r="O146" s="28">
        <f>('8.юрид-в нацвал'!N146*'8.юрид-в нацвал'!O146+'12.юрид-в инвал'!N146*'12.юрид-в инвал'!O146)/('8.юрид-в нацвал'!N146+'12.юрид-в инвал'!N146)</f>
        <v>6.2447888321267211</v>
      </c>
      <c r="P146" s="21">
        <f>'8.юрид-в нацвал'!P146+'12.юрид-в инвал'!P146</f>
        <v>287421.59999999998</v>
      </c>
      <c r="Q146" s="28">
        <f>('8.юрид-в нацвал'!P146*'8.юрид-в нацвал'!Q146+'12.юрид-в инвал'!P146*'12.юрид-в инвал'!Q146)/('8.юрид-в нацвал'!P146+'12.юрид-в инвал'!P146)</f>
        <v>3.0773413341238105</v>
      </c>
      <c r="R146" s="22">
        <f>'8.юрид-в нацвал'!R146+'12.юрид-в инвал'!R146</f>
        <v>16330.900000000001</v>
      </c>
      <c r="S146" s="30">
        <f>('8.юрид-в нацвал'!R146*'8.юрид-в нацвал'!S146+'12.юрид-в инвал'!R146*'12.юрид-в инвал'!S146)/('8.юрид-в нацвал'!R146+'12.юрид-в инвал'!R146)</f>
        <v>5.0950070112486143</v>
      </c>
    </row>
    <row r="147" spans="1:19" ht="14.25" customHeight="1" x14ac:dyDescent="0.2">
      <c r="A147" s="23" t="s">
        <v>6</v>
      </c>
      <c r="B147" s="26">
        <f>'8.юрид-в нацвал'!B147+'12.юрид-в инвал'!B147</f>
        <v>792595.29999999993</v>
      </c>
      <c r="C147" s="28">
        <f>('8.юрид-в нацвал'!B147*'8.юрид-в нацвал'!C147+'12.юрид-в инвал'!B147*'12.юрид-в инвал'!C147)/('8.юрид-в нацвал'!B147+'12.юрид-в инвал'!B147)</f>
        <v>6.2984413811184599</v>
      </c>
      <c r="D147" s="21"/>
      <c r="E147" s="28"/>
      <c r="F147" s="21">
        <f t="shared" si="4"/>
        <v>792595.29999999993</v>
      </c>
      <c r="G147" s="28">
        <f t="shared" si="5"/>
        <v>6.2984413811184607</v>
      </c>
      <c r="H147" s="21">
        <f>'8.юрид-в нацвал'!H147+'12.юрид-в инвал'!H147</f>
        <v>279360.19999999995</v>
      </c>
      <c r="I147" s="28">
        <f>('8.юрид-в нацвал'!H147*'8.юрид-в нацвал'!I147+'12.юрид-в инвал'!H147*'12.юрид-в инвал'!I147)/('8.юрид-в нацвал'!H147+'12.юрид-в инвал'!H147)</f>
        <v>1.6393274453554947</v>
      </c>
      <c r="J147" s="21">
        <f>'8.юрид-в нацвал'!J147+'12.юрид-в инвал'!J147</f>
        <v>76333.899999999994</v>
      </c>
      <c r="K147" s="28">
        <f>('8.юрид-в нацвал'!J147*'8.юрид-в нацвал'!K147+'12.юрид-в инвал'!J147*'12.юрид-в инвал'!K147)/('8.юрид-в нацвал'!J147+'12.юрид-в инвал'!J147)</f>
        <v>8.2056740190138324</v>
      </c>
      <c r="L147" s="21">
        <f>'8.юрид-в нацвал'!L147+'12.юрид-в инвал'!L147</f>
        <v>55211.9</v>
      </c>
      <c r="M147" s="28">
        <f>('8.юрид-в нацвал'!L147*'8.юрид-в нацвал'!M147+'12.юрид-в инвал'!L147*'12.юрид-в инвал'!M147)/('8.юрид-в нацвал'!L147+'12.юрид-в инвал'!L147)</f>
        <v>2.3702549631510594</v>
      </c>
      <c r="N147" s="21">
        <f>'8.юрид-в нацвал'!N147+'12.юрид-в инвал'!N147</f>
        <v>89056.6</v>
      </c>
      <c r="O147" s="28">
        <f>('8.юрид-в нацвал'!N147*'8.юрид-в нацвал'!O147+'12.юрид-в инвал'!N147*'12.юрид-в инвал'!O147)/('8.юрид-в нацвал'!N147+'12.юрид-в инвал'!N147)</f>
        <v>7.3270840678849174</v>
      </c>
      <c r="P147" s="21">
        <f>'8.юрид-в нацвал'!P147+'12.юрид-в инвал'!P147</f>
        <v>285256.59999999998</v>
      </c>
      <c r="Q147" s="28">
        <f>('8.юрид-в нацвал'!P147*'8.юрид-в нацвал'!Q147+'12.юрид-в инвал'!P147*'12.юрид-в инвал'!Q147)/('8.юрид-в нацвал'!P147+'12.юрид-в инвал'!P147)</f>
        <v>10.875289574369184</v>
      </c>
      <c r="R147" s="22">
        <f>'8.юрид-в нацвал'!R147+'12.юрид-в инвал'!R147</f>
        <v>7376.1</v>
      </c>
      <c r="S147" s="30">
        <f>('8.юрид-в нацвал'!R147*'8.юрид-в нацвал'!S147+'12.юрид-в инвал'!R147*'12.юрид-в инвал'!S147)/('8.юрид-в нацвал'!R147+'12.юрид-в инвал'!R147)</f>
        <v>3.0017882078605225</v>
      </c>
    </row>
    <row r="148" spans="1:19" ht="14.25" customHeight="1" x14ac:dyDescent="0.2">
      <c r="A148" s="23" t="s">
        <v>7</v>
      </c>
      <c r="B148" s="26">
        <f>'8.юрид-в нацвал'!B148+'12.юрид-в инвал'!B148</f>
        <v>837470.99999999988</v>
      </c>
      <c r="C148" s="28">
        <f>('8.юрид-в нацвал'!B148*'8.юрид-в нацвал'!C148+'12.юрид-в инвал'!B148*'12.юрид-в инвал'!C148)/('8.юрид-в нацвал'!B148+'12.юрид-в инвал'!B148)</f>
        <v>6.6637549598732386</v>
      </c>
      <c r="D148" s="21"/>
      <c r="E148" s="28"/>
      <c r="F148" s="21">
        <f t="shared" si="4"/>
        <v>837471</v>
      </c>
      <c r="G148" s="28">
        <f t="shared" si="5"/>
        <v>6.6637549598732377</v>
      </c>
      <c r="H148" s="21">
        <f>'8.юрид-в нацвал'!H148+'12.юрид-в инвал'!H148</f>
        <v>168013.4</v>
      </c>
      <c r="I148" s="28">
        <f>('8.юрид-в нацвал'!H148*'8.юрид-в нацвал'!I148+'12.юрид-в инвал'!H148*'12.юрид-в инвал'!I148)/('8.юрид-в нацвал'!H148+'12.юрид-в инвал'!H148)</f>
        <v>1.753148153659172</v>
      </c>
      <c r="J148" s="21">
        <f>'8.юрид-в нацвал'!J148+'12.юрид-в инвал'!J148</f>
        <v>194807.7</v>
      </c>
      <c r="K148" s="28">
        <f>('8.юрид-в нацвал'!J148*'8.юрид-в нацвал'!K148+'12.юрид-в инвал'!J148*'12.юрид-в инвал'!K148)/('8.юрид-в нацвал'!J148+'12.юрид-в инвал'!J148)</f>
        <v>5.8645960862943305</v>
      </c>
      <c r="L148" s="21">
        <f>'8.юрид-в нацвал'!L148+'12.юрид-в инвал'!L148</f>
        <v>78927.299999999988</v>
      </c>
      <c r="M148" s="28">
        <f>('8.юрид-в нацвал'!L148*'8.юрид-в нацвал'!M148+'12.юрид-в инвал'!L148*'12.юрид-в инвал'!M148)/('8.юрид-в нацвал'!L148+'12.юрид-в инвал'!L148)</f>
        <v>3.4525286054381703</v>
      </c>
      <c r="N148" s="21">
        <f>'8.юрид-в нацвал'!N148+'12.юрид-в инвал'!N148</f>
        <v>1511.4</v>
      </c>
      <c r="O148" s="28">
        <f>('8.юрид-в нацвал'!N148*'8.юрид-в нацвал'!O148+'12.юрид-в инвал'!N148*'12.юрид-в инвал'!O148)/('8.юрид-в нацвал'!N148+'12.юрид-в инвал'!N148)</f>
        <v>8.140267301839355</v>
      </c>
      <c r="P148" s="21">
        <f>'8.юрид-в нацвал'!P148+'12.юрид-в инвал'!P148</f>
        <v>374378.5</v>
      </c>
      <c r="Q148" s="28">
        <f>('8.юрид-в нацвал'!P148*'8.юрид-в нацвал'!Q148+'12.юрид-в инвал'!P148*'12.юрид-в инвал'!Q148)/('8.юрид-в нацвал'!P148+'12.юрид-в инвал'!P148)</f>
        <v>10.038850120933761</v>
      </c>
      <c r="R148" s="22">
        <f>'8.юрид-в нацвал'!R148+'12.юрид-в инвал'!R148</f>
        <v>19832.699999999997</v>
      </c>
      <c r="S148" s="30">
        <f>('8.юрид-в нацвал'!R148*'8.юрид-в нацвал'!S148+'12.юрид-в инвал'!R148*'12.юрид-в инвал'!S148)/('8.юрид-в нацвал'!R148+'12.юрид-в инвал'!R148)</f>
        <v>5.0698624998109185</v>
      </c>
    </row>
    <row r="149" spans="1:19" ht="14.25" customHeight="1" x14ac:dyDescent="0.2">
      <c r="A149" s="23" t="s">
        <v>8</v>
      </c>
      <c r="B149" s="26">
        <f>'8.юрид-в нацвал'!B149+'12.юрид-в инвал'!B149</f>
        <v>484106.2</v>
      </c>
      <c r="C149" s="28">
        <f>('8.юрид-в нацвал'!B149*'8.юрид-в нацвал'!C149+'12.юрид-в инвал'!B149*'12.юрид-в инвал'!C149)/('8.юрид-в нацвал'!B149+'12.юрид-в инвал'!B149)</f>
        <v>6.6355134844379187</v>
      </c>
      <c r="D149" s="21"/>
      <c r="E149" s="28"/>
      <c r="F149" s="21">
        <f t="shared" si="4"/>
        <v>484106.20000000007</v>
      </c>
      <c r="G149" s="28">
        <f t="shared" si="5"/>
        <v>6.6355134844379178</v>
      </c>
      <c r="H149" s="21">
        <f>'8.юрид-в нацвал'!H149+'12.юрид-в инвал'!H149</f>
        <v>126609</v>
      </c>
      <c r="I149" s="28">
        <f>('8.юрид-в нацвал'!H149*'8.юрид-в нацвал'!I149+'12.юрид-в инвал'!H149*'12.юрид-в инвал'!I149)/('8.юрид-в нацвал'!H149+'12.юрид-в инвал'!H149)</f>
        <v>2.6456320719696071</v>
      </c>
      <c r="J149" s="21">
        <f>'8.юрид-в нацвал'!J149+'12.юрид-в инвал'!J149</f>
        <v>37749.199999999997</v>
      </c>
      <c r="K149" s="28">
        <f>('8.юрид-в нацвал'!J149*'8.юрид-в нацвал'!K149+'12.юрид-в инвал'!J149*'12.юрид-в инвал'!K149)/('8.юрид-в нацвал'!J149+'12.юрид-в инвал'!J149)</f>
        <v>5.4149693238532208</v>
      </c>
      <c r="L149" s="21">
        <f>'8.юрид-в нацвал'!L149+'12.юрид-в инвал'!L149</f>
        <v>54464.7</v>
      </c>
      <c r="M149" s="28">
        <f>('8.юрид-в нацвал'!L149*'8.юрид-в нацвал'!M149+'12.юрид-в инвал'!L149*'12.юрид-в инвал'!M149)/('8.юрид-в нацвал'!L149+'12.юрид-в инвал'!L149)</f>
        <v>6.4221843689582432</v>
      </c>
      <c r="N149" s="21">
        <f>'8.юрид-в нацвал'!N149+'12.юрид-в инвал'!N149</f>
        <v>229876.90000000002</v>
      </c>
      <c r="O149" s="28">
        <f>('8.юрид-в нацвал'!N149*'8.юрид-в нацвал'!O149+'12.юрид-в инвал'!N149*'12.юрид-в инвал'!O149)/('8.юрид-в нацвал'!N149+'12.юрид-в инвал'!N149)</f>
        <v>8.8895461092436854</v>
      </c>
      <c r="P149" s="21">
        <f>'8.юрид-в нацвал'!P149+'12.юрид-в инвал'!P149</f>
        <v>27506.9</v>
      </c>
      <c r="Q149" s="28">
        <f>('8.юрид-в нацвал'!P149*'8.юрид-в нацвал'!Q149+'12.юрид-в инвал'!P149*'12.юрид-в инвал'!Q149)/('8.юрид-в нацвал'!P149+'12.юрид-в инвал'!P149)</f>
        <v>7.3696894233810424</v>
      </c>
      <c r="R149" s="22">
        <f>'8.юрид-в нацвал'!R149+'12.юрид-в инвал'!R149</f>
        <v>7899.5</v>
      </c>
      <c r="S149" s="30">
        <f>('8.юрид-в нацвал'!R149*'8.юрид-в нацвал'!S149+'12.юрид-в инвал'!R149*'12.юрид-в инвал'!S149)/('8.юрид-в нацвал'!R149+'12.юрид-в инвал'!R149)</f>
        <v>9.7374099626558639</v>
      </c>
    </row>
    <row r="150" spans="1:19" ht="14.25" customHeight="1" x14ac:dyDescent="0.2">
      <c r="A150" s="23" t="s">
        <v>9</v>
      </c>
      <c r="B150" s="26">
        <f>'8.юрид-в нацвал'!B150+'12.юрид-в инвал'!B150</f>
        <v>767855.2</v>
      </c>
      <c r="C150" s="28">
        <f>('8.юрид-в нацвал'!B150*'8.юрид-в нацвал'!C150+'12.юрид-в инвал'!B150*'12.юрид-в инвал'!C150)/('8.юрид-в нацвал'!B150+'12.юрид-в инвал'!B150)</f>
        <v>3.9484751500022401</v>
      </c>
      <c r="D150" s="21"/>
      <c r="E150" s="28"/>
      <c r="F150" s="21">
        <f t="shared" si="4"/>
        <v>767855.2</v>
      </c>
      <c r="G150" s="28">
        <f t="shared" si="5"/>
        <v>3.948475150002241</v>
      </c>
      <c r="H150" s="21">
        <f>'8.юрид-в нацвал'!H150+'12.юрид-в инвал'!H150</f>
        <v>235525</v>
      </c>
      <c r="I150" s="28">
        <f>('8.юрид-в нацвал'!H150*'8.юрид-в нацвал'!I150+'12.юрид-в инвал'!H150*'12.юрид-в инвал'!I150)/('8.юрид-в нацвал'!H150+'12.юрид-в инвал'!H150)</f>
        <v>0.34403838233733153</v>
      </c>
      <c r="J150" s="21">
        <f>'8.юрид-в нацвал'!J150+'12.юрид-в инвал'!J150</f>
        <v>290451.40000000002</v>
      </c>
      <c r="K150" s="28">
        <f>('8.юрид-в нацвал'!J150*'8.юрид-в нацвал'!K150+'12.юрид-в инвал'!J150*'12.юрид-в инвал'!K150)/('8.юрид-в нацвал'!J150+'12.юрид-в инвал'!J150)</f>
        <v>4.7354370576282285</v>
      </c>
      <c r="L150" s="21">
        <f>'8.юрид-в нацвал'!L150+'12.юрид-в инвал'!L150</f>
        <v>6045</v>
      </c>
      <c r="M150" s="28">
        <f>('8.юрид-в нацвал'!L150*'8.юрид-в нацвал'!M150+'12.юрид-в инвал'!L150*'12.юрид-в инвал'!M150)/('8.юрид-в нацвал'!L150+'12.юрид-в инвал'!L150)</f>
        <v>4.6853584780810591</v>
      </c>
      <c r="N150" s="21">
        <f>'8.юрид-в нацвал'!N150+'12.юрид-в инвал'!N150</f>
        <v>203496.1</v>
      </c>
      <c r="O150" s="28">
        <f>('8.юрид-в нацвал'!N150*'8.юрид-в нацвал'!O150+'12.юрид-в инвал'!N150*'12.юрид-в инвал'!O150)/('8.юрид-в нацвал'!N150+'12.юрид-в инвал'!N150)</f>
        <v>6.4623164768268282</v>
      </c>
      <c r="P150" s="21">
        <f>'8.юрид-в нацвал'!P150+'12.юрид-в инвал'!P150</f>
        <v>16966.599999999999</v>
      </c>
      <c r="Q150" s="28">
        <f>('8.юрид-в нацвал'!P150*'8.юрид-в нацвал'!Q150+'12.юрид-в инвал'!P150*'12.юрид-в инвал'!Q150)/('8.юрид-в нацвал'!P150+'12.юрид-в инвал'!P150)</f>
        <v>8.9975306779201514</v>
      </c>
      <c r="R150" s="21">
        <f>'8.юрид-в нацвал'!R150+'12.юрид-в инвал'!R150</f>
        <v>15371.1</v>
      </c>
      <c r="S150" s="28">
        <f>('8.юрид-в нацвал'!R150*'8.юрид-в нацвал'!S150+'12.юрид-в инвал'!R150*'12.юрид-в инвал'!S150)/('8.юрид-в нацвал'!R150+'12.юрид-в инвал'!R150)</f>
        <v>5.1640101879501144</v>
      </c>
    </row>
    <row r="151" spans="1:19" ht="14.25" customHeight="1" x14ac:dyDescent="0.2">
      <c r="A151" s="23" t="s">
        <v>14</v>
      </c>
      <c r="B151" s="26">
        <f>'8.юрид-в нацвал'!B151+'12.юрид-в инвал'!B151</f>
        <v>607326.89999999991</v>
      </c>
      <c r="C151" s="28">
        <f>('8.юрид-в нацвал'!B151*'8.юрид-в нацвал'!C151+'12.юрид-в инвал'!B151*'12.юрид-в инвал'!C151)/('8.юрид-в нацвал'!B151+'12.юрид-в инвал'!B151)</f>
        <v>6.32728733076042</v>
      </c>
      <c r="D151" s="21"/>
      <c r="E151" s="28"/>
      <c r="F151" s="21">
        <f t="shared" si="4"/>
        <v>607326.9</v>
      </c>
      <c r="G151" s="28">
        <f t="shared" si="5"/>
        <v>6.3272873307604183</v>
      </c>
      <c r="H151" s="21">
        <f>'8.юрид-в нацвал'!H151+'12.юрид-в инвал'!H151</f>
        <v>151854.79999999999</v>
      </c>
      <c r="I151" s="28">
        <f>('8.юрид-в нацвал'!H151*'8.юрид-в нацвал'!I151+'12.юрид-в инвал'!H151*'12.юрид-в инвал'!I151)/('8.юрид-в нацвал'!H151+'12.юрид-в инвал'!H151)</f>
        <v>1.5238165405374082</v>
      </c>
      <c r="J151" s="21">
        <f>'8.юрид-в нацвал'!J151+'12.юрид-в инвал'!J151</f>
        <v>128195</v>
      </c>
      <c r="K151" s="28">
        <f>('8.юрид-в нацвал'!J151*'8.юрид-в нацвал'!K151+'12.юрид-в инвал'!J151*'12.юрид-в инвал'!K151)/('8.юрид-в нацвал'!J151+'12.юрид-в инвал'!J151)</f>
        <v>4.1174896056788484</v>
      </c>
      <c r="L151" s="21">
        <f>'8.юрид-в нацвал'!L151+'12.юрид-в инвал'!L151</f>
        <v>16668.7</v>
      </c>
      <c r="M151" s="28">
        <f>('8.юрид-в нацвал'!L151*'8.юрид-в нацвал'!M151+'12.юрид-в инвал'!L151*'12.юрид-в инвал'!M151)/('8.юрид-в нацвал'!L151+'12.юрид-в инвал'!L151)</f>
        <v>9.8908959306964555</v>
      </c>
      <c r="N151" s="21">
        <f>'8.юрид-в нацвал'!N151+'12.юрид-в инвал'!N151</f>
        <v>127169</v>
      </c>
      <c r="O151" s="28">
        <f>('8.юрид-в нацвал'!N151*'8.юрид-в нацвал'!O151+'12.юрид-в инвал'!N151*'12.юрид-в инвал'!O151)/('8.юрид-в нацвал'!N151+'12.юрид-в инвал'!N151)</f>
        <v>6.4522050735635252</v>
      </c>
      <c r="P151" s="21">
        <f>'8.юрид-в нацвал'!P151+'12.юрид-в инвал'!P151</f>
        <v>177642.4</v>
      </c>
      <c r="Q151" s="28">
        <f>('8.юрид-в нацвал'!P151*'8.юрид-в нацвал'!Q151+'12.юрид-в инвал'!P151*'12.юрид-в инвал'!Q151)/('8.юрид-в нацвал'!P151+'12.юрид-в инвал'!P151)</f>
        <v>11.598417438629516</v>
      </c>
      <c r="R151" s="22">
        <f>'8.юрид-в нацвал'!R151+'12.юрид-в инвал'!R151</f>
        <v>5797</v>
      </c>
      <c r="S151" s="30">
        <f>('8.юрид-в нацвал'!R151*'8.юрид-в нацвал'!S151+'12.юрид-в инвал'!R151*'12.юрид-в инвал'!S151)/('8.юрид-в нацвал'!R151+'12.юрид-в инвал'!R151)</f>
        <v>6.5088511298947731</v>
      </c>
    </row>
    <row r="152" spans="1:19" ht="14.25" customHeight="1" thickBot="1" x14ac:dyDescent="0.25">
      <c r="A152" s="24" t="s">
        <v>15</v>
      </c>
      <c r="B152" s="27">
        <f>'8.юрид-в нацвал'!B152+'12.юрид-в инвал'!B152</f>
        <v>1996140</v>
      </c>
      <c r="C152" s="29">
        <f>('8.юрид-в нацвал'!B152*'8.юрид-в нацвал'!C152+'12.юрид-в инвал'!B152*'12.юрид-в инвал'!C152)/('8.юрид-в нацвал'!B152+'12.юрид-в инвал'!B152)</f>
        <v>4.4676938892061688</v>
      </c>
      <c r="D152" s="25"/>
      <c r="E152" s="29"/>
      <c r="F152" s="25">
        <f t="shared" si="4"/>
        <v>1996140</v>
      </c>
      <c r="G152" s="29">
        <f t="shared" si="5"/>
        <v>4.4676938892061688</v>
      </c>
      <c r="H152" s="25">
        <f>'8.юрид-в нацвал'!H152+'12.юрид-в инвал'!H152</f>
        <v>572592.9</v>
      </c>
      <c r="I152" s="29">
        <f>('8.юрид-в нацвал'!H152*'8.юрид-в нацвал'!I152+'12.юрид-в инвал'!H152*'12.юрид-в инвал'!I152)/('8.юрид-в нацвал'!H152+'12.юрид-в инвал'!H152)</f>
        <v>0.4180592319604382</v>
      </c>
      <c r="J152" s="25">
        <f>'8.юрид-в нацвал'!J152+'12.юрид-в инвал'!J152</f>
        <v>48837.1</v>
      </c>
      <c r="K152" s="29">
        <f>('8.юрид-в нацвал'!J152*'8.юрид-в нацвал'!K152+'12.юрид-в инвал'!J152*'12.юрид-в инвал'!K152)/('8.юрид-в нацвал'!J152+'12.юрид-в инвал'!J152)</f>
        <v>4.1615964092872026</v>
      </c>
      <c r="L152" s="25">
        <f>'8.юрид-в нацвал'!L152+'12.юрид-в инвал'!L152</f>
        <v>66213.399999999994</v>
      </c>
      <c r="M152" s="29">
        <f>('8.юрид-в нацвал'!L152*'8.юрид-в нацвал'!M152+'12.юрид-в инвал'!L152*'12.юрид-в инвал'!M152)/('8.юрид-в нацвал'!L152+'12.юрид-в инвал'!L152)</f>
        <v>2.0048127418317141</v>
      </c>
      <c r="N152" s="25">
        <f>'8.юрид-в нацвал'!N152+'12.юрид-в инвал'!N152</f>
        <v>1260679.6000000001</v>
      </c>
      <c r="O152" s="29">
        <f>('8.юрид-в нацвал'!N152*'8.юрид-в нацвал'!O152+'12.юрид-в инвал'!N152*'12.юрид-в инвал'!O152)/('8.юрид-в нацвал'!N152+'12.юрид-в инвал'!N152)</f>
        <v>6.2416638327454503</v>
      </c>
      <c r="P152" s="25">
        <f>'8.юрид-в нацвал'!P152+'12.юрид-в инвал'!P152</f>
        <v>42137</v>
      </c>
      <c r="Q152" s="29">
        <f>('8.юрид-в нацвал'!P152*'8.юрид-в нацвал'!Q152+'12.юрид-в инвал'!P152*'12.юрид-в инвал'!Q152)/('8.юрид-в нацвал'!P152+'12.юрид-в инвал'!P152)</f>
        <v>10.396713102498991</v>
      </c>
      <c r="R152" s="25">
        <f>'8.юрид-в нацвал'!R152+'12.юрид-в инвал'!R152</f>
        <v>5680</v>
      </c>
      <c r="S152" s="29">
        <f>('8.юрид-в нацвал'!R152*'8.юрид-в нацвал'!S152+'12.юрид-в инвал'!R152*'12.юрид-в инвал'!S152)/('8.юрид-в нацвал'!R152+'12.юрид-в инвал'!R152)</f>
        <v>6.33</v>
      </c>
    </row>
    <row r="153" spans="1:19" ht="14.25" customHeight="1" x14ac:dyDescent="0.2">
      <c r="A153" s="23" t="s">
        <v>37</v>
      </c>
      <c r="B153" s="26">
        <f>'8.юрид-в нацвал'!B153+'12.юрид-в инвал'!B153</f>
        <v>773390.7</v>
      </c>
      <c r="C153" s="28">
        <f>('8.юрид-в нацвал'!B153*'8.юрид-в нацвал'!C153+'12.юрид-в инвал'!B153*'12.юрид-в инвал'!C153)/('8.юрид-в нацвал'!B153+'12.юрид-в инвал'!B153)</f>
        <v>3.684362101845807</v>
      </c>
      <c r="D153" s="21"/>
      <c r="E153" s="28"/>
      <c r="F153" s="21">
        <f t="shared" si="4"/>
        <v>773390.70000000007</v>
      </c>
      <c r="G153" s="28">
        <f t="shared" si="5"/>
        <v>3.684362101845807</v>
      </c>
      <c r="H153" s="21">
        <f>'8.юрид-в нацвал'!H153+'12.юрид-в инвал'!H153</f>
        <v>150169</v>
      </c>
      <c r="I153" s="28">
        <f>('8.юрид-в нацвал'!H153*'8.юрид-в нацвал'!I153+'12.юрид-в инвал'!H153*'12.юрид-в инвал'!I153)/('8.юрид-в нацвал'!H153+'12.юрид-в инвал'!H153)</f>
        <v>1.7378248773049032</v>
      </c>
      <c r="J153" s="21">
        <f>'8.юрид-в нацвал'!J153+'12.юрид-в инвал'!J153</f>
        <v>223367</v>
      </c>
      <c r="K153" s="28">
        <f>('8.юрид-в нацвал'!J153*'8.юрид-в нацвал'!K153+'12.юрид-в инвал'!J153*'12.юрид-в инвал'!K153)/('8.юрид-в нацвал'!J153+'12.юрид-в инвал'!J153)</f>
        <v>3.0479956305094307</v>
      </c>
      <c r="L153" s="21">
        <f>'8.юрид-в нацвал'!L153+'12.юрид-в инвал'!L153</f>
        <v>53598.400000000001</v>
      </c>
      <c r="M153" s="28">
        <f>('8.юрид-в нацвал'!L153*'8.юрид-в нацвал'!M153+'12.юрид-в инвал'!L153*'12.юрид-в инвал'!M153)/('8.юрид-в нацвал'!L153+'12.юрид-в инвал'!L153)</f>
        <v>1.838807445744649</v>
      </c>
      <c r="N153" s="21">
        <f>'8.юрид-в нацвал'!N153+'12.юрид-в инвал'!N153</f>
        <v>336925.6</v>
      </c>
      <c r="O153" s="28">
        <f>('8.юрид-в нацвал'!N153*'8.юрид-в нацвал'!O153+'12.юрид-в инвал'!N153*'12.юрид-в инвал'!O153)/('8.юрид-в нацвал'!N153+'12.юрид-в инвал'!N153)</f>
        <v>4.9915866410863403</v>
      </c>
      <c r="P153" s="21">
        <f>'8.юрид-в нацвал'!P153+'12.юрид-в инвал'!P153</f>
        <v>9222.7999999999993</v>
      </c>
      <c r="Q153" s="28">
        <f>('8.юрид-в нацвал'!P153*'8.юрид-в нацвал'!Q153+'12.юрид-в инвал'!P153*'12.юрид-в инвал'!Q153)/('8.юрид-в нацвал'!P153+'12.юрид-в инвал'!P153)</f>
        <v>13.798186017261569</v>
      </c>
      <c r="R153" s="22">
        <f>'8.юрид-в нацвал'!R153+'12.юрид-в инвал'!R153</f>
        <v>107.9</v>
      </c>
      <c r="S153" s="30">
        <f>('8.юрид-в нацвал'!R153*'8.юрид-в нацвал'!S153+'12.юрид-в инвал'!R153*'12.юрид-в инвал'!S153)/('8.юрид-в нацвал'!R153+'12.юрид-в инвал'!R153)</f>
        <v>0.5</v>
      </c>
    </row>
    <row r="154" spans="1:19" ht="14.25" customHeight="1" x14ac:dyDescent="0.2">
      <c r="A154" s="23" t="s">
        <v>1</v>
      </c>
      <c r="B154" s="26">
        <f>'8.юрид-в нацвал'!B154+'12.юрид-в инвал'!B154</f>
        <v>580307.30000000005</v>
      </c>
      <c r="C154" s="28">
        <f>('8.юрид-в нацвал'!B154*'8.юрид-в нацвал'!C154+'12.юрид-в инвал'!B154*'12.юрид-в инвал'!C154)/('8.юрид-в нацвал'!B154+'12.юрид-в инвал'!B154)</f>
        <v>5.2078064932148873</v>
      </c>
      <c r="D154" s="21"/>
      <c r="E154" s="28"/>
      <c r="F154" s="21">
        <f t="shared" si="4"/>
        <v>580307.29999999993</v>
      </c>
      <c r="G154" s="28">
        <f t="shared" si="5"/>
        <v>5.2078064932148891</v>
      </c>
      <c r="H154" s="21">
        <f>'8.юрид-в нацвал'!H154+'12.юрид-в инвал'!H154</f>
        <v>297948.59999999998</v>
      </c>
      <c r="I154" s="28">
        <f>('8.юрид-в нацвал'!H154*'8.юрид-в нацвал'!I154+'12.юрид-в инвал'!H154*'12.юрид-в инвал'!I154)/('8.юрид-в нацвал'!H154+'12.юрид-в инвал'!H154)</f>
        <v>3.8380635116258306</v>
      </c>
      <c r="J154" s="21">
        <f>'8.юрид-в нацвал'!J154+'12.юрид-в инвал'!J154</f>
        <v>101772.29999999999</v>
      </c>
      <c r="K154" s="28">
        <f>('8.юрид-в нацвал'!J154*'8.юрид-в нацвал'!K154+'12.юрид-в инвал'!J154*'12.юрид-в инвал'!K154)/('8.юрид-в нацвал'!J154+'12.юрид-в инвал'!J154)</f>
        <v>5.881997360774986</v>
      </c>
      <c r="L154" s="21">
        <f>'8.юрид-в нацвал'!L154+'12.юрид-в инвал'!L154</f>
        <v>19903.099999999999</v>
      </c>
      <c r="M154" s="28">
        <f>('8.юрид-в нацвал'!L154*'8.юрид-в нацвал'!M154+'12.юрид-в инвал'!L154*'12.юрид-в инвал'!M154)/('8.юрид-в нацвал'!L154+'12.юрид-в инвал'!L154)</f>
        <v>5.1400839567705541</v>
      </c>
      <c r="N154" s="21">
        <f>'8.юрид-в нацвал'!N154+'12.юрид-в инвал'!N154</f>
        <v>157052.29999999999</v>
      </c>
      <c r="O154" s="28">
        <f>('8.юрид-в нацвал'!N154*'8.юрид-в нацвал'!O154+'12.юрид-в инвал'!N154*'12.юрид-в инвал'!O154)/('8.юрид-в нацвал'!N154+'12.юрид-в инвал'!N154)</f>
        <v>7.1823812831776426</v>
      </c>
      <c r="P154" s="21">
        <f>'8.юрид-в нацвал'!P154+'12.юрид-в инвал'!P154</f>
        <v>3631</v>
      </c>
      <c r="Q154" s="28">
        <f>('8.юрид-в нацвал'!P154*'8.юрид-в нацвал'!Q154+'12.юрид-в инвал'!P154*'12.юрид-в инвал'!Q154)/('8.юрид-в нацвал'!P154+'12.юрид-в инвал'!P154)</f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>'8.юрид-в нацвал'!B155+'12.юрид-в инвал'!B155</f>
        <v>1893209.9</v>
      </c>
      <c r="C155" s="28">
        <f>('8.юрид-в нацвал'!B155*'8.юрид-в нацвал'!C155+'12.юрид-в инвал'!B155*'12.юрид-в инвал'!C155)/('8.юрид-в нацвал'!B155+'12.юрид-в инвал'!B155)</f>
        <v>3.4551994440764333</v>
      </c>
      <c r="D155" s="21"/>
      <c r="E155" s="28"/>
      <c r="F155" s="21">
        <f t="shared" si="4"/>
        <v>1893209.8999999997</v>
      </c>
      <c r="G155" s="28">
        <f t="shared" si="5"/>
        <v>3.4551994440764338</v>
      </c>
      <c r="H155" s="21">
        <f>'8.юрид-в нацвал'!H155+'12.юрид-в инвал'!H155</f>
        <v>626349.89999999991</v>
      </c>
      <c r="I155" s="28">
        <f>('8.юрид-в нацвал'!H155*'8.юрид-в нацвал'!I155+'12.юрид-в инвал'!H155*'12.юрид-в инвал'!I155)/('8.юрид-в нацвал'!H155+'12.юрид-в инвал'!H155)</f>
        <v>2.9238627323162345</v>
      </c>
      <c r="J155" s="21">
        <f>'8.юрид-в нацвал'!J155+'12.юрид-в инвал'!J155</f>
        <v>46179.1</v>
      </c>
      <c r="K155" s="28">
        <f>('8.юрид-в нацвал'!J155*'8.юрид-в нацвал'!K155+'12.юрид-в инвал'!J155*'12.юрид-в инвал'!K155)/('8.юрид-в нацвал'!J155+'12.юрид-в инвал'!J155)</f>
        <v>3.8321197901215047</v>
      </c>
      <c r="L155" s="21">
        <f>'8.юрид-в нацвал'!L155+'12.юрид-в инвал'!L155</f>
        <v>25578.5</v>
      </c>
      <c r="M155" s="28">
        <f>('8.юрид-в нацвал'!L155*'8.юрид-в нацвал'!M155+'12.юрид-в инвал'!L155*'12.юрид-в инвал'!M155)/('8.юрид-в нацвал'!L155+'12.юрид-в инвал'!L155)</f>
        <v>6.2928106808452418</v>
      </c>
      <c r="N155" s="21">
        <f>'8.юрид-в нацвал'!N155+'12.юрид-в инвал'!N155</f>
        <v>1104050.8</v>
      </c>
      <c r="O155" s="28">
        <f>('8.юрид-в нацвал'!N155*'8.юрид-в нацвал'!O155+'12.юрид-в инвал'!N155*'12.юрид-в инвал'!O155)/('8.юрид-в нацвал'!N155+'12.юрид-в инвал'!N155)</f>
        <v>3.6646583472427174</v>
      </c>
      <c r="P155" s="21">
        <f>'8.юрид-в нацвал'!P155+'12.юрид-в инвал'!P155</f>
        <v>73331.7</v>
      </c>
      <c r="Q155" s="28">
        <f>('8.юрид-в нацвал'!P155*'8.юрид-в нацвал'!Q155+'12.юрид-в инвал'!P155*'12.юрид-в инвал'!Q155)/('8.юрид-в нацвал'!P155+'12.юрид-в инвал'!P155)</f>
        <v>4.3269586413515579</v>
      </c>
      <c r="R155" s="21">
        <f>'8.юрид-в нацвал'!R155+'12.юрид-в инвал'!R155</f>
        <v>17719.900000000001</v>
      </c>
      <c r="S155" s="28">
        <f>('8.юрид-в нацвал'!R155*'8.юрид-в нацвал'!S155+'12.юрид-в инвал'!R155*'12.юрид-в инвал'!S155)/('8.юрид-в нацвал'!R155+'12.юрид-в инвал'!R155)</f>
        <v>0.5</v>
      </c>
    </row>
    <row r="156" spans="1:19" ht="14.25" customHeight="1" x14ac:dyDescent="0.2">
      <c r="A156" s="23" t="s">
        <v>3</v>
      </c>
      <c r="B156" s="26">
        <f>'8.юрид-в нацвал'!B156+'12.юрид-в инвал'!B156</f>
        <v>624294</v>
      </c>
      <c r="C156" s="28">
        <f>('8.юрид-в нацвал'!B156*'8.юрид-в нацвал'!C156+'12.юрид-в инвал'!B156*'12.юрид-в инвал'!C156)/('8.юрид-в нацвал'!B156+'12.юрид-в инвал'!B156)</f>
        <v>4.5197836660291468</v>
      </c>
      <c r="D156" s="21"/>
      <c r="E156" s="28"/>
      <c r="F156" s="21">
        <f t="shared" si="4"/>
        <v>624294</v>
      </c>
      <c r="G156" s="28">
        <f t="shared" si="5"/>
        <v>4.5197836660291477</v>
      </c>
      <c r="H156" s="21">
        <f>'8.юрид-в нацвал'!H156+'12.юрид-в инвал'!H156</f>
        <v>259001.4</v>
      </c>
      <c r="I156" s="28">
        <f>('8.юрид-в нацвал'!H156*'8.юрид-в нацвал'!I156+'12.юрид-в инвал'!H156*'12.юрид-в инвал'!I156)/('8.юрид-в нацвал'!H156+'12.юрид-в инвал'!H156)</f>
        <v>4.1761734878653165</v>
      </c>
      <c r="J156" s="21">
        <f>'8.юрид-в нацвал'!J156+'12.юрид-в инвал'!J156</f>
        <v>110130.90000000001</v>
      </c>
      <c r="K156" s="28">
        <f>('8.юрид-в нацвал'!J156*'8.юрид-в нацвал'!K156+'12.юрид-в инвал'!J156*'12.юрид-в инвал'!K156)/('8.юрид-в нацвал'!J156+'12.юрид-в инвал'!J156)</f>
        <v>4.3611974477644333</v>
      </c>
      <c r="L156" s="21">
        <f>'8.юрид-в нацвал'!L156+'12.юрид-в инвал'!L156</f>
        <v>8699.1</v>
      </c>
      <c r="M156" s="28">
        <f>('8.юрид-в нацвал'!L156*'8.юрид-в нацвал'!M156+'12.юрид-в инвал'!L156*'12.юрид-в инвал'!M156)/('8.юрид-в нацвал'!L156+'12.юрид-в инвал'!L156)</f>
        <v>9.1287755055120652</v>
      </c>
      <c r="N156" s="21">
        <f>'8.юрид-в нацвал'!N156+'12.юрид-в инвал'!N156</f>
        <v>112783.9</v>
      </c>
      <c r="O156" s="28">
        <f>('8.юрид-в нацвал'!N156*'8.юрид-в нацвал'!O156+'12.юрид-в инвал'!N156*'12.юрид-в инвал'!O156)/('8.юрид-в нацвал'!N156+'12.юрид-в инвал'!N156)</f>
        <v>5.6223179017572544</v>
      </c>
      <c r="P156" s="21">
        <f>'8.юрид-в нацвал'!P156+'12.юрид-в инвал'!P156</f>
        <v>130037.70000000001</v>
      </c>
      <c r="Q156" s="28">
        <f>('8.юрид-в нацвал'!P156*'8.юрид-в нацвал'!Q156+'12.юрид-в инвал'!P156*'12.юрид-в инвал'!Q156)/('8.юрид-в нацвал'!P156+'12.юрид-в инвал'!P156)</f>
        <v>4.1269177553893979</v>
      </c>
      <c r="R156" s="22">
        <f>'8.юрид-в нацвал'!R156+'12.юрид-в инвал'!R156</f>
        <v>3641</v>
      </c>
      <c r="S156" s="30">
        <f>('8.юрид-в нацвал'!R156*'8.юрид-в нацвал'!S156+'12.юрид-в инвал'!R156*'12.юрид-в инвал'!S156)/('8.юрид-в нацвал'!R156+'12.юрид-в инвал'!R156)</f>
        <v>2.6263334248832737</v>
      </c>
    </row>
    <row r="157" spans="1:19" ht="14.25" customHeight="1" x14ac:dyDescent="0.2">
      <c r="A157" s="23" t="s">
        <v>4</v>
      </c>
      <c r="B157" s="26">
        <f>'8.юрид-в нацвал'!B157+'12.юрид-в инвал'!B157</f>
        <v>704895.7</v>
      </c>
      <c r="C157" s="28">
        <f>('8.юрид-в нацвал'!B157*'8.юрид-в нацвал'!C157+'12.юрид-в инвал'!B157*'12.юрид-в инвал'!C157)/('8.юрид-в нацвал'!B157+'12.юрид-в инвал'!B157)</f>
        <v>3.2343088587432161</v>
      </c>
      <c r="D157" s="21"/>
      <c r="E157" s="28"/>
      <c r="F157" s="21">
        <f t="shared" si="4"/>
        <v>704895.70000000007</v>
      </c>
      <c r="G157" s="28">
        <f t="shared" si="5"/>
        <v>3.2343088587432147</v>
      </c>
      <c r="H157" s="21">
        <f>'8.юрид-в нацвал'!H157+'12.юрид-в инвал'!H157</f>
        <v>226334.40000000002</v>
      </c>
      <c r="I157" s="28">
        <f>('8.юрид-в нацвал'!H157*'8.юрид-в нацвал'!I157+'12.юрид-в инвал'!H157*'12.юрид-в инвал'!I157)/('8.юрид-в нацвал'!H157+'12.юрид-в инвал'!H157)</f>
        <v>4.2421264686234172</v>
      </c>
      <c r="J157" s="21">
        <f>'8.юрид-в нацвал'!J157+'12.юрид-в инвал'!J157</f>
        <v>136973.20000000001</v>
      </c>
      <c r="K157" s="28">
        <f>('8.юрид-в нацвал'!J157*'8.юрид-в нацвал'!K157+'12.юрид-в инвал'!J157*'12.юрид-в инвал'!K157)/('8.юрид-в нацвал'!J157+'12.юрид-в инвал'!J157)</f>
        <v>1.7523718143403233</v>
      </c>
      <c r="L157" s="21">
        <f>'8.юрид-в нацвал'!L157+'12.юрид-в инвал'!L157</f>
        <v>235411.9</v>
      </c>
      <c r="M157" s="28">
        <f>('8.юрид-в нацвал'!L157*'8.юрид-в нацвал'!M157+'12.юрид-в инвал'!L157*'12.юрид-в инвал'!M157)/('8.юрид-в нацвал'!L157+'12.юрид-в инвал'!L157)</f>
        <v>1.3148255674415781</v>
      </c>
      <c r="N157" s="21">
        <f>'8.юрид-в нацвал'!N157+'12.юрид-в инвал'!N157</f>
        <v>98666.9</v>
      </c>
      <c r="O157" s="28">
        <f>('8.юрид-в нацвал'!N157*'8.юрид-в нацвал'!O157+'12.юрид-в инвал'!N157*'12.юрид-в инвал'!O157)/('8.юрид-в нацвал'!N157+'12.юрид-в инвал'!N157)</f>
        <v>7.1841048213737331</v>
      </c>
      <c r="P157" s="21">
        <f>'8.юрид-в нацвал'!P157+'12.юрид-в инвал'!P157</f>
        <v>6925.7999999999993</v>
      </c>
      <c r="Q157" s="28">
        <f>('8.юрид-в нацвал'!P157*'8.юрид-в нацвал'!Q157+'12.юрид-в инвал'!P157*'12.юрид-в инвал'!Q157)/('8.юрид-в нацвал'!P157+'12.юрид-в инвал'!P157)</f>
        <v>8.8123532299517731</v>
      </c>
      <c r="R157" s="22">
        <f>'8.юрид-в нацвал'!R157+'12.юрид-в инвал'!R157</f>
        <v>583.5</v>
      </c>
      <c r="S157" s="30">
        <f>('8.юрид-в нацвал'!R157*'8.юрид-в нацвал'!S157+'12.юрид-в инвал'!R157*'12.юрид-в инвал'!S157)/('8.юрид-в нацвал'!R157+'12.юрид-в инвал'!R157)</f>
        <v>0.5</v>
      </c>
    </row>
    <row r="158" spans="1:19" ht="14.25" customHeight="1" x14ac:dyDescent="0.2">
      <c r="A158" s="23" t="s">
        <v>5</v>
      </c>
      <c r="B158" s="26">
        <f>'8.юрид-в нацвал'!B158+'12.юрид-в инвал'!B158</f>
        <v>686901.4</v>
      </c>
      <c r="C158" s="28">
        <f>('8.юрид-в нацвал'!B158*'8.юрид-в нацвал'!C158+'12.юрид-в инвал'!B158*'12.юрид-в инвал'!C158)/('8.юрид-в нацвал'!B158+'12.юрид-в инвал'!B158)</f>
        <v>2.9938234992678718</v>
      </c>
      <c r="D158" s="21"/>
      <c r="E158" s="28"/>
      <c r="F158" s="21">
        <f t="shared" si="4"/>
        <v>686901.39999999991</v>
      </c>
      <c r="G158" s="28">
        <f t="shared" si="5"/>
        <v>2.9938234992678723</v>
      </c>
      <c r="H158" s="21">
        <f>'8.юрид-в нацвал'!H158+'12.юрид-в инвал'!H158</f>
        <v>369822.7</v>
      </c>
      <c r="I158" s="28">
        <f>('8.юрид-в нацвал'!H158*'8.юрид-в нацвал'!I158+'12.юрид-в инвал'!H158*'12.юрид-в инвал'!I158)/('8.юрид-в нацвал'!H158+'12.юрид-в инвал'!H158)</f>
        <v>1.8250187346531193</v>
      </c>
      <c r="J158" s="21">
        <f>'8.юрид-в нацвал'!J158+'12.юрид-в инвал'!J158</f>
        <v>59823.6</v>
      </c>
      <c r="K158" s="28">
        <f>('8.юрид-в нацвал'!J158*'8.юрид-в нацвал'!K158+'12.юрид-в инвал'!J158*'12.юрид-в инвал'!K158)/('8.юрид-в нацвал'!J158+'12.юрид-в инвал'!J158)</f>
        <v>4.2250583381809186</v>
      </c>
      <c r="L158" s="21">
        <f>'8.юрид-в нацвал'!L158+'12.юрид-в инвал'!L158</f>
        <v>152929.29999999999</v>
      </c>
      <c r="M158" s="28">
        <f>('8.юрид-в нацвал'!L158*'8.юрид-в нацвал'!M158+'12.юрид-в инвал'!L158*'12.юрид-в инвал'!M158)/('8.юрид-в нацвал'!L158+'12.юрид-в инвал'!L158)</f>
        <v>1.7791104124585675</v>
      </c>
      <c r="N158" s="21">
        <f>'8.юрид-в нацвал'!N158+'12.юрид-в инвал'!N158</f>
        <v>84588.6</v>
      </c>
      <c r="O158" s="28">
        <f>('8.юрид-в нацвал'!N158*'8.юрид-в нацвал'!O158+'12.юрид-в инвал'!N158*'12.юрид-в инвал'!O158)/('8.юрид-в нацвал'!N158+'12.юрид-в инвал'!N158)</f>
        <v>8.884873375372095</v>
      </c>
      <c r="P158" s="21">
        <f>'8.юрид-в нацвал'!P158+'12.юрид-в инвал'!P158</f>
        <v>18993.7</v>
      </c>
      <c r="Q158" s="28">
        <f>('8.юрид-в нацвал'!P158*'8.юрид-в нацвал'!Q158+'12.юрид-в инвал'!P158*'12.юрид-в инвал'!Q158)/('8.юрид-в нацвал'!P158+'12.юрид-в инвал'!P158)</f>
        <v>5.5155729004880563</v>
      </c>
      <c r="R158" s="22">
        <f>'8.юрид-в нацвал'!R158+'12.юрид-в инвал'!R158</f>
        <v>743.5</v>
      </c>
      <c r="S158" s="30">
        <f>('8.юрид-в нацвал'!R158*'8.юрид-в нацвал'!S158+'12.юрид-в инвал'!R158*'12.юрид-в инвал'!S158)/('8.юрид-в нацвал'!R158+'12.юрид-в инвал'!R158)</f>
        <v>0.5</v>
      </c>
    </row>
    <row r="159" spans="1:19" ht="14.25" customHeight="1" x14ac:dyDescent="0.2">
      <c r="A159" s="23" t="s">
        <v>6</v>
      </c>
      <c r="B159" s="26">
        <f>'8.юрид-в нацвал'!B159+'12.юрид-в инвал'!B159</f>
        <v>624658.6</v>
      </c>
      <c r="C159" s="28">
        <f>('8.юрид-в нацвал'!B159*'8.юрид-в нацвал'!C159+'12.юрид-в инвал'!B159*'12.юрид-в инвал'!C159)/('8.юрид-в нацвал'!B159+'12.юрид-в инвал'!B159)</f>
        <v>2.0584270944160536</v>
      </c>
      <c r="D159" s="21"/>
      <c r="E159" s="28"/>
      <c r="F159" s="21">
        <f t="shared" si="4"/>
        <v>624658.6</v>
      </c>
      <c r="G159" s="28">
        <f t="shared" si="5"/>
        <v>2.0584270944160536</v>
      </c>
      <c r="H159" s="21">
        <f>'8.юрид-в нацвал'!H159+'12.юрид-в инвал'!H159</f>
        <v>343524.3</v>
      </c>
      <c r="I159" s="28">
        <f>('8.юрид-в нацвал'!H159*'8.юрид-в нацвал'!I159+'12.юрид-в инвал'!H159*'12.юрид-в инвал'!I159)/('8.юрид-в нацвал'!H159+'12.юрид-в инвал'!H159)</f>
        <v>2.4251447161088748</v>
      </c>
      <c r="J159" s="21">
        <f>'8.юрид-в нацвал'!J159+'12.юрид-в инвал'!J159</f>
        <v>21039.1</v>
      </c>
      <c r="K159" s="28">
        <f>('8.юрид-в нацвал'!J159*'8.юрид-в нацвал'!K159+'12.юрид-в инвал'!J159*'12.юрид-в инвал'!K159)/('8.юрид-в нацвал'!J159+'12.юрид-в инвал'!J159)</f>
        <v>2.5835135533364073</v>
      </c>
      <c r="L159" s="21">
        <f>'8.юрид-в нацвал'!L159+'12.юрид-в инвал'!L159</f>
        <v>107978.2</v>
      </c>
      <c r="M159" s="28">
        <f>('8.юрид-в нацвал'!L159*'8.юрид-в нацвал'!M159+'12.юрид-в инвал'!L159*'12.юрид-в инвал'!M159)/('8.юрид-в нацвал'!L159+'12.юрид-в инвал'!L159)</f>
        <v>2.4491404746513652</v>
      </c>
      <c r="N159" s="21">
        <f>'8.юрид-в нацвал'!N159+'12.юрид-в инвал'!N159</f>
        <v>7271.7</v>
      </c>
      <c r="O159" s="28">
        <f>('8.юрид-в нацвал'!N159*'8.юрид-в нацвал'!O159+'12.юрид-в инвал'!N159*'12.юрид-в инвал'!O159)/('8.юрид-в нацвал'!N159+'12.юрид-в инвал'!N159)</f>
        <v>6.0507171637993871</v>
      </c>
      <c r="P159" s="21">
        <f>'8.юрид-в нацвал'!P159+'12.юрид-в инвал'!P159</f>
        <v>142483.6</v>
      </c>
      <c r="Q159" s="28">
        <f>('8.юрид-в нацвал'!P159*'8.юрид-в нацвал'!Q159+'12.юрид-в инвал'!P159*'12.юрид-в инвал'!Q159)/('8.юрид-в нацвал'!P159+'12.юрид-в инвал'!P159)</f>
        <v>0.60178139799948904</v>
      </c>
      <c r="R159" s="22">
        <f>'8.юрид-в нацвал'!R159+'12.юрид-в инвал'!R159</f>
        <v>2361.6999999999998</v>
      </c>
      <c r="S159" s="30">
        <f>('8.юрид-в нацвал'!R159*'8.юрид-в нацвал'!S159+'12.юрид-в инвал'!R159*'12.юрид-в инвал'!S159)/('8.юрид-в нацвал'!R159+'12.юрид-в инвал'!R159)</f>
        <v>1.7641893551255452</v>
      </c>
    </row>
    <row r="160" spans="1:19" ht="14.25" customHeight="1" x14ac:dyDescent="0.2">
      <c r="A160" s="23" t="s">
        <v>7</v>
      </c>
      <c r="B160" s="26">
        <f>'8.юрид-в нацвал'!B160+'12.юрид-в инвал'!B160</f>
        <v>1072229.7000000002</v>
      </c>
      <c r="C160" s="28">
        <f>('8.юрид-в нацвал'!B160*'8.юрид-в нацвал'!C160+'12.юрид-в инвал'!B160*'12.юрид-в инвал'!C160)/('8.юрид-в нацвал'!B160+'12.юрид-в инвал'!B160)</f>
        <v>6.5260681008929318</v>
      </c>
      <c r="D160" s="21"/>
      <c r="E160" s="28"/>
      <c r="F160" s="21">
        <f t="shared" si="4"/>
        <v>1072229.7</v>
      </c>
      <c r="G160" s="28">
        <f t="shared" si="5"/>
        <v>6.5260681008929335</v>
      </c>
      <c r="H160" s="21">
        <f>'8.юрид-в нацвал'!H160+'12.юрид-в инвал'!H160</f>
        <v>243994.80000000002</v>
      </c>
      <c r="I160" s="28">
        <f>('8.юрид-в нацвал'!H160*'8.юрид-в нацвал'!I160+'12.юрид-в инвал'!H160*'12.юрид-в инвал'!I160)/('8.юрид-в нацвал'!H160+'12.юрид-в инвал'!H160)</f>
        <v>1.5402785838058846</v>
      </c>
      <c r="J160" s="21">
        <f>'8.юрид-в нацвал'!J160+'12.юрид-в инвал'!J160</f>
        <v>225042.1</v>
      </c>
      <c r="K160" s="28">
        <f>('8.юрид-в нацвал'!J160*'8.юрид-в нацвал'!K160+'12.юрид-в инвал'!J160*'12.юрид-в инвал'!K160)/('8.юрид-в нацвал'!J160+'12.юрид-в инвал'!J160)</f>
        <v>12.231338047414239</v>
      </c>
      <c r="L160" s="21">
        <f>'8.юрид-в нацвал'!L160+'12.юрид-в инвал'!L160</f>
        <v>302790</v>
      </c>
      <c r="M160" s="28">
        <f>('8.юрид-в нацвал'!L160*'8.юрид-в нацвал'!M160+'12.юрид-в инвал'!L160*'12.юрид-в инвал'!M160)/('8.юрид-в нацвал'!L160+'12.юрид-в инвал'!L160)</f>
        <v>6.8675289507579498</v>
      </c>
      <c r="N160" s="21">
        <f>'8.юрид-в нацвал'!N160+'12.юрид-в инвал'!N160</f>
        <v>246603.1</v>
      </c>
      <c r="O160" s="28">
        <f>('8.юрид-в нацвал'!N160*'8.юрид-в нацвал'!O160+'12.юрид-в инвал'!N160*'12.юрид-в инвал'!O160)/('8.юрид-в нацвал'!N160+'12.юрид-в инвал'!N160)</f>
        <v>6.4564091043462142</v>
      </c>
      <c r="P160" s="21">
        <f>'8.юрид-в нацвал'!P160+'12.юрид-в инвал'!P160</f>
        <v>51831.9</v>
      </c>
      <c r="Q160" s="28">
        <f>('8.юрид-в нацвал'!P160*'8.юрид-в нацвал'!Q160+'12.юрид-в инвал'!P160*'12.юрид-в инвал'!Q160)/('8.юрид-в нацвал'!P160+'12.юрид-в инвал'!P160)</f>
        <v>3.69625971650663</v>
      </c>
      <c r="R160" s="22">
        <f>'8.юрид-в нацвал'!R160+'12.юрид-в инвал'!R160</f>
        <v>1967.8</v>
      </c>
      <c r="S160" s="30">
        <f>('8.юрид-в нацвал'!R160*'8.юрид-в нацвал'!S160+'12.юрид-в инвал'!R160*'12.юрид-в инвал'!S160)/('8.юрид-в нацвал'!R160+'12.юрид-в инвал'!R160)</f>
        <v>2.9903049090354714</v>
      </c>
    </row>
    <row r="161" spans="1:19" ht="14.25" customHeight="1" x14ac:dyDescent="0.2">
      <c r="A161" s="23" t="s">
        <v>8</v>
      </c>
      <c r="B161" s="26">
        <f>'8.юрид-в нацвал'!B161+'12.юрид-в инвал'!B161</f>
        <v>948181.7</v>
      </c>
      <c r="C161" s="28">
        <f>('8.юрид-в нацвал'!B161*'8.юрид-в нацвал'!C161+'12.юрид-в инвал'!B161*'12.юрид-в инвал'!C161)/('8.юрид-в нацвал'!B161+'12.юрид-в инвал'!B161)</f>
        <v>4.2156433076065483</v>
      </c>
      <c r="D161" s="21"/>
      <c r="E161" s="28"/>
      <c r="F161" s="21">
        <f t="shared" si="4"/>
        <v>948181.7</v>
      </c>
      <c r="G161" s="28">
        <f t="shared" si="5"/>
        <v>4.2156433076065483</v>
      </c>
      <c r="H161" s="21">
        <f>'8.юрид-в нацвал'!H161+'12.юрид-в инвал'!H161</f>
        <v>392278.69999999995</v>
      </c>
      <c r="I161" s="28">
        <f>('8.юрид-в нацвал'!H161*'8.юрид-в нацвал'!I161+'12.юрид-в инвал'!H161*'12.юрид-в инвал'!I161)/('8.юрид-в нацвал'!H161+'12.юрид-в инвал'!H161)</f>
        <v>3.1365551277701291</v>
      </c>
      <c r="J161" s="21">
        <f>'8.юрид-в нацвал'!J161+'12.юрид-в инвал'!J161</f>
        <v>81688.099999999991</v>
      </c>
      <c r="K161" s="28">
        <f>('8.юрид-в нацвал'!J161*'8.юрид-в нацвал'!K161+'12.юрид-в инвал'!J161*'12.юрид-в инвал'!K161)/('8.юрид-в нацвал'!J161+'12.юрид-в инвал'!J161)</f>
        <v>3.5895194281664042</v>
      </c>
      <c r="L161" s="21">
        <f>'8.юрид-в нацвал'!L161+'12.юрид-в инвал'!L161</f>
        <v>236961.8</v>
      </c>
      <c r="M161" s="28">
        <f>('8.юрид-в нацвал'!L161*'8.юрид-в нацвал'!M161+'12.юрид-в инвал'!L161*'12.юрид-в инвал'!M161)/('8.юрид-в нацвал'!L161+'12.юрид-в инвал'!L161)</f>
        <v>8.8209725576021114</v>
      </c>
      <c r="N161" s="21">
        <f>'8.юрид-в нацвал'!N161+'12.юрид-в инвал'!N161</f>
        <v>62185.299999999996</v>
      </c>
      <c r="O161" s="28">
        <f>('8.юрид-в нацвал'!N161*'8.юрид-в нацвал'!O161+'12.юрид-в инвал'!N161*'12.юрид-в инвал'!O161)/('8.юрид-в нацвал'!N161+'12.юрид-в инвал'!N161)</f>
        <v>3.5471942726014034</v>
      </c>
      <c r="P161" s="21">
        <f>'8.юрид-в нацвал'!P161+'12.юрид-в инвал'!P161</f>
        <v>172520.3</v>
      </c>
      <c r="Q161" s="28">
        <f>('8.юрид-в нацвал'!P161*'8.юрид-в нацвал'!Q161+'12.юрид-в инвал'!P161*'12.юрид-в инвал'!Q161)/('8.юрид-в нацвал'!P161+'12.юрид-в инвал'!P161)</f>
        <v>0.91314971629425656</v>
      </c>
      <c r="R161" s="22">
        <f>'8.юрид-в нацвал'!R161+'12.юрид-в инвал'!R161</f>
        <v>2547.5</v>
      </c>
      <c r="S161" s="30">
        <f>('8.юрид-в нацвал'!R161*'8.юрид-в нацвал'!S161+'12.юрид-в инвал'!R161*'12.юрид-в инвал'!S161)/('8.юрид-в нацвал'!R161+'12.юрид-в инвал'!R161)</f>
        <v>2.0480117762512267</v>
      </c>
    </row>
    <row r="162" spans="1:19" ht="14.25" customHeight="1" x14ac:dyDescent="0.2">
      <c r="A162" s="23" t="s">
        <v>9</v>
      </c>
      <c r="B162" s="26">
        <f>'8.юрид-в нацвал'!B162+'12.юрид-в инвал'!B162</f>
        <v>838704.70000000007</v>
      </c>
      <c r="C162" s="28">
        <f>('8.юрид-в нацвал'!B162*'8.юрид-в нацвал'!C162+'12.юрид-в инвал'!B162*'12.юрид-в инвал'!C162)/('8.юрид-в нацвал'!B162+'12.юрид-в инвал'!B162)</f>
        <v>5.198362400973787</v>
      </c>
      <c r="D162" s="21"/>
      <c r="E162" s="28"/>
      <c r="F162" s="21">
        <f t="shared" si="4"/>
        <v>838704.7</v>
      </c>
      <c r="G162" s="28">
        <f t="shared" si="5"/>
        <v>5.1983624009737879</v>
      </c>
      <c r="H162" s="21">
        <f>'8.юрид-в нацвал'!H162+'12.юрид-в инвал'!H162</f>
        <v>409377.60000000003</v>
      </c>
      <c r="I162" s="28">
        <f>('8.юрид-в нацвал'!H162*'8.юрид-в нацвал'!I162+'12.юрид-в инвал'!H162*'12.юрид-в инвал'!I162)/('8.юрид-в нацвал'!H162+'12.юрид-в инвал'!H162)</f>
        <v>3.1808698668417614</v>
      </c>
      <c r="J162" s="21">
        <f>'8.юрид-в нацвал'!J162+'12.юрид-в инвал'!J162</f>
        <v>63684.700000000004</v>
      </c>
      <c r="K162" s="28">
        <f>('8.юрид-в нацвал'!J162*'8.юрид-в нацвал'!K162+'12.юрид-в инвал'!J162*'12.юрид-в инвал'!K162)/('8.юрид-в нацвал'!J162+'12.юрид-в инвал'!J162)</f>
        <v>4.2907684891347531</v>
      </c>
      <c r="L162" s="21">
        <f>'8.юрид-в нацвал'!L162+'12.юрид-в инвал'!L162</f>
        <v>59903.199999999997</v>
      </c>
      <c r="M162" s="28">
        <f>('8.юрид-в нацвал'!L162*'8.юрид-в нацвал'!M162+'12.юрид-в инвал'!L162*'12.юрид-в инвал'!M162)/('8.юрид-в нацвал'!L162+'12.юрид-в инвал'!L162)</f>
        <v>8.6577775978578781</v>
      </c>
      <c r="N162" s="21">
        <f>'8.юрид-в нацвал'!N162+'12.юрид-в инвал'!N162</f>
        <v>265590.7</v>
      </c>
      <c r="O162" s="28">
        <f>('8.юрид-в нацвал'!N162*'8.юрид-в нацвал'!O162+'12.юрид-в инвал'!N162*'12.юрид-в инвал'!O162)/('8.юрид-в нацвал'!N162+'12.юрид-в инвал'!N162)</f>
        <v>7.9710660049467092</v>
      </c>
      <c r="P162" s="21">
        <f>'8.юрид-в нацвал'!P162+'12.юрид-в инвал'!P162</f>
        <v>38670.6</v>
      </c>
      <c r="Q162" s="28">
        <f>('8.юрид-в нацвал'!P162*'8.юрид-в нацвал'!Q162+'12.юрид-в инвал'!P162*'12.юрид-в инвал'!Q162)/('8.юрид-в нацвал'!P162+'12.юрид-в инвал'!P162)</f>
        <v>3.8284709572646922</v>
      </c>
      <c r="R162" s="21">
        <f>'8.юрид-в нацвал'!R162+'12.юрид-в инвал'!R162</f>
        <v>1477.9</v>
      </c>
      <c r="S162" s="28">
        <f>('8.юрид-в нацвал'!R162*'8.юрид-в нацвал'!S162+'12.юрид-в инвал'!R162*'12.юрид-в инвал'!S162)/('8.юрид-в нацвал'!R162+'12.юрид-в инвал'!R162)</f>
        <v>0.5</v>
      </c>
    </row>
    <row r="163" spans="1:19" ht="14.25" customHeight="1" x14ac:dyDescent="0.2">
      <c r="A163" s="23" t="s">
        <v>14</v>
      </c>
      <c r="B163" s="26">
        <f>'8.юрид-в нацвал'!B163+'12.юрид-в инвал'!B163</f>
        <v>1772610.8000000003</v>
      </c>
      <c r="C163" s="28">
        <f>('8.юрид-в нацвал'!B163*'8.юрид-в нацвал'!C163+'12.юрид-в инвал'!B163*'12.юрид-в инвал'!C163)/('8.юрид-в нацвал'!B163+'12.юрид-в инвал'!B163)</f>
        <v>3.892850375276963</v>
      </c>
      <c r="D163" s="21"/>
      <c r="E163" s="28"/>
      <c r="F163" s="21">
        <f t="shared" si="4"/>
        <v>1772610.7999999998</v>
      </c>
      <c r="G163" s="28">
        <f t="shared" si="5"/>
        <v>3.8928503752769648</v>
      </c>
      <c r="H163" s="21">
        <f>'8.юрид-в нацвал'!H163+'12.юрид-в инвал'!H163</f>
        <v>1107328</v>
      </c>
      <c r="I163" s="28">
        <f>('8.юрид-в нацвал'!H163*'8.юрид-в нацвал'!I163+'12.юрид-в инвал'!H163*'12.юрид-в инвал'!I163)/('8.юрид-в нацвал'!H163+'12.юрид-в инвал'!H163)</f>
        <v>1.9505012399216854</v>
      </c>
      <c r="J163" s="21">
        <f>'8.юрид-в нацвал'!J163+'12.юрид-в инвал'!J163</f>
        <v>82732.399999999994</v>
      </c>
      <c r="K163" s="28">
        <f>('8.юрид-в нацвал'!J163*'8.юрид-в нацвал'!K163+'12.юрид-в инвал'!J163*'12.юрид-в инвал'!K163)/('8.юрид-в нацвал'!J163+'12.юрид-в инвал'!J163)</f>
        <v>4.3209158080751928</v>
      </c>
      <c r="L163" s="21">
        <f>'8.юрид-в нацвал'!L163+'12.юрид-в инвал'!L163</f>
        <v>6918.4</v>
      </c>
      <c r="M163" s="28">
        <f>('8.юрид-в нацвал'!L163*'8.юрид-в нацвал'!M163+'12.юрид-в инвал'!L163*'12.юрид-в инвал'!M163)/('8.юрид-в нацвал'!L163+'12.юрид-в инвал'!L163)</f>
        <v>6.5572675763182247</v>
      </c>
      <c r="N163" s="21">
        <f>'8.юрид-в нацвал'!N163+'12.юрид-в инвал'!N163</f>
        <v>476937.89999999997</v>
      </c>
      <c r="O163" s="28">
        <f>('8.юрид-в нацвал'!N163*'8.юрид-в нацвал'!O163+'12.юрид-в инвал'!N163*'12.юрид-в инвал'!O163)/('8.юрид-в нацвал'!N163+'12.юрид-в инвал'!N163)</f>
        <v>8.173777210827657</v>
      </c>
      <c r="P163" s="21">
        <f>'8.юрид-в нацвал'!P163+'12.юрид-в инвал'!P163</f>
        <v>97682</v>
      </c>
      <c r="Q163" s="28">
        <f>('8.юрид-в нацвал'!P163*'8.юрид-в нацвал'!Q163+'12.юрид-в инвал'!P163*'12.юрид-в инвал'!Q163)/('8.юрид-в нацвал'!P163+'12.юрид-в инвал'!P163)</f>
        <v>4.4934405315206494</v>
      </c>
      <c r="R163" s="22">
        <f>'8.юрид-в нацвал'!R163+'12.юрид-в инвал'!R163</f>
        <v>1012.1</v>
      </c>
      <c r="S163" s="30">
        <f>('8.юрид-в нацвал'!R163*'8.юрид-в нацвал'!S163+'12.юрид-в инвал'!R163*'12.юрид-в инвал'!S163)/('8.юрид-в нацвал'!R163+'12.юрид-в инвал'!R163)</f>
        <v>0.5</v>
      </c>
    </row>
    <row r="164" spans="1:19" ht="14.25" customHeight="1" thickBot="1" x14ac:dyDescent="0.25">
      <c r="A164" s="24" t="s">
        <v>15</v>
      </c>
      <c r="B164" s="27">
        <f>'8.юрид-в нацвал'!B164+'12.юрид-в инвал'!B164</f>
        <v>1637637.7000000002</v>
      </c>
      <c r="C164" s="29">
        <f>('8.юрид-в нацвал'!B164*'8.юрид-в нацвал'!C164+'12.юрид-в инвал'!B164*'12.юрид-в инвал'!C164)/('8.юрид-в нацвал'!B164+'12.юрид-в инвал'!B164)</f>
        <v>5.0062072716083659</v>
      </c>
      <c r="D164" s="25"/>
      <c r="E164" s="29"/>
      <c r="F164" s="25">
        <f t="shared" si="4"/>
        <v>1637637.7</v>
      </c>
      <c r="G164" s="29">
        <f t="shared" si="5"/>
        <v>5.0062072716083659</v>
      </c>
      <c r="H164" s="25">
        <f>'8.юрид-в нацвал'!H164+'12.юрид-в инвал'!H164</f>
        <v>796686.20000000007</v>
      </c>
      <c r="I164" s="29">
        <f>('8.юрид-в нацвал'!H164*'8.юрид-в нацвал'!I164+'12.юрид-в инвал'!H164*'12.юрид-в инвал'!I164)/('8.юрид-в нацвал'!H164+'12.юрид-в инвал'!H164)</f>
        <v>1.6751729237935842</v>
      </c>
      <c r="J164" s="25">
        <f>'8.юрид-в нацвал'!J164+'12.юрид-в инвал'!J164</f>
        <v>73930</v>
      </c>
      <c r="K164" s="29">
        <f>('8.юрид-в нацвал'!J164*'8.юрид-в нацвал'!K164+'12.юрид-в инвал'!J164*'12.юрид-в инвал'!K164)/('8.юрид-в нацвал'!J164+'12.юрид-в инвал'!J164)</f>
        <v>2.4467007845259028</v>
      </c>
      <c r="L164" s="25">
        <f>'8.юрид-в нацвал'!L164+'12.юрид-в инвал'!L164</f>
        <v>423018.1</v>
      </c>
      <c r="M164" s="29">
        <f>('8.юрид-в нацвал'!L164*'8.юрид-в нацвал'!M164+'12.юрид-в инвал'!L164*'12.юрид-в инвал'!M164)/('8.юрид-в нацвал'!L164+'12.юрид-в инвал'!L164)</f>
        <v>7.5178333976725824</v>
      </c>
      <c r="N164" s="25">
        <f>'8.юрид-в нацвал'!N164+'12.юрид-в инвал'!N164</f>
        <v>197810.4</v>
      </c>
      <c r="O164" s="29">
        <f>('8.юрид-в нацвал'!N164*'8.юрид-в нацвал'!O164+'12.юрид-в инвал'!N164*'12.юрид-в инвал'!O164)/('8.юрид-в нацвал'!N164+'12.юрид-в инвал'!N164)</f>
        <v>9.4603534697872291</v>
      </c>
      <c r="P164" s="25">
        <f>'8.юрид-в нацвал'!P164+'12.юрид-в инвал'!P164</f>
        <v>143531.20000000001</v>
      </c>
      <c r="Q164" s="29">
        <f>('8.юрид-в нацвал'!P164*'8.юрид-в нацвал'!Q164+'12.юрид-в инвал'!P164*'12.юрид-в инвал'!Q164)/('8.юрид-в нацвал'!P164+'12.юрид-в инвал'!P164)</f>
        <v>11.340576878058567</v>
      </c>
      <c r="R164" s="25">
        <f>'8.юрид-в нацвал'!R164+'12.юрид-в инвал'!R164</f>
        <v>2661.8</v>
      </c>
      <c r="S164" s="29">
        <f>('8.юрид-в нацвал'!R164*'8.юрид-в нацвал'!S164+'12.юрид-в инвал'!R164*'12.юрид-в инвал'!S164)/('8.юрид-в нацвал'!R164+'12.юрид-в инвал'!R164)</f>
        <v>1.3597978811330678</v>
      </c>
    </row>
    <row r="165" spans="1:19" ht="14.25" customHeight="1" x14ac:dyDescent="0.2">
      <c r="A165" s="23" t="s">
        <v>38</v>
      </c>
      <c r="B165" s="26">
        <f>'8.юрид-в нацвал'!B165+'12.юрид-в инвал'!B165</f>
        <v>883224</v>
      </c>
      <c r="C165" s="28">
        <f>('8.юрид-в нацвал'!B165*'8.юрид-в нацвал'!C165+'12.юрид-в инвал'!B165*'12.юрид-в инвал'!C165)/('8.юрид-в нацвал'!B165+'12.юрид-в инвал'!B165)</f>
        <v>5.3110975358459456</v>
      </c>
      <c r="D165" s="21"/>
      <c r="E165" s="28"/>
      <c r="F165" s="21">
        <f t="shared" si="4"/>
        <v>883224</v>
      </c>
      <c r="G165" s="28">
        <f t="shared" si="5"/>
        <v>5.3110975358459456</v>
      </c>
      <c r="H165" s="21">
        <f>'8.юрид-в нацвал'!H165+'12.юрид-в инвал'!H165</f>
        <v>291954.90000000002</v>
      </c>
      <c r="I165" s="28">
        <f>('8.юрид-в нацвал'!H165*'8.юрид-в нацвал'!I165+'12.юрид-в инвал'!H165*'12.юрид-в инвал'!I165)/('8.юрид-в нацвал'!H165+'12.юрид-в инвал'!H165)</f>
        <v>2.2332247788956443</v>
      </c>
      <c r="J165" s="21">
        <f>'8.юрид-в нацвал'!J165+'12.юрид-в инвал'!J165</f>
        <v>141417.5</v>
      </c>
      <c r="K165" s="28">
        <f>('8.юрид-в нацвал'!J165*'8.юрид-в нацвал'!K165+'12.юрид-в инвал'!J165*'12.юрид-в инвал'!K165)/('8.юрид-в нацвал'!J165+'12.юрид-в инвал'!J165)</f>
        <v>4.9775609100712428</v>
      </c>
      <c r="L165" s="21">
        <f>'8.юрид-в нацвал'!L165+'12.юрид-в инвал'!L165</f>
        <v>53684.200000000004</v>
      </c>
      <c r="M165" s="28">
        <f>('8.юрид-в нацвал'!L165*'8.юрид-в нацвал'!M165+'12.юрид-в инвал'!L165*'12.юрид-в инвал'!M165)/('8.юрид-в нацвал'!L165+'12.юрид-в инвал'!L165)</f>
        <v>6.2743511312453197</v>
      </c>
      <c r="N165" s="21">
        <f>'8.юрид-в нацвал'!N165+'12.юрид-в инвал'!N165</f>
        <v>363415.2</v>
      </c>
      <c r="O165" s="28">
        <f>('8.юрид-в нацвал'!N165*'8.юрид-в нацвал'!O165+'12.юрид-в инвал'!N165*'12.юрид-в инвал'!O165)/('8.юрид-в нацвал'!N165+'12.юрид-в инвал'!N165)</f>
        <v>7.9300210888262228</v>
      </c>
      <c r="P165" s="21">
        <f>'8.юрид-в нацвал'!P165+'12.юрид-в инвал'!P165</f>
        <v>8517.5</v>
      </c>
      <c r="Q165" s="28">
        <f>('8.юрид-в нацвал'!P165*'8.юрид-в нацвал'!Q165+'12.юрид-в инвал'!P165*'12.юрид-в инвал'!Q165)/('8.юрид-в нацвал'!P165+'12.юрид-в инвал'!P165)</f>
        <v>12.194030173172882</v>
      </c>
      <c r="R165" s="22">
        <f>'8.юрид-в нацвал'!R165+'12.юрид-в инвал'!R165</f>
        <v>24234.7</v>
      </c>
      <c r="S165" s="30">
        <f>('8.юрид-в нацвал'!R165*'8.юрид-в нацвал'!S165+'12.юрид-в инвал'!R165*'12.юрид-в инвал'!S165)/('8.юрид-в нацвал'!R165+'12.юрид-в инвал'!R165)</f>
        <v>0.51113898665962443</v>
      </c>
    </row>
    <row r="166" spans="1:19" ht="14.25" customHeight="1" x14ac:dyDescent="0.2">
      <c r="A166" s="23" t="s">
        <v>1</v>
      </c>
      <c r="B166" s="26">
        <f>'8.юрид-в нацвал'!B166+'12.юрид-в инвал'!B166</f>
        <v>312296.40000000002</v>
      </c>
      <c r="C166" s="28">
        <f>('8.юрид-в нацвал'!B166*'8.юрид-в нацвал'!C166+'12.юрид-в инвал'!B166*'12.юрид-в инвал'!C166)/('8.юрид-в нацвал'!B166+'12.юрид-в инвал'!B166)</f>
        <v>4.3192194722705741</v>
      </c>
      <c r="D166" s="21"/>
      <c r="E166" s="28"/>
      <c r="F166" s="21">
        <f t="shared" si="4"/>
        <v>312296.40000000002</v>
      </c>
      <c r="G166" s="28">
        <f t="shared" si="5"/>
        <v>4.3192194722705732</v>
      </c>
      <c r="H166" s="21">
        <f>'8.юрид-в нацвал'!H166+'12.юрид-в инвал'!H166</f>
        <v>142552.1</v>
      </c>
      <c r="I166" s="28">
        <f>('8.юрид-в нацвал'!H166*'8.юрид-в нацвал'!I166+'12.юрид-в инвал'!H166*'12.юрид-в инвал'!I166)/('8.юрид-в нацвал'!H166+'12.юрид-в инвал'!H166)</f>
        <v>1.916045796589458</v>
      </c>
      <c r="J166" s="21">
        <f>'8.юрид-в нацвал'!J166+'12.юрид-в инвал'!J166</f>
        <v>47787.8</v>
      </c>
      <c r="K166" s="28">
        <f>('8.юрид-в нацвал'!J166*'8.юрид-в нацвал'!K166+'12.юрид-в инвал'!J166*'12.юрид-в инвал'!K166)/('8.юрид-в нацвал'!J166+'12.юрид-в инвал'!J166)</f>
        <v>5.6140208588803011</v>
      </c>
      <c r="L166" s="21">
        <f>'8.юрид-в нацвал'!L166+'12.юрид-в инвал'!L166</f>
        <v>94257</v>
      </c>
      <c r="M166" s="28">
        <f>('8.юрид-в нацвал'!L166*'8.юрид-в нацвал'!M166+'12.юрид-в инвал'!L166*'12.юрид-в инвал'!M166)/('8.юрид-в нацвал'!L166+'12.юрид-в инвал'!L166)</f>
        <v>6.8758494435426547</v>
      </c>
      <c r="N166" s="21">
        <f>'8.юрид-в нацвал'!N166+'12.юрид-в инвал'!N166</f>
        <v>6282.9000000000005</v>
      </c>
      <c r="O166" s="28">
        <f>('8.юрид-в нацвал'!N166*'8.юрид-в нацвал'!O166+'12.юрид-в инвал'!N166*'12.юрид-в инвал'!O166)/('8.юрид-в нацвал'!N166+'12.юрид-в инвал'!N166)</f>
        <v>11.521341100447243</v>
      </c>
      <c r="P166" s="21">
        <f>'8.юрид-в нацвал'!P166+'12.юрид-в инвал'!P166</f>
        <v>20969.8</v>
      </c>
      <c r="Q166" s="28">
        <f>('8.юрид-в нацвал'!P166*'8.юрид-в нацвал'!Q166+'12.юрид-в инвал'!P166*'12.юрид-в инвал'!Q166)/('8.юрид-в нацвал'!P166+'12.юрид-в инвал'!P166)</f>
        <v>4.136942603172181</v>
      </c>
      <c r="R166" s="22">
        <f>'8.юрид-в нацвал'!R166+'12.юрид-в инвал'!R166</f>
        <v>446.8</v>
      </c>
      <c r="S166" s="30">
        <f>('8.юрид-в нацвал'!R166*'8.юрид-в нацвал'!S166+'12.юрид-в инвал'!R166*'12.юрид-в инвал'!S166)/('8.юрид-в нацвал'!R166+'12.юрид-в инвал'!R166)</f>
        <v>0.5</v>
      </c>
    </row>
    <row r="167" spans="1:19" ht="14.25" customHeight="1" x14ac:dyDescent="0.2">
      <c r="A167" s="23" t="s">
        <v>2</v>
      </c>
      <c r="B167" s="26">
        <f>'8.юрид-в нацвал'!B167+'12.юрид-в инвал'!B167</f>
        <v>1961222.5000000002</v>
      </c>
      <c r="C167" s="28">
        <f>('8.юрид-в нацвал'!B167*'8.юрид-в нацвал'!C167+'12.юрид-в инвал'!B167*'12.юрид-в инвал'!C167)/('8.юрид-в нацвал'!B167+'12.юрид-в инвал'!B167)</f>
        <v>7.0558302110035944</v>
      </c>
      <c r="D167" s="21"/>
      <c r="E167" s="28"/>
      <c r="F167" s="21">
        <f t="shared" si="4"/>
        <v>1961222.4999999998</v>
      </c>
      <c r="G167" s="28">
        <f t="shared" si="5"/>
        <v>7.0558302110035962</v>
      </c>
      <c r="H167" s="21">
        <f>'8.юрид-в нацвал'!H167+'12.юрид-в инвал'!H167</f>
        <v>205793.1</v>
      </c>
      <c r="I167" s="28">
        <f>('8.юрид-в нацвал'!H167*'8.юрид-в нацвал'!I167+'12.юрид-в инвал'!H167*'12.юрид-в инвал'!I167)/('8.юрид-в нацвал'!H167+'12.юрид-в инвал'!H167)</f>
        <v>1.6572470116830933E-2</v>
      </c>
      <c r="J167" s="21">
        <f>'8.юрид-в нацвал'!J167+'12.юрид-в инвал'!J167</f>
        <v>64955.6</v>
      </c>
      <c r="K167" s="28">
        <f>('8.юрид-в нацвал'!J167*'8.юрид-в нацвал'!K167+'12.юрид-в инвал'!J167*'12.юрид-в инвал'!K167)/('8.юрид-в нацвал'!J167+'12.юрид-в инвал'!J167)</f>
        <v>5.7345342049030412</v>
      </c>
      <c r="L167" s="21">
        <f>'8.юрид-в нацвал'!L167+'12.юрид-в инвал'!L167</f>
        <v>1324653.8999999999</v>
      </c>
      <c r="M167" s="28">
        <f>('8.юрид-в нацвал'!L167*'8.юрид-в нацвал'!M167+'12.юрид-в инвал'!L167*'12.юрид-в инвал'!M167)/('8.юрид-в нацвал'!L167+'12.юрид-в инвал'!L167)</f>
        <v>7.8346091692328095</v>
      </c>
      <c r="N167" s="21">
        <f>'8.юрид-в нацвал'!N167+'12.юрид-в инвал'!N167</f>
        <v>198123.19999999998</v>
      </c>
      <c r="O167" s="28">
        <f>('8.юрид-в нацвал'!N167*'8.юрид-в нацвал'!O167+'12.юрид-в инвал'!N167*'12.юрид-в инвал'!O167)/('8.юрид-в нацвал'!N167+'12.юрид-в инвал'!N167)</f>
        <v>7.4745568615891527</v>
      </c>
      <c r="P167" s="21">
        <f>'8.юрид-в нацвал'!P167+'12.юрид-в инвал'!P167</f>
        <v>167008</v>
      </c>
      <c r="Q167" s="28">
        <f>('8.юрид-в нацвал'!P167*'8.юрид-в нацвал'!Q167+'12.юрид-в инвал'!P167*'12.юрид-в инвал'!Q167)/('8.юрид-в нацвал'!P167+'12.юрид-в инвал'!P167)</f>
        <v>9.5970210468959571</v>
      </c>
      <c r="R167" s="21">
        <f>'8.юрид-в нацвал'!R167+'12.юрид-в инвал'!R167</f>
        <v>688.7</v>
      </c>
      <c r="S167" s="28">
        <f>('8.юрид-в нацвал'!R167*'8.юрид-в нацвал'!S167+'12.юрид-в инвал'!R167*'12.юрид-в инвал'!S167)/('8.юрид-в нацвал'!R167+'12.юрид-в инвал'!R167)</f>
        <v>0.5</v>
      </c>
    </row>
    <row r="168" spans="1:19" ht="14.25" customHeight="1" x14ac:dyDescent="0.2">
      <c r="A168" s="23" t="s">
        <v>3</v>
      </c>
      <c r="B168" s="26">
        <f>'8.юрид-в нацвал'!B168+'12.юрид-в инвал'!B168</f>
        <v>723941</v>
      </c>
      <c r="C168" s="28">
        <f>('8.юрид-в нацвал'!B168*'8.юрид-в нацвал'!C168+'12.юрид-в инвал'!B168*'12.юрид-в инвал'!C168)/('8.юрид-в нацвал'!B168+'12.юрид-в инвал'!B168)</f>
        <v>5.9202476113384925</v>
      </c>
      <c r="D168" s="21"/>
      <c r="E168" s="28"/>
      <c r="F168" s="21">
        <f t="shared" si="4"/>
        <v>723940.99999999977</v>
      </c>
      <c r="G168" s="28">
        <f t="shared" si="5"/>
        <v>5.9202476113384943</v>
      </c>
      <c r="H168" s="21">
        <f>'8.юрид-в нацвал'!H168+'12.юрид-в инвал'!H168</f>
        <v>58255.6</v>
      </c>
      <c r="I168" s="28">
        <f>('8.юрид-в нацвал'!H168*'8.юрид-в нацвал'!I168+'12.юрид-в инвал'!H168*'12.юрид-в инвал'!I168)/('8.юрид-в нацвал'!H168+'12.юрид-в инвал'!H168)</f>
        <v>0.75373749476445184</v>
      </c>
      <c r="J168" s="21">
        <f>'8.юрид-в нацвал'!J168+'12.юрид-в инвал'!J168</f>
        <v>311121.09999999998</v>
      </c>
      <c r="K168" s="28">
        <f>('8.юрид-в нацвал'!J168*'8.юрид-в нацвал'!K168+'12.юрид-в инвал'!J168*'12.юрид-в инвал'!K168)/('8.юрид-в нацвал'!J168+'12.юрид-в инвал'!J168)</f>
        <v>5.2738335329876369</v>
      </c>
      <c r="L168" s="21">
        <f>'8.юрид-в нацвал'!L168+'12.юрид-в инвал'!L168</f>
        <v>226318.69999999998</v>
      </c>
      <c r="M168" s="28">
        <f>('8.юрид-в нацвал'!L168*'8.юрид-в нацвал'!M168+'12.юрид-в инвал'!L168*'12.юрид-в инвал'!M168)/('8.юрид-в нацвал'!L168+'12.юрид-в инвал'!L168)</f>
        <v>7.6153506449091495</v>
      </c>
      <c r="N168" s="21">
        <f>'8.юрид-в нацвал'!N168+'12.юрид-в инвал'!N168</f>
        <v>17572.099999999999</v>
      </c>
      <c r="O168" s="28">
        <f>('8.юрид-в нацвал'!N168*'8.юрид-в нацвал'!O168+'12.юрид-в инвал'!N168*'12.юрид-в инвал'!O168)/('8.юрид-в нацвал'!N168+'12.юрид-в инвал'!N168)</f>
        <v>12.194797832928336</v>
      </c>
      <c r="P168" s="21">
        <f>'8.юрид-в нацвал'!P168+'12.юрид-в инвал'!P168</f>
        <v>110066.29999999999</v>
      </c>
      <c r="Q168" s="28">
        <f>('8.юрид-в нацвал'!P168*'8.юрид-в нацвал'!Q168+'12.юрид-в инвал'!P168*'12.юрид-в инвал'!Q168)/('8.юрид-в нацвал'!P168+'12.юрид-в инвал'!P168)</f>
        <v>6.0196457407944122</v>
      </c>
      <c r="R168" s="22">
        <f>'8.юрид-в нацвал'!R168+'12.юрид-в инвал'!R168</f>
        <v>607.20000000000005</v>
      </c>
      <c r="S168" s="30">
        <f>('8.юрид-в нацвал'!R168*'8.юрид-в нацвал'!S168+'12.юрид-в инвал'!R168*'12.юрид-в инвал'!S168)/('8.юрид-в нацвал'!R168+'12.юрид-в инвал'!R168)</f>
        <v>1.4081966403162052</v>
      </c>
    </row>
    <row r="169" spans="1:19" ht="14.25" customHeight="1" x14ac:dyDescent="0.2">
      <c r="A169" s="23" t="s">
        <v>4</v>
      </c>
      <c r="B169" s="26">
        <f>'8.юрид-в нацвал'!B169+'12.юрид-в инвал'!B169</f>
        <v>358154</v>
      </c>
      <c r="C169" s="28">
        <f>('8.юрид-в нацвал'!B169*'8.юрид-в нацвал'!C169+'12.юрид-в инвал'!B169*'12.юрид-в инвал'!C169)/('8.юрид-в нацвал'!B169+'12.юрид-в инвал'!B169)</f>
        <v>8.8044585066758998</v>
      </c>
      <c r="D169" s="21"/>
      <c r="E169" s="28"/>
      <c r="F169" s="21">
        <f t="shared" si="4"/>
        <v>358153.99999999994</v>
      </c>
      <c r="G169" s="28">
        <f t="shared" si="5"/>
        <v>8.8044585066759016</v>
      </c>
      <c r="H169" s="21">
        <f>'8.юрид-в нацвал'!H169+'12.юрид-в инвал'!H169</f>
        <v>49552.600000000006</v>
      </c>
      <c r="I169" s="28">
        <f>('8.юрид-в нацвал'!H169*'8.юрид-в нацвал'!I169+'12.юрид-в инвал'!H169*'12.юрид-в инвал'!I169)/('8.юрид-в нацвал'!H169+'12.юрид-в инвал'!H169)</f>
        <v>1.5598586148860001</v>
      </c>
      <c r="J169" s="21">
        <f>'8.юрид-в нацвал'!J169+'12.юрид-в инвал'!J169</f>
        <v>21454.400000000001</v>
      </c>
      <c r="K169" s="28">
        <f>('8.юрид-в нацвал'!J169*'8.юрид-в нацвал'!K169+'12.юрид-в инвал'!J169*'12.юрид-в инвал'!K169)/('8.юрид-в нацвал'!J169+'12.юрид-в инвал'!J169)</f>
        <v>1.740017618763517</v>
      </c>
      <c r="L169" s="21">
        <f>'8.юрид-в нацвал'!L169+'12.юрид-в инвал'!L169</f>
        <v>3464</v>
      </c>
      <c r="M169" s="28">
        <f>('8.юрид-в нацвал'!L169*'8.юрид-в нацвал'!M169+'12.юрид-в инвал'!L169*'12.юрид-в инвал'!M169)/('8.юрид-в нацвал'!L169+'12.юрид-в инвал'!L169)</f>
        <v>4.8681293302540416</v>
      </c>
      <c r="N169" s="21">
        <f>'8.юрид-в нацвал'!N169+'12.юрид-в инвал'!N169</f>
        <v>168311.8</v>
      </c>
      <c r="O169" s="28">
        <f>('8.юрид-в нацвал'!N169*'8.юрид-в нацвал'!O169+'12.юрид-в инвал'!N169*'12.юрид-в инвал'!O169)/('8.юрид-в нацвал'!N169+'12.юрид-в инвал'!N169)</f>
        <v>11.000014746440833</v>
      </c>
      <c r="P169" s="21">
        <f>'8.юрид-в нацвал'!P169+'12.юрид-в инвал'!P169</f>
        <v>115289.9</v>
      </c>
      <c r="Q169" s="28">
        <f>('8.юрид-в нацвал'!P169*'8.юрид-в нацвал'!Q169+'12.юрид-в инвал'!P169*'12.юрид-в инвал'!Q169)/('8.юрид-в нацвал'!P169+'12.юрид-в инвал'!P169)</f>
        <v>10.151711607001134</v>
      </c>
      <c r="R169" s="22">
        <f>'8.юрид-в нацвал'!R169+'12.юрид-в инвал'!R169</f>
        <v>81.3</v>
      </c>
      <c r="S169" s="30">
        <f>('8.юрид-в нацвал'!R169*'8.юрид-в нацвал'!S169+'12.юрид-в инвал'!R169*'12.юрид-в инвал'!S169)/('8.юрид-в нацвал'!R169+'12.юрид-в инвал'!R169)</f>
        <v>0.5</v>
      </c>
    </row>
    <row r="170" spans="1:19" ht="14.25" customHeight="1" x14ac:dyDescent="0.2">
      <c r="A170" s="23" t="s">
        <v>5</v>
      </c>
      <c r="B170" s="26">
        <f>'8.юрид-в нацвал'!B170+'12.юрид-в инвал'!B170</f>
        <v>732658.89999999991</v>
      </c>
      <c r="C170" s="28">
        <f>('8.юрид-в нацвал'!B170*'8.юрид-в нацвал'!C170+'12.юрид-в инвал'!B170*'12.юрид-в инвал'!C170)/('8.юрид-в нацвал'!B170+'12.юрид-в инвал'!B170)</f>
        <v>7.5150530403711748</v>
      </c>
      <c r="D170" s="21"/>
      <c r="E170" s="28"/>
      <c r="F170" s="21">
        <f t="shared" si="4"/>
        <v>732658.9</v>
      </c>
      <c r="G170" s="28">
        <f t="shared" si="5"/>
        <v>7.5150530403711739</v>
      </c>
      <c r="H170" s="21">
        <f>'8.юрид-в нацвал'!H170+'12.юрид-в инвал'!H170</f>
        <v>1143.7</v>
      </c>
      <c r="I170" s="28">
        <f>('8.юрид-в нацвал'!H170*'8.юрид-в нацвал'!I170+'12.юрид-в инвал'!H170*'12.юрид-в инвал'!I170)/('8.юрид-в нацвал'!H170+'12.юрид-в инвал'!H170)</f>
        <v>0.75684182915100118</v>
      </c>
      <c r="J170" s="21">
        <f>'8.юрид-в нацвал'!J170+'12.юрид-в инвал'!J170</f>
        <v>76189.7</v>
      </c>
      <c r="K170" s="28">
        <f>('8.юрид-в нацвал'!J170*'8.юрид-в нацвал'!K170+'12.юрид-в инвал'!J170*'12.юрид-в инвал'!K170)/('8.юрид-в нацвал'!J170+'12.юрид-в инвал'!J170)</f>
        <v>2.4835152389364969</v>
      </c>
      <c r="L170" s="21">
        <f>'8.юрид-в нацвал'!L170+'12.юрид-в инвал'!L170</f>
        <v>451962.6</v>
      </c>
      <c r="M170" s="28">
        <f>('8.юрид-в нацвал'!L170*'8.юрид-в нацвал'!M170+'12.юрид-в инвал'!L170*'12.юрид-в инвал'!M170)/('8.юрид-в нацвал'!L170+'12.юрид-в инвал'!L170)</f>
        <v>8.3100123682800309</v>
      </c>
      <c r="N170" s="21">
        <f>'8.юрид-в нацвал'!N170+'12.юрид-в инвал'!N170</f>
        <v>159962.4</v>
      </c>
      <c r="O170" s="28">
        <f>('8.юрид-в нацвал'!N170*'8.юрид-в нацвал'!O170+'12.юрид-в инвал'!N170*'12.юрид-в инвал'!O170)/('8.юрид-в нацвал'!N170+'12.юрид-в инвал'!N170)</f>
        <v>6.9134841250193784</v>
      </c>
      <c r="P170" s="21">
        <f>'8.юрид-в нацвал'!P170+'12.юрид-в инвал'!P170</f>
        <v>41933.300000000003</v>
      </c>
      <c r="Q170" s="28">
        <f>('8.юрид-в нацвал'!P170*'8.юрид-в нацвал'!Q170+'12.юрид-в инвал'!P170*'12.юрид-в инвал'!Q170)/('8.юрид-в нацвал'!P170+'12.юрид-в инвал'!P170)</f>
        <v>10.714689852694638</v>
      </c>
      <c r="R170" s="22">
        <f>'8.юрид-в нацвал'!R170+'12.юрид-в инвал'!R170</f>
        <v>1467.2</v>
      </c>
      <c r="S170" s="30">
        <f>('8.юрид-в нацвал'!R170*'8.юрид-в нацвал'!S170+'12.юрид-в инвал'!R170*'12.юрид-в инвал'!S170)/('8.юрид-в нацвал'!R170+'12.юрид-в инвал'!R170)</f>
        <v>3.3206106870229006</v>
      </c>
    </row>
    <row r="171" spans="1:19" ht="14.25" customHeight="1" x14ac:dyDescent="0.2">
      <c r="A171" s="23" t="s">
        <v>6</v>
      </c>
      <c r="B171" s="26">
        <f>'8.юрид-в нацвал'!B171+'12.юрид-в инвал'!B171</f>
        <v>485521.1</v>
      </c>
      <c r="C171" s="28">
        <f>('8.юрид-в нацвал'!B171*'8.юрид-в нацвал'!C171+'12.юрид-в инвал'!B171*'12.юрид-в инвал'!C171)/('8.юрид-в нацвал'!B171+'12.юрид-в инвал'!B171)</f>
        <v>5.7688116397001084</v>
      </c>
      <c r="D171" s="21"/>
      <c r="E171" s="28"/>
      <c r="F171" s="21">
        <f t="shared" si="4"/>
        <v>485521.10000000003</v>
      </c>
      <c r="G171" s="28">
        <f t="shared" si="5"/>
        <v>5.7688116397001066</v>
      </c>
      <c r="H171" s="21">
        <f>'8.юрид-в нацвал'!H171+'12.юрид-в инвал'!H171</f>
        <v>222593.80000000002</v>
      </c>
      <c r="I171" s="28">
        <f>('8.юрид-в нацвал'!H171*'8.юрид-в нацвал'!I171+'12.юрид-в инвал'!H171*'12.юрид-в инвал'!I171)/('8.юрид-в нацвал'!H171+'12.юрид-в инвал'!H171)</f>
        <v>5.1253107678650522</v>
      </c>
      <c r="J171" s="21">
        <f>'8.юрид-в нацвал'!J171+'12.юрид-в инвал'!J171</f>
        <v>74092.2</v>
      </c>
      <c r="K171" s="28">
        <f>('8.юрид-в нацвал'!J171*'8.юрид-в нацвал'!K171+'12.юрид-в инвал'!J171*'12.юрид-в инвал'!K171)/('8.юрид-в нацвал'!J171+'12.юрид-в инвал'!J171)</f>
        <v>3.6454875816887604</v>
      </c>
      <c r="L171" s="21">
        <f>'8.юрид-в нацвал'!L171+'12.юрид-в инвал'!L171</f>
        <v>25440</v>
      </c>
      <c r="M171" s="28">
        <f>('8.юрид-в нацвал'!L171*'8.юрид-в нацвал'!M171+'12.юрид-в инвал'!L171*'12.юрид-в инвал'!M171)/('8.юрид-в нацвал'!L171+'12.юрид-в инвал'!L171)</f>
        <v>5.358502122641509</v>
      </c>
      <c r="N171" s="21">
        <f>'8.юрид-в нацвал'!N171+'12.юрид-в инвал'!N171</f>
        <v>156732.4</v>
      </c>
      <c r="O171" s="28">
        <f>('8.юрид-в нацвал'!N171*'8.юрид-в нацвал'!O171+'12.юрид-в инвал'!N171*'12.юрид-в инвал'!O171)/('8.юрид-в нацвал'!N171+'12.юрид-в инвал'!N171)</f>
        <v>7.726899900722505</v>
      </c>
      <c r="P171" s="21">
        <f>'8.юрид-в нацвал'!P171+'12.юрид-в инвал'!P171</f>
        <v>6290.4000000000005</v>
      </c>
      <c r="Q171" s="28">
        <f>('8.юрид-в нацвал'!P171*'8.юрид-в нацвал'!Q171+'12.юрид-в инвал'!P171*'12.юрид-в инвал'!Q171)/('8.юрид-в нацвал'!P171+'12.юрид-в инвал'!P171)</f>
        <v>6.1346202149306883</v>
      </c>
      <c r="R171" s="22">
        <f>'8.юрид-в нацвал'!R171+'12.юрид-в инвал'!R171</f>
        <v>372.3</v>
      </c>
      <c r="S171" s="30">
        <f>('8.юрид-в нацвал'!R171*'8.юрид-в нацвал'!S171+'12.юрид-в инвал'!R171*'12.юрид-в инвал'!S171)/('8.юрид-в нацвал'!R171+'12.юрид-в инвал'!R171)</f>
        <v>10.61</v>
      </c>
    </row>
    <row r="172" spans="1:19" ht="14.25" customHeight="1" x14ac:dyDescent="0.2">
      <c r="A172" s="23" t="s">
        <v>7</v>
      </c>
      <c r="B172" s="26">
        <f>'8.юрид-в нацвал'!B172+'12.юрид-в инвал'!B172</f>
        <v>864487</v>
      </c>
      <c r="C172" s="28">
        <f>('8.юрид-в нацвал'!B172*'8.юрид-в нацвал'!C172+'12.юрид-в инвал'!B172*'12.юрид-в инвал'!C172)/('8.юрид-в нацвал'!B172+'12.юрид-в инвал'!B172)</f>
        <v>8.6914171896165016</v>
      </c>
      <c r="D172" s="21"/>
      <c r="E172" s="28"/>
      <c r="F172" s="21">
        <f t="shared" si="4"/>
        <v>864487</v>
      </c>
      <c r="G172" s="28">
        <f t="shared" si="5"/>
        <v>8.6914171896165016</v>
      </c>
      <c r="H172" s="21">
        <f>'8.юрид-в нацвал'!H172+'12.юрид-в инвал'!H172</f>
        <v>7988.3</v>
      </c>
      <c r="I172" s="28">
        <f>('8.юрид-в нацвал'!H172*'8.юрид-в нацвал'!I172+'12.юрид-в инвал'!H172*'12.юрид-в инвал'!I172)/('8.юрид-в нацвал'!H172+'12.юрид-в инвал'!H172)</f>
        <v>1.7811424207904059</v>
      </c>
      <c r="J172" s="21">
        <f>'8.юрид-в нацвал'!J172+'12.юрид-в инвал'!J172</f>
        <v>99284.200000000012</v>
      </c>
      <c r="K172" s="28">
        <f>('8.юрид-в нацвал'!J172*'8.юрид-в нацвал'!K172+'12.юрид-в инвал'!J172*'12.юрид-в инвал'!K172)/('8.юрид-в нацвал'!J172+'12.юрид-в инвал'!J172)</f>
        <v>5.7585010303754274</v>
      </c>
      <c r="L172" s="21">
        <f>'8.юрид-в нацвал'!L172+'12.юрид-в инвал'!L172</f>
        <v>560796.5</v>
      </c>
      <c r="M172" s="28">
        <f>('8.юрид-в нацвал'!L172*'8.юрид-в нацвал'!M172+'12.юрид-в инвал'!L172*'12.юрид-в инвал'!M172)/('8.юрид-в нацвал'!L172+'12.юрид-в инвал'!L172)</f>
        <v>8.462819065382897</v>
      </c>
      <c r="N172" s="21">
        <f>'8.юрид-в нацвал'!N172+'12.юрид-в инвал'!N172</f>
        <v>162979.20000000001</v>
      </c>
      <c r="O172" s="28">
        <f>('8.юрид-в нацвал'!N172*'8.юрид-в нацвал'!O172+'12.юрид-в инвал'!N172*'12.юрид-в инвал'!O172)/('8.юрид-в нацвал'!N172+'12.юрид-в инвал'!N172)</f>
        <v>10.79773886483674</v>
      </c>
      <c r="P172" s="21">
        <f>'8.юрид-в нацвал'!P172+'12.юрид-в инвал'!P172</f>
        <v>11252.9</v>
      </c>
      <c r="Q172" s="28">
        <f>('8.юрид-в нацвал'!P172*'8.юрид-в нацвал'!Q172+'12.юрид-в инвал'!P172*'12.юрид-в инвал'!Q172)/('8.юрид-в нацвал'!P172+'12.юрид-в инвал'!P172)</f>
        <v>15.979747442881392</v>
      </c>
      <c r="R172" s="22">
        <f>'8.юрид-в нацвал'!R172+'12.юрид-в инвал'!R172</f>
        <v>22185.9</v>
      </c>
      <c r="S172" s="30">
        <f>('8.юрид-в нацвал'!R172*'8.юрид-в нацвал'!S172+'12.юрид-в инвал'!R172*'12.юрид-в инвал'!S172)/('8.юрид-в нацвал'!R172+'12.юрид-в инвал'!R172)</f>
        <v>10.913059645991373</v>
      </c>
    </row>
    <row r="173" spans="1:19" ht="14.25" customHeight="1" x14ac:dyDescent="0.2">
      <c r="A173" s="23" t="s">
        <v>8</v>
      </c>
      <c r="B173" s="26">
        <f>'8.юрид-в нацвал'!B173+'12.юрид-в инвал'!B173</f>
        <v>1896039.6000000003</v>
      </c>
      <c r="C173" s="28">
        <f>('8.юрид-в нацвал'!B173*'8.юрид-в нацвал'!C173+'12.юрид-в инвал'!B173*'12.юрид-в инвал'!C173)/('8.юрид-в нацвал'!B173+'12.юрид-в инвал'!B173)</f>
        <v>4.267089815529169</v>
      </c>
      <c r="D173" s="21"/>
      <c r="E173" s="28"/>
      <c r="F173" s="21">
        <f t="shared" si="4"/>
        <v>1896039.6</v>
      </c>
      <c r="G173" s="28">
        <f t="shared" si="5"/>
        <v>4.267089815529169</v>
      </c>
      <c r="H173" s="21">
        <f>'8.юрид-в нацвал'!H173+'12.юрид-в инвал'!H173</f>
        <v>30945.1</v>
      </c>
      <c r="I173" s="28">
        <f>('8.юрид-в нацвал'!H173*'8.юрид-в нацвал'!I173+'12.юрид-в инвал'!H173*'12.юрид-в инвал'!I173)/('8.юрид-в нацвал'!H173+'12.юрид-в инвал'!H173)</f>
        <v>2.0859745807898507</v>
      </c>
      <c r="J173" s="21">
        <f>'8.юрид-в нацвал'!J173+'12.юрид-в инвал'!J173</f>
        <v>696529.60000000009</v>
      </c>
      <c r="K173" s="28">
        <f>('8.юрид-в нацвал'!J173*'8.юрид-в нацвал'!K173+'12.юрид-в инвал'!J173*'12.юрид-в инвал'!K173)/('8.юрид-в нацвал'!J173+'12.юрид-в инвал'!J173)</f>
        <v>3.4059004096882592</v>
      </c>
      <c r="L173" s="21">
        <f>'8.юрид-в нацвал'!L173+'12.юрид-в инвал'!L173</f>
        <v>982512.7</v>
      </c>
      <c r="M173" s="28">
        <f>('8.юрид-в нацвал'!L173*'8.юрид-в нацвал'!M173+'12.юрид-в инвал'!L173*'12.юрид-в инвал'!M173)/('8.юрид-в нацвал'!L173+'12.юрид-в инвал'!L173)</f>
        <v>3.3849143934729802</v>
      </c>
      <c r="N173" s="21">
        <f>'8.юрид-в нацвал'!N173+'12.юрид-в инвал'!N173</f>
        <v>154071.1</v>
      </c>
      <c r="O173" s="28">
        <f>('8.юрид-в нацвал'!N173*'8.юрид-в нацвал'!O173+'12.юрид-в инвал'!N173*'12.юрид-в инвал'!O173)/('8.юрид-в нацвал'!N173+'12.юрид-в инвал'!N173)</f>
        <v>12.581433409640093</v>
      </c>
      <c r="P173" s="21">
        <f>'8.юрид-в нацвал'!P173+'12.юрид-в инвал'!P173</f>
        <v>4060.5</v>
      </c>
      <c r="Q173" s="28">
        <f>('8.юрид-в нацвал'!P173*'8.юрид-в нацвал'!Q173+'12.юрид-в инвал'!P173*'12.юрид-в инвал'!Q173)/('8.юрид-в нацвал'!P173+'12.юрид-в инвал'!P173)</f>
        <v>14.917350080039403</v>
      </c>
      <c r="R173" s="22">
        <f>'8.юрид-в нацвал'!R173+'12.юрид-в инвал'!R173</f>
        <v>27920.6</v>
      </c>
      <c r="S173" s="30">
        <f>('8.юрид-в нацвал'!R173*'8.юрид-в нацвал'!S173+'12.юрид-в инвал'!R173*'12.юрид-в инвал'!S173)/('8.юрид-в нацвал'!R173+'12.юрид-в инвал'!R173)</f>
        <v>11.782753952278961</v>
      </c>
    </row>
    <row r="174" spans="1:19" ht="14.25" customHeight="1" x14ac:dyDescent="0.2">
      <c r="A174" s="23" t="s">
        <v>9</v>
      </c>
      <c r="B174" s="26">
        <f>'8.юрид-в нацвал'!B174+'12.юрид-в инвал'!B174</f>
        <v>1259475.3999999999</v>
      </c>
      <c r="C174" s="28">
        <f>('8.юрид-в нацвал'!B174*'8.юрид-в нацвал'!C174+'12.юрид-в инвал'!B174*'12.юрид-в инвал'!C174)/('8.юрид-в нацвал'!B174+'12.юрид-в инвал'!B174)</f>
        <v>8.5481854151339522</v>
      </c>
      <c r="D174" s="21"/>
      <c r="E174" s="28"/>
      <c r="F174" s="21">
        <f t="shared" si="4"/>
        <v>1259475.3999999999</v>
      </c>
      <c r="G174" s="28">
        <f t="shared" si="5"/>
        <v>8.548185415133954</v>
      </c>
      <c r="H174" s="21">
        <f>'8.юрид-в нацвал'!H174+'12.юрид-в инвал'!H174</f>
        <v>16876.099999999999</v>
      </c>
      <c r="I174" s="28">
        <f>('8.юрид-в нацвал'!H174*'8.юрид-в нацвал'!I174+'12.юрид-в инвал'!H174*'12.юрид-в инвал'!I174)/('8.юрид-в нацвал'!H174+'12.юрид-в инвал'!H174)</f>
        <v>0.95378079058550269</v>
      </c>
      <c r="J174" s="21">
        <f>'8.юрид-в нацвал'!J174+'12.юрид-в инвал'!J174</f>
        <v>70556.900000000009</v>
      </c>
      <c r="K174" s="28">
        <f>('8.юрид-в нацвал'!J174*'8.юрид-в нацвал'!K174+'12.юрид-в инвал'!J174*'12.юрид-в инвал'!K174)/('8.юрид-в нацвал'!J174+'12.юрид-в инвал'!J174)</f>
        <v>2.3647323224234622</v>
      </c>
      <c r="L174" s="21">
        <f>'8.юрид-в нацвал'!L174+'12.юрид-в инвал'!L174</f>
        <v>140562.19999999998</v>
      </c>
      <c r="M174" s="28">
        <f>('8.юрид-в нацвал'!L174*'8.юрид-в нацвал'!M174+'12.юрид-в инвал'!L174*'12.юрид-в инвал'!M174)/('8.юрид-в нацвал'!L174+'12.юрид-в инвал'!L174)</f>
        <v>9.3332942996054431</v>
      </c>
      <c r="N174" s="21">
        <f>'8.юрид-в нацвал'!N174+'12.юрид-в инвал'!N174</f>
        <v>976266.79999999993</v>
      </c>
      <c r="O174" s="28">
        <f>('8.юрид-в нацвал'!N174*'8.юрид-в нацвал'!O174+'12.юрид-в инвал'!N174*'12.юрид-в инвал'!O174)/('8.юрид-в нацвал'!N174+'12.юрид-в инвал'!N174)</f>
        <v>8.7460208756458808</v>
      </c>
      <c r="P174" s="21">
        <f>'8.юрид-в нацвал'!P174+'12.юрид-в инвал'!P174</f>
        <v>55213.4</v>
      </c>
      <c r="Q174" s="28">
        <f>('8.юрид-в нацвал'!P174*'8.юрид-в нацвал'!Q174+'12.юрид-в инвал'!P174*'12.юрид-в инвал'!Q174)/('8.юрид-в нацвал'!P174+'12.юрид-в инвал'!P174)</f>
        <v>13.274436459265324</v>
      </c>
      <c r="R174" s="21"/>
      <c r="S174" s="28"/>
    </row>
    <row r="175" spans="1:19" ht="14.25" customHeight="1" x14ac:dyDescent="0.2">
      <c r="A175" s="23" t="s">
        <v>14</v>
      </c>
      <c r="B175" s="26">
        <f>'8.юрид-в нацвал'!B175+'12.юрид-в инвал'!B175</f>
        <v>665352.1</v>
      </c>
      <c r="C175" s="28">
        <f>('8.юрид-в нацвал'!B175*'8.юрид-в нацвал'!C175+'12.юрид-в инвал'!B175*'12.юрид-в инвал'!C175)/('8.юрид-в нацвал'!B175+'12.юрид-в инвал'!B175)</f>
        <v>8.5034541545746976</v>
      </c>
      <c r="D175" s="21"/>
      <c r="E175" s="28"/>
      <c r="F175" s="21">
        <f t="shared" si="4"/>
        <v>665352.1</v>
      </c>
      <c r="G175" s="28">
        <f t="shared" si="5"/>
        <v>8.5034541545746976</v>
      </c>
      <c r="H175" s="21">
        <f>'8.юрид-в нацвал'!H175+'12.юрид-в инвал'!H175</f>
        <v>30163.200000000001</v>
      </c>
      <c r="I175" s="28">
        <f>('8.юрид-в нацвал'!H175*'8.юрид-в нацвал'!I175+'12.юрид-в инвал'!H175*'12.юрид-в инвал'!I175)/('8.юрид-в нацвал'!H175+'12.юрид-в инвал'!H175)</f>
        <v>0.41547249628686611</v>
      </c>
      <c r="J175" s="21">
        <f>'8.юрид-в нацвал'!J175+'12.юрид-в инвал'!J175</f>
        <v>88223.8</v>
      </c>
      <c r="K175" s="28">
        <f>('8.юрид-в нацвал'!J175*'8.юрид-в нацвал'!K175+'12.юрид-в инвал'!J175*'12.юрид-в инвал'!K175)/('8.юрид-в нацвал'!J175+'12.юрид-в инвал'!J175)</f>
        <v>5.4311850317034631</v>
      </c>
      <c r="L175" s="21">
        <f>'8.юрид-в нацвал'!L175+'12.юрид-в инвал'!L175</f>
        <v>121669.5</v>
      </c>
      <c r="M175" s="28">
        <f>('8.юрид-в нацвал'!L175*'8.юрид-в нацвал'!M175+'12.юрид-в инвал'!L175*'12.юрид-в инвал'!M175)/('8.юрид-в нацвал'!L175+'12.юрид-в инвал'!L175)</f>
        <v>7.4913960852966435</v>
      </c>
      <c r="N175" s="21">
        <f>'8.юрид-в нацвал'!N175+'12.юрид-в инвал'!N175</f>
        <v>314720.5</v>
      </c>
      <c r="O175" s="28">
        <f>('8.юрид-в нацвал'!N175*'8.юрид-в нацвал'!O175+'12.юрид-в инвал'!N175*'12.юрид-в инвал'!O175)/('8.юрид-в нацвал'!N175+'12.юрид-в инвал'!N175)</f>
        <v>9.0107318144194615</v>
      </c>
      <c r="P175" s="21">
        <f>'8.юрид-в нацвал'!P175+'12.юрид-в инвал'!P175</f>
        <v>110575.1</v>
      </c>
      <c r="Q175" s="28">
        <f>('8.юрид-в нацвал'!P175*'8.юрид-в нацвал'!Q175+'12.юрид-в инвал'!P175*'12.юрид-в инвал'!Q175)/('8.юрид-в нацвал'!P175+'12.юрид-в инвал'!P175)</f>
        <v>12.830762793793541</v>
      </c>
      <c r="R175" s="22"/>
      <c r="S175" s="30"/>
    </row>
    <row r="176" spans="1:19" ht="14.25" customHeight="1" thickBot="1" x14ac:dyDescent="0.25">
      <c r="A176" s="24" t="s">
        <v>15</v>
      </c>
      <c r="B176" s="27">
        <f>'8.юрид-в нацвал'!B176+'12.юрид-в инвал'!B176</f>
        <v>1595689.7999999998</v>
      </c>
      <c r="C176" s="29">
        <f>('8.юрид-в нацвал'!B176*'8.юрид-в нацвал'!C176+'12.юрид-в инвал'!B176*'12.юрид-в инвал'!C176)/('8.юрид-в нацвал'!B176+'12.юрид-в инвал'!B176)</f>
        <v>5.9234047507228542</v>
      </c>
      <c r="D176" s="25"/>
      <c r="E176" s="29"/>
      <c r="F176" s="25">
        <f t="shared" si="4"/>
        <v>1595689.8</v>
      </c>
      <c r="G176" s="29">
        <f t="shared" si="5"/>
        <v>5.9234047507228533</v>
      </c>
      <c r="H176" s="25">
        <f>'8.юрид-в нацвал'!H176+'12.юрид-в инвал'!H176</f>
        <v>5677.3</v>
      </c>
      <c r="I176" s="29">
        <f>('8.юрид-в нацвал'!H176*'8.юрид-в нацвал'!I176+'12.юрид-в инвал'!H176*'12.юрид-в инвал'!I176)/('8.юрид-в нацвал'!H176+'12.юрид-в инвал'!H176)</f>
        <v>1.1099466295598259</v>
      </c>
      <c r="J176" s="25">
        <f>'8.юрид-в нацвал'!J176+'12.юрид-в инвал'!J176</f>
        <v>693724.5</v>
      </c>
      <c r="K176" s="29">
        <f>('8.юрид-в нацвал'!J176*'8.юрид-в нацвал'!K176+'12.юрид-в инвал'!J176*'12.юрид-в инвал'!K176)/('8.юрид-в нацвал'!J176+'12.юрид-в инвал'!J176)</f>
        <v>3.118462209421752</v>
      </c>
      <c r="L176" s="25">
        <f>'8.юрид-в нацвал'!L176+'12.юрид-в инвал'!L176</f>
        <v>99562.299999999988</v>
      </c>
      <c r="M176" s="29">
        <f>('8.юрид-в нацвал'!L176*'8.юрид-в нацвал'!M176+'12.юрид-в инвал'!L176*'12.юрид-в инвал'!M176)/('8.юрид-в нацвал'!L176+'12.юрид-в инвал'!L176)</f>
        <v>6.2793125510358854</v>
      </c>
      <c r="N176" s="25">
        <f>'8.юрид-в нацвал'!N176+'12.юрид-в инвал'!N176</f>
        <v>754433.39999999991</v>
      </c>
      <c r="O176" s="29">
        <f>('8.юрид-в нацвал'!N176*'8.юрид-в нацвал'!O176+'12.юрид-в инвал'!N176*'12.юрид-в инвал'!O176)/('8.юрид-в нацвал'!N176+'12.юрид-в инвал'!N176)</f>
        <v>8.2262429327757758</v>
      </c>
      <c r="P176" s="25">
        <f>'8.юрид-в нацвал'!P176+'12.юрид-в инвал'!P176</f>
        <v>42292.299999999996</v>
      </c>
      <c r="Q176" s="29">
        <f>('8.юрид-в нацвал'!P176*'8.юрид-в нацвал'!Q176+'12.юрид-в инвал'!P176*'12.юрид-в инвал'!Q176)/('8.юрид-в нацвал'!P176+'12.юрид-в инвал'!P176)</f>
        <v>10.662134241930566</v>
      </c>
      <c r="R176" s="25"/>
      <c r="S176" s="29"/>
    </row>
    <row r="177" spans="1:19" ht="14.25" customHeight="1" x14ac:dyDescent="0.2">
      <c r="A177" s="23" t="s">
        <v>41</v>
      </c>
      <c r="B177" s="26">
        <f>'8.юрид-в нацвал'!B177+'12.юрид-в инвал'!B177</f>
        <v>1520557</v>
      </c>
      <c r="C177" s="28">
        <f>('8.юрид-в нацвал'!B177*'8.юрид-в нацвал'!C177+'12.юрид-в инвал'!B177*'12.юрид-в инвал'!C177)/('8.юрид-в нацвал'!B177+'12.юрид-в инвал'!B177)</f>
        <v>2.4549004772593199</v>
      </c>
      <c r="D177" s="21">
        <f>'8.юрид-в нацвал'!D177+'12.юрид-в инвал'!D177</f>
        <v>1085431.8</v>
      </c>
      <c r="E177" s="28">
        <f>('8.юрид-в нацвал'!D177*'8.юрид-в нацвал'!E177+'12.юрид-в инвал'!D177*'12.юрид-в инвал'!E177)/('8.юрид-в нацвал'!D177+'12.юрид-в инвал'!D177)</f>
        <v>0.14318146658316067</v>
      </c>
      <c r="F177" s="21">
        <f t="shared" si="4"/>
        <v>435125.20000000007</v>
      </c>
      <c r="G177" s="28">
        <f t="shared" si="5"/>
        <v>8.2215472420351645</v>
      </c>
      <c r="H177" s="21">
        <f>'8.юрид-в нацвал'!H177+'12.юрид-в инвал'!H177</f>
        <v>1902.9</v>
      </c>
      <c r="I177" s="28">
        <f>('8.юрид-в нацвал'!H177*'8.юрид-в нацвал'!I177+'12.юрид-в инвал'!H177*'12.юрид-в инвал'!I177)/('8.юрид-в нацвал'!H177+'12.юрид-в инвал'!H177)</f>
        <v>1.4310788796048102</v>
      </c>
      <c r="J177" s="21">
        <f>'8.юрид-в нацвал'!J177+'12.юрид-в инвал'!J177</f>
        <v>52645.899999999994</v>
      </c>
      <c r="K177" s="28">
        <f>('8.юрид-в нацвал'!J177*'8.юрид-в нацвал'!K177+'12.юрид-в инвал'!J177*'12.юрид-в инвал'!K177)/('8.юрид-в нацвал'!J177+'12.юрид-в инвал'!J177)</f>
        <v>5.2582701406947177</v>
      </c>
      <c r="L177" s="21">
        <f>'8.юрид-в нацвал'!L177+'12.юрид-в инвал'!L177</f>
        <v>21786.7</v>
      </c>
      <c r="M177" s="28">
        <f>('8.юрид-в нацвал'!L177*'8.юрид-в нацвал'!M177+'12.юрид-в инвал'!L177*'12.юрид-в инвал'!M177)/('8.юрид-в нацвал'!L177+'12.юрид-в инвал'!L177)</f>
        <v>7.1560126131997919</v>
      </c>
      <c r="N177" s="21">
        <f>'8.юрид-в нацвал'!N177+'12.юрид-в инвал'!N177</f>
        <v>278836.80000000005</v>
      </c>
      <c r="O177" s="28">
        <f>('8.юрид-в нацвал'!N177*'8.юрид-в нацвал'!O177+'12.юрид-в инвал'!N177*'12.юрид-в инвал'!O177)/('8.юрид-в нацвал'!N177+'12.юрид-в инвал'!N177)</f>
        <v>7.668749605504007</v>
      </c>
      <c r="P177" s="21">
        <f>'8.юрид-в нацвал'!P177+'12.юрид-в инвал'!P177</f>
        <v>79952.900000000009</v>
      </c>
      <c r="Q177" s="28">
        <f>('8.юрид-в нацвал'!P177*'8.юрид-в нацвал'!Q177+'12.юрид-в инвал'!P177*'12.юрид-в инвал'!Q177)/('8.юрид-в нацвал'!P177+'12.юрид-в инвал'!P177)</f>
        <v>12.55260689731079</v>
      </c>
      <c r="R177" s="22"/>
      <c r="S177" s="30"/>
    </row>
    <row r="178" spans="1:19" ht="14.25" customHeight="1" x14ac:dyDescent="0.2">
      <c r="A178" s="23" t="s">
        <v>1</v>
      </c>
      <c r="B178" s="26">
        <f>'8.юрид-в нацвал'!B178+'12.юрид-в инвал'!B178</f>
        <v>2062088</v>
      </c>
      <c r="C178" s="28">
        <f>('8.юрид-в нацвал'!B178*'8.юрид-в нацвал'!C178+'12.юрид-в инвал'!B178*'12.юрид-в инвал'!C178)/('8.юрид-в нацвал'!B178+'12.юрид-в инвал'!B178)</f>
        <v>2.8419611830338973</v>
      </c>
      <c r="D178" s="21">
        <f>'8.юрид-в нацвал'!D178+'12.юрид-в инвал'!D178</f>
        <v>1357392.2</v>
      </c>
      <c r="E178" s="28">
        <f>('8.юрид-в нацвал'!D178*'8.юрид-в нацвал'!E178+'12.юрид-в инвал'!D178*'12.юрид-в инвал'!E178)/('8.юрид-в нацвал'!D178+'12.юрид-в инвал'!D178)</f>
        <v>0.3789510997632079</v>
      </c>
      <c r="F178" s="21">
        <f t="shared" si="4"/>
        <v>704695.8</v>
      </c>
      <c r="G178" s="28">
        <f t="shared" si="5"/>
        <v>7.5862361958166948</v>
      </c>
      <c r="H178" s="21">
        <f>'8.юрид-в нацвал'!H178+'12.юрид-в инвал'!H178</f>
        <v>475</v>
      </c>
      <c r="I178" s="28">
        <f>('8.юрид-в нацвал'!H178*'8.юрид-в нацвал'!I178+'12.юрид-в инвал'!H178*'12.юрид-в инвал'!I178)/('8.юрид-в нацвал'!H178+'12.юрид-в инвал'!H178)</f>
        <v>1.4736842105263199</v>
      </c>
      <c r="J178" s="21">
        <f>'8.юрид-в нацвал'!J178+'12.юрид-в инвал'!J178</f>
        <v>23601.7</v>
      </c>
      <c r="K178" s="28">
        <f>('8.юрид-в нацвал'!J178*'8.юрид-в нацвал'!K178+'12.юрид-в инвал'!J178*'12.юрид-в инвал'!K178)/('8.юрид-в нацвал'!J178+'12.юрид-в инвал'!J178)</f>
        <v>4.762785095988848</v>
      </c>
      <c r="L178" s="21">
        <f>'8.юрид-в нацвал'!L178+'12.юрид-в инвал'!L178</f>
        <v>130103.8</v>
      </c>
      <c r="M178" s="28">
        <f>('8.юрид-в нацвал'!L178*'8.юрид-в нацвал'!M178+'12.юрид-в инвал'!L178*'12.юрид-в инвал'!M178)/('8.юрид-в нацвал'!L178+'12.юрид-в инвал'!L178)</f>
        <v>3.3286669874361903</v>
      </c>
      <c r="N178" s="21">
        <f>'8.юрид-в нацвал'!N178+'12.юрид-в инвал'!N178</f>
        <v>510220</v>
      </c>
      <c r="O178" s="28">
        <f>('8.юрид-в нацвал'!N178*'8.юрид-в нацвал'!O178+'12.юрид-в инвал'!N178*'12.юрид-в инвал'!O178)/('8.юрид-в нацвал'!N178+'12.юрид-в инвал'!N178)</f>
        <v>8.5909051585590586</v>
      </c>
      <c r="P178" s="21">
        <f>'8.юрид-в нацвал'!P178+'12.юрид-в инвал'!P178</f>
        <v>40295.300000000003</v>
      </c>
      <c r="Q178" s="28">
        <f>('8.юрид-в нацвал'!P178*'8.юрид-в нацвал'!Q178+'12.юрид-в инвал'!P178*'12.юрид-в инвал'!Q178)/('8.юрид-в нацвал'!P178+'12.юрид-в инвал'!P178)</f>
        <v>10.337560608805475</v>
      </c>
      <c r="R178" s="22"/>
      <c r="S178" s="30"/>
    </row>
    <row r="179" spans="1:19" ht="14.25" customHeight="1" x14ac:dyDescent="0.2">
      <c r="A179" s="23" t="s">
        <v>2</v>
      </c>
      <c r="B179" s="26">
        <f>'8.юрид-в нацвал'!B179+'12.юрид-в инвал'!B179</f>
        <v>4120259</v>
      </c>
      <c r="C179" s="28">
        <f>('8.юрид-в нацвал'!B179*'8.юрид-в нацвал'!C179+'12.юрид-в инвал'!B179*'12.юрид-в инвал'!C179)/('8.юрид-в нацвал'!B179+'12.юрид-в инвал'!B179)</f>
        <v>1.9616404624078243</v>
      </c>
      <c r="D179" s="21">
        <f>'8.юрид-в нацвал'!D179+'12.юрид-в инвал'!D179</f>
        <v>2732613.7</v>
      </c>
      <c r="E179" s="28">
        <f>('8.юрид-в нацвал'!D179*'8.юрид-в нацвал'!E179+'12.юрид-в инвал'!D179*'12.юрид-в инвал'!E179)/('8.юрид-в нацвал'!D179+'12.юрид-в инвал'!D179)</f>
        <v>0.24263421024347537</v>
      </c>
      <c r="F179" s="21">
        <f t="shared" si="4"/>
        <v>1387645.3</v>
      </c>
      <c r="G179" s="28">
        <f t="shared" si="5"/>
        <v>5.3467850919827988</v>
      </c>
      <c r="H179" s="21">
        <f>'8.юрид-в нацвал'!H179+'12.юрид-в инвал'!H179</f>
        <v>14654.1</v>
      </c>
      <c r="I179" s="28">
        <f>('8.юрид-в нацвал'!H179*'8.юрид-в нацвал'!I179+'12.юрид-в инвал'!H179*'12.юрид-в инвал'!I179)/('8.юрид-в нацвал'!H179+'12.юрид-в инвал'!H179)</f>
        <v>3.517384213291844</v>
      </c>
      <c r="J179" s="21">
        <f>'8.юрид-в нацвал'!J179+'12.юрид-в инвал'!J179</f>
        <v>42730.8</v>
      </c>
      <c r="K179" s="28">
        <f>('8.юрид-в нацвал'!J179*'8.юрид-в нацвал'!K179+'12.юрид-в инвал'!J179*'12.юрид-в инвал'!K179)/('8.юрид-в нацвал'!J179+'12.юрид-в инвал'!J179)</f>
        <v>3.0328725883905721</v>
      </c>
      <c r="L179" s="21">
        <f>'8.юрид-в нацвал'!L179+'12.юрид-в инвал'!L179</f>
        <v>16559.3</v>
      </c>
      <c r="M179" s="28">
        <f>('8.юрид-в нацвал'!L179*'8.юрид-в нацвал'!M179+'12.юрид-в инвал'!L179*'12.юрид-в инвал'!M179)/('8.юрид-в нацвал'!L179+'12.юрид-в инвал'!L179)</f>
        <v>5.611426811519812</v>
      </c>
      <c r="N179" s="21">
        <f>'8.юрид-в нацвал'!N179+'12.юрид-в инвал'!N179</f>
        <v>448837.2</v>
      </c>
      <c r="O179" s="28">
        <f>('8.юрид-в нацвал'!N179*'8.юрид-в нацвал'!O179+'12.юрид-в инвал'!N179*'12.юрид-в инвал'!O179)/('8.юрид-в нацвал'!N179+'12.юрид-в инвал'!N179)</f>
        <v>6.2649216842988924</v>
      </c>
      <c r="P179" s="21">
        <f>'8.юрид-в нацвал'!P179+'12.юрид-в инвал'!P179</f>
        <v>234863.90000000002</v>
      </c>
      <c r="Q179" s="28">
        <f>('8.юрид-в нацвал'!P179*'8.юрид-в нацвал'!Q179+'12.юрид-в инвал'!P179*'12.юрид-в инвал'!Q179)/('8.юрид-в нацвал'!P179+'12.юрид-в инвал'!P179)</f>
        <v>2.3564661235719924</v>
      </c>
      <c r="R179" s="21">
        <f>'8.юрид-в нацвал'!R179+'12.юрид-в инвал'!R179</f>
        <v>630000</v>
      </c>
      <c r="S179" s="28">
        <f>('8.юрид-в нацвал'!R179*'8.юрид-в нацвал'!S179+'12.юрид-в инвал'!R179*'12.юрид-в инвал'!S179)/('8.юрид-в нацвал'!R179+'12.юрид-в инвал'!R179)</f>
        <v>6</v>
      </c>
    </row>
    <row r="180" spans="1:19" ht="14.25" customHeight="1" x14ac:dyDescent="0.2">
      <c r="A180" s="23" t="s">
        <v>3</v>
      </c>
      <c r="B180" s="26">
        <f>'8.юрид-в нацвал'!B180+'12.юрид-в инвал'!B180</f>
        <v>2964952</v>
      </c>
      <c r="C180" s="28">
        <f>('8.юрид-в нацвал'!B180*'8.юрид-в нацвал'!C180+'12.юрид-в инвал'!B180*'12.юрид-в инвал'!C180)/('8.юрид-в нацвал'!B180+'12.юрид-в инвал'!B180)</f>
        <v>2.0196060050887841</v>
      </c>
      <c r="D180" s="21">
        <f>'8.юрид-в нацвал'!D180+'12.юрид-в инвал'!D180</f>
        <v>2130593.7999999998</v>
      </c>
      <c r="E180" s="28">
        <f>('8.юрид-в нацвал'!D180*'8.юрид-в нацвал'!E180+'12.юрид-в инвал'!D180*'12.юрид-в инвал'!E180)/('8.юрид-в нацвал'!D180+'12.юрид-в инвал'!D180)</f>
        <v>0.61967865812807688</v>
      </c>
      <c r="F180" s="21">
        <f t="shared" si="4"/>
        <v>834358.20000000019</v>
      </c>
      <c r="G180" s="28">
        <f t="shared" si="5"/>
        <v>5.5944213852036233</v>
      </c>
      <c r="H180" s="21">
        <f>'8.юрид-в нацвал'!H180+'12.юрид-в инвал'!H180</f>
        <v>9214.2000000000007</v>
      </c>
      <c r="I180" s="28">
        <f>('8.юрид-в нацвал'!H180*'8.юрид-в нацвал'!I180+'12.юрид-в инвал'!H180*'12.юрид-в инвал'!I180)/('8.юрид-в нацвал'!H180+'12.юрид-в инвал'!H180)</f>
        <v>0.98873477892817618</v>
      </c>
      <c r="J180" s="21">
        <f>'8.юрид-в нацвал'!J180+'12.юрид-в инвал'!J180</f>
        <v>31814.7</v>
      </c>
      <c r="K180" s="28">
        <f>('8.юрид-в нацвал'!J180*'8.юрид-в нацвал'!K180+'12.юрид-в инвал'!J180*'12.юрид-в инвал'!K180)/('8.юрид-в нацвал'!J180+'12.юрид-в инвал'!J180)</f>
        <v>2.1186816157310928</v>
      </c>
      <c r="L180" s="21">
        <f>'8.юрид-в нацвал'!L180+'12.юрид-в инвал'!L180</f>
        <v>29243.4</v>
      </c>
      <c r="M180" s="28">
        <f>('8.юрид-в нацвал'!L180*'8.юрид-в нацвал'!M180+'12.юрид-в инвал'!L180*'12.юрид-в инвал'!M180)/('8.юрид-в нацвал'!L180+'12.юрид-в инвал'!L180)</f>
        <v>6.5361059589514214</v>
      </c>
      <c r="N180" s="21">
        <f>'8.юрид-в нацвал'!N180+'12.юрид-в инвал'!N180</f>
        <v>681625.70000000007</v>
      </c>
      <c r="O180" s="28">
        <f>('8.юрид-в нацвал'!N180*'8.юрид-в нацвал'!O180+'12.юрид-в инвал'!N180*'12.юрид-в инвал'!O180)/('8.юрид-в нацвал'!N180+'12.юрид-в инвал'!N180)</f>
        <v>5.3612252222884216</v>
      </c>
      <c r="P180" s="21">
        <f>'8.юрид-в нацвал'!P180+'12.юрид-в инвал'!P180</f>
        <v>82460.200000000012</v>
      </c>
      <c r="Q180" s="28">
        <f>('8.юрид-в нацвал'!P180*'8.юрид-в нацвал'!Q180+'12.юрид-в инвал'!P180*'12.юрид-в инвал'!Q180)/('8.юрид-в нацвал'!P180+'12.юрид-в инвал'!P180)</f>
        <v>9.0437432967662019</v>
      </c>
      <c r="R180" s="22"/>
      <c r="S180" s="30"/>
    </row>
    <row r="181" spans="1:19" ht="14.25" customHeight="1" x14ac:dyDescent="0.2">
      <c r="A181" s="23" t="s">
        <v>4</v>
      </c>
      <c r="B181" s="26">
        <f>'8.юрид-в нацвал'!B181+'12.юрид-в инвал'!B181</f>
        <v>2428549.5999999996</v>
      </c>
      <c r="C181" s="28">
        <f>('8.юрид-в нацвал'!B181*'8.юрид-в нацвал'!C181+'12.юрид-в инвал'!B181*'12.юрид-в инвал'!C181)/('8.юрид-в нацвал'!B181+'12.юрид-в инвал'!B181)</f>
        <v>1.1199300372535124</v>
      </c>
      <c r="D181" s="21">
        <f>'8.юрид-в нацвал'!D181+'12.юрид-в инвал'!D181</f>
        <v>2187924.9</v>
      </c>
      <c r="E181" s="28">
        <f>('8.юрид-в нацвал'!D181*'8.юрид-в нацвал'!E181+'12.юрид-в инвал'!D181*'12.юрид-в инвал'!E181)/('8.юрид-в нацвал'!D181+'12.юрид-в инвал'!D181)</f>
        <v>0.74229758480284358</v>
      </c>
      <c r="F181" s="21">
        <f t="shared" si="4"/>
        <v>240624.7</v>
      </c>
      <c r="G181" s="28">
        <f t="shared" si="5"/>
        <v>4.5536234434785756</v>
      </c>
      <c r="H181" s="21">
        <f>'8.юрид-в нацвал'!H181+'12.юрид-в инвал'!H181</f>
        <v>30311.9</v>
      </c>
      <c r="I181" s="28">
        <f>('8.юрид-в нацвал'!H181*'8.юрид-в нацвал'!I181+'12.юрид-в инвал'!H181*'12.юрид-в инвал'!I181)/('8.юрид-в нацвал'!H181+'12.юрид-в инвал'!H181)</f>
        <v>3.248691108112657</v>
      </c>
      <c r="J181" s="21">
        <f>'8.юрид-в нацвал'!J181+'12.юрид-в инвал'!J181</f>
        <v>55388.4</v>
      </c>
      <c r="K181" s="28">
        <f>('8.юрид-в нацвал'!J181*'8.юрид-в нацвал'!K181+'12.юрид-в инвал'!J181*'12.юрид-в инвал'!K181)/('8.юрид-в нацвал'!J181+'12.юрид-в инвал'!J181)</f>
        <v>2.780710401455901</v>
      </c>
      <c r="L181" s="21">
        <f>'8.юрид-в нацвал'!L181+'12.юрид-в инвал'!L181</f>
        <v>31564.799999999999</v>
      </c>
      <c r="M181" s="28">
        <f>('8.юрид-в нацвал'!L181*'8.юрид-в нацвал'!M181+'12.юрид-в инвал'!L181*'12.юрид-в инвал'!M181)/('8.юрид-в нацвал'!L181+'12.юрид-в инвал'!L181)</f>
        <v>6.2000240774533655</v>
      </c>
      <c r="N181" s="21">
        <f>'8.юрид-в нацвал'!N181+'12.юрид-в инвал'!N181</f>
        <v>93755.9</v>
      </c>
      <c r="O181" s="28">
        <f>('8.юрид-в нацвал'!N181*'8.юрид-в нацвал'!O181+'12.юрид-в инвал'!N181*'12.юрид-в инвал'!O181)/('8.юрид-в нацвал'!N181+'12.юрид-в инвал'!N181)</f>
        <v>2.7825462717546285</v>
      </c>
      <c r="P181" s="21">
        <f>'8.юрид-в нацвал'!P181+'12.юрид-в инвал'!P181</f>
        <v>29603.7</v>
      </c>
      <c r="Q181" s="28">
        <f>('8.юрид-в нацвал'!P181*'8.юрид-в нацвал'!Q181+'12.юрид-в инвал'!P181*'12.юрид-в инвал'!Q181)/('8.юрид-в нацвал'!P181+'12.юрид-в инвал'!P181)</f>
        <v>13.060479771109669</v>
      </c>
      <c r="R181" s="22"/>
      <c r="S181" s="30"/>
    </row>
    <row r="182" spans="1:19" ht="14.25" customHeight="1" x14ac:dyDescent="0.2">
      <c r="A182" s="23" t="s">
        <v>5</v>
      </c>
      <c r="B182" s="26">
        <f>'8.юрид-в нацвал'!B182+'12.юрид-в инвал'!B182</f>
        <v>2899552.4000000004</v>
      </c>
      <c r="C182" s="28">
        <f>('8.юрид-в нацвал'!B182*'8.юрид-в нацвал'!C182+'12.юрид-в инвал'!B182*'12.юрид-в инвал'!C182)/('8.юрид-в нацвал'!B182+'12.юрид-в инвал'!B182)</f>
        <v>1.4847019084738731</v>
      </c>
      <c r="D182" s="21">
        <f>'8.юрид-в нацвал'!D182+'12.юрид-в инвал'!D182</f>
        <v>2544736.5</v>
      </c>
      <c r="E182" s="28">
        <f>('8.юрид-в нацвал'!D182*'8.юрид-в нацвал'!E182+'12.юрид-в инвал'!D182*'12.юрид-в инвал'!E182)/('8.юрид-в нацвал'!D182+'12.юрид-в инвал'!D182)</f>
        <v>0.5722536038603605</v>
      </c>
      <c r="F182" s="21">
        <f t="shared" si="4"/>
        <v>354815.9</v>
      </c>
      <c r="G182" s="28">
        <f t="shared" si="5"/>
        <v>8.0287730876772976</v>
      </c>
      <c r="H182" s="21">
        <f>'8.юрид-в нацвал'!H182+'12.юрид-в инвал'!H182</f>
        <v>4081.4</v>
      </c>
      <c r="I182" s="28">
        <f>('8.юрид-в нацвал'!H182*'8.юрид-в нацвал'!I182+'12.юрид-в инвал'!H182*'12.юрид-в инвал'!I182)/('8.юрид-в нацвал'!H182+'12.юрид-в инвал'!H182)</f>
        <v>2.2894594991914499</v>
      </c>
      <c r="J182" s="21">
        <f>'8.юрид-в нацвал'!J182+'12.юрид-в инвал'!J182</f>
        <v>31760.6</v>
      </c>
      <c r="K182" s="28">
        <f>('8.юрид-в нацвал'!J182*'8.юрид-в нацвал'!K182+'12.юрид-в инвал'!J182*'12.юрид-в инвал'!K182)/('8.юрид-в нацвал'!J182+'12.юрид-в инвал'!J182)</f>
        <v>3.1005146943067832</v>
      </c>
      <c r="L182" s="21">
        <f>'8.юрид-в нацвал'!L182+'12.юрид-в инвал'!L182</f>
        <v>76696.100000000006</v>
      </c>
      <c r="M182" s="28">
        <f>('8.юрид-в нацвал'!L182*'8.юрид-в нацвал'!M182+'12.юрид-в инвал'!L182*'12.юрид-в инвал'!M182)/('8.юрид-в нацвал'!L182+'12.юрид-в инвал'!L182)</f>
        <v>6.0413410851399236</v>
      </c>
      <c r="N182" s="21">
        <f>'8.юрид-в нацвал'!N182+'12.юрид-в инвал'!N182</f>
        <v>219471.8</v>
      </c>
      <c r="O182" s="28">
        <f>('8.юрид-в нацвал'!N182*'8.юрид-в нацвал'!O182+'12.юрид-в инвал'!N182*'12.юрид-в инвал'!O182)/('8.юрид-в нацвал'!N182+'12.юрид-в инвал'!N182)</f>
        <v>9.0965963873262989</v>
      </c>
      <c r="P182" s="21">
        <f>'8.юрид-в нацвал'!P182+'12.юрид-в инвал'!P182</f>
        <v>22806</v>
      </c>
      <c r="Q182" s="28">
        <f>('8.юрид-в нацвал'!P182*'8.юрид-в нацвал'!Q182+'12.юрид-в инвал'!P182*'12.юрид-в инвал'!Q182)/('8.юрид-в нацвал'!P182+'12.юрид-в инвал'!P182)</f>
        <v>12.326767473471881</v>
      </c>
      <c r="R182" s="22"/>
      <c r="S182" s="30"/>
    </row>
    <row r="183" spans="1:19" ht="14.25" customHeight="1" x14ac:dyDescent="0.2">
      <c r="A183" s="23" t="s">
        <v>6</v>
      </c>
      <c r="B183" s="26">
        <f>'8.юрид-в нацвал'!B183+'12.юрид-в инвал'!B183</f>
        <v>2737055.5</v>
      </c>
      <c r="C183" s="28">
        <f>('8.юрид-в нацвал'!B183*'8.юрид-в нацвал'!C183+'12.юрид-в инвал'!B183*'12.юрид-в инвал'!C183)/('8.юрид-в нацвал'!B183+'12.юрид-в инвал'!B183)</f>
        <v>0.906461571568424</v>
      </c>
      <c r="D183" s="21">
        <f>'8.юрид-в нацвал'!D183+'12.юрид-в инвал'!D183</f>
        <v>2527349.5</v>
      </c>
      <c r="E183" s="28">
        <f>('8.юрид-в нацвал'!D183*'8.юрид-в нацвал'!E183+'12.юрид-в инвал'!D183*'12.юрид-в инвал'!E183)/('8.юрид-в нацвал'!D183+'12.юрид-в инвал'!D183)</f>
        <v>0.57128454849635935</v>
      </c>
      <c r="F183" s="21">
        <f t="shared" si="4"/>
        <v>209705.99999999997</v>
      </c>
      <c r="G183" s="28">
        <f t="shared" si="5"/>
        <v>4.9459715601842547</v>
      </c>
      <c r="H183" s="21">
        <f>'8.юрид-в нацвал'!H183+'12.юрид-в инвал'!H183</f>
        <v>1618.2</v>
      </c>
      <c r="I183" s="28">
        <f>('8.юрид-в нацвал'!H183*'8.юрид-в нацвал'!I183+'12.юрид-в инвал'!H183*'12.юрид-в инвал'!I183)/('8.юрид-в нацвал'!H183+'12.юрид-в инвал'!H183)</f>
        <v>10.730072920528958</v>
      </c>
      <c r="J183" s="21">
        <f>'8.юрид-в нацвал'!J183+'12.юрид-в инвал'!J183</f>
        <v>99118.099999999991</v>
      </c>
      <c r="K183" s="28">
        <f>('8.юрид-в нацвал'!J183*'8.юрид-в нацвал'!K183+'12.юрид-в инвал'!J183*'12.юрид-в инвал'!K183)/('8.юрид-в нацвал'!J183+'12.юрид-в инвал'!J183)</f>
        <v>0.87616126620667667</v>
      </c>
      <c r="L183" s="21">
        <f>'8.юрид-в нацвал'!L183+'12.юрид-в инвал'!L183</f>
        <v>51136.9</v>
      </c>
      <c r="M183" s="28">
        <f>('8.юрид-в нацвал'!L183*'8.юрид-в нацвал'!M183+'12.юрид-в инвал'!L183*'12.юрид-в инвал'!M183)/('8.юрид-в нацвал'!L183+'12.юрид-в инвал'!L183)</f>
        <v>5.9094391721046815</v>
      </c>
      <c r="N183" s="21">
        <f>'8.юрид-в нацвал'!N183+'12.юрид-в инвал'!N183</f>
        <v>36491.4</v>
      </c>
      <c r="O183" s="28">
        <f>('8.юрид-в нацвал'!N183*'8.юрид-в нацвал'!O183+'12.юрид-в инвал'!N183*'12.юрид-в инвал'!O183)/('8.юрид-в нацвал'!N183+'12.юрид-в инвал'!N183)</f>
        <v>10.876367774324892</v>
      </c>
      <c r="P183" s="21">
        <f>'8.юрид-в нацвал'!P183+'12.юрид-в инвал'!P183</f>
        <v>21341.399999999998</v>
      </c>
      <c r="Q183" s="28">
        <f>('8.юрид-в нацвал'!P183*'8.юрид-в нацвал'!Q183+'12.юрид-в инвал'!P183*'12.юрид-в инвал'!Q183)/('8.юрид-в нацвал'!P183+'12.юрид-в инвал'!P183)</f>
        <v>10.96032973469406</v>
      </c>
      <c r="R183" s="22"/>
      <c r="S183" s="30"/>
    </row>
    <row r="184" spans="1:19" ht="14.25" customHeight="1" x14ac:dyDescent="0.2">
      <c r="A184" s="23" t="s">
        <v>7</v>
      </c>
      <c r="B184" s="26">
        <f>'8.юрид-в нацвал'!B184+'12.юрид-в инвал'!B184</f>
        <v>3694855.5</v>
      </c>
      <c r="C184" s="28">
        <f>('8.юрид-в нацвал'!B184*'8.юрид-в нацвал'!C184+'12.юрид-в инвал'!B184*'12.юрид-в инвал'!C184)/('8.юрид-в нацвал'!B184+'12.юрид-в инвал'!B184)</f>
        <v>1.0674919476553277</v>
      </c>
      <c r="D184" s="21">
        <f>'8.юрид-в нацвал'!D184+'12.юрид-в инвал'!D184</f>
        <v>3563615.9000000004</v>
      </c>
      <c r="E184" s="28">
        <f>('8.юрид-в нацвал'!D184*'8.юрид-в нацвал'!E184+'12.юрид-в инвал'!D184*'12.юрид-в инвал'!E184)/('8.юрид-в нацвал'!D184+'12.юрид-в инвал'!D184)</f>
        <v>0.80445674658708288</v>
      </c>
      <c r="F184" s="21">
        <f t="shared" si="4"/>
        <v>131239.6</v>
      </c>
      <c r="G184" s="28">
        <f t="shared" si="5"/>
        <v>8.209821128683723</v>
      </c>
      <c r="H184" s="21">
        <f>'8.юрид-в нацвал'!H184+'12.юрид-в инвал'!H184</f>
        <v>550</v>
      </c>
      <c r="I184" s="28">
        <f>('8.юрид-в нацвал'!H184*'8.юрид-в нацвал'!I184+'12.юрид-в инвал'!H184*'12.юрид-в инвал'!I184)/('8.юрид-в нацвал'!H184+'12.юрид-в инвал'!H184)</f>
        <v>1.9090909090909098</v>
      </c>
      <c r="J184" s="21">
        <f>'8.юрид-в нацвал'!J184+'12.юрид-в инвал'!J184</f>
        <v>913.5</v>
      </c>
      <c r="K184" s="28">
        <f>('8.юрид-в нацвал'!J184*'8.юрид-в нацвал'!K184+'12.юрид-в инвал'!J184*'12.юрид-в инвал'!K184)/('8.юрид-в нацвал'!J184+'12.юрид-в инвал'!J184)</f>
        <v>5.4255062944718091</v>
      </c>
      <c r="L184" s="21">
        <f>'8.юрид-в нацвал'!L184+'12.юрид-в инвал'!L184</f>
        <v>32781.800000000003</v>
      </c>
      <c r="M184" s="28">
        <f>('8.юрид-в нацвал'!L184*'8.юрид-в нацвал'!M184+'12.юрид-в инвал'!L184*'12.юрид-в инвал'!M184)/('8.юрид-в нацвал'!L184+'12.юрид-в инвал'!L184)</f>
        <v>5.7142139845890103</v>
      </c>
      <c r="N184" s="21">
        <f>'8.юрид-в нацвал'!N184+'12.юрид-в инвал'!N184</f>
        <v>31179.4</v>
      </c>
      <c r="O184" s="28">
        <f>('8.юрид-в нацвал'!N184*'8.юрид-в нацвал'!O184+'12.юрид-в инвал'!N184*'12.юрид-в инвал'!O184)/('8.юрид-в нацвал'!N184+'12.юрид-в инвал'!N184)</f>
        <v>9.1949370417647511</v>
      </c>
      <c r="P184" s="21">
        <f>'8.юрид-в нацвал'!P184+'12.юрид-в инвал'!P184</f>
        <v>65574.899999999994</v>
      </c>
      <c r="Q184" s="28">
        <f>('8.юрид-в нацвал'!P184*'8.юрид-в нацвал'!Q184+'12.юрид-в инвал'!P184*'12.юрид-в инвал'!Q184)/('8.юрид-в нацвал'!P184+'12.юрид-в инвал'!P184)</f>
        <v>9.1033703596955586</v>
      </c>
      <c r="R184" s="22">
        <f>'8.юрид-в нацвал'!R184+'12.юрид-в инвал'!R184</f>
        <v>240</v>
      </c>
      <c r="S184" s="30">
        <f>('8.юрид-в нацвал'!R184*'8.юрид-в нацвал'!S184+'12.юрид-в инвал'!R184*'12.юрид-в инвал'!S184)/('8.юрид-в нацвал'!R184+'12.юрид-в инвал'!R184)</f>
        <v>2</v>
      </c>
    </row>
    <row r="185" spans="1:19" ht="14.25" customHeight="1" x14ac:dyDescent="0.2">
      <c r="A185" s="23" t="s">
        <v>8</v>
      </c>
      <c r="B185" s="26">
        <f>'8.юрид-в нацвал'!B185+'12.юрид-в инвал'!B185</f>
        <v>4621653.8000000007</v>
      </c>
      <c r="C185" s="28">
        <f>('8.юрид-в нацвал'!B185*'8.юрид-в нацвал'!C185+'12.юрид-в инвал'!B185*'12.юрид-в инвал'!C185)/('8.юрид-в нацвал'!B185+'12.юрид-в инвал'!B185)</f>
        <v>1.0487549922064683</v>
      </c>
      <c r="D185" s="21">
        <f>'8.юрид-в нацвал'!D185+'12.юрид-в инвал'!D185</f>
        <v>4418215.3000000007</v>
      </c>
      <c r="E185" s="28">
        <f>('8.юрид-в нацвал'!D185*'8.юрид-в нацвал'!E185+'12.юрид-в инвал'!D185*'12.юрид-в инвал'!E185)/('8.юрид-в нацвал'!D185+'12.юрид-в инвал'!D185)</f>
        <v>0.82589059116245334</v>
      </c>
      <c r="F185" s="21">
        <f t="shared" si="4"/>
        <v>203438.5</v>
      </c>
      <c r="G185" s="28">
        <f t="shared" si="5"/>
        <v>5.8888560867289037</v>
      </c>
      <c r="H185" s="21">
        <f>'8.юрид-в нацвал'!H185+'12.юрид-в инвал'!H185</f>
        <v>19873.600000000002</v>
      </c>
      <c r="I185" s="28">
        <f>('8.юрид-в нацвал'!H185*'8.юрид-в нацвал'!I185+'12.юрид-в инвал'!H185*'12.юрид-в инвал'!I185)/('8.юрид-в нацвал'!H185+'12.юрид-в инвал'!H185)</f>
        <v>0.61490147733676825</v>
      </c>
      <c r="J185" s="21">
        <f>'8.юрид-в нацвал'!J185+'12.юрид-в инвал'!J185</f>
        <v>21661.699999999997</v>
      </c>
      <c r="K185" s="28">
        <f>('8.юрид-в нацвал'!J185*'8.юрид-в нацвал'!K185+'12.юрид-в инвал'!J185*'12.юрид-в инвал'!K185)/('8.юрид-в нацвал'!J185+'12.юрид-в инвал'!J185)</f>
        <v>2.9064648665617225</v>
      </c>
      <c r="L185" s="21">
        <f>'8.юрид-в нацвал'!L185+'12.юрид-в инвал'!L185</f>
        <v>103055.7</v>
      </c>
      <c r="M185" s="28">
        <f>('8.юрид-в нацвал'!L185*'8.юрид-в нацвал'!M185+'12.юрид-в инвал'!L185*'12.юрид-в инвал'!M185)/('8.юрид-в нацвал'!L185+'12.юрид-в инвал'!L185)</f>
        <v>4.3306216735221845</v>
      </c>
      <c r="N185" s="21">
        <f>'8.юрид-в нацвал'!N185+'12.юрид-в инвал'!N185</f>
        <v>27271.9</v>
      </c>
      <c r="O185" s="28">
        <f>('8.юрид-в нацвал'!N185*'8.юрид-в нацвал'!O185+'12.юрид-в инвал'!N185*'12.юрид-в инвал'!O185)/('8.юрид-в нацвал'!N185+'12.юрид-в инвал'!N185)</f>
        <v>11.505374213017769</v>
      </c>
      <c r="P185" s="21">
        <f>'8.юрид-в нацвал'!P185+'12.юрид-в инвал'!P185</f>
        <v>31575.599999999999</v>
      </c>
      <c r="Q185" s="28">
        <f>('8.юрид-в нацвал'!P185*'8.юрид-в нацвал'!Q185+'12.юрид-в инвал'!P185*'12.юрид-в инвал'!Q185)/('8.юрид-в нацвал'!P185+'12.юрид-в инвал'!P185)</f>
        <v>11.489001317472939</v>
      </c>
      <c r="R185" s="22"/>
      <c r="S185" s="30"/>
    </row>
    <row r="186" spans="1:19" ht="14.25" customHeight="1" x14ac:dyDescent="0.2">
      <c r="A186" s="23" t="s">
        <v>9</v>
      </c>
      <c r="B186" s="26">
        <f>'8.юрид-в нацвал'!B186+'12.юрид-в инвал'!B186</f>
        <v>4059996.0999999996</v>
      </c>
      <c r="C186" s="28">
        <f>('8.юрид-в нацвал'!B186*'8.юрид-в нацвал'!C186+'12.юрид-в инвал'!B186*'12.юрид-в инвал'!C186)/('8.юрид-в нацвал'!B186+'12.юрид-в инвал'!B186)</f>
        <v>1.1572862436986071</v>
      </c>
      <c r="D186" s="21">
        <f>'8.юрид-в нацвал'!D186+'12.юрид-в инвал'!D186</f>
        <v>3767102.4000000004</v>
      </c>
      <c r="E186" s="28">
        <f>('8.юрид-в нацвал'!D186*'8.юрид-в нацвал'!E186+'12.юрид-в инвал'!D186*'12.юрид-в инвал'!E186)/('8.юрид-в нацвал'!D186+'12.юрид-в инвал'!D186)</f>
        <v>0.85249984550459601</v>
      </c>
      <c r="F186" s="21">
        <f t="shared" si="4"/>
        <v>292893.69999999995</v>
      </c>
      <c r="G186" s="28">
        <f t="shared" si="5"/>
        <v>5.0773486148729061</v>
      </c>
      <c r="H186" s="21">
        <f>'8.юрид-в нацвал'!H186+'12.юрид-в инвал'!H186</f>
        <v>34095.1</v>
      </c>
      <c r="I186" s="28">
        <f>('8.юрид-в нацвал'!H186*'8.юрид-в нацвал'!I186+'12.юрид-в инвал'!H186*'12.юрид-в инвал'!I186)/('8.юрид-в нацвал'!H186+'12.юрид-в инвал'!H186)</f>
        <v>3.5783675660138838</v>
      </c>
      <c r="J186" s="21">
        <f>'8.юрид-в нацвал'!J186+'12.юрид-в инвал'!J186</f>
        <v>110684.7</v>
      </c>
      <c r="K186" s="28">
        <f>('8.юрид-в нацвал'!J186*'8.юрид-в нацвал'!K186+'12.юрид-в инвал'!J186*'12.юрид-в инвал'!K186)/('8.юрид-в нацвал'!J186+'12.юрид-в инвал'!J186)</f>
        <v>5.2961886331173114</v>
      </c>
      <c r="L186" s="21">
        <f>'8.юрид-в нацвал'!L186+'12.юрид-в инвал'!L186</f>
        <v>16319.8</v>
      </c>
      <c r="M186" s="28">
        <f>('8.юрид-в нацвал'!L186*'8.юрид-в нацвал'!M186+'12.юрид-в инвал'!L186*'12.юрид-в инвал'!M186)/('8.юрид-в нацвал'!L186+'12.юрид-в инвал'!L186)</f>
        <v>7.498476084265743</v>
      </c>
      <c r="N186" s="21">
        <f>'8.юрид-в нацвал'!N186+'12.юрид-в инвал'!N186</f>
        <v>37625.300000000003</v>
      </c>
      <c r="O186" s="28">
        <f>('8.юрид-в нацвал'!N186*'8.юрид-в нацвал'!O186+'12.юрид-в инвал'!N186*'12.юрид-в инвал'!O186)/('8.юрид-в нацвал'!N186+'12.юрид-в инвал'!N186)</f>
        <v>10.50688523413767</v>
      </c>
      <c r="P186" s="21">
        <f>'8.юрид-в нацвал'!P186+'12.юрид-в инвал'!P186</f>
        <v>94168.8</v>
      </c>
      <c r="Q186" s="28">
        <f>('8.юрид-в нацвал'!P186*'8.юрид-в нацвал'!Q186+'12.юрид-в инвал'!P186*'12.юрид-в инвал'!Q186)/('8.юрид-в нацвал'!P186+'12.юрид-в инвал'!P186)</f>
        <v>2.7738829952171034</v>
      </c>
      <c r="R186" s="21"/>
      <c r="S186" s="28"/>
    </row>
    <row r="187" spans="1:19" ht="14.25" customHeight="1" x14ac:dyDescent="0.2">
      <c r="A187" s="23" t="s">
        <v>14</v>
      </c>
      <c r="B187" s="26">
        <f>'8.юрид-в нацвал'!B187+'12.юрид-в инвал'!B187</f>
        <v>3766565.2</v>
      </c>
      <c r="C187" s="28">
        <f>('8.юрид-в нацвал'!B187*'8.юрид-в нацвал'!C187+'12.юрид-в инвал'!B187*'12.юрид-в инвал'!C187)/('8.юрид-в нацвал'!B187+'12.юрид-в инвал'!B187)</f>
        <v>1.0096736674039255</v>
      </c>
      <c r="D187" s="21">
        <f>'8.юрид-в нацвал'!D187+'12.юрид-в инвал'!D187</f>
        <v>3652575.4000000004</v>
      </c>
      <c r="E187" s="28">
        <f>('8.юрид-в нацвал'!D187*'8.юрид-в нацвал'!E187+'12.юрид-в инвал'!D187*'12.юрид-в инвал'!E187)/('8.юрид-в нацвал'!D187+'12.юрид-в инвал'!D187)</f>
        <v>0.80784601024252645</v>
      </c>
      <c r="F187" s="21">
        <f t="shared" si="4"/>
        <v>113989.79999999999</v>
      </c>
      <c r="G187" s="28">
        <f t="shared" si="5"/>
        <v>7.4768377082861788</v>
      </c>
      <c r="H187" s="21">
        <f>'8.юрид-в нацвал'!H187+'12.юрид-в инвал'!H187</f>
        <v>6707.8</v>
      </c>
      <c r="I187" s="28">
        <f>('8.юрид-в нацвал'!H187*'8.юрид-в нацвал'!I187+'12.юрид-в инвал'!H187*'12.юрид-в инвал'!I187)/('8.юрид-в нацвал'!H187+'12.юрид-в инвал'!H187)</f>
        <v>6.4974954530546531</v>
      </c>
      <c r="J187" s="21">
        <f>'8.юрид-в нацвал'!J187+'12.юрид-в инвал'!J187</f>
        <v>19976.3</v>
      </c>
      <c r="K187" s="28">
        <f>('8.юрид-в нацвал'!J187*'8.юрид-в нацвал'!K187+'12.юрид-в инвал'!J187*'12.юрид-в инвал'!K187)/('8.юрид-в нацвал'!J187+'12.юрид-в инвал'!J187)</f>
        <v>5.7893003208802432</v>
      </c>
      <c r="L187" s="21">
        <f>'8.юрид-в нацвал'!L187+'12.юрид-в инвал'!L187</f>
        <v>52530.1</v>
      </c>
      <c r="M187" s="28">
        <f>('8.юрид-в нацвал'!L187*'8.юрид-в нацвал'!M187+'12.юрид-в инвал'!L187*'12.юрид-в инвал'!M187)/('8.юрид-в нацвал'!L187+'12.юрид-в инвал'!L187)</f>
        <v>4.6606989516486763</v>
      </c>
      <c r="N187" s="21">
        <f>'8.юрид-в нацвал'!N187+'12.юрид-в инвал'!N187</f>
        <v>21164.7</v>
      </c>
      <c r="O187" s="28">
        <f>('8.юрид-в нацвал'!N187*'8.юрид-в нацвал'!O187+'12.юрид-в инвал'!N187*'12.юрид-в инвал'!O187)/('8.юрид-в нацвал'!N187+'12.юрид-в инвал'!N187)</f>
        <v>10.983696721427659</v>
      </c>
      <c r="P187" s="21">
        <f>'8.юрид-в нацвал'!P187+'12.юрид-в инвал'!P187</f>
        <v>13610.9</v>
      </c>
      <c r="Q187" s="28">
        <f>('8.юрид-в нацвал'!P187*'8.юрид-в нацвал'!Q187+'12.юрид-в инвал'!P187*'12.юрид-в инвал'!Q187)/('8.юрид-в нацвал'!P187+'12.юрид-в инвал'!P187)</f>
        <v>15.851773725470006</v>
      </c>
      <c r="R187" s="22"/>
      <c r="S187" s="30"/>
    </row>
    <row r="188" spans="1:19" ht="14.25" customHeight="1" thickBot="1" x14ac:dyDescent="0.25">
      <c r="A188" s="24" t="s">
        <v>15</v>
      </c>
      <c r="B188" s="27">
        <f>'8.юрид-в нацвал'!B188+'12.юрид-в инвал'!B188</f>
        <v>5143973.5</v>
      </c>
      <c r="C188" s="29">
        <f>('8.юрид-в нацвал'!B188*'8.юрид-в нацвал'!C188+'12.юрид-в инвал'!B188*'12.юрид-в инвал'!C188)/('8.юрид-в нацвал'!B188+'12.юрид-в инвал'!B188)</f>
        <v>1.2048253543685656</v>
      </c>
      <c r="D188" s="25">
        <f>'8.юрид-в нацвал'!D188+'12.юрид-в инвал'!D188</f>
        <v>4776569.5999999996</v>
      </c>
      <c r="E188" s="29">
        <f>('8.юрид-в нацвал'!D188*'8.юрид-в нацвал'!E188+'12.юрид-в инвал'!D188*'12.юрид-в инвал'!E188)/('8.юрид-в нацвал'!D188+'12.юрид-в инвал'!D188)</f>
        <v>0.85800187544634754</v>
      </c>
      <c r="F188" s="25">
        <f t="shared" si="4"/>
        <v>367403.89999999997</v>
      </c>
      <c r="G188" s="29">
        <f t="shared" si="5"/>
        <v>5.7138316169207775</v>
      </c>
      <c r="H188" s="25">
        <f>'8.юрид-в нацвал'!H188+'12.юрид-в инвал'!H188</f>
        <v>50690.6</v>
      </c>
      <c r="I188" s="29">
        <f>('8.юрид-в нацвал'!H188*'8.юрид-в нацвал'!I188+'12.юрид-в инвал'!H188*'12.юрид-в инвал'!I188)/('8.юрид-в нацвал'!H188+'12.юрид-в инвал'!H188)</f>
        <v>6.8582271663779837</v>
      </c>
      <c r="J188" s="25">
        <f>'8.юрид-в нацвал'!J188+'12.юрид-в инвал'!J188</f>
        <v>116790.8</v>
      </c>
      <c r="K188" s="29">
        <f>('8.юрид-в нацвал'!J188*'8.юрид-в нацвал'!K188+'12.юрид-в инвал'!J188*'12.юрид-в инвал'!K188)/('8.юрид-в нацвал'!J188+'12.юрид-в инвал'!J188)</f>
        <v>3.2121785277607509</v>
      </c>
      <c r="L188" s="25">
        <f>'8.юрид-в нацвал'!L188+'12.юрид-в инвал'!L188</f>
        <v>26754.100000000002</v>
      </c>
      <c r="M188" s="29">
        <f>('8.юрид-в нацвал'!L188*'8.юрид-в нацвал'!M188+'12.юрид-в инвал'!L188*'12.юрид-в инвал'!M188)/('8.юрид-в нацвал'!L188+'12.юрид-в инвал'!L188)</f>
        <v>3.7740951854108369</v>
      </c>
      <c r="N188" s="25">
        <f>'8.юрид-в нацвал'!N188+'12.юрид-в инвал'!N188</f>
        <v>157413.1</v>
      </c>
      <c r="O188" s="29">
        <f>('8.юрид-в нацвал'!N188*'8.юрид-в нацвал'!O188+'12.юрид-в инвал'!N188*'12.юрид-в инвал'!O188)/('8.юрид-в нацвал'!N188+'12.юрид-в инвал'!N188)</f>
        <v>7.5654497624403536</v>
      </c>
      <c r="P188" s="25">
        <f>'8.юрид-в нацвал'!P188+'12.юрид-в инвал'!P188</f>
        <v>15575.3</v>
      </c>
      <c r="Q188" s="29">
        <f>('8.юрид-в нацвал'!P188*'8.юрид-в нацвал'!Q188+'12.юрид-в инвал'!P188*'12.юрид-в инвал'!Q188)/('8.юрид-в нацвал'!P188+'12.юрид-в инвал'!P188)</f>
        <v>5.235857415266481</v>
      </c>
      <c r="R188" s="25">
        <f>'8.юрид-в нацвал'!R188+'12.юрид-в инвал'!R188</f>
        <v>180</v>
      </c>
      <c r="S188" s="29">
        <f>('8.юрид-в нацвал'!R188*'8.юрид-в нацвал'!S188+'12.юрид-в инвал'!R188*'12.юрид-в инвал'!S188)/('8.юрид-в нацвал'!R188+'12.юрид-в инвал'!R188)</f>
        <v>17</v>
      </c>
    </row>
    <row r="189" spans="1:19" ht="14.25" customHeight="1" x14ac:dyDescent="0.2">
      <c r="A189" s="23" t="s">
        <v>43</v>
      </c>
      <c r="B189" s="26">
        <f>'8.юрид-в нацвал'!B189+'12.юрид-в инвал'!B189</f>
        <v>3837462.8</v>
      </c>
      <c r="C189" s="28">
        <f>('8.юрид-в нацвал'!B189*'8.юрид-в нацвал'!C189+'12.юрид-в инвал'!B189*'12.юрид-в инвал'!C189)/('8.юрид-в нацвал'!B189+'12.юрид-в инвал'!B189)</f>
        <v>1.5907003275706015</v>
      </c>
      <c r="D189" s="21">
        <f>'8.юрид-в нацвал'!D189+'12.юрид-в инвал'!D189</f>
        <v>3696510.3</v>
      </c>
      <c r="E189" s="28">
        <f>('8.юрид-в нацвал'!D189*'8.юрид-в нацвал'!E189+'12.юрид-в инвал'!D189*'12.юрид-в инвал'!E189)/('8.юрид-в нацвал'!D189+'12.юрид-в инвал'!D189)</f>
        <v>1.4080329160722198</v>
      </c>
      <c r="F189" s="21">
        <f t="shared" si="4"/>
        <v>140952.5</v>
      </c>
      <c r="G189" s="28">
        <f t="shared" si="5"/>
        <v>6.3811933523704862</v>
      </c>
      <c r="H189" s="21">
        <f>'8.юрид-в нацвал'!H189+'12.юрид-в инвал'!H189</f>
        <v>3887.3</v>
      </c>
      <c r="I189" s="28">
        <f>('8.юрид-в нацвал'!H189*'8.юрид-в нацвал'!I189+'12.юрид-в инвал'!H189*'12.юрид-в инвал'!I189)/('8.юрид-в нацвал'!H189+'12.юрид-в инвал'!H189)</f>
        <v>0.50050163352455423</v>
      </c>
      <c r="J189" s="21">
        <f>'8.юрид-в нацвал'!J189+'12.юрид-в инвал'!J189</f>
        <v>25451.199999999997</v>
      </c>
      <c r="K189" s="28">
        <f>('8.юрид-в нацвал'!J189*'8.юрид-в нацвал'!K189+'12.юрид-в инвал'!J189*'12.юрид-в инвал'!K189)/('8.юрид-в нацвал'!J189+'12.юрид-в инвал'!J189)</f>
        <v>2.8617825485635242</v>
      </c>
      <c r="L189" s="21">
        <f>'8.юрид-в нацвал'!L189+'12.юрид-в инвал'!L189</f>
        <v>68659.600000000006</v>
      </c>
      <c r="M189" s="28">
        <f>('8.юрид-в нацвал'!L189*'8.юрид-в нацвал'!M189+'12.юрид-в инвал'!L189*'12.юрид-в инвал'!M189)/('8.юрид-в нацвал'!L189+'12.юрид-в инвал'!L189)</f>
        <v>5.7269287033422849</v>
      </c>
      <c r="N189" s="21">
        <f>'8.юрид-в нацвал'!N189+'12.юрид-в инвал'!N189</f>
        <v>16772.5</v>
      </c>
      <c r="O189" s="28">
        <f>('8.юрид-в нацвал'!N189*'8.юрид-в нацвал'!O189+'12.юрид-в инвал'!N189*'12.юрид-в инвал'!O189)/('8.юрид-в нацвал'!N189+'12.юрид-в инвал'!N189)</f>
        <v>9.4299796094798207</v>
      </c>
      <c r="P189" s="21">
        <f>'8.юрид-в нацвал'!P189+'12.юрид-в инвал'!P189</f>
        <v>26181.899999999998</v>
      </c>
      <c r="Q189" s="28">
        <f>('8.юрид-в нацвал'!P189*'8.юрид-в нацвал'!Q189+'12.юрид-в инвал'!P189*'12.юрид-в инвал'!Q189)/('8.юрид-в нацвал'!P189+'12.юрид-в инвал'!P189)</f>
        <v>10.438157238397551</v>
      </c>
      <c r="R189" s="22"/>
      <c r="S189" s="30"/>
    </row>
    <row r="190" spans="1:19" ht="14.25" customHeight="1" x14ac:dyDescent="0.2">
      <c r="A190" s="23" t="s">
        <v>1</v>
      </c>
      <c r="B190" s="26">
        <f>'8.юрид-в нацвал'!B190+'12.юрид-в инвал'!B190</f>
        <v>3977916.9999999995</v>
      </c>
      <c r="C190" s="28">
        <f>('8.юрид-в нацвал'!B190*'8.юрид-в нацвал'!C190+'12.юрид-в инвал'!B190*'12.юрид-в инвал'!C190)/('8.юрид-в нацвал'!B190+'12.юрид-в инвал'!B190)</f>
        <v>1.6709688942730569</v>
      </c>
      <c r="D190" s="21">
        <f>'8.юрид-в нацвал'!D190+'12.юрид-в инвал'!D190</f>
        <v>3655199.5</v>
      </c>
      <c r="E190" s="28">
        <f>('8.юрид-в нацвал'!D190*'8.юрид-в нацвал'!E190+'12.юрид-в инвал'!D190*'12.юрид-в инвал'!E190)/('8.юрид-в нацвал'!D190+'12.юрид-в инвал'!D190)</f>
        <v>1.1066522563269103</v>
      </c>
      <c r="F190" s="21">
        <f t="shared" si="4"/>
        <v>322717.5</v>
      </c>
      <c r="G190" s="28">
        <f t="shared" si="5"/>
        <v>8.0625959143833228</v>
      </c>
      <c r="H190" s="21">
        <f>'8.юрид-в нацвал'!H190+'12.юрид-в инвал'!H190</f>
        <v>1714.5</v>
      </c>
      <c r="I190" s="28">
        <f>('8.юрид-в нацвал'!H190*'8.юрид-в нацвал'!I190+'12.юрид-в инвал'!H190*'12.юрид-в инвал'!I190)/('8.юрид-в нацвал'!H190+'12.юрид-в инвал'!H190)</f>
        <v>1.8780985710119599E-2</v>
      </c>
      <c r="J190" s="21">
        <f>'8.юрид-в нацвал'!J190+'12.юрид-в инвал'!J190</f>
        <v>44379.199999999997</v>
      </c>
      <c r="K190" s="28">
        <f>('8.юрид-в нацвал'!J190*'8.юрид-в нацвал'!K190+'12.юрид-в инвал'!J190*'12.юрид-в инвал'!K190)/('8.юрид-в нацвал'!J190+'12.юрид-в инвал'!J190)</f>
        <v>2.4431129898691299</v>
      </c>
      <c r="L190" s="21">
        <f>'8.юрид-в нацвал'!L190+'12.юрид-в инвал'!L190</f>
        <v>24759.3</v>
      </c>
      <c r="M190" s="28">
        <f>('8.юрид-в нацвал'!L190*'8.юрид-в нацвал'!M190+'12.юрид-в инвал'!L190*'12.юрид-в инвал'!M190)/('8.юрид-в нацвал'!L190+'12.юрид-в инвал'!L190)</f>
        <v>7.8642074291276405</v>
      </c>
      <c r="N190" s="21">
        <f>'8.юрид-в нацвал'!N190+'12.юрид-в инвал'!N190</f>
        <v>48077.5</v>
      </c>
      <c r="O190" s="28">
        <f>('8.юрид-в нацвал'!N190*'8.юрид-в нацвал'!O190+'12.юрид-в инвал'!N190*'12.юрид-в инвал'!O190)/('8.юрид-в нацвал'!N190+'12.юрид-в инвал'!N190)</f>
        <v>12.298807945504649</v>
      </c>
      <c r="P190" s="21">
        <f>'8.юрид-в нацвал'!P190+'12.юрид-в инвал'!P190</f>
        <v>203587</v>
      </c>
      <c r="Q190" s="28">
        <f>('8.юрид-в нацвал'!P190*'8.юрид-в нацвал'!Q190+'12.юрид-в инвал'!P190*'12.юрид-в инвал'!Q190)/('8.юрид-в нацвал'!P190+'12.юрид-в инвал'!P190)</f>
        <v>8.3702642457524306</v>
      </c>
      <c r="R190" s="22">
        <f>'8.юрид-в нацвал'!R190+'12.юрид-в инвал'!R190</f>
        <v>200</v>
      </c>
      <c r="S190" s="30">
        <f>('8.юрид-в нацвал'!R190*'8.юрид-в нацвал'!S190+'12.юрид-в инвал'!R190*'12.юрид-в инвал'!S190)/('8.юрид-в нацвал'!R190+'12.юрид-в инвал'!R190)</f>
        <v>17</v>
      </c>
    </row>
    <row r="191" spans="1:19" ht="14.25" customHeight="1" x14ac:dyDescent="0.2">
      <c r="A191" s="23" t="s">
        <v>2</v>
      </c>
      <c r="B191" s="26">
        <f>'8.юрид-в нацвал'!B191+'12.юрид-в инвал'!B191</f>
        <v>4546823.8999999994</v>
      </c>
      <c r="C191" s="28">
        <f>('8.юрид-в нацвал'!B191*'8.юрид-в нацвал'!C191+'12.юрид-в инвал'!B191*'12.юрид-в инвал'!C191)/('8.юрид-в нацвал'!B191+'12.юрид-в инвал'!B191)</f>
        <v>1.5626651223505739</v>
      </c>
      <c r="D191" s="21">
        <f>'8.юрид-в нацвал'!D191+'12.юрид-в инвал'!D191</f>
        <v>4278490.3</v>
      </c>
      <c r="E191" s="28">
        <f>('8.юрид-в нацвал'!D191*'8.юрид-в нацвал'!E191+'12.юрид-в инвал'!D191*'12.юрид-в инвал'!E191)/('8.юрид-в нацвал'!D191+'12.юрид-в инвал'!D191)</f>
        <v>1.2675989268925103</v>
      </c>
      <c r="F191" s="21">
        <f t="shared" si="4"/>
        <v>268333.59999999998</v>
      </c>
      <c r="G191" s="28">
        <f t="shared" si="5"/>
        <v>6.2673977951326219</v>
      </c>
      <c r="H191" s="21">
        <f>'8.юрид-в нацвал'!H191+'12.юрид-в инвал'!H191</f>
        <v>3583.8</v>
      </c>
      <c r="I191" s="28">
        <f>('8.юрид-в нацвал'!H191*'8.юрид-в нацвал'!I191+'12.юрид-в инвал'!H191*'12.юрид-в инвал'!I191)/('8.юрид-в нацвал'!H191+'12.юрид-в инвал'!H191)</f>
        <v>4.0233271945979103</v>
      </c>
      <c r="J191" s="21">
        <f>'8.юрид-в нацвал'!J191+'12.юрид-в инвал'!J191</f>
        <v>20271.099999999999</v>
      </c>
      <c r="K191" s="28">
        <f>('8.юрид-в нацвал'!J191*'8.юрид-в нацвал'!K191+'12.юрид-в инвал'!J191*'12.юрид-в инвал'!K191)/('8.юрид-в нацвал'!J191+'12.юрид-в инвал'!J191)</f>
        <v>2.4970080558035832</v>
      </c>
      <c r="L191" s="21">
        <f>'8.юрид-в нацвал'!L191+'12.юрид-в инвал'!L191</f>
        <v>10303.000000000002</v>
      </c>
      <c r="M191" s="28">
        <f>('8.юрид-в нацвал'!L191*'8.юрид-в нацвал'!M191+'12.юрид-в инвал'!L191*'12.юрид-в инвал'!M191)/('8.юрид-в нацвал'!L191+'12.юрид-в инвал'!L191)</f>
        <v>7.9337796758225725</v>
      </c>
      <c r="N191" s="21">
        <f>'8.юрид-в нацвал'!N191+'12.юрид-в инвал'!N191</f>
        <v>175626.6</v>
      </c>
      <c r="O191" s="28">
        <f>('8.юрид-в нацвал'!N191*'8.юрид-в нацвал'!O191+'12.юрид-в инвал'!N191*'12.юрид-в инвал'!O191)/('8.юрид-в нацвал'!N191+'12.юрид-в инвал'!N191)</f>
        <v>3.6788518709580402</v>
      </c>
      <c r="P191" s="21">
        <f>'8.юрид-в нацвал'!P191+'12.юрид-в инвал'!P191</f>
        <v>58549.1</v>
      </c>
      <c r="Q191" s="28">
        <f>('8.юрид-в нацвал'!P191*'8.юрид-в нацвал'!Q191+'12.юрид-в инвал'!P191*'12.юрид-в инвал'!Q191)/('8.юрид-в нацвал'!P191+'12.юрид-в инвал'!P191)</f>
        <v>15.181643014153924</v>
      </c>
      <c r="R191" s="21"/>
      <c r="S191" s="28"/>
    </row>
    <row r="192" spans="1:19" ht="14.25" customHeight="1" x14ac:dyDescent="0.2">
      <c r="A192" s="23" t="s">
        <v>3</v>
      </c>
      <c r="B192" s="26">
        <f>'8.юрид-в нацвал'!B192+'12.юрид-в инвал'!B192</f>
        <v>4749225.3000000007</v>
      </c>
      <c r="C192" s="28">
        <f>('8.юрид-в нацвал'!B192*'8.юрид-в нацвал'!C192+'12.юрид-в инвал'!B192*'12.юрид-в инвал'!C192)/('8.юрид-в нацвал'!B192+'12.юрид-в инвал'!B192)</f>
        <v>1.3185291516913271</v>
      </c>
      <c r="D192" s="21">
        <f>'8.юрид-в нацвал'!D192+'12.юрид-в инвал'!D192</f>
        <v>4613899.4000000004</v>
      </c>
      <c r="E192" s="28">
        <f>('8.юрид-в нацвал'!D192*'8.юрид-в нацвал'!E192+'12.юрид-в инвал'!D192*'12.юрид-в инвал'!E192)/('8.юрид-в нацвал'!D192+'12.юрид-в инвал'!D192)</f>
        <v>1.1029764493781529</v>
      </c>
      <c r="F192" s="21">
        <f t="shared" si="4"/>
        <v>135325.9</v>
      </c>
      <c r="G192" s="28">
        <f t="shared" si="5"/>
        <v>8.6677393462744305</v>
      </c>
      <c r="H192" s="21">
        <f>'8.юрид-в нацвал'!H192+'12.юрид-в инвал'!H192</f>
        <v>4316.7</v>
      </c>
      <c r="I192" s="28">
        <f>('8.юрид-в нацвал'!H192*'8.юрид-в нацвал'!I192+'12.юрид-в инвал'!H192*'12.юрид-в инвал'!I192)/('8.юрид-в нацвал'!H192+'12.юрид-в инвал'!H192)</f>
        <v>4.8547964880580095</v>
      </c>
      <c r="J192" s="21">
        <f>'8.юрид-в нацвал'!J192+'12.юрид-в инвал'!J192</f>
        <v>13471.2</v>
      </c>
      <c r="K192" s="28">
        <f>('8.юрид-в нацвал'!J192*'8.юрид-в нацвал'!K192+'12.юрид-в инвал'!J192*'12.юрид-в инвал'!K192)/('8.юрид-в нацвал'!J192+'12.юрид-в инвал'!J192)</f>
        <v>2.8441861155650585</v>
      </c>
      <c r="L192" s="21">
        <f>'8.юрид-в нацвал'!L192+'12.юрид-в инвал'!L192</f>
        <v>26691.200000000001</v>
      </c>
      <c r="M192" s="28">
        <f>('8.юрид-в нацвал'!L192*'8.юрид-в нацвал'!M192+'12.юрид-в инвал'!L192*'12.юрид-в инвал'!M192)/('8.юрид-в нацвал'!L192+'12.юрид-в инвал'!L192)</f>
        <v>5.7748076519601996</v>
      </c>
      <c r="N192" s="21">
        <f>'8.юрид-в нацвал'!N192+'12.юрид-в инвал'!N192</f>
        <v>40366.9</v>
      </c>
      <c r="O192" s="28">
        <f>('8.юрид-в нацвал'!N192*'8.юрид-в нацвал'!O192+'12.юрид-в инвал'!N192*'12.юрид-в инвал'!O192)/('8.юрид-в нацвал'!N192+'12.юрид-в инвал'!N192)</f>
        <v>13.402039046842802</v>
      </c>
      <c r="P192" s="21">
        <f>'8.юрид-в нацвал'!P192+'12.юрид-в инвал'!P192</f>
        <v>50010</v>
      </c>
      <c r="Q192" s="28">
        <f>('8.юрид-в нацвал'!P192*'8.юрид-в нацвал'!Q192+'12.юрид-в инвал'!P192*'12.юрид-в инвал'!Q192)/('8.юрид-в нацвал'!P192+'12.юрид-в инвал'!P192)</f>
        <v>8.2662289942011622</v>
      </c>
      <c r="R192" s="22">
        <f>'8.юрид-в нацвал'!R192+'12.юрид-в инвал'!R192</f>
        <v>469.9</v>
      </c>
      <c r="S192" s="30">
        <f>('8.юрид-в нацвал'!R192*'8.юрид-в нацвал'!S192+'12.юрид-в инвал'!R192*'12.юрид-в инвал'!S192)/('8.юрид-в нацвал'!R192+'12.юрид-в инвал'!R192)</f>
        <v>11</v>
      </c>
    </row>
    <row r="193" spans="1:19" ht="14.25" customHeight="1" x14ac:dyDescent="0.2">
      <c r="A193" s="23" t="s">
        <v>4</v>
      </c>
      <c r="B193" s="26">
        <f>'8.юрид-в нацвал'!B193+'12.юрид-в инвал'!B193</f>
        <v>6539034.2000000002</v>
      </c>
      <c r="C193" s="28">
        <f>('8.юрид-в нацвал'!B193*'8.юрид-в нацвал'!C193+'12.юрид-в инвал'!B193*'12.юрид-в инвал'!C193)/('8.юрид-в нацвал'!B193+'12.юрид-в инвал'!B193)</f>
        <v>1.2837998824046526</v>
      </c>
      <c r="D193" s="21">
        <f>'8.юрид-в нацвал'!D193+'12.юрид-в инвал'!D193</f>
        <v>5971604.0999999996</v>
      </c>
      <c r="E193" s="28">
        <f>('8.юрид-в нацвал'!D193*'8.юрид-в нацвал'!E193+'12.юрид-в инвал'!D193*'12.юрид-в инвал'!E193)/('8.юрид-в нацвал'!D193+'12.юрид-в инвал'!D193)</f>
        <v>1.0570108540852541</v>
      </c>
      <c r="F193" s="21">
        <f t="shared" si="4"/>
        <v>567430.1</v>
      </c>
      <c r="G193" s="28">
        <f t="shared" si="5"/>
        <v>3.6705155172416806</v>
      </c>
      <c r="H193" s="21">
        <f>'8.юрид-в нацвал'!H193+'12.юрид-в инвал'!H193</f>
        <v>182100</v>
      </c>
      <c r="I193" s="28">
        <f>('8.юрид-в нацвал'!H193*'8.юрид-в нацвал'!I193+'12.юрид-в инвал'!H193*'12.юрид-в инвал'!I193)/('8.юрид-в нацвал'!H193+'12.юрид-в инвал'!H193)</f>
        <v>1.0356946732564525</v>
      </c>
      <c r="J193" s="21">
        <f>'8.юрид-в нацвал'!J193+'12.юрид-в инвал'!J193</f>
        <v>189887.59999999998</v>
      </c>
      <c r="K193" s="28">
        <f>('8.юрид-в нацвал'!J193*'8.юрид-в нацвал'!K193+'12.юрид-в инвал'!J193*'12.юрид-в инвал'!K193)/('8.юрид-в нацвал'!J193+'12.юрид-в инвал'!J193)</f>
        <v>1.9116895995315106</v>
      </c>
      <c r="L193" s="21">
        <f>'8.юрид-в нацвал'!L193+'12.юрид-в инвал'!L193</f>
        <v>39136.400000000001</v>
      </c>
      <c r="M193" s="28">
        <f>('8.юрид-в нацвал'!L193*'8.юрид-в нацвал'!M193+'12.юрид-в инвал'!L193*'12.юрид-в инвал'!M193)/('8.юрид-в нацвал'!L193+'12.юрид-в инвал'!L193)</f>
        <v>4.6640633783383256</v>
      </c>
      <c r="N193" s="21">
        <f>'8.юрид-в нацвал'!N193+'12.юрид-в инвал'!N193</f>
        <v>109583.3</v>
      </c>
      <c r="O193" s="28">
        <f>('8.юрид-в нацвал'!N193*'8.юрид-в нацвал'!O193+'12.юрид-в инвал'!N193*'12.юрид-в инвал'!O193)/('8.юрид-в нацвал'!N193+'12.юрид-в инвал'!N193)</f>
        <v>8.888349474783098</v>
      </c>
      <c r="P193" s="21">
        <f>'8.юрид-в нацвал'!P193+'12.юрид-в инвал'!P193</f>
        <v>46722.799999999996</v>
      </c>
      <c r="Q193" s="28">
        <f>('8.юрид-в нацвал'!P193*'8.юрид-в нацвал'!Q193+'12.юрид-в инвал'!P193*'12.юрид-в инвал'!Q193)/('8.юрид-в нацвал'!P193+'12.юрид-в инвал'!P193)</f>
        <v>8.0176170948658889</v>
      </c>
      <c r="R193" s="22"/>
      <c r="S193" s="30"/>
    </row>
    <row r="194" spans="1:19" ht="14.25" customHeight="1" x14ac:dyDescent="0.2">
      <c r="A194" s="23" t="s">
        <v>5</v>
      </c>
      <c r="B194" s="26">
        <f>'8.юрид-в нацвал'!B194+'12.юрид-в инвал'!B194</f>
        <v>7050639.1000000015</v>
      </c>
      <c r="C194" s="28">
        <f>('8.юрид-в нацвал'!B194*'8.юрид-в нацвал'!C194+'12.юрид-в инвал'!B194*'12.юрид-в инвал'!C194)/('8.юрид-в нацвал'!B194+'12.юрид-в инвал'!B194)</f>
        <v>3.032951513856383</v>
      </c>
      <c r="D194" s="21">
        <f>'8.юрид-в нацвал'!D194+'12.юрид-в инвал'!D194</f>
        <v>4428136.2</v>
      </c>
      <c r="E194" s="28">
        <f>('8.юрид-в нацвал'!D194*'8.юрид-в нацвал'!E194+'12.юрид-в инвал'!D194*'12.юрид-в инвал'!E194)/('8.юрид-в нацвал'!D194+'12.юрид-в инвал'!D194)</f>
        <v>1.0724103511088949</v>
      </c>
      <c r="F194" s="21">
        <f t="shared" si="4"/>
        <v>2622502.9000000004</v>
      </c>
      <c r="G194" s="28">
        <f t="shared" si="5"/>
        <v>6.343355210398431</v>
      </c>
      <c r="H194" s="21">
        <f>'8.юрид-в нацвал'!H194+'12.юрид-в инвал'!H194</f>
        <v>226918.8</v>
      </c>
      <c r="I194" s="28">
        <f>('8.юрид-в нацвал'!H194*'8.юрид-в нацвал'!I194+'12.юрид-в инвал'!H194*'12.юрид-в инвал'!I194)/('8.юрид-в нацвал'!H194+'12.юрид-в инвал'!H194)</f>
        <v>1.4171946088204239</v>
      </c>
      <c r="J194" s="21">
        <f>'8.юрид-в нацвал'!J194+'12.юрид-в инвал'!J194</f>
        <v>36629.199999999997</v>
      </c>
      <c r="K194" s="28">
        <f>('8.юрид-в нацвал'!J194*'8.юрид-в нацвал'!K194+'12.юрид-в инвал'!J194*'12.юрид-в инвал'!K194)/('8.юрид-в нацвал'!J194+'12.юрид-в инвал'!J194)</f>
        <v>10.058677230187911</v>
      </c>
      <c r="L194" s="21">
        <f>'8.юрид-в нацвал'!L194+'12.юрид-в инвал'!L194</f>
        <v>34932.300000000003</v>
      </c>
      <c r="M194" s="28">
        <f>('8.юрид-в нацвал'!L194*'8.юрид-в нацвал'!M194+'12.юрид-в инвал'!L194*'12.юрид-в инвал'!M194)/('8.юрид-в нацвал'!L194+'12.юрид-в инвал'!L194)</f>
        <v>10.353346444408157</v>
      </c>
      <c r="N194" s="21">
        <f>'8.юрид-в нацвал'!N194+'12.юрид-в инвал'!N194</f>
        <v>49519.4</v>
      </c>
      <c r="O194" s="28">
        <f>('8.юрид-в нацвал'!N194*'8.юрид-в нацвал'!O194+'12.юрид-в инвал'!N194*'12.юрид-в инвал'!O194)/('8.юрид-в нацвал'!N194+'12.юрид-в инвал'!N194)</f>
        <v>10.381448583787369</v>
      </c>
      <c r="P194" s="21">
        <f>'8.юрид-в нацвал'!P194+'12.юрид-в инвал'!P194</f>
        <v>24765</v>
      </c>
      <c r="Q194" s="28">
        <f>('8.юрид-в нацвал'!P194*'8.юрид-в нацвал'!Q194+'12.юрид-в инвал'!P194*'12.юрид-в инвал'!Q194)/('8.юрид-в нацвал'!P194+'12.юрид-в инвал'!P194)</f>
        <v>8.0287704421562385</v>
      </c>
      <c r="R194" s="22">
        <f>'8.юрид-в нацвал'!R194+'12.юрид-в инвал'!R194</f>
        <v>2249738.2000000002</v>
      </c>
      <c r="S194" s="30">
        <f>('8.юрид-в нацвал'!R194*'8.юрид-в нацвал'!S194+'12.юрид-в инвал'!R194*'12.юрид-в инвал'!S194)/('8.юрид-в нацвал'!R194+'12.юрид-в инвал'!R194)</f>
        <v>6.6100385484853303</v>
      </c>
    </row>
    <row r="195" spans="1:19" ht="14.25" customHeight="1" x14ac:dyDescent="0.2">
      <c r="A195" s="23" t="s">
        <v>6</v>
      </c>
      <c r="B195" s="26">
        <f>'8.юрид-в нацвал'!B195+'12.юрид-в инвал'!B195</f>
        <v>6040670.2000000011</v>
      </c>
      <c r="C195" s="28">
        <f>('8.юрид-в нацвал'!B195*'8.юрид-в нацвал'!C195+'12.юрид-в инвал'!B195*'12.юрид-в инвал'!C195)/('8.юрид-в нацвал'!B195+'12.юрид-в инвал'!B195)</f>
        <v>1.2418472569484063</v>
      </c>
      <c r="D195" s="21">
        <f>'8.юрид-в нацвал'!D195+'12.юрид-в инвал'!D195</f>
        <v>5590327.4000000004</v>
      </c>
      <c r="E195" s="28">
        <f>('8.юрид-в нацвал'!D195*'8.юрид-в нацвал'!E195+'12.юрид-в инвал'!D195*'12.юрид-в инвал'!E195)/('8.юрид-в нацвал'!D195+'12.юрид-в инвал'!D195)</f>
        <v>0.88266825463567378</v>
      </c>
      <c r="F195" s="21">
        <f t="shared" si="4"/>
        <v>450342.8</v>
      </c>
      <c r="G195" s="28">
        <f t="shared" si="5"/>
        <v>5.7005134510865894</v>
      </c>
      <c r="H195" s="21">
        <f>'8.юрид-в нацвал'!H195+'12.юрид-в инвал'!H195</f>
        <v>209652.3</v>
      </c>
      <c r="I195" s="28">
        <f>('8.юрид-в нацвал'!H195*'8.юрид-в нацвал'!I195+'12.юрид-в инвал'!H195*'12.юрид-в инвал'!I195)/('8.юрид-в нацвал'!H195+'12.юрид-в инвал'!H195)</f>
        <v>2.8220742152602205</v>
      </c>
      <c r="J195" s="21">
        <f>'8.юрид-в нацвал'!J195+'12.юрид-в инвал'!J195</f>
        <v>68664.2</v>
      </c>
      <c r="K195" s="28">
        <f>('8.юрид-в нацвал'!J195*'8.юрид-в нацвал'!K195+'12.юрид-в инвал'!J195*'12.юрид-в инвал'!K195)/('8.юрид-в нацвал'!J195+'12.юрид-в инвал'!J195)</f>
        <v>3.503378762149707</v>
      </c>
      <c r="L195" s="21">
        <f>'8.юрид-в нацвал'!L195+'12.юрид-в инвал'!L195</f>
        <v>48287.3</v>
      </c>
      <c r="M195" s="28">
        <f>('8.юрид-в нацвал'!L195*'8.юрид-в нацвал'!M195+'12.юрид-в инвал'!L195*'12.юрид-в инвал'!M195)/('8.юрид-в нацвал'!L195+'12.юрид-в инвал'!L195)</f>
        <v>10.333282933607757</v>
      </c>
      <c r="N195" s="21">
        <f>'8.юрид-в нацвал'!N195+'12.юрид-в инвал'!N195</f>
        <v>36176.200000000004</v>
      </c>
      <c r="O195" s="28">
        <f>('8.юрид-в нацвал'!N195*'8.юрид-в нацвал'!O195+'12.юрид-в инвал'!N195*'12.юрид-в инвал'!O195)/('8.юрид-в нацвал'!N195+'12.юрид-в инвал'!N195)</f>
        <v>11.981268900547883</v>
      </c>
      <c r="P195" s="21">
        <f>'8.юрид-в нацвал'!P195+'12.юрид-в инвал'!P195</f>
        <v>87562.8</v>
      </c>
      <c r="Q195" s="28">
        <f>('8.юрид-в нацвал'!P195*'8.юрид-в нацвал'!Q195+'12.юрид-в инвал'!P195*'12.юрид-в инвал'!Q195)/('8.юрид-в нацвал'!P195+'12.юрид-в инвал'!P195)</f>
        <v>9.165661970608511</v>
      </c>
      <c r="R195" s="22"/>
      <c r="S195" s="30"/>
    </row>
    <row r="196" spans="1:19" ht="14.25" customHeight="1" x14ac:dyDescent="0.2">
      <c r="A196" s="23" t="s">
        <v>7</v>
      </c>
      <c r="B196" s="26">
        <f>'8.юрид-в нацвал'!B196+'12.юрид-в инвал'!B196</f>
        <v>4634049</v>
      </c>
      <c r="C196" s="28">
        <f>('8.юрид-в нацвал'!B196*'8.юрид-в нацвал'!C196+'12.юрид-в инвал'!B196*'12.юрид-в инвал'!C196)/('8.юрид-в нацвал'!B196+'12.юрид-в инвал'!B196)</f>
        <v>1.6425621636715526</v>
      </c>
      <c r="D196" s="21">
        <f>'8.юрид-в нацвал'!D196+'12.юрид-в инвал'!D196</f>
        <v>4244497.5999999996</v>
      </c>
      <c r="E196" s="28">
        <f>('8.юрид-в нацвал'!D196*'8.юрид-в нацвал'!E196+'12.юрид-в инвал'!D196*'12.юрид-в инвал'!E196)/('8.юрид-в нацвал'!D196+'12.юрид-в инвал'!D196)</f>
        <v>1.0629513073584955</v>
      </c>
      <c r="F196" s="21">
        <f t="shared" si="4"/>
        <v>389551.39999999997</v>
      </c>
      <c r="G196" s="28">
        <f t="shared" si="5"/>
        <v>7.9579210317303426</v>
      </c>
      <c r="H196" s="21">
        <f>'8.юрид-в нацвал'!H196+'12.юрид-в инвал'!H196</f>
        <v>7626.2</v>
      </c>
      <c r="I196" s="28">
        <f>('8.юрид-в нацвал'!H196*'8.юрид-в нацвал'!I196+'12.юрид-в инвал'!H196*'12.юрид-в инвал'!I196)/('8.юрид-в нацвал'!H196+'12.юрид-в инвал'!H196)</f>
        <v>6.8639492801132898</v>
      </c>
      <c r="J196" s="21">
        <f>'8.юрид-в нацвал'!J196+'12.юрид-в инвал'!J196</f>
        <v>49601.3</v>
      </c>
      <c r="K196" s="28">
        <f>('8.юрид-в нацвал'!J196*'8.юрид-в нацвал'!K196+'12.юрид-в инвал'!J196*'12.юрид-в инвал'!K196)/('8.юрид-в нацвал'!J196+'12.юрид-в инвал'!J196)</f>
        <v>4.8638311899083284</v>
      </c>
      <c r="L196" s="21">
        <f>'8.юрид-в нацвал'!L196+'12.юрид-в инвал'!L196</f>
        <v>163426.19999999998</v>
      </c>
      <c r="M196" s="28">
        <f>('8.юрид-в нацвал'!L196*'8.юрид-в нацвал'!M196+'12.юрид-в инвал'!L196*'12.юрид-в инвал'!M196)/('8.юрид-в нацвал'!L196+'12.юрид-в инвал'!L196)</f>
        <v>7.3827425712645782</v>
      </c>
      <c r="N196" s="21">
        <f>'8.юрид-в нацвал'!N196+'12.юрид-в инвал'!N196</f>
        <v>118183.1</v>
      </c>
      <c r="O196" s="28">
        <f>('8.юрид-в нацвал'!N196*'8.юрид-в нацвал'!O196+'12.юрид-в инвал'!N196*'12.юрид-в инвал'!O196)/('8.юрид-в нацвал'!N196+'12.юрид-в инвал'!N196)</f>
        <v>8.5657641828654008</v>
      </c>
      <c r="P196" s="21">
        <f>'8.юрид-в нацвал'!P196+'12.юрид-в инвал'!P196</f>
        <v>49714.6</v>
      </c>
      <c r="Q196" s="28">
        <f>('8.юрид-в нацвал'!P196*'8.юрид-в нацвал'!Q196+'12.юрид-в инвал'!P196*'12.юрид-в инвал'!Q196)/('8.юрид-в нацвал'!P196+'12.юрид-в инвал'!P196)</f>
        <v>11.51691756546367</v>
      </c>
      <c r="R196" s="22">
        <f>'8.юрид-в нацвал'!R196+'12.юрид-в инвал'!R196</f>
        <v>1000</v>
      </c>
      <c r="S196" s="30">
        <f>('8.юрид-в нацвал'!R196*'8.юрид-в нацвал'!S196+'12.юрид-в инвал'!R196*'12.юрид-в инвал'!S196)/('8.юрид-в нацвал'!R196+'12.юрид-в инвал'!R196)</f>
        <v>15</v>
      </c>
    </row>
    <row r="197" spans="1:19" ht="14.25" customHeight="1" x14ac:dyDescent="0.2">
      <c r="A197" s="23" t="s">
        <v>8</v>
      </c>
      <c r="B197" s="26">
        <f>'8.юрид-в нацвал'!B197+'12.юрид-в инвал'!B197</f>
        <v>5426741.5</v>
      </c>
      <c r="C197" s="28">
        <f>('8.юрид-в нацвал'!B197*'8.юрид-в нацвал'!C197+'12.юрид-в инвал'!B197*'12.юрид-в инвал'!C197)/('8.юрид-в нацвал'!B197+'12.юрид-в инвал'!B197)</f>
        <v>1.376789392124169</v>
      </c>
      <c r="D197" s="21">
        <f>'8.юрид-в нацвал'!D197+'12.юрид-в инвал'!D197</f>
        <v>5061379.0999999996</v>
      </c>
      <c r="E197" s="28">
        <f>('8.юрид-в нацвал'!D197*'8.юрид-в нацвал'!E197+'12.юрид-в инвал'!D197*'12.юрид-в инвал'!E197)/('8.юрид-в нацвал'!D197+'12.юрид-в инвал'!D197)</f>
        <v>0.8706796023241965</v>
      </c>
      <c r="F197" s="21">
        <f t="shared" si="4"/>
        <v>365362.4</v>
      </c>
      <c r="G197" s="28">
        <f t="shared" si="5"/>
        <v>8.3879473886749167</v>
      </c>
      <c r="H197" s="21">
        <f>'8.юрид-в нацвал'!H197+'12.юрид-в инвал'!H197</f>
        <v>32641.4</v>
      </c>
      <c r="I197" s="28">
        <f>('8.юрид-в нацвал'!H197*'8.юрид-в нацвал'!I197+'12.юрид-в инвал'!H197*'12.юрид-в инвал'!I197)/('8.юрид-в нацвал'!H197+'12.юрид-в инвал'!H197)</f>
        <v>2.5660664064654095</v>
      </c>
      <c r="J197" s="21">
        <f>'8.юрид-в нацвал'!J197+'12.юрид-в инвал'!J197</f>
        <v>13967.6</v>
      </c>
      <c r="K197" s="28">
        <f>('8.юрид-в нацвал'!J197*'8.юрид-в нацвал'!K197+'12.юрид-в инвал'!J197*'12.юрид-в инвал'!K197)/('8.юрид-в нацвал'!J197+'12.юрид-в инвал'!J197)</f>
        <v>4.8566468111916157</v>
      </c>
      <c r="L197" s="21">
        <f>'8.юрид-в нацвал'!L197+'12.юрид-в инвал'!L197</f>
        <v>168179.69999999998</v>
      </c>
      <c r="M197" s="28">
        <f>('8.юрид-в нацвал'!L197*'8.юрид-в нацвал'!M197+'12.юрид-в инвал'!L197*'12.юрид-в инвал'!M197)/('8.юрид-в нацвал'!L197+'12.юрид-в инвал'!L197)</f>
        <v>8.764974494543635</v>
      </c>
      <c r="N197" s="21">
        <f>'8.юрид-в нацвал'!N197+'12.юрид-в инвал'!N197</f>
        <v>90962.8</v>
      </c>
      <c r="O197" s="28">
        <f>('8.юрид-в нацвал'!N197*'8.юрид-в нацвал'!O197+'12.юрид-в инвал'!N197*'12.юрид-в инвал'!O197)/('8.юрид-в нацвал'!N197+'12.юрид-в инвал'!N197)</f>
        <v>13.204294590755792</v>
      </c>
      <c r="P197" s="21">
        <f>'8.юрид-в нацвал'!P197+'12.юрид-в инвал'!P197</f>
        <v>59610.899999999994</v>
      </c>
      <c r="Q197" s="28">
        <f>('8.юрид-в нацвал'!P197*'8.юрид-в нацвал'!Q197+'12.юрид-в инвал'!P197*'12.юрид-в инвал'!Q197)/('8.юрид-в нацвал'!P197+'12.юрид-в инвал'!P197)</f>
        <v>3.9901175791675678</v>
      </c>
      <c r="R197" s="22"/>
      <c r="S197" s="30"/>
    </row>
    <row r="198" spans="1:19" ht="14.25" customHeight="1" x14ac:dyDescent="0.2">
      <c r="A198" s="23" t="s">
        <v>9</v>
      </c>
      <c r="B198" s="26">
        <f>'8.юрид-в нацвал'!B198+'12.юрид-в инвал'!B198</f>
        <v>6449004.5</v>
      </c>
      <c r="C198" s="28">
        <f>('8.юрид-в нацвал'!B198*'8.юрид-в нацвал'!C198+'12.юрид-в инвал'!B198*'12.юрид-в инвал'!C198)/('8.юрид-в нацвал'!B198+'12.юрид-в инвал'!B198)</f>
        <v>2.8305147042462173</v>
      </c>
      <c r="D198" s="21">
        <f>'8.юрид-в нацвал'!D198+'12.юрид-в инвал'!D198</f>
        <v>4428716.8</v>
      </c>
      <c r="E198" s="28">
        <f>('8.юрид-в нацвал'!D198*'8.юрид-в нацвал'!E198+'12.юрид-в инвал'!D198*'12.юрид-в инвал'!E198)/('8.юрид-в нацвал'!D198+'12.юрид-в инвал'!D198)</f>
        <v>0.92516226506061705</v>
      </c>
      <c r="F198" s="21">
        <f t="shared" si="4"/>
        <v>2020287.7</v>
      </c>
      <c r="G198" s="28">
        <f t="shared" si="5"/>
        <v>7.0072794082743846</v>
      </c>
      <c r="H198" s="21">
        <f>'8.юрид-в нацвал'!H198+'12.юрид-в инвал'!H198</f>
        <v>2355.9</v>
      </c>
      <c r="I198" s="28">
        <f>('8.юрид-в нацвал'!H198*'8.юрид-в нацвал'!I198+'12.юрид-в инвал'!H198*'12.юрид-в инвал'!I198)/('8.юрид-в нацвал'!H198+'12.юрид-в инвал'!H198)</f>
        <v>0.24024788828048776</v>
      </c>
      <c r="J198" s="21">
        <f>'8.юрид-в нацвал'!J198+'12.юрид-в инвал'!J198</f>
        <v>41643.699999999997</v>
      </c>
      <c r="K198" s="28">
        <f>('8.юрид-в нацвал'!J198*'8.юрид-в нацвал'!K198+'12.юрид-в инвал'!J198*'12.юрид-в инвал'!K198)/('8.юрид-в нацвал'!J198+'12.юрид-в инвал'!J198)</f>
        <v>6.295397887315489</v>
      </c>
      <c r="L198" s="21">
        <f>'8.юрид-в нацвал'!L198+'12.юрид-в инвал'!L198</f>
        <v>67229.899999999994</v>
      </c>
      <c r="M198" s="28">
        <f>('8.юрид-в нацвал'!L198*'8.юрид-в нацвал'!M198+'12.юрид-в инвал'!L198*'12.юрид-в инвал'!M198)/('8.юрид-в нацвал'!L198+'12.юрид-в инвал'!L198)</f>
        <v>9.5029309875516681</v>
      </c>
      <c r="N198" s="21">
        <f>'8.юрид-в нацвал'!N198+'12.юрид-в инвал'!N198</f>
        <v>365549</v>
      </c>
      <c r="O198" s="28">
        <f>('8.юрид-в нацвал'!N198*'8.юрид-в нацвал'!O198+'12.юрид-в инвал'!N198*'12.юрид-в инвал'!O198)/('8.юрид-в нацвал'!N198+'12.юрид-в инвал'!N198)</f>
        <v>13.246340813406729</v>
      </c>
      <c r="P198" s="21">
        <f>'8.юрид-в нацвал'!P198+'12.юрид-в инвал'!P198</f>
        <v>63509.200000000004</v>
      </c>
      <c r="Q198" s="28">
        <f>('8.юрид-в нацвал'!P198*'8.юрид-в нацвал'!Q198+'12.юрид-в инвал'!P198*'12.юрид-в инвал'!Q198)/('8.юрид-в нацвал'!P198+'12.юрид-в инвал'!P198)</f>
        <v>11.521527589703535</v>
      </c>
      <c r="R198" s="21">
        <f>'8.юрид-в нацвал'!R198+'12.юрид-в инвал'!R198</f>
        <v>1480000</v>
      </c>
      <c r="S198" s="28">
        <f>('8.юрид-в нацвал'!R198*'8.юрид-в нацвал'!S198+'12.юрид-в инвал'!R198*'12.юрид-в инвал'!S198)/('8.юрид-в нацвал'!R198+'12.юрид-в инвал'!R198)</f>
        <v>5.19</v>
      </c>
    </row>
    <row r="199" spans="1:19" ht="14.25" customHeight="1" x14ac:dyDescent="0.2">
      <c r="A199" s="23" t="s">
        <v>14</v>
      </c>
      <c r="B199" s="26">
        <f>'8.юрид-в нацвал'!B199+'12.юрид-в инвал'!B199</f>
        <v>6298695.7000000002</v>
      </c>
      <c r="C199" s="28">
        <f>('8.юрид-в нацвал'!B199*'8.юрид-в нацвал'!C199+'12.юрид-в инвал'!B199*'12.юрид-в инвал'!C199)/('8.юрид-в нацвал'!B199+'12.юрид-в инвал'!B199)</f>
        <v>1.6850776721917193</v>
      </c>
      <c r="D199" s="21">
        <f>'8.юрид-в нацвал'!D199+'12.юрид-в инвал'!D199</f>
        <v>5716859.4000000004</v>
      </c>
      <c r="E199" s="28">
        <f>('8.юрид-в нацвал'!D199*'8.юрид-в нацвал'!E199+'12.юрид-в инвал'!D199*'12.юрид-в инвал'!E199)/('8.юрид-в нацвал'!D199+'12.юрид-в инвал'!D199)</f>
        <v>1.1349812038406946</v>
      </c>
      <c r="F199" s="21">
        <f t="shared" si="4"/>
        <v>581836.30000000005</v>
      </c>
      <c r="G199" s="28">
        <f t="shared" si="5"/>
        <v>7.090075892480411</v>
      </c>
      <c r="H199" s="21">
        <f>'8.юрид-в нацвал'!H199+'12.юрид-в инвал'!H199</f>
        <v>10953.8</v>
      </c>
      <c r="I199" s="28">
        <f>('8.юрид-в нацвал'!H199*'8.юрид-в нацвал'!I199+'12.юрид-в инвал'!H199*'12.юрид-в инвал'!I199)/('8.юрид-в нацвал'!H199+'12.юрид-в инвал'!H199)</f>
        <v>7.7748954700651867</v>
      </c>
      <c r="J199" s="21">
        <f>'8.юрид-в нацвал'!J199+'12.юрид-в инвал'!J199</f>
        <v>16819.3</v>
      </c>
      <c r="K199" s="28">
        <f>('8.юрид-в нацвал'!J199*'8.юрид-в нацвал'!K199+'12.юрид-в инвал'!J199*'12.юрид-в инвал'!K199)/('8.юрид-в нацвал'!J199+'12.юрид-в инвал'!J199)</f>
        <v>9.3137140071227691</v>
      </c>
      <c r="L199" s="21">
        <f>'8.юрид-в нацвал'!L199+'12.юрид-в инвал'!L199</f>
        <v>30531.4</v>
      </c>
      <c r="M199" s="28">
        <f>('8.юрид-в нацвал'!L199*'8.юрид-в нацвал'!M199+'12.юрид-в инвал'!L199*'12.юрид-в инвал'!M199)/('8.юрид-в нацвал'!L199+'12.юрид-в инвал'!L199)</f>
        <v>9.2792959707055669</v>
      </c>
      <c r="N199" s="21">
        <f>'8.юрид-в нацвал'!N199+'12.юрид-в инвал'!N199</f>
        <v>205287.7</v>
      </c>
      <c r="O199" s="28">
        <f>('8.юрид-в нацвал'!N199*'8.юрид-в нацвал'!O199+'12.юрид-в инвал'!N199*'12.юрид-в инвал'!O199)/('8.юрид-в нацвал'!N199+'12.юрид-в инвал'!N199)</f>
        <v>8.9258026223685114</v>
      </c>
      <c r="P199" s="21">
        <f>'8.юрид-в нацвал'!P199+'12.юрид-в инвал'!P199</f>
        <v>118244.1</v>
      </c>
      <c r="Q199" s="28">
        <f>('8.юрид-в нацвал'!P199*'8.юрид-в нацвал'!Q199+'12.юрид-в инвал'!P199*'12.юрид-в инвал'!Q199)/('8.юрид-в нацвал'!P199+'12.юрид-в инвал'!P199)</f>
        <v>3.2794983935773572</v>
      </c>
      <c r="R199" s="22">
        <f>'8.юрид-в нацвал'!R199+'12.юрид-в инвал'!R199</f>
        <v>200000</v>
      </c>
      <c r="S199" s="30">
        <f>('8.юрид-в нацвал'!R199*'8.юрид-в нацвал'!S199+'12.юрид-в инвал'!R199*'12.юрид-в инвал'!S199)/('8.юрид-в нацвал'!R199+'12.юрид-в инвал'!R199)</f>
        <v>6.9</v>
      </c>
    </row>
    <row r="200" spans="1:19" ht="14.25" customHeight="1" thickBot="1" x14ac:dyDescent="0.25">
      <c r="A200" s="24" t="s">
        <v>15</v>
      </c>
      <c r="B200" s="27">
        <f>'8.юрид-в нацвал'!B200+'12.юрид-в инвал'!B200</f>
        <v>7083125.5999999996</v>
      </c>
      <c r="C200" s="29">
        <f>('8.юрид-в нацвал'!B200*'8.юрид-в нацвал'!C200+'12.юрид-в инвал'!B200*'12.юрид-в инвал'!C200)/('8.юрид-в нацвал'!B200+'12.юрид-в инвал'!B200)</f>
        <v>1.6428124919880005</v>
      </c>
      <c r="D200" s="25">
        <f>'8.юрид-в нацвал'!D200+'12.юрид-в инвал'!D200</f>
        <v>6659991.2000000002</v>
      </c>
      <c r="E200" s="29">
        <f>('8.юрид-в нацвал'!D200*'8.юрид-в нацвал'!E200+'12.юрид-в инвал'!D200*'12.юрид-в инвал'!E200)/('8.юрид-в нацвал'!D200+'12.юрид-в инвал'!D200)</f>
        <v>1.4280645558510647</v>
      </c>
      <c r="F200" s="25">
        <f t="shared" si="4"/>
        <v>423134.4</v>
      </c>
      <c r="G200" s="29">
        <f t="shared" si="5"/>
        <v>5.0228717943991317</v>
      </c>
      <c r="H200" s="25">
        <f>'8.юрид-в нацвал'!H200+'12.юрид-в инвал'!H200</f>
        <v>15324.3</v>
      </c>
      <c r="I200" s="29">
        <f>('8.юрид-в нацвал'!H200*'8.юрид-в нацвал'!I200+'12.юрид-в инвал'!H200*'12.юрид-в инвал'!I200)/('8.юрид-в нацвал'!H200+'12.юрид-в инвал'!H200)</f>
        <v>7.0613634554270019</v>
      </c>
      <c r="J200" s="25">
        <f>'8.юрид-в нацвал'!J200+'12.юрид-в инвал'!J200</f>
        <v>30602.1</v>
      </c>
      <c r="K200" s="29">
        <f>('8.юрид-в нацвал'!J200*'8.юрид-в нацвал'!K200+'12.юрид-в инвал'!J200*'12.юрид-в инвал'!K200)/('8.юрид-в нацвал'!J200+'12.юрид-в инвал'!J200)</f>
        <v>4.2887465239313638</v>
      </c>
      <c r="L200" s="25">
        <f>'8.юрид-в нацвал'!L200+'12.юрид-в инвал'!L200</f>
        <v>40677</v>
      </c>
      <c r="M200" s="29">
        <f>('8.юрид-в нацвал'!L200*'8.юрид-в нацвал'!M200+'12.юрид-в инвал'!L200*'12.юрид-в инвал'!M200)/('8.юрид-в нацвал'!L200+'12.юрид-в инвал'!L200)</f>
        <v>8.4229056715096977</v>
      </c>
      <c r="N200" s="25">
        <f>'8.юрид-в нацвал'!N200+'12.юрид-в инвал'!N200</f>
        <v>276139.40000000002</v>
      </c>
      <c r="O200" s="29">
        <f>('8.юрид-в нацвал'!N200*'8.юрид-в нацвал'!O200+'12.юрид-в инвал'!N200*'12.юрид-в инвал'!O200)/('8.юрид-в нацвал'!N200+'12.юрид-в инвал'!N200)</f>
        <v>3.3577574261405649</v>
      </c>
      <c r="P200" s="25">
        <f>'8.юрид-в нацвал'!P200+'12.юрид-в инвал'!P200</f>
        <v>60391.6</v>
      </c>
      <c r="Q200" s="29">
        <f>('8.юрид-в нацвал'!P200*'8.юрид-в нацвал'!Q200+'12.юрид-в инвал'!P200*'12.юрид-в инвал'!Q200)/('8.юрид-в нацвал'!P200+'12.юрид-в инвал'!P200)</f>
        <v>10.201204902668584</v>
      </c>
      <c r="R200" s="25"/>
      <c r="S200" s="29"/>
    </row>
    <row r="201" spans="1:19" ht="14.25" customHeight="1" x14ac:dyDescent="0.2">
      <c r="A201" s="23" t="s">
        <v>44</v>
      </c>
      <c r="B201" s="26">
        <f>'8.юрид-в нацвал'!B201+'12.юрид-в инвал'!B201</f>
        <v>5162406.3999999994</v>
      </c>
      <c r="C201" s="28">
        <f>('8.юрид-в нацвал'!B201*'8.юрид-в нацвал'!C201+'12.юрид-в инвал'!B201*'12.юрид-в инвал'!C201)/('8.юрид-в нацвал'!B201+'12.юрид-в инвал'!B201)</f>
        <v>1.4197826195938397</v>
      </c>
      <c r="D201" s="21">
        <f>'8.юрид-в нацвал'!D201+'12.юрид-в инвал'!D201</f>
        <v>4969916.6999999993</v>
      </c>
      <c r="E201" s="28">
        <f>('8.юрид-в нацвал'!D201*'8.юрид-в нацвал'!E201+'12.юрид-в инвал'!D201*'12.юрид-в инвал'!E201)/('8.юрид-в нацвал'!D201+'12.юрид-в инвал'!D201)</f>
        <v>1.1634426305374497</v>
      </c>
      <c r="F201" s="21">
        <f t="shared" ref="F201:F252" si="6">H201+J201+L201+N201+P201+R201</f>
        <v>192489.7</v>
      </c>
      <c r="G201" s="28">
        <f t="shared" ref="G201:G252" si="7">(H201*I201+J201*K201+L201*M201+N201*O201+P201*Q201+R201*S201)/(H201+J201+L201+N201+P201+R201)</f>
        <v>8.0382582704425225</v>
      </c>
      <c r="H201" s="21">
        <f>'8.юрид-в нацвал'!H201+'12.юрид-в инвал'!H201</f>
        <v>9672.5999999999985</v>
      </c>
      <c r="I201" s="28">
        <f>('8.юрид-в нацвал'!H201*'8.юрид-в нацвал'!I201+'12.юрид-в инвал'!H201*'12.юрид-в инвал'!I201)/('8.юрид-в нацвал'!H201+'12.юрид-в инвал'!H201)</f>
        <v>2.762907594648802</v>
      </c>
      <c r="J201" s="21">
        <f>'8.юрид-в нацвал'!J201+'12.юрид-в инвал'!J201</f>
        <v>29283.699999999997</v>
      </c>
      <c r="K201" s="28">
        <f>('8.юрид-в нацвал'!J201*'8.юрид-в нацвал'!K201+'12.юрид-в инвал'!J201*'12.юрид-в инвал'!K201)/('8.юрид-в нацвал'!J201+'12.юрид-в инвал'!J201)</f>
        <v>8.3179620061672548</v>
      </c>
      <c r="L201" s="21">
        <f>'8.юрид-в нацвал'!L201+'12.юрид-в инвал'!L201</f>
        <v>57624.299999999996</v>
      </c>
      <c r="M201" s="28">
        <f>('8.юрид-в нацвал'!L201*'8.юрид-в нацвал'!M201+'12.юрид-в инвал'!L201*'12.юрид-в инвал'!M201)/('8.юрид-в нацвал'!L201+'12.юрид-в инвал'!L201)</f>
        <v>7.4544276286219535</v>
      </c>
      <c r="N201" s="21">
        <f>'8.юрид-в нацвал'!N201+'12.юрид-в инвал'!N201</f>
        <v>64305.899999999994</v>
      </c>
      <c r="O201" s="28">
        <f>('8.юрид-в нацвал'!N201*'8.юрид-в нацвал'!O201+'12.юрид-в инвал'!N201*'12.юрид-в инвал'!O201)/('8.юрид-в нацвал'!N201+'12.юрид-в инвал'!N201)</f>
        <v>10.195073391399546</v>
      </c>
      <c r="P201" s="21">
        <f>'8.юрид-в нацвал'!P201+'12.юрид-в инвал'!P201</f>
        <v>31603.200000000001</v>
      </c>
      <c r="Q201" s="28">
        <f>('8.юрид-в нацвал'!P201*'8.юрид-в нацвал'!Q201+'12.юрид-в инвал'!P201*'12.юрид-в инвал'!Q201)/('8.юрид-в нацвал'!P201+'12.юрид-в инвал'!P201)</f>
        <v>6.069549127936412</v>
      </c>
      <c r="R201" s="22"/>
      <c r="S201" s="30"/>
    </row>
    <row r="202" spans="1:19" ht="14.25" customHeight="1" x14ac:dyDescent="0.2">
      <c r="A202" s="23" t="s">
        <v>1</v>
      </c>
      <c r="B202" s="26">
        <f>'8.юрид-в нацвал'!B202+'12.юрид-в инвал'!B202</f>
        <v>5065635.8</v>
      </c>
      <c r="C202" s="28">
        <f>('8.юрид-в нацвал'!B202*'8.юрид-в нацвал'!C202+'12.юрид-в инвал'!B202*'12.юрид-в инвал'!C202)/('8.юрид-в нацвал'!B202+'12.юрид-в инвал'!B202)</f>
        <v>1.728204912007294</v>
      </c>
      <c r="D202" s="21">
        <f>'8.юрид-в нацвал'!D202+'12.юрид-в инвал'!D202</f>
        <v>4626338.2</v>
      </c>
      <c r="E202" s="28">
        <f>('8.юрид-в нацвал'!D202*'8.юрид-в нацвал'!E202+'12.юрид-в инвал'!D202*'12.юрид-в инвал'!E202)/('8.юрид-в нацвал'!D202+'12.юрид-в инвал'!D202)</f>
        <v>1.1558212428135908</v>
      </c>
      <c r="F202" s="21">
        <f t="shared" si="6"/>
        <v>439297.60000000003</v>
      </c>
      <c r="G202" s="28">
        <f t="shared" si="7"/>
        <v>7.7561013399572509</v>
      </c>
      <c r="H202" s="21">
        <f>'8.юрид-в нацвал'!H202+'12.юрид-в инвал'!H202</f>
        <v>30579.600000000002</v>
      </c>
      <c r="I202" s="28">
        <f>('8.юрид-в нацвал'!H202*'8.юрид-в нацвал'!I202+'12.юрид-в инвал'!H202*'12.юрид-в инвал'!I202)/('8.юрид-в нацвал'!H202+'12.юрид-в инвал'!H202)</f>
        <v>1.1909704508888279</v>
      </c>
      <c r="J202" s="21">
        <f>'8.юрид-в нацвал'!J202+'12.юрид-в инвал'!J202</f>
        <v>132429.20000000001</v>
      </c>
      <c r="K202" s="28">
        <f>('8.юрид-в нацвал'!J202*'8.юрид-в нацвал'!K202+'12.юрид-в инвал'!J202*'12.юрид-в инвал'!K202)/('8.юрид-в нацвал'!J202+'12.юрид-в инвал'!J202)</f>
        <v>4.9272997496020512</v>
      </c>
      <c r="L202" s="21">
        <f>'8.юрид-в нацвал'!L202+'12.юрид-в инвал'!L202</f>
        <v>48893.9</v>
      </c>
      <c r="M202" s="28">
        <f>('8.юрид-в нацвал'!L202*'8.юрид-в нацвал'!M202+'12.юрид-в инвал'!L202*'12.юрид-в инвал'!M202)/('8.юрид-в нацвал'!L202+'12.юрид-в инвал'!L202)</f>
        <v>5.4624333505815628</v>
      </c>
      <c r="N202" s="21">
        <f>'8.юрид-в нацвал'!N202+'12.юрид-в инвал'!N202</f>
        <v>133192.1</v>
      </c>
      <c r="O202" s="28">
        <f>('8.юрид-в нацвал'!N202*'8.юрид-в нацвал'!O202+'12.юрид-в инвал'!N202*'12.юрид-в инвал'!O202)/('8.юрид-в нацвал'!N202+'12.юрид-в инвал'!N202)</f>
        <v>13.168558675777359</v>
      </c>
      <c r="P202" s="21">
        <f>'8.юрид-в нацвал'!P202+'12.юрид-в инвал'!P202</f>
        <v>94202.8</v>
      </c>
      <c r="Q202" s="28">
        <f>('8.юрид-в нацвал'!P202*'8.юрид-в нацвал'!Q202+'12.юрид-в инвал'!P202*'12.юрид-в инвал'!Q202)/('8.юрид-в нацвал'!P202+'12.юрид-в инвал'!P202)</f>
        <v>7.4018106255864966</v>
      </c>
      <c r="R202" s="22"/>
      <c r="S202" s="30"/>
    </row>
    <row r="203" spans="1:19" ht="14.25" customHeight="1" x14ac:dyDescent="0.2">
      <c r="A203" s="23" t="s">
        <v>2</v>
      </c>
      <c r="B203" s="26">
        <f>'8.юрид-в нацвал'!B203+'12.юрид-в инвал'!B203</f>
        <v>5441682.7999999998</v>
      </c>
      <c r="C203" s="28">
        <f>('8.юрид-в нацвал'!B203*'8.юрид-в нацвал'!C203+'12.юрид-в инвал'!B203*'12.юрид-в инвал'!C203)/('8.юрид-в нацвал'!B203+'12.юрид-в инвал'!B203)</f>
        <v>1.4394488528438298</v>
      </c>
      <c r="D203" s="21">
        <f>'8.юрид-в нацвал'!D203+'12.юрид-в инвал'!D203</f>
        <v>5086834.3000000007</v>
      </c>
      <c r="E203" s="28">
        <f>('8.юрид-в нацвал'!D203*'8.юрид-в нацвал'!E203+'12.юрид-в инвал'!D203*'12.юрид-в инвал'!E203)/('8.юрид-в нацвал'!D203+'12.юрид-в инвал'!D203)</f>
        <v>1.0533257218541596</v>
      </c>
      <c r="F203" s="21">
        <f t="shared" si="6"/>
        <v>354848.5</v>
      </c>
      <c r="G203" s="28">
        <f t="shared" si="7"/>
        <v>6.9746121316561851</v>
      </c>
      <c r="H203" s="21">
        <f>'8.юрид-в нацвал'!H203+'12.юрид-в инвал'!H203</f>
        <v>3785.7</v>
      </c>
      <c r="I203" s="28">
        <f>('8.юрид-в нацвал'!H203*'8.юрид-в нацвал'!I203+'12.юрид-в инвал'!H203*'12.юрид-в инвал'!I203)/('8.юрид-в нацвал'!H203+'12.юрид-в инвал'!H203)</f>
        <v>4.4047336027683128</v>
      </c>
      <c r="J203" s="21">
        <f>'8.юрид-в нацвал'!J203+'12.юрид-в инвал'!J203</f>
        <v>89470.7</v>
      </c>
      <c r="K203" s="28">
        <f>('8.юрид-в нацвал'!J203*'8.юрид-в нацвал'!K203+'12.юрид-в инвал'!J203*'12.юрид-в инвал'!K203)/('8.юрид-в нацвал'!J203+'12.юрид-в инвал'!J203)</f>
        <v>4.3967309968514829</v>
      </c>
      <c r="L203" s="21">
        <f>'8.юрид-в нацвал'!L203+'12.юрид-в инвал'!L203</f>
        <v>114337.4</v>
      </c>
      <c r="M203" s="28">
        <f>('8.юрид-в нацвал'!L203*'8.юрид-в нацвал'!M203+'12.юрид-в инвал'!L203*'12.юрид-в инвал'!M203)/('8.юрид-в нацвал'!L203+'12.юрид-в инвал'!L203)</f>
        <v>6.1959474240274846</v>
      </c>
      <c r="N203" s="21">
        <f>'8.юрид-в нацвал'!N203+'12.юрид-в инвал'!N203</f>
        <v>117468.8</v>
      </c>
      <c r="O203" s="28">
        <f>('8.юрид-в нацвал'!N203*'8.юрид-в нацвал'!O203+'12.юрид-в инвал'!N203*'12.юрид-в инвал'!O203)/('8.юрид-в нацвал'!N203+'12.юрид-в инвал'!N203)</f>
        <v>10.954863197717181</v>
      </c>
      <c r="P203" s="21">
        <f>'8.юрид-в нацвал'!P203+'12.юрид-в инвал'!P203</f>
        <v>28705.9</v>
      </c>
      <c r="Q203" s="28">
        <f>('8.юрид-в нацвал'!P203*'8.юрид-в нацвал'!Q203+'12.юрид-в инвал'!P203*'12.юрид-в инвал'!Q203)/('8.юрид-в нацвал'!P203+'12.юрид-в инвал'!P203)</f>
        <v>1.8600322581768904</v>
      </c>
      <c r="R203" s="21">
        <f>'8.юрид-в нацвал'!R203+'12.юрид-в инвал'!R203</f>
        <v>1080</v>
      </c>
      <c r="S203" s="28">
        <f>('8.юрид-в нацвал'!R203*'8.юрид-в нацвал'!S203+'12.юрид-в инвал'!R203*'12.юрид-в инвал'!S203)/('8.юрид-в нацвал'!R203+'12.юрид-в инвал'!R203)</f>
        <v>15</v>
      </c>
    </row>
    <row r="204" spans="1:19" ht="14.25" customHeight="1" x14ac:dyDescent="0.2">
      <c r="A204" s="23" t="s">
        <v>3</v>
      </c>
      <c r="B204" s="26">
        <f>'8.юрид-в нацвал'!B204+'12.юрид-в инвал'!B204</f>
        <v>5440171.5</v>
      </c>
      <c r="C204" s="28">
        <f>('8.юрид-в нацвал'!B204*'8.юрид-в нацвал'!C204+'12.юрид-в инвал'!B204*'12.юрид-в инвал'!C204)/('8.юрид-в нацвал'!B204+'12.юрид-в инвал'!B204)</f>
        <v>1.7289482210257527</v>
      </c>
      <c r="D204" s="21">
        <f>'8.юрид-в нацвал'!D204+'12.юрид-в инвал'!D204</f>
        <v>4847573.8000000007</v>
      </c>
      <c r="E204" s="28">
        <f>('8.юрид-в нацвал'!D204*'8.юрид-в нацвал'!E204+'12.юрид-в инвал'!D204*'12.юрид-в инвал'!E204)/('8.юрид-в нацвал'!D204+'12.юрид-в инвал'!D204)</f>
        <v>0.83515501486537447</v>
      </c>
      <c r="F204" s="21">
        <f t="shared" si="6"/>
        <v>592597.69999999995</v>
      </c>
      <c r="G204" s="28">
        <f t="shared" si="7"/>
        <v>9.0403645981076188</v>
      </c>
      <c r="H204" s="21">
        <f>'8.юрид-в нацвал'!H204+'12.юрид-в инвал'!H204</f>
        <v>124496.4</v>
      </c>
      <c r="I204" s="28">
        <f>('8.юрид-в нацвал'!H204*'8.юрид-в нацвал'!I204+'12.юрид-в инвал'!H204*'12.юрид-в инвал'!I204)/('8.юрид-в нацвал'!H204+'12.юрид-в инвал'!H204)</f>
        <v>6.5908695753451507</v>
      </c>
      <c r="J204" s="21">
        <f>'8.юрид-в нацвал'!J204+'12.юрид-в инвал'!J204</f>
        <v>42062.999999999993</v>
      </c>
      <c r="K204" s="28">
        <f>('8.юрид-в нацвал'!J204*'8.юрид-в нацвал'!K204+'12.юрид-в инвал'!J204*'12.юрид-в инвал'!K204)/('8.юрид-в нацвал'!J204+'12.юрид-в инвал'!J204)</f>
        <v>4.8914989420630972</v>
      </c>
      <c r="L204" s="21">
        <f>'8.юрид-в нацвал'!L204+'12.юрид-в инвал'!L204</f>
        <v>142435.1</v>
      </c>
      <c r="M204" s="28">
        <f>('8.юрид-в нацвал'!L204*'8.юрид-в нацвал'!M204+'12.юрид-в инвал'!L204*'12.юрид-в инвал'!M204)/('8.юрид-в нацвал'!L204+'12.юрид-в инвал'!L204)</f>
        <v>8.7245546427811664</v>
      </c>
      <c r="N204" s="21">
        <f>'8.юрид-в нацвал'!N204+'12.юрид-в инвал'!N204</f>
        <v>165802.79999999999</v>
      </c>
      <c r="O204" s="28">
        <f>('8.юрид-в нацвал'!N204*'8.юрид-в нацвал'!O204+'12.юрид-в инвал'!N204*'12.юрид-в инвал'!O204)/('8.юрид-в нацвал'!N204+'12.юрид-в инвал'!N204)</f>
        <v>10.600452223967267</v>
      </c>
      <c r="P204" s="21">
        <f>'8.юрид-в нацвал'!P204+'12.юрид-в инвал'!P204</f>
        <v>117800.4</v>
      </c>
      <c r="Q204" s="28">
        <f>('8.юрид-в нацвал'!P204*'8.юрид-в нацвал'!Q204+'12.юрид-в инвал'!P204*'12.юрид-в инвал'!Q204)/('8.юрид-в нацвал'!P204+'12.юрид-в инвал'!P204)</f>
        <v>11.296575733189361</v>
      </c>
      <c r="R204" s="22"/>
      <c r="S204" s="30"/>
    </row>
    <row r="205" spans="1:19" ht="14.25" customHeight="1" x14ac:dyDescent="0.2">
      <c r="A205" s="23" t="s">
        <v>4</v>
      </c>
      <c r="B205" s="26">
        <f>'8.юрид-в нацвал'!B205+'12.юрид-в инвал'!B205</f>
        <v>7974810.4000000013</v>
      </c>
      <c r="C205" s="28">
        <f>('8.юрид-в нацвал'!B205*'8.юрид-в нацвал'!C205+'12.юрид-в инвал'!B205*'12.юрид-в инвал'!C205)/('8.юрид-в нацвал'!B205+'12.юрид-в инвал'!B205)</f>
        <v>1.3953678838558967</v>
      </c>
      <c r="D205" s="21">
        <f>'8.юрид-в нацвал'!D205+'12.юрид-в инвал'!D205</f>
        <v>6955396</v>
      </c>
      <c r="E205" s="28">
        <f>('8.юрид-в нацвал'!D205*'8.юрид-в нацвал'!E205+'12.юрид-в инвал'!D205*'12.юрид-в инвал'!E205)/('8.юрид-в нацвал'!D205+'12.юрид-в инвал'!D205)</f>
        <v>0.63100327127312383</v>
      </c>
      <c r="F205" s="21">
        <f t="shared" si="6"/>
        <v>1019414.4000000001</v>
      </c>
      <c r="G205" s="28">
        <f t="shared" si="7"/>
        <v>6.610576310281667</v>
      </c>
      <c r="H205" s="21">
        <f>'8.юрид-в нацвал'!H205+'12.юрид-в инвал'!H205</f>
        <v>564413.70000000007</v>
      </c>
      <c r="I205" s="28">
        <f>('8.юрид-в нацвал'!H205*'8.юрид-в нацвал'!I205+'12.юрид-в инвал'!H205*'12.юрид-в инвал'!I205)/('8.юрид-в нацвал'!H205+'12.юрид-в инвал'!H205)</f>
        <v>6.702285309516764</v>
      </c>
      <c r="J205" s="21">
        <f>'8.юрид-в нацвал'!J205+'12.юрид-в инвал'!J205</f>
        <v>221125.2</v>
      </c>
      <c r="K205" s="28">
        <f>('8.юрид-в нацвал'!J205*'8.юрид-в нацвал'!K205+'12.юрид-в инвал'!J205*'12.юрид-в инвал'!K205)/('8.юрид-в нацвал'!J205+'12.юрид-в инвал'!J205)</f>
        <v>5.1116544111661595</v>
      </c>
      <c r="L205" s="21">
        <f>'8.юрид-в нацвал'!L205+'12.юрид-в инвал'!L205</f>
        <v>111943.9</v>
      </c>
      <c r="M205" s="28">
        <f>('8.юрид-в нацвал'!L205*'8.юрид-в нацвал'!M205+'12.юрид-в инвал'!L205*'12.юрид-в инвал'!M205)/('8.юрид-в нацвал'!L205+'12.юрид-в инвал'!L205)</f>
        <v>4.3157670047229031</v>
      </c>
      <c r="N205" s="21">
        <f>'8.юрид-в нацвал'!N205+'12.юрид-в инвал'!N205</f>
        <v>87240.400000000009</v>
      </c>
      <c r="O205" s="28">
        <f>('8.юрид-в нацвал'!N205*'8.юрид-в нацвал'!O205+'12.юрид-в инвал'!N205*'12.юрид-в инвал'!O205)/('8.юрид-в нацвал'!N205+'12.юрид-в инвал'!N205)</f>
        <v>11.011730608754634</v>
      </c>
      <c r="P205" s="21">
        <f>'8.юрид-в нацвал'!P205+'12.юрид-в инвал'!P205</f>
        <v>30863.7</v>
      </c>
      <c r="Q205" s="28">
        <f>('8.юрид-в нацвал'!P205*'8.юрид-в нацвал'!Q205+'12.юрид-в инвал'!P205*'12.юрид-в инвал'!Q205)/('8.юрид-в нацвал'!P205+'12.юрид-в инвал'!P205)</f>
        <v>11.844534388294329</v>
      </c>
      <c r="R205" s="22">
        <f>'8.юрид-в нацвал'!R205+'12.юрид-в инвал'!R205</f>
        <v>3827.5</v>
      </c>
      <c r="S205" s="30">
        <f>('8.юрид-в нацвал'!R205*'8.юрид-в нацвал'!S205+'12.юрид-в инвал'!R205*'12.юрид-в инвал'!S205)/('8.юрид-в нацвал'!R205+'12.юрид-в инвал'!R205)</f>
        <v>4.28</v>
      </c>
    </row>
    <row r="206" spans="1:19" ht="14.25" customHeight="1" x14ac:dyDescent="0.2">
      <c r="A206" s="23" t="s">
        <v>5</v>
      </c>
      <c r="B206" s="26">
        <f>'8.юрид-в нацвал'!B206+'12.юрид-в инвал'!B206</f>
        <v>6651277.2000000011</v>
      </c>
      <c r="C206" s="28">
        <f>('8.юрид-в нацвал'!B206*'8.юрид-в нацвал'!C206+'12.юрид-в инвал'!B206*'12.юрид-в инвал'!C206)/('8.юрид-в нацвал'!B206+'12.юрид-в инвал'!B206)</f>
        <v>1.5904571803141812</v>
      </c>
      <c r="D206" s="21">
        <f>'8.юрид-в нацвал'!D206+'12.юрид-в инвал'!D206</f>
        <v>5923424.4000000004</v>
      </c>
      <c r="E206" s="28">
        <f>('8.юрид-в нацвал'!D206*'8.юрид-в нацвал'!E206+'12.юрид-в инвал'!D206*'12.юрид-в инвал'!E206)/('8.юрид-в нацвал'!D206+'12.юрид-в инвал'!D206)</f>
        <v>0.91841284848676574</v>
      </c>
      <c r="F206" s="21">
        <f t="shared" si="6"/>
        <v>727852.8</v>
      </c>
      <c r="G206" s="28">
        <f t="shared" si="7"/>
        <v>7.0597001275532536</v>
      </c>
      <c r="H206" s="21">
        <f>'8.юрид-в нацвал'!H206+'12.юрид-в инвал'!H206</f>
        <v>467591.9</v>
      </c>
      <c r="I206" s="28">
        <f>('8.юрид-в нацвал'!H206*'8.юрид-в нацвал'!I206+'12.юрид-в инвал'!H206*'12.юрид-в инвал'!I206)/('8.юрид-в нацвал'!H206+'12.юрид-в инвал'!H206)</f>
        <v>5.3382195029469086</v>
      </c>
      <c r="J206" s="21">
        <f>'8.юрид-в нацвал'!J206+'12.юрид-в инвал'!J206</f>
        <v>44840.9</v>
      </c>
      <c r="K206" s="28">
        <f>('8.юрид-в нацвал'!J206*'8.юрид-в нацвал'!K206+'12.юрид-в инвал'!J206*'12.юрид-в инвал'!K206)/('8.юрид-в нацвал'!J206+'12.юрид-в инвал'!J206)</f>
        <v>8.8034551046031595</v>
      </c>
      <c r="L206" s="21">
        <f>'8.юрид-в нацвал'!L206+'12.юрид-в инвал'!L206</f>
        <v>9858.2999999999993</v>
      </c>
      <c r="M206" s="28">
        <f>('8.юрид-в нацвал'!L206*'8.юрид-в нацвал'!M206+'12.юрид-в инвал'!L206*'12.юрид-в инвал'!M206)/('8.юрид-в нацвал'!L206+'12.юрид-в инвал'!L206)</f>
        <v>5.8078776259598559</v>
      </c>
      <c r="N206" s="21">
        <f>'8.юрид-в нацвал'!N206+'12.юрид-в инвал'!N206</f>
        <v>197224.2</v>
      </c>
      <c r="O206" s="28">
        <f>('8.юрид-в нацвал'!N206*'8.юрид-в нацвал'!O206+'12.юрид-в инвал'!N206*'12.юрид-в инвал'!O206)/('8.юрид-в нацвал'!N206+'12.юрид-в инвал'!N206)</f>
        <v>10.675910897344208</v>
      </c>
      <c r="P206" s="21">
        <f>'8.юрид-в нацвал'!P206+'12.юрид-в инвал'!P206</f>
        <v>8337.5</v>
      </c>
      <c r="Q206" s="28">
        <f>('8.юрид-в нацвал'!P206*'8.юрид-в нацвал'!Q206+'12.юрид-в инвал'!P206*'12.юрид-в инвал'!Q206)/('8.юрид-в нацвал'!P206+'12.юрид-в инвал'!P206)</f>
        <v>10.165597481259359</v>
      </c>
      <c r="R206" s="22"/>
      <c r="S206" s="30"/>
    </row>
    <row r="207" spans="1:19" ht="14.25" customHeight="1" x14ac:dyDescent="0.2">
      <c r="A207" s="23" t="s">
        <v>6</v>
      </c>
      <c r="B207" s="26">
        <f>'8.юрид-в нацвал'!B207+'12.юрид-в инвал'!B207</f>
        <v>9266190.2999999989</v>
      </c>
      <c r="C207" s="28">
        <f>('8.юрид-в нацвал'!B207*'8.юрид-в нацвал'!C207+'12.юрид-в инвал'!B207*'12.юрид-в инвал'!C207)/('8.юрид-в нацвал'!B207+'12.юрид-в инвал'!B207)</f>
        <v>1.5283560814631663</v>
      </c>
      <c r="D207" s="21">
        <f>'8.юрид-в нацвал'!D207+'12.юрид-в инвал'!D207</f>
        <v>8125834.7999999998</v>
      </c>
      <c r="E207" s="28">
        <f>('8.юрид-в нацвал'!D207*'8.юрид-в нацвал'!E207+'12.юрид-в инвал'!D207*'12.юрид-в инвал'!E207)/('8.юрид-в нацвал'!D207+'12.юрид-в инвал'!D207)</f>
        <v>0.7470555234521874</v>
      </c>
      <c r="F207" s="21">
        <f t="shared" si="6"/>
        <v>1140355.5</v>
      </c>
      <c r="G207" s="28">
        <f t="shared" si="7"/>
        <v>7.0956719435298901</v>
      </c>
      <c r="H207" s="21">
        <f>'8.юрид-в нацвал'!H207+'12.юрид-в инвал'!H207</f>
        <v>622001.80000000005</v>
      </c>
      <c r="I207" s="28">
        <f>('8.юрид-в нацвал'!H207*'8.юрид-в нацвал'!I207+'12.юрид-в инвал'!H207*'12.юрид-в инвал'!I207)/('8.юрид-в нацвал'!H207+'12.юрид-в инвал'!H207)</f>
        <v>4.0069171021691572</v>
      </c>
      <c r="J207" s="21">
        <f>'8.юрид-в нацвал'!J207+'12.юрид-в инвал'!J207</f>
        <v>124986.40000000001</v>
      </c>
      <c r="K207" s="28">
        <f>('8.юрид-в нацвал'!J207*'8.юрид-в нацвал'!K207+'12.юрид-в инвал'!J207*'12.юрид-в инвал'!K207)/('8.юрид-в нацвал'!J207+'12.юрид-в инвал'!J207)</f>
        <v>8.9874740691787256</v>
      </c>
      <c r="L207" s="21">
        <f>'8.юрид-в нацвал'!L207+'12.юрид-в инвал'!L207</f>
        <v>44687.100000000006</v>
      </c>
      <c r="M207" s="28">
        <f>('8.юрид-в нацвал'!L207*'8.юрид-в нацвал'!M207+'12.юрид-в инвал'!L207*'12.юрид-в инвал'!M207)/('8.юрид-в нацвал'!L207+'12.юрид-в инвал'!L207)</f>
        <v>6.8415170149774758</v>
      </c>
      <c r="N207" s="21">
        <f>'8.юрид-в нацвал'!N207+'12.юрид-в инвал'!N207</f>
        <v>321353.2</v>
      </c>
      <c r="O207" s="28">
        <f>('8.юрид-в нацвал'!N207*'8.юрид-в нацвал'!O207+'12.юрид-в инвал'!N207*'12.юрид-в инвал'!O207)/('8.юрид-в нацвал'!N207+'12.юрид-в инвал'!N207)</f>
        <v>11.991322575907132</v>
      </c>
      <c r="P207" s="21">
        <f>'8.юрид-в нацвал'!P207+'12.юрид-в инвал'!P207</f>
        <v>27327</v>
      </c>
      <c r="Q207" s="28">
        <f>('8.юрид-в нацвал'!P207*'8.юрид-в нацвал'!Q207+'12.юрид-в инвал'!P207*'12.юрид-в инвал'!Q207)/('8.юрид-в нацвал'!P207+'12.юрид-в инвал'!P207)</f>
        <v>11.592542576938559</v>
      </c>
      <c r="R207" s="22"/>
      <c r="S207" s="30"/>
    </row>
    <row r="208" spans="1:19" ht="14.25" customHeight="1" x14ac:dyDescent="0.2">
      <c r="A208" s="23" t="s">
        <v>7</v>
      </c>
      <c r="B208" s="26">
        <f>'8.юрид-в нацвал'!B208+'12.юрид-в инвал'!B208</f>
        <v>7816222.8999999985</v>
      </c>
      <c r="C208" s="28">
        <f>('8.юрид-в нацвал'!B208*'8.юрид-в нацвал'!C208+'12.юрид-в инвал'!B208*'12.юрид-в инвал'!C208)/('8.юрид-в нацвал'!B208+'12.юрид-в инвал'!B208)</f>
        <v>1.3852648794086975</v>
      </c>
      <c r="D208" s="21">
        <f>'8.юрид-в нацвал'!D208+'12.юрид-в инвал'!D208</f>
        <v>7054730.9000000004</v>
      </c>
      <c r="E208" s="28">
        <f>('8.юрид-в нацвал'!D208*'8.юрид-в нацвал'!E208+'12.юрид-в инвал'!D208*'12.юрид-в инвал'!E208)/('8.юрид-в нацвал'!D208+'12.юрид-в инвал'!D208)</f>
        <v>0.83824913420864777</v>
      </c>
      <c r="F208" s="21">
        <f t="shared" si="6"/>
        <v>761492</v>
      </c>
      <c r="G208" s="28">
        <f t="shared" si="7"/>
        <v>6.4530119869939568</v>
      </c>
      <c r="H208" s="21">
        <f>'8.юрид-в нацвал'!H208+'12.юрид-в инвал'!H208</f>
        <v>53804.3</v>
      </c>
      <c r="I208" s="28">
        <f>('8.юрид-в нацвал'!H208*'8.юрид-в нацвал'!I208+'12.юрид-в инвал'!H208*'12.юрид-в инвал'!I208)/('8.юрид-в нацвал'!H208+'12.юрид-в инвал'!H208)</f>
        <v>2.7941763018940851</v>
      </c>
      <c r="J208" s="21">
        <f>'8.юрид-в нацвал'!J208+'12.юрид-в инвал'!J208</f>
        <v>173171.20000000001</v>
      </c>
      <c r="K208" s="28">
        <f>('8.юрид-в нацвал'!J208*'8.юрид-в нацвал'!K208+'12.юрид-в инвал'!J208*'12.юрид-в инвал'!K208)/('8.юрид-в нацвал'!J208+'12.юрид-в инвал'!J208)</f>
        <v>3.9347770298987395</v>
      </c>
      <c r="L208" s="21">
        <f>'8.юрид-в нацвал'!L208+'12.юрид-в инвал'!L208</f>
        <v>281823.5</v>
      </c>
      <c r="M208" s="28">
        <f>('8.юрид-в нацвал'!L208*'8.юрид-в нацвал'!M208+'12.юрид-в инвал'!L208*'12.юрид-в инвал'!M208)/('8.юрид-в нацвал'!L208+'12.юрид-в инвал'!L208)</f>
        <v>4.5442784153911928</v>
      </c>
      <c r="N208" s="21">
        <f>'8.юрид-в нацвал'!N208+'12.юрид-в инвал'!N208</f>
        <v>197561.5</v>
      </c>
      <c r="O208" s="28">
        <f>('8.юрид-в нацвал'!N208*'8.юрид-в нацвал'!O208+'12.юрид-в инвал'!N208*'12.юрид-в инвал'!O208)/('8.юрид-в нацвал'!N208+'12.юрид-в инвал'!N208)</f>
        <v>10.860506910506372</v>
      </c>
      <c r="P208" s="21">
        <f>'8.юрид-в нацвал'!P208+'12.юрид-в инвал'!P208</f>
        <v>55131.5</v>
      </c>
      <c r="Q208" s="28">
        <f>('8.юрид-в нацвал'!P208*'8.юрид-в нацвал'!Q208+'12.юрид-в инвал'!P208*'12.юрид-в инвал'!Q208)/('8.юрид-в нацвал'!P208+'12.юрид-в инвал'!P208)</f>
        <v>11.896751584847101</v>
      </c>
      <c r="R208" s="22"/>
      <c r="S208" s="30"/>
    </row>
    <row r="209" spans="1:19" ht="14.25" customHeight="1" x14ac:dyDescent="0.2">
      <c r="A209" s="23" t="s">
        <v>8</v>
      </c>
      <c r="B209" s="26">
        <f>'8.юрид-в нацвал'!B209+'12.юрид-в инвал'!B209</f>
        <v>7021012.3000000007</v>
      </c>
      <c r="C209" s="28">
        <f>('8.юрид-в нацвал'!B209*'8.юрид-в нацвал'!C209+'12.юрид-в инвал'!B209*'12.юрид-в инвал'!C209)/('8.юрид-в нацвал'!B209+'12.юрид-в инвал'!B209)</f>
        <v>1.7888769786089129</v>
      </c>
      <c r="D209" s="21">
        <f>'8.юрид-в нацвал'!D209+'12.юрид-в инвал'!D209</f>
        <v>6010992.0999999996</v>
      </c>
      <c r="E209" s="28">
        <f>('8.юрид-в нацвал'!D209*'8.юрид-в нацвал'!E209+'12.юрид-в инвал'!D209*'12.юрид-в инвал'!E209)/('8.юрид-в нацвал'!D209+'12.юрид-в инвал'!D209)</f>
        <v>0.84725476614750761</v>
      </c>
      <c r="F209" s="21">
        <f t="shared" si="6"/>
        <v>1010020.2000000001</v>
      </c>
      <c r="G209" s="28">
        <f t="shared" si="7"/>
        <v>7.3928081477974397</v>
      </c>
      <c r="H209" s="21">
        <f>'8.юрид-в нацвал'!H209+'12.юрид-в инвал'!H209</f>
        <v>44348.3</v>
      </c>
      <c r="I209" s="28">
        <f>('8.юрид-в нацвал'!H209*'8.юрид-в нацвал'!I209+'12.юрид-в инвал'!H209*'12.юрид-в инвал'!I209)/('8.юрид-в нацвал'!H209+'12.юрид-в инвал'!H209)</f>
        <v>2.5642008825591964</v>
      </c>
      <c r="J209" s="21">
        <f>'8.юрид-в нацвал'!J209+'12.юрид-в инвал'!J209</f>
        <v>96044.2</v>
      </c>
      <c r="K209" s="28">
        <f>('8.юрид-в нацвал'!J209*'8.юрид-в нацвал'!K209+'12.юрид-в инвал'!J209*'12.юрид-в инвал'!K209)/('8.юрид-в нацвал'!J209+'12.юрид-в инвал'!J209)</f>
        <v>4.1730453270473395</v>
      </c>
      <c r="L209" s="21">
        <f>'8.юрид-в нацвал'!L209+'12.юрид-в инвал'!L209</f>
        <v>543768.60000000009</v>
      </c>
      <c r="M209" s="28">
        <f>('8.юрид-в нацвал'!L209*'8.юрид-в нацвал'!M209+'12.юрид-в инвал'!L209*'12.юрид-в инвал'!M209)/('8.юрид-в нацвал'!L209+'12.юрид-в инвал'!L209)</f>
        <v>6.0008452492475621</v>
      </c>
      <c r="N209" s="21">
        <f>'8.юрид-в нацвал'!N209+'12.юрид-в инвал'!N209</f>
        <v>240059.5</v>
      </c>
      <c r="O209" s="28">
        <f>('8.юрид-в нацвал'!N209*'8.юрид-в нацвал'!O209+'12.юрид-в инвал'!N209*'12.юрид-в инвал'!O209)/('8.юрид-в нацвал'!N209+'12.юрид-в инвал'!N209)</f>
        <v>11.031327025175008</v>
      </c>
      <c r="P209" s="21">
        <f>'8.юрид-в нацвал'!P209+'12.юрид-в инвал'!P209</f>
        <v>85799.6</v>
      </c>
      <c r="Q209" s="28">
        <f>('8.юрид-в нацвал'!P209*'8.юрид-в нацвал'!Q209+'12.юрид-в инвал'!P209*'12.юрид-в инвал'!Q209)/('8.юрид-в нацвал'!P209+'12.юрид-в инвал'!P209)</f>
        <v>12.134377596165972</v>
      </c>
      <c r="R209" s="22"/>
      <c r="S209" s="30"/>
    </row>
    <row r="210" spans="1:19" ht="14.25" customHeight="1" x14ac:dyDescent="0.2">
      <c r="A210" s="23" t="s">
        <v>9</v>
      </c>
      <c r="B210" s="26">
        <f>'8.юрид-в нацвал'!B210+'12.юрид-в инвал'!B210</f>
        <v>6959449.9000000004</v>
      </c>
      <c r="C210" s="28">
        <f>('8.юрид-в нацвал'!B210*'8.юрид-в нацвал'!C210+'12.юрид-в инвал'!B210*'12.юрид-в инвал'!C210)/('8.юрид-в нацвал'!B210+'12.юрид-в инвал'!B210)</f>
        <v>1.2210007710523212</v>
      </c>
      <c r="D210" s="21">
        <f>'8.юрид-в нацвал'!D210+'12.юрид-в инвал'!D210</f>
        <v>6414877.2000000002</v>
      </c>
      <c r="E210" s="28">
        <f>('8.юрид-в нацвал'!D210*'8.юрид-в нацвал'!E210+'12.юрид-в инвал'!D210*'12.юрид-в инвал'!E210)/('8.юрид-в нацвал'!D210+'12.юрид-в инвал'!D210)</f>
        <v>0.80683238098462728</v>
      </c>
      <c r="F210" s="21">
        <f t="shared" si="6"/>
        <v>544572.70000000007</v>
      </c>
      <c r="G210" s="28">
        <f t="shared" si="7"/>
        <v>6.0997605076420465</v>
      </c>
      <c r="H210" s="21">
        <f>'8.юрид-в нацвал'!H210+'12.юрид-в инвал'!H210</f>
        <v>47139</v>
      </c>
      <c r="I210" s="28">
        <f>('8.юрид-в нацвал'!H210*'8.юрид-в нацвал'!I210+'12.юрид-в инвал'!H210*'12.юрид-в инвал'!I210)/('8.юрид-в нацвал'!H210+'12.юрид-в инвал'!H210)</f>
        <v>2.5006491440208745</v>
      </c>
      <c r="J210" s="21">
        <f>'8.юрид-в нацвал'!J210+'12.юрид-в инвал'!J210</f>
        <v>8589.5</v>
      </c>
      <c r="K210" s="28">
        <f>('8.юрид-в нацвал'!J210*'8.юрид-в нацвал'!K210+'12.юрид-в инвал'!J210*'12.юрид-в инвал'!K210)/('8.юрид-в нацвал'!J210+'12.юрид-в инвал'!J210)</f>
        <v>4.5417370044822167</v>
      </c>
      <c r="L210" s="21">
        <f>'8.юрид-в нацвал'!L210+'12.юрид-в инвал'!L210</f>
        <v>120643.20000000001</v>
      </c>
      <c r="M210" s="28">
        <f>('8.юрид-в нацвал'!L210*'8.юрид-в нацвал'!M210+'12.юрид-в инвал'!L210*'12.юрид-в инвал'!M210)/('8.юрид-в нацвал'!L210+'12.юрид-в инвал'!L210)</f>
        <v>4.3977978037717831</v>
      </c>
      <c r="N210" s="21">
        <f>'8.юрид-в нацвал'!N210+'12.юрид-в инвал'!N210</f>
        <v>318893.30000000005</v>
      </c>
      <c r="O210" s="28">
        <f>('8.юрид-в нацвал'!N210*'8.юрид-в нацвал'!O210+'12.юрид-в инвал'!N210*'12.юрид-в инвал'!O210)/('8.юрид-в нацвал'!N210+'12.юрид-в инвал'!N210)</f>
        <v>6.9614626930073475</v>
      </c>
      <c r="P210" s="21">
        <f>'8.юрид-в нацвал'!P210+'12.юрид-в инвал'!P210</f>
        <v>49307.7</v>
      </c>
      <c r="Q210" s="28">
        <f>('8.юрид-в нацвал'!P210*'8.юрид-в нацвал'!Q210+'12.юрид-в инвал'!P210*'12.юрид-в инвал'!Q210)/('8.юрид-в нацвал'!P210+'12.юрид-в инвал'!P210)</f>
        <v>8.4032613161838832</v>
      </c>
      <c r="R210" s="21"/>
      <c r="S210" s="28"/>
    </row>
    <row r="211" spans="1:19" ht="14.25" customHeight="1" x14ac:dyDescent="0.2">
      <c r="A211" s="23" t="s">
        <v>14</v>
      </c>
      <c r="B211" s="26">
        <f>'8.юрид-в нацвал'!B211+'12.юрид-в инвал'!B211</f>
        <v>6379563.5999999996</v>
      </c>
      <c r="C211" s="28">
        <f>('8.юрид-в нацвал'!B211*'8.юрид-в нацвал'!C211+'12.юрид-в инвал'!B211*'12.юрид-в инвал'!C211)/('8.юрид-в нацвал'!B211+'12.юрид-в инвал'!B211)</f>
        <v>1.3388486196767433</v>
      </c>
      <c r="D211" s="21">
        <f>'8.юрид-в нацвал'!D211+'12.юрид-в инвал'!D211</f>
        <v>6018320</v>
      </c>
      <c r="E211" s="28">
        <f>('8.юрид-в нацвал'!D211*'8.юрид-в нацвал'!E211+'12.юрид-в инвал'!D211*'12.юрид-в инвал'!E211)/('8.юрид-в нацвал'!D211+'12.юрид-в инвал'!D211)</f>
        <v>0.966322934473408</v>
      </c>
      <c r="F211" s="21">
        <f t="shared" si="6"/>
        <v>361243.60000000003</v>
      </c>
      <c r="G211" s="28">
        <f t="shared" si="7"/>
        <v>7.5451282098838375</v>
      </c>
      <c r="H211" s="21">
        <f>'8.юрид-в нацвал'!H211+'12.юрид-в инвал'!H211</f>
        <v>61435.1</v>
      </c>
      <c r="I211" s="28">
        <f>('8.юрид-в нацвал'!H211*'8.юрид-в нацвал'!I211+'12.юрид-в инвал'!H211*'12.юрид-в инвал'!I211)/('8.юрид-в нацвал'!H211+'12.юрид-в инвал'!H211)</f>
        <v>1.5</v>
      </c>
      <c r="J211" s="21">
        <f>'8.юрид-в нацвал'!J211+'12.юрид-в инвал'!J211</f>
        <v>2298.3000000000002</v>
      </c>
      <c r="K211" s="28">
        <f>('8.юрид-в нацвал'!J211*'8.юрид-в нацвал'!K211+'12.юрид-в инвал'!J211*'12.юрид-в инвал'!K211)/('8.юрид-в нацвал'!J211+'12.юрид-в инвал'!J211)</f>
        <v>5.1689387808380109</v>
      </c>
      <c r="L211" s="21">
        <f>'8.юрид-в нацвал'!L211+'12.юрид-в инвал'!L211</f>
        <v>31656.400000000001</v>
      </c>
      <c r="M211" s="28">
        <f>('8.юрид-в нацвал'!L211*'8.юрид-в нацвал'!M211+'12.юрид-в инвал'!L211*'12.юрид-в инвал'!M211)/('8.юрид-в нацвал'!L211+'12.юрид-в инвал'!L211)</f>
        <v>5.1720227189446701</v>
      </c>
      <c r="N211" s="21">
        <f>'8.юрид-в нацвал'!N211+'12.юрид-в инвал'!N211</f>
        <v>135301.6</v>
      </c>
      <c r="O211" s="28">
        <f>('8.юрид-в нацвал'!N211*'8.юрид-в нацвал'!O211+'12.юрид-в инвал'!N211*'12.юрид-в инвал'!O211)/('8.юрид-в нацвал'!N211+'12.юрид-в инвал'!N211)</f>
        <v>11.216110415545689</v>
      </c>
      <c r="P211" s="21">
        <f>'8.юрид-в нацвал'!P211+'12.юрид-в инвал'!P211</f>
        <v>130552.20000000001</v>
      </c>
      <c r="Q211" s="28">
        <f>('8.юрид-в нацвал'!P211*'8.юрид-в нацвал'!Q211+'12.юрид-в инвал'!P211*'12.юрид-в инвал'!Q211)/('8.юрид-в нацвал'!P211+'12.юрид-в инвал'!P211)</f>
        <v>7.2025714618366949</v>
      </c>
      <c r="R211" s="22"/>
      <c r="S211" s="30"/>
    </row>
    <row r="212" spans="1:19" ht="14.25" customHeight="1" thickBot="1" x14ac:dyDescent="0.25">
      <c r="A212" s="24" t="s">
        <v>15</v>
      </c>
      <c r="B212" s="27">
        <f>'8.юрид-в нацвал'!B212+'12.юрид-в инвал'!B212</f>
        <v>6957015.7999999998</v>
      </c>
      <c r="C212" s="29">
        <f>('8.юрид-в нацвал'!B212*'8.юрид-в нацвал'!C212+'12.юрид-в инвал'!B212*'12.юрид-в инвал'!C212)/('8.юрид-в нацвал'!B212+'12.юрид-в инвал'!B212)</f>
        <v>1.4834490970970604</v>
      </c>
      <c r="D212" s="25">
        <f>'8.юрид-в нацвал'!D212+'12.юрид-в инвал'!D212</f>
        <v>6367142.2999999998</v>
      </c>
      <c r="E212" s="29">
        <f>('8.юрид-в нацвал'!D212*'8.юрид-в нацвал'!E212+'12.юрид-в инвал'!D212*'12.юрид-в инвал'!E212)/('8.юрид-в нацвал'!D212+'12.юрид-в инвал'!D212)</f>
        <v>0.92187655582944839</v>
      </c>
      <c r="F212" s="25">
        <f t="shared" si="6"/>
        <v>589873.5</v>
      </c>
      <c r="G212" s="29">
        <f t="shared" si="7"/>
        <v>7.5451085580213251</v>
      </c>
      <c r="H212" s="25">
        <f>'8.юрид-в нацвал'!H212+'12.юрид-в инвал'!H212</f>
        <v>95747</v>
      </c>
      <c r="I212" s="29">
        <f>('8.юрид-в нацвал'!H212*'8.юрид-в нацвал'!I212+'12.юрид-в инвал'!H212*'12.юрид-в инвал'!I212)/('8.юрид-в нацвал'!H212+'12.юрид-в инвал'!H212)</f>
        <v>2.4073255558920903</v>
      </c>
      <c r="J212" s="25">
        <f>'8.юрид-в нацвал'!J212+'12.юрид-в инвал'!J212</f>
        <v>77079.7</v>
      </c>
      <c r="K212" s="29">
        <f>('8.юрид-в нацвал'!J212*'8.юрид-в нацвал'!K212+'12.юрид-в инвал'!J212*'12.юрид-в инвал'!K212)/('8.юрид-в нацвал'!J212+'12.юрид-в инвал'!J212)</f>
        <v>3.4522345053237129</v>
      </c>
      <c r="L212" s="25">
        <f>'8.юрид-в нацвал'!L212+'12.юрид-в инвал'!L212</f>
        <v>107657.3</v>
      </c>
      <c r="M212" s="29">
        <f>('8.юрид-в нацвал'!L212*'8.юрид-в нацвал'!M212+'12.юрид-в инвал'!L212*'12.юрид-в инвал'!M212)/('8.юрид-в нацвал'!L212+'12.юрид-в инвал'!L212)</f>
        <v>5.5495628907654178</v>
      </c>
      <c r="N212" s="25">
        <f>'8.юрид-в нацвал'!N212+'12.юрид-в инвал'!N212</f>
        <v>275065</v>
      </c>
      <c r="O212" s="29">
        <f>('8.юрид-в нацвал'!N212*'8.юрид-в нацвал'!O212+'12.юрид-в инвал'!N212*'12.юрид-в инвал'!O212)/('8.юрид-в нацвал'!N212+'12.юрид-в инвал'!N212)</f>
        <v>10.526481435297084</v>
      </c>
      <c r="P212" s="25">
        <f>'8.юрид-в нацвал'!P212+'12.юрид-в инвал'!P212</f>
        <v>34324.5</v>
      </c>
      <c r="Q212" s="29">
        <f>('8.юрид-в нацвал'!P212*'8.юрид-в нацвал'!Q212+'12.юрид-в инвал'!P212*'12.юрид-в инвал'!Q212)/('8.юрид-в нацвал'!P212+'12.юрид-в инвал'!P212)</f>
        <v>13.435028041195048</v>
      </c>
      <c r="R212" s="25"/>
      <c r="S212" s="29"/>
    </row>
    <row r="213" spans="1:19" ht="14.25" customHeight="1" x14ac:dyDescent="0.2">
      <c r="A213" s="23" t="s">
        <v>45</v>
      </c>
      <c r="B213" s="26">
        <f>'8.юрид-в нацвал'!B213+'12.юрид-в инвал'!B213</f>
        <v>4625352.6000000006</v>
      </c>
      <c r="C213" s="28">
        <f>('8.юрид-в нацвал'!B213*'8.юрид-в нацвал'!C213+'12.юрид-в инвал'!B213*'12.юрид-в инвал'!C213)/('8.юрид-в нацвал'!B213+'12.юрид-в инвал'!B213)</f>
        <v>1.3910343576833486</v>
      </c>
      <c r="D213" s="21">
        <f>'8.юрид-в нацвал'!D213+'12.юрид-в инвал'!D213</f>
        <v>4390978</v>
      </c>
      <c r="E213" s="28">
        <f>('8.юрид-в нацвал'!D213*'8.юрид-в нацвал'!E213+'12.юрид-в инвал'!D213*'12.юрид-в инвал'!E213)/('8.юрид-в нацвал'!D213+'12.юрид-в инвал'!D213)</f>
        <v>1.0573053761599376</v>
      </c>
      <c r="F213" s="21">
        <f t="shared" si="6"/>
        <v>234374.59999999998</v>
      </c>
      <c r="G213" s="28">
        <f t="shared" si="7"/>
        <v>7.6434039226093535</v>
      </c>
      <c r="H213" s="21">
        <f>'8.юрид-в нацвал'!H213+'12.юрид-в инвал'!H213</f>
        <v>62119.6</v>
      </c>
      <c r="I213" s="28">
        <f>('8.юрид-в нацвал'!H213*'8.юрид-в нацвал'!I213+'12.юрид-в инвал'!H213*'12.юрид-в инвал'!I213)/('8.юрид-в нацвал'!H213+'12.юрид-в инвал'!H213)</f>
        <v>2.5039971281205928</v>
      </c>
      <c r="J213" s="21">
        <f>'8.юрид-в нацвал'!J213+'12.юрид-в инвал'!J213</f>
        <v>28952.2</v>
      </c>
      <c r="K213" s="28">
        <f>('8.юрид-в нацвал'!J213*'8.юрид-в нацвал'!K213+'12.юрид-в инвал'!J213*'12.юрид-в инвал'!K213)/('8.юрид-в нацвал'!J213+'12.юрид-в инвал'!J213)</f>
        <v>5.124114920455094</v>
      </c>
      <c r="L213" s="21">
        <f>'8.юрид-в нацвал'!L213+'12.юрид-в инвал'!L213</f>
        <v>24838.600000000002</v>
      </c>
      <c r="M213" s="28">
        <f>('8.юрид-в нацвал'!L213*'8.юрид-в нацвал'!M213+'12.юрид-в инвал'!L213*'12.юрид-в инвал'!M213)/('8.юрид-в нацвал'!L213+'12.юрид-в инвал'!L213)</f>
        <v>6.916334656542638</v>
      </c>
      <c r="N213" s="21">
        <f>'8.юрид-в нацвал'!N213+'12.юрид-в инвал'!N213</f>
        <v>53716.399999999994</v>
      </c>
      <c r="O213" s="28">
        <f>('8.юрид-в нацвал'!N213*'8.юрид-в нацвал'!O213+'12.юрид-в инвал'!N213*'12.юрид-в инвал'!O213)/('8.юрид-в нацвал'!N213+'12.юрид-в инвал'!N213)</f>
        <v>11.593015298865858</v>
      </c>
      <c r="P213" s="21">
        <f>'8.юрид-в нацвал'!P213+'12.юрид-в инвал'!P213</f>
        <v>64747.8</v>
      </c>
      <c r="Q213" s="28">
        <f>('8.юрид-в нацвал'!P213*'8.юрид-в нацвал'!Q213+'12.юрид-в инвал'!P213*'12.юрид-в инвал'!Q213)/('8.юрид-в нацвал'!P213+'12.юрид-в инвал'!P213)</f>
        <v>10.702926122586407</v>
      </c>
      <c r="R213" s="22"/>
      <c r="S213" s="30"/>
    </row>
    <row r="214" spans="1:19" ht="14.25" customHeight="1" x14ac:dyDescent="0.2">
      <c r="A214" s="23" t="s">
        <v>1</v>
      </c>
      <c r="B214" s="26">
        <f>'8.юрид-в нацвал'!B214+'12.юрид-в инвал'!B214</f>
        <v>4635912.5</v>
      </c>
      <c r="C214" s="28">
        <f>('8.юрид-в нацвал'!B214*'8.юрид-в нацвал'!C214+'12.юрид-в инвал'!B214*'12.юрид-в инвал'!C214)/('8.юрид-в нацвал'!B214+'12.юрид-в инвал'!B214)</f>
        <v>1.3858046971335212</v>
      </c>
      <c r="D214" s="21">
        <f>'8.юрид-в нацвал'!D214+'12.юрид-в инвал'!D214</f>
        <v>4255503.9000000004</v>
      </c>
      <c r="E214" s="28">
        <f>('8.юрид-в нацвал'!D214*'8.юрид-в нацвал'!E214+'12.юрид-в инвал'!D214*'12.юрид-в инвал'!E214)/('8.юрид-в нацвал'!D214+'12.юрид-в инвал'!D214)</f>
        <v>1.0279280658161316</v>
      </c>
      <c r="F214" s="21">
        <f t="shared" si="6"/>
        <v>380408.60000000003</v>
      </c>
      <c r="G214" s="28">
        <f t="shared" si="7"/>
        <v>5.3892509922225704</v>
      </c>
      <c r="H214" s="21">
        <f>'8.юрид-в нацвал'!H214+'12.юрид-в инвал'!H214</f>
        <v>71583</v>
      </c>
      <c r="I214" s="28">
        <f>('8.юрид-в нацвал'!H214*'8.юрид-в нацвал'!I214+'12.юрид-в инвал'!H214*'12.юрид-в инвал'!I214)/('8.юрид-в нацвал'!H214+'12.юрид-в инвал'!H214)</f>
        <v>2.3090168056661504</v>
      </c>
      <c r="J214" s="21">
        <f>'8.юрид-в нацвал'!J214+'12.юрид-в инвал'!J214</f>
        <v>54228.200000000004</v>
      </c>
      <c r="K214" s="28">
        <f>('8.юрид-в нацвал'!J214*'8.юрид-в нацвал'!K214+'12.юрид-в инвал'!J214*'12.юрид-в инвал'!K214)/('8.юрид-в нацвал'!J214+'12.юрид-в инвал'!J214)</f>
        <v>3.1228158965261623</v>
      </c>
      <c r="L214" s="21">
        <f>'8.юрид-в нацвал'!L214+'12.юрид-в инвал'!L214</f>
        <v>168058.1</v>
      </c>
      <c r="M214" s="28">
        <f>('8.юрид-в нацвал'!L214*'8.юрид-в нацвал'!M214+'12.юрид-в инвал'!L214*'12.юрид-в инвал'!M214)/('8.юрид-в нацвал'!L214+'12.юрид-в инвал'!L214)</f>
        <v>6.337568305246811</v>
      </c>
      <c r="N214" s="21">
        <f>'8.юрид-в нацвал'!N214+'12.юрид-в инвал'!N214</f>
        <v>34545.699999999997</v>
      </c>
      <c r="O214" s="28">
        <f>('8.юрид-в нацвал'!N214*'8.юрид-в нацвал'!O214+'12.юрид-в инвал'!N214*'12.юрид-в инвал'!O214)/('8.юрид-в нацвал'!N214+'12.юрид-в инвал'!N214)</f>
        <v>10.72536964079465</v>
      </c>
      <c r="P214" s="21">
        <f>'8.юрид-в нацвал'!P214+'12.юрид-в инвал'!P214</f>
        <v>51993.599999999999</v>
      </c>
      <c r="Q214" s="28">
        <f>('8.юрид-в нацвал'!P214*'8.юрид-в нацвал'!Q214+'12.юрид-в инвал'!P214*'12.юрид-в инвал'!Q214)/('8.юрид-в нацвал'!P214+'12.юрид-в инвал'!P214)</f>
        <v>5.3831875461595287</v>
      </c>
      <c r="R214" s="22"/>
      <c r="S214" s="30"/>
    </row>
    <row r="215" spans="1:19" ht="14.25" customHeight="1" x14ac:dyDescent="0.2">
      <c r="A215" s="23" t="s">
        <v>2</v>
      </c>
      <c r="B215" s="26">
        <f>'8.юрид-в нацвал'!B215+'12.юрид-в инвал'!B215</f>
        <v>5465875.1000000006</v>
      </c>
      <c r="C215" s="28">
        <f>('8.юрид-в нацвал'!B215*'8.юрид-в нацвал'!C215+'12.юрид-в инвал'!B215*'12.юрид-в инвал'!C215)/('8.юрид-в нацвал'!B215+'12.юрид-в инвал'!B215)</f>
        <v>1.1550807388555218</v>
      </c>
      <c r="D215" s="21">
        <f>'8.юрид-в нацвал'!D215+'12.юрид-в инвал'!D215</f>
        <v>5085344.5</v>
      </c>
      <c r="E215" s="28">
        <f>('8.юрид-в нацвал'!D215*'8.юрид-в нацвал'!E215+'12.юрид-в инвал'!D215*'12.юрид-в инвал'!E215)/('8.юрид-в нацвал'!D215+'12.юрид-в инвал'!D215)</f>
        <v>0.70984153580942255</v>
      </c>
      <c r="F215" s="21">
        <f t="shared" si="6"/>
        <v>380530.6</v>
      </c>
      <c r="G215" s="28">
        <f t="shared" si="7"/>
        <v>7.1051797122228795</v>
      </c>
      <c r="H215" s="21">
        <f>'8.юрид-в нацвал'!H215+'12.юрид-в инвал'!H215</f>
        <v>74941.5</v>
      </c>
      <c r="I215" s="28">
        <f>('8.юрид-в нацвал'!H215*'8.юрид-в нацвал'!I215+'12.юрид-в инвал'!H215*'12.юрид-в инвал'!I215)/('8.юрид-в нацвал'!H215+'12.юрид-в инвал'!H215)</f>
        <v>1</v>
      </c>
      <c r="J215" s="21">
        <f>'8.юрид-в нацвал'!J215+'12.юрид-в инвал'!J215</f>
        <v>40227.699999999997</v>
      </c>
      <c r="K215" s="28">
        <f>('8.юрид-в нацвал'!J215*'8.юрид-в нацвал'!K215+'12.юрид-в инвал'!J215*'12.юрид-в инвал'!K215)/('8.юрид-в нацвал'!J215+'12.юрид-в инвал'!J215)</f>
        <v>4.946510638192092</v>
      </c>
      <c r="L215" s="21">
        <f>'8.юрид-в нацвал'!L215+'12.юрид-в инвал'!L215</f>
        <v>65052.7</v>
      </c>
      <c r="M215" s="28">
        <f>('8.юрид-в нацвал'!L215*'8.юрид-в нацвал'!M215+'12.юрид-в инвал'!L215*'12.юрид-в инвал'!M215)/('8.юрид-в нацвал'!L215+'12.юрид-в инвал'!L215)</f>
        <v>5.544082981951556</v>
      </c>
      <c r="N215" s="21">
        <f>'8.юрид-в нацвал'!N215+'12.юрид-в инвал'!N215</f>
        <v>102165.4</v>
      </c>
      <c r="O215" s="28">
        <f>('8.юрид-в нацвал'!N215*'8.юрид-в нацвал'!O215+'12.юрид-в инвал'!N215*'12.юрид-в инвал'!O215)/('8.юрид-в нацвал'!N215+'12.юрид-в инвал'!N215)</f>
        <v>10.921076127534372</v>
      </c>
      <c r="P215" s="21">
        <f>'8.юрид-в нацвал'!P215+'12.юрид-в инвал'!P215</f>
        <v>96923.3</v>
      </c>
      <c r="Q215" s="28">
        <f>('8.юрид-в нацвал'!P215*'8.юрид-в нацвал'!Q215+'12.юрид-в инвал'!P215*'12.юрид-в инвал'!Q215)/('8.юрид-в нацвал'!P215+'12.юрид-в инвал'!P215)</f>
        <v>9.8366066260641123</v>
      </c>
      <c r="R215" s="21">
        <f>'8.юрид-в нацвал'!R215+'12.юрид-в инвал'!R215</f>
        <v>1220</v>
      </c>
      <c r="S215" s="28">
        <f>('8.юрид-в нацвал'!R215*'8.юрид-в нацвал'!S215+'12.юрид-в инвал'!R215*'12.юрид-в инвал'!S215)/('8.юрид-в нацвал'!R215+'12.юрид-в инвал'!R215)</f>
        <v>0</v>
      </c>
    </row>
    <row r="216" spans="1:19" ht="14.25" customHeight="1" x14ac:dyDescent="0.2">
      <c r="A216" s="23" t="s">
        <v>3</v>
      </c>
      <c r="B216" s="26">
        <f>'8.юрид-в нацвал'!B216+'12.юрид-в инвал'!B216</f>
        <v>7250144.0999999996</v>
      </c>
      <c r="C216" s="28">
        <f>('8.юрид-в нацвал'!B216*'8.юрид-в нацвал'!C216+'12.юрид-в инвал'!B216*'12.юрид-в инвал'!C216)/('8.юрид-в нацвал'!B216+'12.юрид-в инвал'!B216)</f>
        <v>0.9683698568142961</v>
      </c>
      <c r="D216" s="21">
        <f>'8.юрид-в нацвал'!D216+'12.юрид-в инвал'!D216</f>
        <v>6846122.2000000002</v>
      </c>
      <c r="E216" s="28">
        <f>('8.юрид-в нацвал'!D216*'8.юрид-в нацвал'!E216+'12.юрид-в инвал'!D216*'12.юрид-в инвал'!E216)/('8.юрид-в нацвал'!D216+'12.юрид-в инвал'!D216)</f>
        <v>0.67348525330149867</v>
      </c>
      <c r="F216" s="21">
        <f t="shared" si="6"/>
        <v>404021.89999999997</v>
      </c>
      <c r="G216" s="28">
        <f t="shared" si="7"/>
        <v>5.9651683732985763</v>
      </c>
      <c r="H216" s="21">
        <f>'8.юрид-в нацвал'!H216+'12.юрид-в инвал'!H216</f>
        <v>78394.2</v>
      </c>
      <c r="I216" s="28">
        <f>('8.юрид-в нацвал'!H216*'8.юрид-в нацвал'!I216+'12.юрид-в инвал'!H216*'12.юрид-в инвал'!I216)/('8.юрид-в нацвал'!H216+'12.юрид-в инвал'!H216)</f>
        <v>1.6538934768133351</v>
      </c>
      <c r="J216" s="21">
        <f>'8.юрид-в нацвал'!J216+'12.юрид-в инвал'!J216</f>
        <v>152126</v>
      </c>
      <c r="K216" s="28">
        <f>('8.юрид-в нацвал'!J216*'8.юрид-в нацвал'!K216+'12.юрид-в инвал'!J216*'12.юрид-в инвал'!K216)/('8.юрид-в нацвал'!J216+'12.юрид-в инвал'!J216)</f>
        <v>4.2609232675545288</v>
      </c>
      <c r="L216" s="21">
        <f>'8.юрид-в нацвал'!L216+'12.юрид-в инвал'!L216</f>
        <v>57905.3</v>
      </c>
      <c r="M216" s="28">
        <f>('8.юрид-в нацвал'!L216*'8.юрид-в нацвал'!M216+'12.юрид-в инвал'!L216*'12.юрид-в инвал'!M216)/('8.юрид-в нацвал'!L216+'12.юрид-в инвал'!L216)</f>
        <v>5.7396363027218547</v>
      </c>
      <c r="N216" s="21">
        <f>'8.юрид-в нацвал'!N216+'12.юрид-в инвал'!N216</f>
        <v>109730.1</v>
      </c>
      <c r="O216" s="28">
        <f>('8.юрид-в нацвал'!N216*'8.юрид-в нацвал'!O216+'12.юрид-в инвал'!N216*'12.юрид-в инвал'!O216)/('8.юрид-в нацвал'!N216+'12.юрид-в инвал'!N216)</f>
        <v>11.356056442124807</v>
      </c>
      <c r="P216" s="21">
        <f>'8.юрид-в нацвал'!P216+'12.юрид-в инвал'!P216</f>
        <v>5866.3</v>
      </c>
      <c r="Q216" s="28">
        <f>('8.юрид-в нацвал'!P216*'8.юрид-в нацвал'!Q216+'12.юрид-в инвал'!P216*'12.юрид-в инвал'!Q216)/('8.юрид-в нацвал'!P216+'12.юрид-в инвал'!P216)</f>
        <v>9.1623715118558504</v>
      </c>
      <c r="R216" s="22"/>
      <c r="S216" s="30"/>
    </row>
    <row r="217" spans="1:19" ht="14.25" customHeight="1" x14ac:dyDescent="0.2">
      <c r="A217" s="23" t="s">
        <v>4</v>
      </c>
      <c r="B217" s="26">
        <f>'8.юрид-в нацвал'!B217+'12.юрид-в инвал'!B217</f>
        <v>6360112.2000000011</v>
      </c>
      <c r="C217" s="28">
        <f>('8.юрид-в нацвал'!B217*'8.юрид-в нацвал'!C217+'12.юрид-в инвал'!B217*'12.юрид-в инвал'!C217)/('8.юрид-в нацвал'!B217+'12.юрид-в инвал'!B217)</f>
        <v>1.2055285430341924</v>
      </c>
      <c r="D217" s="21">
        <f>'8.юрид-в нацвал'!D217+'12.юрид-в инвал'!D217</f>
        <v>5676464</v>
      </c>
      <c r="E217" s="28">
        <f>('8.юрид-в нацвал'!D217*'8.юрид-в нацвал'!E217+'12.юрид-в инвал'!D217*'12.юрид-в инвал'!E217)/('8.юрид-в нацвал'!D217+'12.юрид-в инвал'!D217)</f>
        <v>0.67332301235416936</v>
      </c>
      <c r="F217" s="21">
        <f t="shared" si="6"/>
        <v>683648.2</v>
      </c>
      <c r="G217" s="28">
        <f t="shared" si="7"/>
        <v>5.6245345983504329</v>
      </c>
      <c r="H217" s="21">
        <f>'8.юрид-в нацвал'!H217+'12.юрид-в инвал'!H217</f>
        <v>126440.8</v>
      </c>
      <c r="I217" s="28">
        <f>('8.юрид-в нацвал'!H217*'8.юрид-в нацвал'!I217+'12.юрид-в инвал'!H217*'12.юрид-в инвал'!I217)/('8.юрид-в нацвал'!H217+'12.юрид-в инвал'!H217)</f>
        <v>1.813637480939694</v>
      </c>
      <c r="J217" s="21">
        <f>'8.юрид-в нацвал'!J217+'12.юрид-в инвал'!J217</f>
        <v>360210.1</v>
      </c>
      <c r="K217" s="28">
        <f>('8.юрид-в нацвал'!J217*'8.юрид-в нацвал'!K217+'12.юрид-в инвал'!J217*'12.юрид-в инвал'!K217)/('8.юрид-в нацвал'!J217+'12.юрид-в инвал'!J217)</f>
        <v>5.3087095558952946</v>
      </c>
      <c r="L217" s="21">
        <f>'8.юрид-в нацвал'!L217+'12.юрид-в инвал'!L217</f>
        <v>66743.199999999997</v>
      </c>
      <c r="M217" s="28">
        <f>('8.юрид-в нацвал'!L217*'8.юрид-в нацвал'!M217+'12.юрид-в инвал'!L217*'12.юрид-в инвал'!M217)/('8.юрид-в нацвал'!L217+'12.юрид-в инвал'!L217)</f>
        <v>5.5669767856500769</v>
      </c>
      <c r="N217" s="21">
        <f>'8.юрид-в нацвал'!N217+'12.юрид-в инвал'!N217</f>
        <v>101674.7</v>
      </c>
      <c r="O217" s="28">
        <f>('8.юрид-в нацвал'!N217*'8.юрид-в нацвал'!O217+'12.юрид-в инвал'!N217*'12.юрид-в инвал'!O217)/('8.юрид-в нацвал'!N217+'12.юрид-в инвал'!N217)</f>
        <v>10.543186495755549</v>
      </c>
      <c r="P217" s="21">
        <f>'8.юрид-в нацвал'!P217+'12.юрид-в инвал'!P217</f>
        <v>28082.800000000003</v>
      </c>
      <c r="Q217" s="28">
        <f>('8.юрид-в нацвал'!P217*'8.юрид-в нацвал'!Q217+'12.юрид-в инвал'!P217*'12.юрид-в инвал'!Q217)/('8.юрид-в нацвал'!P217+'12.юрид-в инвал'!P217)</f>
        <v>9.0585807326904764</v>
      </c>
      <c r="R217" s="22">
        <f>'8.юрид-в нацвал'!R217+'12.юрид-в инвал'!R217</f>
        <v>496.6</v>
      </c>
      <c r="S217" s="30">
        <f>('8.юрид-в нацвал'!R217*'8.юрид-в нацвал'!S217+'12.юрид-в инвал'!R217*'12.юрид-в инвал'!S217)/('8.юрид-в нацвал'!R217+'12.юрид-в инвал'!R217)</f>
        <v>11.5</v>
      </c>
    </row>
    <row r="218" spans="1:19" ht="14.25" customHeight="1" x14ac:dyDescent="0.2">
      <c r="A218" s="23" t="s">
        <v>5</v>
      </c>
      <c r="B218" s="26">
        <f>'8.юрид-в нацвал'!B218+'12.юрид-в инвал'!B218</f>
        <v>8389413.2999999989</v>
      </c>
      <c r="C218" s="28">
        <f>('8.юрид-в нацвал'!B218*'8.юрид-в нацвал'!C218+'12.юрид-в инвал'!B218*'12.юрид-в инвал'!C218)/('8.юрид-в нацвал'!B218+'12.юрид-в инвал'!B218)</f>
        <v>1.9445698937016267</v>
      </c>
      <c r="D218" s="21">
        <f>'8.юрид-в нацвал'!D218+'12.юрид-в инвал'!D218</f>
        <v>5959080.5999999996</v>
      </c>
      <c r="E218" s="28">
        <f>('8.юрид-в нацвал'!D218*'8.юрид-в нацвал'!E218+'12.юрид-в инвал'!D218*'12.юрид-в инвал'!E218)/('8.юрид-в нацвал'!D218+'12.юрид-в инвал'!D218)</f>
        <v>0.59569598387375389</v>
      </c>
      <c r="F218" s="21">
        <f t="shared" si="6"/>
        <v>2430332.6999999997</v>
      </c>
      <c r="G218" s="28">
        <f t="shared" si="7"/>
        <v>5.2519558939399591</v>
      </c>
      <c r="H218" s="21">
        <f>'8.юрид-в нацвал'!H218+'12.юрид-в инвал'!H218</f>
        <v>164180.6</v>
      </c>
      <c r="I218" s="28">
        <f>('8.юрид-в нацвал'!H218*'8.юрид-в нацвал'!I218+'12.юрид-в инвал'!H218*'12.юрид-в инвал'!I218)/('8.юрид-в нацвал'!H218+'12.юрид-в инвал'!H218)</f>
        <v>1.4339104620156069</v>
      </c>
      <c r="J218" s="21">
        <f>'8.юрид-в нацвал'!J218+'12.юрид-в инвал'!J218</f>
        <v>1115097.7999999998</v>
      </c>
      <c r="K218" s="28">
        <f>('8.юрид-в нацвал'!J218*'8.юрид-в нацвал'!K218+'12.юрид-в инвал'!J218*'12.юрид-в инвал'!K218)/('8.юрид-в нацвал'!J218+'12.юрид-в инвал'!J218)</f>
        <v>3.1048610803464944</v>
      </c>
      <c r="L218" s="21">
        <f>'8.юрид-в нацвал'!L218+'12.юрид-в инвал'!L218</f>
        <v>744787.7</v>
      </c>
      <c r="M218" s="28">
        <f>('8.юрид-в нацвал'!L218*'8.юрид-в нацвал'!M218+'12.юрид-в инвал'!L218*'12.юрид-в инвал'!M218)/('8.юрид-в нацвал'!L218+'12.юрид-в инвал'!L218)</f>
        <v>5.2729612505684509</v>
      </c>
      <c r="N218" s="21">
        <f>'8.юрид-в нацвал'!N218+'12.юрид-в инвал'!N218</f>
        <v>341622.6</v>
      </c>
      <c r="O218" s="28">
        <f>('8.юрид-в нацвал'!N218*'8.юрид-в нацвал'!O218+'12.юрид-в инвал'!N218*'12.юрид-в инвал'!O218)/('8.юрид-в нацвал'!N218+'12.юрид-в инвал'!N218)</f>
        <v>13.426561301857706</v>
      </c>
      <c r="P218" s="21">
        <f>'8.юрид-в нацвал'!P218+'12.юрид-в инвал'!P218</f>
        <v>64644</v>
      </c>
      <c r="Q218" s="28">
        <f>('8.юрид-в нацвал'!P218*'8.юрид-в нацвал'!Q218+'12.юрид-в инвал'!P218*'12.юрид-в инвал'!Q218)/('8.юрид-в нацвал'!P218+'12.юрид-в инвал'!P218)</f>
        <v>8.5437572705896958</v>
      </c>
      <c r="R218" s="22"/>
      <c r="S218" s="30"/>
    </row>
    <row r="219" spans="1:19" ht="14.25" customHeight="1" x14ac:dyDescent="0.2">
      <c r="A219" s="23" t="s">
        <v>6</v>
      </c>
      <c r="B219" s="26">
        <f>'8.юрид-в нацвал'!B219+'12.юрид-в инвал'!B219</f>
        <v>7854835.4999999991</v>
      </c>
      <c r="C219" s="28">
        <f>('8.юрид-в нацвал'!B219*'8.юрид-в нацвал'!C219+'12.юрид-в инвал'!B219*'12.юрид-в инвал'!C219)/('8.юрид-в нацвал'!B219+'12.юрид-в инвал'!B219)</f>
        <v>1.533938724114593</v>
      </c>
      <c r="D219" s="21">
        <f>'8.юрид-в нацвал'!D219+'12.юрид-в инвал'!D219</f>
        <v>6502541.4000000004</v>
      </c>
      <c r="E219" s="28">
        <f>('8.юрид-в нацвал'!D219*'8.юрид-в нацвал'!E219+'12.юрид-в инвал'!D219*'12.юрид-в инвал'!E219)/('8.юрид-в нацвал'!D219+'12.юрид-в инвал'!D219)</f>
        <v>0.73175580566084608</v>
      </c>
      <c r="F219" s="21">
        <f t="shared" si="6"/>
        <v>1352294.1</v>
      </c>
      <c r="G219" s="28">
        <f t="shared" si="7"/>
        <v>5.391256180146021</v>
      </c>
      <c r="H219" s="21">
        <f>'8.юрид-в нацвал'!H219+'12.юрид-в инвал'!H219</f>
        <v>257082.9</v>
      </c>
      <c r="I219" s="28">
        <f>('8.юрид-в нацвал'!H219*'8.юрид-в нацвал'!I219+'12.юрид-в инвал'!H219*'12.юрид-в инвал'!I219)/('8.юрид-в нацвал'!H219+'12.юрид-в инвал'!H219)</f>
        <v>0.88703420180805637</v>
      </c>
      <c r="J219" s="21">
        <f>'8.юрид-в нацвал'!J219+'12.юрид-в инвал'!J219</f>
        <v>91710</v>
      </c>
      <c r="K219" s="28">
        <f>('8.юрид-в нацвал'!J219*'8.юрид-в нацвал'!K219+'12.юрид-в инвал'!J219*'12.юрид-в инвал'!K219)/('8.юрид-в нацвал'!J219+'12.юрид-в инвал'!J219)</f>
        <v>3.3539985824882774</v>
      </c>
      <c r="L219" s="21">
        <f>'8.юрид-в нацвал'!L219+'12.юрид-в инвал'!L219</f>
        <v>625132.79999999993</v>
      </c>
      <c r="M219" s="28">
        <f>('8.юрид-в нацвал'!L219*'8.юрид-в нацвал'!M219+'12.юрид-в инвал'!L219*'12.юрид-в инвал'!M219)/('8.юрид-в нацвал'!L219+'12.юрид-в инвал'!L219)</f>
        <v>3.7820453638010969</v>
      </c>
      <c r="N219" s="21">
        <f>'8.юрид-в нацвал'!N219+'12.юрид-в инвал'!N219</f>
        <v>304443.3</v>
      </c>
      <c r="O219" s="28">
        <f>('8.юрид-в нацвал'!N219*'8.юрид-в нацвал'!O219+'12.юрид-в инвал'!N219*'12.юрид-в инвал'!O219)/('8.юрид-в нацвал'!N219+'12.юрид-в инвал'!N219)</f>
        <v>11.942891852111721</v>
      </c>
      <c r="P219" s="21">
        <f>'8.юрид-в нацвал'!P219+'12.юрид-в инвал'!P219</f>
        <v>73925.100000000006</v>
      </c>
      <c r="Q219" s="28">
        <f>('8.юрид-в нацвал'!P219*'8.юрид-в нацвал'!Q219+'12.юрид-в инвал'!P219*'12.юрид-в инвал'!Q219)/('8.юрид-в нацвал'!P219+'12.юрид-в инвал'!P219)</f>
        <v>10.209162706577315</v>
      </c>
      <c r="R219" s="22"/>
      <c r="S219" s="30"/>
    </row>
    <row r="220" spans="1:19" ht="14.25" customHeight="1" x14ac:dyDescent="0.2">
      <c r="A220" s="23" t="s">
        <v>7</v>
      </c>
      <c r="B220" s="26">
        <f>'8.юрид-в нацвал'!B220+'12.юрид-в инвал'!B220</f>
        <v>6590406.7000000002</v>
      </c>
      <c r="C220" s="28">
        <f>('8.юрид-в нацвал'!B220*'8.юрид-в нацвал'!C220+'12.юрид-в инвал'!B220*'12.юрид-в инвал'!C220)/('8.юрид-в нацвал'!B220+'12.юрид-в инвал'!B220)</f>
        <v>1.9845808024260474</v>
      </c>
      <c r="D220" s="21">
        <f>'8.юрид-в нацвал'!D220+'12.юрид-в инвал'!D220</f>
        <v>5293555.0999999996</v>
      </c>
      <c r="E220" s="28">
        <f>('8.юрид-в нацвал'!D220*'8.юрид-в нацвал'!E220+'12.юрид-в инвал'!D220*'12.юрид-в инвал'!E220)/('8.юрид-в нацвал'!D220+'12.юрид-в инвал'!D220)</f>
        <v>0.71425552328717645</v>
      </c>
      <c r="F220" s="21">
        <f t="shared" si="6"/>
        <v>1296851.6000000001</v>
      </c>
      <c r="G220" s="28">
        <f t="shared" si="7"/>
        <v>7.1698594110536593</v>
      </c>
      <c r="H220" s="21">
        <f>'8.юрид-в нацвал'!H220+'12.юрид-в инвал'!H220</f>
        <v>78070.600000000006</v>
      </c>
      <c r="I220" s="28">
        <f>('8.юрид-в нацвал'!H220*'8.юрид-в нацвал'!I220+'12.юрид-в инвал'!H220*'12.юрид-в инвал'!I220)/('8.юрид-в нацвал'!H220+'12.юрид-в инвал'!H220)</f>
        <v>2.5487469034438095</v>
      </c>
      <c r="J220" s="21">
        <f>'8.юрид-в нацвал'!J220+'12.юрид-в инвал'!J220</f>
        <v>94641.4</v>
      </c>
      <c r="K220" s="28">
        <f>('8.юрид-в нацвал'!J220*'8.юрид-в нацвал'!K220+'12.юрид-в инвал'!J220*'12.юрид-в инвал'!K220)/('8.юрид-в нацвал'!J220+'12.юрид-в инвал'!J220)</f>
        <v>8.2513530019632046</v>
      </c>
      <c r="L220" s="21">
        <f>'8.юрид-в нацвал'!L220+'12.юрид-в инвал'!L220</f>
        <v>506810</v>
      </c>
      <c r="M220" s="28">
        <f>('8.юрид-в нацвал'!L220*'8.юрид-в нацвал'!M220+'12.юрид-в инвал'!L220*'12.юрид-в инвал'!M220)/('8.юрид-в нацвал'!L220+'12.юрид-в инвал'!L220)</f>
        <v>5.6894346303348353</v>
      </c>
      <c r="N220" s="21">
        <f>'8.юрид-в нацвал'!N220+'12.юрид-в инвал'!N220</f>
        <v>515733.4</v>
      </c>
      <c r="O220" s="28">
        <f>('8.юрид-в нацвал'!N220*'8.юрид-в нацвал'!O220+'12.юрид-в инвал'!N220*'12.юрид-в инвал'!O220)/('8.юрид-в нацвал'!N220+'12.юрид-в инвал'!N220)</f>
        <v>8.4692996110005652</v>
      </c>
      <c r="P220" s="21">
        <f>'8.юрид-в нацвал'!P220+'12.юрид-в инвал'!P220</f>
        <v>98673.600000000006</v>
      </c>
      <c r="Q220" s="28">
        <f>('8.юрид-в нацвал'!P220*'8.юрид-в нацвал'!Q220+'12.юрид-в инвал'!P220*'12.юрид-в инвал'!Q220)/('8.юрид-в нацвал'!P220+'12.юрид-в инвал'!P220)</f>
        <v>10.605882424478269</v>
      </c>
      <c r="R220" s="22">
        <f>'8.юрид-в нацвал'!R220+'12.юрид-в инвал'!R220</f>
        <v>2922.6</v>
      </c>
      <c r="S220" s="30">
        <f>('8.юрид-в нацвал'!R220*'8.юрид-в нацвал'!S220+'12.юрид-в инвал'!R220*'12.юрид-в инвал'!S220)/('8.юрид-в нацвал'!R220+'12.юрид-в инвал'!R220)</f>
        <v>7.0000000000000009</v>
      </c>
    </row>
    <row r="221" spans="1:19" ht="14.25" customHeight="1" x14ac:dyDescent="0.2">
      <c r="A221" s="23" t="s">
        <v>8</v>
      </c>
      <c r="B221" s="26">
        <f>'8.юрид-в нацвал'!B221+'12.юрид-в инвал'!B221</f>
        <v>7095672.8000000007</v>
      </c>
      <c r="C221" s="28">
        <f>('8.юрид-в нацвал'!B221*'8.юрид-в нацвал'!C221+'12.юрид-в инвал'!B221*'12.юрид-в инвал'!C221)/('8.юрид-в нацвал'!B221+'12.юрид-в инвал'!B221)</f>
        <v>1.6725855745490366</v>
      </c>
      <c r="D221" s="21">
        <f>'8.юрид-в нацвал'!D221+'12.юрид-в инвал'!D221</f>
        <v>6186888.9000000004</v>
      </c>
      <c r="E221" s="28">
        <f>('8.юрид-в нацвал'!D221*'8.юрид-в нацвал'!E221+'12.юрид-в инвал'!D221*'12.юрид-в инвал'!E221)/('8.юрид-в нацвал'!D221+'12.юрид-в инвал'!D221)</f>
        <v>0.7461915519446265</v>
      </c>
      <c r="F221" s="21">
        <f t="shared" si="6"/>
        <v>908783.9</v>
      </c>
      <c r="G221" s="28">
        <f t="shared" si="7"/>
        <v>7.9793620210481189</v>
      </c>
      <c r="H221" s="21">
        <f>'8.юрид-в нацвал'!H221+'12.юрид-в инвал'!H221</f>
        <v>136165</v>
      </c>
      <c r="I221" s="28">
        <f>('8.юрид-в нацвал'!H221*'8.юрид-в нацвал'!I221+'12.юрид-в инвал'!H221*'12.юрид-в инвал'!I221)/('8.юрид-в нацвал'!H221+'12.юрид-в инвал'!H221)</f>
        <v>1.2679062167223567</v>
      </c>
      <c r="J221" s="21">
        <f>'8.юрид-в нацвал'!J221+'12.юрид-в инвал'!J221</f>
        <v>12792</v>
      </c>
      <c r="K221" s="28">
        <f>('8.юрид-в нацвал'!J221*'8.юрид-в нацвал'!K221+'12.юрид-в инвал'!J221*'12.юрид-в инвал'!K221)/('8.юрид-в нацвал'!J221+'12.юрид-в инвал'!J221)</f>
        <v>7.0539399624765267</v>
      </c>
      <c r="L221" s="21">
        <f>'8.юрид-в нацвал'!L221+'12.юрид-в инвал'!L221</f>
        <v>101883.6</v>
      </c>
      <c r="M221" s="28">
        <f>('8.юрид-в нацвал'!L221*'8.юрид-в нацвал'!M221+'12.юрид-в инвал'!L221*'12.юрид-в инвал'!M221)/('8.юрид-в нацвал'!L221+'12.юрид-в инвал'!L221)</f>
        <v>8.043603190307369</v>
      </c>
      <c r="N221" s="21">
        <f>'8.юрид-в нацвал'!N221+'12.юрид-в инвал'!N221</f>
        <v>527153.9</v>
      </c>
      <c r="O221" s="28">
        <f>('8.юрид-в нацвал'!N221*'8.юрид-в нацвал'!O221+'12.юрид-в инвал'!N221*'12.юрид-в инвал'!O221)/('8.юрид-в нацвал'!N221+'12.юрид-в инвал'!N221)</f>
        <v>9.8204621439772879</v>
      </c>
      <c r="P221" s="21">
        <f>'8.юрид-в нацвал'!P221+'12.юрид-в инвал'!P221</f>
        <v>130789.40000000001</v>
      </c>
      <c r="Q221" s="28">
        <f>('8.юрид-в нацвал'!P221*'8.юрид-в нацвал'!Q221+'12.юрид-в инвал'!P221*'12.юрид-в инвал'!Q221)/('8.юрид-в нацвал'!P221+'12.юрид-в инвал'!P221)</f>
        <v>7.5864796229664062</v>
      </c>
      <c r="R221" s="22"/>
      <c r="S221" s="30"/>
    </row>
    <row r="222" spans="1:19" ht="14.25" customHeight="1" x14ac:dyDescent="0.2">
      <c r="A222" s="23" t="s">
        <v>9</v>
      </c>
      <c r="B222" s="26">
        <f>'8.юрид-в нацвал'!B222+'12.юрид-в инвал'!B222</f>
        <v>8064221.5</v>
      </c>
      <c r="C222" s="28">
        <f>('8.юрид-в нацвал'!B222*'8.юрид-в нацвал'!C222+'12.юрид-в инвал'!B222*'12.юрид-в инвал'!C222)/('8.юрид-в нацвал'!B222+'12.юрид-в инвал'!B222)</f>
        <v>1.1779629974201469</v>
      </c>
      <c r="D222" s="21">
        <f>'8.юрид-в нацвал'!D222+'12.юрид-в инвал'!D222</f>
        <v>7149639.4000000004</v>
      </c>
      <c r="E222" s="28">
        <f>('8.юрид-в нацвал'!D222*'8.юрид-в нацвал'!E222+'12.юрид-в инвал'!D222*'12.юрид-в инвал'!E222)/('8.юрид-в нацвал'!D222+'12.юрид-в инвал'!D222)</f>
        <v>0.63486702658038929</v>
      </c>
      <c r="F222" s="21">
        <f t="shared" si="6"/>
        <v>914582.1</v>
      </c>
      <c r="G222" s="28">
        <f t="shared" si="7"/>
        <v>5.4235527056564914</v>
      </c>
      <c r="H222" s="21">
        <f>'8.юрид-в нацвал'!H222+'12.юрид-в инвал'!H222</f>
        <v>9160.2000000000007</v>
      </c>
      <c r="I222" s="28">
        <f>('8.юрид-в нацвал'!H222*'8.юрид-в нацвал'!I222+'12.юрид-в инвал'!H222*'12.юрид-в инвал'!I222)/('8.юрид-в нацвал'!H222+'12.юрид-в инвал'!H222)</f>
        <v>2.0234492696666009</v>
      </c>
      <c r="J222" s="21">
        <f>'8.юрид-в нацвал'!J222+'12.юрид-в инвал'!J222</f>
        <v>69932.399999999994</v>
      </c>
      <c r="K222" s="28">
        <f>('8.юрид-в нацвал'!J222*'8.юрид-в нацвал'!K222+'12.юрид-в инвал'!J222*'12.юрид-в инвал'!K222)/('8.юрид-в нацвал'!J222+'12.юрид-в инвал'!J222)</f>
        <v>2.572996894143488</v>
      </c>
      <c r="L222" s="21">
        <f>'8.юрид-в нацвал'!L222+'12.юрид-в инвал'!L222</f>
        <v>507517.1</v>
      </c>
      <c r="M222" s="28">
        <f>('8.юрид-в нацвал'!L222*'8.юрид-в нацвал'!M222+'12.юрид-в инвал'!L222*'12.юрид-в инвал'!M222)/('8.юрид-в нацвал'!L222+'12.юрид-в инвал'!L222)</f>
        <v>6.063608607473518</v>
      </c>
      <c r="N222" s="21">
        <f>'8.юрид-в нацвал'!N222+'12.юрид-в инвал'!N222</f>
        <v>238006.8</v>
      </c>
      <c r="O222" s="28">
        <f>('8.юрид-в нацвал'!N222*'8.юрид-в нацвал'!O222+'12.юрид-в инвал'!N222*'12.юрид-в инвал'!O222)/('8.юрид-в нацвал'!N222+'12.юрид-в инвал'!N222)</f>
        <v>3.9207046017172495</v>
      </c>
      <c r="P222" s="21">
        <f>'8.юрид-в нацвал'!P222+'12.юрид-в инвал'!P222</f>
        <v>89965.6</v>
      </c>
      <c r="Q222" s="28">
        <f>('8.юрид-в нацвал'!P222*'8.юрид-в нацвал'!Q222+'12.юрид-в инвал'!P222*'12.юрид-в инвал'!Q222)/('8.юрид-в нацвал'!P222+'12.юрид-в инвал'!P222)</f>
        <v>8.3506780702846388</v>
      </c>
      <c r="R222" s="21"/>
      <c r="S222" s="28"/>
    </row>
    <row r="223" spans="1:19" ht="14.25" customHeight="1" x14ac:dyDescent="0.2">
      <c r="A223" s="23" t="s">
        <v>14</v>
      </c>
      <c r="B223" s="26">
        <f>'8.юрид-в нацвал'!B223+'12.юрид-в инвал'!B223</f>
        <v>7509827.7000000002</v>
      </c>
      <c r="C223" s="28">
        <f>('8.юрид-в нацвал'!B223*'8.юрид-в нацвал'!C223+'12.юрид-в инвал'!B223*'12.юрид-в инвал'!C223)/('8.юрид-в нацвал'!B223+'12.юрид-в инвал'!B223)</f>
        <v>1.6304571811947184</v>
      </c>
      <c r="D223" s="21">
        <f>'8.юрид-в нацвал'!D223+'12.юрид-в инвал'!D223</f>
        <v>6552800.6999999993</v>
      </c>
      <c r="E223" s="28">
        <f>('8.юрид-в нацвал'!D223*'8.юрид-в нацвал'!E223+'12.юрид-в инвал'!D223*'12.юрид-в инвал'!E223)/('8.юрид-в нацвал'!D223+'12.юрид-в инвал'!D223)</f>
        <v>0.73621818545465501</v>
      </c>
      <c r="F223" s="21">
        <f t="shared" si="6"/>
        <v>957027</v>
      </c>
      <c r="G223" s="28">
        <f t="shared" si="7"/>
        <v>7.7533459996426668</v>
      </c>
      <c r="H223" s="21">
        <f>'8.юрид-в нацвал'!H223+'12.юрид-в инвал'!H223</f>
        <v>17909.7</v>
      </c>
      <c r="I223" s="28">
        <f>('8.юрид-в нацвал'!H223*'8.юрид-в нацвал'!I223+'12.юрид-в инвал'!H223*'12.юрид-в инвал'!I223)/('8.юрид-в нацвал'!H223+'12.юрид-в инвал'!H223)</f>
        <v>1.3810784100236184</v>
      </c>
      <c r="J223" s="21">
        <f>'8.юрид-в нацвал'!J223+'12.юрид-в инвал'!J223</f>
        <v>56520.899999999994</v>
      </c>
      <c r="K223" s="28">
        <f>('8.юрид-в нацвал'!J223*'8.юрид-в нацвал'!K223+'12.юрид-в инвал'!J223*'12.юрид-в инвал'!K223)/('8.юрид-в нацвал'!J223+'12.юрид-в инвал'!J223)</f>
        <v>2.8514222526534425</v>
      </c>
      <c r="L223" s="21">
        <f>'8.юрид-в нацвал'!L223+'12.юрид-в инвал'!L223</f>
        <v>111610.20000000001</v>
      </c>
      <c r="M223" s="28">
        <f>('8.юрид-в нацвал'!L223*'8.юрид-в нацвал'!M223+'12.юрид-в инвал'!L223*'12.юрид-в инвал'!M223)/('8.юрид-в нацвал'!L223+'12.юрид-в инвал'!L223)</f>
        <v>6.5773772648019593</v>
      </c>
      <c r="N223" s="21">
        <f>'8.юрид-в нацвал'!N223+'12.юрид-в инвал'!N223</f>
        <v>574883</v>
      </c>
      <c r="O223" s="28">
        <f>('8.юрид-в нацвал'!N223*'8.юрид-в нацвал'!O223+'12.юрид-в инвал'!N223*'12.юрид-в инвал'!O223)/('8.юрид-в нацвал'!N223+'12.юрид-в инвал'!N223)</f>
        <v>8.108486599882097</v>
      </c>
      <c r="P223" s="21">
        <f>'8.юрид-в нацвал'!P223+'12.юрид-в инвал'!P223</f>
        <v>196103.2</v>
      </c>
      <c r="Q223" s="28">
        <f>('8.юрид-в нацвал'!P223*'8.юрид-в нацвал'!Q223+'12.юрид-в инвал'!P223*'12.юрид-в инвал'!Q223)/('8.юрид-в нацвал'!P223+'12.юрид-в инвал'!P223)</f>
        <v>9.3763299935952258</v>
      </c>
      <c r="R223" s="22"/>
      <c r="S223" s="30"/>
    </row>
    <row r="224" spans="1:19" ht="14.25" customHeight="1" thickBot="1" x14ac:dyDescent="0.25">
      <c r="A224" s="24" t="s">
        <v>15</v>
      </c>
      <c r="B224" s="27">
        <f>'8.юрид-в нацвал'!B224+'12.юрид-в инвал'!B224</f>
        <v>9110887.9000000004</v>
      </c>
      <c r="C224" s="29">
        <f>('8.юрид-в нацвал'!B224*'8.юрид-в нацвал'!C224+'12.юрид-в инвал'!B224*'12.юрид-в инвал'!C224)/('8.юрид-в нацвал'!B224+'12.юрид-в инвал'!B224)</f>
        <v>1.98903012262943</v>
      </c>
      <c r="D224" s="25">
        <f>'8.юрид-в нацвал'!D224+'12.юрид-в инвал'!D224</f>
        <v>7626468</v>
      </c>
      <c r="E224" s="29">
        <f>('8.юрид-в нацвал'!D224*'8.юрид-в нацвал'!E224+'12.юрид-в инвал'!D224*'12.юрид-в инвал'!E224)/('8.юрид-в нацвал'!D224+'12.юрид-в инвал'!D224)</f>
        <v>0.78917246528799412</v>
      </c>
      <c r="F224" s="25">
        <f t="shared" si="6"/>
        <v>1484419.9</v>
      </c>
      <c r="G224" s="29">
        <f t="shared" si="7"/>
        <v>8.1535096127450171</v>
      </c>
      <c r="H224" s="25">
        <f>'8.юрид-в нацвал'!H224+'12.юрид-в инвал'!H224</f>
        <v>311</v>
      </c>
      <c r="I224" s="29">
        <f>('8.юрид-в нацвал'!H224*'8.юрид-в нацвал'!I224+'12.юрид-в инвал'!H224*'12.юрид-в инвал'!I224)/('8.юрид-в нацвал'!H224+'12.юрид-в инвал'!H224)</f>
        <v>2.7122186495176801</v>
      </c>
      <c r="J224" s="25">
        <f>'8.юрид-в нацвал'!J224+'12.юрид-в инвал'!J224</f>
        <v>48720.700000000004</v>
      </c>
      <c r="K224" s="29">
        <f>('8.юрид-в нацвал'!J224*'8.юрид-в нацвал'!K224+'12.юрид-в инвал'!J224*'12.юрид-в инвал'!K224)/('8.юрид-в нацвал'!J224+'12.юрид-в инвал'!J224)</f>
        <v>2.6583876668438662</v>
      </c>
      <c r="L224" s="25">
        <f>'8.юрид-в нацвал'!L224+'12.юрид-в инвал'!L224</f>
        <v>68164.399999999994</v>
      </c>
      <c r="M224" s="29">
        <f>('8.юрид-в нацвал'!L224*'8.юрид-в нацвал'!M224+'12.юрид-в инвал'!L224*'12.юрид-в инвал'!M224)/('8.юрид-в нацвал'!L224+'12.юрид-в инвал'!L224)</f>
        <v>6.7335419955284603</v>
      </c>
      <c r="N224" s="25">
        <f>'8.юрид-в нацвал'!N224+'12.юрид-в инвал'!N224</f>
        <v>1271081.8999999999</v>
      </c>
      <c r="O224" s="29">
        <f>('8.юрид-в нацвал'!N224*'8.юрид-в нацвал'!O224+'12.юрид-в инвал'!N224*'12.юрид-в инвал'!O224)/('8.юрид-в нацвал'!N224+'12.юрид-в инвал'!N224)</f>
        <v>8.2684643106002813</v>
      </c>
      <c r="P224" s="25">
        <f>'8.юрид-в нацвал'!P224+'12.юрид-в инвал'!P224</f>
        <v>96141.900000000009</v>
      </c>
      <c r="Q224" s="29">
        <f>('8.юрид-в нацвал'!P224*'8.юрид-в нацвал'!Q224+'12.юрид-в инвал'!P224*'12.юрид-в инвал'!Q224)/('8.юрид-в нацвал'!P224+'12.юрид-в инвал'!P224)</f>
        <v>10.442759504440824</v>
      </c>
      <c r="R224" s="25"/>
      <c r="S224" s="29"/>
    </row>
    <row r="225" spans="1:19" ht="14.25" customHeight="1" x14ac:dyDescent="0.2">
      <c r="A225" s="23" t="s">
        <v>46</v>
      </c>
      <c r="B225" s="26">
        <f>'8.юрид-в нацвал'!B225+'12.юрид-в инвал'!B225</f>
        <v>5491915.5</v>
      </c>
      <c r="C225" s="28">
        <f>('8.юрид-в нацвал'!B225*'8.юрид-в нацвал'!C225+'12.юрид-в инвал'!B225*'12.юрид-в инвал'!C225)/('8.юрид-в нацвал'!B225+'12.юрид-в инвал'!B225)</f>
        <v>1.3563557906162269</v>
      </c>
      <c r="D225" s="21">
        <f>'8.юрид-в нацвал'!D225+'12.юрид-в инвал'!D225</f>
        <v>4992637.9000000004</v>
      </c>
      <c r="E225" s="28">
        <f>('8.юрид-в нацвал'!D225*'8.юрид-в нацвал'!E225+'12.юрид-в инвал'!D225*'12.юрид-в инвал'!E225)/('8.юрид-в нацвал'!D225+'12.юрид-в инвал'!D225)</f>
        <v>0.80285523210085141</v>
      </c>
      <c r="F225" s="21">
        <f t="shared" si="6"/>
        <v>499277.6</v>
      </c>
      <c r="G225" s="28">
        <f t="shared" si="7"/>
        <v>6.8912082777196551</v>
      </c>
      <c r="H225" s="21">
        <f>'8.юрид-в нацвал'!H225+'12.юрид-в инвал'!H225</f>
        <v>51348.200000000004</v>
      </c>
      <c r="I225" s="28">
        <f>('8.юрид-в нацвал'!H225*'8.юрид-в нацвал'!I225+'12.юрид-в инвал'!H225*'12.юрид-в инвал'!I225)/('8.юрид-в нацвал'!H225+'12.юрид-в инвал'!H225)</f>
        <v>0.98184162249114859</v>
      </c>
      <c r="J225" s="21">
        <f>'8.юрид-в нацвал'!J225+'12.юрид-в инвал'!J225</f>
        <v>65374.200000000004</v>
      </c>
      <c r="K225" s="28">
        <f>('8.юрид-в нацвал'!J225*'8.юрид-в нацвал'!K225+'12.юрид-в инвал'!J225*'12.юрид-в инвал'!K225)/('8.юрид-в нацвал'!J225+'12.юрид-в инвал'!J225)</f>
        <v>6.0256645588014868</v>
      </c>
      <c r="L225" s="21">
        <f>'8.юрид-в нацвал'!L225+'12.юрид-в инвал'!L225</f>
        <v>230659.20000000001</v>
      </c>
      <c r="M225" s="28">
        <f>('8.юрид-в нацвал'!L225*'8.юрид-в нацвал'!M225+'12.юрид-в инвал'!L225*'12.юрид-в инвал'!M225)/('8.юрид-в нацвал'!L225+'12.юрид-в инвал'!L225)</f>
        <v>5.4213096637810212</v>
      </c>
      <c r="N225" s="21">
        <f>'8.юрид-в нацвал'!N225+'12.юрид-в инвал'!N225</f>
        <v>114643.9</v>
      </c>
      <c r="O225" s="28">
        <f>('8.юрид-в нацвал'!N225*'8.юрид-в нацвал'!O225+'12.юрид-в инвал'!N225*'12.юрид-в инвал'!O225)/('8.юрид-в нацвал'!N225+'12.юрид-в инвал'!N225)</f>
        <v>11.435094540573047</v>
      </c>
      <c r="P225" s="21">
        <f>'8.юрид-в нацвал'!P225+'12.юрид-в инвал'!P225</f>
        <v>37252.1</v>
      </c>
      <c r="Q225" s="28">
        <f>('8.юрид-в нацвал'!P225*'8.юрид-в нацвал'!Q225+'12.юрид-в инвал'!P225*'12.юрид-в инвал'!Q225)/('8.юрид-в нацвал'!P225+'12.юрид-в инвал'!P225)</f>
        <v>11.67312299172398</v>
      </c>
      <c r="R225" s="22"/>
      <c r="S225" s="30"/>
    </row>
    <row r="226" spans="1:19" ht="14.25" customHeight="1" x14ac:dyDescent="0.2">
      <c r="A226" s="23" t="s">
        <v>1</v>
      </c>
      <c r="B226" s="26">
        <f>'8.юрид-в нацвал'!B226+'12.юрид-в инвал'!B226</f>
        <v>6084286.5</v>
      </c>
      <c r="C226" s="28">
        <f>('8.юрид-в нацвал'!B226*'8.юрид-в нацвал'!C226+'12.юрид-в инвал'!B226*'12.юрид-в инвал'!C226)/('8.юрид-в нацвал'!B226+'12.юрид-в инвал'!B226)</f>
        <v>1.9961836493071159</v>
      </c>
      <c r="D226" s="21">
        <f>'8.юрид-в нацвал'!D226+'12.юрид-в инвал'!D226</f>
        <v>4675940.9000000004</v>
      </c>
      <c r="E226" s="28">
        <f>('8.юрид-в нацвал'!D226*'8.юрид-в нацвал'!E226+'12.юрид-в инвал'!D226*'12.юрид-в инвал'!E226)/('8.юрид-в нацвал'!D226+'12.юрид-в инвал'!D226)</f>
        <v>0.82425598578459514</v>
      </c>
      <c r="F226" s="21">
        <f t="shared" si="6"/>
        <v>1408345.6</v>
      </c>
      <c r="G226" s="28">
        <f t="shared" si="7"/>
        <v>5.8871778013862581</v>
      </c>
      <c r="H226" s="21">
        <f>'8.юрид-в нацвал'!H226+'12.юрид-в инвал'!H226</f>
        <v>2034</v>
      </c>
      <c r="I226" s="28">
        <f>('8.юрид-в нацвал'!H226*'8.юрид-в нацвал'!I226+'12.юрид-в инвал'!H226*'12.юрид-в инвал'!I226)/('8.юрид-в нацвал'!H226+'12.юрид-в инвал'!H226)</f>
        <v>2.89380530973451</v>
      </c>
      <c r="J226" s="21">
        <f>'8.юрид-в нацвал'!J226+'12.юрид-в инвал'!J226</f>
        <v>909091.8</v>
      </c>
      <c r="K226" s="28">
        <f>('8.юрид-в нацвал'!J226*'8.юрид-в нацвал'!K226+'12.юрид-в инвал'!J226*'12.юрид-в инвал'!K226)/('8.юрид-в нацвал'!J226+'12.юрид-в инвал'!J226)</f>
        <v>4.0866874940462576</v>
      </c>
      <c r="L226" s="21">
        <f>'8.юрид-в нацвал'!L226+'12.юрид-в инвал'!L226</f>
        <v>107806.1</v>
      </c>
      <c r="M226" s="28">
        <f>('8.юрид-в нацвал'!L226*'8.юрид-в нацвал'!M226+'12.юрид-в инвал'!L226*'12.юрид-в инвал'!M226)/('8.юрид-в нацвал'!L226+'12.юрид-в инвал'!L226)</f>
        <v>4.7877828805605622</v>
      </c>
      <c r="N226" s="21">
        <f>'8.юрид-в нацвал'!N226+'12.юрид-в инвал'!N226</f>
        <v>317720.7</v>
      </c>
      <c r="O226" s="28">
        <f>('8.юрид-в нацвал'!N226*'8.юрид-в нацвал'!O226+'12.юрид-в инвал'!N226*'12.юрид-в инвал'!O226)/('8.юрид-в нацвал'!N226+'12.юрид-в инвал'!N226)</f>
        <v>10.819657595491917</v>
      </c>
      <c r="P226" s="21">
        <f>'8.юрид-в нацвал'!P226+'12.юрид-в инвал'!P226</f>
        <v>71693</v>
      </c>
      <c r="Q226" s="28">
        <f>('8.юрид-в нацвал'!P226*'8.юрид-в нацвал'!Q226+'12.юрид-в инвал'!P226*'12.юрид-в инвал'!Q226)/('8.юрид-в нацвал'!P226+'12.юрид-в инвал'!P226)</f>
        <v>8.5969268687319538</v>
      </c>
      <c r="R226" s="22"/>
      <c r="S226" s="30"/>
    </row>
    <row r="227" spans="1:19" ht="14.25" customHeight="1" x14ac:dyDescent="0.2">
      <c r="A227" s="23" t="s">
        <v>2</v>
      </c>
      <c r="B227" s="26">
        <f>'8.юрид-в нацвал'!B227+'12.юрид-в инвал'!B227</f>
        <v>7291231.2999999998</v>
      </c>
      <c r="C227" s="28">
        <f>('8.юрид-в нацвал'!B227*'8.юрид-в нацвал'!C227+'12.юрид-в инвал'!B227*'12.юрид-в инвал'!C227)/('8.юрид-в нацвал'!B227+'12.юрид-в инвал'!B227)</f>
        <v>2.0680761497718527</v>
      </c>
      <c r="D227" s="21">
        <f>'8.юрид-в нацвал'!D227+'12.юрид-в инвал'!D227</f>
        <v>5433996.0999999996</v>
      </c>
      <c r="E227" s="28">
        <f>('8.юрид-в нацвал'!D227*'8.юрид-в нацвал'!E227+'12.юрид-в инвал'!D227*'12.юрид-в инвал'!E227)/('8.юрид-в нацвал'!D227+'12.юрид-в инвал'!D227)</f>
        <v>0.79402568691575115</v>
      </c>
      <c r="F227" s="21">
        <f t="shared" si="6"/>
        <v>1857235.2</v>
      </c>
      <c r="G227" s="28">
        <f t="shared" si="7"/>
        <v>5.7957597766831075</v>
      </c>
      <c r="H227" s="21">
        <f>'8.юрид-в нацвал'!H227+'12.юрид-в инвал'!H227</f>
        <v>301075.8</v>
      </c>
      <c r="I227" s="28">
        <f>('8.юрид-в нацвал'!H227*'8.юрид-в нацвал'!I227+'12.юрид-в инвал'!H227*'12.юрид-в инвал'!I227)/('8.юрид-в нацвал'!H227+'12.юрид-в инвал'!H227)</f>
        <v>6.9859960979926008</v>
      </c>
      <c r="J227" s="21">
        <f>'8.юрид-в нацвал'!J227+'12.юрид-в инвал'!J227</f>
        <v>72143.600000000006</v>
      </c>
      <c r="K227" s="28">
        <f>('8.юрид-в нацвал'!J227*'8.юрид-в нацвал'!K227+'12.юрид-в инвал'!J227*'12.юрид-в инвал'!K227)/('8.юрид-в нацвал'!J227+'12.юрид-в инвал'!J227)</f>
        <v>7.7800519380790538</v>
      </c>
      <c r="L227" s="21">
        <f>'8.юрид-в нацвал'!L227+'12.юрид-в инвал'!L227</f>
        <v>866866.1</v>
      </c>
      <c r="M227" s="28">
        <f>('8.юрид-в нацвал'!L227*'8.юрид-в нацвал'!M227+'12.юрид-в инвал'!L227*'12.юрид-в инвал'!M227)/('8.юрид-в нацвал'!L227+'12.юрид-в инвал'!L227)</f>
        <v>4.9652827293627038</v>
      </c>
      <c r="N227" s="21">
        <f>'8.юрид-в нацвал'!N227+'12.юрид-в инвал'!N227</f>
        <v>509633.9</v>
      </c>
      <c r="O227" s="28">
        <f>('8.юрид-в нацвал'!N227*'8.юрид-в нацвал'!O227+'12.юрид-в инвал'!N227*'12.юрид-в инвал'!O227)/('8.юрид-в нацвал'!N227+'12.юрид-в инвал'!N227)</f>
        <v>6.0065619869478919</v>
      </c>
      <c r="P227" s="21">
        <f>'8.юрид-в нацвал'!P227+'12.юрид-в инвал'!P227</f>
        <v>107515.8</v>
      </c>
      <c r="Q227" s="28">
        <f>('8.юрид-в нацвал'!P227*'8.юрид-в нацвал'!Q227+'12.юрид-в инвал'!P227*'12.юрид-в инвал'!Q227)/('8.юрид-в нацвал'!P227+'12.юрид-в инвал'!P227)</f>
        <v>6.827934712851512</v>
      </c>
      <c r="R227" s="21"/>
      <c r="S227" s="28"/>
    </row>
    <row r="228" spans="1:19" ht="14.25" customHeight="1" x14ac:dyDescent="0.2">
      <c r="A228" s="23" t="s">
        <v>3</v>
      </c>
      <c r="B228" s="26">
        <f>'8.юрид-в нацвал'!B228+'12.юрид-в инвал'!B228</f>
        <v>8068983.3999999994</v>
      </c>
      <c r="C228" s="28">
        <f>('8.юрид-в нацвал'!B228*'8.юрид-в нацвал'!C228+'12.юрид-в инвал'!B228*'12.юрид-в инвал'!C228)/('8.юрид-в нацвал'!B228+'12.юрид-в инвал'!B228)</f>
        <v>1.8179960349156252</v>
      </c>
      <c r="D228" s="21">
        <f>'8.юрид-в нацвал'!D228+'12.юрид-в инвал'!D228</f>
        <v>6319912.7999999989</v>
      </c>
      <c r="E228" s="28">
        <f>('8.юрид-в нацвал'!D228*'8.юрид-в нацвал'!E228+'12.юрид-в инвал'!D228*'12.юрид-в инвал'!E228)/('8.юрид-в нацвал'!D228+'12.юрид-в инвал'!D228)</f>
        <v>0.39670442399141964</v>
      </c>
      <c r="F228" s="21">
        <f t="shared" si="6"/>
        <v>1749070.5999999999</v>
      </c>
      <c r="G228" s="28">
        <f t="shared" si="7"/>
        <v>6.9535457631041329</v>
      </c>
      <c r="H228" s="21">
        <f>'8.юрид-в нацвал'!H228+'12.юрид-в инвал'!H228</f>
        <v>239912.1</v>
      </c>
      <c r="I228" s="28">
        <f>('8.юрид-в нацвал'!H228*'8.юрид-в нацвал'!I228+'12.юрид-в инвал'!H228*'12.юрид-в инвал'!I228)/('8.юрид-в нацвал'!H228+'12.юрид-в инвал'!H228)</f>
        <v>5.9558734219741316</v>
      </c>
      <c r="J228" s="21">
        <f>'8.юрид-в нацвал'!J228+'12.юрид-в инвал'!J228</f>
        <v>812985.79999999993</v>
      </c>
      <c r="K228" s="28">
        <f>('8.юрид-в нацвал'!J228*'8.юрид-в нацвал'!K228+'12.юрид-в инвал'!J228*'12.юрид-в инвал'!K228)/('8.юрид-в нацвал'!J228+'12.юрид-в инвал'!J228)</f>
        <v>6.9692326311234476</v>
      </c>
      <c r="L228" s="21">
        <f>'8.юрид-в нацвал'!L228+'12.юрид-в инвал'!L228</f>
        <v>269775.7</v>
      </c>
      <c r="M228" s="28">
        <f>('8.юрид-в нацвал'!L228*'8.юрид-в нацвал'!M228+'12.юрид-в инвал'!L228*'12.юрид-в инвал'!M228)/('8.юрид-в нацвал'!L228+'12.юрид-в инвал'!L228)</f>
        <v>6.4154497606715513</v>
      </c>
      <c r="N228" s="21">
        <f>'8.юрид-в нацвал'!N228+'12.юрид-в инвал'!N228</f>
        <v>299291.8</v>
      </c>
      <c r="O228" s="28">
        <f>('8.юрид-в нацвал'!N228*'8.юрид-в нацвал'!O228+'12.юрид-в инвал'!N228*'12.юрид-в инвал'!O228)/('8.юрид-в нацвал'!N228+'12.юрид-в инвал'!N228)</f>
        <v>9.4994520197345871</v>
      </c>
      <c r="P228" s="21">
        <f>'8.юрид-в нацвал'!P228+'12.юрид-в инвал'!P228</f>
        <v>127105.2</v>
      </c>
      <c r="Q228" s="28">
        <f>('8.юрид-в нацвал'!P228*'8.юрид-в нацвал'!Q228+'12.юрид-в инвал'!P228*'12.юрид-в инвал'!Q228)/('8.юрид-в нацвал'!P228+'12.юрид-в инвал'!P228)</f>
        <v>3.8836227786117328</v>
      </c>
      <c r="R228" s="22"/>
      <c r="S228" s="30"/>
    </row>
    <row r="229" spans="1:19" ht="14.25" customHeight="1" x14ac:dyDescent="0.2">
      <c r="A229" s="23" t="s">
        <v>4</v>
      </c>
      <c r="B229" s="26">
        <f>'8.юрид-в нацвал'!B229+'12.юрид-в инвал'!B229</f>
        <v>6575028.4999999991</v>
      </c>
      <c r="C229" s="28">
        <f>('8.юрид-в нацвал'!B229*'8.юрид-в нацвал'!C229+'12.юрид-в инвал'!B229*'12.юрид-в инвал'!C229)/('8.юрид-в нацвал'!B229+'12.юрид-в инвал'!B229)</f>
        <v>1.2409423477023716</v>
      </c>
      <c r="D229" s="21">
        <f>'8.юрид-в нацвал'!D229+'12.юрид-в инвал'!D229</f>
        <v>5873822.1999999993</v>
      </c>
      <c r="E229" s="28">
        <f>('8.юрид-в нацвал'!D229*'8.юрид-в нацвал'!E229+'12.юрид-в инвал'!D229*'12.юрид-в инвал'!E229)/('8.юрид-в нацвал'!D229+'12.юрид-в инвал'!D229)</f>
        <v>0.55361288549047349</v>
      </c>
      <c r="F229" s="21">
        <f t="shared" si="6"/>
        <v>701206.29999999993</v>
      </c>
      <c r="G229" s="28">
        <f t="shared" si="7"/>
        <v>6.9985218986195648</v>
      </c>
      <c r="H229" s="21">
        <f>'8.юрид-в нацвал'!H229+'12.юрид-в инвал'!H229</f>
        <v>2115.6</v>
      </c>
      <c r="I229" s="28">
        <f>('8.юрид-в нацвал'!H229*'8.юрид-в нацвал'!I229+'12.юрид-в инвал'!H229*'12.юрид-в инвал'!I229)/('8.юрид-в нацвал'!H229+'12.юрид-в инвал'!H229)</f>
        <v>2.1230383815466061</v>
      </c>
      <c r="J229" s="21">
        <f>'8.юрид-в нацвал'!J229+'12.юрид-в инвал'!J229</f>
        <v>9085.5</v>
      </c>
      <c r="K229" s="28">
        <f>('8.юрид-в нацвал'!J229*'8.юрид-в нацвал'!K229+'12.юрид-в инвал'!J229*'12.юрид-в инвал'!K229)/('8.юрид-в нацвал'!J229+'12.юрид-в инвал'!J229)</f>
        <v>4.6473886962742839</v>
      </c>
      <c r="L229" s="21">
        <f>'8.юрид-в нацвал'!L229+'12.юрид-в инвал'!L229</f>
        <v>324711.09999999998</v>
      </c>
      <c r="M229" s="28">
        <f>('8.юрид-в нацвал'!L229*'8.юрид-в нацвал'!M229+'12.юрид-в инвал'!L229*'12.юрид-в инвал'!M229)/('8.юрид-в нацвал'!L229+'12.юрид-в инвал'!L229)</f>
        <v>3.1907275852288395</v>
      </c>
      <c r="N229" s="21">
        <f>'8.юрид-в нацвал'!N229+'12.юрид-в инвал'!N229</f>
        <v>140751.5</v>
      </c>
      <c r="O229" s="28">
        <f>('8.юрид-в нацвал'!N229*'8.юрид-в нацвал'!O229+'12.юрид-в инвал'!N229*'12.юрид-в инвал'!O229)/('8.юрид-в нацвал'!N229+'12.юрид-в инвал'!N229)</f>
        <v>9.7431813089025692</v>
      </c>
      <c r="P229" s="21">
        <f>'8.юрид-в нацвал'!P229+'12.юрид-в инвал'!P229</f>
        <v>224542.6</v>
      </c>
      <c r="Q229" s="28">
        <f>('8.юрид-в нацвал'!P229*'8.юрид-в нацвал'!Q229+'12.юрид-в инвал'!P229*'12.юрид-в инвал'!Q229)/('8.юрид-в нацвал'!P229+'12.юрид-в инвал'!P229)</f>
        <v>10.925589389274018</v>
      </c>
      <c r="R229" s="22"/>
      <c r="S229" s="30"/>
    </row>
    <row r="230" spans="1:19" ht="14.25" customHeight="1" x14ac:dyDescent="0.2">
      <c r="A230" s="23" t="s">
        <v>5</v>
      </c>
      <c r="B230" s="26">
        <f>'8.юрид-в нацвал'!B230+'12.юрид-в инвал'!B230</f>
        <v>6778660.1999999993</v>
      </c>
      <c r="C230" s="28">
        <f>('8.юрид-в нацвал'!B230*'8.юрид-в нацвал'!C230+'12.юрид-в инвал'!B230*'12.юрид-в инвал'!C230)/('8.юрид-в нацвал'!B230+'12.юрид-в инвал'!B230)</f>
        <v>1.901277479582175</v>
      </c>
      <c r="D230" s="21">
        <f>'8.юрид-в нацвал'!D230+'12.юрид-в инвал'!D230</f>
        <v>5498956.8999999994</v>
      </c>
      <c r="E230" s="28">
        <f>('8.юрид-в нацвал'!D230*'8.юрид-в нацвал'!E230+'12.юрид-в инвал'!D230*'12.юрид-в инвал'!E230)/('8.юрид-в нацвал'!D230+'12.юрид-в инвал'!D230)</f>
        <v>0.63843353545833403</v>
      </c>
      <c r="F230" s="21">
        <f t="shared" si="6"/>
        <v>1279703.3</v>
      </c>
      <c r="G230" s="28">
        <f t="shared" si="7"/>
        <v>7.3277887811963902</v>
      </c>
      <c r="H230" s="21">
        <f>'8.юрид-в нацвал'!H230+'12.юрид-в инвал'!H230</f>
        <v>452100</v>
      </c>
      <c r="I230" s="28">
        <f>('8.юрид-в нацвал'!H230*'8.юрид-в нацвал'!I230+'12.юрид-в инвал'!H230*'12.юрид-в инвал'!I230)/('8.юрид-в нацвал'!H230+'12.юрид-в инвал'!H230)</f>
        <v>7.8595443485954437</v>
      </c>
      <c r="J230" s="21">
        <f>'8.юрид-в нацвал'!J230+'12.юрид-в инвал'!J230</f>
        <v>48353.9</v>
      </c>
      <c r="K230" s="28">
        <f>('8.юрид-в нацвал'!J230*'8.юрид-в нацвал'!K230+'12.юрид-в инвал'!J230*'12.юрид-в инвал'!K230)/('8.юрид-в нацвал'!J230+'12.юрид-в инвал'!J230)</f>
        <v>3.6416421426193128</v>
      </c>
      <c r="L230" s="21">
        <f>'8.юрид-в нацвал'!L230+'12.юрид-в инвал'!L230</f>
        <v>489461.3</v>
      </c>
      <c r="M230" s="28">
        <f>('8.юрид-в нацвал'!L230*'8.юрид-в нацвал'!M230+'12.юрид-в инвал'!L230*'12.юрид-в инвал'!M230)/('8.юрид-в нацвал'!L230+'12.юрид-в инвал'!L230)</f>
        <v>5.1464791210255019</v>
      </c>
      <c r="N230" s="21">
        <f>'8.юрид-в нацвал'!N230+'12.юрид-в инвал'!N230</f>
        <v>196560.5</v>
      </c>
      <c r="O230" s="28">
        <f>('8.юрид-в нацвал'!N230*'8.юрид-в нацвал'!O230+'12.юрид-в инвал'!N230*'12.юрид-в инвал'!O230)/('8.юрид-в нацвал'!N230+'12.юрид-в инвал'!N230)</f>
        <v>10.508486572836354</v>
      </c>
      <c r="P230" s="21">
        <f>'8.юрид-в нацвал'!P230+'12.юрид-в инвал'!P230</f>
        <v>93227.6</v>
      </c>
      <c r="Q230" s="28">
        <f>('8.юрид-в нацвал'!P230*'8.юрид-в нацвал'!Q230+'12.юрид-в инвал'!P230*'12.юрид-в инвал'!Q230)/('8.юрид-в нацвал'!P230+'12.юрид-в инвал'!P230)</f>
        <v>11.40705272902016</v>
      </c>
      <c r="R230" s="22"/>
      <c r="S230" s="30"/>
    </row>
    <row r="231" spans="1:19" ht="14.25" customHeight="1" x14ac:dyDescent="0.2">
      <c r="A231" s="23" t="s">
        <v>6</v>
      </c>
      <c r="B231" s="26">
        <f>'8.юрид-в нацвал'!B231+'12.юрид-в инвал'!B231</f>
        <v>8560547.4000000004</v>
      </c>
      <c r="C231" s="28">
        <f>('8.юрид-в нацвал'!B231*'8.юрид-в нацвал'!C231+'12.юрид-в инвал'!B231*'12.юрид-в инвал'!C231)/('8.юрид-в нацвал'!B231+'12.юрид-в инвал'!B231)</f>
        <v>2.3326703408008722</v>
      </c>
      <c r="D231" s="21">
        <f>'8.юрид-в нацвал'!D231+'12.юрид-в инвал'!D231</f>
        <v>6574966.7999999998</v>
      </c>
      <c r="E231" s="28">
        <f>('8.юрид-в нацвал'!D231*'8.юрид-в нацвал'!E231+'12.юрид-в инвал'!D231*'12.юрид-в инвал'!E231)/('8.юрид-в нацвал'!D231+'12.юрид-в инвал'!D231)</f>
        <v>0.50916045994331127</v>
      </c>
      <c r="F231" s="21">
        <f t="shared" si="6"/>
        <v>1985580.6</v>
      </c>
      <c r="G231" s="28">
        <f t="shared" si="7"/>
        <v>8.3709630830398041</v>
      </c>
      <c r="H231" s="21">
        <f>'8.юрид-в нацвал'!H231+'12.юрид-в инвал'!H231</f>
        <v>20753.400000000001</v>
      </c>
      <c r="I231" s="28">
        <f>('8.юрид-в нацвал'!H231*'8.юрид-в нацвал'!I231+'12.юрид-в инвал'!H231*'12.юрид-в инвал'!I231)/('8.юрид-в нацвал'!H231+'12.юрид-в инвал'!H231)</f>
        <v>0.99753789740476273</v>
      </c>
      <c r="J231" s="21">
        <f>'8.юрид-в нацвал'!J231+'12.юрид-в инвал'!J231</f>
        <v>891166.7</v>
      </c>
      <c r="K231" s="28">
        <f>('8.юрид-в нацвал'!J231*'8.юрид-в нацвал'!K231+'12.юрид-в инвал'!J231*'12.юрид-в инвал'!K231)/('8.юрид-в нацвал'!J231+'12.юрид-в инвал'!J231)</f>
        <v>7.7751619826010137</v>
      </c>
      <c r="L231" s="21">
        <f>'8.юрид-в нацвал'!L231+'12.юрид-в инвал'!L231</f>
        <v>500261.4</v>
      </c>
      <c r="M231" s="28">
        <f>('8.юрид-в нацвал'!L231*'8.юрид-в нацвал'!M231+'12.юрид-в инвал'!L231*'12.юрид-в инвал'!M231)/('8.юрид-в нацвал'!L231+'12.юрид-в инвал'!L231)</f>
        <v>3.6669046422530305</v>
      </c>
      <c r="N231" s="21">
        <f>'8.юрид-в нацвал'!N231+'12.юрид-в инвал'!N231</f>
        <v>456257.8</v>
      </c>
      <c r="O231" s="28">
        <f>('8.юрид-в нацвал'!N231*'8.юрид-в нацвал'!O231+'12.юрид-в инвал'!N231*'12.юрид-в инвал'!O231)/('8.юрид-в нацвал'!N231+'12.юрид-в инвал'!N231)</f>
        <v>14.632029486400054</v>
      </c>
      <c r="P231" s="21">
        <f>'8.юрид-в нацвал'!P231+'12.юрид-в инвал'!P231</f>
        <v>117141.3</v>
      </c>
      <c r="Q231" s="28">
        <f>('8.юрид-в нацвал'!P231*'8.юрид-в нацвал'!Q231+'12.юрид-в инвал'!P231*'12.юрид-в инвал'!Q231)/('8.юрид-в нацвал'!P231+'12.юрид-в инвал'!P231)</f>
        <v>9.9125220481589533</v>
      </c>
      <c r="R231" s="22"/>
      <c r="S231" s="30"/>
    </row>
    <row r="232" spans="1:19" ht="14.25" customHeight="1" x14ac:dyDescent="0.2">
      <c r="A232" s="23" t="s">
        <v>7</v>
      </c>
      <c r="B232" s="26">
        <f>'8.юрид-в нацвал'!B232+'12.юрид-в инвал'!B232</f>
        <v>7429812.6000000015</v>
      </c>
      <c r="C232" s="28">
        <f>('8.юрид-в нацвал'!B232*'8.юрид-в нацвал'!C232+'12.юрид-в инвал'!B232*'12.юрид-в инвал'!C232)/('8.юрид-в нацвал'!B232+'12.юрид-в инвал'!B232)</f>
        <v>1.5905576430016528</v>
      </c>
      <c r="D232" s="21">
        <f>'8.юрид-в нацвал'!D232+'12.юрид-в инвал'!D232</f>
        <v>6810326.4000000004</v>
      </c>
      <c r="E232" s="28">
        <f>('8.юрид-в нацвал'!D232*'8.юрид-в нацвал'!E232+'12.юрид-в инвал'!D232*'12.юрид-в инвал'!E232)/('8.юрид-в нацвал'!D232+'12.юрид-в инвал'!D232)</f>
        <v>0.51102638046834314</v>
      </c>
      <c r="F232" s="21">
        <f t="shared" si="6"/>
        <v>619486.20000000007</v>
      </c>
      <c r="G232" s="28">
        <f t="shared" si="7"/>
        <v>13.458393047335003</v>
      </c>
      <c r="H232" s="21">
        <f>'8.юрид-в нацвал'!H232+'12.юрид-в инвал'!H232</f>
        <v>9781.2000000000007</v>
      </c>
      <c r="I232" s="28">
        <f>('8.юрид-в нацвал'!H232*'8.юрид-в нацвал'!I232+'12.юрид-в инвал'!H232*'12.юрид-в инвал'!I232)/('8.юрид-в нацвал'!H232+'12.юрид-в инвал'!H232)</f>
        <v>1.6669171471803033</v>
      </c>
      <c r="J232" s="21">
        <f>'8.юрид-в нацвал'!J232+'12.юрид-в инвал'!J232</f>
        <v>19816.3</v>
      </c>
      <c r="K232" s="28">
        <f>('8.юрид-в нацвал'!J232*'8.юрид-в нацвал'!K232+'12.юрид-в инвал'!J232*'12.юрид-в инвал'!K232)/('8.юрид-в нацвал'!J232+'12.юрид-в инвал'!J232)</f>
        <v>4.9100891690174233</v>
      </c>
      <c r="L232" s="21">
        <f>'8.юрид-в нацвал'!L232+'12.юрид-в инвал'!L232</f>
        <v>29841.7</v>
      </c>
      <c r="M232" s="28">
        <f>('8.юрид-в нацвал'!L232*'8.юрид-в нацвал'!M232+'12.юрид-в инвал'!L232*'12.юрид-в инвал'!M232)/('8.юрид-в нацвал'!L232+'12.юрид-в инвал'!L232)</f>
        <v>3.8266430531772637</v>
      </c>
      <c r="N232" s="21">
        <f>'8.юрид-в нацвал'!N232+'12.юрид-в инвал'!N232</f>
        <v>463587.4</v>
      </c>
      <c r="O232" s="28">
        <f>('8.юрид-в нацвал'!N232*'8.юрид-в нацвал'!O232+'12.юрид-в инвал'!N232*'12.юрид-в инвал'!O232)/('8.юрид-в нацвал'!N232+'12.юрид-в инвал'!N232)</f>
        <v>15.439116352170014</v>
      </c>
      <c r="P232" s="21">
        <f>'8.юрид-в нацвал'!P232+'12.юрид-в инвал'!P232</f>
        <v>96459.6</v>
      </c>
      <c r="Q232" s="28">
        <f>('8.юрид-в нацвал'!P232*'8.юрид-в нацвал'!Q232+'12.юрид-в инвал'!P232*'12.юрид-в инвал'!Q232)/('8.юрид-в нацвал'!P232+'12.юрид-в инвал'!P232)</f>
        <v>9.8705693886352392</v>
      </c>
      <c r="R232" s="22"/>
      <c r="S232" s="30"/>
    </row>
    <row r="233" spans="1:19" ht="14.25" customHeight="1" x14ac:dyDescent="0.2">
      <c r="A233" s="23" t="s">
        <v>8</v>
      </c>
      <c r="B233" s="26">
        <f>'8.юрид-в нацвал'!B233+'12.юрид-в инвал'!B233</f>
        <v>8631530.0999999996</v>
      </c>
      <c r="C233" s="28">
        <f>('8.юрид-в нацвал'!B233*'8.юрид-в нацвал'!C233+'12.юрид-в инвал'!B233*'12.юрид-в инвал'!C233)/('8.юрид-в нацвал'!B233+'12.юрид-в инвал'!B233)</f>
        <v>1.7314865801139956</v>
      </c>
      <c r="D233" s="21">
        <f>'8.юрид-в нацвал'!D233+'12.юрид-в инвал'!D233</f>
        <v>6774522.2999999998</v>
      </c>
      <c r="E233" s="28">
        <f>('8.юрид-в нацвал'!D233*'8.юрид-в нацвал'!E233+'12.юрид-в инвал'!D233*'12.юрид-в инвал'!E233)/('8.юрид-в нацвал'!D233+'12.юрид-в инвал'!D233)</f>
        <v>0.56453456828978166</v>
      </c>
      <c r="F233" s="21">
        <f t="shared" si="6"/>
        <v>1857007.8</v>
      </c>
      <c r="G233" s="28">
        <f t="shared" si="7"/>
        <v>5.9886267101301422</v>
      </c>
      <c r="H233" s="21">
        <f>'8.юрид-в нацвал'!H233+'12.юрид-в инвал'!H233</f>
        <v>44235</v>
      </c>
      <c r="I233" s="28">
        <f>('8.юрид-в нацвал'!H233*'8.юрид-в нацвал'!I233+'12.юрид-в инвал'!H233*'12.юрид-в инвал'!I233)/('8.юрид-в нацвал'!H233+'12.юрид-в инвал'!H233)</f>
        <v>0.62591160845484439</v>
      </c>
      <c r="J233" s="21">
        <f>'8.юрид-в нацвал'!J233+'12.юрид-в инвал'!J233</f>
        <v>156442.09999999998</v>
      </c>
      <c r="K233" s="28">
        <f>('8.юрид-в нацвал'!J233*'8.юрид-в нацвал'!K233+'12.юрид-в инвал'!J233*'12.юрид-в инвал'!K233)/('8.юрид-в нацвал'!J233+'12.юрид-в инвал'!J233)</f>
        <v>2.7252906922113698</v>
      </c>
      <c r="L233" s="21">
        <f>'8.юрид-в нацвал'!L233+'12.юрид-в инвал'!L233</f>
        <v>1020272.8</v>
      </c>
      <c r="M233" s="28">
        <f>('8.юрид-в нацвал'!L233*'8.юрид-в нацвал'!M233+'12.юрид-в инвал'!L233*'12.юрид-в инвал'!M233)/('8.юрид-в нацвал'!L233+'12.юрид-в инвал'!L233)</f>
        <v>2.2341503007822974</v>
      </c>
      <c r="N233" s="21">
        <f>'8.юрид-в нацвал'!N233+'12.юрид-в инвал'!N233</f>
        <v>544947.80000000005</v>
      </c>
      <c r="O233" s="28">
        <f>('8.юрид-в нацвал'!N233*'8.юрид-в нацвал'!O233+'12.юрид-в инвал'!N233*'12.юрид-в инвал'!O233)/('8.юрид-в нацвал'!N233+'12.юрид-в инвал'!N233)</f>
        <v>13.963633360846702</v>
      </c>
      <c r="P233" s="21">
        <f>'8.юрид-в нацвал'!P233+'12.юрид-в инвал'!P233</f>
        <v>91110.1</v>
      </c>
      <c r="Q233" s="28">
        <f>('8.юрид-в нацвал'!P233*'8.юрид-в нацвал'!Q233+'12.юрид-в инвал'!P233*'12.юрид-в инвал'!Q233)/('8.юрид-в нацвал'!P233+'12.юрид-в инвал'!P233)</f>
        <v>8.5390648237681503</v>
      </c>
      <c r="R233" s="22"/>
      <c r="S233" s="30"/>
    </row>
    <row r="234" spans="1:19" ht="14.25" customHeight="1" x14ac:dyDescent="0.2">
      <c r="A234" s="23" t="s">
        <v>9</v>
      </c>
      <c r="B234" s="26">
        <f>'8.юрид-в нацвал'!B234+'12.юрид-в инвал'!B234</f>
        <v>9941231.4000000004</v>
      </c>
      <c r="C234" s="28">
        <f>('8.юрид-в нацвал'!B234*'8.юрид-в нацвал'!C234+'12.юрид-в инвал'!B234*'12.юрид-в инвал'!C234)/('8.юрид-в нацвал'!B234+'12.юрид-в инвал'!B234)</f>
        <v>0.83385703535680678</v>
      </c>
      <c r="D234" s="21">
        <f>'8.юрид-в нацвал'!D234+'12.юрид-в инвал'!D234</f>
        <v>9344109.5999999996</v>
      </c>
      <c r="E234" s="28">
        <f>('8.юрид-в нацвал'!D234*'8.юрид-в нацвал'!E234+'12.юрид-в инвал'!D234*'12.юрид-в инвал'!E234)/('8.юрид-в нацвал'!D234+'12.юрид-в инвал'!D234)</f>
        <v>0.47721387279104677</v>
      </c>
      <c r="F234" s="21">
        <f t="shared" si="6"/>
        <v>597121.80000000005</v>
      </c>
      <c r="G234" s="28">
        <f t="shared" si="7"/>
        <v>6.4148168983279445</v>
      </c>
      <c r="H234" s="21">
        <f>'8.юрид-в нацвал'!H234+'12.юрид-в инвал'!H234</f>
        <v>29561.800000000003</v>
      </c>
      <c r="I234" s="28">
        <f>('8.юрид-в нацвал'!H234*'8.юрид-в нацвал'!I234+'12.юрид-в инвал'!H234*'12.юрид-в инвал'!I234)/('8.юрид-в нацвал'!H234+'12.юрид-в инвал'!H234)</f>
        <v>1.5814124985623335</v>
      </c>
      <c r="J234" s="21">
        <f>'8.юрид-в нацвал'!J234+'12.юрид-в инвал'!J234</f>
        <v>47504.2</v>
      </c>
      <c r="K234" s="28">
        <f>('8.юрид-в нацвал'!J234*'8.юрид-в нацвал'!K234+'12.юрид-в инвал'!J234*'12.юрид-в инвал'!K234)/('8.юрид-в нацвал'!J234+'12.юрид-в инвал'!J234)</f>
        <v>3.8856213976869407</v>
      </c>
      <c r="L234" s="21">
        <f>'8.юрид-в нацвал'!L234+'12.юрид-в инвал'!L234</f>
        <v>32698.7</v>
      </c>
      <c r="M234" s="28">
        <f>('8.юрид-в нацвал'!L234*'8.юрид-в нацвал'!M234+'12.юрид-в инвал'!L234*'12.юрид-в инвал'!M234)/('8.юрид-в нацвал'!L234+'12.юрид-в инвал'!L234)</f>
        <v>6.2222840663390278</v>
      </c>
      <c r="N234" s="21">
        <f>'8.юрид-в нацвал'!N234+'12.юрид-в инвал'!N234</f>
        <v>335950.8</v>
      </c>
      <c r="O234" s="28">
        <f>('8.юрид-в нацвал'!N234*'8.юрид-в нацвал'!O234+'12.юрид-в инвал'!N234*'12.юрид-в инвал'!O234)/('8.юрид-в нацвал'!N234+'12.юрид-в инвал'!N234)</f>
        <v>4.5667930363612728</v>
      </c>
      <c r="P234" s="21">
        <f>'8.юрид-в нацвал'!P234+'12.юрид-в инвал'!P234</f>
        <v>151406.29999999999</v>
      </c>
      <c r="Q234" s="28">
        <f>('8.юрид-в нацвал'!P234*'8.юрид-в нацвал'!Q234+'12.юрид-в инвал'!P234*'12.юрид-в инвал'!Q234)/('8.юрид-в нацвал'!P234+'12.юрид-в инвал'!P234)</f>
        <v>12.294177342686542</v>
      </c>
      <c r="R234" s="21"/>
      <c r="S234" s="28"/>
    </row>
    <row r="235" spans="1:19" ht="14.25" customHeight="1" x14ac:dyDescent="0.2">
      <c r="A235" s="23" t="s">
        <v>14</v>
      </c>
      <c r="B235" s="26">
        <f>'8.юрид-в нацвал'!B235+'12.юрид-в инвал'!B235</f>
        <v>13510776.199999999</v>
      </c>
      <c r="C235" s="28">
        <f>('8.юрид-в нацвал'!B235*'8.юрид-в нацвал'!C235+'12.юрид-в инвал'!B235*'12.юрид-в инвал'!C235)/('8.юрид-в нацвал'!B235+'12.юрид-в инвал'!B235)</f>
        <v>3.0197407364352613</v>
      </c>
      <c r="D235" s="21">
        <f>'8.юрид-в нацвал'!D235+'12.юрид-в инвал'!D235</f>
        <v>9679622.3000000007</v>
      </c>
      <c r="E235" s="28">
        <f>('8.юрид-в нацвал'!D235*'8.юрид-в нацвал'!E235+'12.юрид-в инвал'!D235*'12.юрид-в инвал'!E235)/('8.юрид-в нацвал'!D235+'12.юрид-в инвал'!D235)</f>
        <v>0.44320851393137534</v>
      </c>
      <c r="F235" s="21">
        <f t="shared" si="6"/>
        <v>3831153.9000000004</v>
      </c>
      <c r="G235" s="28">
        <f t="shared" si="7"/>
        <v>9.5294919520199883</v>
      </c>
      <c r="H235" s="21">
        <f>'8.юрид-в нацвал'!H235+'12.юрид-в инвал'!H235</f>
        <v>36542.700000000004</v>
      </c>
      <c r="I235" s="28">
        <f>('8.юрид-в нацвал'!H235*'8.юрид-в нацвал'!I235+'12.юрид-в инвал'!H235*'12.юрид-в инвал'!I235)/('8.юрид-в нацвал'!H235+'12.юрид-в инвал'!H235)</f>
        <v>6.7187208389090056</v>
      </c>
      <c r="J235" s="21">
        <f>'8.юрид-в нацвал'!J235+'12.юрид-в инвал'!J235</f>
        <v>2567292.5</v>
      </c>
      <c r="K235" s="28">
        <f>('8.юрид-в нацвал'!J235*'8.юрид-в нацвал'!K235+'12.юрид-в инвал'!J235*'12.юрид-в инвал'!K235)/('8.юрид-в нацвал'!J235+'12.юрид-в инвал'!J235)</f>
        <v>9.5574306772601876</v>
      </c>
      <c r="L235" s="21">
        <f>'8.юрид-в нацвал'!L235+'12.юрид-в инвал'!L235</f>
        <v>749091.5</v>
      </c>
      <c r="M235" s="28">
        <f>('8.юрид-в нацвал'!L235*'8.юрид-в нацвал'!M235+'12.юрид-в инвал'!L235*'12.юрид-в инвал'!M235)/('8.юрид-в нацвал'!L235+'12.юрид-в инвал'!L235)</f>
        <v>9.9215601218275733</v>
      </c>
      <c r="N235" s="21">
        <f>'8.юрид-в нацвал'!N235+'12.юрид-в инвал'!N235</f>
        <v>350876.6</v>
      </c>
      <c r="O235" s="28">
        <f>('8.юрид-в нацвал'!N235*'8.юрид-в нацвал'!O235+'12.юрид-в инвал'!N235*'12.юрид-в инвал'!O235)/('8.юрид-в нацвал'!N235+'12.юрид-в инвал'!N235)</f>
        <v>9.0784848519393986</v>
      </c>
      <c r="P235" s="21">
        <f>'8.юрид-в нацвал'!P235+'12.юрид-в инвал'!P235</f>
        <v>127350.6</v>
      </c>
      <c r="Q235" s="28">
        <f>('8.юрид-в нацвал'!P235*'8.юрид-в нацвал'!Q235+'12.юрид-в инвал'!P235*'12.юрид-в инвал'!Q235)/('8.юрид-в нацвал'!P235+'12.юрид-в инвал'!P235)</f>
        <v>8.709230329499821</v>
      </c>
      <c r="R235" s="22"/>
      <c r="S235" s="30"/>
    </row>
    <row r="236" spans="1:19" ht="14.25" customHeight="1" thickBot="1" x14ac:dyDescent="0.25">
      <c r="A236" s="24" t="s">
        <v>15</v>
      </c>
      <c r="B236" s="27">
        <f>'8.юрид-в нацвал'!B236+'12.юрид-в инвал'!B236</f>
        <v>12713934.399999999</v>
      </c>
      <c r="C236" s="29">
        <f>('8.юрид-в нацвал'!B236*'8.юрид-в нацвал'!C236+'12.юрид-в инвал'!B236*'12.юрид-в инвал'!C236)/('8.юрид-в нацвал'!B236+'12.юрид-в инвал'!B236)</f>
        <v>2.2464351942857279</v>
      </c>
      <c r="D236" s="25">
        <f>'8.юрид-в нацвал'!D236+'12.юрид-в инвал'!D236</f>
        <v>10325756.6</v>
      </c>
      <c r="E236" s="29">
        <f>('8.юрид-в нацвал'!D236*'8.юрид-в нацвал'!E236+'12.юрид-в инвал'!D236*'12.юрид-в инвал'!E236)/('8.юрид-в нацвал'!D236+'12.юрид-в инвал'!D236)</f>
        <v>0.45637837018160998</v>
      </c>
      <c r="F236" s="25">
        <f t="shared" si="6"/>
        <v>2388177.7999999998</v>
      </c>
      <c r="G236" s="29">
        <f t="shared" si="7"/>
        <v>9.9860980727649356</v>
      </c>
      <c r="H236" s="25">
        <f>'8.юрид-в нацвал'!H236+'12.юрид-в инвал'!H236</f>
        <v>123394</v>
      </c>
      <c r="I236" s="29">
        <f>('8.юрид-в нацвал'!H236*'8.юрид-в нацвал'!I236+'12.юрид-в инвал'!H236*'12.юрид-в инвал'!I236)/('8.юрид-в нацвал'!H236+'12.юрид-в инвал'!H236)</f>
        <v>1.643515892182764E-3</v>
      </c>
      <c r="J236" s="25">
        <f>'8.юрид-в нацвал'!J236+'12.юрид-в инвал'!J236</f>
        <v>335076.09999999998</v>
      </c>
      <c r="K236" s="29">
        <f>('8.юрид-в нацвал'!J236*'8.юрид-в нацвал'!K236+'12.юрид-в инвал'!J236*'12.юрид-в инвал'!K236)/('8.юрид-в нацвал'!J236+'12.юрид-в инвал'!J236)</f>
        <v>7.276441802324908</v>
      </c>
      <c r="L236" s="25">
        <f>'8.юрид-в нацвал'!L236+'12.юрид-в инвал'!L236</f>
        <v>696234.1</v>
      </c>
      <c r="M236" s="29">
        <f>('8.юрид-в нацвал'!L236*'8.юрид-в нацвал'!M236+'12.юрид-в инвал'!L236*'12.юрид-в инвал'!M236)/('8.юрид-в нацвал'!L236+'12.юрид-в инвал'!L236)</f>
        <v>3.5375935091372246</v>
      </c>
      <c r="N236" s="25">
        <f>'8.юрид-в нацвал'!N236+'12.юрид-в инвал'!N236</f>
        <v>1086809.3</v>
      </c>
      <c r="O236" s="29">
        <f>('8.юрид-в нацвал'!N236*'8.юрид-в нацвал'!O236+'12.юрид-в инвал'!N236*'12.юрид-в инвал'!O236)/('8.юрид-в нацвал'!N236+'12.юрид-в инвал'!N236)</f>
        <v>16.293797152821568</v>
      </c>
      <c r="P236" s="25">
        <f>'8.юрид-в нацвал'!P236+'12.юрид-в инвал'!P236</f>
        <v>146664.30000000002</v>
      </c>
      <c r="Q236" s="29">
        <f>('8.юрид-в нацвал'!P236*'8.юрид-в нацвал'!Q236+'12.юрид-в инвал'!P236*'12.юрид-в инвал'!Q236)/('8.юрид-в нацвал'!P236+'12.юрид-в инвал'!P236)</f>
        <v>8.4476568190077632</v>
      </c>
      <c r="R236" s="25"/>
      <c r="S236" s="29"/>
    </row>
    <row r="237" spans="1:19" ht="14.25" customHeight="1" x14ac:dyDescent="0.2">
      <c r="A237" s="23" t="s">
        <v>47</v>
      </c>
      <c r="B237" s="26">
        <f>'8.юрид-в нацвал'!B237+'12.юрид-в инвал'!B237</f>
        <v>7400169.5</v>
      </c>
      <c r="C237" s="28">
        <f>('8.юрид-в нацвал'!B237*'8.юрид-в нацвал'!C237+'12.юрид-в инвал'!B237*'12.юрид-в инвал'!C237)/('8.юрид-в нацвал'!B237+'12.юрид-в инвал'!B237)</f>
        <v>0.87722994034123136</v>
      </c>
      <c r="D237" s="21">
        <f>'8.юрид-в нацвал'!D237+'12.юрид-в инвал'!D237</f>
        <v>6716330.0999999996</v>
      </c>
      <c r="E237" s="28">
        <f>('8.юрид-в нацвал'!D237*'8.юрид-в нацвал'!E237+'12.юрид-в инвал'!D237*'12.юрид-в инвал'!E237)/('8.юрид-в нацвал'!D237+'12.юрид-в инвал'!D237)</f>
        <v>0.37543692737794393</v>
      </c>
      <c r="F237" s="21">
        <f t="shared" si="6"/>
        <v>683839.4</v>
      </c>
      <c r="G237" s="28">
        <f t="shared" si="7"/>
        <v>5.8055910686047056</v>
      </c>
      <c r="H237" s="21">
        <f>'8.юрид-в нацвал'!H237+'12.юрид-в инвал'!H237</f>
        <v>1978</v>
      </c>
      <c r="I237" s="28">
        <f>('8.юрид-в нацвал'!H237*'8.юрид-в нацвал'!I237+'12.юрид-в инвал'!H237*'12.юрид-в инвал'!I237)/('8.юрид-в нацвал'!H237+'12.юрид-в инвал'!H237)</f>
        <v>3.5115267947421636</v>
      </c>
      <c r="J237" s="21">
        <f>'8.юрид-в нацвал'!J237+'12.юрид-в инвал'!J237</f>
        <v>337945.9</v>
      </c>
      <c r="K237" s="28">
        <f>('8.юрид-в нацвал'!J237*'8.юрид-в нацвал'!K237+'12.юрид-в инвал'!J237*'12.юрид-в инвал'!K237)/('8.юрид-в нацвал'!J237+'12.юрид-в инвал'!J237)</f>
        <v>2.967158056955272</v>
      </c>
      <c r="L237" s="21">
        <f>'8.юрид-в нацвал'!L237+'12.юрид-в инвал'!L237</f>
        <v>28005.200000000001</v>
      </c>
      <c r="M237" s="28">
        <f>('8.юрид-в нацвал'!L237*'8.юрид-в нацвал'!M237+'12.юрид-в инвал'!L237*'12.юрид-в инвал'!M237)/('8.юрид-в нацвал'!L237+'12.юрид-в инвал'!L237)</f>
        <v>5.3404578435433425</v>
      </c>
      <c r="N237" s="21">
        <f>'8.юрид-в нацвал'!N237+'12.юрид-в инвал'!N237</f>
        <v>273788.79999999999</v>
      </c>
      <c r="O237" s="28">
        <f>('8.юрид-в нацвал'!N237*'8.юрид-в нацвал'!O237+'12.юрид-в инвал'!N237*'12.юрид-в инвал'!O237)/('8.юрид-в нацвал'!N237+'12.юрид-в инвал'!N237)</f>
        <v>8.815093791272691</v>
      </c>
      <c r="P237" s="21">
        <f>'8.юрид-в нацвал'!P237+'12.юрид-в инвал'!P237</f>
        <v>42121.5</v>
      </c>
      <c r="Q237" s="28">
        <f>('8.юрид-в нацвал'!P237*'8.юрид-в нацвал'!Q237+'12.юрид-в инвал'!P237*'12.юрид-в инвал'!Q237)/('8.юрид-в нацвал'!P237+'12.юрид-в инвал'!P237)</f>
        <v>9.4339629880227402</v>
      </c>
      <c r="R237" s="22"/>
      <c r="S237" s="30"/>
    </row>
    <row r="238" spans="1:19" ht="14.25" customHeight="1" x14ac:dyDescent="0.2">
      <c r="A238" s="23" t="s">
        <v>1</v>
      </c>
      <c r="B238" s="26">
        <f>'8.юрид-в нацвал'!B238+'12.юрид-в инвал'!B238</f>
        <v>13377471.100000001</v>
      </c>
      <c r="C238" s="28">
        <f>('8.юрид-в нацвал'!B238*'8.юрид-в нацвал'!C238+'12.юрид-в инвал'!B238*'12.юрид-в инвал'!C238)/('8.юрид-в нацвал'!B238+'12.юрид-в инвал'!B238)</f>
        <v>2.1110373466626258</v>
      </c>
      <c r="D238" s="21">
        <f>'8.юрид-в нацвал'!D238+'12.юрид-в инвал'!D238</f>
        <v>10265973.4</v>
      </c>
      <c r="E238" s="28">
        <f>('8.юрид-в нацвал'!D238*'8.юрид-в нацвал'!E238+'12.юрид-в инвал'!D238*'12.юрид-в инвал'!E238)/('8.юрид-в нацвал'!D238+'12.юрид-в инвал'!D238)</f>
        <v>0.3301428241573276</v>
      </c>
      <c r="F238" s="21">
        <f t="shared" si="6"/>
        <v>3111497.7</v>
      </c>
      <c r="G238" s="28">
        <f t="shared" si="7"/>
        <v>7.9868622898226658</v>
      </c>
      <c r="H238" s="21">
        <f>'8.юрид-в нацвал'!H238+'12.юрид-в инвал'!H238</f>
        <v>7791.2</v>
      </c>
      <c r="I238" s="28">
        <f>('8.юрид-в нацвал'!H238*'8.юрид-в нацвал'!I238+'12.юрид-в инвал'!H238*'12.юрид-в инвал'!I238)/('8.юрид-в нацвал'!H238+'12.юрид-в инвал'!H238)</f>
        <v>4.3078088099394085</v>
      </c>
      <c r="J238" s="21">
        <f>'8.юрид-в нацвал'!J238+'12.юрид-в инвал'!J238</f>
        <v>2022029.3</v>
      </c>
      <c r="K238" s="28">
        <f>('8.юрид-в нацвал'!J238*'8.юрид-в нацвал'!K238+'12.юрид-в инвал'!J238*'12.юрид-в инвал'!K238)/('8.юрид-в нацвал'!J238+'12.юрид-в инвал'!J238)</f>
        <v>9.8262408131276686</v>
      </c>
      <c r="L238" s="21">
        <f>'8.юрид-в нацвал'!L238+'12.юрид-в инвал'!L238</f>
        <v>220289.6</v>
      </c>
      <c r="M238" s="28">
        <f>('8.юрид-в нацвал'!L238*'8.юрид-в нацвал'!M238+'12.юрид-в инвал'!L238*'12.юрид-в инвал'!M238)/('8.юрид-в нацвал'!L238+'12.юрид-в инвал'!L238)</f>
        <v>0.68543848642877359</v>
      </c>
      <c r="N238" s="21">
        <f>'8.юрид-в нацвал'!N238+'12.юрид-в инвал'!N238</f>
        <v>696495.20000000007</v>
      </c>
      <c r="O238" s="28">
        <f>('8.юрид-в нацвал'!N238*'8.юрид-в нацвал'!O238+'12.юрид-в инвал'!N238*'12.юрид-в инвал'!O238)/('8.юрид-в нацвал'!N238+'12.юрид-в инвал'!N238)</f>
        <v>3.8642973993216247</v>
      </c>
      <c r="P238" s="21">
        <f>'8.юрид-в нацвал'!P238+'12.юрид-в инвал'!P238</f>
        <v>163442.4</v>
      </c>
      <c r="Q238" s="28">
        <f>('8.юрид-в нацвал'!P238*'8.юрид-в нацвал'!Q238+'12.юрид-в инвал'!P238*'12.юрид-в инвал'!Q238)/('8.юрид-в нацвал'!P238+'12.юрид-в инвал'!P238)</f>
        <v>12.744148715388379</v>
      </c>
      <c r="R238" s="22">
        <f>'8.юрид-в нацвал'!R238+'12.юрид-в инвал'!R238</f>
        <v>1450</v>
      </c>
      <c r="S238" s="30">
        <f>('8.юрид-в нацвал'!R238*'8.юрид-в нацвал'!S238+'12.юрид-в инвал'!R238*'12.юрид-в инвал'!S238)/('8.юрид-в нацвал'!R238+'12.юрид-в инвал'!R238)</f>
        <v>16</v>
      </c>
    </row>
    <row r="239" spans="1:19" ht="14.25" customHeight="1" x14ac:dyDescent="0.2">
      <c r="A239" s="23" t="s">
        <v>2</v>
      </c>
      <c r="B239" s="26">
        <f>'8.юрид-в нацвал'!B239+'12.юрид-в инвал'!B239</f>
        <v>10706212.5</v>
      </c>
      <c r="C239" s="28">
        <f>('8.юрид-в нацвал'!B239*'8.юрид-в нацвал'!C239+'12.юрид-в инвал'!B239*'12.юрид-в инвал'!C239)/('8.юрид-в нацвал'!B239+'12.юрид-в инвал'!B239)</f>
        <v>1.0573767187042109</v>
      </c>
      <c r="D239" s="21">
        <f>'8.юрид-в нацвал'!D239+'12.юрид-в инвал'!D239</f>
        <v>9422201.6000000015</v>
      </c>
      <c r="E239" s="28">
        <f>('8.юрид-в нацвал'!D239*'8.юрид-в нацвал'!E239+'12.юрид-в инвал'!D239*'12.юрид-в инвал'!E239)/('8.юрид-в нацвал'!D239+'12.юрид-в инвал'!D239)</f>
        <v>0.40811579493268341</v>
      </c>
      <c r="F239" s="21">
        <f t="shared" si="6"/>
        <v>1284010.9000000001</v>
      </c>
      <c r="G239" s="28">
        <f t="shared" si="7"/>
        <v>5.8217189176509363</v>
      </c>
      <c r="H239" s="21">
        <f>'8.юрид-в нацвал'!H239+'12.юрид-в инвал'!H239</f>
        <v>9164.7999999999993</v>
      </c>
      <c r="I239" s="28">
        <f>('8.юрид-в нацвал'!H239*'8.юрид-в нацвал'!I239+'12.юрид-в инвал'!H239*'12.юрид-в инвал'!I239)/('8.юрид-в нацвал'!H239+'12.юрид-в инвал'!H239)</f>
        <v>0.83633030726256996</v>
      </c>
      <c r="J239" s="21">
        <f>'8.юрид-в нацвал'!J239+'12.юрид-в инвал'!J239</f>
        <v>120444.5</v>
      </c>
      <c r="K239" s="28">
        <f>('8.юрид-в нацвал'!J239*'8.юрид-в нацвал'!K239+'12.юрид-в инвал'!J239*'12.юрид-в инвал'!K239)/('8.юрид-в нацвал'!J239+'12.юрид-в инвал'!J239)</f>
        <v>3.2962337342095349</v>
      </c>
      <c r="L239" s="21">
        <f>'8.юрид-в нацвал'!L239+'12.юрид-в инвал'!L239</f>
        <v>685931.4</v>
      </c>
      <c r="M239" s="28">
        <f>('8.юрид-в нацвал'!L239*'8.юрид-в нацвал'!M239+'12.юрид-в инвал'!L239*'12.юрид-в инвал'!M239)/('8.юрид-в нацвал'!L239+'12.юрид-в инвал'!L239)</f>
        <v>5.5842176841590865</v>
      </c>
      <c r="N239" s="21">
        <f>'8.юрид-в нацвал'!N239+'12.юрид-в инвал'!N239</f>
        <v>228998.2</v>
      </c>
      <c r="O239" s="28">
        <f>('8.юрид-в нацвал'!N239*'8.юрид-в нацвал'!O239+'12.юрид-в инвал'!N239*'12.юрид-в инвал'!O239)/('8.юрид-в нацвал'!N239+'12.юрид-в инвал'!N239)</f>
        <v>3.9241155083315147</v>
      </c>
      <c r="P239" s="21">
        <f>'8.юрид-в нацвал'!P239+'12.юрид-в инвал'!P239</f>
        <v>239472</v>
      </c>
      <c r="Q239" s="28">
        <f>('8.юрид-в нацвал'!P239*'8.юрид-в нацвал'!Q239+'12.юрид-в инвал'!P239*'12.юрид-в инвал'!Q239)/('8.юрид-в нацвал'!P239+'12.юрид-в инвал'!P239)</f>
        <v>9.777622774270073</v>
      </c>
      <c r="R239" s="21"/>
      <c r="S239" s="28"/>
    </row>
    <row r="240" spans="1:19" ht="14.25" customHeight="1" x14ac:dyDescent="0.2">
      <c r="A240" s="23" t="s">
        <v>3</v>
      </c>
      <c r="B240" s="26">
        <f>'8.юрид-в нацвал'!B240+'12.юрид-в инвал'!B240</f>
        <v>8170258.2999999989</v>
      </c>
      <c r="C240" s="28">
        <f>('8.юрид-в нацвал'!B240*'8.юрид-в нацвал'!C240+'12.юрид-в инвал'!B240*'12.юрид-в инвал'!C240)/('8.юрид-в нацвал'!B240+'12.юрид-в инвал'!B240)</f>
        <v>1.0164916979430139</v>
      </c>
      <c r="D240" s="21">
        <f>'8.юрид-в нацвал'!D240+'12.юрид-в инвал'!D240</f>
        <v>7465887.8000000007</v>
      </c>
      <c r="E240" s="28">
        <f>('8.юрид-в нацвал'!D240*'8.юрид-в нацвал'!E240+'12.юрид-в инвал'!D240*'12.юрид-в инвал'!E240)/('8.юрид-в нацвал'!D240+'12.юрид-в инвал'!D240)</f>
        <v>0.47485537312789511</v>
      </c>
      <c r="F240" s="21">
        <f t="shared" si="6"/>
        <v>704370.5</v>
      </c>
      <c r="G240" s="28">
        <f t="shared" si="7"/>
        <v>6.7574987808262827</v>
      </c>
      <c r="H240" s="21">
        <f>'8.юрид-в нацвал'!H240+'12.юрид-в инвал'!H240</f>
        <v>4221.1000000000004</v>
      </c>
      <c r="I240" s="28">
        <f>('8.юрид-в нацвал'!H240*'8.юрид-в нацвал'!I240+'12.юрид-в инвал'!H240*'12.юрид-в инвал'!I240)/('8.юрид-в нацвал'!H240+'12.юрид-в инвал'!H240)</f>
        <v>0.89308474094430357</v>
      </c>
      <c r="J240" s="21">
        <f>'8.юрид-в нацвал'!J240+'12.юрид-в инвал'!J240</f>
        <v>230914.3</v>
      </c>
      <c r="K240" s="28">
        <f>('8.юрид-в нацвал'!J240*'8.юрид-в нацвал'!K240+'12.юрид-в инвал'!J240*'12.юрид-в инвал'!K240)/('8.юрид-в нацвал'!J240+'12.юрид-в инвал'!J240)</f>
        <v>3.7441533503988276</v>
      </c>
      <c r="L240" s="21">
        <f>'8.юрид-в нацвал'!L240+'12.юрид-в инвал'!L240</f>
        <v>46858.400000000001</v>
      </c>
      <c r="M240" s="28">
        <f>('8.юрид-в нацвал'!L240*'8.юрид-в нацвал'!M240+'12.юрид-в инвал'!L240*'12.юрид-в инвал'!M240)/('8.юрид-в нацвал'!L240+'12.юрид-в инвал'!L240)</f>
        <v>6.7252459324262075</v>
      </c>
      <c r="N240" s="21">
        <f>'8.юрид-в нацвал'!N240+'12.юрид-в инвал'!N240</f>
        <v>246542.1</v>
      </c>
      <c r="O240" s="28">
        <f>('8.юрид-в нацвал'!N240*'8.юрид-в нацвал'!O240+'12.юрид-в инвал'!N240*'12.юрид-в инвал'!O240)/('8.юрид-в нацвал'!N240+'12.юрид-в инвал'!N240)</f>
        <v>8.2122277817865559</v>
      </c>
      <c r="P240" s="21">
        <f>'8.юрид-в нацвал'!P240+'12.юрид-в инвал'!P240</f>
        <v>67707.7</v>
      </c>
      <c r="Q240" s="28">
        <f>('8.юрид-в нацвал'!P240*'8.юрид-в нацвал'!Q240+'12.юрид-в инвал'!P240*'12.юрид-в инвал'!Q240)/('8.юрид-в нацвал'!P240+'12.юрид-в инвал'!P240)</f>
        <v>8.5440533056063064</v>
      </c>
      <c r="R240" s="22">
        <f>'8.юрид-в нацвал'!R240+'12.юрид-в инвал'!R240</f>
        <v>108126.9</v>
      </c>
      <c r="S240" s="30">
        <f>('8.юрид-в нацвал'!R240*'8.юрид-в нацвал'!S240+'12.юрид-в инвал'!R240*'12.юрид-в инвал'!S240)/('8.юрид-в нацвал'!R240+'12.юрид-в инвал'!R240)</f>
        <v>9</v>
      </c>
    </row>
    <row r="241" spans="1:19" ht="14.25" customHeight="1" x14ac:dyDescent="0.2">
      <c r="A241" s="23" t="s">
        <v>4</v>
      </c>
      <c r="B241" s="26">
        <f>'8.юрид-в нацвал'!B241+'12.юрид-в инвал'!B241</f>
        <v>9785650.1999999993</v>
      </c>
      <c r="C241" s="28">
        <f>('8.юрид-в нацвал'!B241*'8.юрид-в нацвал'!C241+'12.юрид-в инвал'!B241*'12.юрид-в инвал'!C241)/('8.юрид-в нацвал'!B241+'12.юрид-в инвал'!B241)</f>
        <v>2.7154331392307487</v>
      </c>
      <c r="D241" s="21">
        <f>'8.юрид-в нацвал'!D241+'12.юрид-в инвал'!D241</f>
        <v>7055442.1999999993</v>
      </c>
      <c r="E241" s="28">
        <f>('8.юрид-в нацвал'!D241*'8.юрид-в нацвал'!E241+'12.юрид-в инвал'!D241*'12.юрид-в инвал'!E241)/('8.юрид-в нацвал'!D241+'12.юрид-в инвал'!D241)</f>
        <v>0.57242506472521326</v>
      </c>
      <c r="F241" s="21">
        <f t="shared" si="6"/>
        <v>2730208</v>
      </c>
      <c r="G241" s="28">
        <f t="shared" si="7"/>
        <v>8.2534249712842396</v>
      </c>
      <c r="H241" s="21">
        <f>'8.юрид-в нацвал'!H241+'12.юрид-в инвал'!H241</f>
        <v>520</v>
      </c>
      <c r="I241" s="28">
        <f>('8.юрид-в нацвал'!H241*'8.юрид-в нацвал'!I241+'12.юрид-в инвал'!H241*'12.юрид-в инвал'!I241)/('8.юрид-в нацвал'!H241+'12.юрид-в инвал'!H241)</f>
        <v>5.384615384615385</v>
      </c>
      <c r="J241" s="21">
        <f>'8.юрид-в нацвал'!J241+'12.юрид-в инвал'!J241</f>
        <v>825514.7</v>
      </c>
      <c r="K241" s="28">
        <f>('8.юрид-в нацвал'!J241*'8.юрид-в нацвал'!K241+'12.юрид-в инвал'!J241*'12.юрид-в инвал'!K241)/('8.юрид-в нацвал'!J241+'12.юрид-в инвал'!J241)</f>
        <v>11.132832825387608</v>
      </c>
      <c r="L241" s="21">
        <f>'8.юрид-в нацвал'!L241+'12.юрид-в инвал'!L241</f>
        <v>1571280.7</v>
      </c>
      <c r="M241" s="28">
        <f>('8.юрид-в нацвал'!L241*'8.юрид-в нацвал'!M241+'12.юрид-в инвал'!L241*'12.юрид-в инвал'!M241)/('8.юрид-в нацвал'!L241+'12.юрид-в инвал'!L241)</f>
        <v>6.8580162252358861</v>
      </c>
      <c r="N241" s="21">
        <f>'8.юрид-в нацвал'!N241+'12.юрид-в инвал'!N241</f>
        <v>285179.60000000003</v>
      </c>
      <c r="O241" s="28">
        <f>('8.юрид-в нацвал'!N241*'8.юрид-в нацвал'!O241+'12.юрид-в инвал'!N241*'12.юрид-в инвал'!O241)/('8.юрид-в нацвал'!N241+'12.юрид-в инвал'!N241)</f>
        <v>7.4935110821391131</v>
      </c>
      <c r="P241" s="21">
        <f>'8.юрид-в нацвал'!P241+'12.юрид-в инвал'!P241</f>
        <v>47713</v>
      </c>
      <c r="Q241" s="28">
        <f>('8.юрид-в нацвал'!P241*'8.юрид-в нацвал'!Q241+'12.юрид-в инвал'!P241*'12.юрид-в инвал'!Q241)/('8.юрид-в нацвал'!P241+'12.юрид-в инвал'!P241)</f>
        <v>8.9615975939471433</v>
      </c>
      <c r="R241" s="22"/>
      <c r="S241" s="30"/>
    </row>
    <row r="242" spans="1:19" ht="14.25" customHeight="1" x14ac:dyDescent="0.2">
      <c r="A242" s="23" t="s">
        <v>5</v>
      </c>
      <c r="B242" s="26">
        <f>'8.юрид-в нацвал'!B242+'12.юрид-в инвал'!B242</f>
        <v>8474751.6999999993</v>
      </c>
      <c r="C242" s="28">
        <f>('8.юрид-в нацвал'!B242*'8.юрид-в нацвал'!C242+'12.юрид-в инвал'!B242*'12.юрид-в инвал'!C242)/('8.юрид-в нацвал'!B242+'12.юрид-в инвал'!B242)</f>
        <v>1.6423936718995571</v>
      </c>
      <c r="D242" s="21">
        <f>'8.юрид-в нацвал'!D242+'12.юрид-в инвал'!D242</f>
        <v>7558244.1999999993</v>
      </c>
      <c r="E242" s="28">
        <f>('8.юрид-в нацвал'!D242*'8.юрид-в нацвал'!E242+'12.юрид-в инвал'!D242*'12.юрид-в инвал'!E242)/('8.юрид-в нацвал'!D242+'12.юрид-в инвал'!D242)</f>
        <v>0.48358537939274276</v>
      </c>
      <c r="F242" s="21">
        <f t="shared" si="6"/>
        <v>916507.5</v>
      </c>
      <c r="G242" s="28">
        <f t="shared" si="7"/>
        <v>11.198841443196061</v>
      </c>
      <c r="H242" s="21">
        <f>'8.юрид-в нацвал'!H242+'12.юрид-в инвал'!H242</f>
        <v>19191.100000000002</v>
      </c>
      <c r="I242" s="28">
        <f>('8.юрид-в нацвал'!H242*'8.юрид-в нацвал'!I242+'12.юрид-в инвал'!H242*'12.юрид-в инвал'!I242)/('8.юрид-в нацвал'!H242+'12.юрид-в инвал'!H242)</f>
        <v>1.6973036459608919</v>
      </c>
      <c r="J242" s="21">
        <f>'8.юрид-в нацвал'!J242+'12.юрид-в инвал'!J242</f>
        <v>56504.2</v>
      </c>
      <c r="K242" s="28">
        <f>('8.юрид-в нацвал'!J242*'8.юрид-в нацвал'!K242+'12.юрид-в инвал'!J242*'12.юрид-в инвал'!K242)/('8.юрид-в нацвал'!J242+'12.юрид-в инвал'!J242)</f>
        <v>3.3200343160331491</v>
      </c>
      <c r="L242" s="21">
        <f>'8.юрид-в нацвал'!L242+'12.юрид-в инвал'!L242</f>
        <v>208494.6</v>
      </c>
      <c r="M242" s="28">
        <f>('8.юрид-в нацвал'!L242*'8.юрид-в нацвал'!M242+'12.юрид-в инвал'!L242*'12.юрид-в инвал'!M242)/('8.юрид-в нацвал'!L242+'12.юрид-в инвал'!L242)</f>
        <v>6.8505802548363484</v>
      </c>
      <c r="N242" s="21">
        <f>'8.юрид-в нацвал'!N242+'12.юрид-в инвал'!N242</f>
        <v>542012.6</v>
      </c>
      <c r="O242" s="28">
        <f>('8.юрид-в нацвал'!N242*'8.юрид-в нацвал'!O242+'12.юрид-в инвал'!N242*'12.юрид-в инвал'!O242)/('8.юрид-в нацвал'!N242+'12.юрид-в инвал'!N242)</f>
        <v>14.220463730916977</v>
      </c>
      <c r="P242" s="21">
        <f>'8.юрид-в нацвал'!P242+'12.юрид-в инвал'!P242</f>
        <v>90305</v>
      </c>
      <c r="Q242" s="28">
        <f>('8.юрид-в нацвал'!P242*'8.юрид-в нацвал'!Q242+'12.юрид-в инвал'!P242*'12.юрид-в инвал'!Q242)/('8.юрид-в нацвал'!P242+'12.юрид-в инвал'!P242)</f>
        <v>10.051200454016945</v>
      </c>
      <c r="R242" s="22"/>
      <c r="S242" s="30"/>
    </row>
    <row r="243" spans="1:19" ht="14.25" customHeight="1" x14ac:dyDescent="0.2">
      <c r="A243" s="23" t="s">
        <v>6</v>
      </c>
      <c r="B243" s="26">
        <f>'8.юрид-в нацвал'!B243+'12.юрид-в инвал'!B243</f>
        <v>10858512.899999999</v>
      </c>
      <c r="C243" s="28">
        <f>('8.юрид-в нацвал'!B243*'8.юрид-в нацвал'!C243+'12.юрид-в инвал'!B243*'12.юрид-в инвал'!C243)/('8.юрид-в нацвал'!B243+'12.юрид-в инвал'!B243)</f>
        <v>1.4696553765663436</v>
      </c>
      <c r="D243" s="21">
        <f>'8.юрид-в нацвал'!D243+'12.юрид-в инвал'!D243</f>
        <v>9583915.0999999996</v>
      </c>
      <c r="E243" s="28">
        <f>('8.юрид-в нацвал'!D243*'8.юрид-в нацвал'!E243+'12.юрид-в инвал'!D243*'12.юрид-в инвал'!E243)/('8.юрид-в нацвал'!D243+'12.юрид-в инвал'!D243)</f>
        <v>0.61079676425764673</v>
      </c>
      <c r="F243" s="21">
        <f t="shared" si="6"/>
        <v>1274597.8</v>
      </c>
      <c r="G243" s="28">
        <f t="shared" si="7"/>
        <v>7.9275576444585072</v>
      </c>
      <c r="H243" s="21">
        <f>'8.юрид-в нацвал'!H243+'12.юрид-в инвал'!H243</f>
        <v>50976.399999999994</v>
      </c>
      <c r="I243" s="28">
        <f>('8.юрид-в нацвал'!H243*'8.юрид-в нацвал'!I243+'12.юрид-в инвал'!H243*'12.юрид-в инвал'!I243)/('8.юрид-в нацвал'!H243+'12.юрид-в инвал'!H243)</f>
        <v>5.5559551478723499</v>
      </c>
      <c r="J243" s="21">
        <f>'8.юрид-в нацвал'!J243+'12.юрид-в инвал'!J243</f>
        <v>156616.6</v>
      </c>
      <c r="K243" s="28">
        <f>('8.юрид-в нацвал'!J243*'8.юрид-в нацвал'!K243+'12.юрид-в инвал'!J243*'12.юрид-в инвал'!K243)/('8.юрид-в нацвал'!J243+'12.юрид-в инвал'!J243)</f>
        <v>4.1877581942144095</v>
      </c>
      <c r="L243" s="21">
        <f>'8.юрид-в нацвал'!L243+'12.юрид-в инвал'!L243</f>
        <v>19350.2</v>
      </c>
      <c r="M243" s="28">
        <f>('8.юрид-в нацвал'!L243*'8.юрид-в нацвал'!M243+'12.юрид-в инвал'!L243*'12.юрид-в инвал'!M243)/('8.юрид-в нацвал'!L243+'12.юрид-в инвал'!L243)</f>
        <v>8.6880439995452274</v>
      </c>
      <c r="N243" s="21">
        <f>'8.юрид-в нацвал'!N243+'12.юрид-в инвал'!N243</f>
        <v>808388.5</v>
      </c>
      <c r="O243" s="28">
        <f>('8.юрид-в нацвал'!N243*'8.юрид-в нацвал'!O243+'12.юрид-в инвал'!N243*'12.юрид-в инвал'!O243)/('8.юрид-в нацвал'!N243+'12.юрид-в инвал'!N243)</f>
        <v>8.0698951927198337</v>
      </c>
      <c r="P243" s="21">
        <f>'8.юрид-в нацвал'!P243+'12.юрид-в инвал'!P243</f>
        <v>239266.1</v>
      </c>
      <c r="Q243" s="28">
        <f>('8.юрид-в нацвал'!P243*'8.юрид-в нацвал'!Q243+'12.юрид-в инвал'!P243*'12.юрид-в инвал'!Q243)/('8.юрид-в нацвал'!P243+'12.юрид-в инвал'!P243)</f>
        <v>10.338391573231638</v>
      </c>
      <c r="R243" s="22"/>
      <c r="S243" s="30"/>
    </row>
    <row r="244" spans="1:19" ht="14.25" customHeight="1" x14ac:dyDescent="0.2">
      <c r="A244" s="23" t="s">
        <v>7</v>
      </c>
      <c r="B244" s="26">
        <f>'8.юрид-в нацвал'!B244+'12.юрид-в инвал'!B244</f>
        <v>11310218.099999998</v>
      </c>
      <c r="C244" s="28">
        <f>('8.юрид-в нацвал'!B244*'8.юрид-в нацвал'!C244+'12.юрид-в инвал'!B244*'12.юрид-в инвал'!C244)/('8.юрид-в нацвал'!B244+'12.юрид-в инвал'!B244)</f>
        <v>2.5483862787756522</v>
      </c>
      <c r="D244" s="21">
        <f>'8.юрид-в нацвал'!D244+'12.юрид-в инвал'!D244</f>
        <v>8923857.3999999985</v>
      </c>
      <c r="E244" s="28">
        <f>('8.юрид-в нацвал'!D244*'8.юрид-в нацвал'!E244+'12.юрид-в инвал'!D244*'12.юрид-в инвал'!E244)/('8.юрид-в нацвал'!D244+'12.юрид-в инвал'!D244)</f>
        <v>0.45323566947629651</v>
      </c>
      <c r="F244" s="21">
        <f t="shared" si="6"/>
        <v>2386360.6999999997</v>
      </c>
      <c r="G244" s="28">
        <f t="shared" si="7"/>
        <v>10.38325603208267</v>
      </c>
      <c r="H244" s="21">
        <f>'8.юрид-в нацвал'!H244+'12.юрид-в инвал'!H244</f>
        <v>8064.5999999999995</v>
      </c>
      <c r="I244" s="28">
        <f>('8.юрид-в нацвал'!H244*'8.юрид-в нацвал'!I244+'12.юрид-в инвал'!H244*'12.юрид-в инвал'!I244)/('8.юрид-в нацвал'!H244+'12.юрид-в инвал'!H244)</f>
        <v>1.8553183046896311</v>
      </c>
      <c r="J244" s="21">
        <f>'8.юрид-в нацвал'!J244+'12.юрид-в инвал'!J244</f>
        <v>766948.8</v>
      </c>
      <c r="K244" s="28">
        <f>('8.юрид-в нацвал'!J244*'8.юрид-в нацвал'!K244+'12.юрид-в инвал'!J244*'12.юрид-в инвал'!K244)/('8.юрид-в нацвал'!J244+'12.юрид-в инвал'!J244)</f>
        <v>8.7716839768182631</v>
      </c>
      <c r="L244" s="21">
        <f>'8.юрид-в нацвал'!L244+'12.юрид-в инвал'!L244</f>
        <v>853673</v>
      </c>
      <c r="M244" s="28">
        <f>('8.юрид-в нацвал'!L244*'8.юрид-в нацвал'!M244+'12.юрид-в инвал'!L244*'12.юрид-в инвал'!M244)/('8.юрид-в нацвал'!L244+'12.юрид-в инвал'!L244)</f>
        <v>7.8788720622533548</v>
      </c>
      <c r="N244" s="21">
        <f>'8.юрид-в нацвал'!N244+'12.юрид-в инвал'!N244</f>
        <v>571959.19999999995</v>
      </c>
      <c r="O244" s="28">
        <f>('8.юрид-в нацвал'!N244*'8.юрид-в нацвал'!O244+'12.юрид-в инвал'!N244*'12.юрид-в инвал'!O244)/('8.юрид-в нацвал'!N244+'12.юрид-в инвал'!N244)</f>
        <v>15.975417412640653</v>
      </c>
      <c r="P244" s="21">
        <f>'8.юрид-в нацвал'!P244+'12.юрид-в инвал'!P244</f>
        <v>174678.5</v>
      </c>
      <c r="Q244" s="28">
        <f>('8.юрид-в нацвал'!P244*'8.юрид-в нацвал'!Q244+'12.юрид-в инвал'!P244*'12.юрид-в инвал'!Q244)/('8.юрид-в нацвал'!P244+'12.юрид-в инвал'!P244)</f>
        <v>11.647537733607725</v>
      </c>
      <c r="R244" s="22">
        <f>'8.юрид-в нацвал'!R244+'12.юрид-в инвал'!R244</f>
        <v>11036.6</v>
      </c>
      <c r="S244" s="30">
        <f>('8.юрид-в нацвал'!R244*'8.юрид-в нацвал'!S244+'12.юрид-в инвал'!R244*'12.юрид-в инвал'!S244)/('8.юрид-в нацвал'!R244+'12.юрид-в инвал'!R244)</f>
        <v>12.5</v>
      </c>
    </row>
    <row r="245" spans="1:19" ht="14.25" customHeight="1" x14ac:dyDescent="0.2">
      <c r="A245" s="23" t="s">
        <v>8</v>
      </c>
      <c r="B245" s="26">
        <f>'8.юрид-в нацвал'!B245+'12.юрид-в инвал'!B245</f>
        <v>12170258.100000001</v>
      </c>
      <c r="C245" s="28">
        <f>('8.юрид-в нацвал'!B245*'8.юрид-в нацвал'!C245+'12.юрид-в инвал'!B245*'12.юрид-в инвал'!C245)/('8.юрид-в нацвал'!B245+'12.юрид-в инвал'!B245)</f>
        <v>1.3669737636048986</v>
      </c>
      <c r="D245" s="21">
        <f>'8.юрид-в нацвал'!D245+'12.юрид-в инвал'!D245</f>
        <v>10107560.699999999</v>
      </c>
      <c r="E245" s="28">
        <f>('8.юрид-в нацвал'!D245*'8.юрид-в нацвал'!E245+'12.юрид-в инвал'!D245*'12.юрид-в инвал'!E245)/('8.юрид-в нацвал'!D245+'12.юрид-в инвал'!D245)</f>
        <v>0.45164823358419237</v>
      </c>
      <c r="F245" s="21">
        <f t="shared" si="6"/>
        <v>2062697.4</v>
      </c>
      <c r="G245" s="28">
        <f t="shared" si="7"/>
        <v>5.8522212627988965</v>
      </c>
      <c r="H245" s="21">
        <f>'8.юрид-в нацвал'!H245+'12.юрид-в инвал'!H245</f>
        <v>47435.1</v>
      </c>
      <c r="I245" s="28">
        <f>('8.юрид-в нацвал'!H245*'8.юрид-в нацвал'!I245+'12.юрид-в инвал'!H245*'12.юрид-в инвал'!I245)/('8.юрид-в нацвал'!H245+'12.юрид-в инвал'!H245)</f>
        <v>1.0768038857301871</v>
      </c>
      <c r="J245" s="21">
        <f>'8.юрид-в нацвал'!J245+'12.юрид-в инвал'!J245</f>
        <v>186730.6</v>
      </c>
      <c r="K245" s="28">
        <f>('8.юрид-в нацвал'!J245*'8.юрид-в нацвал'!K245+'12.юрид-в инвал'!J245*'12.юрид-в инвал'!K245)/('8.юрид-в нацвал'!J245+'12.юрид-в инвал'!J245)</f>
        <v>0.47374265385534026</v>
      </c>
      <c r="L245" s="21">
        <f>'8.юрид-в нацвал'!L245+'12.юрид-в инвал'!L245</f>
        <v>455746.39999999997</v>
      </c>
      <c r="M245" s="28">
        <f>('8.юрид-в нацвал'!L245*'8.юрид-в нацвал'!M245+'12.юрид-в инвал'!L245*'12.юрид-в инвал'!M245)/('8.юрид-в нацвал'!L245+'12.юрид-в инвал'!L245)</f>
        <v>3.9048555073611082</v>
      </c>
      <c r="N245" s="21">
        <f>'8.юрид-в нацвал'!N245+'12.юрид-в инвал'!N245</f>
        <v>251225.2</v>
      </c>
      <c r="O245" s="28">
        <f>('8.юрид-в нацвал'!N245*'8.юрид-в нацвал'!O245+'12.юрид-в инвал'!N245*'12.юрид-в инвал'!O245)/('8.юрид-в нацвал'!N245+'12.юрид-в инвал'!N245)</f>
        <v>12.476264717870684</v>
      </c>
      <c r="P245" s="21">
        <f>'8.юрид-в нацвал'!P245+'12.юрид-в инвал'!P245</f>
        <v>1121560.0999999999</v>
      </c>
      <c r="Q245" s="28">
        <f>('8.юрид-в нацвал'!P245*'8.юрид-в нацвал'!Q245+'12.юрид-в инвал'!P245*'12.юрид-в инвал'!Q245)/('8.юрид-в нацвал'!P245+'12.юрид-в инвал'!P245)</f>
        <v>6.2572171513590735</v>
      </c>
      <c r="R245" s="22"/>
      <c r="S245" s="30"/>
    </row>
    <row r="246" spans="1:19" ht="14.25" customHeight="1" x14ac:dyDescent="0.2">
      <c r="A246" s="23" t="s">
        <v>9</v>
      </c>
      <c r="B246" s="26">
        <f>'8.юрид-в нацвал'!B246+'12.юрид-в инвал'!B246</f>
        <v>12445136.1</v>
      </c>
      <c r="C246" s="28">
        <f>('8.юрид-в нацвал'!B246*'8.юрид-в нацвал'!C246+'12.юрид-в инвал'!B246*'12.юрид-в инвал'!C246)/('8.юрид-в нацвал'!B246+'12.юрид-в инвал'!B246)</f>
        <v>0.90085058009128471</v>
      </c>
      <c r="D246" s="21">
        <f>'8.юрид-в нацвал'!D246+'12.юрид-в инвал'!D246</f>
        <v>11027283.199999999</v>
      </c>
      <c r="E246" s="28">
        <f>('8.юрид-в нацвал'!D246*'8.юрид-в нацвал'!E246+'12.юрид-в инвал'!D246*'12.юрид-в инвал'!E246)/('8.юрид-в нацвал'!D246+'12.юрид-в инвал'!D246)</f>
        <v>0.31775706930243691</v>
      </c>
      <c r="F246" s="21">
        <f t="shared" si="6"/>
        <v>1417852.9</v>
      </c>
      <c r="G246" s="28">
        <f t="shared" si="7"/>
        <v>5.4358325063199366</v>
      </c>
      <c r="H246" s="21">
        <f>'8.юрид-в нацвал'!H246+'12.юрид-в инвал'!H246</f>
        <v>97842.3</v>
      </c>
      <c r="I246" s="28">
        <f>('8.юрид-в нацвал'!H246*'8.юрид-в нацвал'!I246+'12.юрид-в инвал'!H246*'12.юрид-в инвал'!I246)/('8.юрид-в нацвал'!H246+'12.юрид-в инвал'!H246)</f>
        <v>2.0221555503090176</v>
      </c>
      <c r="J246" s="21">
        <f>'8.юрид-в нацвал'!J246+'12.юрид-в инвал'!J246</f>
        <v>225925.80000000002</v>
      </c>
      <c r="K246" s="28">
        <f>('8.юрид-в нацвал'!J246*'8.юрид-в нацвал'!K246+'12.юрид-в инвал'!J246*'12.юрид-в инвал'!K246)/('8.юрид-в нацвал'!J246+'12.юрид-в инвал'!J246)</f>
        <v>2.6274329890610097</v>
      </c>
      <c r="L246" s="21">
        <f>'8.юрид-в нацвал'!L246+'12.юрид-в инвал'!L246</f>
        <v>693655.29999999993</v>
      </c>
      <c r="M246" s="28">
        <f>('8.юрид-в нацвал'!L246*'8.юрид-в нацвал'!M246+'12.юрид-в инвал'!L246*'12.юрид-в инвал'!M246)/('8.юрид-в нацвал'!L246+'12.юрид-в инвал'!L246)</f>
        <v>3.823585094786988</v>
      </c>
      <c r="N246" s="21">
        <f>'8.юрид-в нацвал'!N246+'12.юрид-в инвал'!N246</f>
        <v>249115.30000000002</v>
      </c>
      <c r="O246" s="28">
        <f>('8.юрид-в нацвал'!N246*'8.юрид-в нацвал'!O246+'12.юрид-в инвал'!N246*'12.юрид-в инвал'!O246)/('8.юрид-в нацвал'!N246+'12.юрид-в инвал'!N246)</f>
        <v>11.661530455977589</v>
      </c>
      <c r="P246" s="21">
        <f>'8.юрид-в нацвал'!P246+'12.юрид-в инвал'!P246</f>
        <v>151314.20000000001</v>
      </c>
      <c r="Q246" s="28">
        <f>('8.юрид-в нацвал'!P246*'8.юрид-в нацвал'!Q246+'12.юрид-в инвал'!P246*'12.юрид-в инвал'!Q246)/('8.юрид-в нацвал'!P246+'12.юрид-в инвал'!P246)</f>
        <v>8.9775970067581188</v>
      </c>
      <c r="R246" s="21"/>
      <c r="S246" s="28"/>
    </row>
    <row r="247" spans="1:19" ht="14.25" customHeight="1" x14ac:dyDescent="0.2">
      <c r="A247" s="23" t="s">
        <v>14</v>
      </c>
      <c r="B247" s="26">
        <f>'8.юрид-в нацвал'!B247+'12.юрид-в инвал'!B247</f>
        <v>17362447.900000002</v>
      </c>
      <c r="C247" s="28">
        <f>('8.юрид-в нацвал'!B247*'8.юрид-в нацвал'!C247+'12.юрид-в инвал'!B247*'12.юрид-в инвал'!C247)/('8.юрид-в нацвал'!B247+'12.юрид-в инвал'!B247)</f>
        <v>2.6254115460873435</v>
      </c>
      <c r="D247" s="21">
        <f>'8.юрид-в нацвал'!D247+'12.юрид-в инвал'!D247</f>
        <v>12700347.399999999</v>
      </c>
      <c r="E247" s="28">
        <f>('8.юрид-в нацвал'!D247*'8.юрид-в нацвал'!E247+'12.юрид-в инвал'!D247*'12.юрид-в инвал'!E247)/('8.юрид-в нацвал'!D247+'12.юрид-в инвал'!D247)</f>
        <v>0.29861060603743833</v>
      </c>
      <c r="F247" s="21">
        <f t="shared" si="6"/>
        <v>4662100.5</v>
      </c>
      <c r="G247" s="28">
        <f t="shared" si="7"/>
        <v>8.9640094097070531</v>
      </c>
      <c r="H247" s="21">
        <f>'8.юрид-в нацвал'!H247+'12.юрид-в инвал'!H247</f>
        <v>16021</v>
      </c>
      <c r="I247" s="28">
        <f>('8.юрид-в нацвал'!H247*'8.юрид-в нацвал'!I247+'12.юрид-в инвал'!H247*'12.юрид-в инвал'!I247)/('8.юрид-в нацвал'!H247+'12.юрид-в инвал'!H247)</f>
        <v>1.4801198427064473</v>
      </c>
      <c r="J247" s="21">
        <f>'8.юрид-в нацвал'!J247+'12.юрид-в инвал'!J247</f>
        <v>399029.9</v>
      </c>
      <c r="K247" s="28">
        <f>('8.юрид-в нацвал'!J247*'8.юрид-в нацвал'!K247+'12.юрид-в инвал'!J247*'12.юрид-в инвал'!K247)/('8.юрид-в нацвал'!J247+'12.юрид-в инвал'!J247)</f>
        <v>1.6321456286859708</v>
      </c>
      <c r="L247" s="21">
        <f>'8.юрид-в нацвал'!L247+'12.юрид-в инвал'!L247</f>
        <v>3721630.4000000004</v>
      </c>
      <c r="M247" s="28">
        <f>('8.юрид-в нацвал'!L247*'8.юрид-в нацвал'!M247+'12.юрид-в инвал'!L247*'12.юрид-в инвал'!M247)/('8.юрид-в нацвал'!L247+'12.юрид-в инвал'!L247)</f>
        <v>8.8679702992537752</v>
      </c>
      <c r="N247" s="21">
        <f>'8.юрид-в нацвал'!N247+'12.юрид-в инвал'!N247</f>
        <v>384631.10000000003</v>
      </c>
      <c r="O247" s="28">
        <f>('8.юрид-в нацвал'!N247*'8.юрид-в нацвал'!O247+'12.юрид-в инвал'!N247*'12.юрид-в инвал'!O247)/('8.юрид-в нацвал'!N247+'12.юрид-в инвал'!N247)</f>
        <v>17.196745234589734</v>
      </c>
      <c r="P247" s="21">
        <f>'8.юрид-в нацвал'!P247+'12.юрид-в инвал'!P247</f>
        <v>140788.1</v>
      </c>
      <c r="Q247" s="28">
        <f>('8.юрид-в нацвал'!P247*'8.юрид-в нацвал'!Q247+'12.юрид-в инвал'!P247*'12.юрид-в инвал'!Q247)/('8.юрид-в нацвал'!P247+'12.юрид-в инвал'!P247)</f>
        <v>10.643044092504978</v>
      </c>
      <c r="R247" s="22"/>
      <c r="S247" s="30"/>
    </row>
    <row r="248" spans="1:19" ht="14.25" customHeight="1" thickBot="1" x14ac:dyDescent="0.25">
      <c r="A248" s="24" t="s">
        <v>15</v>
      </c>
      <c r="B248" s="27">
        <f>'8.юрид-в нацвал'!B248+'12.юрид-в инвал'!B248</f>
        <v>15649305.500000002</v>
      </c>
      <c r="C248" s="29">
        <f>('8.юрид-в нацвал'!B248*'8.юрид-в нацвал'!C248+'12.юрид-в инвал'!B248*'12.юрид-в инвал'!C248)/('8.юрид-в нацвал'!B248+'12.юрид-в инвал'!B248)</f>
        <v>1.8930409443409468</v>
      </c>
      <c r="D248" s="25">
        <f>'8.юрид-в нацвал'!D248+'12.юрид-в инвал'!D248</f>
        <v>13886984.699999999</v>
      </c>
      <c r="E248" s="29">
        <f>('8.юрид-в нацвал'!D248*'8.юрид-в нацвал'!E248+'12.юрид-в инвал'!D248*'12.юрид-в инвал'!E248)/('8.юрид-в нацвал'!D248+'12.юрид-в инвал'!D248)</f>
        <v>0.36461459174791178</v>
      </c>
      <c r="F248" s="25">
        <f t="shared" si="6"/>
        <v>1762320.8000000003</v>
      </c>
      <c r="G248" s="29">
        <f t="shared" si="7"/>
        <v>13.936951095963899</v>
      </c>
      <c r="H248" s="25">
        <f>'8.юрид-в нацвал'!H248+'12.юрид-в инвал'!H248</f>
        <v>5140.9000000000005</v>
      </c>
      <c r="I248" s="29">
        <f>('8.юрид-в нацвал'!H248*'8.юрид-в нацвал'!I248+'12.юрид-в инвал'!H248*'12.юрид-в инвал'!I248)/('8.юрид-в нацвал'!H248+'12.юрид-в инвал'!H248)</f>
        <v>4.2466688712093195</v>
      </c>
      <c r="J248" s="25">
        <f>'8.юрид-в нацвал'!J248+'12.юрид-в инвал'!J248</f>
        <v>66617</v>
      </c>
      <c r="K248" s="29">
        <f>('8.юрид-в нацвал'!J248*'8.юрид-в нацвал'!K248+'12.юрид-в инвал'!J248*'12.юрид-в инвал'!K248)/('8.юрид-в нацвал'!J248+'12.юрид-в инвал'!J248)</f>
        <v>12.049509284416899</v>
      </c>
      <c r="L248" s="25">
        <f>'8.юрид-в нацвал'!L248+'12.юрид-в инвал'!L248</f>
        <v>329245.2</v>
      </c>
      <c r="M248" s="29">
        <f>('8.юрид-в нацвал'!L248*'8.юрид-в нацвал'!M248+'12.юрид-в инвал'!L248*'12.юрид-в инвал'!M248)/('8.юрид-в нацвал'!L248+'12.юрид-в инвал'!L248)</f>
        <v>8.9475257042471679</v>
      </c>
      <c r="N248" s="25">
        <f>'8.юрид-в нацвал'!N248+'12.юрид-в инвал'!N248</f>
        <v>649456.10000000009</v>
      </c>
      <c r="O248" s="29">
        <f>('8.юрид-в нацвал'!N248*'8.юрид-в нацвал'!O248+'12.юрид-в инвал'!N248*'12.юрид-в инвал'!O248)/('8.юрид-в нацвал'!N248+'12.юрид-в инвал'!N248)</f>
        <v>16.397873924041978</v>
      </c>
      <c r="P248" s="25">
        <f>'8.юрид-в нацвал'!P248+'12.юрид-в инвал'!P248</f>
        <v>711861.6</v>
      </c>
      <c r="Q248" s="29">
        <f>('8.юрид-в нацвал'!P248*'8.юрид-в нацвал'!Q248+'12.юрид-в инвал'!P248*'12.юрид-в инвал'!Q248)/('8.юрид-в нацвал'!P248+'12.юрид-в инвал'!P248)</f>
        <v>14.246049805186818</v>
      </c>
      <c r="R248" s="25"/>
      <c r="S248" s="29"/>
    </row>
    <row r="249" spans="1:19" ht="14.25" customHeight="1" x14ac:dyDescent="0.2">
      <c r="A249" s="23" t="s">
        <v>48</v>
      </c>
      <c r="B249" s="26">
        <f>'8.юрид-в нацвал'!B249+'12.юрид-в инвал'!B249</f>
        <v>7226305.0999999996</v>
      </c>
      <c r="C249" s="28">
        <f>('8.юрид-в нацвал'!B249*'8.юрид-в нацвал'!C249+'12.юрид-в инвал'!B249*'12.юрид-в инвал'!C249)/('8.юрид-в нацвал'!B249+'12.юрид-в инвал'!B249)</f>
        <v>1.2118098293414157</v>
      </c>
      <c r="D249" s="21">
        <f>'8.юрид-в нацвал'!D249+'12.юрид-в инвал'!D249</f>
        <v>6671033.1999999993</v>
      </c>
      <c r="E249" s="28">
        <f>('8.юрид-в нацвал'!D249*'8.юрид-в нацвал'!E249+'12.юрид-в инвал'!D249*'12.юрид-в инвал'!E249)/('8.юрид-в нацвал'!D249+'12.юрид-в инвал'!D249)</f>
        <v>0.67641088205047473</v>
      </c>
      <c r="F249" s="21">
        <f t="shared" si="6"/>
        <v>555271.9</v>
      </c>
      <c r="G249" s="28">
        <f t="shared" si="7"/>
        <v>7.6440894974155906</v>
      </c>
      <c r="H249" s="21">
        <f>'8.юрид-в нацвал'!H249+'12.юрид-в инвал'!H249</f>
        <v>13</v>
      </c>
      <c r="I249" s="28">
        <f>('8.юрид-в нацвал'!H249*'8.юрид-в нацвал'!I249+'12.юрид-в инвал'!H249*'12.юрид-в инвал'!I249)/('8.юрид-в нацвал'!H249+'12.юрид-в инвал'!H249)</f>
        <v>13</v>
      </c>
      <c r="J249" s="21">
        <f>'8.юрид-в нацвал'!J249+'12.юрид-в инвал'!J249</f>
        <v>107441.1</v>
      </c>
      <c r="K249" s="28">
        <f>('8.юрид-в нацвал'!J249*'8.юрид-в нацвал'!K249+'12.юрид-в инвал'!J249*'12.юрид-в инвал'!K249)/('8.юрид-в нацвал'!J249+'12.юрид-в инвал'!J249)</f>
        <v>4.9622434989961945</v>
      </c>
      <c r="L249" s="21">
        <f>'8.юрид-в нацвал'!L249+'12.юрид-в инвал'!L249</f>
        <v>99214.3</v>
      </c>
      <c r="M249" s="28">
        <f>('8.юрид-в нацвал'!L249*'8.юрид-в нацвал'!M249+'12.юрид-в инвал'!L249*'12.юрид-в инвал'!M249)/('8.юрид-в нацвал'!L249+'12.юрид-в инвал'!L249)</f>
        <v>7.5666863849263661</v>
      </c>
      <c r="N249" s="21">
        <f>'8.юрид-в нацвал'!N249+'12.юрид-в инвал'!N249</f>
        <v>311322.09999999998</v>
      </c>
      <c r="O249" s="28">
        <f>('8.юрид-в нацвал'!N249*'8.юрид-в нацвал'!O249+'12.юрид-в инвал'!N249*'12.юрид-в инвал'!O249)/('8.юрид-в нацвал'!N249+'12.юрид-в инвал'!N249)</f>
        <v>7.8894449060956502</v>
      </c>
      <c r="P249" s="21">
        <f>'8.юрид-в нацвал'!P249+'12.юрид-в инвал'!P249</f>
        <v>34294.800000000003</v>
      </c>
      <c r="Q249" s="28">
        <f>('8.юрид-в нацвал'!P249*'8.юрид-в нацвал'!Q249+'12.юрид-в инвал'!P249*'12.юрид-в инвал'!Q249)/('8.юрид-в нацвал'!P249+'12.юрид-в инвал'!P249)</f>
        <v>13.542244013669709</v>
      </c>
      <c r="R249" s="22">
        <f>'8.юрид-в нацвал'!R249+'12.юрид-в инвал'!R249</f>
        <v>2986.6</v>
      </c>
      <c r="S249" s="30">
        <f>('8.юрид-в нацвал'!R249*'8.юрид-в нацвал'!S249+'12.юрид-в инвал'!R249*'12.юрид-в инвал'!S249)/('8.юрид-в нацвал'!R249+'12.юрид-в инвал'!R249)</f>
        <v>13.366235853478873</v>
      </c>
    </row>
    <row r="250" spans="1:19" ht="14.25" customHeight="1" x14ac:dyDescent="0.2">
      <c r="A250" s="23" t="s">
        <v>1</v>
      </c>
      <c r="B250" s="26">
        <f>'8.юрид-в нацвал'!B250+'12.юрид-в инвал'!B250</f>
        <v>9215632.4000000004</v>
      </c>
      <c r="C250" s="28">
        <f>('8.юрид-в нацвал'!B250*'8.юрид-в нацвал'!C250+'12.юрид-в инвал'!B250*'12.юрид-в инвал'!C250)/('8.юрид-в нацвал'!B250+'12.юрид-в инвал'!B250)</f>
        <v>1.5024125715995356</v>
      </c>
      <c r="D250" s="21">
        <f>'8.юрид-в нацвал'!D250+'12.юрид-в инвал'!D250</f>
        <v>8395828.9000000004</v>
      </c>
      <c r="E250" s="28">
        <f>('8.юрид-в нацвал'!D250*'8.юрид-в нацвал'!E250+'12.юрид-в инвал'!D250*'12.юрид-в инвал'!E250)/('8.юрид-в нацвал'!D250+'12.юрид-в инвал'!D250)</f>
        <v>0.49296414413590539</v>
      </c>
      <c r="F250" s="21">
        <f t="shared" si="6"/>
        <v>819803.50000000012</v>
      </c>
      <c r="G250" s="28">
        <f t="shared" si="7"/>
        <v>11.840446356962369</v>
      </c>
      <c r="H250" s="21">
        <f>'8.юрид-в нацвал'!H250+'12.юрид-в инвал'!H250</f>
        <v>9702.2000000000007</v>
      </c>
      <c r="I250" s="28">
        <f>('8.юрид-в нацвал'!H250*'8.юрид-в нацвал'!I250+'12.юрид-в инвал'!H250*'12.юрид-в инвал'!I250)/('8.юрид-в нацвал'!H250+'12.юрид-в инвал'!H250)</f>
        <v>2.4374368699882498</v>
      </c>
      <c r="J250" s="21">
        <f>'8.юрид-в нацвал'!J250+'12.юрид-в инвал'!J250</f>
        <v>481960.5</v>
      </c>
      <c r="K250" s="28">
        <f>('8.юрид-в нацвал'!J250*'8.юрид-в нацвал'!K250+'12.юрид-в инвал'!J250*'12.юрид-в инвал'!K250)/('8.юрид-в нацвал'!J250+'12.юрид-в инвал'!J250)</f>
        <v>13.16459025169075</v>
      </c>
      <c r="L250" s="21">
        <f>'8.юрид-в нацвал'!L250+'12.юрид-в инвал'!L250</f>
        <v>115915.09999999999</v>
      </c>
      <c r="M250" s="28">
        <f>('8.юрид-в нацвал'!L250*'8.юрид-в нацвал'!M250+'12.юрид-в инвал'!L250*'12.юрид-в инвал'!M250)/('8.юрид-в нацвал'!L250+'12.юрид-в инвал'!L250)</f>
        <v>12.37284098447916</v>
      </c>
      <c r="N250" s="21">
        <f>'8.юрид-в нацвал'!N250+'12.юрид-в инвал'!N250</f>
        <v>113470.9</v>
      </c>
      <c r="O250" s="28">
        <f>('8.юрид-в нацвал'!N250*'8.юрид-в нацвал'!O250+'12.юрид-в инвал'!N250*'12.юрид-в инвал'!O250)/('8.юрид-в нацвал'!N250+'12.юрид-в инвал'!N250)</f>
        <v>8.2556240498665296</v>
      </c>
      <c r="P250" s="21">
        <f>'8.юрид-в нацвал'!P250+'12.юрид-в инвал'!P250</f>
        <v>98754.8</v>
      </c>
      <c r="Q250" s="28">
        <f>('8.юрид-в нацвал'!P250*'8.юрид-в нацвал'!Q250+'12.юрид-в инвал'!P250*'12.юрид-в инвал'!Q250)/('8.юрид-в нацвал'!P250+'12.юрид-в инвал'!P250)</f>
        <v>9.7960420556772938</v>
      </c>
      <c r="R250" s="22"/>
      <c r="S250" s="30"/>
    </row>
    <row r="251" spans="1:19" ht="14.25" customHeight="1" x14ac:dyDescent="0.2">
      <c r="A251" s="23" t="s">
        <v>2</v>
      </c>
      <c r="B251" s="26">
        <f>'8.юрид-в нацвал'!B251+'12.юрид-в инвал'!B251</f>
        <v>11009886.899999999</v>
      </c>
      <c r="C251" s="28">
        <f>('8.юрид-в нацвал'!B251*'8.юрид-в нацвал'!C251+'12.юрид-в инвал'!B251*'12.юрид-в инвал'!C251)/('8.юрид-в нацвал'!B251+'12.юрид-в инвал'!B251)</f>
        <v>0.4689536636384522</v>
      </c>
      <c r="D251" s="21">
        <f>'8.юрид-в нацвал'!D251+'12.юрид-в инвал'!D251</f>
        <v>10705030.5</v>
      </c>
      <c r="E251" s="28">
        <f>('8.юрид-в нацвал'!D251*'8.юрид-в нацвал'!E251+'12.юрид-в инвал'!D251*'12.юрид-в инвал'!E251)/('8.юрид-в нацвал'!D251+'12.юрид-в инвал'!D251)</f>
        <v>0.33467400284380316</v>
      </c>
      <c r="F251" s="21">
        <f t="shared" si="6"/>
        <v>304856.39999999997</v>
      </c>
      <c r="G251" s="28">
        <f t="shared" si="7"/>
        <v>5.1841830776719799</v>
      </c>
      <c r="H251" s="21">
        <f>'8.юрид-в нацвал'!H251+'12.юрид-в инвал'!H251</f>
        <v>36.6</v>
      </c>
      <c r="I251" s="28">
        <f>('8.юрид-в нацвал'!H251*'8.юрид-в нацвал'!I251+'12.юрид-в инвал'!H251*'12.юрид-в инвал'!I251)/('8.юрид-в нацвал'!H251+'12.юрид-в инвал'!H251)</f>
        <v>12.927868852459017</v>
      </c>
      <c r="J251" s="21">
        <f>'8.юрид-в нацвал'!J251+'12.юрид-в инвал'!J251</f>
        <v>23184.199999999997</v>
      </c>
      <c r="K251" s="28">
        <f>('8.юрид-в нацвал'!J251*'8.юрид-в нацвал'!K251+'12.юрид-в инвал'!J251*'12.юрид-в инвал'!K251)/('8.юрид-в нацвал'!J251+'12.юрид-в инвал'!J251)</f>
        <v>5.4646246150395532</v>
      </c>
      <c r="L251" s="21">
        <f>'8.юрид-в нацвал'!L251+'12.юрид-в инвал'!L251</f>
        <v>94800.4</v>
      </c>
      <c r="M251" s="28">
        <f>('8.юрид-в нацвал'!L251*'8.юрид-в нацвал'!M251+'12.юрид-в инвал'!L251*'12.юрид-в инвал'!M251)/('8.юрид-в нацвал'!L251+'12.юрид-в инвал'!L251)</f>
        <v>4.0596031240374515</v>
      </c>
      <c r="N251" s="21">
        <f>'8.юрид-в нацвал'!N251+'12.юрид-в инвал'!N251</f>
        <v>141500.79999999999</v>
      </c>
      <c r="O251" s="28">
        <f>('8.юрид-в нацвал'!N251*'8.юрид-в нацвал'!O251+'12.юрид-в инвал'!N251*'12.юрид-в инвал'!O251)/('8.юрид-в нацвал'!N251+'12.юрид-в инвал'!N251)</f>
        <v>5.0474116047400441</v>
      </c>
      <c r="P251" s="21">
        <f>'8.юрид-в нацвал'!P251+'12.юрид-в инвал'!P251</f>
        <v>45284.399999999994</v>
      </c>
      <c r="Q251" s="28">
        <f>('8.юрид-в нацвал'!P251*'8.юрид-в нацвал'!Q251+'12.юрид-в инвал'!P251*'12.юрид-в инвал'!Q251)/('8.юрид-в нацвал'!P251+'12.юрид-в инвал'!P251)</f>
        <v>7.808439550927031</v>
      </c>
      <c r="R251" s="21">
        <f>'8.юрид-в нацвал'!R251+'12.юрид-в инвал'!R251</f>
        <v>50</v>
      </c>
      <c r="S251" s="28">
        <f>('8.юрид-в нацвал'!R251*'8.юрид-в нацвал'!S251+'12.юрид-в инвал'!R251*'12.юрид-в инвал'!S251)/('8.юрид-в нацвал'!R251+'12.юрид-в инвал'!R251)</f>
        <v>12</v>
      </c>
    </row>
    <row r="252" spans="1:19" ht="14.25" customHeight="1" x14ac:dyDescent="0.2">
      <c r="A252" s="23" t="s">
        <v>3</v>
      </c>
      <c r="B252" s="26">
        <f>'8.юрид-в нацвал'!B252+'12.юрид-в инвал'!B252</f>
        <v>12182218.4</v>
      </c>
      <c r="C252" s="28">
        <f>('8.юрид-в нацвал'!B252*'8.юрид-в нацвал'!C252+'12.юрид-в инвал'!B252*'12.юрид-в инвал'!C252)/('8.юрид-в нацвал'!B252+'12.юрид-в инвал'!B252)</f>
        <v>0.92337906074644016</v>
      </c>
      <c r="D252" s="21">
        <f>'8.юрид-в нацвал'!D252+'12.юрид-в инвал'!D252</f>
        <v>11178957</v>
      </c>
      <c r="E252" s="28">
        <f>('8.юрид-в нацвал'!D252*'8.юрид-в нацвал'!E252+'12.юрид-в инвал'!D252*'12.юрид-в инвал'!E252)/('8.юрид-в нацвал'!D252+'12.юрид-в инвал'!D252)</f>
        <v>0.3923536222565307</v>
      </c>
      <c r="F252" s="21">
        <f t="shared" si="6"/>
        <v>1003261.3999999999</v>
      </c>
      <c r="G252" s="28">
        <f t="shared" si="7"/>
        <v>6.8403918579943372</v>
      </c>
      <c r="H252" s="21">
        <f>'8.юрид-в нацвал'!H252+'12.юрид-в инвал'!H252</f>
        <v>4561.6000000000004</v>
      </c>
      <c r="I252" s="28">
        <f>('8.юрид-в нацвал'!H252*'8.юрид-в нацвал'!I252+'12.юрид-в инвал'!H252*'12.юрид-в инвал'!I252)/('8.юрид-в нацвал'!H252+'12.юрид-в инвал'!H252)</f>
        <v>3.6829401964223081</v>
      </c>
      <c r="J252" s="21">
        <f>'8.юрид-в нацвал'!J252+'12.юрид-в инвал'!J252</f>
        <v>384901.9</v>
      </c>
      <c r="K252" s="28">
        <f>('8.юрид-в нацвал'!J252*'8.юрид-в нацвал'!K252+'12.юрид-в инвал'!J252*'12.юрид-в инвал'!K252)/('8.юрид-в нацвал'!J252+'12.юрид-в инвал'!J252)</f>
        <v>3.9555124305699709</v>
      </c>
      <c r="L252" s="21">
        <f>'8.юрид-в нацвал'!L252+'12.юрид-в инвал'!L252</f>
        <v>228154.5</v>
      </c>
      <c r="M252" s="28">
        <f>('8.юрид-в нацвал'!L252*'8.юрид-в нацвал'!M252+'12.юрид-в инвал'!L252*'12.юрид-в инвал'!M252)/('8.юрид-в нацвал'!L252+'12.юрид-в инвал'!L252)</f>
        <v>9.8107776528624235</v>
      </c>
      <c r="N252" s="21">
        <f>'8.юрид-в нацвал'!N252+'12.юрид-в инвал'!N252</f>
        <v>369294.2</v>
      </c>
      <c r="O252" s="28">
        <f>('8.юрид-в нацвал'!N252*'8.юрид-в нацвал'!O252+'12.юрид-в инвал'!N252*'12.юрид-в инвал'!O252)/('8.юрид-в нацвал'!N252+'12.юрид-в инвал'!N252)</f>
        <v>7.7027128831159555</v>
      </c>
      <c r="P252" s="21">
        <f>'8.юрид-в нацвал'!P252+'12.юрид-в инвал'!P252</f>
        <v>16249.199999999999</v>
      </c>
      <c r="Q252" s="28">
        <f>('8.юрид-в нацвал'!P252*'8.юрид-в нацвал'!Q252+'12.юрид-в инвал'!P252*'12.юрид-в инвал'!Q252)/('8.юрид-в нацвал'!P252+'12.юрид-в инвал'!P252)</f>
        <v>14.706970189301629</v>
      </c>
      <c r="R252" s="22">
        <f>'8.юрид-в нацвал'!R252+'12.юрид-в инвал'!R252</f>
        <v>100</v>
      </c>
      <c r="S252" s="30">
        <f>('8.юрид-в нацвал'!R252*'8.юрид-в нацвал'!S252+'12.юрид-в инвал'!R252*'12.юрид-в инвал'!S252)/('8.юрид-в нацвал'!R252+'12.юрид-в инвал'!R252)</f>
        <v>15</v>
      </c>
    </row>
    <row r="253" spans="1:19" ht="14.25" customHeight="1" x14ac:dyDescent="0.2">
      <c r="A253" s="23" t="s">
        <v>4</v>
      </c>
      <c r="B253" s="26">
        <f>'8.юрид-в нацвал'!B253+'12.юрид-в инвал'!B253</f>
        <v>10936289.5</v>
      </c>
      <c r="C253" s="28">
        <f>('8.юрид-в нацвал'!B253*'8.юрид-в нацвал'!C253+'12.юрид-в инвал'!B253*'12.юрид-в инвал'!C253)/('8.юрид-в нацвал'!B253+'12.юрид-в инвал'!B253)</f>
        <v>2.1567984480476676</v>
      </c>
      <c r="D253" s="21">
        <f>'8.юрид-в нацвал'!D253+'12.юрид-в инвал'!D253</f>
        <v>8393846.1999999993</v>
      </c>
      <c r="E253" s="28">
        <f>('8.юрид-в нацвал'!D253*'8.юрид-в нацвал'!E253+'12.юрид-в инвал'!D253*'12.юрид-в инвал'!E253)/('8.юрид-в нацвал'!D253+'12.юрид-в инвал'!D253)</f>
        <v>0.28120273302124599</v>
      </c>
      <c r="F253" s="21">
        <f t="shared" ref="F253:F284" si="8">H253+J253+L253+N253+P253+R253</f>
        <v>2542443.2999999998</v>
      </c>
      <c r="G253" s="28">
        <f t="shared" ref="G253:G284" si="9">(H253*I253+J253*K253+L253*M253+N253*O253+P253*Q253+R253*S253)/(H253+J253+L253+N253+P253+R253)</f>
        <v>8.3490553079394161</v>
      </c>
      <c r="H253" s="21">
        <f>'8.юрид-в нацвал'!H253+'12.юрид-в инвал'!H253</f>
        <v>310.2</v>
      </c>
      <c r="I253" s="28">
        <f>('8.юрид-в нацвал'!H253*'8.юрид-в нацвал'!I253+'12.юрид-в инвал'!H253*'12.юрид-в инвал'!I253)/('8.юрид-в нацвал'!H253+'12.юрид-в инвал'!H253)</f>
        <v>12.107672469374599</v>
      </c>
      <c r="J253" s="21">
        <f>'8.юрид-в нацвал'!J253+'12.юрид-в инвал'!J253</f>
        <v>326649.90000000002</v>
      </c>
      <c r="K253" s="28">
        <f>('8.юрид-в нацвал'!J253*'8.юрид-в нацвал'!K253+'12.юрид-в инвал'!J253*'12.юрид-в инвал'!K253)/('8.юрид-в нацвал'!J253+'12.юрид-в инвал'!J253)</f>
        <v>3.7240638738906702</v>
      </c>
      <c r="L253" s="21">
        <f>'8.юрид-в нацвал'!L253+'12.юрид-в инвал'!L253</f>
        <v>684101.3</v>
      </c>
      <c r="M253" s="28">
        <f>('8.юрид-в нацвал'!L253*'8.юрид-в нацвал'!M253+'12.юрид-в инвал'!L253*'12.юрид-в инвал'!M253)/('8.юрид-в нацвал'!L253+'12.юрид-в инвал'!L253)</f>
        <v>8.7454153412659803</v>
      </c>
      <c r="N253" s="21">
        <f>'8.юрид-в нацвал'!N253+'12.юрид-в инвал'!N253</f>
        <v>1502251.4</v>
      </c>
      <c r="O253" s="28">
        <f>('8.юрид-в нацвал'!N253*'8.юрид-в нацвал'!O253+'12.юрид-в инвал'!N253*'12.юрид-в инвал'!O253)/('8.юрид-в нацвал'!N253+'12.юрид-в инвал'!N253)</f>
        <v>9.0708389507907938</v>
      </c>
      <c r="P253" s="21">
        <f>'8.юрид-в нацвал'!P253+'12.юрид-в инвал'!P253</f>
        <v>29130.5</v>
      </c>
      <c r="Q253" s="28">
        <f>('8.юрид-в нацвал'!P253*'8.юрид-в нацвал'!Q253+'12.юрид-в инвал'!P253*'12.юрид-в инвал'!Q253)/('8.юрид-в нацвал'!P253+'12.юрид-в инвал'!P253)</f>
        <v>13.640284924735241</v>
      </c>
      <c r="R253" s="22"/>
      <c r="S253" s="30"/>
    </row>
    <row r="254" spans="1:19" ht="14.25" customHeight="1" x14ac:dyDescent="0.2">
      <c r="A254" s="23" t="s">
        <v>5</v>
      </c>
      <c r="B254" s="26">
        <f>'8.юрид-в нацвал'!B254+'12.юрид-в инвал'!B254</f>
        <v>13581371.300000001</v>
      </c>
      <c r="C254" s="28">
        <f>('8.юрид-в нацвал'!B254*'8.юрид-в нацвал'!C254+'12.юрид-в инвал'!B254*'12.юрид-в инвал'!C254)/('8.юрид-в нацвал'!B254+'12.юрид-в инвал'!B254)</f>
        <v>0.70084661406760884</v>
      </c>
      <c r="D254" s="21">
        <f>'8.юрид-в нацвал'!D254+'12.юрид-в инвал'!D254</f>
        <v>12583041.4</v>
      </c>
      <c r="E254" s="28">
        <f>('8.юрид-в нацвал'!D254*'8.юрид-в нацвал'!E254+'12.юрид-в инвал'!D254*'12.юрид-в инвал'!E254)/('8.юрид-в нацвал'!D254+'12.юрид-в инвал'!D254)</f>
        <v>0.17185479744189666</v>
      </c>
      <c r="F254" s="21">
        <f t="shared" si="8"/>
        <v>998329.9</v>
      </c>
      <c r="G254" s="28">
        <f t="shared" si="9"/>
        <v>7.3683078699736431</v>
      </c>
      <c r="H254" s="21">
        <f>'8.юрид-в нацвал'!H254+'12.юрид-в инвал'!H254</f>
        <v>60465.7</v>
      </c>
      <c r="I254" s="28">
        <f>('8.юрид-в нацвал'!H254*'8.юрид-в нацвал'!I254+'12.юрид-в инвал'!H254*'12.юрид-в инвал'!I254)/('8.юрид-в нацвал'!H254+'12.юрид-в инвал'!H254)</f>
        <v>0.51438513074354553</v>
      </c>
      <c r="J254" s="21">
        <f>'8.юрид-в нацвал'!J254+'12.юрид-в инвал'!J254</f>
        <v>11492.6</v>
      </c>
      <c r="K254" s="28">
        <f>('8.юрид-в нацвал'!J254*'8.юрид-в нацвал'!K254+'12.юрид-в инвал'!J254*'12.юрид-в инвал'!K254)/('8.юрид-в нацвал'!J254+'12.юрид-в инвал'!J254)</f>
        <v>4.7595844282407818</v>
      </c>
      <c r="L254" s="21">
        <f>'8.юрид-в нацвал'!L254+'12.юрид-в инвал'!L254</f>
        <v>178128.40000000002</v>
      </c>
      <c r="M254" s="28">
        <f>('8.юрид-в нацвал'!L254*'8.юрид-в нацвал'!M254+'12.юрид-в инвал'!L254*'12.юрид-в инвал'!M254)/('8.юрид-в нацвал'!L254+'12.юрид-в инвал'!L254)</f>
        <v>4.3353824319984895</v>
      </c>
      <c r="N254" s="21">
        <f>'8.юрид-в нацвал'!N254+'12.юрид-в инвал'!N254</f>
        <v>698505.10000000009</v>
      </c>
      <c r="O254" s="28">
        <f>('8.юрид-в нацвал'!N254*'8.юрид-в нацвал'!O254+'12.юрид-в инвал'!N254*'12.юрид-в инвал'!O254)/('8.юрид-в нацвал'!N254+'12.юрид-в инвал'!N254)</f>
        <v>8.3928002186383459</v>
      </c>
      <c r="P254" s="21">
        <f>'8.юрид-в нацвал'!P254+'12.юрид-в инвал'!P254</f>
        <v>49738.100000000006</v>
      </c>
      <c r="Q254" s="28">
        <f>('8.юрид-в нацвал'!P254*'8.юрид-в нацвал'!Q254+'12.юрид-в инвал'!P254*'12.юрид-в инвал'!Q254)/('8.юрид-в нацвал'!P254+'12.юрид-в инвал'!P254)</f>
        <v>12.777546991139589</v>
      </c>
      <c r="R254" s="22"/>
      <c r="S254" s="30"/>
    </row>
    <row r="255" spans="1:19" ht="14.25" customHeight="1" x14ac:dyDescent="0.2">
      <c r="A255" s="23" t="s">
        <v>6</v>
      </c>
      <c r="B255" s="26">
        <f>'8.юрид-в нацвал'!B255+'12.юрид-в инвал'!B255</f>
        <v>11337504.699999999</v>
      </c>
      <c r="C255" s="28">
        <f>('8.юрид-в нацвал'!B255*'8.юрид-в нацвал'!C255+'12.юрид-в инвал'!B255*'12.юрид-в инвал'!C255)/('8.юрид-в нацвал'!B255+'12.юрид-в инвал'!B255)</f>
        <v>0.8554283456217664</v>
      </c>
      <c r="D255" s="21">
        <f>'8.юрид-в нацвал'!D255+'12.юрид-в инвал'!D255</f>
        <v>10675844.800000001</v>
      </c>
      <c r="E255" s="28">
        <f>('8.юрид-в нацвал'!D255*'8.юрид-в нацвал'!E255+'12.юрид-в инвал'!D255*'12.юрид-в инвал'!E255)/('8.юрид-в нацвал'!D255+'12.юрид-в инвал'!D255)</f>
        <v>0.2849883999812361</v>
      </c>
      <c r="F255" s="21">
        <f t="shared" si="8"/>
        <v>661659.9</v>
      </c>
      <c r="G255" s="28">
        <f t="shared" si="9"/>
        <v>10.059444377693131</v>
      </c>
      <c r="H255" s="21">
        <f>'8.юрид-в нацвал'!H255+'12.юрид-в инвал'!H255</f>
        <v>158.9</v>
      </c>
      <c r="I255" s="28">
        <f>('8.юрид-в нацвал'!H255*'8.юрид-в нацвал'!I255+'12.юрид-в инвал'!H255*'12.юрид-в инвал'!I255)/('8.юрид-в нацвал'!H255+'12.юрид-в инвал'!H255)</f>
        <v>12.646947765890497</v>
      </c>
      <c r="J255" s="21">
        <f>'8.юрид-в нацвал'!J255+'12.юрид-в инвал'!J255</f>
        <v>14773.7</v>
      </c>
      <c r="K255" s="28">
        <f>('8.юрид-в нацвал'!J255*'8.юрид-в нацвал'!K255+'12.юрид-в инвал'!J255*'12.юрид-в инвал'!K255)/('8.юрид-в нацвал'!J255+'12.юрид-в инвал'!J255)</f>
        <v>2.0772047625171761</v>
      </c>
      <c r="L255" s="21">
        <f>'8.юрид-в нацвал'!L255+'12.юрид-в инвал'!L255</f>
        <v>120992.1</v>
      </c>
      <c r="M255" s="28">
        <f>('8.юрид-в нацвал'!L255*'8.юрид-в нацвал'!M255+'12.юрид-в инвал'!L255*'12.юрид-в инвал'!M255)/('8.юрид-в нацвал'!L255+'12.юрид-в инвал'!L255)</f>
        <v>4.6543019998826374</v>
      </c>
      <c r="N255" s="21">
        <f>'8.юрид-в нацвал'!N255+'12.юрид-в инвал'!N255</f>
        <v>443277.6</v>
      </c>
      <c r="O255" s="28">
        <f>('8.юрид-в нацвал'!N255*'8.юрид-в нацвал'!O255+'12.юрид-в инвал'!N255*'12.юрид-в инвал'!O255)/('8.юрид-в нацвал'!N255+'12.юрид-в инвал'!N255)</f>
        <v>12.277330868963377</v>
      </c>
      <c r="P255" s="21">
        <f>'8.юрид-в нацвал'!P255+'12.юрид-в инвал'!P255</f>
        <v>82457.600000000006</v>
      </c>
      <c r="Q255" s="28">
        <f>('8.юрид-в нацвал'!P255*'8.юрид-в нацвал'!Q255+'12.юрид-в инвал'!P255*'12.юрид-в инвал'!Q255)/('8.юрид-в нацвал'!P255+'12.юрид-в инвал'!P255)</f>
        <v>7.4927456777786396</v>
      </c>
      <c r="R255" s="22"/>
      <c r="S255" s="30"/>
    </row>
    <row r="256" spans="1:19" ht="14.25" customHeight="1" x14ac:dyDescent="0.2">
      <c r="A256" s="23" t="s">
        <v>7</v>
      </c>
      <c r="B256" s="26">
        <f>'8.юрид-в нацвал'!B256+'12.юрид-в инвал'!B256</f>
        <v>15649448.399999999</v>
      </c>
      <c r="C256" s="28">
        <f>('8.юрид-в нацвал'!B256*'8.юрид-в нацвал'!C256+'12.юрид-в инвал'!B256*'12.юрид-в инвал'!C256)/('8.юрид-в нацвал'!B256+'12.юрид-в инвал'!B256)</f>
        <v>0.69477403273843197</v>
      </c>
      <c r="D256" s="21">
        <f>'8.юрид-в нацвал'!D256+'12.юрид-в инвал'!D256</f>
        <v>14679477.199999999</v>
      </c>
      <c r="E256" s="28">
        <f>('8.юрид-в нацвал'!D256*'8.юрид-в нацвал'!E256+'12.юрид-в инвал'!D256*'12.юрид-в инвал'!E256)/('8.юрид-в нацвал'!D256+'12.юрид-в инвал'!D256)</f>
        <v>0.22189103069692431</v>
      </c>
      <c r="F256" s="21">
        <f t="shared" si="8"/>
        <v>969971.20000000007</v>
      </c>
      <c r="G256" s="28">
        <f t="shared" si="9"/>
        <v>7.8513527504734153</v>
      </c>
      <c r="H256" s="21">
        <f>'8.юрид-в нацвал'!H256+'12.юрид-в инвал'!H256</f>
        <v>2312.3000000000002</v>
      </c>
      <c r="I256" s="28">
        <f>('8.юрид-в нацвал'!H256*'8.юрид-в нацвал'!I256+'12.юрид-в инвал'!H256*'12.юрид-в инвал'!I256)/('8.юрид-в нацвал'!H256+'12.юрид-в инвал'!H256)</f>
        <v>0</v>
      </c>
      <c r="J256" s="21">
        <f>'8.юрид-в нацвал'!J256+'12.юрид-в инвал'!J256</f>
        <v>177145.2</v>
      </c>
      <c r="K256" s="28">
        <f>('8.юрид-в нацвал'!J256*'8.юрид-в нацвал'!K256+'12.юрид-в инвал'!J256*'12.юрид-в инвал'!K256)/('8.юрид-в нацвал'!J256+'12.юрид-в инвал'!J256)</f>
        <v>2.9476982723776874</v>
      </c>
      <c r="L256" s="21">
        <f>'8.юрид-в нацвал'!L256+'12.юрид-в инвал'!L256</f>
        <v>233618</v>
      </c>
      <c r="M256" s="28">
        <f>('8.юрид-в нацвал'!L256*'8.юрид-в нацвал'!M256+'12.юрид-в инвал'!L256*'12.юрид-в инвал'!M256)/('8.юрид-в нацвал'!L256+'12.юрид-в инвал'!L256)</f>
        <v>4.181045159191501</v>
      </c>
      <c r="N256" s="21">
        <f>'8.юрид-в нацвал'!N256+'12.юрид-в инвал'!N256</f>
        <v>433388.10000000003</v>
      </c>
      <c r="O256" s="28">
        <f>('8.юрид-в нацвал'!N256*'8.юрид-в нацвал'!O256+'12.юрид-в инвал'!N256*'12.юрид-в инвал'!O256)/('8.юрид-в нацвал'!N256+'12.юрид-в инвал'!N256)</f>
        <v>11.194770031756756</v>
      </c>
      <c r="P256" s="21">
        <f>'8.юрид-в нацвал'!P256+'12.юрид-в инвал'!P256</f>
        <v>83977.200000000012</v>
      </c>
      <c r="Q256" s="28">
        <f>('8.юрид-в нацвал'!P256*'8.юрид-в нацвал'!Q256+'12.юрид-в инвал'!P256*'12.юрид-в инвал'!Q256)/('8.юрид-в нацвал'!P256+'12.юрид-в инвал'!P256)</f>
        <v>12.709591734423153</v>
      </c>
      <c r="R256" s="22">
        <f>'8.юрид-в нацвал'!R256+'12.юрид-в инвал'!R256</f>
        <v>39530.400000000001</v>
      </c>
      <c r="S256" s="30">
        <f>('8.юрид-в нацвал'!R256*'8.юрид-в нацвал'!S256+'12.юрид-в инвал'!R256*'12.юрид-в инвал'!S256)/('8.юрид-в нацвал'!R256+'12.юрид-в инвал'!R256)</f>
        <v>5</v>
      </c>
    </row>
    <row r="257" spans="1:19" ht="14.25" customHeight="1" x14ac:dyDescent="0.2">
      <c r="A257" s="23" t="s">
        <v>8</v>
      </c>
      <c r="B257" s="26">
        <f>'8.юрид-в нацвал'!B257+'12.юрид-в инвал'!B257</f>
        <v>14434456.300000001</v>
      </c>
      <c r="C257" s="28">
        <f>('8.юрид-в нацвал'!B257*'8.юрид-в нацвал'!C257+'12.юрид-в инвал'!B257*'12.юрид-в инвал'!C257)/('8.юрид-в нацвал'!B257+'12.юрид-в инвал'!B257)</f>
        <v>0.91887467039544812</v>
      </c>
      <c r="D257" s="21">
        <f>'8.юрид-в нацвал'!D257+'12.юрид-в инвал'!D257</f>
        <v>13265672.5</v>
      </c>
      <c r="E257" s="28">
        <f>('8.юрид-в нацвал'!D257*'8.юрид-в нацвал'!E257+'12.юрид-в инвал'!D257*'12.юрид-в инвал'!E257)/('8.юрид-в нацвал'!D257+'12.юрид-в инвал'!D257)</f>
        <v>0.26494741913762759</v>
      </c>
      <c r="F257" s="21">
        <f t="shared" si="8"/>
        <v>1168783.8</v>
      </c>
      <c r="G257" s="28">
        <f t="shared" si="9"/>
        <v>8.3409357513339941</v>
      </c>
      <c r="H257" s="21">
        <f>'8.юрид-в нацвал'!H257+'12.юрид-в инвал'!H257</f>
        <v>66020</v>
      </c>
      <c r="I257" s="28">
        <f>('8.юрид-в нацвал'!H257*'8.юрид-в нацвал'!I257+'12.юрид-в инвал'!H257*'12.юрид-в инвал'!I257)/('8.юрид-в нацвал'!H257+'12.юрид-в инвал'!H257)</f>
        <v>0.50051499545592248</v>
      </c>
      <c r="J257" s="21">
        <f>'8.юрид-в нацвал'!J257+'12.юрид-в инвал'!J257</f>
        <v>45635.3</v>
      </c>
      <c r="K257" s="28">
        <f>('8.юрид-в нацвал'!J257*'8.юрид-в нацвал'!K257+'12.юрид-в инвал'!J257*'12.юрид-в инвал'!K257)/('8.юрид-в нацвал'!J257+'12.юрид-в инвал'!J257)</f>
        <v>5.5337320013235365</v>
      </c>
      <c r="L257" s="21">
        <f>'8.юрид-в нацвал'!L257+'12.юрид-в инвал'!L257</f>
        <v>378192.80000000005</v>
      </c>
      <c r="M257" s="28">
        <f>('8.юрид-в нацвал'!L257*'8.юрид-в нацвал'!M257+'12.юрид-в инвал'!L257*'12.юрид-в инвал'!M257)/('8.юрид-в нацвал'!L257+'12.юрид-в инвал'!L257)</f>
        <v>8.7101005095813573</v>
      </c>
      <c r="N257" s="21">
        <f>'8.юрид-в нацвал'!N257+'12.юрид-в инвал'!N257</f>
        <v>404176.9</v>
      </c>
      <c r="O257" s="28">
        <f>('8.юрид-в нацвал'!N257*'8.юрид-в нацвал'!O257+'12.юрид-в инвал'!N257*'12.юрид-в инвал'!O257)/('8.юрид-в нацвал'!N257+'12.юрид-в инвал'!N257)</f>
        <v>8.8645338093295294</v>
      </c>
      <c r="P257" s="21">
        <f>'8.юрид-в нацвал'!P257+'12.юрид-в инвал'!P257</f>
        <v>264758.8</v>
      </c>
      <c r="Q257" s="28">
        <f>('8.юрид-в нацвал'!P257*'8.юрид-в нацвал'!Q257+'12.юрид-в инвал'!P257*'12.юрид-в инвал'!Q257)/('8.юрид-в нацвал'!P257+'12.юрид-в инвал'!P257)</f>
        <v>9.579420846445899</v>
      </c>
      <c r="R257" s="22">
        <f>'8.юрид-в нацвал'!R257+'12.юрид-в инвал'!R257</f>
        <v>10000</v>
      </c>
      <c r="S257" s="30">
        <f>('8.юрид-в нацвал'!R257*'8.юрид-в нацвал'!S257+'12.юрид-в инвал'!R257*'12.юрид-в инвал'!S257)/('8.юрид-в нацвал'!R257+'12.юрид-в инвал'!R257)</f>
        <v>5</v>
      </c>
    </row>
    <row r="258" spans="1:19" ht="14.25" customHeight="1" x14ac:dyDescent="0.2">
      <c r="A258" s="23" t="s">
        <v>9</v>
      </c>
      <c r="B258" s="26">
        <f>'8.юрид-в нацвал'!B258+'12.юрид-в инвал'!B258</f>
        <v>14121596.700000001</v>
      </c>
      <c r="C258" s="28">
        <f>('8.юрид-в нацвал'!B258*'8.юрид-в нацвал'!C258+'12.юрид-в инвал'!B258*'12.юрид-в инвал'!C258)/('8.юрид-в нацвал'!B258+'12.юрид-в инвал'!B258)</f>
        <v>0.51312845664258344</v>
      </c>
      <c r="D258" s="21">
        <f>'8.юрид-в нацвал'!D258+'12.юрид-в инвал'!D258</f>
        <v>13447828.300000001</v>
      </c>
      <c r="E258" s="28">
        <f>('8.юрид-в нацвал'!D258*'8.юрид-в нацвал'!E258+'12.юрид-в инвал'!D258*'12.юрид-в инвал'!E258)/('8.юрид-в нацвал'!D258+'12.юрид-в инвал'!D258)</f>
        <v>0.23224325700232207</v>
      </c>
      <c r="F258" s="21">
        <f t="shared" si="8"/>
        <v>673768.40000000014</v>
      </c>
      <c r="G258" s="28">
        <f t="shared" si="9"/>
        <v>6.1193515101034714</v>
      </c>
      <c r="H258" s="21">
        <f>'8.юрид-в нацвал'!H258+'12.юрид-в инвал'!H258</f>
        <v>55019.7</v>
      </c>
      <c r="I258" s="28">
        <f>('8.юрид-в нацвал'!H258*'8.юрид-в нацвал'!I258+'12.юрид-в инвал'!H258*'12.юрид-в инвал'!I258)/('8.юрид-в нацвал'!H258+'12.юрид-в инвал'!H258)</f>
        <v>0.54597535064713187</v>
      </c>
      <c r="J258" s="21">
        <f>'8.юрид-в нацвал'!J258+'12.юрид-в инвал'!J258</f>
        <v>31576.799999999999</v>
      </c>
      <c r="K258" s="28">
        <f>('8.юрид-в нацвал'!J258*'8.юрид-в нацвал'!K258+'12.юрид-в инвал'!J258*'12.юрид-в инвал'!K258)/('8.юрид-в нацвал'!J258+'12.юрид-в инвал'!J258)</f>
        <v>4.7178276456132346</v>
      </c>
      <c r="L258" s="21">
        <f>'8.юрид-в нацвал'!L258+'12.юрид-в инвал'!L258</f>
        <v>227422.4</v>
      </c>
      <c r="M258" s="28">
        <f>('8.юрид-в нацвал'!L258*'8.юрид-в нацвал'!M258+'12.юрид-в инвал'!L258*'12.юрид-в инвал'!M258)/('8.юрид-в нацвал'!L258+'12.юрид-в инвал'!L258)</f>
        <v>4.3621609920570714</v>
      </c>
      <c r="N258" s="21">
        <f>'8.юрид-в нацвал'!N258+'12.юрид-в инвал'!N258</f>
        <v>220278.7</v>
      </c>
      <c r="O258" s="28">
        <f>('8.юрид-в нацвал'!N258*'8.юрид-в нацвал'!O258+'12.юрид-в инвал'!N258*'12.юрид-в инвал'!O258)/('8.юрид-в нацвал'!N258+'12.юрид-в инвал'!N258)</f>
        <v>9.885838866853673</v>
      </c>
      <c r="P258" s="21">
        <f>'8.юрид-в нацвал'!P258+'12.юрид-в инвал'!P258</f>
        <v>139470.79999999999</v>
      </c>
      <c r="Q258" s="28">
        <f>('8.юрид-в нацвал'!P258*'8.юрид-в нацвал'!Q258+'12.юрид-в инвал'!P258*'12.юрид-в инвал'!Q258)/('8.юрид-в нацвал'!P258+'12.юрид-в инвал'!P258)</f>
        <v>5.5518396682316302</v>
      </c>
      <c r="R258" s="21"/>
      <c r="S258" s="28"/>
    </row>
    <row r="259" spans="1:19" ht="14.25" customHeight="1" x14ac:dyDescent="0.2">
      <c r="A259" s="23" t="s">
        <v>14</v>
      </c>
      <c r="B259" s="26">
        <f>'8.юрид-в нацвал'!B259+'12.юрид-в инвал'!B259</f>
        <v>15845587.600000001</v>
      </c>
      <c r="C259" s="28">
        <f>('8.юрид-в нацвал'!B259*'8.юрид-в нацвал'!C259+'12.юрид-в инвал'!B259*'12.юрид-в инвал'!C259)/('8.юрид-в нацвал'!B259+'12.юрид-в инвал'!B259)</f>
        <v>1.3114680135938914</v>
      </c>
      <c r="D259" s="21">
        <f>'8.юрид-в нацвал'!D259+'12.юрид-в инвал'!D259</f>
        <v>13996746.6</v>
      </c>
      <c r="E259" s="28">
        <f>('8.юрид-в нацвал'!D259*'8.юрид-в нацвал'!E259+'12.юрид-в инвал'!D259*'12.юрид-в инвал'!E259)/('8.юрид-в нацвал'!D259+'12.юрид-в инвал'!D259)</f>
        <v>0.23211813208077936</v>
      </c>
      <c r="F259" s="21">
        <f t="shared" si="8"/>
        <v>1848841</v>
      </c>
      <c r="G259" s="28">
        <f t="shared" si="9"/>
        <v>9.4827422249939293</v>
      </c>
      <c r="H259" s="21"/>
      <c r="I259" s="28"/>
      <c r="J259" s="21">
        <f>'8.юрид-в нацвал'!J259+'12.юрид-в инвал'!J259</f>
        <v>33690.800000000003</v>
      </c>
      <c r="K259" s="28">
        <f>('8.юрид-в нацвал'!J259*'8.юрид-в нацвал'!K259+'12.юрид-в инвал'!J259*'12.юрид-в инвал'!K259)/('8.юрид-в нацвал'!J259+'12.юрид-в инвал'!J259)</f>
        <v>1.7252968466168801</v>
      </c>
      <c r="L259" s="21">
        <f>'8.юрид-в нацвал'!L259+'12.юрид-в инвал'!L259</f>
        <v>587204.5</v>
      </c>
      <c r="M259" s="28">
        <f>('8.юрид-в нацвал'!L259*'8.юрид-в нацвал'!M259+'12.юрид-в инвал'!L259*'12.юрид-в инвал'!M259)/('8.юрид-в нацвал'!L259+'12.юрид-в инвал'!L259)</f>
        <v>6.5938301426504733</v>
      </c>
      <c r="N259" s="21">
        <f>'8.юрид-в нацвал'!N259+'12.юрид-в инвал'!N259</f>
        <v>1031406.2999999999</v>
      </c>
      <c r="O259" s="28">
        <f>('8.юрид-в нацвал'!N259*'8.юрид-в нацвал'!O259+'12.юрид-в инвал'!N259*'12.юрид-в инвал'!O259)/('8.юрид-в нацвал'!N259+'12.юрид-в инвал'!N259)</f>
        <v>11.128565682602481</v>
      </c>
      <c r="P259" s="21">
        <f>'8.юрид-в нацвал'!P259+'12.юрид-в инвал'!P259</f>
        <v>196539.40000000002</v>
      </c>
      <c r="Q259" s="28">
        <f>('8.юрид-в нацвал'!P259*'8.юрид-в нацвал'!Q259+'12.юрид-в инвал'!P259*'12.юрид-в инвал'!Q259)/('8.юрид-в нацвал'!P259+'12.юрид-в инвал'!P259)</f>
        <v>10.806772077252703</v>
      </c>
      <c r="R259" s="22"/>
      <c r="S259" s="30"/>
    </row>
    <row r="260" spans="1:19" ht="14.25" customHeight="1" thickBot="1" x14ac:dyDescent="0.25">
      <c r="A260" s="24" t="s">
        <v>15</v>
      </c>
      <c r="B260" s="27">
        <f>'8.юрид-в нацвал'!B260+'12.юрид-в инвал'!B260</f>
        <v>20931230.5</v>
      </c>
      <c r="C260" s="29">
        <f>('8.юрид-в нацвал'!B260*'8.юрид-в нацвал'!C260+'12.юрид-в инвал'!B260*'12.юрид-в инвал'!C260)/('8.юрид-в нацвал'!B260+'12.юрид-в инвал'!B260)</f>
        <v>0.7591184305671852</v>
      </c>
      <c r="D260" s="25">
        <f>'8.юрид-в нацвал'!D260+'12.юрид-в инвал'!D260</f>
        <v>19485128</v>
      </c>
      <c r="E260" s="29">
        <f>('8.юрид-в нацвал'!D260*'8.юрид-в нацвал'!E260+'12.юрид-в инвал'!D260*'12.юрид-в инвал'!E260)/('8.юрид-в нацвал'!D260+'12.юрид-в инвал'!D260)</f>
        <v>0.22425951397393951</v>
      </c>
      <c r="F260" s="25">
        <f t="shared" si="8"/>
        <v>1446102.4999999998</v>
      </c>
      <c r="G260" s="29">
        <f t="shared" si="9"/>
        <v>7.9659343041036177</v>
      </c>
      <c r="H260" s="25">
        <f>'8.юрид-в нацвал'!H260+'12.юрид-в инвал'!H260</f>
        <v>9000</v>
      </c>
      <c r="I260" s="29">
        <f>('8.юрид-в нацвал'!H260*'8.юрид-в нацвал'!I260+'12.юрид-в инвал'!H260*'12.юрид-в инвал'!I260)/('8.юрид-в нацвал'!H260+'12.юрид-в инвал'!H260)</f>
        <v>1</v>
      </c>
      <c r="J260" s="25">
        <f>'8.юрид-в нацвал'!J260+'12.юрид-в инвал'!J260</f>
        <v>29658.9</v>
      </c>
      <c r="K260" s="29">
        <f>('8.юрид-в нацвал'!J260*'8.юрид-в нацвал'!K260+'12.юрид-в инвал'!J260*'12.юрид-в инвал'!K260)/('8.юрид-в нацвал'!J260+'12.юрид-в инвал'!J260)</f>
        <v>4.0473875295442507</v>
      </c>
      <c r="L260" s="25">
        <f>'8.юрид-в нацвал'!L260+'12.юрид-в инвал'!L260</f>
        <v>236293</v>
      </c>
      <c r="M260" s="29">
        <f>('8.юрид-в нацвал'!L260*'8.юрид-в нацвал'!M260+'12.юрид-в инвал'!L260*'12.юрид-в инвал'!M260)/('8.юрид-в нацвал'!L260+'12.юрид-в инвал'!L260)</f>
        <v>4.8311116283597064</v>
      </c>
      <c r="N260" s="25">
        <f>'8.юрид-в нацвал'!N260+'12.юрид-в инвал'!N260</f>
        <v>919161.89999999991</v>
      </c>
      <c r="O260" s="29">
        <f>('8.юрид-в нацвал'!N260*'8.юрид-в нацвал'!O260+'12.юрид-в инвал'!N260*'12.юрид-в инвал'!O260)/('8.юрид-в нацвал'!N260+'12.юрид-в инвал'!N260)</f>
        <v>9.6773481777258183</v>
      </c>
      <c r="P260" s="25">
        <f>'8.юрид-в нацвал'!P260+'12.юрид-в инвал'!P260</f>
        <v>251988.69999999998</v>
      </c>
      <c r="Q260" s="29">
        <f>('8.юрид-в нацвал'!P260*'8.юрид-в нацвал'!Q260+'12.юрид-в инвал'!P260*'12.юрид-в инвал'!Q260)/('8.юрид-в нацвал'!P260+'12.юрид-в инвал'!P260)</f>
        <v>5.3728951020422739</v>
      </c>
      <c r="R260" s="25"/>
      <c r="S260" s="29"/>
    </row>
    <row r="261" spans="1:19" ht="14.25" customHeight="1" x14ac:dyDescent="0.2">
      <c r="A261" s="23" t="s">
        <v>49</v>
      </c>
      <c r="B261" s="26">
        <f>'8.юрид-в нацвал'!B261+'12.юрид-в инвал'!B261</f>
        <v>12044164.300000001</v>
      </c>
      <c r="C261" s="28">
        <f>('8.юрид-в нацвал'!B261*'8.юрид-в нацвал'!C261+'12.юрид-в инвал'!B261*'12.юрид-в инвал'!C261)/('8.юрид-в нацвал'!B261+'12.юрид-в инвал'!B261)</f>
        <v>1.0493756740764486</v>
      </c>
      <c r="D261" s="21">
        <f>'8.юрид-в нацвал'!D261+'12.юрид-в инвал'!D261</f>
        <v>10634919.800000001</v>
      </c>
      <c r="E261" s="28">
        <f>('8.юрид-в нацвал'!D261*'8.юрид-в нацвал'!E261+'12.юрид-в инвал'!D261*'12.юрид-в инвал'!E261)/('8.юрид-в нацвал'!D261+'12.юрид-в инвал'!D261)</f>
        <v>0.31088845738169085</v>
      </c>
      <c r="F261" s="21">
        <f t="shared" si="8"/>
        <v>1409244.5</v>
      </c>
      <c r="G261" s="28">
        <f t="shared" si="9"/>
        <v>6.6223988952946078</v>
      </c>
      <c r="H261" s="21">
        <f>'8.юрид-в нацвал'!H261+'12.юрид-в инвал'!H261</f>
        <v>13091</v>
      </c>
      <c r="I261" s="28">
        <f>('8.юрид-в нацвал'!H261*'8.юрид-в нацвал'!I261+'12.юрид-в инвал'!H261*'12.юрид-в инвал'!I261)/('8.юрид-в нацвал'!H261+'12.юрид-в инвал'!H261)</f>
        <v>1.0850431594225041</v>
      </c>
      <c r="J261" s="21">
        <f>'8.юрид-в нацвал'!J261+'12.юрид-в инвал'!J261</f>
        <v>55299</v>
      </c>
      <c r="K261" s="28">
        <f>('8.юрид-в нацвал'!J261*'8.юрид-в нацвал'!K261+'12.юрид-в инвал'!J261*'12.юрид-в инвал'!K261)/('8.юрид-в нацвал'!J261+'12.юрид-в инвал'!J261)</f>
        <v>0.82299282084667003</v>
      </c>
      <c r="L261" s="21">
        <f>'8.юрид-в нацвал'!L261+'12.юрид-в инвал'!L261</f>
        <v>386694.69999999995</v>
      </c>
      <c r="M261" s="28">
        <f>('8.юрид-в нацвал'!L261*'8.юрид-в нацвал'!M261+'12.юрид-в инвал'!L261*'12.юрид-в инвал'!M261)/('8.юрид-в нацвал'!L261+'12.юрид-в инвал'!L261)</f>
        <v>3.8656357974391691</v>
      </c>
      <c r="N261" s="21">
        <f>'8.юрид-в нацвал'!N261+'12.юрид-в инвал'!N261</f>
        <v>702365.7</v>
      </c>
      <c r="O261" s="28">
        <f>('8.юрид-в нацвал'!N261*'8.юрид-в нацвал'!O261+'12.юрид-в инвал'!N261*'12.юрид-в инвал'!O261)/('8.юрид-в нацвал'!N261+'12.юрид-в инвал'!N261)</f>
        <v>6.6730477185887649</v>
      </c>
      <c r="P261" s="21">
        <f>'8.юрид-в нацвал'!P261+'12.юрид-в инвал'!P261</f>
        <v>231054</v>
      </c>
      <c r="Q261" s="28">
        <f>('8.юрид-в нацвал'!P261*'8.юрид-в нацвал'!Q261+'12.юрид-в инвал'!P261*'12.юрид-в инвал'!Q261)/('8.юрид-в нацвал'!P261+'12.юрид-в инвал'!P261)</f>
        <v>12.660255754066149</v>
      </c>
      <c r="R261" s="22">
        <f>'8.юрид-в нацвал'!R261+'12.юрид-в инвал'!R261</f>
        <v>20740.100000000002</v>
      </c>
      <c r="S261" s="30">
        <f>('8.юрид-в нацвал'!R261*'8.юрид-в нацвал'!S261+'12.юрид-в инвал'!R261*'12.юрид-в инвал'!S261)/('8.юрид-в нацвал'!R261+'12.юрид-в инвал'!R261)</f>
        <v>8</v>
      </c>
    </row>
    <row r="262" spans="1:19" ht="14.25" customHeight="1" x14ac:dyDescent="0.2">
      <c r="A262" s="23" t="s">
        <v>1</v>
      </c>
      <c r="B262" s="26">
        <f>'8.юрид-в нацвал'!B262+'12.юрид-в инвал'!B262</f>
        <v>11468050.099999998</v>
      </c>
      <c r="C262" s="28">
        <f>('8.юрид-в нацвал'!B262*'8.юрид-в нацвал'!C262+'12.юрид-в инвал'!B262*'12.юрид-в инвал'!C262)/('8.юрид-в нацвал'!B262+'12.юрид-в инвал'!B262)</f>
        <v>1.3524127176598228</v>
      </c>
      <c r="D262" s="21">
        <f>'8.юрид-в нацвал'!D262+'12.юрид-в инвал'!D262</f>
        <v>9961627.5</v>
      </c>
      <c r="E262" s="28">
        <f>('8.юрид-в нацвал'!D262*'8.юрид-в нацвал'!E262+'12.юрид-в инвал'!D262*'12.юрид-в инвал'!E262)/('8.юрид-в нацвал'!D262+'12.юрид-в инвал'!D262)</f>
        <v>0.3643203083030358</v>
      </c>
      <c r="F262" s="21">
        <f t="shared" si="8"/>
        <v>1506422.5999999999</v>
      </c>
      <c r="G262" s="28">
        <f t="shared" si="9"/>
        <v>7.8864414275250523</v>
      </c>
      <c r="H262" s="21">
        <f>'8.юрид-в нацвал'!H262+'12.юрид-в инвал'!H262</f>
        <v>141.20000000000002</v>
      </c>
      <c r="I262" s="28">
        <f>('8.юрид-в нацвал'!H262*'8.юрид-в нацвал'!I262+'12.юрид-в инвал'!H262*'12.юрид-в инвал'!I262)/('8.юрид-в нацвал'!H262+'12.юрид-в инвал'!H262)</f>
        <v>13.186012747875353</v>
      </c>
      <c r="J262" s="21">
        <f>'8.юрид-в нацвал'!J262+'12.юрид-в инвал'!J262</f>
        <v>193696.5</v>
      </c>
      <c r="K262" s="28">
        <f>('8.юрид-в нацвал'!J262*'8.юрид-в нацвал'!K262+'12.юрид-в инвал'!J262*'12.юрид-в инвал'!K262)/('8.юрид-в нацвал'!J262+'12.юрид-в инвал'!J262)</f>
        <v>0.94405136902318842</v>
      </c>
      <c r="L262" s="21">
        <f>'8.юрид-в нацвал'!L262+'12.юрид-в инвал'!L262</f>
        <v>976251.5</v>
      </c>
      <c r="M262" s="28">
        <f>('8.юрид-в нацвал'!L262*'8.юрид-в нацвал'!M262+'12.юрид-в инвал'!L262*'12.юрид-в инвал'!M262)/('8.юрид-в нацвал'!L262+'12.юрид-в инвал'!L262)</f>
        <v>9.5406264789349873</v>
      </c>
      <c r="N262" s="21">
        <f>'8.юрид-в нацвал'!N262+'12.юрид-в инвал'!N262</f>
        <v>144701.19999999998</v>
      </c>
      <c r="O262" s="28">
        <f>('8.юрид-в нацвал'!N262*'8.юрид-в нацвал'!O262+'12.юрид-в инвал'!N262*'12.юрид-в инвал'!O262)/('8.юрид-в нацвал'!N262+'12.юрид-в инвал'!N262)</f>
        <v>8.504868653473503</v>
      </c>
      <c r="P262" s="21">
        <f>'8.юрид-в нацвал'!P262+'12.юрид-в инвал'!P262</f>
        <v>191632.2</v>
      </c>
      <c r="Q262" s="28">
        <f>('8.юрид-в нацвал'!P262*'8.юрид-в нацвал'!Q262+'12.юрид-в инвал'!P262*'12.юрид-в инвал'!Q262)/('8.юрид-в нацвал'!P262+'12.юрид-в инвал'!P262)</f>
        <v>6.0056539454225337</v>
      </c>
      <c r="R262" s="22"/>
      <c r="S262" s="30"/>
    </row>
    <row r="263" spans="1:19" ht="14.25" customHeight="1" x14ac:dyDescent="0.2">
      <c r="A263" s="23" t="s">
        <v>2</v>
      </c>
      <c r="B263" s="26">
        <f>'8.юрид-в нацвал'!B263+'12.юрид-в инвал'!B263</f>
        <v>15614352.100000001</v>
      </c>
      <c r="C263" s="28">
        <f>('8.юрид-в нацвал'!B263*'8.юрид-в нацвал'!C263+'12.юрид-в инвал'!B263*'12.юрид-в инвал'!C263)/('8.юрид-в нацвал'!B263+'12.юрид-в инвал'!B263)</f>
        <v>0.71965724335113457</v>
      </c>
      <c r="D263" s="21">
        <f>'8.юрид-в нацвал'!D263+'12.юрид-в инвал'!D263</f>
        <v>14559946</v>
      </c>
      <c r="E263" s="28">
        <f>('8.юрид-в нацвал'!D263*'8.юрид-в нацвал'!E263+'12.юрид-в инвал'!D263*'12.юрид-в инвал'!E263)/('8.юрид-в нацвал'!D263+'12.юрид-в инвал'!D263)</f>
        <v>0.11755593145743812</v>
      </c>
      <c r="F263" s="21">
        <f t="shared" si="8"/>
        <v>1054406.1000000001</v>
      </c>
      <c r="G263" s="28">
        <f t="shared" si="9"/>
        <v>9.0338756338757893</v>
      </c>
      <c r="H263" s="21">
        <f>'8.юрид-в нацвал'!H263+'12.юрид-в инвал'!H263</f>
        <v>14444.400000000001</v>
      </c>
      <c r="I263" s="28">
        <f>('8.юрид-в нацвал'!H263*'8.юрид-в нацвал'!I263+'12.юрид-в инвал'!H263*'12.юрид-в инвал'!I263)/('8.юрид-в нацвал'!H263+'12.юрид-в инвал'!H263)</f>
        <v>1.9578683088255653</v>
      </c>
      <c r="J263" s="21">
        <f>'8.юрид-в нацвал'!J263+'12.юрид-в инвал'!J263</f>
        <v>237784</v>
      </c>
      <c r="K263" s="28">
        <f>('8.юрид-в нацвал'!J263*'8.юрид-в нацвал'!K263+'12.юрид-в инвал'!J263*'12.юрид-в инвал'!K263)/('8.юрид-в нацвал'!J263+'12.юрид-в инвал'!J263)</f>
        <v>10.920261792214783</v>
      </c>
      <c r="L263" s="21">
        <f>'8.юрид-в нацвал'!L263+'12.юрид-в инвал'!L263</f>
        <v>324506.40000000002</v>
      </c>
      <c r="M263" s="28">
        <f>('8.юрид-в нацвал'!L263*'8.юрид-в нацвал'!M263+'12.юрид-в инвал'!L263*'12.юрид-в инвал'!M263)/('8.юрид-в нацвал'!L263+'12.юрид-в инвал'!L263)</f>
        <v>9.691403312846834</v>
      </c>
      <c r="N263" s="21">
        <f>'8.юрид-в нацвал'!N263+'12.юрид-в инвал'!N263</f>
        <v>262027.8</v>
      </c>
      <c r="O263" s="28">
        <f>('8.юрид-в нацвал'!N263*'8.юрид-в нацвал'!O263+'12.юрид-в инвал'!N263*'12.юрид-в инвал'!O263)/('8.юрид-в нацвал'!N263+'12.юрид-в инвал'!N263)</f>
        <v>9.0144646178764258</v>
      </c>
      <c r="P263" s="21">
        <f>'8.юрид-в нацвал'!P263+'12.юрид-в инвал'!P263</f>
        <v>215643.5</v>
      </c>
      <c r="Q263" s="28">
        <f>('8.юрид-в нацвал'!P263*'8.юрид-в нацвал'!Q263+'12.юрид-в инвал'!P263*'12.юрид-в инвал'!Q263)/('8.юрид-в нацвал'!P263+'12.юрид-в инвал'!P263)</f>
        <v>6.4619016107603526</v>
      </c>
      <c r="R263" s="21"/>
      <c r="S263" s="28"/>
    </row>
    <row r="264" spans="1:19" ht="14.25" customHeight="1" x14ac:dyDescent="0.2">
      <c r="A264" s="23" t="s">
        <v>3</v>
      </c>
      <c r="B264" s="26">
        <f>'8.юрид-в нацвал'!B264+'12.юрид-в инвал'!B264</f>
        <v>11274203.100000001</v>
      </c>
      <c r="C264" s="28">
        <f>('8.юрид-в нацвал'!B264*'8.юрид-в нацвал'!C264+'12.юрид-в инвал'!B264*'12.юрид-в инвал'!C264)/('8.юрид-в нацвал'!B264+'12.юрид-в инвал'!B264)</f>
        <v>0.65393254357817909</v>
      </c>
      <c r="D264" s="21">
        <f>'8.юрид-в нацвал'!D264+'12.юрид-в инвал'!D264</f>
        <v>10588132.6</v>
      </c>
      <c r="E264" s="28">
        <f>('8.юрид-в нацвал'!D264*'8.юрид-в нацвал'!E264+'12.юрид-в инвал'!D264*'12.юрид-в инвал'!E264)/('8.юрид-в нацвал'!D264+'12.юрид-в инвал'!D264)</f>
        <v>0.15911328509429518</v>
      </c>
      <c r="F264" s="21">
        <f t="shared" si="8"/>
        <v>686070.5</v>
      </c>
      <c r="G264" s="28">
        <f t="shared" si="9"/>
        <v>8.2904829008097458</v>
      </c>
      <c r="H264" s="21">
        <f>'8.юрид-в нацвал'!H264+'12.юрид-в инвал'!H264</f>
        <v>14552</v>
      </c>
      <c r="I264" s="28">
        <f>('8.юрид-в нацвал'!H264*'8.юрид-в нацвал'!I264+'12.юрид-в инвал'!H264*'12.юрид-в инвал'!I264)/('8.юрид-в нацвал'!H264+'12.юрид-в инвал'!H264)</f>
        <v>9.7568738317756925</v>
      </c>
      <c r="J264" s="21">
        <f>'8.юрид-в нацвал'!J264+'12.юрид-в инвал'!J264</f>
        <v>63129.8</v>
      </c>
      <c r="K264" s="28">
        <f>('8.юрид-в нацвал'!J264*'8.юрид-в нацвал'!K264+'12.юрид-в инвал'!J264*'12.юрид-в инвал'!K264)/('8.юрид-в нацвал'!J264+'12.юрид-в инвал'!J264)</f>
        <v>3.3326514577901376</v>
      </c>
      <c r="L264" s="21">
        <f>'8.юрид-в нацвал'!L264+'12.юрид-в инвал'!L264</f>
        <v>205472.5</v>
      </c>
      <c r="M264" s="28">
        <f>('8.юрид-в нацвал'!L264*'8.юрид-в нацвал'!M264+'12.юрид-в инвал'!L264*'12.юрид-в инвал'!M264)/('8.юрид-в нацвал'!L264+'12.юрид-в инвал'!L264)</f>
        <v>4.7294641180693295</v>
      </c>
      <c r="N264" s="21">
        <f>'8.юрид-в нацвал'!N264+'12.юрид-в инвал'!N264</f>
        <v>192731.2</v>
      </c>
      <c r="O264" s="28">
        <f>('8.юрид-в нацвал'!N264*'8.юрид-в нацвал'!O264+'12.юрид-в инвал'!N264*'12.юрид-в инвал'!O264)/('8.юрид-в нацвал'!N264+'12.юрид-в инвал'!N264)</f>
        <v>9.3548480578131521</v>
      </c>
      <c r="P264" s="21">
        <f>'8.юрид-в нацвал'!P264+'12.юрид-в инвал'!P264</f>
        <v>210185</v>
      </c>
      <c r="Q264" s="28">
        <f>('8.юрид-в нацвал'!P264*'8.юрид-в нацвал'!Q264+'12.юрид-в инвал'!P264*'12.юрид-в инвал'!Q264)/('8.юрид-в нацвал'!P264+'12.юрид-в инвал'!P264)</f>
        <v>12.183258524633034</v>
      </c>
      <c r="R264" s="22"/>
      <c r="S264" s="30"/>
    </row>
    <row r="265" spans="1:19" ht="14.25" customHeight="1" x14ac:dyDescent="0.2">
      <c r="A265" s="23" t="s">
        <v>4</v>
      </c>
      <c r="B265" s="26">
        <f>'8.юрид-в нацвал'!B265+'12.юрид-в инвал'!B265</f>
        <v>11493186</v>
      </c>
      <c r="C265" s="28">
        <f>('8.юрид-в нацвал'!B265*'8.юрид-в нацвал'!C265+'12.юрид-в инвал'!B265*'12.юрид-в инвал'!C265)/('8.юрид-в нацвал'!B265+'12.юрид-в инвал'!B265)</f>
        <v>0.52411282928858893</v>
      </c>
      <c r="D265" s="21">
        <f>'8.юрид-в нацвал'!D265+'12.юрид-в инвал'!D265</f>
        <v>10501941.300000001</v>
      </c>
      <c r="E265" s="28">
        <f>('8.юрид-в нацвал'!D265*'8.юрид-в нацвал'!E265+'12.юрид-в инвал'!D265*'12.юрид-в инвал'!E265)/('8.юрид-в нацвал'!D265+'12.юрид-в инвал'!D265)</f>
        <v>0.12056817914226964</v>
      </c>
      <c r="F265" s="21">
        <f t="shared" si="8"/>
        <v>991244.7</v>
      </c>
      <c r="G265" s="28">
        <f t="shared" si="9"/>
        <v>4.7995477726135647</v>
      </c>
      <c r="H265" s="21">
        <f>'8.юрид-в нацвал'!H265+'12.юрид-в инвал'!H265</f>
        <v>76.5</v>
      </c>
      <c r="I265" s="28">
        <f>('8.юрид-в нацвал'!H265*'8.юрид-в нацвал'!I265+'12.юрид-в инвал'!H265*'12.юрид-в инвал'!I265)/('8.юрид-в нацвал'!H265+'12.юрид-в инвал'!H265)</f>
        <v>15</v>
      </c>
      <c r="J265" s="21">
        <f>'8.юрид-в нацвал'!J265+'12.юрид-в инвал'!J265</f>
        <v>266391.3</v>
      </c>
      <c r="K265" s="28">
        <f>('8.юрид-в нацвал'!J265*'8.юрид-в нацвал'!K265+'12.юрид-в инвал'!J265*'12.юрид-в инвал'!K265)/('8.юрид-в нацвал'!J265+'12.юрид-в инвал'!J265)</f>
        <v>1.2936685619988351</v>
      </c>
      <c r="L265" s="21">
        <f>'8.юрид-в нацвал'!L265+'12.юрид-в инвал'!L265</f>
        <v>447042.8</v>
      </c>
      <c r="M265" s="28">
        <f>('8.юрид-в нацвал'!L265*'8.юрид-в нацвал'!M265+'12.юрид-в инвал'!L265*'12.юрид-в инвал'!M265)/('8.юрид-в нацвал'!L265+'12.юрид-в инвал'!L265)</f>
        <v>4.3352443412577069</v>
      </c>
      <c r="N265" s="21">
        <f>'8.юрид-в нацвал'!N265+'12.юрид-в инвал'!N265</f>
        <v>188400.9</v>
      </c>
      <c r="O265" s="28">
        <f>('8.юрид-в нацвал'!N265*'8.юрид-в нацвал'!O265+'12.юрид-в инвал'!N265*'12.юрид-в инвал'!O265)/('8.юрид-в нацвал'!N265+'12.юрид-в инвал'!N265)</f>
        <v>7.1817244556687339</v>
      </c>
      <c r="P265" s="21">
        <f>'8.юрид-в нацвал'!P265+'12.юрид-в инвал'!P265</f>
        <v>89333.200000000012</v>
      </c>
      <c r="Q265" s="28">
        <f>('8.юрид-в нацвал'!P265*'8.юрид-в нацвал'!Q265+'12.юрид-в инвал'!P265*'12.юрид-в инвал'!Q265)/('8.юрид-в нацвал'!P265+'12.юрид-в инвал'!P265)</f>
        <v>12.544872701302545</v>
      </c>
      <c r="R265" s="22"/>
      <c r="S265" s="30"/>
    </row>
    <row r="266" spans="1:19" ht="14.25" customHeight="1" x14ac:dyDescent="0.2">
      <c r="A266" s="23" t="s">
        <v>5</v>
      </c>
      <c r="B266" s="26">
        <f>'8.юрид-в нацвал'!B266+'12.юрид-в инвал'!B266</f>
        <v>10922827.1</v>
      </c>
      <c r="C266" s="28">
        <f>('8.юрид-в нацвал'!B266*'8.юрид-в нацвал'!C266+'12.юрид-в инвал'!B266*'12.юрид-в инвал'!C266)/('8.юрид-в нацвал'!B266+'12.юрид-в инвал'!B266)</f>
        <v>1.397563667193817</v>
      </c>
      <c r="D266" s="21">
        <f>'8.юрид-в нацвал'!D266+'12.юрид-в инвал'!D266</f>
        <v>9175811.5999999996</v>
      </c>
      <c r="E266" s="28">
        <f>('8.юрид-в нацвал'!D266*'8.юрид-в нацвал'!E266+'12.юрид-в инвал'!D266*'12.юрид-в инвал'!E266)/('8.юрид-в нацвал'!D266+'12.юрид-в инвал'!D266)</f>
        <v>0.1976091362861026</v>
      </c>
      <c r="F266" s="21">
        <f t="shared" si="8"/>
        <v>1747015.5000000002</v>
      </c>
      <c r="G266" s="28">
        <f t="shared" si="9"/>
        <v>7.7000588105829637</v>
      </c>
      <c r="H266" s="21">
        <f>'8.юрид-в нацвал'!H266+'12.юрид-в инвал'!H266</f>
        <v>3316.2</v>
      </c>
      <c r="I266" s="28">
        <f>('8.юрид-в нацвал'!H266*'8.юрид-в нацвал'!I266+'12.юрид-в инвал'!H266*'12.юрид-в инвал'!I266)/('8.юрид-в нацвал'!H266+'12.юрид-в инвал'!H266)</f>
        <v>0</v>
      </c>
      <c r="J266" s="21">
        <f>'8.юрид-в нацвал'!J266+'12.юрид-в инвал'!J266</f>
        <v>743412.9</v>
      </c>
      <c r="K266" s="28">
        <f>('8.юрид-в нацвал'!J266*'8.юрид-в нацвал'!K266+'12.юрид-в инвал'!J266*'12.юрид-в инвал'!K266)/('8.юрид-в нацвал'!J266+'12.юрид-в инвал'!J266)</f>
        <v>7.4689923325247687</v>
      </c>
      <c r="L266" s="21">
        <f>'8.юрид-в нацвал'!L266+'12.юрид-в инвал'!L266</f>
        <v>100119.70000000001</v>
      </c>
      <c r="M266" s="28">
        <f>('8.юрид-в нацвал'!L266*'8.юрид-в нацвал'!M266+'12.юрид-в инвал'!L266*'12.юрид-в инвал'!M266)/('8.юрид-в нацвал'!L266+'12.юрид-в инвал'!L266)</f>
        <v>6.8121589657180301</v>
      </c>
      <c r="N266" s="21">
        <f>'8.юрид-в нацвал'!N266+'12.юрид-в инвал'!N266</f>
        <v>728287.9</v>
      </c>
      <c r="O266" s="28">
        <f>('8.юрид-в нацвал'!N266*'8.юрид-в нацвал'!O266+'12.юрид-в инвал'!N266*'12.юрид-в инвал'!O266)/('8.юрид-в нацвал'!N266+'12.юрид-в инвал'!N266)</f>
        <v>7.5203281298508502</v>
      </c>
      <c r="P266" s="21">
        <f>'8.юрид-в нацвал'!P266+'12.юрид-в инвал'!P266</f>
        <v>171878.8</v>
      </c>
      <c r="Q266" s="28">
        <f>('8.юрид-в нацвал'!P266*'8.юрид-в нацвал'!Q266+'12.юрид-в инвал'!P266*'12.юрид-в инвал'!Q266)/('8.юрид-в нацвал'!P266+'12.юрид-в инвал'!P266)</f>
        <v>10.126796033018609</v>
      </c>
      <c r="R266" s="22"/>
      <c r="S266" s="30"/>
    </row>
    <row r="267" spans="1:19" ht="14.25" customHeight="1" x14ac:dyDescent="0.2">
      <c r="A267" s="23" t="s">
        <v>6</v>
      </c>
      <c r="B267" s="26">
        <f>'8.юрид-в нацвал'!B267+'12.юрид-в инвал'!B267</f>
        <v>12018892.799999997</v>
      </c>
      <c r="C267" s="28">
        <f>('8.юрид-в нацвал'!B267*'8.юрид-в нацвал'!C267+'12.юрид-в инвал'!B267*'12.юрид-в инвал'!C267)/('8.юрид-в нацвал'!B267+'12.юрид-в инвал'!B267)</f>
        <v>0.74231528473238362</v>
      </c>
      <c r="D267" s="21">
        <f>'8.юрид-в нацвал'!D267+'12.юрид-в инвал'!D267</f>
        <v>10863461</v>
      </c>
      <c r="E267" s="28">
        <f>('8.юрид-в нацвал'!D267*'8.юрид-в нацвал'!E267+'12.юрид-в инвал'!D267*'12.юрид-в инвал'!E267)/('8.юрид-в нацвал'!D267+'12.юрид-в инвал'!D267)</f>
        <v>0.19698689947890452</v>
      </c>
      <c r="F267" s="21">
        <f t="shared" si="8"/>
        <v>1155431.7999999998</v>
      </c>
      <c r="G267" s="28">
        <f t="shared" si="9"/>
        <v>5.8695358142297938</v>
      </c>
      <c r="H267" s="21">
        <f>'8.юрид-в нацвал'!H267+'12.юрид-в инвал'!H267</f>
        <v>6.9</v>
      </c>
      <c r="I267" s="28">
        <f>('8.юрид-в нацвал'!H267*'8.юрид-в нацвал'!I267+'12.юрид-в инвал'!H267*'12.юрид-в инвал'!I267)/('8.юрид-в нацвал'!H267+'12.юрид-в инвал'!H267)</f>
        <v>0</v>
      </c>
      <c r="J267" s="21">
        <f>'8.юрид-в нацвал'!J267+'12.юрид-в инвал'!J267</f>
        <v>618427.29999999993</v>
      </c>
      <c r="K267" s="28">
        <f>('8.юрид-в нацвал'!J267*'8.юрид-в нацвал'!K267+'12.юрид-в инвал'!J267*'12.юрид-в инвал'!K267)/('8.юрид-в нацвал'!J267+'12.юрид-в инвал'!J267)</f>
        <v>4.5173739791241401</v>
      </c>
      <c r="L267" s="21">
        <f>'8.юрид-в нацвал'!L267+'12.юрид-в инвал'!L267</f>
        <v>27949.599999999999</v>
      </c>
      <c r="M267" s="28">
        <f>('8.юрид-в нацвал'!L267*'8.юрид-в нацвал'!M267+'12.юрид-в инвал'!L267*'12.юрид-в инвал'!M267)/('8.юрид-в нацвал'!L267+'12.юрид-в инвал'!L267)</f>
        <v>8.2218493287918282</v>
      </c>
      <c r="N267" s="21">
        <f>'8.юрид-в нацвал'!N267+'12.юрид-в инвал'!N267</f>
        <v>274594.90000000002</v>
      </c>
      <c r="O267" s="28">
        <f>('8.юрид-в нацвал'!N267*'8.юрид-в нацвал'!O267+'12.юрид-в инвал'!N267*'12.юрид-в инвал'!O267)/('8.юрид-в нацвал'!N267+'12.юрид-в инвал'!N267)</f>
        <v>7.6071708542292669</v>
      </c>
      <c r="P267" s="21">
        <f>'8.юрид-в нацвал'!P267+'12.юрид-в инвал'!P267</f>
        <v>234453.09999999998</v>
      </c>
      <c r="Q267" s="28">
        <f>('8.юрид-в нацвал'!P267*'8.юрид-в нацвал'!Q267+'12.юрид-в инвал'!P267*'12.юрид-в инвал'!Q267)/('8.юрид-в нацвал'!P267+'12.юрид-в инвал'!P267)</f>
        <v>7.1207982236105964</v>
      </c>
      <c r="R267" s="22"/>
      <c r="S267" s="30"/>
    </row>
    <row r="268" spans="1:19" ht="14.25" customHeight="1" x14ac:dyDescent="0.2">
      <c r="A268" s="23" t="s">
        <v>7</v>
      </c>
      <c r="B268" s="26">
        <f>'8.юрид-в нацвал'!B268+'12.юрид-в инвал'!B268</f>
        <v>14455196.499999996</v>
      </c>
      <c r="C268" s="28">
        <f>('8.юрид-в нацвал'!B268*'8.юрид-в нацвал'!C268+'12.юрид-в инвал'!B268*'12.юрид-в инвал'!C268)/('8.юрид-в нацвал'!B268+'12.юрид-в инвал'!B268)</f>
        <v>0.86935446328937926</v>
      </c>
      <c r="D268" s="21">
        <f>'8.юрид-в нацвал'!D268+'12.юрид-в инвал'!D268</f>
        <v>13142312.299999999</v>
      </c>
      <c r="E268" s="28">
        <f>('8.юрид-в нацвал'!D268*'8.юрид-в нацвал'!E268+'12.юрид-в инвал'!D268*'12.юрид-в инвал'!E268)/('8.юрид-в нацвал'!D268+'12.юрид-в инвал'!D268)</f>
        <v>0.18237027079321488</v>
      </c>
      <c r="F268" s="21">
        <f t="shared" si="8"/>
        <v>1312884.2</v>
      </c>
      <c r="G268" s="28">
        <f t="shared" si="9"/>
        <v>7.7462449026349871</v>
      </c>
      <c r="H268" s="21">
        <f>'8.юрид-в нацвал'!H268+'12.юрид-в инвал'!H268</f>
        <v>361.3</v>
      </c>
      <c r="I268" s="28">
        <f>('8.юрид-в нацвал'!H268*'8.юрид-в нацвал'!I268+'12.юрид-в инвал'!H268*'12.юрид-в инвал'!I268)/('8.юрид-в нацвал'!H268+'12.юрид-в инвал'!H268)</f>
        <v>8.988375311375588</v>
      </c>
      <c r="J268" s="21">
        <f>'8.юрид-в нацвал'!J268+'12.юрид-в инвал'!J268</f>
        <v>14694</v>
      </c>
      <c r="K268" s="28">
        <f>('8.юрид-в нацвал'!J268*'8.юрид-в нацвал'!K268+'12.юрид-в инвал'!J268*'12.юрид-в инвал'!K268)/('8.юрид-в нацвал'!J268+'12.юрид-в инвал'!J268)</f>
        <v>5.2941760582550677</v>
      </c>
      <c r="L268" s="21">
        <f>'8.юрид-в нацвал'!L268+'12.юрид-в инвал'!L268</f>
        <v>134796.1</v>
      </c>
      <c r="M268" s="28">
        <f>('8.юрид-в нацвал'!L268*'8.юрид-в нацвал'!M268+'12.юрид-в инвал'!L268*'12.юрид-в инвал'!M268)/('8.юрид-в нацвал'!L268+'12.юрид-в инвал'!L268)</f>
        <v>4.6218321079022289</v>
      </c>
      <c r="N268" s="21">
        <f>'8.юрид-в нацвал'!N268+'12.юрид-в инвал'!N268</f>
        <v>1018775.1000000001</v>
      </c>
      <c r="O268" s="28">
        <f>('8.юрид-в нацвал'!N268*'8.юрид-в нацвал'!O268+'12.юрид-в инвал'!N268*'12.юрид-в инвал'!O268)/('8.юрид-в нацвал'!N268+'12.юрид-в инвал'!N268)</f>
        <v>8.3999403312860821</v>
      </c>
      <c r="P268" s="21">
        <f>'8.юрид-в нацвал'!P268+'12.юрид-в инвал'!P268</f>
        <v>144257.70000000001</v>
      </c>
      <c r="Q268" s="28">
        <f>('8.юрид-в нацвал'!P268*'8.юрид-в нацвал'!Q268+'12.юрид-в инвал'!P268*'12.юрид-в инвал'!Q268)/('8.юрид-в нацвал'!P268+'12.юрид-в инвал'!P268)</f>
        <v>6.2958679155428143</v>
      </c>
      <c r="R268" s="22"/>
      <c r="S268" s="30"/>
    </row>
    <row r="269" spans="1:19" ht="14.25" customHeight="1" x14ac:dyDescent="0.2">
      <c r="A269" s="23" t="s">
        <v>8</v>
      </c>
      <c r="B269" s="26">
        <f>'8.юрид-в нацвал'!B269+'12.юрид-в инвал'!B269</f>
        <v>11959960.399999999</v>
      </c>
      <c r="C269" s="28">
        <f>('8.юрид-в нацвал'!B269*'8.юрид-в нацвал'!C269+'12.юрид-в инвал'!B269*'12.юрид-в инвал'!C269)/('8.юрид-в нацвал'!B269+'12.юрид-в инвал'!B269)</f>
        <v>0.88072350515474973</v>
      </c>
      <c r="D269" s="21">
        <f>'8.юрид-в нацвал'!D269+'12.юрид-в инвал'!D269</f>
        <v>10799898.199999999</v>
      </c>
      <c r="E269" s="28">
        <f>('8.юрид-в нацвал'!D269*'8.юрид-в нацвал'!E269+'12.юрид-в инвал'!D269*'12.юрид-в инвал'!E269)/('8.юрид-в нацвал'!D269+'12.юрид-в инвал'!D269)</f>
        <v>0.17434511521599336</v>
      </c>
      <c r="F269" s="21">
        <f t="shared" si="8"/>
        <v>1160062.2000000002</v>
      </c>
      <c r="G269" s="28">
        <f t="shared" si="9"/>
        <v>7.4569352824357162</v>
      </c>
      <c r="H269" s="21">
        <f>'8.юрид-в нацвал'!H269+'12.юрид-в инвал'!H269</f>
        <v>13920.400000000001</v>
      </c>
      <c r="I269" s="28">
        <f>('8.юрид-в нацвал'!H269*'8.юрид-в нацвал'!I269+'12.юрид-в инвал'!H269*'12.юрид-в инвал'!I269)/('8.юрид-в нацвал'!H269+'12.юрид-в инвал'!H269)</f>
        <v>1.6961501824660212</v>
      </c>
      <c r="J269" s="21">
        <f>'8.юрид-в нацвал'!J269+'12.юрид-в инвал'!J269</f>
        <v>614933.80000000005</v>
      </c>
      <c r="K269" s="28">
        <f>('8.юрид-в нацвал'!J269*'8.юрид-в нацвал'!K269+'12.юрид-в инвал'!J269*'12.юрид-в инвал'!K269)/('8.юрид-в нацвал'!J269+'12.юрид-в инвал'!J269)</f>
        <v>7.2805192607724596</v>
      </c>
      <c r="L269" s="21">
        <f>'8.юрид-в нацвал'!L269+'12.юрид-в инвал'!L269</f>
        <v>142180.90000000002</v>
      </c>
      <c r="M269" s="28">
        <f>('8.юрид-в нацвал'!L269*'8.юрид-в нацвал'!M269+'12.юрид-в инвал'!L269*'12.юрид-в инвал'!M269)/('8.юрид-в нацвал'!L269+'12.юрид-в инвал'!L269)</f>
        <v>4.5813457503785679</v>
      </c>
      <c r="N269" s="21">
        <f>'8.юрид-в нацвал'!N269+'12.юрид-в инвал'!N269</f>
        <v>80618.900000000009</v>
      </c>
      <c r="O269" s="28">
        <f>('8.юрид-в нацвал'!N269*'8.юрид-в нацвал'!O269+'12.юрид-в инвал'!N269*'12.юрид-в инвал'!O269)/('8.юрид-в нацвал'!N269+'12.юрид-в инвал'!N269)</f>
        <v>9.2164477312391977</v>
      </c>
      <c r="P269" s="21">
        <f>'8.юрид-в нацвал'!P269+'12.юрид-в инвал'!P269</f>
        <v>308408.2</v>
      </c>
      <c r="Q269" s="28">
        <f>('8.юрид-в нацвал'!P269*'8.юрид-в нацвал'!Q269+'12.юрид-в инвал'!P269*'12.юрид-в инвал'!Q269)/('8.юрид-в нацвал'!P269+'12.юрид-в инвал'!P269)</f>
        <v>8.9344594112607911</v>
      </c>
      <c r="R269" s="22"/>
      <c r="S269" s="30"/>
    </row>
    <row r="270" spans="1:19" ht="14.25" customHeight="1" x14ac:dyDescent="0.2">
      <c r="A270" s="23" t="s">
        <v>9</v>
      </c>
      <c r="B270" s="26">
        <f>'8.юрид-в нацвал'!B270+'12.юрид-в инвал'!B270</f>
        <v>15360836.6</v>
      </c>
      <c r="C270" s="28">
        <f>('8.юрид-в нацвал'!B270*'8.юрид-в нацвал'!C270+'12.юрид-в инвал'!B270*'12.юрид-в инвал'!C270)/('8.юрид-в нацвал'!B270+'12.юрид-в инвал'!B270)</f>
        <v>0.40199335425519711</v>
      </c>
      <c r="D270" s="21">
        <f>'8.юрид-в нацвал'!D270+'12.юрид-в инвал'!D270</f>
        <v>14868495.399999999</v>
      </c>
      <c r="E270" s="28">
        <f>('8.юрид-в нацвал'!D270*'8.юрид-в нацвал'!E270+'12.юрид-в инвал'!D270*'12.юрид-в инвал'!E270)/('8.юрид-в нацвал'!D270+'12.юрид-в инвал'!D270)</f>
        <v>0.24145783109970909</v>
      </c>
      <c r="F270" s="21">
        <f t="shared" si="8"/>
        <v>492341.2</v>
      </c>
      <c r="G270" s="28">
        <f t="shared" si="9"/>
        <v>5.2500980580134184</v>
      </c>
      <c r="H270" s="21">
        <f>'8.юрид-в нацвал'!H270+'12.юрид-в инвал'!H270</f>
        <v>3091.9</v>
      </c>
      <c r="I270" s="28">
        <f>('8.юрид-в нацвал'!H270*'8.юрид-в нацвал'!I270+'12.юрид-в инвал'!H270*'12.юрид-в инвал'!I270)/('8.юрид-в нацвал'!H270+'12.юрид-в инвал'!H270)</f>
        <v>1.7728781655292902</v>
      </c>
      <c r="J270" s="21">
        <f>'8.юрид-в нацвал'!J270+'12.юрид-в инвал'!J270</f>
        <v>37359.5</v>
      </c>
      <c r="K270" s="28">
        <f>('8.юрид-в нацвал'!J270*'8.юрид-в нацвал'!K270+'12.юрид-в инвал'!J270*'12.юрид-в инвал'!K270)/('8.юрид-в нацвал'!J270+'12.юрид-в инвал'!J270)</f>
        <v>9.4420500809700307</v>
      </c>
      <c r="L270" s="21">
        <f>'8.юрид-в нацвал'!L270+'12.юрид-в инвал'!L270</f>
        <v>175183.2</v>
      </c>
      <c r="M270" s="28">
        <f>('8.юрид-в нацвал'!L270*'8.юрид-в нацвал'!M270+'12.юрид-в инвал'!L270*'12.юрид-в инвал'!M270)/('8.юрид-в нацвал'!L270+'12.юрид-в инвал'!L270)</f>
        <v>3.1855102429913384</v>
      </c>
      <c r="N270" s="21">
        <f>'8.юрид-в нацвал'!N270+'12.юрид-в инвал'!N270</f>
        <v>214801.3</v>
      </c>
      <c r="O270" s="28">
        <f>('8.юрид-в нацвал'!N270*'8.юрид-в нацвал'!O270+'12.юрид-в инвал'!N270*'12.юрид-в инвал'!O270)/('8.юрид-в нацвал'!N270+'12.юрид-в инвал'!N270)</f>
        <v>5.2375704336984779</v>
      </c>
      <c r="P270" s="21">
        <f>'8.юрид-в нацвал'!P270+'12.юрид-в инвал'!P270</f>
        <v>61905.3</v>
      </c>
      <c r="Q270" s="28">
        <f>('8.юрид-в нацвал'!P270*'8.юрид-в нацвал'!Q270+'12.юрид-в инвал'!P270*'12.юрид-в инвал'!Q270)/('8.юрид-в нацвал'!P270+'12.юрид-в инвал'!P270)</f>
        <v>8.7799094746330084</v>
      </c>
      <c r="R270" s="21"/>
      <c r="S270" s="28"/>
    </row>
    <row r="271" spans="1:19" ht="14.25" customHeight="1" x14ac:dyDescent="0.2">
      <c r="A271" s="23" t="s">
        <v>14</v>
      </c>
      <c r="B271" s="26">
        <f>'8.юрид-в нацвал'!B271+'12.юрид-в инвал'!B271</f>
        <v>17428984.700000003</v>
      </c>
      <c r="C271" s="28">
        <f>('8.юрид-в нацвал'!B271*'8.юрид-в нацвал'!C271+'12.юрид-в инвал'!B271*'12.юрид-в инвал'!C271)/('8.юрид-в нацвал'!B271+'12.юрид-в инвал'!B271)</f>
        <v>0.26784532555129276</v>
      </c>
      <c r="D271" s="21">
        <f>'8.юрид-в нацвал'!D271+'12.юрид-в инвал'!D271</f>
        <v>16970456.100000001</v>
      </c>
      <c r="E271" s="28">
        <f>('8.юрид-в нацвал'!D271*'8.юрид-в нацвал'!E271+'12.юрид-в инвал'!D271*'12.юрид-в инвал'!E271)/('8.юрид-в нацвал'!D271+'12.юрид-в инвал'!D271)</f>
        <v>0.14775507677722341</v>
      </c>
      <c r="F271" s="21">
        <f t="shared" si="8"/>
        <v>458528.6</v>
      </c>
      <c r="G271" s="28">
        <f t="shared" si="9"/>
        <v>4.7124673073827923</v>
      </c>
      <c r="H271" s="21">
        <f>'8.юрид-в нацвал'!H271+'12.юрид-в инвал'!H271</f>
        <v>1052</v>
      </c>
      <c r="I271" s="28">
        <f>('8.юрид-в нацвал'!H271*'8.юрид-в нацвал'!I271+'12.юрид-в инвал'!H271*'12.юрид-в инвал'!I271)/('8.юрид-в нацвал'!H271+'12.юрид-в инвал'!H271)</f>
        <v>0.04</v>
      </c>
      <c r="J271" s="21">
        <f>'8.юрид-в нацвал'!J271+'12.юрид-в инвал'!J271</f>
        <v>86585</v>
      </c>
      <c r="K271" s="28">
        <f>('8.юрид-в нацвал'!J271*'8.юрид-в нацвал'!K271+'12.юрид-в инвал'!J271*'12.юрид-в инвал'!K271)/('8.юрид-в нацвал'!J271+'12.юрид-в инвал'!J271)</f>
        <v>4.5699448518796526</v>
      </c>
      <c r="L271" s="21">
        <f>'8.юрид-в нацвал'!L271+'12.юрид-в инвал'!L271</f>
        <v>84886.1</v>
      </c>
      <c r="M271" s="28">
        <f>('8.юрид-в нацвал'!L271*'8.юрид-в нацвал'!M271+'12.юрид-в инвал'!L271*'12.юрид-в инвал'!M271)/('8.юрид-в нацвал'!L271+'12.юрид-в инвал'!L271)</f>
        <v>1.608372159870701</v>
      </c>
      <c r="N271" s="21">
        <f>'8.юрид-в нацвал'!N271+'12.юрид-в инвал'!N271</f>
        <v>138832.5</v>
      </c>
      <c r="O271" s="28">
        <f>('8.юрид-в нацвал'!N271*'8.юрид-в нацвал'!O271+'12.юрид-в инвал'!N271*'12.юрид-в инвал'!O271)/('8.юрид-в нацвал'!N271+'12.юрид-в инвал'!N271)</f>
        <v>5.8242856391695179</v>
      </c>
      <c r="P271" s="21">
        <f>'8.юрид-в нацвал'!P271+'12.юрид-в инвал'!P271</f>
        <v>147173</v>
      </c>
      <c r="Q271" s="28">
        <f>('8.юрид-в нацвал'!P271*'8.юрид-в нацвал'!Q271+'12.юрид-в инвал'!P271*'12.юрид-в инвал'!Q271)/('8.юрид-в нацвал'!P271+'12.юрид-в инвал'!P271)</f>
        <v>5.5712780605138112</v>
      </c>
      <c r="R271" s="22"/>
      <c r="S271" s="30"/>
    </row>
    <row r="272" spans="1:19" ht="14.25" customHeight="1" thickBot="1" x14ac:dyDescent="0.25">
      <c r="A272" s="24" t="s">
        <v>15</v>
      </c>
      <c r="B272" s="27">
        <f>'8.юрид-в нацвал'!B272+'12.юрид-в инвал'!B272</f>
        <v>17997307.000000004</v>
      </c>
      <c r="C272" s="29">
        <f>('8.юрид-в нацвал'!B272*'8.юрид-в нацвал'!C272+'12.юрид-в инвал'!B272*'12.юрид-в инвал'!C272)/('8.юрид-в нацвал'!B272+'12.юрид-в инвал'!B272)</f>
        <v>0.42977604488271476</v>
      </c>
      <c r="D272" s="25">
        <f>'8.юрид-в нацвал'!D272+'12.юрид-в инвал'!D272</f>
        <v>17215645.400000002</v>
      </c>
      <c r="E272" s="29">
        <f>('8.юрид-в нацвал'!D272*'8.юрид-в нацвал'!E272+'12.юрид-в инвал'!D272*'12.юрид-в инвал'!E272)/('8.юрид-в нацвал'!D272+'12.юрид-в инвал'!D272)</f>
        <v>0.16937868225375971</v>
      </c>
      <c r="F272" s="25">
        <f t="shared" si="8"/>
        <v>781661.6</v>
      </c>
      <c r="G272" s="29">
        <f t="shared" si="9"/>
        <v>6.1648776004859362</v>
      </c>
      <c r="H272" s="25">
        <f>'8.юрид-в нацвал'!H272+'12.юрид-в инвал'!H272</f>
        <v>41608.9</v>
      </c>
      <c r="I272" s="29">
        <f>('8.юрид-в нацвал'!H272*'8.юрид-в нацвал'!I272+'12.юрид-в инвал'!H272*'12.юрид-в инвал'!I272)/('8.юрид-в нацвал'!H272+'12.юрид-в инвал'!H272)</f>
        <v>9.7659269050611712</v>
      </c>
      <c r="J272" s="25">
        <f>'8.юрид-в нацвал'!J272+'12.юрид-в инвал'!J272</f>
        <v>104903.1</v>
      </c>
      <c r="K272" s="29">
        <f>('8.юрид-в нацвал'!J272*'8.юрид-в нацвал'!K272+'12.юрид-в инвал'!J272*'12.юрид-в инвал'!K272)/('8.юрид-в нацвал'!J272+'12.юрид-в инвал'!J272)</f>
        <v>5.0907039925416875</v>
      </c>
      <c r="L272" s="25">
        <f>'8.юрид-в нацвал'!L272+'12.юрид-в инвал'!L272</f>
        <v>415797.8</v>
      </c>
      <c r="M272" s="29">
        <f>('8.юрид-в нацвал'!L272*'8.юрид-в нацвал'!M272+'12.юрид-в инвал'!L272*'12.юрид-в инвал'!M272)/('8.юрид-в нацвал'!L272+'12.юрид-в инвал'!L272)</f>
        <v>4.791028235358632</v>
      </c>
      <c r="N272" s="25">
        <f>'8.юрид-в нацвал'!N272+'12.юрид-в инвал'!N272</f>
        <v>111513.7</v>
      </c>
      <c r="O272" s="29">
        <f>('8.юрид-в нацвал'!N272*'8.юрид-в нацвал'!O272+'12.юрид-в инвал'!N272*'12.юрид-в инвал'!O272)/('8.юрид-в нацвал'!N272+'12.юрид-в инвал'!N272)</f>
        <v>6.2465937458805536</v>
      </c>
      <c r="P272" s="25">
        <f>'8.юрид-в нацвал'!P272+'12.юрид-в инвал'!P272</f>
        <v>107837.1</v>
      </c>
      <c r="Q272" s="29">
        <f>('8.юрид-в нацвал'!P272*'8.юрид-в нацвал'!Q272+'12.юрид-в инвал'!P272*'12.юрид-в инвал'!Q272)/('8.юрид-в нацвал'!P272+'12.юрид-в инвал'!P272)</f>
        <v>11.033078615801026</v>
      </c>
      <c r="R272" s="25">
        <f>'8.юрид-в нацвал'!R272+'12.юрид-в инвал'!R272</f>
        <v>1</v>
      </c>
      <c r="S272" s="29">
        <f>('8.юрид-в нацвал'!R272*'8.юрид-в нацвал'!S272+'12.юрид-в инвал'!R272*'12.юрид-в инвал'!S272)/('8.юрид-в нацвал'!R272+'12.юрид-в инвал'!R272)</f>
        <v>13</v>
      </c>
    </row>
    <row r="273" spans="1:19" ht="14.25" customHeight="1" x14ac:dyDescent="0.2">
      <c r="A273" s="23" t="s">
        <v>73</v>
      </c>
      <c r="B273" s="26">
        <f>'8.юрид-в нацвал'!B273+'12.юрид-в инвал'!B273</f>
        <v>14735703.399999999</v>
      </c>
      <c r="C273" s="28">
        <f>('8.юрид-в нацвал'!B273*'8.юрид-в нацвал'!C273+'12.юрид-в инвал'!B273*'12.юрид-в инвал'!C273)/('8.юрид-в нацвал'!B273+'12.юрид-в инвал'!B273)</f>
        <v>0.2928627008738513</v>
      </c>
      <c r="D273" s="21">
        <f>'8.юрид-в нацвал'!D273+'12.юрид-в инвал'!D273</f>
        <v>14372554.699999999</v>
      </c>
      <c r="E273" s="28">
        <f>('8.юрид-в нацвал'!D273*'8.юрид-в нацвал'!E273+'12.юрид-в инвал'!D273*'12.юрид-в инвал'!E273)/('8.юрид-в нацвал'!D273+'12.юрид-в инвал'!D273)</f>
        <v>0.15572956713116551</v>
      </c>
      <c r="F273" s="21">
        <f t="shared" si="8"/>
        <v>363148.7</v>
      </c>
      <c r="G273" s="28">
        <f t="shared" si="9"/>
        <v>5.720263283332681</v>
      </c>
      <c r="H273" s="21">
        <f>'8.юрид-в нацвал'!H273+'12.юрид-в инвал'!H273</f>
        <v>70</v>
      </c>
      <c r="I273" s="28">
        <f>('8.юрид-в нацвал'!H273*'8.юрид-в нацвал'!I273+'12.юрид-в инвал'!H273*'12.юрид-в инвал'!I273)/('8.юрид-в нацвал'!H273+'12.юрид-в инвал'!H273)</f>
        <v>12.5</v>
      </c>
      <c r="J273" s="21">
        <f>'8.юрид-в нацвал'!J273+'12.юрид-в инвал'!J273</f>
        <v>97897.9</v>
      </c>
      <c r="K273" s="28">
        <f>('8.юрид-в нацвал'!J273*'8.юрид-в нацвал'!K273+'12.юрид-в инвал'!J273*'12.юрид-в инвал'!K273)/('8.юрид-в нацвал'!J273+'12.юрид-в инвал'!J273)</f>
        <v>2.8282089809893787</v>
      </c>
      <c r="L273" s="21">
        <f>'8.юрид-в нацвал'!L273+'12.юрид-в инвал'!L273</f>
        <v>62191.8</v>
      </c>
      <c r="M273" s="28">
        <f>('8.юрид-в нацвал'!L273*'8.юрид-в нацвал'!M273+'12.юрид-в инвал'!L273*'12.юрид-в инвал'!M273)/('8.юрид-в нацвал'!L273+'12.юрид-в инвал'!L273)</f>
        <v>1.2517842223572904</v>
      </c>
      <c r="N273" s="21">
        <f>'8.юрид-в нацвал'!N273+'12.юрид-в инвал'!N273</f>
        <v>123425.7</v>
      </c>
      <c r="O273" s="28">
        <f>('8.юрид-в нацвал'!N273*'8.юрид-в нацвал'!O273+'12.юрид-в инвал'!N273*'12.юрид-в инвал'!O273)/('8.юрид-в нацвал'!N273+'12.юрид-в инвал'!N273)</f>
        <v>7.4128953694408679</v>
      </c>
      <c r="P273" s="21">
        <f>'8.юрид-в нацвал'!P273+'12.юрид-в инвал'!P273</f>
        <v>78503.199999999997</v>
      </c>
      <c r="Q273" s="28">
        <f>('8.юрид-в нацвал'!P273*'8.юрид-в нацвал'!Q273+'12.юрид-в инвал'!P273*'12.юрид-в инвал'!Q273)/('8.юрид-в нацвал'!P273+'12.юрид-в инвал'!P273)</f>
        <v>10.236304265303794</v>
      </c>
      <c r="R273" s="22">
        <f>'8.юрид-в нацвал'!R273+'12.юрид-в инвал'!R273</f>
        <v>1060.0999999999999</v>
      </c>
      <c r="S273" s="30">
        <f>('8.юрид-в нацвал'!R273*'8.юрид-в нацвал'!S273+'12.юрид-в инвал'!R273*'12.юрид-в инвал'!S273)/('8.юрид-в нацвал'!R273+'12.юрид-в инвал'!R273)</f>
        <v>3</v>
      </c>
    </row>
    <row r="274" spans="1:19" ht="14.25" customHeight="1" x14ac:dyDescent="0.2">
      <c r="A274" s="23" t="s">
        <v>1</v>
      </c>
      <c r="B274" s="26">
        <f>'8.юрид-в нацвал'!B274+'12.юрид-в инвал'!B274</f>
        <v>8873983.0999999996</v>
      </c>
      <c r="C274" s="28">
        <f>('8.юрид-в нацвал'!B274*'8.юрид-в нацвал'!C274+'12.юрид-в инвал'!B274*'12.юрид-в инвал'!C274)/('8.юрид-в нацвал'!B274+'12.юрид-в инвал'!B274)</f>
        <v>0.42965010311998497</v>
      </c>
      <c r="D274" s="21">
        <f>'8.юрид-в нацвал'!D274+'12.юрид-в инвал'!D274</f>
        <v>8039574.0999999996</v>
      </c>
      <c r="E274" s="28">
        <f>('8.юрид-в нацвал'!D274*'8.юрид-в нацвал'!E274+'12.юрид-в инвал'!D274*'12.юрид-в инвал'!E274)/('8.юрид-в нацвал'!D274+'12.юрид-в инвал'!D274)</f>
        <v>0.19138356259444159</v>
      </c>
      <c r="F274" s="21">
        <f t="shared" si="8"/>
        <v>834409</v>
      </c>
      <c r="G274" s="28">
        <f t="shared" si="9"/>
        <v>2.7253606097249703</v>
      </c>
      <c r="H274" s="21">
        <f>'8.юрид-в нацвал'!H274+'12.юрид-в инвал'!H274</f>
        <v>418221.5</v>
      </c>
      <c r="I274" s="28">
        <f>('8.юрид-в нацвал'!H274*'8.юрид-в нацвал'!I274+'12.юрид-в инвал'!H274*'12.юрид-в инвал'!I274)/('8.юрид-в нацвал'!H274+'12.юрид-в инвал'!H274)</f>
        <v>0.53888119094785902</v>
      </c>
      <c r="J274" s="21">
        <f>'8.юрид-в нацвал'!J274+'12.юрид-в инвал'!J274</f>
        <v>151620.9</v>
      </c>
      <c r="K274" s="28">
        <f>('8.юрид-в нацвал'!J274*'8.юрид-в нацвал'!K274+'12.юрид-в инвал'!J274*'12.юрид-в инвал'!K274)/('8.юрид-в нацвал'!J274+'12.юрид-в инвал'!J274)</f>
        <v>1.2143965640620786</v>
      </c>
      <c r="L274" s="21">
        <f>'8.юрид-в нацвал'!L274+'12.юрид-в инвал'!L274</f>
        <v>90324.599999999991</v>
      </c>
      <c r="M274" s="28">
        <f>('8.юрид-в нацвал'!L274*'8.юрид-в нацвал'!M274+'12.юрид-в инвал'!L274*'12.юрид-в инвал'!M274)/('8.юрид-в нацвал'!L274+'12.юрид-в инвал'!L274)</f>
        <v>5.0764109113131983</v>
      </c>
      <c r="N274" s="21">
        <f>'8.юрид-в нацвал'!N274+'12.юрид-в инвал'!N274</f>
        <v>73934.5</v>
      </c>
      <c r="O274" s="28">
        <f>('8.юрид-в нацвал'!N274*'8.юрид-в нацвал'!O274+'12.юрид-в инвал'!N274*'12.юрид-в инвал'!O274)/('8.юрид-в нацвал'!N274+'12.юрид-в инвал'!N274)</f>
        <v>3.6488157626006794</v>
      </c>
      <c r="P274" s="21">
        <f>'8.юрид-в нацвал'!P274+'12.юрид-в инвал'!P274</f>
        <v>100307.5</v>
      </c>
      <c r="Q274" s="28">
        <f>('8.юрид-в нацвал'!P274*'8.юрид-в нацвал'!Q274+'12.юрид-в инвал'!P274*'12.юрид-в инвал'!Q274)/('8.юрид-в нацвал'!P274+'12.юрид-в инвал'!P274)</f>
        <v>11.327843551080457</v>
      </c>
      <c r="R274" s="22"/>
      <c r="S274" s="30"/>
    </row>
    <row r="275" spans="1:19" ht="14.25" customHeight="1" x14ac:dyDescent="0.2">
      <c r="A275" s="23" t="s">
        <v>2</v>
      </c>
      <c r="B275" s="26">
        <f>'8.юрид-в нацвал'!B275+'12.юрид-в инвал'!B275</f>
        <v>11251586.9</v>
      </c>
      <c r="C275" s="28">
        <f>('8.юрид-в нацвал'!B275*'8.юрид-в нацвал'!C275+'12.юрид-в инвал'!B275*'12.юрид-в инвал'!C275)/('8.юрид-в нацвал'!B275+'12.юрид-в инвал'!B275)</f>
        <v>0.52874560929712111</v>
      </c>
      <c r="D275" s="21">
        <f>'8.юрид-в нацвал'!D275+'12.юрид-в инвал'!D275</f>
        <v>10454556.5</v>
      </c>
      <c r="E275" s="28">
        <f>('8.юрид-в нацвал'!D275*'8.юрид-в нацвал'!E275+'12.юрид-в инвал'!D275*'12.юрид-в инвал'!E275)/('8.юрид-в нацвал'!D275+'12.юрид-в инвал'!D275)</f>
        <v>0.153358462025625</v>
      </c>
      <c r="F275" s="21">
        <f t="shared" si="8"/>
        <v>797030.40000000002</v>
      </c>
      <c r="G275" s="28">
        <f t="shared" si="9"/>
        <v>5.452655839727071</v>
      </c>
      <c r="H275" s="21">
        <f>'8.юрид-в нацвал'!H275+'12.юрид-в инвал'!H275</f>
        <v>276994.8</v>
      </c>
      <c r="I275" s="28">
        <f>('8.юрид-в нацвал'!H275*'8.юрид-в нацвал'!I275+'12.юрид-в инвал'!H275*'12.юрид-в инвал'!I275)/('8.юрид-в нацвал'!H275+'12.юрид-в инвал'!H275)</f>
        <v>0.7569697842703188</v>
      </c>
      <c r="J275" s="21">
        <f>'8.юрид-в нацвал'!J275+'12.юрид-в инвал'!J275</f>
        <v>32358.600000000002</v>
      </c>
      <c r="K275" s="28">
        <f>('8.юрид-в нацвал'!J275*'8.юрид-в нацвал'!K275+'12.юрид-в инвал'!J275*'12.юрид-в инвал'!K275)/('8.юрид-в нацвал'!J275+'12.юрид-в инвал'!J275)</f>
        <v>2.2710868208142512</v>
      </c>
      <c r="L275" s="21">
        <f>'8.юрид-в нацвал'!L275+'12.юрид-в инвал'!L275</f>
        <v>100898.1</v>
      </c>
      <c r="M275" s="28">
        <f>('8.юрид-в нацвал'!L275*'8.юрид-в нацвал'!M275+'12.юрид-в инвал'!L275*'12.юрид-в инвал'!M275)/('8.юрид-в нацвал'!L275+'12.юрид-в инвал'!L275)</f>
        <v>5.1820879679597498</v>
      </c>
      <c r="N275" s="21">
        <f>'8.юрид-в нацвал'!N275+'12.юрид-в инвал'!N275</f>
        <v>67372.2</v>
      </c>
      <c r="O275" s="28">
        <f>('8.юрид-в нацвал'!N275*'8.юрид-в нацвал'!O275+'12.юрид-в инвал'!N275*'12.юрид-в инвал'!O275)/('8.юрид-в нацвал'!N275+'12.юрид-в инвал'!N275)</f>
        <v>6.6178134453082853</v>
      </c>
      <c r="P275" s="21">
        <f>'8.юрид-в нацвал'!P275+'12.юрид-в инвал'!P275</f>
        <v>319406.7</v>
      </c>
      <c r="Q275" s="28">
        <f>('8.юрид-в нацвал'!P275*'8.юрид-в нацвал'!Q275+'12.юрид-в инвал'!P275*'12.юрид-в инвал'!Q275)/('8.юрид-в нацвал'!P275+'12.юрид-в инвал'!P275)</f>
        <v>9.6868572262260155</v>
      </c>
      <c r="R275" s="21"/>
      <c r="S275" s="28"/>
    </row>
    <row r="276" spans="1:19" ht="14.25" customHeight="1" x14ac:dyDescent="0.2">
      <c r="A276" s="23" t="s">
        <v>3</v>
      </c>
      <c r="B276" s="26">
        <f>'8.юрид-в нацвал'!B276+'12.юрид-в инвал'!B276</f>
        <v>10445650.100000001</v>
      </c>
      <c r="C276" s="28">
        <f>('8.юрид-в нацвал'!B276*'8.юрид-в нацвал'!C276+'12.юрид-в инвал'!B276*'12.юрид-в инвал'!C276)/('8.юрид-в нацвал'!B276+'12.юрид-в инвал'!B276)</f>
        <v>0.61528043371852914</v>
      </c>
      <c r="D276" s="21">
        <f>'8.юрид-в нацвал'!D276+'12.юрид-в инвал'!D276</f>
        <v>9947945</v>
      </c>
      <c r="E276" s="28">
        <f>('8.юрид-в нацвал'!D276*'8.юрид-в нацвал'!E276+'12.юрид-в инвал'!D276*'12.юрид-в инвал'!E276)/('8.юрид-в нацвал'!D276+'12.юрид-в инвал'!D276)</f>
        <v>0.24988664251762543</v>
      </c>
      <c r="F276" s="21">
        <f t="shared" si="8"/>
        <v>497705.10000000003</v>
      </c>
      <c r="G276" s="28">
        <f t="shared" si="9"/>
        <v>7.9186360517503198</v>
      </c>
      <c r="H276" s="21">
        <f>'8.юрид-в нацвал'!H276+'12.юрид-в инвал'!H276</f>
        <v>2006.7</v>
      </c>
      <c r="I276" s="28">
        <f>('8.юрид-в нацвал'!H276*'8.юрид-в нацвал'!I276+'12.юрид-в инвал'!H276*'12.юрид-в инвал'!I276)/('8.юрид-в нацвал'!H276+'12.юрид-в инвал'!H276)</f>
        <v>1.0070762944137099</v>
      </c>
      <c r="J276" s="21">
        <f>'8.юрид-в нацвал'!J276+'12.юрид-в инвал'!J276</f>
        <v>14623.8</v>
      </c>
      <c r="K276" s="28">
        <f>('8.юрид-в нацвал'!J276*'8.юрид-в нацвал'!K276+'12.юрид-в инвал'!J276*'12.юрид-в инвал'!K276)/('8.юрид-в нацвал'!J276+'12.юрид-в инвал'!J276)</f>
        <v>3.3798874437560702</v>
      </c>
      <c r="L276" s="21">
        <f>'8.юрид-в нацвал'!L276+'12.юрид-в инвал'!L276</f>
        <v>10324.200000000001</v>
      </c>
      <c r="M276" s="28">
        <f>('8.юрид-в нацвал'!L276*'8.юрид-в нацвал'!M276+'12.юрид-в инвал'!L276*'12.юрид-в инвал'!M276)/('8.юрид-в нацвал'!L276+'12.юрид-в инвал'!L276)</f>
        <v>4.9518320063539996</v>
      </c>
      <c r="N276" s="21">
        <f>'8.юрид-в нацвал'!N276+'12.юрид-в инвал'!N276</f>
        <v>393322.4</v>
      </c>
      <c r="O276" s="28">
        <f>('8.юрид-в нацвал'!N276*'8.юрид-в нацвал'!O276+'12.юрид-в инвал'!N276*'12.юрид-в инвал'!O276)/('8.юрид-в нацвал'!N276+'12.юрид-в инвал'!N276)</f>
        <v>8.3141262994428971</v>
      </c>
      <c r="P276" s="21">
        <f>'8.юрид-в нацвал'!P276+'12.юрид-в инвал'!P276</f>
        <v>63671.199999999997</v>
      </c>
      <c r="Q276" s="28">
        <f>('8.юрид-в нацвал'!P276*'8.юрид-в нацвал'!Q276+'12.юрид-в инвал'!P276*'12.юрид-в инвал'!Q276)/('8.юрид-в нацвал'!P276+'12.юрид-в инвал'!P276)</f>
        <v>7.1992931812185113</v>
      </c>
      <c r="R276" s="22">
        <f>'8.юрид-в нацвал'!R276+'12.юрид-в инвал'!R276</f>
        <v>13756.8</v>
      </c>
      <c r="S276" s="30">
        <f>('8.юрид-в нацвал'!R276*'8.юрид-в нацвал'!S276+'12.юрид-в инвал'!R276*'12.юрид-в инвал'!S276)/('8.юрид-в нацвал'!R276+'12.юрид-в инвал'!R276)</f>
        <v>8</v>
      </c>
    </row>
    <row r="277" spans="1:19" ht="14.25" customHeight="1" x14ac:dyDescent="0.2">
      <c r="A277" s="23" t="s">
        <v>4</v>
      </c>
      <c r="B277" s="26">
        <f>'8.юрид-в нацвал'!B277+'12.юрид-в инвал'!B277</f>
        <v>13681134.300000001</v>
      </c>
      <c r="C277" s="28">
        <f>('8.юрид-в нацвал'!B277*'8.юрид-в нацвал'!C277+'12.юрид-в инвал'!B277*'12.юрид-в инвал'!C277)/('8.юрид-в нацвал'!B277+'12.юрид-в инвал'!B277)</f>
        <v>0.55205871643259863</v>
      </c>
      <c r="D277" s="21">
        <f>'8.юрид-в нацвал'!D277+'12.юрид-в инвал'!D277</f>
        <v>12819831.5</v>
      </c>
      <c r="E277" s="28">
        <f>('8.юрид-в нацвал'!D277*'8.юрид-в нацвал'!E277+'12.юрид-в инвал'!D277*'12.юрид-в инвал'!E277)/('8.юрид-в нацвал'!D277+'12.юрид-в инвал'!D277)</f>
        <v>0.16688282275784985</v>
      </c>
      <c r="F277" s="21">
        <f t="shared" si="8"/>
        <v>861302.8</v>
      </c>
      <c r="G277" s="28">
        <f t="shared" si="9"/>
        <v>6.2851064375966255</v>
      </c>
      <c r="H277" s="21">
        <f>'8.юрид-в нацвал'!H277+'12.юрид-в инвал'!H277</f>
        <v>2432.5</v>
      </c>
      <c r="I277" s="28">
        <f>('8.юрид-в нацвал'!H277*'8.юрид-в нацвал'!I277+'12.юрид-в инвал'!H277*'12.юрид-в инвал'!I277)/('8.юрид-в нацвал'!H277+'12.юрид-в инвал'!H277)</f>
        <v>2.9548764645426506</v>
      </c>
      <c r="J277" s="21">
        <f>'8.юрид-в нацвал'!J277+'12.юрид-в инвал'!J277</f>
        <v>37321.200000000004</v>
      </c>
      <c r="K277" s="28">
        <f>('8.юрид-в нацвал'!J277*'8.юрид-в нацвал'!K277+'12.юрид-в инвал'!J277*'12.юрид-в инвал'!K277)/('8.юрид-в нацвал'!J277+'12.юрид-в инвал'!J277)</f>
        <v>4.3343837014886999</v>
      </c>
      <c r="L277" s="21">
        <f>'8.юрид-в нацвал'!L277+'12.юрид-в инвал'!L277</f>
        <v>244088.7</v>
      </c>
      <c r="M277" s="28">
        <f>('8.юрид-в нацвал'!L277*'8.юрид-в нацвал'!M277+'12.юрид-в инвал'!L277*'12.юрид-в инвал'!M277)/('8.юрид-в нацвал'!L277+'12.юрид-в инвал'!L277)</f>
        <v>2.6261212624754857</v>
      </c>
      <c r="N277" s="21">
        <f>'8.юрид-в нацвал'!N277+'12.юрид-в инвал'!N277</f>
        <v>510189.5</v>
      </c>
      <c r="O277" s="28">
        <f>('8.юрид-в нацвал'!N277*'8.юрид-в нацвал'!O277+'12.юрид-в инвал'!N277*'12.юрид-в инвал'!O277)/('8.юрид-в нацвал'!N277+'12.юрид-в инвал'!N277)</f>
        <v>8.2178705147793139</v>
      </c>
      <c r="P277" s="21">
        <f>'8.юрид-в нацвал'!P277+'12.юрид-в инвал'!P277</f>
        <v>67270.899999999994</v>
      </c>
      <c r="Q277" s="28">
        <f>('8.юрид-в нацвал'!P277*'8.юрид-в нацвал'!Q277+'12.юрид-в инвал'!P277*'12.юрид-в инвал'!Q277)/('8.юрид-в нацвал'!P277+'12.юрид-в инвал'!P277)</f>
        <v>6.1059070266638171</v>
      </c>
      <c r="R277" s="22"/>
      <c r="S277" s="30"/>
    </row>
    <row r="278" spans="1:19" ht="14.25" customHeight="1" x14ac:dyDescent="0.2">
      <c r="A278" s="23" t="s">
        <v>5</v>
      </c>
      <c r="B278" s="26">
        <f>'8.юрид-в нацвал'!B278+'12.юрид-в инвал'!B278</f>
        <v>12074736.300000001</v>
      </c>
      <c r="C278" s="28">
        <f>('8.юрид-в нацвал'!B278*'8.юрид-в нацвал'!C278+'12.юрид-в инвал'!B278*'12.юрид-в инвал'!C278)/('8.юрид-в нацвал'!B278+'12.юрид-в инвал'!B278)</f>
        <v>0.59475857323691628</v>
      </c>
      <c r="D278" s="21">
        <f>'8.юрид-в нацвал'!D278+'12.юрид-в инвал'!D278</f>
        <v>11505916.5</v>
      </c>
      <c r="E278" s="28">
        <f>('8.юрид-в нацвал'!D278*'8.юрид-в нацвал'!E278+'12.юрид-в инвал'!D278*'12.юрид-в инвал'!E278)/('8.юрид-в нацвал'!D278+'12.юрид-в инвал'!D278)</f>
        <v>0.21775002330322848</v>
      </c>
      <c r="F278" s="21">
        <f t="shared" si="8"/>
        <v>568819.79999999993</v>
      </c>
      <c r="G278" s="28">
        <f t="shared" si="9"/>
        <v>8.2207745721931627</v>
      </c>
      <c r="H278" s="21">
        <f>'8.юрид-в нацвал'!H278+'12.юрид-в инвал'!H278</f>
        <v>535.29999999999995</v>
      </c>
      <c r="I278" s="28">
        <f>('8.юрид-в нацвал'!H278*'8.юрид-в нацвал'!I278+'12.юрид-в инвал'!H278*'12.юрид-в инвал'!I278)/('8.юрид-в нацвал'!H278+'12.юрид-в инвал'!H278)</f>
        <v>0.01</v>
      </c>
      <c r="J278" s="21">
        <f>'8.юрид-в нацвал'!J278+'12.юрид-в инвал'!J278</f>
        <v>30708.799999999999</v>
      </c>
      <c r="K278" s="28">
        <f>('8.юрид-в нацвал'!J278*'8.юрид-в нацвал'!K278+'12.юрид-в инвал'!J278*'12.юрид-в инвал'!K278)/('8.юрид-в нацвал'!J278+'12.юрид-в инвал'!J278)</f>
        <v>9.437884254676181</v>
      </c>
      <c r="L278" s="21">
        <f>'8.юрид-в нацвал'!L278+'12.юрид-в инвал'!L278</f>
        <v>26243</v>
      </c>
      <c r="M278" s="28">
        <f>('8.юрид-в нацвал'!L278*'8.юрид-в нацвал'!M278+'12.юрид-в инвал'!L278*'12.юрид-в инвал'!M278)/('8.юрид-в нацвал'!L278+'12.юрид-в инвал'!L278)</f>
        <v>4.7708278779102944</v>
      </c>
      <c r="N278" s="21">
        <f>'8.юрид-в нацвал'!N278+'12.юрид-в инвал'!N278</f>
        <v>439607.5</v>
      </c>
      <c r="O278" s="28">
        <f>('8.юрид-в нацвал'!N278*'8.юрид-в нацвал'!O278+'12.юрид-в инвал'!N278*'12.юрид-в инвал'!O278)/('8.юрид-в нацвал'!N278+'12.юрид-в инвал'!N278)</f>
        <v>8.4519130883799765</v>
      </c>
      <c r="P278" s="21">
        <f>'8.юрид-в нацвал'!P278+'12.юрид-в инвал'!P278</f>
        <v>71725.2</v>
      </c>
      <c r="Q278" s="28">
        <f>('8.юрид-в нацвал'!P278*'8.юрид-в нацвал'!Q278+'12.юрид-в инвал'!P278*'12.юрид-в инвал'!Q278)/('8.юрид-в нацвал'!P278+'12.юрид-в инвал'!P278)</f>
        <v>7.6065689046527583</v>
      </c>
      <c r="R278" s="22"/>
      <c r="S278" s="30"/>
    </row>
    <row r="279" spans="1:19" ht="14.25" customHeight="1" x14ac:dyDescent="0.2">
      <c r="A279" s="23" t="s">
        <v>6</v>
      </c>
      <c r="B279" s="26">
        <f>'8.юрид-в нацвал'!B279+'12.юрид-в инвал'!B279</f>
        <v>16165015.299999999</v>
      </c>
      <c r="C279" s="28">
        <f>('8.юрид-в нацвал'!B279*'8.юрид-в нацвал'!C279+'12.юрид-в инвал'!B279*'12.юрид-в инвал'!C279)/('8.юрид-в нацвал'!B279+'12.юрид-в инвал'!B279)</f>
        <v>0.45815407591974183</v>
      </c>
      <c r="D279" s="21">
        <f>'8.юрид-в нацвал'!D279+'12.юрид-в инвал'!D279</f>
        <v>15481310.699999999</v>
      </c>
      <c r="E279" s="28">
        <f>('8.юрид-в нацвал'!D279*'8.юрид-в нацвал'!E279+'12.юрид-в инвал'!D279*'12.юрид-в инвал'!E279)/('8.юрид-в нацвал'!D279+'12.юрид-в инвал'!D279)</f>
        <v>0.15003825380237348</v>
      </c>
      <c r="F279" s="21">
        <f t="shared" si="8"/>
        <v>683704.6</v>
      </c>
      <c r="G279" s="28">
        <f t="shared" si="9"/>
        <v>7.4349051081417148</v>
      </c>
      <c r="H279" s="21">
        <f>'8.юрид-в нацвал'!H279+'12.юрид-в инвал'!H279</f>
        <v>16156.8</v>
      </c>
      <c r="I279" s="28">
        <f>('8.юрид-в нацвал'!H279*'8.юрид-в нацвал'!I279+'12.юрид-в инвал'!H279*'12.юрид-в инвал'!I279)/('8.юрид-в нацвал'!H279+'12.юрид-в инвал'!H279)</f>
        <v>12.411929094870299</v>
      </c>
      <c r="J279" s="21">
        <f>'8.юрид-в нацвал'!J279+'12.юрид-в инвал'!J279</f>
        <v>21922.9</v>
      </c>
      <c r="K279" s="28">
        <f>('8.юрид-в нацвал'!J279*'8.юрид-в нацвал'!K279+'12.юрид-в инвал'!J279*'12.юрид-в инвал'!K279)/('8.юрид-в нацвал'!J279+'12.юрид-в инвал'!J279)</f>
        <v>1.2947078169402753</v>
      </c>
      <c r="L279" s="21">
        <f>'8.юрид-в нацвал'!L279+'12.юрид-в инвал'!L279</f>
        <v>43353</v>
      </c>
      <c r="M279" s="28">
        <f>('8.юрид-в нацвал'!L279*'8.юрид-в нацвал'!M279+'12.юрид-в инвал'!L279*'12.юрид-в инвал'!M279)/('8.юрид-в нацвал'!L279+'12.юрид-в инвал'!L279)</f>
        <v>0.56110303785205273</v>
      </c>
      <c r="N279" s="21">
        <f>'8.юрид-в нацвал'!N279+'12.юрид-в инвал'!N279</f>
        <v>189868.1</v>
      </c>
      <c r="O279" s="28">
        <f>('8.юрид-в нацвал'!N279*'8.юрид-в нацвал'!O279+'12.юрид-в инвал'!N279*'12.юрид-в инвал'!O279)/('8.юрид-в нацвал'!N279+'12.юрид-в инвал'!N279)</f>
        <v>3.8978445141653602</v>
      </c>
      <c r="P279" s="21">
        <f>'8.юрид-в нацвал'!P279+'12.юрид-в инвал'!P279</f>
        <v>412403.8</v>
      </c>
      <c r="Q279" s="28">
        <f>('8.юрид-в нацвал'!P279*'8.юрид-в нацвал'!Q279+'12.юрид-в инвал'!P279*'12.юрид-в инвал'!Q279)/('8.юрид-в нацвал'!P279+'12.юрид-в инвал'!P279)</f>
        <v>9.9173581450995059</v>
      </c>
      <c r="R279" s="22"/>
      <c r="S279" s="30"/>
    </row>
    <row r="280" spans="1:19" ht="14.25" customHeight="1" x14ac:dyDescent="0.2">
      <c r="A280" s="23" t="s">
        <v>7</v>
      </c>
      <c r="B280" s="26">
        <f>'8.юрид-в нацвал'!B280+'12.юрид-в инвал'!B280</f>
        <v>12097140.099999998</v>
      </c>
      <c r="C280" s="28">
        <f>('8.юрид-в нацвал'!B280*'8.юрид-в нацвал'!C280+'12.юрид-в инвал'!B280*'12.юрид-в инвал'!C280)/('8.юрид-в нацвал'!B280+'12.юрид-в инвал'!B280)</f>
        <v>0.92325561212604312</v>
      </c>
      <c r="D280" s="21">
        <f>'8.юрид-в нацвал'!D280+'12.юрид-в инвал'!D280</f>
        <v>11066336.199999999</v>
      </c>
      <c r="E280" s="28">
        <f>('8.юрид-в нацвал'!D280*'8.юрид-в нацвал'!E280+'12.юрид-в инвал'!D280*'12.юрид-в инвал'!E280)/('8.юрид-в нацвал'!D280+'12.юрид-в инвал'!D280)</f>
        <v>0.17249519972111441</v>
      </c>
      <c r="F280" s="21">
        <f t="shared" si="8"/>
        <v>1030803.9</v>
      </c>
      <c r="G280" s="28">
        <f t="shared" si="9"/>
        <v>8.9831466634924464</v>
      </c>
      <c r="H280" s="21">
        <f>'8.юрид-в нацвал'!H280+'12.юрид-в инвал'!H280</f>
        <v>1.2</v>
      </c>
      <c r="I280" s="28">
        <f>('8.юрид-в нацвал'!H280*'8.юрид-в нацвал'!I280+'12.юрид-в инвал'!H280*'12.юрид-в инвал'!I280)/('8.юрид-в нацвал'!H280+'12.юрид-в инвал'!H280)</f>
        <v>4</v>
      </c>
      <c r="J280" s="21">
        <f>'8.юрид-в нацвал'!J280+'12.юрид-в инвал'!J280</f>
        <v>32441.200000000001</v>
      </c>
      <c r="K280" s="28">
        <f>('8.юрид-в нацвал'!J280*'8.юрид-в нацвал'!K280+'12.юрид-в инвал'!J280*'12.юрид-в инвал'!K280)/('8.юрид-в нацвал'!J280+'12.юрид-в инвал'!J280)</f>
        <v>0.26595810265958103</v>
      </c>
      <c r="L280" s="21">
        <f>'8.юрид-в нацвал'!L280+'12.юрид-в инвал'!L280</f>
        <v>39542.199999999997</v>
      </c>
      <c r="M280" s="28">
        <f>('8.юрид-в нацвал'!L280*'8.юрид-в нацвал'!M280+'12.юрид-в инвал'!L280*'12.юрид-в инвал'!M280)/('8.юрид-в нацвал'!L280+'12.юрид-в инвал'!L280)</f>
        <v>2.0892990273682277</v>
      </c>
      <c r="N280" s="21">
        <f>'8.юрид-в нацвал'!N280+'12.юрид-в инвал'!N280</f>
        <v>763184</v>
      </c>
      <c r="O280" s="28">
        <f>('8.юрид-в нацвал'!N280*'8.юрид-в нацвал'!O280+'12.юрид-в инвал'!N280*'12.юрид-в инвал'!O280)/('8.юрид-в нацвал'!N280+'12.юрид-в инвал'!N280)</f>
        <v>9.2170176209144792</v>
      </c>
      <c r="P280" s="21">
        <f>'8.юрид-в нацвал'!P280+'12.юрид-в инвал'!P280</f>
        <v>195635.30000000002</v>
      </c>
      <c r="Q280" s="28">
        <f>('8.юрид-в нацвал'!P280*'8.юрид-в нацвал'!Q280+'12.юрид-в инвал'!P280*'12.юрид-в инвал'!Q280)/('8.юрид-в нацвал'!P280+'12.юрид-в инвал'!P280)</f>
        <v>10.909758918763664</v>
      </c>
      <c r="R280" s="22"/>
      <c r="S280" s="30"/>
    </row>
    <row r="281" spans="1:19" ht="14.25" customHeight="1" x14ac:dyDescent="0.2">
      <c r="A281" s="23" t="s">
        <v>8</v>
      </c>
      <c r="B281" s="26">
        <f>'8.юрид-в нацвал'!B281+'12.юрид-в инвал'!B281</f>
        <v>13913419.9</v>
      </c>
      <c r="C281" s="28">
        <f>('8.юрид-в нацвал'!B281*'8.юрид-в нацвал'!C281+'12.юрид-в инвал'!B281*'12.юрид-в инвал'!C281)/('8.юрид-в нацвал'!B281+'12.юрид-в инвал'!B281)</f>
        <v>0.38324753492130265</v>
      </c>
      <c r="D281" s="21">
        <f>'8.юрид-в нацвал'!D281+'12.юрид-в инвал'!D281</f>
        <v>13613390.9</v>
      </c>
      <c r="E281" s="28">
        <f>('8.юрид-в нацвал'!D281*'8.юрид-в нацвал'!E281+'12.юрид-в инвал'!D281*'12.юрид-в инвал'!E281)/('8.юрид-в нацвал'!D281+'12.юрид-в инвал'!D281)</f>
        <v>0.23647490780566621</v>
      </c>
      <c r="F281" s="21">
        <f t="shared" si="8"/>
        <v>300029</v>
      </c>
      <c r="G281" s="28">
        <f>(H281*I281+J281*K281+L281*M281+N281*O281+P281*Q281+R281*S281)/(H281+J281+L281+N281+P281+R281)</f>
        <v>7.0428475947325149</v>
      </c>
      <c r="H281" s="21">
        <f>'8.юрид-в нацвал'!H281+'12.юрид-в инвал'!H281</f>
        <v>1011.3</v>
      </c>
      <c r="I281" s="28">
        <f>('8.юрид-в нацвал'!H281*'8.юрид-в нацвал'!I281+'12.юрид-в инвал'!H281*'12.юрид-в инвал'!I281)/('8.юрид-в нацвал'!H281+'12.юрид-в инвал'!H281)</f>
        <v>2.8026302778601799</v>
      </c>
      <c r="J281" s="21">
        <f>'8.юрид-в нацвал'!J281+'12.юрид-в инвал'!J281</f>
        <v>18466.7</v>
      </c>
      <c r="K281" s="28">
        <f>('8.юрид-в нацвал'!J281*'8.юрид-в нацвал'!K281+'12.юрид-в инвал'!J281*'12.юрид-в инвал'!K281)/('8.юрид-в нацвал'!J281+'12.юрид-в инвал'!J281)</f>
        <v>3.84208109732654</v>
      </c>
      <c r="L281" s="21">
        <f>'8.юрид-в нацвал'!L281+'12.юрид-в инвал'!L281</f>
        <v>44260.800000000003</v>
      </c>
      <c r="M281" s="28">
        <f>('8.юрид-в нацвал'!L281*'8.юрид-в нацвал'!M281+'12.юрид-в инвал'!L281*'12.юрид-в инвал'!M281)/('8.юрид-в нацвал'!L281+'12.юрид-в инвал'!L281)</f>
        <v>4.2361095145139736</v>
      </c>
      <c r="N281" s="21">
        <f>'8.юрид-в нацвал'!N281+'12.юрид-в инвал'!N281</f>
        <v>124737.5</v>
      </c>
      <c r="O281" s="28">
        <f>('8.юрид-в нацвал'!N281*'8.юрид-в нацвал'!O281+'12.юрид-в инвал'!N281*'12.юрид-в инвал'!O281)/('8.юрид-в нацвал'!N281+'12.юрид-в инвал'!N281)</f>
        <v>10.130456350335711</v>
      </c>
      <c r="P281" s="21">
        <f>'8.юрид-в нацвал'!P281+'12.юрид-в инвал'!P281</f>
        <v>111552.7</v>
      </c>
      <c r="Q281" s="28">
        <f>('8.юрид-в нацвал'!P281*'8.юрид-в нацвал'!Q281+'12.юрид-в инвал'!P281*'12.юрид-в инвал'!Q281)/('8.юрид-в нацвал'!P281+'12.юрид-в инвал'!P281)</f>
        <v>5.272236951682931</v>
      </c>
      <c r="R281" s="22"/>
      <c r="S281" s="30"/>
    </row>
    <row r="282" spans="1:19" ht="14.25" customHeight="1" x14ac:dyDescent="0.2">
      <c r="A282" s="23" t="s">
        <v>9</v>
      </c>
      <c r="B282" s="26">
        <f>'8.юрид-в нацвал'!B282+'12.юрид-в инвал'!B282</f>
        <v>18852856.100000001</v>
      </c>
      <c r="C282" s="28">
        <f>('8.юрид-в нацвал'!B282*'8.юрид-в нацвал'!C282+'12.юрид-в инвал'!B282*'12.юрид-в инвал'!C282)/('8.юрид-в нацвал'!B282+'12.юрид-в инвал'!B282)</f>
        <v>0.28626712824695044</v>
      </c>
      <c r="D282" s="21">
        <f>'8.юрид-в нацвал'!D282+'12.юрид-в инвал'!D282</f>
        <v>18504518.800000001</v>
      </c>
      <c r="E282" s="28">
        <f>('8.юрид-в нацвал'!D282*'8.юрид-в нацвал'!E282+'12.юрид-в инвал'!D282*'12.юрид-в инвал'!E282)/('8.юрид-в нацвал'!D282+'12.юрид-в инвал'!D282)</f>
        <v>0.15537789256103221</v>
      </c>
      <c r="F282" s="21">
        <f t="shared" si="8"/>
        <v>348337.3</v>
      </c>
      <c r="G282" s="28">
        <f t="shared" si="9"/>
        <v>7.2394194965626761</v>
      </c>
      <c r="H282" s="21"/>
      <c r="I282" s="28"/>
      <c r="J282" s="21">
        <f>'8.юрид-в нацвал'!J282+'12.юрид-в инвал'!J282</f>
        <v>8895.8000000000011</v>
      </c>
      <c r="K282" s="28">
        <f>('8.юрид-в нацвал'!J282*'8.юрид-в нацвал'!K282+'12.юрид-в инвал'!J282*'12.юрид-в инвал'!K282)/('8.юрид-в нацвал'!J282+'12.юрид-в инвал'!J282)</f>
        <v>3.0042379549900007</v>
      </c>
      <c r="L282" s="21">
        <f>'8.юрид-в нацвал'!L282+'12.юрид-в инвал'!L282</f>
        <v>78960.899999999994</v>
      </c>
      <c r="M282" s="28">
        <f>('8.юрид-в нацвал'!L282*'8.юрид-в нацвал'!M282+'12.юрид-в инвал'!L282*'12.юрид-в инвал'!M282)/('8.юрид-в нацвал'!L282+'12.юрид-в инвал'!L282)</f>
        <v>3.9058826203855355</v>
      </c>
      <c r="N282" s="21">
        <f>'8.юрид-в нацвал'!N282+'12.юрид-в инвал'!N282</f>
        <v>166368.29999999999</v>
      </c>
      <c r="O282" s="28">
        <f>('8.юрид-в нацвал'!N282*'8.юрид-в нацвал'!O282+'12.юрид-в инвал'!N282*'12.юрид-в инвал'!O282)/('8.юрид-в нацвал'!N282+'12.юрид-в инвал'!N282)</f>
        <v>8.7249215685920998</v>
      </c>
      <c r="P282" s="21">
        <f>'8.юрид-в нацвал'!P282+'12.юрид-в инвал'!P282</f>
        <v>91562.3</v>
      </c>
      <c r="Q282" s="28">
        <f>('8.юрид-в нацвал'!P282*'8.юрид-в нацвал'!Q282+'12.юрид-в инвал'!P282*'12.юрид-в инвал'!Q282)/('8.юрид-в нацвал'!P282+'12.юрид-в инвал'!P282)</f>
        <v>7.7774626128876267</v>
      </c>
      <c r="R282" s="21">
        <f>'8.юрид-в нацвал'!R282+'12.юрид-в инвал'!R282</f>
        <v>2550</v>
      </c>
      <c r="S282" s="28">
        <f>('8.юрид-в нацвал'!R282*'8.юрид-в нацвал'!S282+'12.юрид-в инвал'!R282*'12.юрид-в инвал'!S282)/('8.юрид-в нацвал'!R282+'12.юрид-в инвал'!R282)</f>
        <v>9</v>
      </c>
    </row>
    <row r="283" spans="1:19" ht="14.25" customHeight="1" x14ac:dyDescent="0.2">
      <c r="A283" s="23" t="s">
        <v>14</v>
      </c>
      <c r="B283" s="26">
        <f>'8.юрид-в нацвал'!B283+'12.юрид-в инвал'!B283</f>
        <v>24280488</v>
      </c>
      <c r="C283" s="28">
        <f>('8.юрид-в нацвал'!B283*'8.юрид-в нацвал'!C283+'12.юрид-в инвал'!B283*'12.юрид-в инвал'!C283)/('8.юрид-в нацвал'!B283+'12.юрид-в инвал'!B283)</f>
        <v>0.37176001067194359</v>
      </c>
      <c r="D283" s="21">
        <f>'8.юрид-в нацвал'!D283+'12.юрид-в инвал'!D283</f>
        <v>23437716.899999999</v>
      </c>
      <c r="E283" s="28">
        <f>('8.юрид-в нацвал'!D283*'8.юрид-в нацвал'!E283+'12.юрид-в инвал'!D283*'12.юрид-в инвал'!E283)/('8.юрид-в нацвал'!D283+'12.юрид-в инвал'!D283)</f>
        <v>0.10318145505887556</v>
      </c>
      <c r="F283" s="21">
        <f t="shared" si="8"/>
        <v>842771.10000000009</v>
      </c>
      <c r="G283" s="28">
        <f t="shared" si="9"/>
        <v>7.8410101449847991</v>
      </c>
      <c r="H283" s="21"/>
      <c r="I283" s="28"/>
      <c r="J283" s="21">
        <f>'8.юрид-в нацвал'!J283+'12.юрид-в инвал'!J283</f>
        <v>36811.4</v>
      </c>
      <c r="K283" s="28">
        <f>('8.юрид-в нацвал'!J283*'8.юрид-в нацвал'!K283+'12.юрид-в инвал'!J283*'12.юрид-в инвал'!K283)/('8.юрид-в нацвал'!J283+'12.юрид-в инвал'!J283)</f>
        <v>1.5219768875946063</v>
      </c>
      <c r="L283" s="21">
        <f>'8.юрид-в нацвал'!L283+'12.юрид-в инвал'!L283</f>
        <v>101563.3</v>
      </c>
      <c r="M283" s="28">
        <f>('8.юрид-в нацвал'!L283*'8.юрид-в нацвал'!M283+'12.юрид-в инвал'!L283*'12.юрид-в инвал'!M283)/('8.юрид-в нацвал'!L283+'12.юрид-в инвал'!L283)</f>
        <v>5.9349844481225009</v>
      </c>
      <c r="N283" s="21">
        <f>'8.юрид-в нацвал'!N283+'12.юрид-в инвал'!N283</f>
        <v>416868.70000000007</v>
      </c>
      <c r="O283" s="28">
        <f>('8.юрид-в нацвал'!N283*'8.юрид-в нацвал'!O283+'12.юрид-в инвал'!N283*'12.юрид-в инвал'!O283)/('8.юрид-в нацвал'!N283+'12.юрид-в инвал'!N283)</f>
        <v>7.5702271458615096</v>
      </c>
      <c r="P283" s="21">
        <f>'8.юрид-в нацвал'!P283+'12.юрид-в инвал'!P283</f>
        <v>283467.7</v>
      </c>
      <c r="Q283" s="28">
        <f>('8.юрид-в нацвал'!P283*'8.юрид-в нацвал'!Q283+'12.юрид-в инвал'!P283*'12.юрид-в инвал'!Q283)/('8.юрид-в нацвал'!P283+'12.юрид-в инвал'!P283)</f>
        <v>9.726128550095833</v>
      </c>
      <c r="R283" s="22">
        <f>'8.юрид-в нацвал'!R283+'12.юрид-в инвал'!R283</f>
        <v>4060</v>
      </c>
      <c r="S283" s="30">
        <f>('8.юрид-в нацвал'!R283*'8.юрид-в нацвал'!S283+'12.юрид-в инвал'!R283*'12.юрид-в инвал'!S283)/('8.юрид-в нацвал'!R283+'12.юрид-в инвал'!R283)</f>
        <v>9</v>
      </c>
    </row>
    <row r="284" spans="1:19" ht="14.25" customHeight="1" thickBot="1" x14ac:dyDescent="0.25">
      <c r="A284" s="24" t="s">
        <v>15</v>
      </c>
      <c r="B284" s="27">
        <f>'8.юрид-в нацвал'!B284+'12.юрид-в инвал'!B284</f>
        <v>21544166.200000003</v>
      </c>
      <c r="C284" s="29">
        <f>('8.юрид-в нацвал'!B284*'8.юрид-в нацвал'!C284+'12.юрид-в инвал'!B284*'12.юрид-в инвал'!C284)/('8.юрид-в нацвал'!B284+'12.юрид-в инвал'!B284)</f>
        <v>0.24069630826557559</v>
      </c>
      <c r="D284" s="25">
        <f>'8.юрид-в нацвал'!D284+'12.юрид-в инвал'!D284</f>
        <v>21091374</v>
      </c>
      <c r="E284" s="29">
        <f>('8.юрид-в нацвал'!D284*'8.юрид-в нацвал'!E284+'12.юрид-в инвал'!D284*'12.юрид-в инвал'!E284)/('8.юрид-в нацвал'!D284+'12.юрид-в инвал'!D284)</f>
        <v>9.2611311145494798E-2</v>
      </c>
      <c r="F284" s="25">
        <f t="shared" si="8"/>
        <v>452792.2</v>
      </c>
      <c r="G284" s="29">
        <f t="shared" si="9"/>
        <v>7.1385979462543654</v>
      </c>
      <c r="H284" s="25">
        <f>'8.юрид-в нацвал'!H284+'12.юрид-в инвал'!H284</f>
        <v>0.7</v>
      </c>
      <c r="I284" s="29">
        <f>('8.юрид-в нацвал'!H284*'8.юрид-в нацвал'!I284+'12.юрид-в инвал'!H284*'12.юрид-в инвал'!I284)/('8.юрид-в нацвал'!H284+'12.юрид-в инвал'!H284)</f>
        <v>4</v>
      </c>
      <c r="J284" s="25">
        <f>'8.юрид-в нацвал'!J284+'12.юрид-в инвал'!J284</f>
        <v>10085.6</v>
      </c>
      <c r="K284" s="29">
        <f>('8.юрид-в нацвал'!J284*'8.юрид-в нацвал'!K284+'12.юрид-в инвал'!J284*'12.юрид-в инвал'!K284)/('8.юрид-в нацвал'!J284+'12.юрид-в инвал'!J284)</f>
        <v>3.3356567779804904</v>
      </c>
      <c r="L284" s="25">
        <f>'8.юрид-в нацвал'!L284+'12.юрид-в инвал'!L284</f>
        <v>232238</v>
      </c>
      <c r="M284" s="29">
        <f>('8.юрид-в нацвал'!L284*'8.юрид-в нацвал'!M284+'12.юрид-в инвал'!L284*'12.юрид-в инвал'!M284)/('8.юрид-в нацвал'!L284+'12.юрид-в инвал'!L284)</f>
        <v>5.9675639128824711</v>
      </c>
      <c r="N284" s="25">
        <f>'8.юрид-в нацвал'!N284+'12.юрид-в инвал'!N284</f>
        <v>114060.6</v>
      </c>
      <c r="O284" s="29">
        <f>('8.юрид-в нацвал'!N284*'8.юрид-в нацвал'!O284+'12.юрид-в инвал'!N284*'12.юрид-в инвал'!O284)/('8.юрид-в нацвал'!N284+'12.юрид-в инвал'!N284)</f>
        <v>9.449310743587171</v>
      </c>
      <c r="P284" s="25">
        <f>'8.юрид-в нацвал'!P284+'12.юрид-в инвал'!P284</f>
        <v>96407.3</v>
      </c>
      <c r="Q284" s="29">
        <f>('8.юрид-в нацвал'!P284*'8.юрид-в нацвал'!Q284+'12.юрид-в инвал'!P284*'12.юрид-в инвал'!Q284)/('8.юрид-в нацвал'!P284+'12.юрид-в инвал'!P284)</f>
        <v>7.623565933285108</v>
      </c>
      <c r="R284" s="25"/>
      <c r="S284" s="29"/>
    </row>
    <row r="285" spans="1:19" ht="14.25" customHeight="1" x14ac:dyDescent="0.2">
      <c r="A285" s="23" t="s">
        <v>74</v>
      </c>
      <c r="B285" s="26">
        <f>'8.юрид-в нацвал'!B285+'12.юрид-в инвал'!B285</f>
        <v>21604124.300000001</v>
      </c>
      <c r="C285" s="28">
        <f>('8.юрид-в нацвал'!B285*'8.юрид-в нацвал'!C285+'12.юрид-в инвал'!B285*'12.юрид-в инвал'!C285)/('8.юрид-в нацвал'!B285+'12.юрид-в инвал'!B285)</f>
        <v>0.30940228172081036</v>
      </c>
      <c r="D285" s="21">
        <f>'8.юрид-в нацвал'!D285+'12.юрид-в инвал'!D285</f>
        <v>20936958.399999999</v>
      </c>
      <c r="E285" s="28">
        <f>('8.юрид-в нацвал'!D285*'8.юрид-в нацвал'!E285+'12.юрид-в инвал'!D285*'12.юрид-в инвал'!E285)/('8.юрид-в нацвал'!D285+'12.юрид-в инвал'!D285)</f>
        <v>6.4589082242242052E-2</v>
      </c>
      <c r="F285" s="21">
        <f t="shared" ref="F285:F296" si="10">H285+J285+L285+N285+P285+R285</f>
        <v>667165.9</v>
      </c>
      <c r="G285" s="28">
        <f t="shared" ref="G285:G292" si="11">(H285*I285+J285*K285+L285*M285+N285*O285+P285*Q285+R285*S285)/(H285+J285+L285+N285+P285+R285)</f>
        <v>7.992114742375179</v>
      </c>
      <c r="H285" s="21"/>
      <c r="I285" s="28"/>
      <c r="J285" s="21">
        <f>'8.юрид-в нацвал'!J285+'12.юрид-в инвал'!J285</f>
        <v>38419.4</v>
      </c>
      <c r="K285" s="28">
        <f>('8.юрид-в нацвал'!J285*'8.юрид-в нацвал'!K285+'12.юрид-в инвал'!J285*'12.юрид-в инвал'!K285)/('8.юрид-в нацвал'!J285+'12.юрид-в инвал'!J285)</f>
        <v>3.5836823063348202</v>
      </c>
      <c r="L285" s="21">
        <f>'8.юрид-в нацвал'!L285+'12.юрид-в инвал'!L285</f>
        <v>107752</v>
      </c>
      <c r="M285" s="28">
        <f>('8.юрид-в нацвал'!L285*'8.юрид-в нацвал'!M285+'12.юрид-в инвал'!L285*'12.юрид-в инвал'!M285)/('8.юрид-в нацвал'!L285+'12.юрид-в инвал'!L285)</f>
        <v>5.628572806073211</v>
      </c>
      <c r="N285" s="21">
        <f>'8.юрид-в нацвал'!N285+'12.юрид-в инвал'!N285</f>
        <v>281141.09999999998</v>
      </c>
      <c r="O285" s="28">
        <f>('8.юрид-в нацвал'!N285*'8.юрид-в нацвал'!O285+'12.юрид-в инвал'!N285*'12.юрид-в инвал'!O285)/('8.юрид-в нацвал'!N285+'12.юрид-в инвал'!N285)</f>
        <v>6.3492348290591405</v>
      </c>
      <c r="P285" s="21">
        <f>'8.юрид-в нацвал'!P285+'12.юрид-в инвал'!P285</f>
        <v>233353.4</v>
      </c>
      <c r="Q285" s="28">
        <f>('8.юрид-в нацвал'!P285*'8.юрид-в нацвал'!Q285+'12.юрид-в инвал'!P285*'12.юрид-в инвал'!Q285)/('8.юрид-в нацвал'!P285+'12.юрид-в инвал'!P285)</f>
        <v>11.760542850457743</v>
      </c>
      <c r="R285" s="22">
        <f>'8.юрид-в нацвал'!R285+'12.юрид-в инвал'!R285</f>
        <v>6500</v>
      </c>
      <c r="S285" s="30">
        <f>('8.юрид-в нацвал'!R285*'8.юрид-в нацвал'!S285+'12.юрид-в инвал'!R285*'12.юрид-в инвал'!S285)/('8.юрид-в нацвал'!R285+'12.юрид-в инвал'!R285)</f>
        <v>9</v>
      </c>
    </row>
    <row r="286" spans="1:19" ht="14.25" customHeight="1" x14ac:dyDescent="0.2">
      <c r="A286" s="23" t="s">
        <v>1</v>
      </c>
      <c r="B286" s="26">
        <f>'8.юрид-в нацвал'!B286+'12.юрид-в инвал'!B286</f>
        <v>13374617.599999998</v>
      </c>
      <c r="C286" s="28">
        <f>('8.юрид-в нацвал'!B286*'8.юрид-в нацвал'!C286+'12.юрид-в инвал'!B286*'12.юрид-в инвал'!C286)/('8.юрид-в нацвал'!B286+'12.юрид-в инвал'!B286)</f>
        <v>0.57654557674979845</v>
      </c>
      <c r="D286" s="21">
        <f>'8.юрид-в нацвал'!D286+'12.юрид-в инвал'!D286</f>
        <v>12435812</v>
      </c>
      <c r="E286" s="28">
        <f>('8.юрид-в нацвал'!D286*'8.юрид-в нацвал'!E286+'12.юрид-в инвал'!D286*'12.юрид-в инвал'!E286)/('8.юрид-в нацвал'!D286+'12.юрид-в инвал'!D286)</f>
        <v>0.12050262274791537</v>
      </c>
      <c r="F286" s="21">
        <f t="shared" si="10"/>
        <v>938805.6</v>
      </c>
      <c r="G286" s="28">
        <f t="shared" si="11"/>
        <v>6.6174814636810924</v>
      </c>
      <c r="H286" s="21">
        <f>'8.юрид-в нацвал'!H286+'12.юрид-в инвал'!H286</f>
        <v>16.7</v>
      </c>
      <c r="I286" s="28">
        <f>('8.юрид-в нацвал'!H286*'8.юрид-в нацвал'!I286+'12.юрид-в инвал'!H286*'12.юрид-в инвал'!I286)/('8.юрид-в нацвал'!H286+'12.юрид-в инвал'!H286)</f>
        <v>3.5</v>
      </c>
      <c r="J286" s="21">
        <f>'8.юрид-в нацвал'!J286+'12.юрид-в инвал'!J286</f>
        <v>36135.1</v>
      </c>
      <c r="K286" s="28">
        <f>('8.юрид-в нацвал'!J286*'8.юрид-в нацвал'!K286+'12.юрид-в инвал'!J286*'12.юрид-в инвал'!K286)/('8.юрид-в нацвал'!J286+'12.юрид-в инвал'!J286)</f>
        <v>6.8005955428378586</v>
      </c>
      <c r="L286" s="21">
        <f>'8.юрид-в нацвал'!L286+'12.юрид-в инвал'!L286</f>
        <v>349519.2</v>
      </c>
      <c r="M286" s="28">
        <f>('8.юрид-в нацвал'!L286*'8.юрид-в нацвал'!M286+'12.юрид-в инвал'!L286*'12.юрид-в инвал'!M286)/('8.юрид-в нацвал'!L286+'12.юрид-в инвал'!L286)</f>
        <v>4.1123389215814159</v>
      </c>
      <c r="N286" s="21">
        <f>'8.юрид-в нацвал'!N286+'12.юрид-в инвал'!N286</f>
        <v>451597.5</v>
      </c>
      <c r="O286" s="28">
        <f>('8.юрид-в нацвал'!N286*'8.юрид-в нацвал'!O286+'12.юрид-в инвал'!N286*'12.юрид-в инвал'!O286)/('8.юрид-в нацвал'!N286+'12.юрид-в инвал'!N286)</f>
        <v>7.7933046484978457</v>
      </c>
      <c r="P286" s="21">
        <f>'8.юрид-в нацвал'!P286+'12.юрид-в инвал'!P286</f>
        <v>101537.1</v>
      </c>
      <c r="Q286" s="28">
        <f>('8.юрид-в нацвал'!P286*'8.юрид-в нацвал'!Q286+'12.юрид-в инвал'!P286*'12.юрид-в инвал'!Q286)/('8.юрид-в нацвал'!P286+'12.юрид-в инвал'!P286)</f>
        <v>9.9466273903824334</v>
      </c>
      <c r="R286" s="22"/>
      <c r="S286" s="30"/>
    </row>
    <row r="287" spans="1:19" ht="14.25" customHeight="1" x14ac:dyDescent="0.2">
      <c r="A287" s="23" t="s">
        <v>2</v>
      </c>
      <c r="B287" s="26">
        <f>'8.юрид-в нацвал'!B287+'12.юрид-в инвал'!B287</f>
        <v>18503126.599999998</v>
      </c>
      <c r="C287" s="28">
        <f>('8.юрид-в нацвал'!B287*'8.юрид-в нацвал'!C287+'12.юрид-в инвал'!B287*'12.юрид-в инвал'!C287)/('8.юрид-в нацвал'!B287+'12.юрид-в инвал'!B287)</f>
        <v>0.17357975802857034</v>
      </c>
      <c r="D287" s="21">
        <f>'8.юрид-в нацвал'!D287+'12.юрид-в инвал'!D287</f>
        <v>18277275.100000001</v>
      </c>
      <c r="E287" s="28">
        <f>('8.юрид-в нацвал'!D287*'8.юрид-в нацвал'!E287+'12.юрид-в инвал'!D287*'12.юрид-в инвал'!E287)/('8.юрид-в нацвал'!D287+'12.юрид-в инвал'!D287)</f>
        <v>8.5418503658677244E-2</v>
      </c>
      <c r="F287" s="21">
        <f t="shared" si="10"/>
        <v>225851.5</v>
      </c>
      <c r="G287" s="28">
        <f t="shared" si="11"/>
        <v>7.308123913279311</v>
      </c>
      <c r="H287" s="21">
        <f>'8.юрид-в нацвал'!H287+'12.юрид-в инвал'!H287</f>
        <v>5.5</v>
      </c>
      <c r="I287" s="28">
        <f>('8.юрид-в нацвал'!H287*'8.юрид-в нацвал'!I287+'12.юрид-в инвал'!H287*'12.юрид-в инвал'!I287)/('8.юрид-в нацвал'!H287+'12.юрид-в инвал'!H287)</f>
        <v>6.21</v>
      </c>
      <c r="J287" s="21">
        <f>'8.юрид-в нацвал'!J287+'12.юрид-в инвал'!J287</f>
        <v>14780.5</v>
      </c>
      <c r="K287" s="28">
        <f>('8.юрид-в нацвал'!J287*'8.юрид-в нацвал'!K287+'12.юрид-в инвал'!J287*'12.юрид-в инвал'!K287)/('8.юрид-в нацвал'!J287+'12.юрид-в инвал'!J287)</f>
        <v>1.6539334934542118</v>
      </c>
      <c r="L287" s="21">
        <f>'8.юрид-в нацвал'!L287+'12.юрид-в инвал'!L287</f>
        <v>9795.9000000000015</v>
      </c>
      <c r="M287" s="28">
        <f>('8.юрид-в нацвал'!L287*'8.юрид-в нацвал'!M287+'12.юрид-в инвал'!L287*'12.юрид-в инвал'!M287)/('8.юрид-в нацвал'!L287+'12.юрид-в инвал'!L287)</f>
        <v>7.0070033381312591</v>
      </c>
      <c r="N287" s="21">
        <f>'8.юрид-в нацвал'!N287+'12.юрид-в инвал'!N287</f>
        <v>78205.599999999991</v>
      </c>
      <c r="O287" s="28">
        <f>('8.юрид-в нацвал'!N287*'8.юрид-в нацвал'!O287+'12.юрид-в инвал'!N287*'12.юрид-в инвал'!O287)/('8.юрид-в нацвал'!N287+'12.юрид-в инвал'!N287)</f>
        <v>8.9883948464048551</v>
      </c>
      <c r="P287" s="21">
        <f>'8.юрид-в нацвал'!P287+'12.юрид-в инвал'!P287</f>
        <v>122745.3</v>
      </c>
      <c r="Q287" s="28">
        <f>('8.юрид-в нацвал'!P287*'8.юрид-в нацвал'!Q287+'12.юрид-в инвал'!P287*'12.юрид-в инвал'!Q287)/('8.юрид-в нацвал'!P287+'12.юрид-в инвал'!P287)</f>
        <v>6.9498135570160544</v>
      </c>
      <c r="R287" s="22">
        <f>'8.юрид-в нацвал'!R287+'12.юрид-в инвал'!R287</f>
        <v>318.7</v>
      </c>
      <c r="S287" s="30">
        <f>('8.юрид-в нацвал'!R287*'8.юрид-в нацвал'!S287+'12.юрид-в инвал'!R287*'12.юрид-в инвал'!S287)/('8.юрид-в нацвал'!R287+'12.юрид-в инвал'!R287)</f>
        <v>4.49</v>
      </c>
    </row>
    <row r="288" spans="1:19" ht="14.25" customHeight="1" x14ac:dyDescent="0.2">
      <c r="A288" s="23" t="s">
        <v>3</v>
      </c>
      <c r="B288" s="26">
        <f>'8.юрид-в нацвал'!B288+'12.юрид-в инвал'!B288</f>
        <v>20307961</v>
      </c>
      <c r="C288" s="28">
        <f>('8.юрид-в нацвал'!B288*'8.юрид-в нацвал'!C288+'12.юрид-в инвал'!B288*'12.юрид-в инвал'!C288)/('8.юрид-в нацвал'!B288+'12.юрид-в инвал'!B288)</f>
        <v>0.48839923235030874</v>
      </c>
      <c r="D288" s="21">
        <f>'8.юрид-в нацвал'!D288+'12.юрид-в инвал'!D288</f>
        <v>19224572.300000001</v>
      </c>
      <c r="E288" s="28">
        <f>('8.юрид-в нацвал'!D288*'8.юрид-в нацвал'!E288+'12.юрид-в инвал'!D288*'12.юрид-в инвал'!E288)/('8.юрид-в нацвал'!D288+'12.юрид-в инвал'!D288)</f>
        <v>0.11288826430744575</v>
      </c>
      <c r="F288" s="21">
        <f t="shared" si="10"/>
        <v>1083388.7</v>
      </c>
      <c r="G288" s="28">
        <f t="shared" si="11"/>
        <v>7.1517858401144556</v>
      </c>
      <c r="H288" s="21">
        <f>'8.юрид-в нацвал'!H288+'12.юрид-в инвал'!H288</f>
        <v>6.3</v>
      </c>
      <c r="I288" s="28">
        <f>('8.юрид-в нацвал'!H288*'8.юрид-в нацвал'!I288+'12.юрид-в инвал'!H288*'12.юрид-в инвал'!I288)/('8.юрид-в нацвал'!H288+'12.юрид-в инвал'!H288)</f>
        <v>2.71</v>
      </c>
      <c r="J288" s="21">
        <f>'8.юрид-в нацвал'!J288+'12.юрид-в инвал'!J288</f>
        <v>56802.100000000006</v>
      </c>
      <c r="K288" s="28">
        <f>('8.юрид-в нацвал'!J288*'8.юрид-в нацвал'!K288+'12.юрид-в инвал'!J288*'12.юрид-в инвал'!K288)/('8.юрид-в нацвал'!J288+'12.юрид-в инвал'!J288)</f>
        <v>3.527575459358014</v>
      </c>
      <c r="L288" s="21">
        <f>'8.юрид-в нацвал'!L288+'12.юрид-в инвал'!L288</f>
        <v>151493.4</v>
      </c>
      <c r="M288" s="28">
        <f>('8.юрид-в нацвал'!L288*'8.юрид-в нацвал'!M288+'12.юрид-в инвал'!L288*'12.юрид-в инвал'!M288)/('8.юрид-в нацвал'!L288+'12.юрид-в инвал'!L288)</f>
        <v>2.8199390204457755</v>
      </c>
      <c r="N288" s="21">
        <f>'8.юрид-в нацвал'!N288+'12.юрид-в инвал'!N288</f>
        <v>641864.1</v>
      </c>
      <c r="O288" s="28">
        <f>('8.юрид-в нацвал'!N288*'8.юрид-в нацвал'!O288+'12.юрид-в инвал'!N288*'12.юрид-в инвал'!O288)/('8.юрид-в нацвал'!N288+'12.юрид-в инвал'!N288)</f>
        <v>7.335874771622219</v>
      </c>
      <c r="P288" s="21">
        <f>'8.юрид-в нацвал'!P288+'12.юрид-в инвал'!P288</f>
        <v>217279.80000000002</v>
      </c>
      <c r="Q288" s="28">
        <f>('8.юрид-в нацвал'!P288*'8.юрид-в нацвал'!Q288+'12.юрид-в инвал'!P288*'12.юрид-в инвал'!Q288)/('8.юрид-в нацвал'!P288+'12.юрид-в инвал'!P288)</f>
        <v>10.410247013298088</v>
      </c>
      <c r="R288" s="22">
        <f>'8.юрид-в нацвал'!R288+'12.юрид-в инвал'!R288</f>
        <v>15943</v>
      </c>
      <c r="S288" s="30">
        <f>('8.юрид-в нацвал'!R288*'8.юрид-в нацвал'!S288+'12.юрид-в инвал'!R288*'12.юрид-в инвал'!S288)/('8.юрид-в нацвал'!R288+'12.юрид-в инвал'!R288)</f>
        <v>9.4085178448221782</v>
      </c>
    </row>
    <row r="289" spans="1:19" ht="14.25" customHeight="1" x14ac:dyDescent="0.2">
      <c r="A289" s="23" t="s">
        <v>4</v>
      </c>
      <c r="B289" s="26">
        <f>'8.юрид-в нацвал'!B289+'12.юрид-в инвал'!B289</f>
        <v>18404439.699999999</v>
      </c>
      <c r="C289" s="28">
        <f>('8.юрид-в нацвал'!B289*'8.юрид-в нацвал'!C289+'12.юрид-в инвал'!B289*'12.юрид-в инвал'!C289)/('8.юрид-в нацвал'!B289+'12.юрид-в инвал'!B289)</f>
        <v>0.61679170303674069</v>
      </c>
      <c r="D289" s="21">
        <f>'8.юрид-в нацвал'!D289+'12.юрид-в инвал'!D289</f>
        <v>17250002.300000001</v>
      </c>
      <c r="E289" s="28">
        <f>('8.юрид-в нацвал'!D289*'8.юрид-в нацвал'!E289+'12.юрид-в инвал'!D289*'12.юрид-в инвал'!E289)/('8.юрид-в нацвал'!D289+'12.юрид-в инвал'!D289)</f>
        <v>7.5087416828924142E-2</v>
      </c>
      <c r="F289" s="21">
        <f t="shared" si="10"/>
        <v>1154437.3999999999</v>
      </c>
      <c r="G289" s="28">
        <f t="shared" si="11"/>
        <v>8.7111242177358452</v>
      </c>
      <c r="H289" s="21">
        <f>'8.юрид-в нацвал'!H289+'12.юрид-в инвал'!H289</f>
        <v>130.80000000000001</v>
      </c>
      <c r="I289" s="28">
        <f>('8.юрид-в нацвал'!H289*'8.юрид-в нацвал'!I289+'12.юрид-в инвал'!H289*'12.юрид-в инвал'!I289)/('8.юрид-в нацвал'!H289+'12.юрид-в инвал'!H289)</f>
        <v>10.073073394495399</v>
      </c>
      <c r="J289" s="21">
        <f>'8.юрид-в нацвал'!J289+'12.юрид-в инвал'!J289</f>
        <v>20683.800000000003</v>
      </c>
      <c r="K289" s="28">
        <f>('8.юрид-в нацвал'!J289*'8.юрид-в нацвал'!K289+'12.юрид-в инвал'!J289*'12.юрид-в инвал'!K289)/('8.юрид-в нацвал'!J289+'12.юрид-в инвал'!J289)</f>
        <v>6.2111293862829813</v>
      </c>
      <c r="L289" s="21">
        <f>'8.юрид-в нацвал'!L289+'12.юрид-в инвал'!L289</f>
        <v>10223.9</v>
      </c>
      <c r="M289" s="28">
        <f>('8.юрид-в нацвал'!L289*'8.юрид-в нацвал'!M289+'12.юрид-в инвал'!L289*'12.юрид-в инвал'!M289)/('8.юрид-в нацвал'!L289+'12.юрид-в инвал'!L289)</f>
        <v>7.07682195639629</v>
      </c>
      <c r="N289" s="21">
        <f>'8.юрид-в нацвал'!N289+'12.юрид-в инвал'!N289</f>
        <v>698089.8</v>
      </c>
      <c r="O289" s="28">
        <f>('8.юрид-в нацвал'!N289*'8.юрид-в нацвал'!O289+'12.юрид-в инвал'!N289*'12.юрид-в инвал'!O289)/('8.юрид-в нацвал'!N289+'12.юрид-в инвал'!N289)</f>
        <v>9.1165431467413018</v>
      </c>
      <c r="P289" s="21">
        <f>'8.юрид-в нацвал'!P289+'12.юрид-в инвал'!P289</f>
        <v>425309.1</v>
      </c>
      <c r="Q289" s="28">
        <f>('8.юрид-в нацвал'!P289*'8.юрид-в нацвал'!Q289+'12.юрид-в инвал'!P289*'12.юрид-в инвал'!Q289)/('8.юрид-в нацвал'!P289+'12.юрид-в инвал'!P289)</f>
        <v>8.2061300240225172</v>
      </c>
      <c r="R289" s="22"/>
      <c r="S289" s="30"/>
    </row>
    <row r="290" spans="1:19" ht="14.25" customHeight="1" x14ac:dyDescent="0.2">
      <c r="A290" s="23" t="s">
        <v>5</v>
      </c>
      <c r="B290" s="26">
        <f>'8.юрид-в нацвал'!B290+'12.юрид-в инвал'!B290</f>
        <v>20889074.5</v>
      </c>
      <c r="C290" s="28">
        <f>('8.юрид-в нацвал'!B290*'8.юрид-в нацвал'!C290+'12.юрид-в инвал'!B290*'12.юрид-в инвал'!C290)/('8.юрид-в нацвал'!B290+'12.юрид-в инвал'!B290)</f>
        <v>0.49000459900700694</v>
      </c>
      <c r="D290" s="21">
        <f>'8.юрид-в нацвал'!D290+'12.юрид-в инвал'!D290</f>
        <v>19729258.600000001</v>
      </c>
      <c r="E290" s="28">
        <f>('8.юрид-в нацвал'!D290*'8.юрид-в нацвал'!E290+'12.юрид-в инвал'!D290*'12.юрид-в инвал'!E290)/('8.юрид-в нацвал'!D290+'12.юрид-в инвал'!D290)</f>
        <v>9.991946108912575E-2</v>
      </c>
      <c r="F290" s="21">
        <f t="shared" si="10"/>
        <v>1159815.8999999999</v>
      </c>
      <c r="G290" s="28">
        <f t="shared" si="11"/>
        <v>7.1256185460123405</v>
      </c>
      <c r="H290" s="21">
        <f>'8.юрид-в нацвал'!H290+'12.юрид-в инвал'!H290</f>
        <v>77.7</v>
      </c>
      <c r="I290" s="28">
        <f>('8.юрид-в нацвал'!H290*'8.юрид-в нацвал'!I290+'12.юрид-в инвал'!H290*'12.юрид-в инвал'!I290)/('8.юрид-в нацвал'!H290+'12.юрид-в инвал'!H290)</f>
        <v>2.1196911196911201</v>
      </c>
      <c r="J290" s="21">
        <f>'8.юрид-в нацвал'!J290+'12.юрид-в инвал'!J290</f>
        <v>5561.6</v>
      </c>
      <c r="K290" s="28">
        <f>('8.юрид-в нацвал'!J290*'8.юрид-в нацвал'!K290+'12.юрид-в инвал'!J290*'12.юрид-в инвал'!K290)/('8.юрид-в нацвал'!J290+'12.юрид-в инвал'!J290)</f>
        <v>4.2463550057537391</v>
      </c>
      <c r="L290" s="21">
        <f>'8.юрид-в нацвал'!L290+'12.юрид-в инвал'!L290</f>
        <v>202705.5</v>
      </c>
      <c r="M290" s="28">
        <f>('8.юрид-в нацвал'!L290*'8.юрид-в нацвал'!M290+'12.юрид-в инвал'!L290*'12.юрид-в инвал'!M290)/('8.юрид-в нацвал'!L290+'12.юрид-в инвал'!L290)</f>
        <v>6.0671018201282116</v>
      </c>
      <c r="N290" s="21">
        <f>'8.юрид-в нацвал'!N290+'12.юрид-в инвал'!N290</f>
        <v>880176.1</v>
      </c>
      <c r="O290" s="28">
        <f>('8.юрид-в нацвал'!N290*'8.юрид-в нацвал'!O290+'12.юрид-в инвал'!N290*'12.юрид-в инвал'!O290)/('8.юрид-в нацвал'!N290+'12.юрид-в инвал'!N290)</f>
        <v>6.9753947999724133</v>
      </c>
      <c r="P290" s="21">
        <f>'8.юрид-в нацвал'!P290+'12.юрид-в инвал'!P290</f>
        <v>71295</v>
      </c>
      <c r="Q290" s="28">
        <f>('8.юрид-в нацвал'!P290*'8.юрид-в нацвал'!Q290+'12.юрид-в инвал'!P290*'12.юрид-в инвал'!Q290)/('8.юрид-в нацвал'!P290+'12.юрид-в инвал'!P290)</f>
        <v>12.219843747808353</v>
      </c>
      <c r="R290" s="22"/>
      <c r="S290" s="30"/>
    </row>
    <row r="291" spans="1:19" ht="14.25" customHeight="1" x14ac:dyDescent="0.2">
      <c r="A291" s="23" t="s">
        <v>6</v>
      </c>
      <c r="B291" s="26">
        <f>'8.юрид-в нацвал'!B291+'12.юрид-в инвал'!B291</f>
        <v>21351097</v>
      </c>
      <c r="C291" s="28">
        <f>('8.юрид-в нацвал'!B291*'8.юрид-в нацвал'!C291+'12.юрид-в инвал'!B291*'12.юрид-в инвал'!C291)/('8.юрид-в нацвал'!B291+'12.юрид-в инвал'!B291)</f>
        <v>0.57354285922639192</v>
      </c>
      <c r="D291" s="21">
        <f>'8.юрид-в нацвал'!D291+'12.юрид-в инвал'!D291</f>
        <v>20046052.300000001</v>
      </c>
      <c r="E291" s="28">
        <f>('8.юрид-в нацвал'!D291*'8.юрид-в нацвал'!E291+'12.юрид-в инвал'!D291*'12.юрид-в инвал'!E291)/('8.юрид-в нацвал'!D291+'12.юрид-в инвал'!D291)</f>
        <v>6.1633384743788273E-2</v>
      </c>
      <c r="F291" s="21">
        <f t="shared" si="10"/>
        <v>1305044.7</v>
      </c>
      <c r="G291" s="28">
        <f t="shared" si="11"/>
        <v>8.4366942887090666</v>
      </c>
      <c r="H291" s="21">
        <f>'8.юрид-в нацвал'!H291+'12.юрид-в инвал'!H291</f>
        <v>576</v>
      </c>
      <c r="I291" s="28">
        <f>('8.юрид-в нацвал'!H291*'8.юрид-в нацвал'!I291+'12.юрид-в инвал'!H291*'12.юрид-в инвал'!I291)/('8.юрид-в нацвал'!H291+'12.юрид-в инвал'!H291)</f>
        <v>6.6652951388888892</v>
      </c>
      <c r="J291" s="21">
        <f>'8.юрид-в нацвал'!J291+'12.юрид-в инвал'!J291</f>
        <v>16366.2</v>
      </c>
      <c r="K291" s="28">
        <f>('8.юрид-в нацвал'!J291*'8.юрид-в нацвал'!K291+'12.юрид-в инвал'!J291*'12.юрид-в инвал'!K291)/('8.юрид-в нацвал'!J291+'12.юрид-в инвал'!J291)</f>
        <v>2.9618176485683887</v>
      </c>
      <c r="L291" s="21">
        <f>'8.юрид-в нацвал'!L291+'12.юрид-в инвал'!L291</f>
        <v>44724.6</v>
      </c>
      <c r="M291" s="28">
        <f>('8.юрид-в нацвал'!L291*'8.юрид-в нацвал'!M291+'12.юрид-в инвал'!L291*'12.юрид-в инвал'!M291)/('8.юрид-в нацвал'!L291+'12.юрид-в инвал'!L291)</f>
        <v>2.4205347392710075</v>
      </c>
      <c r="N291" s="21">
        <f>'8.юрид-в нацвал'!N291+'12.юрид-в инвал'!N291</f>
        <v>323267.59999999998</v>
      </c>
      <c r="O291" s="28">
        <f>('8.юрид-в нацвал'!N291*'8.юрид-в нацвал'!O291+'12.юрид-в инвал'!N291*'12.юрид-в инвал'!O291)/('8.юрид-в нацвал'!N291+'12.юрид-в инвал'!N291)</f>
        <v>4.2945310324944463</v>
      </c>
      <c r="P291" s="21">
        <f>'8.юрид-в нацвал'!P291+'12.юрид-в инвал'!P291</f>
        <v>920110.29999999993</v>
      </c>
      <c r="Q291" s="28">
        <f>('8.юрид-в нацвал'!P291*'8.юрид-в нацвал'!Q291+'12.юрид-в инвал'!P291*'12.юрид-в инвал'!Q291)/('8.юрид-в нацвал'!P291+'12.юрид-в инвал'!P291)</f>
        <v>10.282908548029553</v>
      </c>
      <c r="R291" s="22"/>
      <c r="S291" s="30"/>
    </row>
    <row r="292" spans="1:19" ht="14.25" customHeight="1" x14ac:dyDescent="0.2">
      <c r="A292" s="23" t="s">
        <v>7</v>
      </c>
      <c r="B292" s="26">
        <f>'8.юрид-в нацвал'!B292+'12.юрид-в инвал'!B292</f>
        <v>10038933</v>
      </c>
      <c r="C292" s="28">
        <f>('8.юрид-в нацвал'!B292*'8.юрид-в нацвал'!C292+'12.юрид-в инвал'!B292*'12.юрид-в инвал'!C292)/('8.юрид-в нацвал'!B292+'12.юрид-в инвал'!B292)</f>
        <v>1.6169347019249964</v>
      </c>
      <c r="D292" s="21">
        <f>'8.юрид-в нацвал'!D292+'12.юрид-в инвал'!D292</f>
        <v>8197463.0999999996</v>
      </c>
      <c r="E292" s="28">
        <f>('8.юрид-в нацвал'!D292*'8.юрид-в нацвал'!E292+'12.юрид-в инвал'!D292*'12.юрид-в инвал'!E292)/('8.юрид-в нацвал'!D292+'12.юрид-в инвал'!D292)</f>
        <v>0.13982153808048256</v>
      </c>
      <c r="F292" s="21">
        <f t="shared" si="10"/>
        <v>1841469.9000000001</v>
      </c>
      <c r="G292" s="28">
        <f t="shared" si="11"/>
        <v>8.1924321646528178</v>
      </c>
      <c r="H292" s="21">
        <f>'8.юрид-в нацвал'!H292+'12.юрид-в инвал'!H292</f>
        <v>9573.8000000000011</v>
      </c>
      <c r="I292" s="28">
        <f>('8.юрид-в нацвал'!H292*'8.юрид-в нацвал'!I292+'12.юрид-в инвал'!H292*'12.юрид-в инвал'!I292)/('8.юрид-в нацвал'!H292+'12.юрид-в инвал'!H292)</f>
        <v>1.85107021245482</v>
      </c>
      <c r="J292" s="21">
        <f>'8.юрид-в нацвал'!J292+'12.юрид-в инвал'!J292</f>
        <v>113962.8</v>
      </c>
      <c r="K292" s="28">
        <f>('8.юрид-в нацвал'!J292*'8.юрид-в нацвал'!K292+'12.юрид-в инвал'!J292*'12.юрид-в инвал'!K292)/('8.юрид-в нацвал'!J292+'12.юрид-в инвал'!J292)</f>
        <v>4.0249025120477899</v>
      </c>
      <c r="L292" s="21">
        <f>'8.юрид-в нацвал'!L292+'12.юрид-в инвал'!L292</f>
        <v>253968.3</v>
      </c>
      <c r="M292" s="28">
        <f>('8.юрид-в нацвал'!L292*'8.юрид-в нацвал'!M292+'12.юрид-в инвал'!L292*'12.юрид-в инвал'!M292)/('8.юрид-в нацвал'!L292+'12.юрид-в инвал'!L292)</f>
        <v>3.2546959837113536</v>
      </c>
      <c r="N292" s="21">
        <f>'8.юрид-в нацвал'!N292+'12.юрид-в инвал'!N292</f>
        <v>1068193.7</v>
      </c>
      <c r="O292" s="28">
        <f>('8.юрид-в нацвал'!N292*'8.юрид-в нацвал'!O292+'12.юрид-в инвал'!N292*'12.юрид-в инвал'!O292)/('8.юрид-в нацвал'!N292+'12.юрид-в инвал'!N292)</f>
        <v>8.6579138661836357</v>
      </c>
      <c r="P292" s="21">
        <f>'8.юрид-в нацвал'!P292+'12.юрид-в инвал'!P292</f>
        <v>395038.3</v>
      </c>
      <c r="Q292" s="28">
        <f>('8.юрид-в нацвал'!P292*'8.юрид-в нацвал'!Q292+'12.юрид-в инвал'!P292*'12.юрид-в инвал'!Q292)/('8.юрид-в нацвал'!P292+'12.юрид-в инвал'!P292)</f>
        <v>11.464517870798874</v>
      </c>
      <c r="R292" s="22">
        <f>'8.юрид-в нацвал'!R292+'12.юрид-в инвал'!R292</f>
        <v>733</v>
      </c>
      <c r="S292" s="30">
        <f>('8.юрид-в нацвал'!R292*'8.юрид-в нацвал'!S292+'12.юрид-в инвал'!R292*'12.юрид-в инвал'!S292)/('8.юрид-в нацвал'!R292+'12.юрид-в инвал'!R292)</f>
        <v>8</v>
      </c>
    </row>
    <row r="293" spans="1:19" ht="14.25" customHeight="1" x14ac:dyDescent="0.2">
      <c r="A293" s="23" t="s">
        <v>8</v>
      </c>
      <c r="B293" s="26">
        <f>'8.юрид-в нацвал'!B293+'12.юрид-в инвал'!B293</f>
        <v>12814886.399999999</v>
      </c>
      <c r="C293" s="28">
        <f>('8.юрид-в нацвал'!B293*'8.юрид-в нацвал'!C293+'12.юрид-в инвал'!B293*'12.юрид-в инвал'!C293)/('8.юрид-в нацвал'!B293+'12.юрид-в инвал'!B293)</f>
        <v>0.52729442790846748</v>
      </c>
      <c r="D293" s="21">
        <f>'8.юрид-в нацвал'!D293+'12.юрид-в инвал'!D293</f>
        <v>12180181.199999999</v>
      </c>
      <c r="E293" s="28">
        <f>('8.юрид-в нацвал'!D293*'8.юрид-в нацвал'!E293+'12.юрид-в инвал'!D293*'12.юрид-в инвал'!E293)/('8.юрид-в нацвал'!D293+'12.юрид-в инвал'!D293)</f>
        <v>0.10347494395239368</v>
      </c>
      <c r="F293" s="21">
        <f t="shared" si="10"/>
        <v>634705.19999999995</v>
      </c>
      <c r="G293" s="28">
        <f>(H293*I293+J293*K293+L293*M293+N293*O293+P293*Q293+R293*S293)/(H293+J293+L293+N293+P293+R293)</f>
        <v>8.66051613568</v>
      </c>
      <c r="H293" s="21">
        <f>'8.юрид-в нацвал'!H293+'12.юрид-в инвал'!H293</f>
        <v>2014.9</v>
      </c>
      <c r="I293" s="28">
        <f>('8.юрид-в нацвал'!H293*'8.юрид-в нацвал'!I293+'12.юрид-в инвал'!H293*'12.юрид-в инвал'!I293)/('8.юрид-в нацвал'!H293+'12.юрид-в инвал'!H293)</f>
        <v>1.0665541714229001</v>
      </c>
      <c r="J293" s="21">
        <f>'8.юрид-в нацвал'!J293+'12.юрид-в инвал'!J293</f>
        <v>84385.3</v>
      </c>
      <c r="K293" s="28">
        <f>('8.юрид-в нацвал'!J293*'8.юрид-в нацвал'!K293+'12.юрид-в инвал'!J293*'12.юрид-в инвал'!K293)/('8.юрид-в нацвал'!J293+'12.юрид-в инвал'!J293)</f>
        <v>4.0869192146025402</v>
      </c>
      <c r="L293" s="21">
        <f>'8.юрид-в нацвал'!L293+'12.юрид-в инвал'!L293</f>
        <v>95901.5</v>
      </c>
      <c r="M293" s="28">
        <f>('8.юрид-в нацвал'!L293*'8.юрид-в нацвал'!M293+'12.юрид-в инвал'!L293*'12.юрид-в инвал'!M293)/('8.юрид-в нацвал'!L293+'12.юрид-в инвал'!L293)</f>
        <v>6.4034872968618881</v>
      </c>
      <c r="N293" s="21">
        <f>'8.юрид-в нацвал'!N293+'12.юрид-в инвал'!N293</f>
        <v>266017.5</v>
      </c>
      <c r="O293" s="28">
        <f>('8.юрид-в нацвал'!N293*'8.юрид-в нацвал'!O293+'12.юрид-в инвал'!N293*'12.юрид-в инвал'!O293)/('8.юрид-в нацвал'!N293+'12.юрид-в инвал'!N293)</f>
        <v>10.0903510032235</v>
      </c>
      <c r="P293" s="21">
        <f>'8.юрид-в нацвал'!P293+'12.юрид-в инвал'!P293</f>
        <v>186386</v>
      </c>
      <c r="Q293" s="28">
        <f>('8.юрид-в нацвал'!P293*'8.юрид-в нацвал'!Q293+'12.юрид-в инвал'!P293*'12.юрид-в инвал'!Q293)/('8.юрид-в нацвал'!P293+'12.юрид-в инвал'!P293)</f>
        <v>9.9338777429634924</v>
      </c>
      <c r="R293" s="22"/>
      <c r="S293" s="30"/>
    </row>
    <row r="294" spans="1:19" ht="14.25" customHeight="1" x14ac:dyDescent="0.2">
      <c r="A294" s="23" t="s">
        <v>9</v>
      </c>
      <c r="B294" s="26">
        <f>'8.юрид-в нацвал'!B294+'12.юрид-в инвал'!B294</f>
        <v>9299873</v>
      </c>
      <c r="C294" s="28">
        <f>('8.юрид-в нацвал'!B294*'8.юрид-в нацвал'!C294+'12.юрид-в инвал'!B294*'12.юрид-в инвал'!C294)/('8.юрид-в нацвал'!B294+'12.юрид-в инвал'!B294)</f>
        <v>1.0684725611844381</v>
      </c>
      <c r="D294" s="21">
        <f>'8.юрид-в нацвал'!D294+'12.юрид-в инвал'!D294</f>
        <v>8249887.9000000004</v>
      </c>
      <c r="E294" s="28">
        <f>('8.юрид-в нацвал'!D294*'8.юрид-в нацвал'!E294+'12.юрид-в инвал'!D294*'12.юрид-в инвал'!E294)/('8.юрид-в нацвал'!D294+'12.юрид-в инвал'!D294)</f>
        <v>0.1810236476061694</v>
      </c>
      <c r="F294" s="21">
        <f t="shared" si="10"/>
        <v>1049985.1000000001</v>
      </c>
      <c r="G294" s="28">
        <f t="shared" ref="G294:G304" si="12">(H294*I294+J294*K294+L294*M294+N294*O294+P294*Q294+R294*S294)/(H294+J294+L294+N294+P294+R294)</f>
        <v>8.0412896554436823</v>
      </c>
      <c r="H294" s="21">
        <f>'8.юрид-в нацвал'!H294+'12.юрид-в инвал'!H294</f>
        <v>1883.4</v>
      </c>
      <c r="I294" s="28">
        <f>('8.юрид-в нацвал'!H294*'8.юрид-в нацвал'!I294+'12.юрид-в инвал'!H294*'12.юрид-в инвал'!I294)/('8.юрид-в нацвал'!H294+'12.юрид-в инвал'!H294)</f>
        <v>7.1390384411171279</v>
      </c>
      <c r="J294" s="21">
        <f>'8.юрид-в нацвал'!J294+'12.юрид-в инвал'!J294</f>
        <v>64163.199999999997</v>
      </c>
      <c r="K294" s="28">
        <f>('8.юрид-в нацвал'!J294*'8.юрид-в нацвал'!K294+'12.юрид-в инвал'!J294*'12.юрид-в инвал'!K294)/('8.юрид-в нацвал'!J294+'12.юрид-в инвал'!J294)</f>
        <v>2.8691032866191195</v>
      </c>
      <c r="L294" s="21">
        <f>'8.юрид-в нацвал'!L294+'12.юрид-в инвал'!L294</f>
        <v>25637.200000000001</v>
      </c>
      <c r="M294" s="28">
        <f>('8.юрид-в нацвал'!L294*'8.юрид-в нацвал'!M294+'12.юрид-в инвал'!L294*'12.юрид-в инвал'!M294)/('8.юрид-в нацвал'!L294+'12.юрид-в инвал'!L294)</f>
        <v>5.56409721030378</v>
      </c>
      <c r="N294" s="21">
        <f>'8.юрид-в нацвал'!N294+'12.юрид-в инвал'!N294</f>
        <v>768917</v>
      </c>
      <c r="O294" s="28">
        <f>('8.юрид-в нацвал'!N294*'8.юрид-в нацвал'!O294+'12.юрид-в инвал'!N294*'12.юрид-в инвал'!O294)/('8.юрид-в нацвал'!N294+'12.юрид-в инвал'!N294)</f>
        <v>8.8979062200471581</v>
      </c>
      <c r="P294" s="21">
        <f>'8.юрид-в нацвал'!P294+'12.юрид-в инвал'!P294</f>
        <v>189384.3</v>
      </c>
      <c r="Q294" s="28">
        <f>('8.юрид-в нацвал'!P294*'8.юрид-в нацвал'!Q294+'12.юрид-в инвал'!P294*'12.юрид-в инвал'!Q294)/('8.юрид-в нацвал'!P294+'12.юрид-в инвал'!P294)</f>
        <v>6.6599954695294201</v>
      </c>
      <c r="R294" s="22"/>
      <c r="S294" s="30"/>
    </row>
    <row r="295" spans="1:19" ht="14.25" customHeight="1" x14ac:dyDescent="0.2">
      <c r="A295" s="23" t="s">
        <v>14</v>
      </c>
      <c r="B295" s="26">
        <f>'8.юрид-в нацвал'!B295+'12.юрид-в инвал'!B295</f>
        <v>11593556.699999999</v>
      </c>
      <c r="C295" s="28">
        <f>('8.юрид-в нацвал'!B295*'8.юрид-в нацвал'!C295+'12.юрид-в инвал'!B295*'12.юрид-в инвал'!C295)/('8.юрид-в нацвал'!B295+'12.юрид-в инвал'!B295)</f>
        <v>0.77974622921368208</v>
      </c>
      <c r="D295" s="21">
        <f>'8.юрид-в нацвал'!D295+'12.юрид-в инвал'!D295</f>
        <v>10300783.899999999</v>
      </c>
      <c r="E295" s="28">
        <f>('8.юрид-в нацвал'!D295*'8.юрид-в нацвал'!E295+'12.юрид-в инвал'!D295*'12.юрид-в инвал'!E295)/('8.юрид-в нацвал'!D295+'12.юрид-в инвал'!D295)</f>
        <v>0.12355623322997765</v>
      </c>
      <c r="F295" s="21">
        <f t="shared" si="10"/>
        <v>1292772.7999999998</v>
      </c>
      <c r="G295" s="28">
        <f t="shared" si="12"/>
        <v>6.0082530062513859</v>
      </c>
      <c r="H295" s="21">
        <f>'8.юрид-в нацвал'!H295+'12.юрид-в инвал'!H295</f>
        <v>3242.1</v>
      </c>
      <c r="I295" s="28">
        <f>('8.юрид-в нацвал'!H295*'8.юрид-в нацвал'!I295+'12.юрид-в инвал'!H295*'12.юрид-в инвал'!I295)/('8.юрид-в нацвал'!H295+'12.юрид-в инвал'!H295)</f>
        <v>8.9966641991301888</v>
      </c>
      <c r="J295" s="21">
        <f>'8.юрид-в нацвал'!J295+'12.юрид-в инвал'!J295</f>
        <v>509033.8</v>
      </c>
      <c r="K295" s="28">
        <f>('8.юрид-в нацвал'!J295*'8.юрид-в нацвал'!K295+'12.юрид-в инвал'!J295*'12.юрид-в инвал'!K295)/('8.юрид-в нацвал'!J295+'12.юрид-в инвал'!J295)</f>
        <v>2.1302855881082912</v>
      </c>
      <c r="L295" s="21">
        <f>'8.юрид-в нацвал'!L295+'12.юрид-в инвал'!L295</f>
        <v>163525.20000000001</v>
      </c>
      <c r="M295" s="28">
        <f>('8.юрид-в нацвал'!L295*'8.юрид-в нацвал'!M295+'12.юрид-в инвал'!L295*'12.юрид-в инвал'!M295)/('8.юрид-в нацвал'!L295+'12.юрид-в инвал'!L295)</f>
        <v>2.9877249194619564</v>
      </c>
      <c r="N295" s="21">
        <f>'8.юрид-в нацвал'!N295+'12.юрид-в инвал'!N295</f>
        <v>504366.80000000005</v>
      </c>
      <c r="O295" s="28">
        <f>('8.юрид-в нацвал'!N295*'8.юрид-в нацвал'!O295+'12.юрид-в инвал'!N295*'12.юрид-в инвал'!O295)/('8.юрид-в нацвал'!N295+'12.юрид-в инвал'!N295)</f>
        <v>10.239249472804353</v>
      </c>
      <c r="P295" s="21">
        <f>'8.юрид-в нацвал'!P295+'12.юрид-в инвал'!P295</f>
        <v>112604.9</v>
      </c>
      <c r="Q295" s="28">
        <f>('8.юрид-в нацвал'!P295*'8.юрид-в нацвал'!Q295+'12.юрид-в инвал'!P295*'12.юрид-в инвал'!Q295)/('8.юрид-в нацвал'!P295+'12.юрид-в инвал'!P295)</f>
        <v>8.8881105795574022</v>
      </c>
      <c r="R295" s="22"/>
      <c r="S295" s="30"/>
    </row>
    <row r="296" spans="1:19" ht="14.25" customHeight="1" thickBot="1" x14ac:dyDescent="0.25">
      <c r="A296" s="24" t="s">
        <v>15</v>
      </c>
      <c r="B296" s="27">
        <f>'8.юрид-в нацвал'!B296+'12.юрид-в инвал'!B296</f>
        <v>10751898.300000001</v>
      </c>
      <c r="C296" s="29">
        <f>('8.юрид-в нацвал'!B296*'8.юрид-в нацвал'!C296+'12.юрид-в инвал'!B296*'12.юрид-в инвал'!C296)/('8.юрид-в нацвал'!B296+'12.юрид-в инвал'!B296)</f>
        <v>0.93238061961579322</v>
      </c>
      <c r="D296" s="25">
        <f>'8.юрид-в нацвал'!D296+'12.юрид-в инвал'!D296</f>
        <v>9546203</v>
      </c>
      <c r="E296" s="29">
        <f>('8.юрид-в нацвал'!D296*'8.юрид-в нацвал'!E296+'12.юрид-в инвал'!D296*'12.юрид-в инвал'!E296)/('8.юрид-в нацвал'!D296+'12.юрид-в инвал'!D296)</f>
        <v>0.30297191951606284</v>
      </c>
      <c r="F296" s="25">
        <f t="shared" si="10"/>
        <v>1205695.3</v>
      </c>
      <c r="G296" s="29">
        <f t="shared" si="12"/>
        <v>5.9157816672255397</v>
      </c>
      <c r="H296" s="25">
        <f>'8.юрид-в нацвал'!H296+'12.юрид-в инвал'!H296</f>
        <v>895.3</v>
      </c>
      <c r="I296" s="29">
        <f>('8.юрид-в нацвал'!H296*'8.юрид-в нацвал'!I296+'12.юрид-в инвал'!H296*'12.юрид-в инвал'!I296)/('8.юрид-в нацвал'!H296+'12.юрид-в инвал'!H296)</f>
        <v>2.3223679213671402</v>
      </c>
      <c r="J296" s="25">
        <f>'8.юрид-в нацвал'!J296+'12.юрид-в инвал'!J296</f>
        <v>47745.7</v>
      </c>
      <c r="K296" s="29">
        <f>('8.юрид-в нацвал'!J296*'8.юрид-в нацвал'!K296+'12.юрид-в инвал'!J296*'12.юрид-в инвал'!K296)/('8.юрид-в нацвал'!J296+'12.юрид-в инвал'!J296)</f>
        <v>2.4327248317649581</v>
      </c>
      <c r="L296" s="25">
        <f>'8.юрид-в нацвал'!L296+'12.юрид-в инвал'!L296</f>
        <v>485980.60000000003</v>
      </c>
      <c r="M296" s="29">
        <f>('8.юрид-в нацвал'!L296*'8.юрид-в нацвал'!M296+'12.юрид-в инвал'!L296*'12.юрид-в инвал'!M296)/('8.юрид-в нацвал'!L296+'12.юрид-в инвал'!L296)</f>
        <v>3.7161019946063689</v>
      </c>
      <c r="N296" s="25">
        <f>'8.юрид-в нацвал'!N296+'12.юрид-в инвал'!N296</f>
        <v>466526.30000000005</v>
      </c>
      <c r="O296" s="29">
        <f>('8.юрид-в нацвал'!N296*'8.юрид-в нацвал'!O296+'12.юрид-в инвал'!N296*'12.юрид-в инвал'!O296)/('8.юрид-в нацвал'!N296+'12.юрид-в инвал'!N296)</f>
        <v>7.5939141866171331</v>
      </c>
      <c r="P296" s="25">
        <f>'8.юрид-в нацвал'!P296+'12.юрид-в инвал'!P296</f>
        <v>204547.4</v>
      </c>
      <c r="Q296" s="29">
        <f>('8.юрид-в нацвал'!P296*'8.юрид-в нацвал'!Q296+'12.юрид-в инвал'!P296*'12.юрид-в инвал'!Q296)/('8.юрид-в нацвал'!P296+'12.юрид-в инвал'!P296)</f>
        <v>8.1432695844581531</v>
      </c>
      <c r="R296" s="25"/>
      <c r="S296" s="29"/>
    </row>
    <row r="297" spans="1:19" ht="14.25" customHeight="1" x14ac:dyDescent="0.2">
      <c r="A297" s="23" t="s">
        <v>75</v>
      </c>
      <c r="B297" s="26">
        <f>'8.юрид-в нацвал'!B297+'12.юрид-в инвал'!B297</f>
        <v>6783824.6999999993</v>
      </c>
      <c r="C297" s="28">
        <f>('8.юрид-в нацвал'!B297*'8.юрид-в нацвал'!C297+'12.юрид-в инвал'!B297*'12.юрид-в инвал'!C297)/('8.юрид-в нацвал'!B297+'12.юрид-в инвал'!B297)</f>
        <v>1.7042455389509088</v>
      </c>
      <c r="D297" s="21">
        <f>'8.юрид-в нацвал'!D297+'12.юрид-в инвал'!D297</f>
        <v>5674633.6999999993</v>
      </c>
      <c r="E297" s="28">
        <f>('8.юрид-в нацвал'!D297*'8.юрид-в нацвал'!E297+'12.юрид-в инвал'!D297*'12.юрид-в инвал'!E297)/('8.юрид-в нацвал'!D297+'12.юрид-в инвал'!D297)</f>
        <v>0.45814134575770071</v>
      </c>
      <c r="F297" s="21">
        <f t="shared" ref="F297:F308" si="13">H297+J297+L297+N297+P297+R297</f>
        <v>1109191</v>
      </c>
      <c r="G297" s="28">
        <f t="shared" si="12"/>
        <v>8.0793286836982858</v>
      </c>
      <c r="H297" s="21">
        <f>'8.юрид-в нацвал'!H297+'12.юрид-в инвал'!H297</f>
        <v>88.8</v>
      </c>
      <c r="I297" s="28">
        <f>('8.юрид-в нацвал'!H297*'8.юрид-в нацвал'!I297+'12.юрид-в инвал'!H297*'12.юрид-в инвал'!I297)/('8.юрид-в нацвал'!H297+'12.юрид-в инвал'!H297)</f>
        <v>6.0633220720720686</v>
      </c>
      <c r="J297" s="21">
        <f>'8.юрид-в нацвал'!J297+'12.юрид-в инвал'!J297</f>
        <v>138558.5</v>
      </c>
      <c r="K297" s="28">
        <f>('8.юрид-в нацвал'!J297*'8.юрид-в нацвал'!K297+'12.юрид-в инвал'!J297*'12.юрид-в инвал'!K297)/('8.юрид-в нацвал'!J297+'12.юрид-в инвал'!J297)</f>
        <v>3.8347807171700068</v>
      </c>
      <c r="L297" s="21">
        <f>'8.юрид-в нацвал'!L297+'12.юрид-в инвал'!L297</f>
        <v>302371.5</v>
      </c>
      <c r="M297" s="28">
        <f>('8.юрид-в нацвал'!L297*'8.юрид-в нацвал'!M297+'12.юрид-в инвал'!L297*'12.юрид-в инвал'!M297)/('8.юрид-в нацвал'!L297+'12.юрид-в инвал'!L297)</f>
        <v>4.8801734555009331</v>
      </c>
      <c r="N297" s="21">
        <f>'8.юрид-в нацвал'!N297+'12.юрид-в инвал'!N297</f>
        <v>470883.5</v>
      </c>
      <c r="O297" s="28">
        <f>('8.юрид-в нацвал'!N297*'8.юрид-в нацвал'!O297+'12.юрид-в инвал'!N297*'12.юрид-в инвал'!O297)/('8.юрид-в нацвал'!N297+'12.юрид-в инвал'!N297)</f>
        <v>9.7466363463574144</v>
      </c>
      <c r="P297" s="21">
        <f>'8.юрид-в нацвал'!P297+'12.юрид-в инвал'!P297</f>
        <v>197288.69999999998</v>
      </c>
      <c r="Q297" s="28">
        <f>('8.юрид-в нацвал'!P297*'8.юрид-в нацвал'!Q297+'12.юрид-в инвал'!P297*'12.юрид-в инвал'!Q297)/('8.юрид-в нацвал'!P297+'12.юрид-в инвал'!P297)</f>
        <v>11.984889002765966</v>
      </c>
      <c r="R297" s="22"/>
      <c r="S297" s="30"/>
    </row>
    <row r="298" spans="1:19" ht="14.25" customHeight="1" x14ac:dyDescent="0.2">
      <c r="A298" s="23" t="s">
        <v>1</v>
      </c>
      <c r="B298" s="26">
        <f>'8.юрид-в нацвал'!B298+'12.юрид-в инвал'!B298</f>
        <v>10083832.300000001</v>
      </c>
      <c r="C298" s="28">
        <f>('8.юрид-в нацвал'!B298*'8.юрид-в нацвал'!C298+'12.юрид-в инвал'!B298*'12.юрид-в инвал'!C298)/('8.юрид-в нацвал'!B298+'12.юрид-в инвал'!B298)</f>
        <v>1.3355505695984213</v>
      </c>
      <c r="D298" s="21">
        <f>'8.юрид-в нацвал'!D298+'12.юрид-в инвал'!D298</f>
        <v>8603713.5</v>
      </c>
      <c r="E298" s="28">
        <f>('8.юрид-в нацвал'!D298*'8.юрид-в нацвал'!E298+'12.юрид-в инвал'!D298*'12.юрид-в инвал'!E298)/('8.юрид-в нацвал'!D298+'12.юрид-в инвал'!D298)</f>
        <v>0.24038713097547951</v>
      </c>
      <c r="F298" s="21">
        <f t="shared" si="13"/>
        <v>1480118.7999999998</v>
      </c>
      <c r="G298" s="28">
        <f t="shared" si="12"/>
        <v>7.701575014113704</v>
      </c>
      <c r="H298" s="21">
        <f>'8.юрид-в нацвал'!H298+'12.юрид-в инвал'!H298</f>
        <v>5264.4000000000005</v>
      </c>
      <c r="I298" s="28">
        <f>('8.юрид-в нацвал'!H298*'8.юрид-в нацвал'!I298+'12.юрид-в инвал'!H298*'12.юрид-в инвал'!I298)/('8.юрид-в нацвал'!H298+'12.юрид-в инвал'!H298)</f>
        <v>0.65045228326115023</v>
      </c>
      <c r="J298" s="21">
        <f>'8.юрид-в нацвал'!J298+'12.юрид-в инвал'!J298</f>
        <v>115047</v>
      </c>
      <c r="K298" s="28">
        <f>('8.юрид-в нацвал'!J298*'8.юрид-в нацвал'!K298+'12.юрид-в инвал'!J298*'12.юрид-в инвал'!K298)/('8.юрид-в нацвал'!J298+'12.юрид-в инвал'!J298)</f>
        <v>3.5243817917894398</v>
      </c>
      <c r="L298" s="21">
        <f>'8.юрид-в нацвал'!L298+'12.юрид-в инвал'!L298</f>
        <v>277606</v>
      </c>
      <c r="M298" s="28">
        <f>('8.юрид-в нацвал'!L298*'8.юрид-в нацвал'!M298+'12.юрид-в инвал'!L298*'12.юрид-в инвал'!M298)/('8.юрид-в нацвал'!L298+'12.юрид-в инвал'!L298)</f>
        <v>3.4915091676692858</v>
      </c>
      <c r="N298" s="21">
        <f>'8.юрид-в нацвал'!N298+'12.юрид-в инвал'!N298</f>
        <v>757950.89999999991</v>
      </c>
      <c r="O298" s="28">
        <f>('8.юрид-в нацвал'!N298*'8.юрид-в нацвал'!O298+'12.юрид-в инвал'!N298*'12.юрид-в инвал'!O298)/('8.юрид-в нацвал'!N298+'12.юрид-в инвал'!N298)</f>
        <v>8.7573972364172601</v>
      </c>
      <c r="P298" s="21">
        <f>'8.юрид-в нацвал'!P298+'12.юрид-в инвал'!P298</f>
        <v>324250.5</v>
      </c>
      <c r="Q298" s="28">
        <f>('8.юрид-в нацвал'!P298*'8.юрид-в нацвал'!Q298+'12.юрид-в инвал'!P298*'12.юрид-в инвал'!Q298)/('8.юрид-в нацвал'!P298+'12.юрид-в инвал'!P298)</f>
        <v>10.434559588959724</v>
      </c>
      <c r="R298" s="22"/>
      <c r="S298" s="30"/>
    </row>
    <row r="299" spans="1:19" ht="14.25" customHeight="1" x14ac:dyDescent="0.2">
      <c r="A299" s="23" t="s">
        <v>2</v>
      </c>
      <c r="B299" s="26">
        <f>'8.юрид-в нацвал'!B299+'12.юрид-в инвал'!B299</f>
        <v>7528381.8000000007</v>
      </c>
      <c r="C299" s="28">
        <f>('8.юрид-в нацвал'!B299*'8.юрид-в нацвал'!C299+'12.юрид-в инвал'!B299*'12.юрид-в инвал'!C299)/('8.юрид-в нацвал'!B299+'12.юрид-в инвал'!B299)</f>
        <v>0.93093244526997865</v>
      </c>
      <c r="D299" s="21">
        <f>'8.юрид-в нацвал'!D299+'12.юрид-в инвал'!D299</f>
        <v>6549470.2000000002</v>
      </c>
      <c r="E299" s="28">
        <f>('8.юрид-в нацвал'!D299*'8.юрид-в нацвал'!E299+'12.юрид-в инвал'!D299*'12.юрид-в инвал'!E299)/('8.юрид-в нацвал'!D299+'12.юрид-в инвал'!D299)</f>
        <v>0.35987218034826679</v>
      </c>
      <c r="F299" s="21">
        <f t="shared" si="13"/>
        <v>978911.6</v>
      </c>
      <c r="G299" s="28">
        <f t="shared" si="12"/>
        <v>4.7516473979877292</v>
      </c>
      <c r="H299" s="21">
        <f>'8.юрид-в нацвал'!H299+'12.юрид-в инвал'!H299</f>
        <v>2202.6</v>
      </c>
      <c r="I299" s="28">
        <f>('8.юрид-в нацвал'!H299*'8.юрид-в нацвал'!I299+'12.юрид-в инвал'!H299*'12.юрид-в инвал'!I299)/('8.юрид-в нацвал'!H299+'12.юрид-в инвал'!H299)</f>
        <v>1.3576001089621399</v>
      </c>
      <c r="J299" s="21">
        <f>'8.юрид-в нацвал'!J299+'12.юрид-в инвал'!J299</f>
        <v>286900.90000000002</v>
      </c>
      <c r="K299" s="28">
        <f>('8.юрид-в нацвал'!J299*'8.юрид-в нацвал'!K299+'12.юрид-в инвал'!J299*'12.юрид-в инвал'!K299)/('8.юрид-в нацвал'!J299+'12.юрид-в инвал'!J299)</f>
        <v>3.2410062673208802</v>
      </c>
      <c r="L299" s="21">
        <f>'8.юрид-в нацвал'!L299+'12.юрид-в инвал'!L299</f>
        <v>131144</v>
      </c>
      <c r="M299" s="28">
        <f>('8.юрид-в нацвал'!L299*'8.юрид-в нацвал'!M299+'12.юрид-в инвал'!L299*'12.юрид-в инвал'!M299)/('8.юрид-в нацвал'!L299+'12.юрид-в инвал'!L299)</f>
        <v>6.4734433828463347</v>
      </c>
      <c r="N299" s="21">
        <f>'8.юрид-в нацвал'!N299+'12.юрид-в инвал'!N299</f>
        <v>479341.1</v>
      </c>
      <c r="O299" s="28">
        <f>('8.юрид-в нацвал'!N299*'8.юрид-в нацвал'!O299+'12.юрид-в инвал'!N299*'12.юрид-в инвал'!O299)/('8.юрид-в нацвал'!N299+'12.юрид-в инвал'!N299)</f>
        <v>4.2829372882901167</v>
      </c>
      <c r="P299" s="21">
        <f>'8.юрид-в нацвал'!P299+'12.юрид-в инвал'!P299</f>
        <v>69323</v>
      </c>
      <c r="Q299" s="28">
        <f>('8.юрид-в нацвал'!P299*'8.юрид-в нацвал'!Q299+'12.юрид-в инвал'!P299*'12.юрид-в инвал'!Q299)/('8.юрид-в нацвал'!P299+'12.юрид-в инвал'!P299)</f>
        <v>10.193785064120171</v>
      </c>
      <c r="R299" s="22">
        <f>'8.юрид-в нацвал'!R299+'12.юрид-в инвал'!R299</f>
        <v>10000</v>
      </c>
      <c r="S299" s="30">
        <f>('8.юрид-в нацвал'!R299*'8.юрид-в нацвал'!S299+'12.юрид-в инвал'!R299*'12.юрид-в инвал'!S299)/('8.юрид-в нацвал'!R299+'12.юрид-в инвал'!R299)</f>
        <v>11</v>
      </c>
    </row>
    <row r="300" spans="1:19" ht="14.25" customHeight="1" x14ac:dyDescent="0.2">
      <c r="A300" s="23" t="s">
        <v>3</v>
      </c>
      <c r="B300" s="26">
        <f>'8.юрид-в нацвал'!B300+'12.юрид-в инвал'!B300</f>
        <v>6285818.2999999989</v>
      </c>
      <c r="C300" s="28">
        <f>('8.юрид-в нацвал'!B300*'8.юрид-в нацвал'!C300+'12.юрид-в инвал'!B300*'12.юрид-в инвал'!C300)/('8.юрид-в нацвал'!B300+'12.юрид-в инвал'!B300)</f>
        <v>0.87978414107197489</v>
      </c>
      <c r="D300" s="21">
        <f>'8.юрид-в нацвал'!D300+'12.юрид-в инвал'!D300</f>
        <v>5926900.5</v>
      </c>
      <c r="E300" s="28">
        <f>('8.юрид-в нацвал'!D300*'8.юрид-в нацвал'!E300+'12.юрид-в инвал'!D300*'12.юрид-в инвал'!E300)/('8.юрид-в нацвал'!D300+'12.юрид-в инвал'!D300)</f>
        <v>0.36273200030943642</v>
      </c>
      <c r="F300" s="21">
        <f t="shared" si="13"/>
        <v>358917.80000000005</v>
      </c>
      <c r="G300" s="28">
        <f t="shared" si="12"/>
        <v>9.4179970455630855</v>
      </c>
      <c r="H300" s="21">
        <f>'8.юрид-в нацвал'!H300+'12.юрид-в инвал'!H300</f>
        <v>3845.8</v>
      </c>
      <c r="I300" s="28">
        <f>('8.юрид-в нацвал'!H300*'8.юрид-в нацвал'!I300+'12.юрид-в инвал'!H300*'12.юрид-в инвал'!I300)/('8.юрид-в нацвал'!H300+'12.юрид-в инвал'!H300)</f>
        <v>4.0353502522231999</v>
      </c>
      <c r="J300" s="21">
        <f>'8.юрид-в нацвал'!J300+'12.юрид-в инвал'!J300</f>
        <v>6441.3</v>
      </c>
      <c r="K300" s="28">
        <f>('8.юрид-в нацвал'!J300*'8.юрид-в нацвал'!K300+'12.юрид-в инвал'!J300*'12.юрид-в инвал'!K300)/('8.юрид-в нацвал'!J300+'12.юрид-в инвал'!J300)</f>
        <v>6.6591635228913422</v>
      </c>
      <c r="L300" s="21">
        <f>'8.юрид-в нацвал'!L300+'12.юрид-в инвал'!L300</f>
        <v>7087.3</v>
      </c>
      <c r="M300" s="28">
        <f>('8.юрид-в нацвал'!L300*'8.юрид-в нацвал'!M300+'12.юрид-в инвал'!L300*'12.юрид-в инвал'!M300)/('8.юрид-в нацвал'!L300+'12.юрид-в инвал'!L300)</f>
        <v>7.9885016861145992</v>
      </c>
      <c r="N300" s="21">
        <f>'8.юрид-в нацвал'!N300+'12.юрид-в инвал'!N300</f>
        <v>291986</v>
      </c>
      <c r="O300" s="28">
        <f>('8.юрид-в нацвал'!N300*'8.юрид-в нацвал'!O300+'12.юрид-в инвал'!N300*'12.юрид-в инвал'!O300)/('8.юрид-в нацвал'!N300+'12.юрид-в инвал'!N300)</f>
        <v>9.6778122238737563</v>
      </c>
      <c r="P300" s="21">
        <f>'8.юрид-в нацвал'!P300+'12.юрид-в инвал'!P300</f>
        <v>49557.4</v>
      </c>
      <c r="Q300" s="28">
        <f>('8.юрид-в нацвал'!P300*'8.юрид-в нацвал'!Q300+'12.юрид-в инвал'!P300*'12.юрид-в инвал'!Q300)/('8.юрид-в нацвал'!P300+'12.юрид-в инвал'!P300)</f>
        <v>8.8679263238184465</v>
      </c>
      <c r="R300" s="22"/>
      <c r="S300" s="30"/>
    </row>
    <row r="301" spans="1:19" ht="14.25" customHeight="1" x14ac:dyDescent="0.2">
      <c r="A301" s="23" t="s">
        <v>4</v>
      </c>
      <c r="B301" s="26">
        <f>'8.юрид-в нацвал'!B301+'12.юрид-в инвал'!B301</f>
        <v>5496738.9000000004</v>
      </c>
      <c r="C301" s="28">
        <f>('8.юрид-в нацвал'!B301*'8.юрид-в нацвал'!C301+'12.юрид-в инвал'!B301*'12.юрид-в инвал'!C301)/('8.юрид-в нацвал'!B301+'12.юрид-в инвал'!B301)</f>
        <v>2.4136373599626495</v>
      </c>
      <c r="D301" s="21">
        <f>'8.юрид-в нацвал'!D301+'12.юрид-в инвал'!D301</f>
        <v>4250230.4000000004</v>
      </c>
      <c r="E301" s="28">
        <f>('8.юрид-в нацвал'!D301*'8.юрид-в нацвал'!E301+'12.юрид-в инвал'!D301*'12.юрид-в инвал'!E301)/('8.юрид-в нацвал'!D301+'12.юрид-в инвал'!D301)</f>
        <v>0.4416846371434357</v>
      </c>
      <c r="F301" s="21">
        <f t="shared" si="13"/>
        <v>1246508.5</v>
      </c>
      <c r="G301" s="28">
        <f t="shared" si="12"/>
        <v>9.1374209602261054</v>
      </c>
      <c r="H301" s="21">
        <f>'8.юрид-в нацвал'!H301+'12.юрид-в инвал'!H301</f>
        <v>6278.9</v>
      </c>
      <c r="I301" s="28">
        <f>('8.юрид-в нацвал'!H301*'8.юрид-в нацвал'!I301+'12.юрид-в инвал'!H301*'12.юрид-в инвал'!I301)/('8.юрид-в нацвал'!H301+'12.юрид-в инвал'!H301)</f>
        <v>8.8795163165522588</v>
      </c>
      <c r="J301" s="21">
        <f>'8.юрид-в нацвал'!J301+'12.юрид-в инвал'!J301</f>
        <v>23760.9</v>
      </c>
      <c r="K301" s="28">
        <f>('8.юрид-в нацвал'!J301*'8.юрид-в нацвал'!K301+'12.юрид-в инвал'!J301*'12.юрид-в инвал'!K301)/('8.юрид-в нацвал'!J301+'12.юрид-в инвал'!J301)</f>
        <v>4.0607939514075628</v>
      </c>
      <c r="L301" s="21">
        <f>'8.юрид-в нацвал'!L301+'12.юрид-в инвал'!L301</f>
        <v>27516.799999999999</v>
      </c>
      <c r="M301" s="28">
        <f>('8.юрид-в нацвал'!L301*'8.юрид-в нацвал'!M301+'12.юрид-в инвал'!L301*'12.юрид-в инвал'!M301)/('8.юрид-в нацвал'!L301+'12.юрид-в инвал'!L301)</f>
        <v>4.8571654407489229</v>
      </c>
      <c r="N301" s="21">
        <f>'8.юрид-в нацвал'!N301+'12.юрид-в инвал'!N301</f>
        <v>858871.5</v>
      </c>
      <c r="O301" s="28">
        <f>('8.юрид-в нацвал'!N301*'8.юрид-в нацвал'!O301+'12.юрид-в инвал'!N301*'12.юрид-в инвал'!O301)/('8.юрид-в нацвал'!N301+'12.юрид-в инвал'!N301)</f>
        <v>8.8649004408692136</v>
      </c>
      <c r="P301" s="21">
        <f>'8.юрид-в нацвал'!P301+'12.юрид-в инвал'!P301</f>
        <v>330080.40000000002</v>
      </c>
      <c r="Q301" s="28">
        <f>('8.юрид-в нацвал'!P301*'8.юрид-в нацвал'!Q301+'12.юрид-в инвал'!P301*'12.юрид-в инвал'!Q301)/('8.юрид-в нацвал'!P301+'12.юрид-в инвал'!P301)</f>
        <v>10.573688083266983</v>
      </c>
      <c r="R301" s="22"/>
      <c r="S301" s="30"/>
    </row>
    <row r="302" spans="1:19" ht="14.25" customHeight="1" x14ac:dyDescent="0.2">
      <c r="A302" s="23" t="s">
        <v>5</v>
      </c>
      <c r="B302" s="26">
        <f>'8.юрид-в нацвал'!B302+'12.юрид-в инвал'!B302</f>
        <v>8196280.5</v>
      </c>
      <c r="C302" s="28">
        <f>('8.юрид-в нацвал'!B302*'8.юрид-в нацвал'!C302+'12.юрид-в инвал'!B302*'12.юрид-в инвал'!C302)/('8.юрид-в нацвал'!B302+'12.юрид-в инвал'!B302)</f>
        <v>1.638705228914503</v>
      </c>
      <c r="D302" s="21">
        <f>'8.юрид-в нацвал'!D302+'12.юрид-в инвал'!D302</f>
        <v>6758100.6999999993</v>
      </c>
      <c r="E302" s="28">
        <f>('8.юрид-в нацвал'!D302*'8.юрид-в нацвал'!E302+'12.юрид-в инвал'!D302*'12.юрид-в инвал'!E302)/('8.юрид-в нацвал'!D302+'12.юрид-в инвал'!D302)</f>
        <v>0.30327127990265079</v>
      </c>
      <c r="F302" s="21">
        <f t="shared" si="13"/>
        <v>1438179.8</v>
      </c>
      <c r="G302" s="28">
        <f t="shared" si="12"/>
        <v>7.913996472485552</v>
      </c>
      <c r="H302" s="21">
        <f>'8.юрид-в нацвал'!H302+'12.юрид-в инвал'!H302</f>
        <v>13693.599999999999</v>
      </c>
      <c r="I302" s="28">
        <f>('8.юрид-в нацвал'!H302*'8.юрид-в нацвал'!I302+'12.юрид-в инвал'!H302*'12.юрид-в инвал'!I302)/('8.юрид-в нацвал'!H302+'12.юрид-в инвал'!H302)</f>
        <v>1.6526028947829656</v>
      </c>
      <c r="J302" s="21">
        <f>'8.юрид-в нацвал'!J302+'12.юрид-в инвал'!J302</f>
        <v>8487.4000000000015</v>
      </c>
      <c r="K302" s="28">
        <f>('8.юрид-в нацвал'!J302*'8.юрид-в нацвал'!K302+'12.юрид-в инвал'!J302*'12.юрид-в инвал'!K302)/('8.юрид-в нацвал'!J302+'12.юрид-в инвал'!J302)</f>
        <v>2.4530892852934927</v>
      </c>
      <c r="L302" s="21">
        <f>'8.юрид-в нацвал'!L302+'12.юрид-в инвал'!L302</f>
        <v>30460.1</v>
      </c>
      <c r="M302" s="28">
        <f>('8.юрид-в нацвал'!L302*'8.юрид-в нацвал'!M302+'12.юрид-в инвал'!L302*'12.юрид-в инвал'!M302)/('8.юрид-в нацвал'!L302+'12.юрид-в инвал'!L302)</f>
        <v>6.7674277497447495</v>
      </c>
      <c r="N302" s="21">
        <f>'8.юрид-в нацвал'!N302+'12.юрид-в инвал'!N302</f>
        <v>686897.8</v>
      </c>
      <c r="O302" s="28">
        <f>('8.юрид-в нацвал'!N302*'8.юрид-в нацвал'!O302+'12.юрид-в инвал'!N302*'12.юрид-в инвал'!O302)/('8.юрид-в нацвал'!N302+'12.юрид-в инвал'!N302)</f>
        <v>10.020294398962953</v>
      </c>
      <c r="P302" s="21">
        <f>'8.юрид-в нацвал'!P302+'12.юрид-в инвал'!P302</f>
        <v>697140.9</v>
      </c>
      <c r="Q302" s="28">
        <f>('8.юрид-в нацвал'!P302*'8.юрид-в нацвал'!Q302+'12.юрид-в инвал'!P302*'12.юрид-в инвал'!Q302)/('8.юрид-в нацвал'!P302+'12.юрид-в инвал'!P302)</f>
        <v>6.0715771044275302</v>
      </c>
      <c r="R302" s="22">
        <f>'8.юрид-в нацвал'!R302+'12.юрид-в инвал'!R302</f>
        <v>1500</v>
      </c>
      <c r="S302" s="30">
        <f>('8.юрид-в нацвал'!R302*'8.юрид-в нацвал'!S302+'12.юрид-в инвал'!R302*'12.юрид-в инвал'!S302)/('8.юрид-в нацвал'!R302+'12.юрид-в инвал'!R302)</f>
        <v>11</v>
      </c>
    </row>
    <row r="303" spans="1:19" ht="14.25" customHeight="1" x14ac:dyDescent="0.2">
      <c r="A303" s="23" t="s">
        <v>6</v>
      </c>
      <c r="B303" s="26">
        <f>'8.юрид-в нацвал'!B303+'12.юрид-в инвал'!B303</f>
        <v>7793208.9000000004</v>
      </c>
      <c r="C303" s="28">
        <f>('8.юрид-в нацвал'!B303*'8.юрид-в нацвал'!C303+'12.юрид-в инвал'!B303*'12.юрид-в инвал'!C303)/('8.юрид-в нацвал'!B303+'12.юрид-в инвал'!B303)</f>
        <v>1.2300447879691765</v>
      </c>
      <c r="D303" s="21">
        <f>'8.юрид-в нацвал'!D303+'12.юрид-в инвал'!D303</f>
        <v>6723532.8000000007</v>
      </c>
      <c r="E303" s="28">
        <f>('8.юрид-в нацвал'!D303*'8.юрид-в нацвал'!E303+'12.юрид-в инвал'!D303*'12.юрид-в инвал'!E303)/('8.юрид-в нацвал'!D303+'12.юрид-в инвал'!D303)</f>
        <v>0.50827639883009124</v>
      </c>
      <c r="F303" s="21">
        <f t="shared" si="13"/>
        <v>1069676.1000000001</v>
      </c>
      <c r="G303" s="28">
        <f t="shared" si="12"/>
        <v>5.7667764569106472</v>
      </c>
      <c r="H303" s="21">
        <f>'8.юрид-в нацвал'!H303+'12.юрид-в инвал'!H303</f>
        <v>22567.8</v>
      </c>
      <c r="I303" s="28">
        <f>('8.юрид-в нацвал'!H303*'8.юрид-в нацвал'!I303+'12.юрид-в инвал'!H303*'12.юрид-в инвал'!I303)/('8.юрид-в нацвал'!H303+'12.юрид-в инвал'!H303)</f>
        <v>5.8226446530011824</v>
      </c>
      <c r="J303" s="21">
        <f>'8.юрид-в нацвал'!J303+'12.юрид-в инвал'!J303</f>
        <v>12735.8</v>
      </c>
      <c r="K303" s="28">
        <f>('8.юрид-в нацвал'!J303*'8.юрид-в нацвал'!K303+'12.юрид-в инвал'!J303*'12.юрид-в инвал'!K303)/('8.юрид-в нацвал'!J303+'12.юрид-в инвал'!J303)</f>
        <v>3.8557844815402298</v>
      </c>
      <c r="L303" s="21">
        <f>'8.юрид-в нацвал'!L303+'12.юрид-в инвал'!L303</f>
        <v>156.5</v>
      </c>
      <c r="M303" s="28">
        <f>('8.юрид-в нацвал'!L303*'8.юрид-в нацвал'!M303+'12.юрид-в инвал'!L303*'12.юрид-в инвал'!M303)/('8.юрид-в нацвал'!L303+'12.юрид-в инвал'!L303)</f>
        <v>6.0991054313098996</v>
      </c>
      <c r="N303" s="21">
        <f>'8.юрид-в нацвал'!N303+'12.юрид-в инвал'!N303</f>
        <v>357005.1</v>
      </c>
      <c r="O303" s="28">
        <f>('8.юрид-в нацвал'!N303*'8.юрид-в нацвал'!O303+'12.юрид-в инвал'!N303*'12.юрид-в инвал'!O303)/('8.юрид-в нацвал'!N303+'12.юрид-в инвал'!N303)</f>
        <v>4.7136133545431145</v>
      </c>
      <c r="P303" s="21">
        <f>'8.юрид-в нацвал'!P303+'12.юрид-в инвал'!P303</f>
        <v>517210.9</v>
      </c>
      <c r="Q303" s="28">
        <f>('8.юрид-в нацвал'!P303*'8.юрид-в нацвал'!Q303+'12.юрид-в инвал'!P303*'12.юрид-в инвал'!Q303)/('8.юрид-в нацвал'!P303+'12.юрид-в инвал'!P303)</f>
        <v>7.7034990039846392</v>
      </c>
      <c r="R303" s="22">
        <f>'8.юрид-в нацвал'!R303+'12.юрид-в инвал'!R303</f>
        <v>160000</v>
      </c>
      <c r="S303" s="30">
        <f>('8.юрид-в нацвал'!R303*'8.юрид-в нацвал'!S303+'12.юрид-в инвал'!R303*'12.юрид-в инвал'!S303)/('8.юрид-в нацвал'!R303+'12.юрид-в инвал'!R303)</f>
        <v>2</v>
      </c>
    </row>
    <row r="304" spans="1:19" ht="14.25" customHeight="1" x14ac:dyDescent="0.2">
      <c r="A304" s="23" t="s">
        <v>7</v>
      </c>
      <c r="B304" s="26">
        <f>'8.юрид-в нацвал'!B304+'12.юрид-в инвал'!B304</f>
        <v>9388303.7000000011</v>
      </c>
      <c r="C304" s="28">
        <f>('8.юрид-в нацвал'!B304*'8.юрид-в нацвал'!C304+'12.юрид-в инвал'!B304*'12.юрид-в инвал'!C304)/('8.юрид-в нацвал'!B304+'12.юрид-в инвал'!B304)</f>
        <v>2.2630134878359289</v>
      </c>
      <c r="D304" s="21">
        <f>'8.юрид-в нацвал'!D304+'12.юрид-в инвал'!D304</f>
        <v>7401596.5</v>
      </c>
      <c r="E304" s="28">
        <f>('8.юрид-в нацвал'!D304*'8.юрид-в нацвал'!E304+'12.юрид-в инвал'!D304*'12.юрид-в инвал'!E304)/('8.юрид-в нацвал'!D304+'12.юрид-в инвал'!D304)</f>
        <v>0.24721700352079451</v>
      </c>
      <c r="F304" s="21">
        <f t="shared" si="13"/>
        <v>1986707.2</v>
      </c>
      <c r="G304" s="28">
        <f t="shared" si="12"/>
        <v>9.7729838564031795</v>
      </c>
      <c r="H304" s="21">
        <f>'8.юрид-в нацвал'!H304+'12.юрид-в инвал'!H304</f>
        <v>28100</v>
      </c>
      <c r="I304" s="28">
        <f>('8.юрид-в нацвал'!H304*'8.юрид-в нацвал'!I304+'12.юрид-в инвал'!H304*'12.юрид-в инвал'!I304)/('8.юрид-в нацвал'!H304+'12.юрид-в инвал'!H304)</f>
        <v>0.81743772241992896</v>
      </c>
      <c r="J304" s="21">
        <f>'8.юрид-в нацвал'!J304+'12.юрид-в инвал'!J304</f>
        <v>2484.7000000000003</v>
      </c>
      <c r="K304" s="28">
        <f>('8.юрид-в нацвал'!J304*'8.юрид-в нацвал'!K304+'12.юрид-в инвал'!J304*'12.юрид-в инвал'!K304)/('8.юрид-в нацвал'!J304+'12.юрид-в инвал'!J304)</f>
        <v>3.9068499215196995</v>
      </c>
      <c r="L304" s="21">
        <f>'8.юрид-в нацвал'!L304+'12.юрид-в инвал'!L304</f>
        <v>43293.5</v>
      </c>
      <c r="M304" s="28">
        <f>('8.юрид-в нацвал'!L304*'8.юрид-в нацвал'!M304+'12.юрид-в инвал'!L304*'12.юрид-в инвал'!M304)/('8.юрид-в нацвал'!L304+'12.юрид-в инвал'!L304)</f>
        <v>6.68122835991546</v>
      </c>
      <c r="N304" s="21">
        <f>'8.юрид-в нацвал'!N304+'12.юрид-в инвал'!N304</f>
        <v>1516254.3</v>
      </c>
      <c r="O304" s="28">
        <f>('8.юрид-в нацвал'!N304*'8.юрид-в нацвал'!O304+'12.юрид-в инвал'!N304*'12.юрид-в инвал'!O304)/('8.юрид-в нацвал'!N304+'12.юрид-в инвал'!N304)</f>
        <v>11.136324859886603</v>
      </c>
      <c r="P304" s="21">
        <f>'8.юрид-в нацвал'!P304+'12.юрид-в инвал'!P304</f>
        <v>296574.7</v>
      </c>
      <c r="Q304" s="28">
        <f>('8.юрид-в нацвал'!P304*'8.юрид-в нацвал'!Q304+'12.юрид-в инвал'!P304*'12.юрид-в инвал'!Q304)/('8.юрид-в нацвал'!P304+'12.юрид-в инвал'!P304)</f>
        <v>6.7727484104342048</v>
      </c>
      <c r="R304" s="22">
        <f>'8.юрид-в нацвал'!R304+'12.юрид-в инвал'!R304</f>
        <v>100000</v>
      </c>
      <c r="S304" s="30">
        <f>('8.юрид-в нацвал'!R304*'8.юрид-в нацвал'!S304+'12.юрид-в инвал'!R304*'12.юрид-в инвал'!S304)/('8.юрид-в нацвал'!R304+'12.юрид-в инвал'!R304)</f>
        <v>2</v>
      </c>
    </row>
    <row r="305" spans="1:19" ht="14.25" customHeight="1" x14ac:dyDescent="0.2">
      <c r="A305" s="23" t="s">
        <v>8</v>
      </c>
      <c r="B305" s="26">
        <f>'8.юрид-в нацвал'!B305+'12.юрид-в инвал'!B305</f>
        <v>9300262.5</v>
      </c>
      <c r="C305" s="28">
        <f>('8.юрид-в нацвал'!B305*'8.юрид-в нацвал'!C305+'12.юрид-в инвал'!B305*'12.юрид-в инвал'!C305)/('8.юрид-в нацвал'!B305+'12.юрид-в инвал'!B305)</f>
        <v>1.0048233767595252</v>
      </c>
      <c r="D305" s="21">
        <f>'8.юрид-в нацвал'!D305+'12.юрид-в инвал'!D305</f>
        <v>8106694.2999999998</v>
      </c>
      <c r="E305" s="28">
        <f>('8.юрид-в нацвал'!D305*'8.юрид-в нацвал'!E305+'12.юрид-в инвал'!D305*'12.юрид-в инвал'!E305)/('8.юрид-в нацвал'!D305+'12.юрид-в инвал'!D305)</f>
        <v>0.26152639208314549</v>
      </c>
      <c r="F305" s="21">
        <f t="shared" si="13"/>
        <v>1193568.2000000002</v>
      </c>
      <c r="G305" s="28">
        <f>(H305*I305+J305*K305+L305*M305+N305*O305+P305*Q305+R305*S305)/(H305+J305+L305+N305+P305+R305)</f>
        <v>6.0532834721970508</v>
      </c>
      <c r="H305" s="21">
        <f>'8.юрид-в нацвал'!H305+'12.юрид-в инвал'!H305</f>
        <v>3852</v>
      </c>
      <c r="I305" s="28">
        <f>('8.юрид-в нацвал'!H305*'8.юрид-в нацвал'!I305+'12.юрид-в инвал'!H305*'12.юрид-в инвал'!I305)/('8.юрид-в нацвал'!H305+'12.юрид-в инвал'!H305)</f>
        <v>0.34470404984423697</v>
      </c>
      <c r="J305" s="21">
        <f>'8.юрид-в нацвал'!J305+'12.юрид-в инвал'!J305</f>
        <v>6872.5</v>
      </c>
      <c r="K305" s="28">
        <f>('8.юрид-в нацвал'!J305*'8.юрид-в нацвал'!K305+'12.юрид-в инвал'!J305*'12.юрид-в инвал'!K305)/('8.юрид-в нацвал'!J305+'12.юрид-в инвал'!J305)</f>
        <v>2.6475518370316484</v>
      </c>
      <c r="L305" s="21">
        <f>'8.юрид-в нацвал'!L305+'12.юрид-в инвал'!L305</f>
        <v>11548.8</v>
      </c>
      <c r="M305" s="28">
        <f>('8.юрид-в нацвал'!L305*'8.юрид-в нацвал'!M305+'12.юрид-в инвал'!L305*'12.юрид-в инвал'!M305)/('8.юрид-в нацвал'!L305+'12.юрид-в инвал'!L305)</f>
        <v>3.4421584926572493</v>
      </c>
      <c r="N305" s="21">
        <f>'8.юрид-в нацвал'!N305+'12.юрид-в инвал'!N305</f>
        <v>545012.4</v>
      </c>
      <c r="O305" s="28">
        <f>('8.юрид-в нацвал'!N305*'8.юрид-в нацвал'!O305+'12.юрид-в инвал'!N305*'12.юрид-в инвал'!O305)/('8.юрид-в нацвал'!N305+'12.юрид-в инвал'!N305)</f>
        <v>8.4488794933839753</v>
      </c>
      <c r="P305" s="21">
        <f>'8.юрид-в нацвал'!P305+'12.юрид-в инвал'!P305</f>
        <v>226282.5</v>
      </c>
      <c r="Q305" s="28">
        <f>('8.юрид-в нацвал'!P305*'8.юрид-в нацвал'!Q305+'12.юрид-в инвал'!P305*'12.юрид-в инвал'!Q305)/('8.юрид-в нацвал'!P305+'12.юрид-в инвал'!P305)</f>
        <v>7.7822485963342265</v>
      </c>
      <c r="R305" s="22">
        <f>'8.юрид-в нацвал'!R305+'12.юрид-в инвал'!R305</f>
        <v>400000</v>
      </c>
      <c r="S305" s="30">
        <f>('8.юрид-в нацвал'!R305*'8.юрид-в нацвал'!S305+'12.юрид-в инвал'!R305*'12.юрид-в инвал'!S305)/('8.юрид-в нацвал'!R305+'12.юрид-в инвал'!R305)</f>
        <v>2</v>
      </c>
    </row>
    <row r="306" spans="1:19" ht="14.25" customHeight="1" x14ac:dyDescent="0.2">
      <c r="A306" s="23" t="s">
        <v>9</v>
      </c>
      <c r="B306" s="26">
        <f>'8.юрид-в нацвал'!B306+'12.юрид-в инвал'!B306</f>
        <v>6546746.7000000002</v>
      </c>
      <c r="C306" s="28">
        <f>('8.юрид-в нацвал'!B306*'8.юрид-в нацвал'!C306+'12.юрид-в инвал'!B306*'12.юрид-в инвал'!C306)/('8.юрид-в нацвал'!B306+'12.юрид-в инвал'!B306)</f>
        <v>1.3857761049469079</v>
      </c>
      <c r="D306" s="21">
        <f>'8.юрид-в нацвал'!D306+'12.юрид-в инвал'!D306</f>
        <v>5709869.9000000004</v>
      </c>
      <c r="E306" s="28">
        <f>('8.юрид-в нацвал'!D306*'8.юрид-в нацвал'!E306+'12.юрид-в инвал'!D306*'12.юрид-в инвал'!E306)/('8.юрид-в нацвал'!D306+'12.юрид-в инвал'!D306)</f>
        <v>0.42650419478033985</v>
      </c>
      <c r="F306" s="21">
        <f t="shared" si="13"/>
        <v>836876.80000000005</v>
      </c>
      <c r="G306" s="28">
        <f t="shared" ref="G306:G316" si="14">(H306*I306+J306*K306+L306*M306+N306*O306+P306*Q306+R306*S306)/(H306+J306+L306+N306+P306+R306)</f>
        <v>7.9307272922370693</v>
      </c>
      <c r="H306" s="21">
        <f>'8.юрид-в нацвал'!H306+'12.юрид-в инвал'!H306</f>
        <v>500</v>
      </c>
      <c r="I306" s="28">
        <f>('8.юрид-в нацвал'!H306*'8.юрид-в нацвал'!I306+'12.юрид-в инвал'!H306*'12.юрид-в инвал'!I306)/('8.юрид-в нацвал'!H306+'12.юрид-в инвал'!H306)</f>
        <v>1</v>
      </c>
      <c r="J306" s="21">
        <f>'8.юрид-в нацвал'!J306+'12.юрид-в инвал'!J306</f>
        <v>17388</v>
      </c>
      <c r="K306" s="28">
        <f>('8.юрид-в нацвал'!J306*'8.юрид-в нацвал'!K306+'12.юрид-в инвал'!J306*'12.юрид-в инвал'!K306)/('8.юрид-в нацвал'!J306+'12.юрид-в инвал'!J306)</f>
        <v>2.6209408787669668</v>
      </c>
      <c r="L306" s="21">
        <f>'8.юрид-в нацвал'!L306+'12.юрид-в инвал'!L306</f>
        <v>49690.600000000006</v>
      </c>
      <c r="M306" s="28">
        <f>('8.юрид-в нацвал'!L306*'8.юрид-в нацвал'!M306+'12.юрид-в инвал'!L306*'12.юрид-в инвал'!M306)/('8.юрид-в нацвал'!L306+'12.юрид-в инвал'!L306)</f>
        <v>5.5296665767770978</v>
      </c>
      <c r="N306" s="21">
        <f>'8.юрид-в нацвал'!N306+'12.юрид-в инвал'!N306</f>
        <v>498886.39999999997</v>
      </c>
      <c r="O306" s="28">
        <f>('8.юрид-в нацвал'!N306*'8.юрид-в нацвал'!O306+'12.юрид-в инвал'!N306*'12.юрид-в инвал'!O306)/('8.юрид-в нацвал'!N306+'12.юрид-в инвал'!N306)</f>
        <v>10.586782091073285</v>
      </c>
      <c r="P306" s="21">
        <f>'8.юрид-в нацвал'!P306+'12.юрид-в инвал'!P306</f>
        <v>110411.8</v>
      </c>
      <c r="Q306" s="28">
        <f>('8.юрид-в нацвал'!P306*'8.юрид-в нацвал'!Q306+'12.юрид-в инвал'!P306*'12.юрид-в инвал'!Q306)/('8.юрид-в нацвал'!P306+'12.юрид-в инвал'!P306)</f>
        <v>6.4720863440320704</v>
      </c>
      <c r="R306" s="22">
        <f>'8.юрид-в нацвал'!R306+'12.юрид-в инвал'!R306</f>
        <v>160000</v>
      </c>
      <c r="S306" s="30">
        <f>('8.юрид-в нацвал'!R306*'8.юрид-в нацвал'!S306+'12.юрид-в инвал'!R306*'12.юрид-в инвал'!S306)/('8.юрид-в нацвал'!R306+'12.юрид-в инвал'!R306)</f>
        <v>2</v>
      </c>
    </row>
    <row r="307" spans="1:19" ht="14.25" customHeight="1" x14ac:dyDescent="0.2">
      <c r="A307" s="23" t="s">
        <v>14</v>
      </c>
      <c r="B307" s="26">
        <f>'8.юрид-в нацвал'!B307+'12.юрид-в инвал'!B307</f>
        <v>8358109.8000000007</v>
      </c>
      <c r="C307" s="28">
        <f>('8.юрид-в нацвал'!B307*'8.юрид-в нацвал'!C307+'12.юрид-в инвал'!B307*'12.юрид-в инвал'!C307)/('8.юрид-в нацвал'!B307+'12.юрид-в инвал'!B307)</f>
        <v>1.1364703117444084</v>
      </c>
      <c r="D307" s="21">
        <f>'8.юрид-в нацвал'!D307+'12.юрид-в инвал'!D307</f>
        <v>7354038.6000000006</v>
      </c>
      <c r="E307" s="28">
        <f>('8.юрид-в нацвал'!D307*'8.юрид-в нацвал'!E307+'12.юрид-в инвал'!D307*'12.юрид-в инвал'!E307)/('8.юрид-в нацвал'!D307+'12.юрид-в инвал'!D307)</f>
        <v>0.27656449178822656</v>
      </c>
      <c r="F307" s="21">
        <f t="shared" si="13"/>
        <v>1004071.2</v>
      </c>
      <c r="G307" s="28">
        <f t="shared" si="14"/>
        <v>7.4346099181014189</v>
      </c>
      <c r="H307" s="21">
        <f>'8.юрид-в нацвал'!H307+'12.юрид-в инвал'!H307</f>
        <v>64.599999999999994</v>
      </c>
      <c r="I307" s="28">
        <f>('8.юрид-в нацвал'!H307*'8.юрид-в нацвал'!I307+'12.юрид-в инвал'!H307*'12.юрид-в инвал'!I307)/('8.юрид-в нацвал'!H307+'12.юрид-в инвал'!H307)</f>
        <v>9</v>
      </c>
      <c r="J307" s="21">
        <f>'8.юрид-в нацвал'!J307+'12.юрид-в инвал'!J307</f>
        <v>1194.5</v>
      </c>
      <c r="K307" s="28">
        <f>('8.юрид-в нацвал'!J307*'8.юрид-в нацвал'!K307+'12.юрид-в инвал'!J307*'12.юрид-в инвал'!K307)/('8.юрид-в нацвал'!J307+'12.юрид-в инвал'!J307)</f>
        <v>3.13871912934282</v>
      </c>
      <c r="L307" s="21">
        <f>'8.юрид-в нацвал'!L307+'12.юрид-в инвал'!L307</f>
        <v>28765.4</v>
      </c>
      <c r="M307" s="28">
        <f>('8.юрид-в нацвал'!L307*'8.юрид-в нацвал'!M307+'12.юрид-в инвал'!L307*'12.юрид-в инвал'!M307)/('8.юрид-в нацвал'!L307+'12.юрид-в инвал'!L307)</f>
        <v>6.4122490213937562</v>
      </c>
      <c r="N307" s="21">
        <f>'8.юрид-в нацвал'!N307+'12.юрид-в инвал'!N307</f>
        <v>396098.39999999997</v>
      </c>
      <c r="O307" s="28">
        <f>('8.юрид-в нацвал'!N307*'8.юрид-в нацвал'!O307+'12.юрид-в инвал'!N307*'12.юрид-в инвал'!O307)/('8.юрид-в нацвал'!N307+'12.юрид-в инвал'!N307)</f>
        <v>9.8307588341684813</v>
      </c>
      <c r="P307" s="21">
        <f>'8.юрид-в нацвал'!P307+'12.юрид-в инвал'!P307</f>
        <v>527948.30000000005</v>
      </c>
      <c r="Q307" s="28">
        <f>('8.юрид-в нацвал'!P307*'8.юрид-в нацвал'!Q307+'12.юрид-в инвал'!P307*'12.юрид-в инвал'!Q307)/('8.юрид-в нацвал'!P307+'12.юрид-в инвал'!P307)</f>
        <v>6.2167987831384108</v>
      </c>
      <c r="R307" s="22">
        <f>'8.юрид-в нацвал'!R307+'12.юрид-в инвал'!R307</f>
        <v>50000</v>
      </c>
      <c r="S307" s="30">
        <f>('8.юрид-в нацвал'!R307*'8.юрид-в нацвал'!S307+'12.юрид-в инвал'!R307*'12.юрид-в инвал'!S307)/('8.юрид-в нацвал'!R307+'12.юрид-в инвал'!R307)</f>
        <v>2</v>
      </c>
    </row>
    <row r="308" spans="1:19" ht="14.25" customHeight="1" thickBot="1" x14ac:dyDescent="0.25">
      <c r="A308" s="24" t="s">
        <v>15</v>
      </c>
      <c r="B308" s="27">
        <f>'8.юрид-в нацвал'!B308+'12.юрид-в инвал'!B308</f>
        <v>9202701.3999999985</v>
      </c>
      <c r="C308" s="29">
        <f>('8.юрид-в нацвал'!B308*'8.юрид-в нацвал'!C308+'12.юрид-в инвал'!B308*'12.юрид-в инвал'!C308)/('8.юрид-в нацвал'!B308+'12.юрид-в инвал'!B308)</f>
        <v>1.1881765832367439</v>
      </c>
      <c r="D308" s="25">
        <f>'8.юрид-в нацвал'!D308+'12.юрид-в инвал'!D308</f>
        <v>7572223.2999999998</v>
      </c>
      <c r="E308" s="29">
        <f>('8.юрид-в нацвал'!D308*'8.юрид-в нацвал'!E308+'12.юрид-в инвал'!D308*'12.юрид-в инвал'!E308)/('8.юрид-в нацвал'!D308+'12.юрид-в инвал'!D308)</f>
        <v>0.41617719804961367</v>
      </c>
      <c r="F308" s="25">
        <f t="shared" si="13"/>
        <v>1630478.1</v>
      </c>
      <c r="G308" s="29">
        <f t="shared" si="14"/>
        <v>4.7734757246969446</v>
      </c>
      <c r="H308" s="25">
        <f>'8.юрид-в нацвал'!H308+'12.юрид-в инвал'!H308</f>
        <v>128063.9</v>
      </c>
      <c r="I308" s="29">
        <f>('8.юрид-в нацвал'!H308*'8.юрид-в нацвал'!I308+'12.юрид-в инвал'!H308*'12.юрид-в инвал'!I308)/('8.юрид-в нацвал'!H308+'12.юрид-в инвал'!H308)</f>
        <v>0.16820665308490501</v>
      </c>
      <c r="J308" s="25">
        <f>'8.юрид-в нацвал'!J308+'12.юрид-в инвал'!J308</f>
        <v>9528</v>
      </c>
      <c r="K308" s="29">
        <f>('8.юрид-в нацвал'!J308*'8.юрид-в нацвал'!K308+'12.юрид-в инвал'!J308*'12.юрид-в инвал'!K308)/('8.юрид-в нацвал'!J308+'12.юрид-в инвал'!J308)</f>
        <v>3.0383168555835427</v>
      </c>
      <c r="L308" s="25">
        <f>'8.юрид-в нацвал'!L308+'12.юрид-в инвал'!L308</f>
        <v>52390.899999999994</v>
      </c>
      <c r="M308" s="29">
        <f>('8.юрид-в нацвал'!L308*'8.юрид-в нацвал'!M308+'12.юрид-в инвал'!L308*'12.юрид-в инвал'!M308)/('8.юрид-в нацвал'!L308+'12.юрид-в инвал'!L308)</f>
        <v>3.3761453038600213</v>
      </c>
      <c r="N308" s="25">
        <f>'8.юрид-в нацвал'!N308+'12.юрид-в инвал'!N308</f>
        <v>893570</v>
      </c>
      <c r="O308" s="29">
        <f>('8.юрид-в нацвал'!N308*'8.юрид-в нацвал'!O308+'12.юрид-в инвал'!N308*'12.юрид-в инвал'!O308)/('8.юрид-в нацвал'!N308+'12.юрид-в инвал'!N308)</f>
        <v>6.306168053985699</v>
      </c>
      <c r="P308" s="25">
        <f>'8.юрид-в нацвал'!P308+'12.юрид-в инвал'!P308</f>
        <v>122425.3</v>
      </c>
      <c r="Q308" s="29">
        <f>('8.юрид-в нацвал'!P308*'8.юрид-в нацвал'!Q308+'12.юрид-в инвал'!P308*'12.юрид-в инвал'!Q308)/('8.юрид-в нацвал'!P308+'12.юрид-в инвал'!P308)</f>
        <v>8.7537091434531611</v>
      </c>
      <c r="R308" s="25">
        <f>'8.юрид-в нацвал'!R308+'12.юрид-в инвал'!R308</f>
        <v>424500</v>
      </c>
      <c r="S308" s="39">
        <f>('8.юрид-в нацвал'!R308*'8.юрид-в нацвал'!S308+'12.юрид-в инвал'!R308*'12.юрид-в инвал'!S308)/('8.юрид-в нацвал'!R308+'12.юрид-в инвал'!R308)</f>
        <v>2</v>
      </c>
    </row>
    <row r="309" spans="1:19" ht="14.25" customHeight="1" x14ac:dyDescent="0.2">
      <c r="A309" s="23" t="s">
        <v>76</v>
      </c>
      <c r="B309" s="26">
        <f>'8.юрид-в нацвал'!B309+'12.юрид-в инвал'!B309</f>
        <v>7964298.7999999989</v>
      </c>
      <c r="C309" s="28">
        <f>('8.юрид-в нацвал'!B309*'8.юрид-в нацвал'!C309+'12.юрид-в инвал'!B309*'12.юрид-в инвал'!C309)/('8.юрид-в нацвал'!B309+'12.юрид-в инвал'!B309)</f>
        <v>0.77381283949316404</v>
      </c>
      <c r="D309" s="21">
        <f>'8.юрид-в нацвал'!D309+'12.юрид-в инвал'!D309</f>
        <v>7125775</v>
      </c>
      <c r="E309" s="28">
        <f>('8.юрид-в нацвал'!D309*'8.юрид-в нацвал'!E309+'12.юрид-в инвал'!D309*'12.юрид-в инвал'!E309)/('8.юрид-в нацвал'!D309+'12.юрид-в инвал'!D309)</f>
        <v>0.22600835923110096</v>
      </c>
      <c r="F309" s="21">
        <f t="shared" ref="F309:F320" si="15">H309+J309+L309+N309+P309+R309</f>
        <v>838523.8</v>
      </c>
      <c r="G309" s="28">
        <f t="shared" si="14"/>
        <v>5.4290551478681923</v>
      </c>
      <c r="H309" s="21">
        <f>'8.юрид-в нацвал'!H309+'12.юрид-в инвал'!H309</f>
        <v>20009.900000000001</v>
      </c>
      <c r="I309" s="28">
        <f>('8.юрид-в нацвал'!H309*'8.юрид-в нацвал'!I309+'12.юрид-в инвал'!H309*'12.юрид-в инвал'!I309)/('8.юрид-в нацвал'!H309+'12.юрид-в инвал'!H309)</f>
        <v>1.0039580407698199</v>
      </c>
      <c r="J309" s="21">
        <f>'8.юрид-в нацвал'!J309+'12.юрид-в инвал'!J309</f>
        <v>5507.2</v>
      </c>
      <c r="K309" s="28">
        <f>('8.юрид-в нацвал'!J309*'8.юрид-в нацвал'!K309+'12.юрид-в инвал'!J309*'12.юрид-в инвал'!K309)/('8.юрид-в нацвал'!J309+'12.юрид-в инвал'!J309)</f>
        <v>4.4770741937826832</v>
      </c>
      <c r="L309" s="21">
        <f>'8.юрид-в нацвал'!L309+'12.юрид-в инвал'!L309</f>
        <v>96127.900000000009</v>
      </c>
      <c r="M309" s="28">
        <f>('8.юрид-в нацвал'!L309*'8.юрид-в нацвал'!M309+'12.юрид-в инвал'!L309*'12.юрид-в инвал'!M309)/('8.юрид-в нацвал'!L309+'12.юрид-в инвал'!L309)</f>
        <v>3.8015563223580218</v>
      </c>
      <c r="N309" s="21">
        <f>'8.юрид-в нацвал'!N309+'12.юрид-в инвал'!N309</f>
        <v>600761.9</v>
      </c>
      <c r="O309" s="28">
        <f>('8.юрид-в нацвал'!N309*'8.юрид-в нацвал'!O309+'12.юрид-в инвал'!N309*'12.юрид-в инвал'!O309)/('8.юрид-в нацвал'!N309+'12.юрид-в инвал'!N309)</f>
        <v>5.082488288621505</v>
      </c>
      <c r="P309" s="21">
        <f>'8.юрид-в нацвал'!P309+'12.юрид-в инвал'!P309</f>
        <v>116116.90000000001</v>
      </c>
      <c r="Q309" s="28">
        <f>('8.юрид-в нацвал'!P309*'8.юрид-в нацвал'!Q309+'12.юрид-в инвал'!P309*'12.юрид-в инвал'!Q309)/('8.юрид-в нацвал'!P309+'12.юрид-в инвал'!P309)</f>
        <v>9.3771514999108252</v>
      </c>
      <c r="R309" s="22"/>
      <c r="S309" s="30"/>
    </row>
    <row r="310" spans="1:19" ht="14.25" customHeight="1" x14ac:dyDescent="0.2">
      <c r="A310" s="23" t="s">
        <v>1</v>
      </c>
      <c r="B310" s="26">
        <f>'8.юрид-в нацвал'!B310+'12.юрид-в инвал'!B310</f>
        <v>7559123.5</v>
      </c>
      <c r="C310" s="28">
        <f>('8.юрид-в нацвал'!B310*'8.юрид-в нацвал'!C310+'12.юрид-в инвал'!B310*'12.юрид-в инвал'!C310)/('8.юрид-в нацвал'!B310+'12.юрид-в инвал'!B310)</f>
        <v>0.92377646389823032</v>
      </c>
      <c r="D310" s="21">
        <f>'8.юрид-в нацвал'!D310+'12.юрид-в инвал'!D310</f>
        <v>6990048</v>
      </c>
      <c r="E310" s="28">
        <f>('8.юрид-в нацвал'!D310*'8.юрид-в нацвал'!E310+'12.юрид-в инвал'!D310*'12.юрид-в инвал'!E310)/('8.юрид-в нацвал'!D310+'12.юрид-в инвал'!D310)</f>
        <v>0.27830001696697931</v>
      </c>
      <c r="F310" s="21">
        <f t="shared" si="15"/>
        <v>569075.5</v>
      </c>
      <c r="G310" s="28">
        <f t="shared" si="14"/>
        <v>8.8522698657735468</v>
      </c>
      <c r="H310" s="21">
        <f>'8.юрид-в нацвал'!H310+'12.юрид-в инвал'!H310</f>
        <v>15193.699999999999</v>
      </c>
      <c r="I310" s="28">
        <f>('8.юрид-в нацвал'!H310*'8.юрид-в нацвал'!I310+'12.юрид-в инвал'!H310*'12.юрид-в инвал'!I310)/('8.юрид-в нацвал'!H310+'12.юрид-в инвал'!H310)</f>
        <v>1.0939145830179593</v>
      </c>
      <c r="J310" s="21">
        <f>'8.юрид-в нацвал'!J310+'12.юрид-в инвал'!J310</f>
        <v>9721.7999999999993</v>
      </c>
      <c r="K310" s="28">
        <f>('8.юрид-в нацвал'!J310*'8.юрид-в нацвал'!K310+'12.юрид-в инвал'!J310*'12.юрид-в инвал'!K310)/('8.юрид-в нацвал'!J310+'12.юрид-в инвал'!J310)</f>
        <v>1.82673146948096</v>
      </c>
      <c r="L310" s="21">
        <f>'8.юрид-в нацвал'!L310+'12.юрид-в инвал'!L310</f>
        <v>48101.200000000004</v>
      </c>
      <c r="M310" s="28">
        <f>('8.юрид-в нацвал'!L310*'8.юрид-в нацвал'!M310+'12.юрид-в инвал'!L310*'12.юрид-в инвал'!M310)/('8.юрид-в нацвал'!L310+'12.юрид-в инвал'!L310)</f>
        <v>6.3998153268525524</v>
      </c>
      <c r="N310" s="21">
        <f>'8.юрид-в нацвал'!N310+'12.юрид-в инвал'!N310</f>
        <v>198125</v>
      </c>
      <c r="O310" s="28">
        <f>('8.юрид-в нацвал'!N310*'8.юрид-в нацвал'!O310+'12.юрид-в инвал'!N310*'12.юрид-в инвал'!O310)/('8.юрид-в нацвал'!N310+'12.юрид-в инвал'!N310)</f>
        <v>8.8412502006309168</v>
      </c>
      <c r="P310" s="21">
        <f>'8.юрид-в нацвал'!P310+'12.юрид-в инвал'!P310</f>
        <v>297933.8</v>
      </c>
      <c r="Q310" s="28">
        <f>('8.юрид-в нацвал'!P310*'8.юрид-в нацвал'!Q310+'12.юрид-в инвал'!P310*'12.юрид-в инвал'!Q310)/('8.юрид-в нацвал'!P310+'12.юрид-в инвал'!P310)</f>
        <v>9.8804455184340085</v>
      </c>
      <c r="R310" s="22"/>
      <c r="S310" s="30"/>
    </row>
    <row r="311" spans="1:19" ht="14.25" customHeight="1" x14ac:dyDescent="0.2">
      <c r="A311" s="23" t="s">
        <v>2</v>
      </c>
      <c r="B311" s="26">
        <f>'8.юрид-в нацвал'!B311+'12.юрид-в инвал'!B311</f>
        <v>9302420.8000000007</v>
      </c>
      <c r="C311" s="28">
        <f>('8.юрид-в нацвал'!B311*'8.юрид-в нацвал'!C311+'12.юрид-в инвал'!B311*'12.юрид-в инвал'!C311)/('8.юрид-в нацвал'!B311+'12.юрид-в инвал'!B311)</f>
        <v>0.53363153890006754</v>
      </c>
      <c r="D311" s="21">
        <f>'8.юрид-в нацвал'!D311+'12.юрид-в инвал'!D311</f>
        <v>8972401.0999999996</v>
      </c>
      <c r="E311" s="28">
        <f>('8.юрид-в нацвал'!D311*'8.юрид-в нацвал'!E311+'12.юрид-в инвал'!D311*'12.юрид-в инвал'!E311)/('8.юрид-в нацвал'!D311+'12.юрид-в инвал'!D311)</f>
        <v>0.23440820685111824</v>
      </c>
      <c r="F311" s="21">
        <f t="shared" si="15"/>
        <v>330019.7</v>
      </c>
      <c r="G311" s="28">
        <f t="shared" si="14"/>
        <v>8.6687572711568333</v>
      </c>
      <c r="H311" s="21">
        <f>'8.юрид-в нацвал'!H311+'12.юрид-в инвал'!H311</f>
        <v>13305</v>
      </c>
      <c r="I311" s="28">
        <f>('8.юрид-в нацвал'!H311*'8.юрид-в нацвал'!I311+'12.юрид-в инвал'!H311*'12.юрид-в инвал'!I311)/('8.юрид-в нацвал'!H311+'12.юрид-в инвал'!H311)</f>
        <v>1.2808157835400187</v>
      </c>
      <c r="J311" s="21">
        <f>'8.юрид-в нацвал'!J311+'12.юрид-в инвал'!J311</f>
        <v>9248.9</v>
      </c>
      <c r="K311" s="28">
        <f>('8.юрид-в нацвал'!J311*'8.юрид-в нацвал'!K311+'12.юрид-в инвал'!J311*'12.юрид-в инвал'!K311)/('8.юрид-в нацвал'!J311+'12.юрид-в инвал'!J311)</f>
        <v>4.6314480640941094</v>
      </c>
      <c r="L311" s="21">
        <f>'8.юрид-в нацвал'!L311+'12.юрид-в инвал'!L311</f>
        <v>132291.6</v>
      </c>
      <c r="M311" s="28">
        <f>('8.юрид-в нацвал'!L311*'8.юрид-в нацвал'!M311+'12.юрид-в инвал'!L311*'12.юрид-в инвал'!M311)/('8.юрид-в нацвал'!L311+'12.юрид-в инвал'!L311)</f>
        <v>8.7337038632838375</v>
      </c>
      <c r="N311" s="21">
        <f>'8.юрид-в нацвал'!N311+'12.юрид-в инвал'!N311</f>
        <v>65023.4</v>
      </c>
      <c r="O311" s="28">
        <f>('8.юрид-в нацвал'!N311*'8.юрид-в нацвал'!O311+'12.юрид-в инвал'!N311*'12.юрид-в инвал'!O311)/('8.юрид-в нацвал'!N311+'12.юрид-в инвал'!N311)</f>
        <v>7.273275482364812</v>
      </c>
      <c r="P311" s="21">
        <f>'8.юрид-в нацвал'!P311+'12.юрид-в инвал'!P311</f>
        <v>110150.8</v>
      </c>
      <c r="Q311" s="28">
        <f>('8.юрид-в нацвал'!P311*'8.юрид-в нацвал'!Q311+'12.юрид-в инвал'!P311*'12.юрид-в инвал'!Q311)/('8.юрид-в нацвал'!P311+'12.юрид-в инвал'!P311)</f>
        <v>10.64590416955661</v>
      </c>
      <c r="R311" s="22"/>
      <c r="S311" s="30"/>
    </row>
    <row r="312" spans="1:19" ht="14.25" customHeight="1" x14ac:dyDescent="0.2">
      <c r="A312" s="23" t="s">
        <v>3</v>
      </c>
      <c r="B312" s="26">
        <f>'8.юрид-в нацвал'!B312+'12.юрид-в инвал'!B312</f>
        <v>9964450.6000000015</v>
      </c>
      <c r="C312" s="28">
        <f>('8.юрид-в нацвал'!B312*'8.юрид-в нацвал'!C312+'12.юрид-в инвал'!B312*'12.юрид-в инвал'!C312)/('8.юрид-в нацвал'!B312+'12.юрид-в инвал'!B312)</f>
        <v>1.2041261800224097</v>
      </c>
      <c r="D312" s="21">
        <f>'8.юрид-в нацвал'!D312+'12.юрид-в инвал'!D312</f>
        <v>8984588.3000000007</v>
      </c>
      <c r="E312" s="28">
        <f>('8.юрид-в нацвал'!D312*'8.юрид-в нацвал'!E312+'12.юрид-в инвал'!D312*'12.юрид-в инвал'!E312)/('8.юрид-в нацвал'!D312+'12.юрид-в инвал'!D312)</f>
        <v>0.28956070574764131</v>
      </c>
      <c r="F312" s="21">
        <f t="shared" si="15"/>
        <v>979862.3</v>
      </c>
      <c r="G312" s="28">
        <f t="shared" si="14"/>
        <v>9.5899924999665842</v>
      </c>
      <c r="H312" s="21">
        <f>'8.юрид-в нацвал'!H312+'12.юрид-в инвал'!H312</f>
        <v>33798.1</v>
      </c>
      <c r="I312" s="28">
        <f>('8.юрид-в нацвал'!H312*'8.юрид-в нацвал'!I312+'12.юрид-в инвал'!H312*'12.юрид-в инвал'!I312)/('8.юрид-в нацвал'!H312+'12.юрид-в инвал'!H312)</f>
        <v>0.82067039271438358</v>
      </c>
      <c r="J312" s="21">
        <f>'8.юрид-в нацвал'!J312+'12.юрид-в инвал'!J312</f>
        <v>23316.2</v>
      </c>
      <c r="K312" s="28">
        <f>('8.юрид-в нацвал'!J312*'8.юрид-в нацвал'!K312+'12.юрид-в инвал'!J312*'12.юрид-в инвал'!K312)/('8.юрид-в нацвал'!J312+'12.юрид-в инвал'!J312)</f>
        <v>3.7725272557277778</v>
      </c>
      <c r="L312" s="21">
        <f>'8.юрид-в нацвал'!L312+'12.юрид-в инвал'!L312</f>
        <v>44345.8</v>
      </c>
      <c r="M312" s="28">
        <f>('8.юрид-в нацвал'!L312*'8.юрид-в нацвал'!M312+'12.юрид-в инвал'!L312*'12.юрид-в инвал'!M312)/('8.юрид-в нацвал'!L312+'12.юрид-в инвал'!L312)</f>
        <v>7.010530873273229</v>
      </c>
      <c r="N312" s="21">
        <f>'8.юрид-в нацвал'!N312+'12.юрид-в инвал'!N312</f>
        <v>725255.5</v>
      </c>
      <c r="O312" s="28">
        <f>('8.юрид-в нацвал'!N312*'8.юрид-в нацвал'!O312+'12.юрид-в инвал'!N312*'12.юрид-в инвал'!O312)/('8.юрид-в нацвал'!N312+'12.юрид-в инвал'!N312)</f>
        <v>11.206101007162314</v>
      </c>
      <c r="P312" s="21">
        <f>'8.юрид-в нацвал'!P312+'12.юрид-в инвал'!P312</f>
        <v>153146.70000000001</v>
      </c>
      <c r="Q312" s="28">
        <f>('8.юрид-в нацвал'!P312*'8.юрид-в нацвал'!Q312+'12.юрид-в инвал'!P312*'12.юрид-в инвал'!Q312)/('8.юрид-в нацвал'!P312+'12.юрид-в инвал'!P312)</f>
        <v>5.5045261765353137</v>
      </c>
      <c r="R312" s="22"/>
      <c r="S312" s="30"/>
    </row>
    <row r="313" spans="1:19" ht="14.25" customHeight="1" x14ac:dyDescent="0.2">
      <c r="A313" s="23" t="s">
        <v>4</v>
      </c>
      <c r="B313" s="26">
        <f>'8.юрид-в нацвал'!B313+'12.юрид-в инвал'!B313</f>
        <v>9327984.2999999989</v>
      </c>
      <c r="C313" s="28">
        <f>('8.юрид-в нацвал'!B313*'8.юрид-в нацвал'!C313+'12.юрид-в инвал'!B313*'12.юрид-в инвал'!C313)/('8.юрид-в нацвал'!B313+'12.юрид-в инвал'!B313)</f>
        <v>1.6174169346532856</v>
      </c>
      <c r="D313" s="21">
        <f>'8.юрид-в нацвал'!D313+'12.юрид-в инвал'!D313</f>
        <v>8027728.2000000002</v>
      </c>
      <c r="E313" s="28">
        <f>('8.юрид-в нацвал'!D313*'8.юрид-в нацвал'!E313+'12.юрид-в инвал'!D313*'12.юрид-в инвал'!E313)/('8.юрид-в нацвал'!D313+'12.юрид-в инвал'!D313)</f>
        <v>0.15983912497186961</v>
      </c>
      <c r="F313" s="21">
        <f t="shared" si="15"/>
        <v>1300256.1000000001</v>
      </c>
      <c r="G313" s="28">
        <f t="shared" si="14"/>
        <v>10.616442962274869</v>
      </c>
      <c r="H313" s="21">
        <f>'8.юрид-в нацвал'!H313+'12.юрид-в инвал'!H313</f>
        <v>29921.800000000003</v>
      </c>
      <c r="I313" s="28">
        <f>('8.юрид-в нацвал'!H313*'8.юрид-в нацвал'!I313+'12.юрид-в инвал'!H313*'12.юрид-в инвал'!I313)/('8.юрид-в нацвал'!H313+'12.юрид-в инвал'!H313)</f>
        <v>0.88149576562907384</v>
      </c>
      <c r="J313" s="21">
        <f>'8.юрид-в нацвал'!J313+'12.юрид-в инвал'!J313</f>
        <v>15368.400000000001</v>
      </c>
      <c r="K313" s="28">
        <f>('8.юрид-в нацвал'!J313*'8.юрид-в нацвал'!K313+'12.юрид-в инвал'!J313*'12.юрид-в инвал'!K313)/('8.юрид-в нацвал'!J313+'12.юрид-в инвал'!J313)</f>
        <v>2.7596561776111979</v>
      </c>
      <c r="L313" s="21">
        <f>'8.юрид-в нацвал'!L313+'12.юрид-в инвал'!L313</f>
        <v>11542.6</v>
      </c>
      <c r="M313" s="28">
        <f>('8.юрид-в нацвал'!L313*'8.юрид-в нацвал'!M313+'12.юрид-в инвал'!L313*'12.юрид-в инвал'!M313)/('8.юрид-в нацвал'!L313+'12.юрид-в инвал'!L313)</f>
        <v>5.2114514927312685</v>
      </c>
      <c r="N313" s="21">
        <f>'8.юрид-в нацвал'!N313+'12.юрид-в инвал'!N313</f>
        <v>1091040.7</v>
      </c>
      <c r="O313" s="28">
        <f>('8.юрид-в нацвал'!N313*'8.юрид-в нацвал'!O313+'12.юрид-в инвал'!N313*'12.юрид-в инвал'!O313)/('8.юрид-в нацвал'!N313+'12.юрид-в инвал'!N313)</f>
        <v>11.201254440828802</v>
      </c>
      <c r="P313" s="21">
        <f>'8.юрид-в нацвал'!P313+'12.юрид-в инвал'!P313</f>
        <v>152382.6</v>
      </c>
      <c r="Q313" s="28">
        <f>('8.юрид-в нацвал'!P313*'8.юрид-в нацвал'!Q313+'12.юрид-в инвал'!P313*'12.юрид-в инвал'!Q313)/('8.юрид-в нацвал'!P313+'12.юрид-в инвал'!P313)</f>
        <v>9.5426190129319544</v>
      </c>
      <c r="R313" s="22"/>
      <c r="S313" s="30"/>
    </row>
    <row r="314" spans="1:19" ht="14.25" customHeight="1" x14ac:dyDescent="0.2">
      <c r="A314" s="23" t="s">
        <v>5</v>
      </c>
      <c r="B314" s="26">
        <f>'8.юрид-в нацвал'!B314+'12.юрид-в инвал'!B314</f>
        <v>10377118.199999999</v>
      </c>
      <c r="C314" s="28">
        <f>('8.юрид-в нацвал'!B314*'8.юрид-в нацвал'!C314+'12.юрид-в инвал'!B314*'12.юрид-в инвал'!C314)/('8.юрид-в нацвал'!B314+'12.юрид-в инвал'!B314)</f>
        <v>2.870746943501131</v>
      </c>
      <c r="D314" s="21">
        <f>'8.юрид-в нацвал'!D314+'12.юрид-в инвал'!D314</f>
        <v>8099882.4000000004</v>
      </c>
      <c r="E314" s="28">
        <f>('8.юрид-в нацвал'!D314*'8.юрид-в нацвал'!E314+'12.юрид-в инвал'!D314*'12.юрид-в инвал'!E314)/('8.юрид-в нацвал'!D314+'12.юрид-в инвал'!D314)</f>
        <v>0.2944531087266154</v>
      </c>
      <c r="F314" s="21">
        <f t="shared" si="15"/>
        <v>2277235.8000000003</v>
      </c>
      <c r="G314" s="28">
        <f t="shared" si="14"/>
        <v>12.034346553835118</v>
      </c>
      <c r="H314" s="21">
        <f>'8.юрид-в нацвал'!H314+'12.юрид-в инвал'!H314</f>
        <v>40190.9</v>
      </c>
      <c r="I314" s="28">
        <f>('8.юрид-в нацвал'!H314*'8.юрид-в нацвал'!I314+'12.юрид-в инвал'!H314*'12.юрид-в инвал'!I314)/('8.юрид-в нацвал'!H314+'12.юрид-в инвал'!H314)</f>
        <v>1.8580835462754017</v>
      </c>
      <c r="J314" s="21">
        <f>'8.юрид-в нацвал'!J314+'12.юрид-в инвал'!J314</f>
        <v>56028.800000000003</v>
      </c>
      <c r="K314" s="28">
        <f>('8.юрид-в нацвал'!J314*'8.юрид-в нацвал'!K314+'12.юрид-в инвал'!J314*'12.юрид-в инвал'!K314)/('8.юрид-в нацвал'!J314+'12.юрид-в инвал'!J314)</f>
        <v>6.3160080173053901</v>
      </c>
      <c r="L314" s="21">
        <f>'8.юрид-в нацвал'!L314+'12.юрид-в инвал'!L314</f>
        <v>77426</v>
      </c>
      <c r="M314" s="28">
        <f>('8.юрид-в нацвал'!L314*'8.юрид-в нацвал'!M314+'12.юрид-в инвал'!L314*'12.юрид-в инвал'!M314)/('8.юрид-в нацвал'!L314+'12.юрид-в инвал'!L314)</f>
        <v>5.926920543486685</v>
      </c>
      <c r="N314" s="21">
        <f>'8.юрид-в нацвал'!N314+'12.юрид-в инвал'!N314</f>
        <v>1784862.9000000001</v>
      </c>
      <c r="O314" s="28">
        <f>('8.юрид-в нацвал'!N314*'8.юрид-в нацвал'!O314+'12.юрид-в инвал'!N314*'12.юрид-в инвал'!O314)/('8.юрид-в нацвал'!N314+'12.юрид-в инвал'!N314)</f>
        <v>12.511568144533653</v>
      </c>
      <c r="P314" s="21">
        <f>'8.юрид-в нацвал'!P314+'12.юрид-в инвал'!P314</f>
        <v>318727.2</v>
      </c>
      <c r="Q314" s="28">
        <f>('8.юрид-в нацвал'!P314*'8.юрид-в нацвал'!Q314+'12.юрид-в инвал'!P314*'12.юрид-в инвал'!Q314)/('8.юрид-в нацвал'!P314+'12.юрид-в инвал'!P314)</f>
        <v>13.133980563943096</v>
      </c>
      <c r="R314" s="22"/>
      <c r="S314" s="30"/>
    </row>
    <row r="315" spans="1:19" ht="14.25" customHeight="1" x14ac:dyDescent="0.2">
      <c r="A315" s="23" t="s">
        <v>6</v>
      </c>
      <c r="B315" s="26">
        <f>'8.юрид-в нацвал'!B315+'12.юрид-в инвал'!B315</f>
        <v>8751422.1999999993</v>
      </c>
      <c r="C315" s="28">
        <f>('8.юрид-в нацвал'!B315*'8.юрид-в нацвал'!C315+'12.юрид-в инвал'!B315*'12.юрид-в инвал'!C315)/('8.юрид-в нацвал'!B315+'12.юрид-в инвал'!B315)</f>
        <v>1.3950035495944908</v>
      </c>
      <c r="D315" s="21">
        <f>'8.юрид-в нацвал'!D315+'12.юрид-в инвал'!D315</f>
        <v>7437608.5999999996</v>
      </c>
      <c r="E315" s="28">
        <f>('8.юрид-в нацвал'!D315*'8.юрид-в нацвал'!E315+'12.юрид-в инвал'!D315*'12.юрид-в инвал'!E315)/('8.юрид-в нацвал'!D315+'12.юрид-в инвал'!D315)</f>
        <v>0.18632852688698903</v>
      </c>
      <c r="F315" s="21">
        <f t="shared" si="15"/>
        <v>1313813.6000000001</v>
      </c>
      <c r="G315" s="28">
        <f t="shared" si="14"/>
        <v>8.2374138759105726</v>
      </c>
      <c r="H315" s="21">
        <f>'8.юрид-в нацвал'!H315+'12.юрид-в инвал'!H315</f>
        <v>162538.4</v>
      </c>
      <c r="I315" s="28">
        <f>('8.юрид-в нацвал'!H315*'8.юрид-в нацвал'!I315+'12.юрид-в инвал'!H315*'12.юрид-в инвал'!I315)/('8.юрид-в нацвал'!H315+'12.юрид-в инвал'!H315)</f>
        <v>0.19025780984678078</v>
      </c>
      <c r="J315" s="21">
        <f>'8.юрид-в нацвал'!J315+'12.юрид-в инвал'!J315</f>
        <v>43542.6</v>
      </c>
      <c r="K315" s="28">
        <f>('8.юрид-в нацвал'!J315*'8.юрид-в нацвал'!K315+'12.юрид-в инвал'!J315*'12.юрид-в инвал'!K315)/('8.юрид-в нацвал'!J315+'12.юрид-в инвал'!J315)</f>
        <v>3.4489442522954499</v>
      </c>
      <c r="L315" s="21">
        <f>'8.юрид-в нацвал'!L315+'12.юрид-в инвал'!L315</f>
        <v>44246.2</v>
      </c>
      <c r="M315" s="28">
        <f>('8.юрид-в нацвал'!L315*'8.юрид-в нацвал'!M315+'12.юрид-в инвал'!L315*'12.юрид-в инвал'!M315)/('8.юрид-в нацвал'!L315+'12.юрид-в инвал'!L315)</f>
        <v>10.723542360699902</v>
      </c>
      <c r="N315" s="21">
        <f>'8.юрид-в нацвал'!N315+'12.юрид-в инвал'!N315</f>
        <v>754524.8</v>
      </c>
      <c r="O315" s="28">
        <f>('8.юрид-в нацвал'!N315*'8.юрид-в нацвал'!O315+'12.юрид-в инвал'!N315*'12.юрид-в инвал'!O315)/('8.юрид-в нацвал'!N315+'12.юрид-в инвал'!N315)</f>
        <v>10.396134791063226</v>
      </c>
      <c r="P315" s="21">
        <f>'8.юрид-в нацвал'!P315+'12.юрид-в инвал'!P315</f>
        <v>308961.59999999998</v>
      </c>
      <c r="Q315" s="28">
        <f>('8.юрид-в нацвал'!P315*'8.юрид-в нацвал'!Q315+'12.юрид-в инвал'!P315*'12.юрид-в инвал'!Q315)/('8.юрид-в нацвал'!P315+'12.юрид-в инвал'!P315)</f>
        <v>7.5177907383959734</v>
      </c>
      <c r="R315" s="22"/>
      <c r="S315" s="30"/>
    </row>
    <row r="316" spans="1:19" ht="14.25" customHeight="1" x14ac:dyDescent="0.2">
      <c r="A316" s="23" t="s">
        <v>7</v>
      </c>
      <c r="B316" s="26">
        <f>'8.юрид-в нацвал'!B316+'12.юрид-в инвал'!B316</f>
        <v>9803409.5999999996</v>
      </c>
      <c r="C316" s="28">
        <f>('8.юрид-в нацвал'!B316*'8.юрид-в нацвал'!C316+'12.юрид-в инвал'!B316*'12.юрид-в инвал'!C316)/('8.юрид-в нацвал'!B316+'12.юрид-в инвал'!B316)</f>
        <v>2.0514215217530065</v>
      </c>
      <c r="D316" s="21">
        <f>'8.юрид-в нацвал'!D316+'12.юрид-в инвал'!D316</f>
        <v>8216276.0999999996</v>
      </c>
      <c r="E316" s="28">
        <f>('8.юрид-в нацвал'!D316*'8.юрид-в нацвал'!E316+'12.юрид-в инвал'!D316*'12.юрид-в инвал'!E316)/('8.юрид-в нацвал'!D316+'12.юрид-в инвал'!D316)</f>
        <v>0.20109636992359603</v>
      </c>
      <c r="F316" s="21">
        <f t="shared" si="15"/>
        <v>1587133.5</v>
      </c>
      <c r="G316" s="28">
        <f t="shared" si="14"/>
        <v>11.630188728295403</v>
      </c>
      <c r="H316" s="21">
        <f>'8.юрид-в нацвал'!H316+'12.юрид-в инвал'!H316</f>
        <v>34800.9</v>
      </c>
      <c r="I316" s="28">
        <f>('8.юрид-в нацвал'!H316*'8.юрид-в нацвал'!I316+'12.юрид-в инвал'!H316*'12.юрид-в инвал'!I316)/('8.юрид-в нацвал'!H316+'12.юрид-в инвал'!H316)</f>
        <v>0.74530770755928732</v>
      </c>
      <c r="J316" s="21">
        <f>'8.юрид-в нацвал'!J316+'12.юрид-в инвал'!J316</f>
        <v>8420</v>
      </c>
      <c r="K316" s="28">
        <f>('8.юрид-в нацвал'!J316*'8.юрид-в нацвал'!K316+'12.юрид-в инвал'!J316*'12.юрид-в инвал'!K316)/('8.юрид-в нацвал'!J316+'12.юрид-в инвал'!J316)</f>
        <v>2.18646080760095</v>
      </c>
      <c r="L316" s="21">
        <f>'8.юрид-в нацвал'!L316+'12.юрид-в инвал'!L316</f>
        <v>122278.3</v>
      </c>
      <c r="M316" s="28">
        <f>('8.юрид-в нацвал'!L316*'8.юрид-в нацвал'!M316+'12.юрид-в инвал'!L316*'12.юрид-в инвал'!M316)/('8.юрид-в нацвал'!L316+'12.юрид-в инвал'!L316)</f>
        <v>2.2117653582033765</v>
      </c>
      <c r="N316" s="21">
        <f>'8.юрид-в нацвал'!N316+'12.юрид-в инвал'!N316</f>
        <v>1099970</v>
      </c>
      <c r="O316" s="28">
        <f>('8.юрид-в нацвал'!N316*'8.юрид-в нацвал'!O316+'12.юрид-в инвал'!N316*'12.юрид-в инвал'!O316)/('8.юрид-в нацвал'!N316+'12.юрид-в инвал'!N316)</f>
        <v>12.937305120139673</v>
      </c>
      <c r="P316" s="21">
        <f>'8.юрид-в нацвал'!P316+'12.юрид-в инвал'!P316</f>
        <v>320664.3</v>
      </c>
      <c r="Q316" s="28">
        <f>('8.юрид-в нацвал'!P316*'8.юрид-в нацвал'!Q316+'12.юрид-в инвал'!P316*'12.юрид-в инвал'!Q316)/('8.юрид-в нацвал'!P316+'12.юрид-в инвал'!P316)</f>
        <v>12.172282171729112</v>
      </c>
      <c r="R316" s="22">
        <f>'8.юрид-в нацвал'!R316+'12.юрид-в инвал'!R316</f>
        <v>1000</v>
      </c>
      <c r="S316" s="30">
        <f>('8.юрид-в нацвал'!R316*'8.юрид-в нацвал'!S316+'12.юрид-в инвал'!R316*'12.юрид-в инвал'!S316)/('8.юрид-в нацвал'!R316+'12.юрид-в инвал'!R316)</f>
        <v>10</v>
      </c>
    </row>
    <row r="317" spans="1:19" ht="14.25" customHeight="1" x14ac:dyDescent="0.2">
      <c r="A317" s="23" t="s">
        <v>8</v>
      </c>
      <c r="B317" s="26">
        <f>'8.юрид-в нацвал'!B317+'12.юрид-в инвал'!B317</f>
        <v>9836443.4000000022</v>
      </c>
      <c r="C317" s="28">
        <f>('8.юрид-в нацвал'!B317*'8.юрид-в нацвал'!C317+'12.юрид-в инвал'!B317*'12.юрид-в инвал'!C317)/('8.юрид-в нацвал'!B317+'12.юрид-в инвал'!B317)</f>
        <v>1.751710435399856</v>
      </c>
      <c r="D317" s="21">
        <f>'8.юрид-в нацвал'!D317+'12.юрид-в инвал'!D317</f>
        <v>8287782</v>
      </c>
      <c r="E317" s="28">
        <f>('8.юрид-в нацвал'!D317*'8.юрид-в нацвал'!E317+'12.юрид-в инвал'!D317*'12.юрид-в инвал'!E317)/('8.юрид-в нацвал'!D317+'12.юрид-в инвал'!D317)</f>
        <v>0.30281329853994715</v>
      </c>
      <c r="F317" s="21">
        <f t="shared" si="15"/>
        <v>1548661.4</v>
      </c>
      <c r="G317" s="28">
        <f>(H317*I317+J317*K317+L317*M317+N317*O317+P317*Q317+R317*S317)/(H317+J317+L317+N317+P317+R317)</f>
        <v>9.5055962174817825</v>
      </c>
      <c r="H317" s="21">
        <f>'8.юрид-в нацвал'!H317+'12.юрид-в инвал'!H317</f>
        <v>46671.200000000004</v>
      </c>
      <c r="I317" s="28">
        <f>('8.юрид-в нацвал'!H317*'8.юрид-в нацвал'!I317+'12.юрид-в инвал'!H317*'12.юрид-в инвал'!I317)/('8.юрид-в нацвал'!H317+'12.юрид-в инвал'!H317)</f>
        <v>1.0268418210802366</v>
      </c>
      <c r="J317" s="21">
        <f>'8.юрид-в нацвал'!J317+'12.юрид-в инвал'!J317</f>
        <v>1500</v>
      </c>
      <c r="K317" s="28">
        <f>('8.юрид-в нацвал'!J317*'8.юрид-в нацвал'!K317+'12.юрид-в инвал'!J317*'12.юрид-в инвал'!K317)/('8.юрид-в нацвал'!J317+'12.юрид-в инвал'!J317)</f>
        <v>3.8333333333333295</v>
      </c>
      <c r="L317" s="21">
        <f>'8.юрид-в нацвал'!L317+'12.юрид-в инвал'!L317</f>
        <v>186661.5</v>
      </c>
      <c r="M317" s="28">
        <f>('8.юрид-в нацвал'!L317*'8.юрид-в нацвал'!M317+'12.юрид-в инвал'!L317*'12.юрид-в инвал'!M317)/('8.юрид-в нацвал'!L317+'12.юрид-в инвал'!L317)</f>
        <v>2.1880917382534695</v>
      </c>
      <c r="N317" s="21">
        <f>'8.юрид-в нацвал'!N317+'12.юрид-в инвал'!N317</f>
        <v>1070870.3</v>
      </c>
      <c r="O317" s="28">
        <f>('8.юрид-в нацвал'!N317*'8.юрид-в нацвал'!O317+'12.юрид-в инвал'!N317*'12.юрид-в инвал'!O317)/('8.юрид-в нацвал'!N317+'12.юрид-в инвал'!N317)</f>
        <v>10.687241106602766</v>
      </c>
      <c r="P317" s="21">
        <f>'8.юрид-в нацвал'!P317+'12.юрид-в инвал'!P317</f>
        <v>242958.40000000002</v>
      </c>
      <c r="Q317" s="28">
        <f>('8.юрид-в нацвал'!P317*'8.юрид-в нацвал'!Q317+'12.юрид-в инвал'!P317*'12.юрид-в инвал'!Q317)/('8.юрид-в нацвал'!P317+'12.юрид-в инвал'!P317)</f>
        <v>11.583029975501997</v>
      </c>
      <c r="R317" s="22"/>
      <c r="S317" s="30"/>
    </row>
    <row r="318" spans="1:19" ht="14.25" customHeight="1" x14ac:dyDescent="0.2">
      <c r="A318" s="23" t="s">
        <v>9</v>
      </c>
      <c r="B318" s="26">
        <f>'8.юрид-в нацвал'!B318+'12.юрид-в инвал'!B318</f>
        <v>9377266.9000000022</v>
      </c>
      <c r="C318" s="28">
        <f>('8.юрид-в нацвал'!B318*'8.юрид-в нацвал'!C318+'12.юрид-в инвал'!B318*'12.юрид-в инвал'!C318)/('8.юрид-в нацвал'!B318+'12.юрид-в инвал'!B318)</f>
        <v>1.5898235273648875</v>
      </c>
      <c r="D318" s="21">
        <f>'8.юрид-в нацвал'!D318+'12.юрид-в инвал'!D318</f>
        <v>7669596.1000000006</v>
      </c>
      <c r="E318" s="28">
        <f>('8.юрид-в нацвал'!D318*'8.юрид-в нацвал'!E318+'12.юрид-в инвал'!D318*'12.юрид-в инвал'!E318)/('8.юрид-в нацвал'!D318+'12.юрид-в инвал'!D318)</f>
        <v>0.32166303920489325</v>
      </c>
      <c r="F318" s="21">
        <f t="shared" si="15"/>
        <v>1707670.7999999998</v>
      </c>
      <c r="G318" s="28">
        <f>(H318*I318+J318*K318+L318*M318+N318*O318+P318*Q318+R318*S318)/(H318+J318+L318+N318+P318+R318)</f>
        <v>7.285463889761429</v>
      </c>
      <c r="H318" s="21">
        <f>'8.юрид-в нацвал'!H318+'12.юрид-в инвал'!H318</f>
        <v>31002.7</v>
      </c>
      <c r="I318" s="28">
        <f>('8.юрид-в нацвал'!H318*'8.юрид-в нацвал'!I318+'12.юрид-в инвал'!H318*'12.юрид-в инвал'!I318)/('8.юрид-в нацвал'!H318+'12.юрид-в инвал'!H318)</f>
        <v>0.54266786441180936</v>
      </c>
      <c r="J318" s="21">
        <f>'8.юрид-в нацвал'!J318+'12.юрид-в инвал'!J318</f>
        <v>4000</v>
      </c>
      <c r="K318" s="28">
        <f>('8.юрид-в нацвал'!J318*'8.юрид-в нацвал'!K318+'12.юрид-в инвал'!J318*'12.юрид-в инвал'!K318)/('8.юрид-в нацвал'!J318+'12.юрид-в инвал'!J318)</f>
        <v>2.5</v>
      </c>
      <c r="L318" s="21">
        <f>'8.юрид-в нацвал'!L318+'12.юрид-в инвал'!L318</f>
        <v>58471.3</v>
      </c>
      <c r="M318" s="28">
        <f>('8.юрид-в нацвал'!L318*'8.юрид-в нацвал'!M318+'12.юрид-в инвал'!L318*'12.юрид-в инвал'!M318)/('8.юрид-в нацвал'!L318+'12.юрид-в инвал'!L318)</f>
        <v>7.0392545744664492</v>
      </c>
      <c r="N318" s="21">
        <f>'8.юрид-в нацвал'!N318+'12.юрид-в инвал'!N318</f>
        <v>716888.39999999991</v>
      </c>
      <c r="O318" s="28">
        <f>('8.юрид-в нацвал'!N318*'8.юрид-в нацвал'!O318+'12.юрид-в инвал'!N318*'12.юрид-в инвал'!O318)/('8.юрид-в нацвал'!N318+'12.юрид-в инвал'!N318)</f>
        <v>12.404111499084115</v>
      </c>
      <c r="P318" s="21">
        <f>'8.юрид-в нацвал'!P318+'12.юрид-в инвал'!P318</f>
        <v>47308.399999999994</v>
      </c>
      <c r="Q318" s="28">
        <f>('8.юрид-в нацвал'!P318*'8.юрид-в нацвал'!Q318+'12.юрид-в инвал'!P318*'12.юрид-в инвал'!Q318)/('8.юрид-в нацвал'!P318+'12.юрид-в инвал'!P318)</f>
        <v>11.845502447768256</v>
      </c>
      <c r="R318" s="22">
        <f>'8.юрид-в нацвал'!R318+'12.юрид-в инвал'!R318</f>
        <v>850000</v>
      </c>
      <c r="S318" s="30">
        <f>('8.юрид-в нацвал'!R318*'8.юрид-в нацвал'!S318+'12.юрид-в инвал'!R318*'12.юрид-в инвал'!S318)/('8.юрид-в нацвал'!R318+'12.юрид-в инвал'!R318)</f>
        <v>3</v>
      </c>
    </row>
    <row r="319" spans="1:19" ht="14.25" customHeight="1" x14ac:dyDescent="0.2">
      <c r="A319" s="23" t="s">
        <v>14</v>
      </c>
      <c r="B319" s="26">
        <f>'8.юрид-в нацвал'!B319+'12.юрид-в инвал'!B319</f>
        <v>9229400.5999999996</v>
      </c>
      <c r="C319" s="28">
        <f>('8.юрид-в нацвал'!B319*'8.юрид-в нацвал'!C319+'12.юрид-в инвал'!B319*'12.юрид-в инвал'!C319)/('8.юрид-в нацвал'!B319+'12.юрид-в инвал'!B319)</f>
        <v>1.4316580676972708</v>
      </c>
      <c r="D319" s="21">
        <f>'8.юрид-в нацвал'!D319+'12.юрид-в инвал'!D319</f>
        <v>8154456.5</v>
      </c>
      <c r="E319" s="28">
        <f>('8.юрид-в нацвал'!D319*'8.юрид-в нацвал'!E319+'12.юрид-в инвал'!D319*'12.юрид-в инвал'!E319)/('8.юрид-в нацвал'!D319+'12.юрид-в инвал'!D319)</f>
        <v>0.27527291708527724</v>
      </c>
      <c r="F319" s="21">
        <f t="shared" si="15"/>
        <v>1074944.0999999999</v>
      </c>
      <c r="G319" s="28">
        <f>(H319*I319+J319*K319+L319*M319+N319*O319+P319*Q319+R319*S319)/(H319+J319+L319+N319+P319+R319)</f>
        <v>10.203921116456229</v>
      </c>
      <c r="H319" s="21">
        <f>'8.юрид-в нацвал'!H319+'12.юрид-в инвал'!H319</f>
        <v>2429.5</v>
      </c>
      <c r="I319" s="28">
        <f>('8.юрид-в нацвал'!H319*'8.юрид-в нацвал'!I319+'12.юрид-в инвал'!H319*'12.юрид-в инвал'!I319)/('8.юрид-в нацвал'!H319+'12.юрид-в инвал'!H319)</f>
        <v>4.6069150030870496</v>
      </c>
      <c r="J319" s="21">
        <f>'8.юрид-в нацвал'!J319+'12.юрид-в инвал'!J319</f>
        <v>12495.8</v>
      </c>
      <c r="K319" s="28">
        <f>('8.юрид-в нацвал'!J319*'8.юрид-в нацвал'!K319+'12.юрид-в инвал'!J319*'12.юрид-в инвал'!K319)/('8.юрид-в нацвал'!J319+'12.юрид-в инвал'!J319)</f>
        <v>2.8079088173626303</v>
      </c>
      <c r="L319" s="21">
        <f>'8.юрид-в нацвал'!L319+'12.юрид-в инвал'!L319</f>
        <v>86020.3</v>
      </c>
      <c r="M319" s="28">
        <f>('8.юрид-в нацвал'!L319*'8.юрид-в нацвал'!M319+'12.юрид-в инвал'!L319*'12.юрид-в инвал'!M319)/('8.юрид-в нацвал'!L319+'12.юрид-в инвал'!L319)</f>
        <v>2.3097007683070148</v>
      </c>
      <c r="N319" s="21">
        <f>'8.юрид-в нацвал'!N319+'12.юрид-в инвал'!N319</f>
        <v>931223.79999999993</v>
      </c>
      <c r="O319" s="28">
        <f>('8.юрид-в нацвал'!N319*'8.юрид-в нацвал'!O319+'12.юрид-в инвал'!N319*'12.юрид-в инвал'!O319)/('8.юрид-в нацвал'!N319+'12.юрид-в инвал'!N319)</f>
        <v>11.129743921922994</v>
      </c>
      <c r="P319" s="21">
        <f>'8.юрид-в нацвал'!P319+'12.юрид-в инвал'!P319</f>
        <v>42774.7</v>
      </c>
      <c r="Q319" s="28">
        <f>('8.юрид-в нацвал'!P319*'8.юрид-в нацвал'!Q319+'12.юрид-в инвал'!P319*'12.юрид-в инвал'!Q319)/('8.юрид-в нацвал'!P319+'12.юрид-в инвал'!P319)</f>
        <v>8.4022016051544703</v>
      </c>
      <c r="R319" s="22"/>
      <c r="S319" s="30"/>
    </row>
    <row r="320" spans="1:19" ht="14.25" customHeight="1" thickBot="1" x14ac:dyDescent="0.25">
      <c r="A320" s="24" t="s">
        <v>15</v>
      </c>
      <c r="B320" s="27">
        <f>'8.юрид-в нацвал'!B320+'12.юрид-в инвал'!B320</f>
        <v>18896825.399999999</v>
      </c>
      <c r="C320" s="29">
        <f>('8.юрид-в нацвал'!B320*'8.юрид-в нацвал'!C320+'12.юрид-в инвал'!B320*'12.юрид-в инвал'!C320)/('8.юрид-в нацвал'!B320+'12.юрид-в инвал'!B320)</f>
        <v>1.5951758007458774</v>
      </c>
      <c r="D320" s="25">
        <f>'8.юрид-в нацвал'!D320+'12.юрид-в инвал'!D320</f>
        <v>16940285.899999999</v>
      </c>
      <c r="E320" s="29">
        <f>('8.юрид-в нацвал'!D320*'8.юрид-в нацвал'!E320+'12.юрид-в инвал'!D320*'12.юрид-в инвал'!E320)/('8.юрид-в нацвал'!D320+'12.юрид-в инвал'!D320)</f>
        <v>0.70712842933778319</v>
      </c>
      <c r="F320" s="25">
        <f t="shared" si="15"/>
        <v>1956539.5</v>
      </c>
      <c r="G320" s="29">
        <f>(H320*I320+J320*K320+L320*M320+N320*O320+P320*Q320+R320*S320)/(H320+J320+L320+N320+P320+R320)</f>
        <v>9.2841472548854931</v>
      </c>
      <c r="H320" s="25">
        <f>'8.юрид-в нацвал'!H320+'12.юрид-в инвал'!H320</f>
        <v>46519.8</v>
      </c>
      <c r="I320" s="29">
        <f>('8.юрид-в нацвал'!H320*'8.юрид-в нацвал'!I320+'12.юрид-в инвал'!H320*'12.юрид-в инвал'!I320)/('8.юрид-в нацвал'!H320+'12.юрид-в инвал'!H320)</f>
        <v>0.74461816258883085</v>
      </c>
      <c r="J320" s="25">
        <f>'8.юрид-в нацвал'!J320+'12.юрид-в инвал'!J320</f>
        <v>33367.300000000003</v>
      </c>
      <c r="K320" s="29">
        <f>('8.юрид-в нацвал'!J320*'8.юрид-в нацвал'!K320+'12.юрид-в инвал'!J320*'12.юрид-в инвал'!K320)/('8.юрид-в нацвал'!J320+'12.юрид-в инвал'!J320)</f>
        <v>0.8432910963727962</v>
      </c>
      <c r="L320" s="25">
        <f>'8.юрид-в нацвал'!L320+'12.юрид-в инвал'!L320</f>
        <v>53497.299999999996</v>
      </c>
      <c r="M320" s="29">
        <f>('8.юрид-в нацвал'!L320*'8.юрид-в нацвал'!M320+'12.юрид-в инвал'!L320*'12.юрид-в инвал'!M320)/('8.юрид-в нацвал'!L320+'12.юрид-в инвал'!L320)</f>
        <v>7.0239153564759356</v>
      </c>
      <c r="N320" s="25">
        <f>'8.юрид-в нацвал'!N320+'12.юрид-в инвал'!N320</f>
        <v>1126931.6000000001</v>
      </c>
      <c r="O320" s="29">
        <f>('8.юрид-в нацвал'!N320*'8.юрид-в нацвал'!O320+'12.юрид-в инвал'!N320*'12.юрид-в инвал'!O320)/('8.юрид-в нацвал'!N320+'12.юрид-в инвал'!N320)</f>
        <v>9.8396033832044765</v>
      </c>
      <c r="P320" s="25">
        <f>'8.юрид-в нацвал'!P320+'12.юрид-в инвал'!P320</f>
        <v>696223.5</v>
      </c>
      <c r="Q320" s="29">
        <f>('8.юрид-в нацвал'!P320*'8.юрид-в нацвал'!Q320+'12.юрид-в инвал'!P320*'12.юрид-в инвал'!Q320)/('8.юрид-в нацвал'!P320+'12.юрид-в инвал'!P320)</f>
        <v>9.5338673601221462</v>
      </c>
      <c r="R320" s="25"/>
      <c r="S320" s="39"/>
    </row>
    <row r="321" spans="1:19" ht="14.25" customHeight="1" x14ac:dyDescent="0.2">
      <c r="A321" s="23" t="s">
        <v>77</v>
      </c>
      <c r="B321" s="26">
        <f>'8.юрид-в нацвал'!B321+'12.юрид-в инвал'!B321</f>
        <v>6839126.8999999994</v>
      </c>
      <c r="C321" s="28">
        <f>('8.юрид-в нацвал'!B321*'8.юрид-в нацвал'!C321+'12.юрид-в инвал'!B321*'12.юрид-в инвал'!C321)/('8.юрид-в нацвал'!B321+'12.юрид-в инвал'!B321)</f>
        <v>1.4188448038593959</v>
      </c>
      <c r="D321" s="21">
        <f>'8.юрид-в нацвал'!D321+'12.юрид-в инвал'!D321</f>
        <v>6383330.0999999996</v>
      </c>
      <c r="E321" s="28">
        <f>('8.юрид-в нацвал'!D321*'8.юрид-в нацвал'!E321+'12.юрид-в инвал'!D321*'12.юрид-в инвал'!E321)/('8.юрид-в нацвал'!D321+'12.юрид-в инвал'!D321)</f>
        <v>0.92959481305847236</v>
      </c>
      <c r="F321" s="21">
        <f t="shared" ref="F321:F332" si="16">H321+J321+L321+N321+P321+R321</f>
        <v>455796.80000000005</v>
      </c>
      <c r="G321" s="28">
        <f t="shared" ref="G321:G331" si="17">(H321*I321+J321*K321+L321*M321+N321*O321+P321*Q321+R321*S321)/(H321+J321+L321+N321+P321+R321)</f>
        <v>8.2706792017846507</v>
      </c>
      <c r="H321" s="21">
        <f>'8.юрид-в нацвал'!H321+'12.юрид-в инвал'!H321</f>
        <v>36469.4</v>
      </c>
      <c r="I321" s="28">
        <f>('8.юрид-в нацвал'!H321*'8.юрид-в нацвал'!I321+'12.юрид-в инвал'!H321*'12.юрид-в инвал'!I321)/('8.юрид-в нацвал'!H321+'12.юрид-в инвал'!H321)</f>
        <v>0.65853477161675122</v>
      </c>
      <c r="J321" s="21">
        <f>'8.юрид-в нацвал'!J321+'12.юрид-в инвал'!J321</f>
        <v>10390</v>
      </c>
      <c r="K321" s="28">
        <f>('8.юрид-в нацвал'!J321*'8.юрид-в нацвал'!K321+'12.юрид-в инвал'!J321*'12.юрид-в инвал'!K321)/('8.юрид-в нацвал'!J321+'12.юрид-в инвал'!J321)</f>
        <v>3.0844947064485102</v>
      </c>
      <c r="L321" s="21">
        <f>'8.юрид-в нацвал'!L321+'12.юрид-в инвал'!L321</f>
        <v>51490.3</v>
      </c>
      <c r="M321" s="28">
        <f>('8.юрид-в нацвал'!L321*'8.юрид-в нацвал'!M321+'12.юрид-в инвал'!L321*'12.юрид-в инвал'!M321)/('8.юрид-в нацвал'!L321+'12.юрид-в инвал'!L321)</f>
        <v>7.7235323352165315</v>
      </c>
      <c r="N321" s="21">
        <f>'8.юрид-в нацвал'!N321+'12.юрид-в инвал'!N321</f>
        <v>161474.1</v>
      </c>
      <c r="O321" s="28">
        <f>('8.юрид-в нацвал'!N321*'8.юрид-в нацвал'!O321+'12.юрид-в инвал'!N321*'12.юрид-в инвал'!O321)/('8.юрид-в нацвал'!N321+'12.юрид-в инвал'!N321)</f>
        <v>6.3967516895898662</v>
      </c>
      <c r="P321" s="21">
        <f>'8.юрид-в нацвал'!P321+'12.юрид-в инвал'!P321</f>
        <v>180973</v>
      </c>
      <c r="Q321" s="28">
        <f>('8.юрид-в нацвал'!P321*'8.юрид-в нацвал'!Q321+'12.юрид-в инвал'!P321*'12.юрид-в инвал'!Q321)/('8.юрид-в нацвал'!P321+'12.юрид-в инвал'!P321)</f>
        <v>12.366972570493918</v>
      </c>
      <c r="R321" s="22">
        <f>'8.юрид-в нацвал'!R321+'12.юрид-в инвал'!R321</f>
        <v>15000</v>
      </c>
      <c r="S321" s="30">
        <f>('8.юрид-в нацвал'!R321*'8.юрид-в нацвал'!S321+'12.юрид-в инвал'!R321*'12.юрид-в инвал'!S321)/('8.юрид-в нацвал'!R321+'12.юрид-в инвал'!R321)</f>
        <v>3</v>
      </c>
    </row>
    <row r="322" spans="1:19" ht="14.25" customHeight="1" x14ac:dyDescent="0.2">
      <c r="A322" s="23" t="s">
        <v>1</v>
      </c>
      <c r="B322" s="26">
        <f>'8.юрид-в нацвал'!B322+'12.юрид-в инвал'!B322</f>
        <v>10236613.870000001</v>
      </c>
      <c r="C322" s="28">
        <f>('8.юрид-в нацвал'!B322*'8.юрид-в нацвал'!C322+'12.юрид-в инвал'!B322*'12.юрид-в инвал'!C322)/('8.юрид-в нацвал'!B322+'12.юрид-в инвал'!B322)</f>
        <v>2.3311338849005554</v>
      </c>
      <c r="D322" s="21">
        <f>'8.юрид-в нацвал'!D322+'12.юрид-в инвал'!D322</f>
        <v>8219549.790000001</v>
      </c>
      <c r="E322" s="28">
        <f>('8.юрид-в нацвал'!D322*'8.юрид-в нацвал'!E322+'12.юрид-в инвал'!D322*'12.юрид-в инвал'!E322)/('8.юрид-в нацвал'!D322+'12.юрид-в инвал'!D322)</f>
        <v>0.75853231647617936</v>
      </c>
      <c r="F322" s="21">
        <f t="shared" si="16"/>
        <v>2017064.08</v>
      </c>
      <c r="G322" s="28">
        <f t="shared" si="17"/>
        <v>8.7394959293509498</v>
      </c>
      <c r="H322" s="21">
        <f>'8.юрид-в нацвал'!H322+'12.юрид-в инвал'!H322</f>
        <v>22314.100000000002</v>
      </c>
      <c r="I322" s="28">
        <f>('8.юрид-в нацвал'!H322*'8.юрид-в нацвал'!I322+'12.юрид-в инвал'!H322*'12.юрид-в инвал'!I322)/('8.юрид-в нацвал'!H322+'12.юрид-в инвал'!H322)</f>
        <v>0.51345192053454991</v>
      </c>
      <c r="J322" s="21">
        <f>'8.юрид-в нацвал'!J322+'12.юрид-в инвал'!J322</f>
        <v>145522.74</v>
      </c>
      <c r="K322" s="28">
        <f>('8.юрид-в нацвал'!J322*'8.юрид-в нацвал'!K322+'12.юрид-в инвал'!J322*'12.юрид-в инвал'!K322)/('8.юрид-в нацвал'!J322+'12.юрид-в инвал'!J322)</f>
        <v>5.5427986663802491</v>
      </c>
      <c r="L322" s="21">
        <f>'8.юрид-в нацвал'!L322+'12.юрид-в инвал'!L322</f>
        <v>18643.79</v>
      </c>
      <c r="M322" s="28">
        <f>('8.юрид-в нацвал'!L322*'8.юрид-в нацвал'!M322+'12.юрид-в инвал'!L322*'12.юрид-в инвал'!M322)/('8.юрид-в нацвал'!L322+'12.юрид-в инвал'!L322)</f>
        <v>6.9779718608716355</v>
      </c>
      <c r="N322" s="21">
        <f>'8.юрид-в нацвал'!N322+'12.юрид-в инвал'!N322</f>
        <v>1673457.8900000001</v>
      </c>
      <c r="O322" s="28">
        <f>('8.юрид-в нацвал'!N322*'8.юрид-в нацвал'!O322+'12.юрид-в инвал'!N322*'12.юрид-в инвал'!O322)/('8.юрид-в нацвал'!N322+'12.юрид-в инвал'!N322)</f>
        <v>8.8472368278116704</v>
      </c>
      <c r="P322" s="21">
        <f>'8.юрид-в нацвал'!P322+'12.юрид-в инвал'!P322</f>
        <v>157125.56</v>
      </c>
      <c r="Q322" s="28">
        <f>('8.юрид-в нацвал'!P322*'8.юрид-в нацвал'!Q322+'12.юрид-в инвал'!P322*'12.юрид-в инвал'!Q322)/('8.юрид-в нацвал'!P322+'12.юрид-в инвал'!P322)</f>
        <v>11.929877821915195</v>
      </c>
      <c r="R322" s="22"/>
      <c r="S322" s="30"/>
    </row>
    <row r="323" spans="1:19" ht="14.25" customHeight="1" x14ac:dyDescent="0.2">
      <c r="A323" s="23" t="s">
        <v>2</v>
      </c>
      <c r="B323" s="26">
        <f>'8.юрид-в нацвал'!B323+'12.юрид-в инвал'!B323</f>
        <v>10842087.43</v>
      </c>
      <c r="C323" s="28">
        <f>('8.юрид-в нацвал'!B323*'8.юрид-в нацвал'!C323+'12.юрид-в инвал'!B323*'12.юрид-в инвал'!C323)/('8.юрид-в нацвал'!B323+'12.юрид-в инвал'!B323)</f>
        <v>2.5459048466924203</v>
      </c>
      <c r="D323" s="21">
        <f>'8.юрид-в нацвал'!D323+'12.юрид-в инвал'!D323</f>
        <v>9125631.7400000002</v>
      </c>
      <c r="E323" s="28">
        <f>('8.юрид-в нацвал'!D323*'8.юрид-в нацвал'!E323+'12.юрид-в инвал'!D323*'12.юрид-в инвал'!E323)/('8.юрид-в нацвал'!D323+'12.юрид-в инвал'!D323)</f>
        <v>0.84662455743584497</v>
      </c>
      <c r="F323" s="21">
        <f t="shared" si="16"/>
        <v>1716455.69</v>
      </c>
      <c r="G323" s="28">
        <f t="shared" si="17"/>
        <v>11.580222617398276</v>
      </c>
      <c r="H323" s="21">
        <f>'8.юрид-в нацвал'!H323+'12.юрид-в инвал'!H323</f>
        <v>12504.4</v>
      </c>
      <c r="I323" s="28">
        <f>('8.юрид-в нацвал'!H323*'8.юрид-в нацвал'!I323+'12.юрид-в инвал'!H323*'12.юрид-в инвал'!I323)/('8.юрид-в нацвал'!H323+'12.юрид-в инвал'!H323)</f>
        <v>0.50575797319343596</v>
      </c>
      <c r="J323" s="21">
        <f>'8.юрид-в нацвал'!J323+'12.юрид-в инвал'!J323</f>
        <v>50458.69</v>
      </c>
      <c r="K323" s="28">
        <f>('8.юрид-в нацвал'!J323*'8.юрид-в нацвал'!K323+'12.юрид-в инвал'!J323*'12.юрид-в инвал'!K323)/('8.юрид-в нацвал'!J323+'12.юрид-в инвал'!J323)</f>
        <v>6.0183222156579923</v>
      </c>
      <c r="L323" s="21">
        <f>'8.юрид-в нацвал'!L323+'12.юрид-в инвал'!L323</f>
        <v>18622.34</v>
      </c>
      <c r="M323" s="28">
        <f>('8.юрид-в нацвал'!L323*'8.юрид-в нацвал'!M323+'12.юрид-в инвал'!L323*'12.юрид-в инвал'!M323)/('8.юрид-в нацвал'!L323+'12.юрид-в инвал'!L323)</f>
        <v>5.9152132760974183</v>
      </c>
      <c r="N323" s="21">
        <f>'8.юрид-в нацвал'!N323+'12.юрид-в инвал'!N323</f>
        <v>1286657.05</v>
      </c>
      <c r="O323" s="28">
        <f>('8.юрид-в нацвал'!N323*'8.юрид-в нацвал'!O323+'12.юрид-в инвал'!N323*'12.юрид-в инвал'!O323)/('8.юрид-в нацвал'!N323+'12.юрид-в инвал'!N323)</f>
        <v>12.679538439633118</v>
      </c>
      <c r="P323" s="21">
        <f>'8.юрид-в нацвал'!P323+'12.юрид-в инвал'!P323</f>
        <v>348213.20999999996</v>
      </c>
      <c r="Q323" s="28">
        <f>('8.юрид-в нацвал'!P323*'8.юрид-в нацвал'!Q323+'12.юрид-в инвал'!P323*'12.юрид-в инвал'!Q323)/('8.юрид-в нацвал'!P323+'12.юрид-в инвал'!P323)</f>
        <v>9.0248313991304698</v>
      </c>
      <c r="R323" s="22"/>
      <c r="S323" s="30"/>
    </row>
    <row r="324" spans="1:19" ht="14.25" customHeight="1" x14ac:dyDescent="0.2">
      <c r="A324" s="23" t="s">
        <v>3</v>
      </c>
      <c r="B324" s="26">
        <f>'8.юрид-в нацвал'!B324+'12.юрид-в инвал'!B324</f>
        <v>15815505.960000003</v>
      </c>
      <c r="C324" s="28">
        <f>('8.юрид-в нацвал'!B324*'8.юрид-в нацвал'!C324+'12.юрид-в инвал'!B324*'12.юрид-в инвал'!C324)/('8.юрид-в нацвал'!B324+'12.юрид-в инвал'!B324)</f>
        <v>2.7406616918248745</v>
      </c>
      <c r="D324" s="21">
        <f>'8.юрид-в нацвал'!D324+'12.юрид-в инвал'!D324</f>
        <v>13017227.52</v>
      </c>
      <c r="E324" s="28">
        <f>('8.юрид-в нацвал'!D324*'8.юрид-в нацвал'!E324+'12.юрид-в инвал'!D324*'12.юрид-в инвал'!E324)/('8.юрид-в нацвал'!D324+'12.юрид-в инвал'!D324)</f>
        <v>0.78997091724029556</v>
      </c>
      <c r="F324" s="21">
        <f t="shared" si="16"/>
        <v>2798278.4400000004</v>
      </c>
      <c r="G324" s="28">
        <f t="shared" si="17"/>
        <v>11.815021580733037</v>
      </c>
      <c r="H324" s="21">
        <f>'8.юрид-в нацвал'!H324+'12.юрид-в инвал'!H324</f>
        <v>75556.2</v>
      </c>
      <c r="I324" s="28">
        <f>('8.юрид-в нацвал'!H324*'8.юрид-в нацвал'!I324+'12.юрид-в инвал'!H324*'12.юрид-в инвал'!I324)/('8.юрид-в нацвал'!H324+'12.юрид-в инвал'!H324)</f>
        <v>4.3311263006874343</v>
      </c>
      <c r="J324" s="21">
        <f>'8.юрид-в нацвал'!J324+'12.юрид-в инвал'!J324</f>
        <v>1015490.25</v>
      </c>
      <c r="K324" s="28">
        <f>('8.юрид-в нацвал'!J324*'8.юрид-в нацвал'!K324+'12.юрид-в инвал'!J324*'12.юрид-в инвал'!K324)/('8.юрид-в нацвал'!J324+'12.юрид-в инвал'!J324)</f>
        <v>7.4897249579698046</v>
      </c>
      <c r="L324" s="21">
        <f>'8.юрид-в нацвал'!L324+'12.юрид-в инвал'!L324</f>
        <v>179380.68000000002</v>
      </c>
      <c r="M324" s="28">
        <f>('8.юрид-в нацвал'!L324*'8.юрид-в нацвал'!M324+'12.юрид-в инвал'!L324*'12.юрид-в инвал'!M324)/('8.юрид-в нацвал'!L324+'12.юрид-в инвал'!L324)</f>
        <v>5.9699081305745922</v>
      </c>
      <c r="N324" s="21">
        <f>'8.юрид-в нацвал'!N324+'12.юрид-в инвал'!N324</f>
        <v>1284131.6500000001</v>
      </c>
      <c r="O324" s="28">
        <f>('8.юрид-в нацвал'!N324*'8.юрид-в нацвал'!O324+'12.юрид-в инвал'!N324*'12.юрид-в инвал'!O324)/('8.юрид-в нацвал'!N324+'12.юрид-в инвал'!N324)</f>
        <v>15.924100586805084</v>
      </c>
      <c r="P324" s="21">
        <f>'8.юрид-в нацвал'!P324+'12.юрид-в инвал'!P324</f>
        <v>243719.66</v>
      </c>
      <c r="Q324" s="28">
        <f>('8.юрид-в нацвал'!P324*'8.юрид-в нацвал'!Q324+'12.юрид-в инвал'!P324*'12.юрид-в инвал'!Q324)/('8.юрид-в нацвал'!P324+'12.юрид-в инвал'!P324)</f>
        <v>14.808843493380877</v>
      </c>
      <c r="R324" s="22"/>
      <c r="S324" s="30"/>
    </row>
    <row r="325" spans="1:19" ht="14.25" customHeight="1" x14ac:dyDescent="0.2">
      <c r="A325" s="23" t="s">
        <v>4</v>
      </c>
      <c r="B325" s="26">
        <f>'8.юрид-в нацвал'!B325+'12.юрид-в инвал'!B325</f>
        <v>12089654.640000001</v>
      </c>
      <c r="C325" s="28">
        <f>('8.юрид-в нацвал'!B325*'8.юрид-в нацвал'!C325+'12.юрид-в инвал'!B325*'12.юрид-в инвал'!C325)/('8.юрид-в нацвал'!B325+'12.юрид-в инвал'!B325)</f>
        <v>2.5355876826105899</v>
      </c>
      <c r="D325" s="21">
        <f>'8.юрид-в нацвал'!D325+'12.юрид-в инвал'!D325</f>
        <v>9970376.2899999991</v>
      </c>
      <c r="E325" s="28">
        <f>('8.юрид-в нацвал'!D325*'8.юрид-в нацвал'!E325+'12.юрид-в инвал'!D325*'12.юрид-в инвал'!E325)/('8.юрид-в нацвал'!D325+'12.юрид-в инвал'!D325)</f>
        <v>0.79563586661782937</v>
      </c>
      <c r="F325" s="21">
        <f t="shared" si="16"/>
        <v>2119278.35</v>
      </c>
      <c r="G325" s="28">
        <f t="shared" si="17"/>
        <v>10.721380894680475</v>
      </c>
      <c r="H325" s="21">
        <f>'8.юрид-в нацвал'!H325+'12.юрид-в инвал'!H325</f>
        <v>104837.97</v>
      </c>
      <c r="I325" s="28">
        <f>('8.юрид-в нацвал'!H325*'8.юрид-в нацвал'!I325+'12.юрид-в инвал'!H325*'12.юрид-в инвал'!I325)/('8.юрид-в нацвал'!H325+'12.юрид-в инвал'!H325)</f>
        <v>11.066619031253653</v>
      </c>
      <c r="J325" s="21">
        <f>'8.юрид-в нацвал'!J325+'12.юрид-в инвал'!J325</f>
        <v>14789.05</v>
      </c>
      <c r="K325" s="28">
        <f>('8.юрид-в нацвал'!J325*'8.юрид-в нацвал'!K325+'12.юрид-в инвал'!J325*'12.юрид-в инвал'!K325)/('8.юрид-в нацвал'!J325+'12.юрид-в инвал'!J325)</f>
        <v>4.2903384936828211</v>
      </c>
      <c r="L325" s="21">
        <f>'8.юрид-в нацвал'!L325+'12.юрид-в инвал'!L325</f>
        <v>42797.3</v>
      </c>
      <c r="M325" s="28">
        <f>('8.юрид-в нацвал'!L325*'8.юрид-в нацвал'!M325+'12.юрид-в инвал'!L325*'12.юрид-в инвал'!M325)/('8.юрид-в нацвал'!L325+'12.юрид-в инвал'!L325)</f>
        <v>6.1870640437597721</v>
      </c>
      <c r="N325" s="21">
        <f>'8.юрид-в нацвал'!N325+'12.юрид-в инвал'!N325</f>
        <v>1753706.64</v>
      </c>
      <c r="O325" s="28">
        <f>('8.юрид-в нацвал'!N325*'8.юрид-в нацвал'!O325+'12.юрид-в инвал'!N325*'12.юрид-в инвал'!O325)/('8.юрид-в нацвал'!N325+'12.юрид-в инвал'!N325)</f>
        <v>10.628924934845415</v>
      </c>
      <c r="P325" s="21">
        <f>'8.юрид-в нацвал'!P325+'12.юрид-в инвал'!P325</f>
        <v>203147.39</v>
      </c>
      <c r="Q325" s="28">
        <f>('8.юрид-в нацвал'!P325*'8.юрид-в нацвал'!Q325+'12.юрид-в инвал'!P325*'12.юрид-в инвал'!Q325)/('8.юрид-в нацвал'!P325+'12.юрид-в инвал'!P325)</f>
        <v>12.764784412932858</v>
      </c>
      <c r="R325" s="22"/>
      <c r="S325" s="30"/>
    </row>
    <row r="326" spans="1:19" ht="14.25" customHeight="1" x14ac:dyDescent="0.2">
      <c r="A326" s="23" t="s">
        <v>5</v>
      </c>
      <c r="B326" s="26">
        <f>'8.юрид-в нацвал'!B326+'12.юрид-в инвал'!B326</f>
        <v>17933809.150000002</v>
      </c>
      <c r="C326" s="28">
        <f>('8.юрид-в нацвал'!B326*'8.юрид-в нацвал'!C326+'12.юрид-в инвал'!B326*'12.юрид-в инвал'!C326)/('8.юрид-в нацвал'!B326+'12.юрид-в инвал'!B326)</f>
        <v>2.7825167731084015</v>
      </c>
      <c r="D326" s="21">
        <f>'8.юрид-в нацвал'!D326+'12.юрид-в инвал'!D326</f>
        <v>15245428.300000001</v>
      </c>
      <c r="E326" s="28">
        <f>('8.юрид-в нацвал'!D326*'8.юрид-в нацвал'!E326+'12.юрид-в инвал'!D326*'12.юрид-в инвал'!E326)/('8.юрид-в нацвал'!D326+'12.юрид-в инвал'!D326)</f>
        <v>0.71720324778937361</v>
      </c>
      <c r="F326" s="21">
        <f t="shared" si="16"/>
        <v>2688380.85</v>
      </c>
      <c r="G326" s="28">
        <f t="shared" si="17"/>
        <v>14.494618228998288</v>
      </c>
      <c r="H326" s="21">
        <f>'8.юрид-в нацвал'!H326+'12.юрид-в инвал'!H326</f>
        <v>30072.89</v>
      </c>
      <c r="I326" s="28">
        <f>('8.юрид-в нацвал'!H326*'8.юрид-в нацвал'!I326+'12.юрид-в инвал'!H326*'12.юрид-в инвал'!I326)/('8.юрид-в нацвал'!H326+'12.юрид-в инвал'!H326)</f>
        <v>1.2136909954447352</v>
      </c>
      <c r="J326" s="21">
        <f>'8.юрид-в нацвал'!J326+'12.юрид-в инвал'!J326</f>
        <v>8205.5600000000013</v>
      </c>
      <c r="K326" s="28">
        <f>('8.юрид-в нацвал'!J326*'8.юрид-в нацвал'!K326+'12.юрид-в инвал'!J326*'12.юрид-в инвал'!K326)/('8.юрид-в нацвал'!J326+'12.юрид-в инвал'!J326)</f>
        <v>5.2207442270850537</v>
      </c>
      <c r="L326" s="21">
        <f>'8.юрид-в нацвал'!L326+'12.юрид-в инвал'!L326</f>
        <v>20820.23</v>
      </c>
      <c r="M326" s="28">
        <f>('8.юрид-в нацвал'!L326*'8.юрид-в нацвал'!M326+'12.юрид-в инвал'!L326*'12.юрид-в инвал'!M326)/('8.юрид-в нацвал'!L326+'12.юрид-в инвал'!L326)</f>
        <v>13.931017572812598</v>
      </c>
      <c r="N326" s="21">
        <f>'8.юрид-в нацвал'!N326+'12.юрид-в инвал'!N326</f>
        <v>2214689.5499999998</v>
      </c>
      <c r="O326" s="28">
        <f>('8.юрид-в нацвал'!N326*'8.юрид-в нацвал'!O326+'12.юрид-в инвал'!N326*'12.юрид-в инвал'!O326)/('8.юрид-в нацвал'!N326+'12.юрид-в инвал'!N326)</f>
        <v>15.006059812265741</v>
      </c>
      <c r="P326" s="21">
        <f>'8.юрид-в нацвал'!P326+'12.юрид-в инвал'!P326</f>
        <v>414592.62</v>
      </c>
      <c r="Q326" s="28">
        <f>('8.юрид-в нацвал'!P326*'8.юрид-в нацвал'!Q326+'12.юрид-в инвал'!P326*'12.юрид-в инвал'!Q326)/('8.юрид-в нацвал'!P326+'12.юрид-в инвал'!P326)</f>
        <v>12.937772279207515</v>
      </c>
      <c r="R326" s="22"/>
      <c r="S326" s="30"/>
    </row>
    <row r="327" spans="1:19" ht="14.25" customHeight="1" x14ac:dyDescent="0.2">
      <c r="A327" s="23" t="s">
        <v>6</v>
      </c>
      <c r="B327" s="26">
        <f>'8.юрид-в нацвал'!B327+'12.юрид-в инвал'!B327</f>
        <v>18259757.870000001</v>
      </c>
      <c r="C327" s="28">
        <f>('8.юрид-в нацвал'!B327*'8.юрид-в нацвал'!C327+'12.юрид-в инвал'!B327*'12.юрид-в инвал'!C327)/('8.юрид-в нацвал'!B327+'12.юрид-в инвал'!B327)</f>
        <v>3.4246781849961132</v>
      </c>
      <c r="D327" s="21">
        <f>'8.юрид-в нацвал'!D327+'12.юрид-в инвал'!D327</f>
        <v>15666945.640000001</v>
      </c>
      <c r="E327" s="28">
        <f>('8.юрид-в нацвал'!D327*'8.юрид-в нацвал'!E327+'12.юрид-в инвал'!D327*'12.юрид-в инвал'!E327)/('8.юрид-в нацвал'!D327+'12.юрид-в инвал'!D327)</f>
        <v>2.0227632437294925</v>
      </c>
      <c r="F327" s="21">
        <f t="shared" si="16"/>
        <v>2592812.23</v>
      </c>
      <c r="G327" s="28">
        <f t="shared" si="17"/>
        <v>11.895683112617865</v>
      </c>
      <c r="H327" s="21">
        <f>'8.юрид-в нацвал'!H327+'12.юрид-в инвал'!H327</f>
        <v>56505.1</v>
      </c>
      <c r="I327" s="28">
        <f>('8.юрид-в нацвал'!H327*'8.юрид-в нацвал'!I327+'12.юрид-в инвал'!H327*'12.юрид-в инвал'!I327)/('8.юрид-в нацвал'!H327+'12.юрид-в инвал'!H327)</f>
        <v>1.2175414254642531</v>
      </c>
      <c r="J327" s="21">
        <f>'8.юрид-в нацвал'!J327+'12.юрид-в инвал'!J327</f>
        <v>33400.800000000003</v>
      </c>
      <c r="K327" s="28">
        <f>('8.юрид-в нацвал'!J327*'8.юрид-в нацвал'!K327+'12.юрид-в инвал'!J327*'12.юрид-в инвал'!K327)/('8.юрид-в нацвал'!J327+'12.юрид-в инвал'!J327)</f>
        <v>0.94362757778256834</v>
      </c>
      <c r="L327" s="21">
        <f>'8.юрид-в нацвал'!L327+'12.юрид-в инвал'!L327</f>
        <v>673288.1</v>
      </c>
      <c r="M327" s="28">
        <f>('8.юрид-в нацвал'!L327*'8.юрид-в нацвал'!M327+'12.юрид-в инвал'!L327*'12.юрид-в инвал'!M327)/('8.юрид-в нацвал'!L327+'12.юрид-в инвал'!L327)</f>
        <v>11.667709974377999</v>
      </c>
      <c r="N327" s="21">
        <f>'8.юрид-в нацвал'!N327+'12.юрид-в инвал'!N327</f>
        <v>1719725.8399999999</v>
      </c>
      <c r="O327" s="28">
        <f>('8.юрид-в нацвал'!N327*'8.юрид-в нацвал'!O327+'12.юрид-в инвал'!N327*'12.юрид-в инвал'!O327)/('8.юрид-в нацвал'!N327+'12.юрид-в инвал'!N327)</f>
        <v>12.461650542274842</v>
      </c>
      <c r="P327" s="21">
        <f>'8.юрид-в нацвал'!P327+'12.юрид-в инвал'!P327</f>
        <v>109892.39</v>
      </c>
      <c r="Q327" s="28">
        <f>('8.юрид-в нацвал'!P327*'8.юрид-в нацвал'!Q327+'12.юрид-в инвал'!P327*'12.юрид-в инвал'!Q327)/('8.юрид-в нацвал'!P327+'12.юрид-в инвал'!P327)</f>
        <v>13.254827891176106</v>
      </c>
      <c r="R327" s="22"/>
      <c r="S327" s="30"/>
    </row>
    <row r="328" spans="1:19" ht="14.25" customHeight="1" x14ac:dyDescent="0.2">
      <c r="A328" s="23" t="s">
        <v>7</v>
      </c>
      <c r="B328" s="26">
        <f>'8.юрид-в нацвал'!B328+'12.юрид-в инвал'!B328</f>
        <v>14728249.959999999</v>
      </c>
      <c r="C328" s="28">
        <f>('8.юрид-в нацвал'!B328*'8.юрид-в нацвал'!C328+'12.юрид-в инвал'!B328*'12.юрид-в инвал'!C328)/('8.юрид-в нацвал'!B328+'12.юрид-в инвал'!B328)</f>
        <v>1.8170171005299802</v>
      </c>
      <c r="D328" s="21">
        <f>'8.юрид-в нацвал'!D328+'12.юрид-в инвал'!D328</f>
        <v>11977445.470000001</v>
      </c>
      <c r="E328" s="28">
        <f>('8.юрид-в нацвал'!D328*'8.юрид-в нацвал'!E328+'12.юрид-в инвал'!D328*'12.юрид-в инвал'!E328)/('8.юрид-в нацвал'!D328+'12.юрид-в инвал'!D328)</f>
        <v>0.85170140089145319</v>
      </c>
      <c r="F328" s="21">
        <f t="shared" si="16"/>
        <v>2750804.49</v>
      </c>
      <c r="G328" s="28">
        <f t="shared" si="17"/>
        <v>6.0201570167932958</v>
      </c>
      <c r="H328" s="21">
        <f>'8.юрид-в нацвал'!H328+'12.юрид-в инвал'!H328</f>
        <v>6904.49</v>
      </c>
      <c r="I328" s="28">
        <f>('8.юрид-в нацвал'!H328*'8.юрид-в нацвал'!I328+'12.юрид-в инвал'!H328*'12.юрид-в инвал'!I328)/('8.юрид-в нацвал'!H328+'12.юрид-в инвал'!H328)</f>
        <v>1.5997057132387762</v>
      </c>
      <c r="J328" s="21">
        <f>'8.юрид-в нацвал'!J328+'12.юрид-в инвал'!J328</f>
        <v>6236.4</v>
      </c>
      <c r="K328" s="28">
        <f>('8.юрид-в нацвал'!J328*'8.юрид-в нацвал'!K328+'12.юрид-в инвал'!J328*'12.юрид-в инвал'!K328)/('8.юрид-в нацвал'!J328+'12.юрид-в инвал'!J328)</f>
        <v>1.0431819639535631</v>
      </c>
      <c r="L328" s="21">
        <f>'8.юрид-в нацвал'!L328+'12.юрид-в инвал'!L328</f>
        <v>7102.7</v>
      </c>
      <c r="M328" s="28">
        <f>('8.юрид-в нацвал'!L328*'8.юрид-в нацвал'!M328+'12.юрид-в инвал'!L328*'12.юрид-в инвал'!M328)/('8.юрид-в нацвал'!L328+'12.юрид-в инвал'!L328)</f>
        <v>11.175063623692376</v>
      </c>
      <c r="N328" s="21">
        <f>'8.юрид-в нацвал'!N328+'12.юрид-в инвал'!N328</f>
        <v>2699987.18</v>
      </c>
      <c r="O328" s="28">
        <f>('8.юрид-в нацвал'!N328*'8.юрид-в нацвал'!O328+'12.юрид-в инвал'!N328*'12.юрид-в инвал'!O328)/('8.юрид-в нацвал'!N328+'12.юрид-в инвал'!N328)</f>
        <v>5.9833794695277049</v>
      </c>
      <c r="P328" s="21">
        <f>'8.юрид-в нацвал'!P328+'12.юрид-в инвал'!P328</f>
        <v>30573.72</v>
      </c>
      <c r="Q328" s="28">
        <f>('8.юрид-в нацвал'!P328*'8.юрид-в нацвал'!Q328+'12.юрид-в инвал'!P328*'12.юрид-в инвал'!Q328)/('8.юрид-в нацвал'!P328+'12.юрид-в инвал'!P328)</f>
        <v>10.083925508574044</v>
      </c>
      <c r="R328" s="22"/>
      <c r="S328" s="30"/>
    </row>
    <row r="329" spans="1:19" ht="14.25" customHeight="1" x14ac:dyDescent="0.2">
      <c r="A329" s="23" t="s">
        <v>8</v>
      </c>
      <c r="B329" s="26">
        <f>'8.юрид-в нацвал'!B329+'12.юрид-в инвал'!B329</f>
        <v>13665748.82</v>
      </c>
      <c r="C329" s="28">
        <f>('8.юрид-в нацвал'!B329*'8.юрид-в нацвал'!C329+'12.юрид-в инвал'!B329*'12.юрид-в инвал'!C329)/('8.юрид-в нацвал'!B329+'12.юрид-в инвал'!B329)</f>
        <v>1.8296740609564328</v>
      </c>
      <c r="D329" s="21">
        <f>'8.юрид-в нацвал'!D329+'12.юрид-в инвал'!D329</f>
        <v>12239276.890000001</v>
      </c>
      <c r="E329" s="28">
        <f>('8.юрид-в нацвал'!D329*'8.юрид-в нацвал'!E329+'12.юрид-в инвал'!D329*'12.юрид-в инвал'!E329)/('8.юрид-в нацвал'!D329+'12.юрид-в инвал'!D329)</f>
        <v>0.97924211019299934</v>
      </c>
      <c r="F329" s="21">
        <f t="shared" si="16"/>
        <v>1426471.93</v>
      </c>
      <c r="G329" s="28">
        <f t="shared" si="17"/>
        <v>9.1264682723199293</v>
      </c>
      <c r="H329" s="21">
        <f>'8.юрид-в нацвал'!H329+'12.юрид-в инвал'!H329</f>
        <v>46757.1</v>
      </c>
      <c r="I329" s="28">
        <f>('8.юрид-в нацвал'!H329*'8.юрид-в нацвал'!I329+'12.юрид-в инвал'!H329*'12.юрид-в инвал'!I329)/('8.юрид-в нацвал'!H329+'12.юрид-в инвал'!H329)</f>
        <v>0</v>
      </c>
      <c r="J329" s="21">
        <f>'8.юрид-в нацвал'!J329+'12.юрид-в инвал'!J329</f>
        <v>3740</v>
      </c>
      <c r="K329" s="28">
        <f>('8.юрид-в нацвал'!J329*'8.юрид-в нацвал'!K329+'12.юрид-в инвал'!J329*'12.юрид-в инвал'!K329)/('8.юрид-в нацвал'!J329+'12.юрид-в инвал'!J329)</f>
        <v>9</v>
      </c>
      <c r="L329" s="21">
        <f>'8.юрид-в нацвал'!L329+'12.юрид-в инвал'!L329</f>
        <v>87936.58</v>
      </c>
      <c r="M329" s="28">
        <f>('8.юрид-в нацвал'!L329*'8.юрид-в нацвал'!M329+'12.юрид-в инвал'!L329*'12.юрид-в инвал'!M329)/('8.юрид-в нацвал'!L329+'12.юрид-в инвал'!L329)</f>
        <v>7.8772861509965457</v>
      </c>
      <c r="N329" s="21">
        <f>'8.юрид-в нацвал'!N329+'12.юрид-в инвал'!N329</f>
        <v>1055660.8</v>
      </c>
      <c r="O329" s="28">
        <f>('8.юрид-в нацвал'!N329*'8.юрид-в нацвал'!O329+'12.юрид-в инвал'!N329*'12.юрид-в инвал'!O329)/('8.юрид-в нацвал'!N329+'12.юрид-в инвал'!N329)</f>
        <v>9.5545337590445545</v>
      </c>
      <c r="P329" s="21">
        <f>'8.юрид-в нацвал'!P329+'12.юрид-в инвал'!P329</f>
        <v>227686.75</v>
      </c>
      <c r="Q329" s="28">
        <f>('8.юрид-в нацвал'!P329*'8.юрид-в нацвал'!Q329+'12.юрид-в инвал'!P329*'12.юрид-в инвал'!Q329)/('8.юрид-в нацвал'!P329+'12.юрид-в инвал'!P329)</f>
        <v>9.6884972665295201</v>
      </c>
      <c r="R329" s="22">
        <f>'8.юрид-в нацвал'!R329+'12.юрид-в инвал'!R329</f>
        <v>4690.7</v>
      </c>
      <c r="S329" s="30">
        <f>('8.юрид-в нацвал'!R329*'8.юрид-в нацвал'!S329+'12.юрид-в инвал'!R329*'12.юрид-в инвал'!S329)/('8.юрид-в нацвал'!R329+'12.юрид-в инвал'!R329)</f>
        <v>0</v>
      </c>
    </row>
    <row r="330" spans="1:19" ht="14.25" customHeight="1" x14ac:dyDescent="0.2">
      <c r="A330" s="23" t="s">
        <v>9</v>
      </c>
      <c r="B330" s="26">
        <f>'8.юрид-в нацвал'!B330+'12.юрид-в инвал'!B330</f>
        <v>12223754.259999998</v>
      </c>
      <c r="C330" s="28">
        <f>('8.юрид-в нацвал'!B330*'8.юрид-в нацвал'!C330+'12.юрид-в инвал'!B330*'12.юрид-в инвал'!C330)/('8.юрид-в нацвал'!B330+'12.юрид-в инвал'!B330)</f>
        <v>1.3141920502253284</v>
      </c>
      <c r="D330" s="21">
        <f>'8.юрид-в нацвал'!D330+'12.юрид-в инвал'!D330</f>
        <v>11345007.02</v>
      </c>
      <c r="E330" s="28">
        <f>('8.юрид-в нацвал'!D330*'8.юрид-в нацвал'!E330+'12.юрид-в инвал'!D330*'12.юрид-в инвал'!E330)/('8.юрид-в нацвал'!D330+'12.юрид-в инвал'!D330)</f>
        <v>0.86151187586484179</v>
      </c>
      <c r="F330" s="21">
        <f t="shared" si="16"/>
        <v>878747.24</v>
      </c>
      <c r="G330" s="28">
        <f t="shared" si="17"/>
        <v>7.1584889335185737</v>
      </c>
      <c r="H330" s="21">
        <f>'8.юрид-в нацвал'!H330+'12.юрид-в инвал'!H330</f>
        <v>3000</v>
      </c>
      <c r="I330" s="28">
        <f>('8.юрид-в нацвал'!H330*'8.юрид-в нацвал'!I330+'12.юрид-в инвал'!H330*'12.юрид-в инвал'!I330)/('8.юрид-в нацвал'!H330+'12.юрид-в инвал'!H330)</f>
        <v>2</v>
      </c>
      <c r="J330" s="21">
        <f>'8.юрид-в нацвал'!J330+'12.юрид-в инвал'!J330</f>
        <v>28789.06</v>
      </c>
      <c r="K330" s="28">
        <f>('8.юрид-в нацвал'!J330*'8.юрид-в нацвал'!K330+'12.юрид-в инвал'!J330*'12.юрид-в инвал'!K330)/('8.юрид-в нацвал'!J330+'12.юрид-в инвал'!J330)</f>
        <v>7.060677562935366</v>
      </c>
      <c r="L330" s="21">
        <f>'8.юрид-в нацвал'!L330+'12.юрид-в инвал'!L330</f>
        <v>461544.67</v>
      </c>
      <c r="M330" s="28">
        <f>('8.юрид-в нацвал'!L330*'8.юрид-в нацвал'!M330+'12.юрид-в инвал'!L330*'12.юрид-в инвал'!M330)/('8.юрид-в нацвал'!L330+'12.юрид-в инвал'!L330)</f>
        <v>4.1039565728275011</v>
      </c>
      <c r="N330" s="21">
        <f>'8.юрид-в нацвал'!N330+'12.юрид-в инвал'!N330</f>
        <v>202879.51</v>
      </c>
      <c r="O330" s="28">
        <f>('8.юрид-в нацвал'!N330*'8.юрид-в нацвал'!O330+'12.юрид-в инвал'!N330*'12.юрид-в инвал'!O330)/('8.юрид-в нацвал'!N330+'12.юрид-в инвал'!N330)</f>
        <v>12.170839725509966</v>
      </c>
      <c r="P330" s="21">
        <f>'8.юрид-в нацвал'!P330+'12.юрид-в инвал'!P330</f>
        <v>182534</v>
      </c>
      <c r="Q330" s="28">
        <f>('8.юрид-в нацвал'!P330*'8.юрид-в нацвал'!Q330+'12.юрид-в инвал'!P330*'12.юрид-в инвал'!Q330)/('8.юрид-в нацвал'!P330+'12.юрид-в инвал'!P330)</f>
        <v>9.4111718419581774</v>
      </c>
      <c r="R330" s="22"/>
      <c r="S330" s="30"/>
    </row>
    <row r="331" spans="1:19" ht="14.25" customHeight="1" x14ac:dyDescent="0.2">
      <c r="A331" s="23" t="s">
        <v>14</v>
      </c>
      <c r="B331" s="26">
        <f>'8.юрид-в нацвал'!B331+'12.юрид-в инвал'!B331</f>
        <v>14143136.960000001</v>
      </c>
      <c r="C331" s="28">
        <f>('8.юрид-в нацвал'!B331*'8.юрид-в нацвал'!C331+'12.юрид-в инвал'!B331*'12.юрид-в инвал'!C331)/('8.юрид-в нацвал'!B331+'12.юрид-в инвал'!B331)</f>
        <v>1.8375321907368407</v>
      </c>
      <c r="D331" s="21">
        <f>'8.юрид-в нацвал'!D331+'12.юрид-в инвал'!D331</f>
        <v>12973622.98</v>
      </c>
      <c r="E331" s="28">
        <f>('8.юрид-в нацвал'!D331*'8.юрид-в нацвал'!E331+'12.юрид-в инвал'!D331*'12.юрид-в инвал'!E331)/('8.юрид-в нацвал'!D331+'12.юрид-в инвал'!D331)</f>
        <v>0.94151680156963957</v>
      </c>
      <c r="F331" s="21">
        <f t="shared" si="16"/>
        <v>1169513.98</v>
      </c>
      <c r="G331" s="28">
        <f t="shared" si="17"/>
        <v>11.777187502367443</v>
      </c>
      <c r="H331" s="21">
        <f>'8.юрид-в нацвал'!H331+'12.юрид-в инвал'!H331</f>
        <v>3021.75</v>
      </c>
      <c r="I331" s="28">
        <f>('8.юрид-в нацвал'!H331*'8.юрид-в нацвал'!I331+'12.юрид-в инвал'!H331*'12.юрид-в инвал'!I331)/('8.юрид-в нацвал'!H331+'12.юрид-в инвал'!H331)</f>
        <v>2.0755770662695503</v>
      </c>
      <c r="J331" s="21">
        <f>'8.юрид-в нацвал'!J331+'12.юрид-в инвал'!J331</f>
        <v>10785.779999999999</v>
      </c>
      <c r="K331" s="28">
        <f>('8.юрид-в нацвал'!J331*'8.юрид-в нацвал'!K331+'12.юрид-в инвал'!J331*'12.юрид-в инвал'!K331)/('8.юрид-в нацвал'!J331+'12.юрид-в инвал'!J331)</f>
        <v>2.7246738854306316</v>
      </c>
      <c r="L331" s="21">
        <f>'8.юрид-в нацвал'!L331+'12.юрид-в инвал'!L331</f>
        <v>90796.14</v>
      </c>
      <c r="M331" s="28">
        <f>('8.юрид-в нацвал'!L331*'8.юрид-в нацвал'!M331+'12.юрид-в инвал'!L331*'12.юрид-в инвал'!M331)/('8.юрид-в нацвал'!L331+'12.юрид-в инвал'!L331)</f>
        <v>9.2082536548359855</v>
      </c>
      <c r="N331" s="21">
        <f>'8.юрид-в нацвал'!N331+'12.юрид-в инвал'!N331</f>
        <v>347876.11000000004</v>
      </c>
      <c r="O331" s="28">
        <f>('8.юрид-в нацвал'!N331*'8.юрид-в нацвал'!O331+'12.юрид-в инвал'!N331*'12.юрид-в инвал'!O331)/('8.юрид-в нацвал'!N331+'12.юрид-в инвал'!N331)</f>
        <v>13.146335737168084</v>
      </c>
      <c r="P331" s="21">
        <f>'8.юрид-в нацвал'!P331+'12.юрид-в инвал'!P331</f>
        <v>717034.2</v>
      </c>
      <c r="Q331" s="28">
        <f>('8.юрид-в нацвал'!P331*'8.юрид-в нацвал'!Q331+'12.юрид-в инвал'!P331*'12.юрид-в инвал'!Q331)/('8.юрид-в нацвал'!P331+'12.юрид-в инвал'!P331)</f>
        <v>11.615283895803007</v>
      </c>
      <c r="R331" s="22"/>
      <c r="S331" s="30"/>
    </row>
    <row r="332" spans="1:19" ht="14.25" customHeight="1" thickBot="1" x14ac:dyDescent="0.25">
      <c r="A332" s="24" t="s">
        <v>15</v>
      </c>
      <c r="B332" s="27">
        <f>'8.юрид-в нацвал'!B332+'12.юрид-в инвал'!B332</f>
        <v>19472901.920000002</v>
      </c>
      <c r="C332" s="29">
        <f>('8.юрид-в нацвал'!B332*'8.юрид-в нацвал'!C332+'12.юрид-в инвал'!B332*'12.юрид-в инвал'!C332)/('8.юрид-в нацвал'!B332+'12.юрид-в инвал'!B332)</f>
        <v>2.7195656977663263</v>
      </c>
      <c r="D332" s="25">
        <f>'8.юрид-в нацвал'!D332+'12.юрид-в инвал'!D332</f>
        <v>16474603.780000001</v>
      </c>
      <c r="E332" s="29">
        <f>('8.юрид-в нацвал'!D332*'8.юрид-в нацвал'!E332+'12.юрид-в инвал'!D332*'12.юрид-в инвал'!E332)/('8.юрид-в нацвал'!D332+'12.юрид-в инвал'!D332)</f>
        <v>1.1321672716671576</v>
      </c>
      <c r="F332" s="25">
        <f t="shared" si="16"/>
        <v>2998298.14</v>
      </c>
      <c r="G332" s="29">
        <f>(H332*I332+J332*K332+L332*M332+N332*O332+P332*Q332+R332*S332)/(H332+J332+L332+N332+P332+R332)</f>
        <v>11.441767056627667</v>
      </c>
      <c r="H332" s="25">
        <f>'8.юрид-в нацвал'!H332+'12.юрид-в инвал'!H332</f>
        <v>1110026.8</v>
      </c>
      <c r="I332" s="29">
        <f>('8.юрид-в нацвал'!H332*'8.юрид-в нацвал'!I332+'12.юрид-в инвал'!H332*'12.юрид-в инвал'!I332)/('8.юрид-в нацвал'!H332+'12.юрид-в инвал'!H332)</f>
        <v>13.920613988779399</v>
      </c>
      <c r="J332" s="25">
        <f>'8.юрид-в нацвал'!J332+'12.юрид-в инвал'!J332</f>
        <v>202896.25</v>
      </c>
      <c r="K332" s="29">
        <f>('8.юрид-в нацвал'!J332*'8.юрид-в нацвал'!K332+'12.юрид-в инвал'!J332*'12.юрид-в инвал'!K332)/('8.юрид-в нацвал'!J332+'12.юрид-в инвал'!J332)</f>
        <v>7.069450642384961</v>
      </c>
      <c r="L332" s="25">
        <f>'8.юрид-в нацвал'!L332+'12.юрид-в инвал'!L332</f>
        <v>113109.25</v>
      </c>
      <c r="M332" s="29">
        <f>('8.юрид-в нацвал'!L332*'8.юрид-в нацвал'!M332+'12.юрид-в инвал'!L332*'12.юрид-в инвал'!M332)/('8.юрид-в нацвал'!L332+'12.юрид-в инвал'!L332)</f>
        <v>9.9669626224203611</v>
      </c>
      <c r="N332" s="25">
        <f>'8.юрид-в нацвал'!N332+'12.юрид-в инвал'!N332</f>
        <v>837171.57000000007</v>
      </c>
      <c r="O332" s="29">
        <f>('8.юрид-в нацвал'!N332*'8.юрид-в нацвал'!O332+'12.юрид-в инвал'!N332*'12.юрид-в инвал'!O332)/('8.юрид-в нацвал'!N332+'12.юрид-в инвал'!N332)</f>
        <v>10.997235851666563</v>
      </c>
      <c r="P332" s="25">
        <f>'8.юрид-в нацвал'!P332+'12.юрид-в инвал'!P332</f>
        <v>720785.71</v>
      </c>
      <c r="Q332" s="29">
        <f>('8.юрид-в нацвал'!P332*'8.юрид-в нацвал'!Q332+'12.юрид-в инвал'!P332*'12.юрид-в инвал'!Q332)/('8.юрид-в нацвал'!P332+'12.юрид-в инвал'!P332)</f>
        <v>9.829940147814515</v>
      </c>
      <c r="R332" s="25">
        <f>'8.юрид-в нацвал'!R332+'12.юрид-в инвал'!R332</f>
        <v>14308.56</v>
      </c>
      <c r="S332" s="39">
        <f>('8.юрид-в нацвал'!R332*'8.юрид-в нацвал'!S332+'12.юрид-в инвал'!R332*'12.юрид-в инвал'!S332)/('8.юрид-в нацвал'!R332+'12.юрид-в инвал'!R332)</f>
        <v>0</v>
      </c>
    </row>
    <row r="333" spans="1:19" ht="14.25" customHeight="1" x14ac:dyDescent="0.2">
      <c r="A333" s="23" t="s">
        <v>78</v>
      </c>
      <c r="B333" s="26">
        <f>'8.юрид-в нацвал'!B333+'12.юрид-в инвал'!B333</f>
        <v>12712738.719999999</v>
      </c>
      <c r="C333" s="28">
        <f>('8.юрид-в нацвал'!B333*'8.юрид-в нацвал'!C333+'12.юрид-в инвал'!B333*'12.юрид-в инвал'!C333)/('8.юрид-в нацвал'!B333+'12.юрид-в инвал'!B333)</f>
        <v>2.3149474548156195</v>
      </c>
      <c r="D333" s="21">
        <f>'8.юрид-в нацвал'!D333+'12.юрид-в инвал'!D333</f>
        <v>10376986.23</v>
      </c>
      <c r="E333" s="28">
        <f>('8.юрид-в нацвал'!D333*'8.юрид-в нацвал'!E333+'12.юрид-в инвал'!D333*'12.юрид-в инвал'!E333)/('8.юрид-в нацвал'!D333+'12.юрид-в инвал'!D333)</f>
        <v>0.86481955761446228</v>
      </c>
      <c r="F333" s="21">
        <f t="shared" ref="F333:F334" si="18">H333+J333+L333+N333+P333+R333</f>
        <v>2335752.4900000002</v>
      </c>
      <c r="G333" s="28">
        <f t="shared" ref="G333:G334" si="19">(H333*I333+J333*K333+L333*M333+N333*O333+P333*Q333+R333*S333)/(H333+J333+L333+N333+P333+R333)</f>
        <v>8.7573925706486175</v>
      </c>
      <c r="H333" s="21">
        <f>'8.юрид-в нацвал'!H333+'12.юрид-в инвал'!H333</f>
        <v>13619.22</v>
      </c>
      <c r="I333" s="28">
        <f>('8.юрид-в нацвал'!H333*'8.юрид-в нацвал'!I333+'12.юрид-в инвал'!H333*'12.юрид-в инвал'!I333)/('8.юрид-в нацвал'!H333+'12.юрид-в инвал'!H333)</f>
        <v>5.7406445009332403</v>
      </c>
      <c r="J333" s="21">
        <f>'8.юрид-в нацвал'!J333+'12.юрид-в инвал'!J333</f>
        <v>258882.06</v>
      </c>
      <c r="K333" s="28">
        <f>('8.юрид-в нацвал'!J333*'8.юрид-в нацвал'!K333+'12.юрид-в инвал'!J333*'12.юрид-в инвал'!K333)/('8.юрид-в нацвал'!J333+'12.юрид-в инвал'!J333)</f>
        <v>2.5812683582632179</v>
      </c>
      <c r="L333" s="21">
        <f>'8.юрид-в нацвал'!L333+'12.юрид-в инвал'!L333</f>
        <v>93126.37999999999</v>
      </c>
      <c r="M333" s="28">
        <f>('8.юрид-в нацвал'!L333*'8.юрид-в нацвал'!M333+'12.юрид-в инвал'!L333*'12.юрид-в инвал'!M333)/('8.юрид-в нацвал'!L333+'12.юрид-в инвал'!L333)</f>
        <v>9.8850890628412742</v>
      </c>
      <c r="N333" s="21">
        <f>'8.юрид-в нацвал'!N333+'12.юрид-в инвал'!N333</f>
        <v>1812371.9300000002</v>
      </c>
      <c r="O333" s="28">
        <f>('8.юрид-в нацвал'!N333*'8.юрид-в нацвал'!O333+'12.юрид-в инвал'!N333*'12.юрид-в инвал'!O333)/('8.юрид-в нацвал'!N333+'12.юрид-в инвал'!N333)</f>
        <v>9.1946430714141556</v>
      </c>
      <c r="P333" s="21">
        <f>'8.юрид-в нацвал'!P333+'12.юрид-в инвал'!P333</f>
        <v>157752.90000000002</v>
      </c>
      <c r="Q333" s="28">
        <f>('8.юрид-в нацвал'!P333*'8.юрид-в нацвал'!Q333+'12.юрид-в инвал'!P333*'12.юрид-в инвал'!Q333)/('8.юрид-в нацвал'!P333+'12.юрид-в инвал'!P333)</f>
        <v>13.464086954978368</v>
      </c>
      <c r="R333" s="22"/>
      <c r="S333" s="30"/>
    </row>
    <row r="334" spans="1:19" ht="14.25" customHeight="1" x14ac:dyDescent="0.2">
      <c r="A334" s="23" t="s">
        <v>1</v>
      </c>
      <c r="B334" s="26">
        <f>'8.юрид-в нацвал'!B334+'12.юрид-в инвал'!B334</f>
        <v>16227786.109999999</v>
      </c>
      <c r="C334" s="28">
        <f>('8.юрид-в нацвал'!B334*'8.юрид-в нацвал'!C334+'12.юрид-в инвал'!B334*'12.юрид-в инвал'!C334)/('8.юрид-в нацвал'!B334+'12.юрид-в инвал'!B334)</f>
        <v>2.7395215832370909</v>
      </c>
      <c r="D334" s="21">
        <f>'8.юрид-в нацвал'!D334+'12.юрид-в инвал'!D334</f>
        <v>12810329.65</v>
      </c>
      <c r="E334" s="28">
        <f>('8.юрид-в нацвал'!D334*'8.юрид-в нацвал'!E334+'12.юрид-в инвал'!D334*'12.юрид-в инвал'!E334)/('8.юрид-в нацвал'!D334+'12.юрид-в инвал'!D334)</f>
        <v>1.0719149076230072</v>
      </c>
      <c r="F334" s="21">
        <f t="shared" si="18"/>
        <v>3417456.4599999995</v>
      </c>
      <c r="G334" s="28">
        <f t="shared" si="19"/>
        <v>8.9905423324983804</v>
      </c>
      <c r="H334" s="21">
        <f>'8.юрид-в нацвал'!H334+'12.юрид-в инвал'!H334</f>
        <v>39278.65</v>
      </c>
      <c r="I334" s="28">
        <f>('8.юрид-в нацвал'!H334*'8.юрид-в нацвал'!I334+'12.юрид-в инвал'!H334*'12.юрид-в инвал'!I334)/('8.юрид-в нацвал'!H334+'12.юрид-в инвал'!H334)</f>
        <v>0.92317518550153788</v>
      </c>
      <c r="J334" s="21">
        <f>'8.юрид-в нацвал'!J334+'12.юрид-в инвал'!J334</f>
        <v>55627.469999999994</v>
      </c>
      <c r="K334" s="28">
        <f>('8.юрид-в нацвал'!J334*'8.юрид-в нацвал'!K334+'12.юрид-в инвал'!J334*'12.юрид-в инвал'!K334)/('8.юрид-в нацвал'!J334+'12.юрид-в инвал'!J334)</f>
        <v>5.3129008132133251</v>
      </c>
      <c r="L334" s="21">
        <f>'8.юрид-в нацвал'!L334+'12.юрид-в инвал'!L334</f>
        <v>41973.26</v>
      </c>
      <c r="M334" s="28">
        <f>('8.юрид-в нацвал'!L334*'8.юрид-в нацвал'!M334+'12.юрид-в инвал'!L334*'12.юрид-в инвал'!M334)/('8.юрид-в нацвал'!L334+'12.юрид-в инвал'!L334)</f>
        <v>9.6038354990772739</v>
      </c>
      <c r="N334" s="21">
        <f>'8.юрид-в нацвал'!N334+'12.юрид-в инвал'!N334</f>
        <v>2826413.78</v>
      </c>
      <c r="O334" s="28">
        <f>('8.юрид-в нацвал'!N334*'8.юрид-в нацвал'!O334+'12.юрид-в инвал'!N334*'12.юрид-в инвал'!O334)/('8.юрид-в нацвал'!N334+'12.юрид-в инвал'!N334)</f>
        <v>8.9041935845996516</v>
      </c>
      <c r="P334" s="21">
        <f>'8.юрид-в нацвал'!P334+'12.юрид-в инвал'!P334</f>
        <v>454163.3</v>
      </c>
      <c r="Q334" s="28">
        <f>('8.юрид-в нацвал'!P334*'8.юрид-в нацвал'!Q334+'12.юрид-в инвал'!P334*'12.юрид-в инвал'!Q334)/('8.юрид-в нацвал'!P334+'12.юрид-в инвал'!P334)</f>
        <v>10.619402615314808</v>
      </c>
      <c r="R334" s="22"/>
      <c r="S334" s="30"/>
    </row>
    <row r="335" spans="1:19" ht="14.25" customHeight="1" x14ac:dyDescent="0.2">
      <c r="A335" s="23" t="s">
        <v>2</v>
      </c>
      <c r="B335" s="26">
        <f>'8.юрид-в нацвал'!B335+'12.юрид-в инвал'!B335</f>
        <v>17293274.529999997</v>
      </c>
      <c r="C335" s="28">
        <f>('8.юрид-в нацвал'!B335*'8.юрид-в нацвал'!C335+'12.юрид-в инвал'!B335*'12.юрид-в инвал'!C335)/('8.юрид-в нацвал'!B335+'12.юрид-в инвал'!B335)</f>
        <v>2.1784157407058768</v>
      </c>
      <c r="D335" s="21">
        <f>'8.юрид-в нацвал'!D335+'12.юрид-в инвал'!D335</f>
        <v>14176372.25</v>
      </c>
      <c r="E335" s="28">
        <f>('8.юрид-в нацвал'!D335*'8.юрид-в нацвал'!E335+'12.юрид-в инвал'!D335*'12.юрид-в инвал'!E335)/('8.юрид-в нацвал'!D335+'12.юрид-в инвал'!D335)</f>
        <v>0.82034620774718703</v>
      </c>
      <c r="F335" s="21">
        <f t="shared" ref="F335" si="20">H335+J335+L335+N335+P335+R335</f>
        <v>3116902.28</v>
      </c>
      <c r="G335" s="28">
        <f t="shared" ref="G335" si="21">(H335*I335+J335*K335+L335*M335+N335*O335+P335*Q335+R335*S335)/(H335+J335+L335+N335+P335+R335)</f>
        <v>8.3552212710371094</v>
      </c>
      <c r="H335" s="21">
        <f>'8.юрид-в нацвал'!H335+'12.юрид-в инвал'!H335</f>
        <v>572013.36</v>
      </c>
      <c r="I335" s="28">
        <f>('8.юрид-в нацвал'!H335*'8.юрид-в нацвал'!I335+'12.юрид-в инвал'!H335*'12.юрид-в инвал'!I335)/('8.юрид-в нацвал'!H335+'12.юрид-в инвал'!H335)</f>
        <v>7.8447153751793508E-2</v>
      </c>
      <c r="J335" s="21">
        <f>'8.юрид-в нацвал'!J335+'12.юрид-в инвал'!J335</f>
        <v>10797.87</v>
      </c>
      <c r="K335" s="28">
        <f>('8.юрид-в нацвал'!J335*'8.юрид-в нацвал'!K335+'12.юрид-в инвал'!J335*'12.юрид-в инвал'!K335)/('8.юрид-в нацвал'!J335+'12.юрид-в инвал'!J335)</f>
        <v>15.006452105831977</v>
      </c>
      <c r="L335" s="21">
        <f>'8.юрид-в нацвал'!L335+'12.юрид-в инвал'!L335</f>
        <v>38048.129999999997</v>
      </c>
      <c r="M335" s="28">
        <f>('8.юрид-в нацвал'!L335*'8.юрид-в нацвал'!M335+'12.юрид-в инвал'!L335*'12.юрид-в инвал'!M335)/('8.юрид-в нацвал'!L335+'12.юрид-в инвал'!L335)</f>
        <v>8.1926850307754986</v>
      </c>
      <c r="N335" s="21">
        <f>'8.юрид-в нацвал'!N335+'12.юрид-в инвал'!N335</f>
        <v>2143569.81</v>
      </c>
      <c r="O335" s="28">
        <f>('8.юрид-в нацвал'!N335*'8.юрид-в нацвал'!O335+'12.юрид-в инвал'!N335*'12.юрид-в инвал'!O335)/('8.юрид-в нацвал'!N335+'12.юрид-в инвал'!N335)</f>
        <v>10.105626294718174</v>
      </c>
      <c r="P335" s="21">
        <f>'8.юрид-в нацвал'!P335+'12.юрид-в инвал'!P335</f>
        <v>352473.11</v>
      </c>
      <c r="Q335" s="28">
        <f>('8.юрид-в нацвал'!P335*'8.юрид-в нацвал'!Q335+'12.юрид-в инвал'!P335*'12.юрид-в инвал'!Q335)/('8.юрид-в нацвал'!P335+'12.юрид-в инвал'!P335)</f>
        <v>10.955916350611869</v>
      </c>
      <c r="R335" s="22"/>
      <c r="S335" s="30"/>
    </row>
    <row r="336" spans="1:19" ht="14.25" customHeight="1" x14ac:dyDescent="0.2">
      <c r="A336" s="23" t="s">
        <v>3</v>
      </c>
      <c r="B336" s="26">
        <f>'8.юрид-в нацвал'!B336+'12.юрид-в инвал'!B336</f>
        <v>26141667.879999995</v>
      </c>
      <c r="C336" s="28">
        <f>('8.юрид-в нацвал'!B336*'8.юрид-в нацвал'!C336+'12.юрид-в инвал'!B336*'12.юрид-в инвал'!C336)/('8.юрид-в нацвал'!B336+'12.юрид-в инвал'!B336)</f>
        <v>2.3628660055411936</v>
      </c>
      <c r="D336" s="21">
        <f>'8.юрид-в нацвал'!D336+'12.юрид-в инвал'!D336</f>
        <v>22385307.57</v>
      </c>
      <c r="E336" s="28">
        <f>('8.юрид-в нацвал'!D336*'8.юрид-в нацвал'!E336+'12.юрид-в инвал'!D336*'12.юрид-в инвал'!E336)/('8.юрид-в нацвал'!D336+'12.юрид-в инвал'!D336)</f>
        <v>0.88815873607404794</v>
      </c>
      <c r="F336" s="21">
        <f t="shared" ref="F336" si="22">H336+J336+L336+N336+P336+R336</f>
        <v>3756360.31</v>
      </c>
      <c r="G336" s="28">
        <f t="shared" ref="G336" si="23">(H336*I336+J336*K336+L336*M336+N336*O336+P336*Q336+R336*S336)/(H336+J336+L336+N336+P336+R336)</f>
        <v>11.151100647158124</v>
      </c>
      <c r="H336" s="21">
        <f>'8.юрид-в нацвал'!H336+'12.юрид-в инвал'!H336</f>
        <v>172302.72</v>
      </c>
      <c r="I336" s="28">
        <f>('8.юрид-в нацвал'!H336*'8.юрид-в нацвал'!I336+'12.юрид-в инвал'!H336*'12.юрид-в инвал'!I336)/('8.юрид-в нацвал'!H336+'12.юрид-в инвал'!H336)</f>
        <v>0.84563926210799278</v>
      </c>
      <c r="J336" s="21">
        <f>'8.юрид-в нацвал'!J336+'12.юрид-в инвал'!J336</f>
        <v>52648.42</v>
      </c>
      <c r="K336" s="28">
        <f>('8.юрид-в нацвал'!J336*'8.юрид-в нацвал'!K336+'12.юрид-в инвал'!J336*'12.юрид-в инвал'!K336)/('8.юрид-в нацвал'!J336+'12.юрид-в инвал'!J336)</f>
        <v>9.9862248781634548</v>
      </c>
      <c r="L336" s="21">
        <f>'8.юрид-в нацвал'!L336+'12.юрид-в инвал'!L336</f>
        <v>364622.23</v>
      </c>
      <c r="M336" s="28">
        <f>('8.юрид-в нацвал'!L336*'8.юрид-в нацвал'!M336+'12.юрид-в инвал'!L336*'12.юрид-в инвал'!M336)/('8.юрид-в нацвал'!L336+'12.юрид-в инвал'!L336)</f>
        <v>5.8045471440400114</v>
      </c>
      <c r="N336" s="21">
        <f>'8.юрид-в нацвал'!N336+'12.юрид-в инвал'!N336</f>
        <v>2803219.9699999997</v>
      </c>
      <c r="O336" s="28">
        <f>('8.юрид-в нацвал'!N336*'8.юрид-в нацвал'!O336+'12.юрид-в инвал'!N336*'12.юрид-в инвал'!O336)/('8.юрид-в нацвал'!N336+'12.юрид-в инвал'!N336)</f>
        <v>12.763956715248462</v>
      </c>
      <c r="P336" s="21">
        <f>'8.юрид-в нацвал'!P336+'12.юрид-в инвал'!P336</f>
        <v>363566.97000000003</v>
      </c>
      <c r="Q336" s="28">
        <f>('8.юрид-в нацвал'!P336*'8.юрид-в нацвал'!Q336+'12.юрид-в инвал'!P336*'12.юрид-в инвал'!Q336)/('8.юрид-в нацвал'!P336+'12.юрид-в инвал'!P336)</f>
        <v>9.1302069959765646</v>
      </c>
      <c r="R336" s="22"/>
      <c r="S336" s="30"/>
    </row>
    <row r="337" spans="1:19" ht="14.25" customHeight="1" x14ac:dyDescent="0.2">
      <c r="A337" s="23" t="s">
        <v>4</v>
      </c>
      <c r="B337" s="26">
        <f>'8.юрид-в нацвал'!B337+'12.юрид-в инвал'!B337</f>
        <v>23412230.659999996</v>
      </c>
      <c r="C337" s="28">
        <f>('8.юрид-в нацвал'!B337*'8.юрид-в нацвал'!C337+'12.юрид-в инвал'!B337*'12.юрид-в инвал'!C337)/('8.юрид-в нацвал'!B337+'12.юрид-в инвал'!B337)</f>
        <v>1.7235434354891124</v>
      </c>
      <c r="D337" s="21">
        <f>'8.юрид-в нацвал'!D337+'12.юрид-в инвал'!D337</f>
        <v>19283203.780000001</v>
      </c>
      <c r="E337" s="28">
        <f>('8.юрид-в нацвал'!D337*'8.юрид-в нацвал'!E337+'12.юрид-в инвал'!D337*'12.юрид-в инвал'!E337)/('8.юрид-в нацвал'!D337+'12.юрид-в инвал'!D337)</f>
        <v>0.60036069509399714</v>
      </c>
      <c r="F337" s="21">
        <f t="shared" ref="F337" si="24">H337+J337+L337+N337+P337+R337</f>
        <v>4129026.8800000004</v>
      </c>
      <c r="G337" s="28">
        <f t="shared" ref="G337" si="25">(H337*I337+J337*K337+L337*M337+N337*O337+P337*Q337+R337*S337)/(H337+J337+L337+N337+P337+R337)</f>
        <v>6.9689831709693131</v>
      </c>
      <c r="H337" s="21">
        <f>'8.юрид-в нацвал'!H337+'12.юрид-в инвал'!H337</f>
        <v>22411.95</v>
      </c>
      <c r="I337" s="28">
        <f>('8.юрид-в нацвал'!H337*'8.юрид-в нацвал'!I337+'12.юрид-в инвал'!H337*'12.юрид-в инвал'!I337)/('8.юрид-в нацвал'!H337+'12.юрид-в инвал'!H337)</f>
        <v>2.3038747186210933</v>
      </c>
      <c r="J337" s="21">
        <f>'8.юрид-в нацвал'!J337+'12.юрид-в инвал'!J337</f>
        <v>38548.46</v>
      </c>
      <c r="K337" s="28">
        <f>('8.юрид-в нацвал'!J337*'8.юрид-в нацвал'!K337+'12.юрид-в инвал'!J337*'12.юрид-в инвал'!K337)/('8.юрид-в нацвал'!J337+'12.юрид-в инвал'!J337)</f>
        <v>7.9784448068742533</v>
      </c>
      <c r="L337" s="21">
        <f>'8.юрид-в нацвал'!L337+'12.юрид-в инвал'!L337</f>
        <v>1407992.5</v>
      </c>
      <c r="M337" s="28">
        <f>('8.юрид-в нацвал'!L337*'8.юрид-в нацвал'!M337+'12.юрид-в инвал'!L337*'12.юрид-в инвал'!M337)/('8.юрид-в нацвал'!L337+'12.юрид-в инвал'!L337)</f>
        <v>3.0230352725600413</v>
      </c>
      <c r="N337" s="21">
        <f>'8.юрид-в нацвал'!N337+'12.юрид-в инвал'!N337</f>
        <v>1930635.75</v>
      </c>
      <c r="O337" s="28">
        <f>('8.юрид-в нацвал'!N337*'8.юрид-в нацвал'!O337+'12.юрид-в инвал'!N337*'12.юрид-в инвал'!O337)/('8.юрид-в нацвал'!N337+'12.юрид-в инвал'!N337)</f>
        <v>7.4396501953825123</v>
      </c>
      <c r="P337" s="21">
        <f>'8.юрид-в нацвал'!P337+'12.юрид-в инвал'!P337</f>
        <v>729438.22000000009</v>
      </c>
      <c r="Q337" s="28">
        <f>('8.юрид-в нацвал'!P337*'8.юрид-в нацвал'!Q337+'12.юрид-в инвал'!P337*'12.юрид-в инвал'!Q337)/('8.юрид-в нацвал'!P337+'12.юрид-в инвал'!P337)</f>
        <v>13.429872276229194</v>
      </c>
      <c r="R337" s="22"/>
      <c r="S337" s="30"/>
    </row>
    <row r="338" spans="1:19" ht="14.25" customHeight="1" x14ac:dyDescent="0.2">
      <c r="A338" s="23" t="s">
        <v>5</v>
      </c>
      <c r="B338" s="26">
        <f>'8.юрид-в нацвал'!B338+'12.юрид-в инвал'!B338</f>
        <v>19780482.620000001</v>
      </c>
      <c r="C338" s="28">
        <f>('8.юрид-в нацвал'!B338*'8.юрид-в нацвал'!C338+'12.юрид-в инвал'!B338*'12.юрид-в инвал'!C338)/('8.юрид-в нацвал'!B338+'12.юрид-в инвал'!B338)</f>
        <v>2.0873961328856594</v>
      </c>
      <c r="D338" s="21">
        <f>'8.юрид-в нацвал'!D338+'12.юрид-в инвал'!D338</f>
        <v>18102289.440000001</v>
      </c>
      <c r="E338" s="28">
        <f>('8.юрид-в нацвал'!D338*'8.юрид-в нацвал'!E338+'12.юрид-в инвал'!D338*'12.юрид-в инвал'!E338)/('8.юрид-в нацвал'!D338+'12.юрид-в инвал'!D338)</f>
        <v>1.3634262712352267</v>
      </c>
      <c r="F338" s="21">
        <f t="shared" ref="F338" si="26">H338+J338+L338+N338+P338+R338</f>
        <v>1678193.18</v>
      </c>
      <c r="G338" s="28">
        <f t="shared" ref="G338" si="27">(H338*I338+J338*K338+L338*M338+N338*O338+P338*Q338+R338*S338)/(H338+J338+L338+N338+P338+R338)</f>
        <v>9.8966949297219582</v>
      </c>
      <c r="H338" s="21">
        <f>'8.юрид-в нацвал'!H338+'12.юрид-в инвал'!H338</f>
        <v>269319.01</v>
      </c>
      <c r="I338" s="28">
        <f>('8.юрид-в нацвал'!H338*'8.юрид-в нацвал'!I338+'12.юрид-в инвал'!H338*'12.юрид-в инвал'!I338)/('8.юрид-в нацвал'!H338+'12.юрид-в инвал'!H338)</f>
        <v>0.52658944832746868</v>
      </c>
      <c r="J338" s="21">
        <f>'8.юрид-в нацвал'!J338+'12.юрид-в инвал'!J338</f>
        <v>2055</v>
      </c>
      <c r="K338" s="28">
        <f>('8.юрид-в нацвал'!J338*'8.юрид-в нацвал'!K338+'12.юрид-в инвал'!J338*'12.юрид-в инвал'!K338)/('8.юрид-в нацвал'!J338+'12.юрид-в инвал'!J338)</f>
        <v>16.173965936739698</v>
      </c>
      <c r="L338" s="21">
        <f>'8.юрид-в нацвал'!L338+'12.юрид-в инвал'!L338</f>
        <v>121443.1</v>
      </c>
      <c r="M338" s="28">
        <f>('8.юрид-в нацвал'!L338*'8.юрид-в нацвал'!M338+'12.юрид-в инвал'!L338*'12.юрид-в инвал'!M338)/('8.юрид-в нацвал'!L338+'12.юрид-в инвал'!L338)</f>
        <v>11.576181569805142</v>
      </c>
      <c r="N338" s="21">
        <f>'8.юрид-в нацвал'!N338+'12.юрид-в инвал'!N338</f>
        <v>837035.05999999994</v>
      </c>
      <c r="O338" s="28">
        <f>('8.юрид-в нацвал'!N338*'8.юрид-в нацвал'!O338+'12.юрид-в инвал'!N338*'12.юрид-в инвал'!O338)/('8.юрид-в нацвал'!N338+'12.юрид-в инвал'!N338)</f>
        <v>11.765378701938698</v>
      </c>
      <c r="P338" s="21">
        <f>'8.юрид-в нацвал'!P338+'12.юрид-в инвал'!P338</f>
        <v>389463.01</v>
      </c>
      <c r="Q338" s="28">
        <f>('8.юрид-в нацвал'!P338*'8.юрид-в нацвал'!Q338+'12.юрид-в инвал'!P338*'12.юрид-в инвал'!Q338)/('8.юрид-в нацвал'!P338+'12.юрид-в инвал'!P338)</f>
        <v>12.770283480836824</v>
      </c>
      <c r="R338" s="22">
        <f>'8.юрид-в нацвал'!R338+'12.юрид-в инвал'!R338</f>
        <v>58878</v>
      </c>
      <c r="S338" s="30">
        <f>('8.юрид-в нацвал'!R338*'8.юрид-в нацвал'!S338+'12.юрид-в инвал'!R338*'12.юрид-в инвал'!S338)/('8.юрид-в нацвал'!R338+'12.юрид-в инвал'!R338)</f>
        <v>3.5</v>
      </c>
    </row>
    <row r="339" spans="1:19" ht="14.25" customHeight="1" x14ac:dyDescent="0.2">
      <c r="A339" s="23" t="s">
        <v>6</v>
      </c>
      <c r="B339" s="26">
        <f>'8.юрид-в нацвал'!B339+'12.юрид-в инвал'!B339</f>
        <v>21303637.600000001</v>
      </c>
      <c r="C339" s="28">
        <f>('8.юрид-в нацвал'!B339*'8.юрид-в нацвал'!C339+'12.юрид-в инвал'!B339*'12.юрид-в инвал'!C339)/('8.юрид-в нацвал'!B339+'12.юрид-в инвал'!B339)</f>
        <v>2.8112722507821841</v>
      </c>
      <c r="D339" s="21">
        <f>'8.юрид-в нацвал'!D339+'12.юрид-в инвал'!D339</f>
        <v>19112599.699999999</v>
      </c>
      <c r="E339" s="28">
        <f>('8.юрид-в нацвал'!D339*'8.юрид-в нацвал'!E339+'12.юрид-в инвал'!D339*'12.юрид-в инвал'!E339)/('8.юрид-в нацвал'!D339+'12.юрид-в инвал'!D339)</f>
        <v>1.8022316259467301</v>
      </c>
      <c r="F339" s="21">
        <f t="shared" ref="F339" si="28">H339+J339+L339+N339+P339+R339</f>
        <v>2191037.9</v>
      </c>
      <c r="G339" s="28">
        <f t="shared" ref="G339" si="29">(H339*I339+J339*K339+L339*M339+N339*O339+P339*Q339+R339*S339)/(H339+J339+L339+N339+P339+R339)</f>
        <v>11.613214719927932</v>
      </c>
      <c r="H339" s="21">
        <f>'8.юрид-в нацвал'!H339+'12.юрид-в инвал'!H339</f>
        <v>22156.22</v>
      </c>
      <c r="I339" s="28">
        <f>('8.юрид-в нацвал'!H339*'8.юрид-в нацвал'!I339+'12.юрид-в инвал'!H339*'12.юрид-в инвал'!I339)/('8.юрид-в нацвал'!H339+'12.юрид-в инвал'!H339)</f>
        <v>3.4752055088819285</v>
      </c>
      <c r="J339" s="21">
        <f>'8.юрид-в нацвал'!J339+'12.юрид-в инвал'!J339</f>
        <v>44533.8</v>
      </c>
      <c r="K339" s="28">
        <f>('8.юрид-в нацвал'!J339*'8.юрид-в нацвал'!K339+'12.юрид-в инвал'!J339*'12.юрид-в инвал'!K339)/('8.юрид-в нацвал'!J339+'12.юрид-в инвал'!J339)</f>
        <v>2.4829141011995395</v>
      </c>
      <c r="L339" s="21">
        <f>'8.юрид-в нацвал'!L339+'12.юрид-в инвал'!L339</f>
        <v>26886.95</v>
      </c>
      <c r="M339" s="28">
        <f>('8.юрид-в нацвал'!L339*'8.юрид-в нацвал'!M339+'12.юрид-в инвал'!L339*'12.юрид-в инвал'!M339)/('8.юрид-в нацвал'!L339+'12.юрид-в инвал'!L339)</f>
        <v>6.8562564738655754</v>
      </c>
      <c r="N339" s="21">
        <f>'8.юрид-в нацвал'!N339+'12.юрид-в инвал'!N339</f>
        <v>1637509.44</v>
      </c>
      <c r="O339" s="28">
        <f>('8.юрид-в нацвал'!N339*'8.юрид-в нацвал'!O339+'12.юрид-в инвал'!N339*'12.юрид-в инвал'!O339)/('8.юрид-в нацвал'!N339+'12.юрид-в инвал'!N339)</f>
        <v>12.093607554470028</v>
      </c>
      <c r="P339" s="21">
        <f>'8.юрид-в нацвал'!P339+'12.юрид-в инвал'!P339</f>
        <v>459951.49</v>
      </c>
      <c r="Q339" s="28">
        <f>('8.юрид-в нацвал'!P339*'8.юрид-в нацвал'!Q339+'12.юрид-в инвал'!P339*'12.юрид-в инвал'!Q339)/('8.юрид-в нацвал'!P339+'12.юрид-в инвал'!P339)</f>
        <v>11.457039122321351</v>
      </c>
      <c r="R339" s="22"/>
      <c r="S339" s="30"/>
    </row>
    <row r="340" spans="1:19" ht="14.25" customHeight="1" x14ac:dyDescent="0.2">
      <c r="A340" s="23" t="s">
        <v>7</v>
      </c>
      <c r="B340" s="26">
        <f>'8.юрид-в нацвал'!B340+'12.юрид-в инвал'!B340</f>
        <v>18142708.789999999</v>
      </c>
      <c r="C340" s="28">
        <f>('8.юрид-в нацвал'!B340*'8.юрид-в нацвал'!C340+'12.юрид-в инвал'!B340*'12.юрид-в инвал'!C340)/('8.юрид-в нацвал'!B340+'12.юрид-в инвал'!B340)</f>
        <v>2.2267323715446152</v>
      </c>
      <c r="D340" s="21">
        <f>'8.юрид-в нацвал'!D340+'12.юрид-в инвал'!D340</f>
        <v>15974593.699999999</v>
      </c>
      <c r="E340" s="28">
        <f>('8.юрид-в нацвал'!D340*'8.юрид-в нацвал'!E340+'12.юрид-в инвал'!D340*'12.юрид-в инвал'!E340)/('8.юрид-в нацвал'!D340+'12.юрид-в инвал'!D340)</f>
        <v>1.0611555382532207</v>
      </c>
      <c r="F340" s="21">
        <f t="shared" ref="F340" si="30">H340+J340+L340+N340+P340+R340</f>
        <v>2168115.09</v>
      </c>
      <c r="G340" s="28">
        <f t="shared" ref="G340" si="31">(H340*I340+J340*K340+L340*M340+N340*O340+P340*Q340+R340*S340)/(H340+J340+L340+N340+P340+R340)</f>
        <v>10.814660394296702</v>
      </c>
      <c r="H340" s="21">
        <f>'8.юрид-в нацвал'!H340+'12.юрид-в инвал'!H340</f>
        <v>88806.61</v>
      </c>
      <c r="I340" s="28">
        <f>('8.юрид-в нацвал'!H340*'8.юрид-в нацвал'!I340+'12.юрид-в инвал'!H340*'12.юрид-в инвал'!I340)/('8.юрид-в нацвал'!H340+'12.юрид-в инвал'!H340)</f>
        <v>0.1255413893177546</v>
      </c>
      <c r="J340" s="21">
        <f>'8.юрид-в нацвал'!J340+'12.юрид-в инвал'!J340</f>
        <v>23226.52</v>
      </c>
      <c r="K340" s="28">
        <f>('8.юрид-в нацвал'!J340*'8.юрид-в нацвал'!K340+'12.юрид-в инвал'!J340*'12.юрид-в инвал'!K340)/('8.юрид-в нацвал'!J340+'12.юрид-в инвал'!J340)</f>
        <v>2.977950928507584</v>
      </c>
      <c r="L340" s="21">
        <f>'8.юрид-в нацвал'!L340+'12.юрид-в инвал'!L340</f>
        <v>27499.67</v>
      </c>
      <c r="M340" s="28">
        <f>('8.юрид-в нацвал'!L340*'8.юрид-в нацвал'!M340+'12.юрид-в инвал'!L340*'12.юрид-в инвал'!M340)/('8.юрид-в нацвал'!L340+'12.юрид-в инвал'!L340)</f>
        <v>5.9588013237977062</v>
      </c>
      <c r="N340" s="21">
        <f>'8.юрид-в нацвал'!N340+'12.юрид-в инвал'!N340</f>
        <v>1405104.0999999999</v>
      </c>
      <c r="O340" s="28">
        <f>('8.юрид-в нацвал'!N340*'8.юрид-в нацвал'!O340+'12.юрид-в инвал'!N340*'12.юрид-в инвал'!O340)/('8.юрид-в нацвал'!N340+'12.юрид-в инвал'!N340)</f>
        <v>11.585822861025035</v>
      </c>
      <c r="P340" s="21">
        <f>'8.юрид-в нацвал'!P340+'12.юрид-в инвал'!P340</f>
        <v>623478.19000000006</v>
      </c>
      <c r="Q340" s="28">
        <f>('8.юрид-в нацвал'!P340*'8.юрид-в нацвал'!Q340+'12.юрид-в инвал'!P340*'12.юрид-в инвал'!Q340)/('8.юрид-в нацвал'!P340+'12.юрид-в инвал'!P340)</f>
        <v>11.105376080917956</v>
      </c>
      <c r="R340" s="22"/>
      <c r="S340" s="30"/>
    </row>
    <row r="341" spans="1:19" ht="14.25" customHeight="1" x14ac:dyDescent="0.2">
      <c r="A341" s="23" t="s">
        <v>8</v>
      </c>
      <c r="B341" s="26">
        <f>'8.юрид-в нацвал'!B341+'12.юрид-в инвал'!B341</f>
        <v>16280290.190000001</v>
      </c>
      <c r="C341" s="28">
        <f>('8.юрид-в нацвал'!B341*'8.юрид-в нацвал'!C341+'12.юрид-в инвал'!B341*'12.юрид-в инвал'!C341)/('8.юрид-в нацвал'!B341+'12.юрид-в инвал'!B341)</f>
        <v>1.2983525377442913</v>
      </c>
      <c r="D341" s="21">
        <f>'8.юрид-в нацвал'!D341+'12.юрид-в инвал'!D341</f>
        <v>15205035.600000001</v>
      </c>
      <c r="E341" s="28">
        <f>('8.юрид-в нацвал'!D341*'8.юрид-в нацвал'!E341+'12.юрид-в инвал'!D341*'12.юрид-в инвал'!E341)/('8.юрид-в нацвал'!D341+'12.юрид-в инвал'!D341)</f>
        <v>0.78720343341386145</v>
      </c>
      <c r="F341" s="21">
        <f t="shared" ref="F341" si="32">H341+J341+L341+N341+P341+R341</f>
        <v>1075254.5900000001</v>
      </c>
      <c r="G341" s="28">
        <f t="shared" ref="G341" si="33">(H341*I341+J341*K341+L341*M341+N341*O341+P341*Q341+R341*S341)/(H341+J341+L341+N341+P341+R341)</f>
        <v>8.5264456800877291</v>
      </c>
      <c r="H341" s="21">
        <f>'8.юрид-в нацвал'!H341+'12.юрид-в инвал'!H341</f>
        <v>29269.47</v>
      </c>
      <c r="I341" s="28">
        <f>('8.юрид-в нацвал'!H341*'8.юрид-в нацвал'!I341+'12.юрид-в инвал'!H341*'12.юрид-в инвал'!I341)/('8.юрид-в нацвал'!H341+'12.юрид-в инвал'!H341)</f>
        <v>2.5883998992807187</v>
      </c>
      <c r="J341" s="21">
        <f>'8.юрид-в нацвал'!J341+'12.юрид-в инвал'!J341</f>
        <v>148123.79999999999</v>
      </c>
      <c r="K341" s="28">
        <f>('8.юрид-в нацвал'!J341*'8.юрид-в нацвал'!K341+'12.юрид-в инвал'!J341*'12.юрид-в инвал'!K341)/('8.юрид-в нацвал'!J341+'12.юрид-в инвал'!J341)</f>
        <v>2.9354539918635623</v>
      </c>
      <c r="L341" s="21">
        <f>'8.юрид-в нацвал'!L341+'12.юрид-в инвал'!L341</f>
        <v>56121.9</v>
      </c>
      <c r="M341" s="28">
        <f>('8.юрид-в нацвал'!L341*'8.юрид-в нацвал'!M341+'12.юрид-в инвал'!L341*'12.юрид-в инвал'!M341)/('8.юрид-в нацвал'!L341+'12.юрид-в инвал'!L341)</f>
        <v>2.9420652900204729</v>
      </c>
      <c r="N341" s="21">
        <f>'8.юрид-в нацвал'!N341+'12.юрид-в инвал'!N341</f>
        <v>385231.33</v>
      </c>
      <c r="O341" s="28">
        <f>('8.юрид-в нацвал'!N341*'8.юрид-в нацвал'!O341+'12.юрид-в инвал'!N341*'12.юрид-в инвал'!O341)/('8.юрид-в нацвал'!N341+'12.юрид-в инвал'!N341)</f>
        <v>10.829823732924339</v>
      </c>
      <c r="P341" s="21">
        <f>'8.юрид-в нацвал'!P341+'12.юрид-в инвал'!P341</f>
        <v>456453.89</v>
      </c>
      <c r="Q341" s="28">
        <f>('8.юрид-в нацвал'!P341*'8.юрид-в нацвал'!Q341+'12.юрид-в инвал'!P341*'12.юрид-в инвал'!Q341)/('8.юрид-в нацвал'!P341+'12.юрид-в инвал'!P341)</f>
        <v>9.4635356627150067</v>
      </c>
      <c r="R341" s="22">
        <f>'8.юрид-в нацвал'!R341+'12.юрид-в инвал'!R341</f>
        <v>54.2</v>
      </c>
      <c r="S341" s="30">
        <f>('8.юрид-в нацвал'!R341*'8.юрид-в нацвал'!S341+'12.юрид-в инвал'!R341*'12.юрид-в инвал'!S341)/('8.юрид-в нацвал'!R341+'12.юрид-в инвал'!R341)</f>
        <v>14</v>
      </c>
    </row>
    <row r="342" spans="1:19" ht="14.25" customHeight="1" x14ac:dyDescent="0.2">
      <c r="A342" s="23" t="s">
        <v>9</v>
      </c>
      <c r="B342" s="26">
        <f>'8.юрид-в нацвал'!B342+'12.юрид-в инвал'!B342</f>
        <v>17814229.550000001</v>
      </c>
      <c r="C342" s="28">
        <f>('8.юрид-в нацвал'!B342*'8.юрид-в нацвал'!C342+'12.юрид-в инвал'!B342*'12.юрид-в инвал'!C342)/('8.юрид-в нацвал'!B342+'12.юрид-в инвал'!B342)</f>
        <v>1.3314979532696105</v>
      </c>
      <c r="D342" s="21">
        <f>'8.юрид-в нацвал'!D342+'12.юрид-в инвал'!D342</f>
        <v>16405653.27</v>
      </c>
      <c r="E342" s="28">
        <f>('8.юрид-в нацвал'!D342*'8.юрид-в нацвал'!E342+'12.юрид-в инвал'!D342*'12.юрид-в инвал'!E342)/('8.юрид-в нацвал'!D342+'12.юрид-в инвал'!D342)</f>
        <v>0.70207864987384327</v>
      </c>
      <c r="F342" s="21">
        <f t="shared" ref="F342" si="34">H342+J342+L342+N342+P342+R342</f>
        <v>1408576.28</v>
      </c>
      <c r="G342" s="28">
        <f t="shared" ref="G342" si="35">(H342*I342+J342*K342+L342*M342+N342*O342+P342*Q342+R342*S342)/(H342+J342+L342+N342+P342+R342)</f>
        <v>8.662329090761073</v>
      </c>
      <c r="H342" s="21">
        <f>'8.юрид-в нацвал'!H342+'12.юрид-в инвал'!H342</f>
        <v>18569.57</v>
      </c>
      <c r="I342" s="28">
        <f>('8.юрид-в нацвал'!H342*'8.юрид-в нацвал'!I342+'12.юрид-в инвал'!H342*'12.юрид-в инвал'!I342)/('8.юрид-в нацвал'!H342+'12.юрид-в инвал'!H342)</f>
        <v>0.49697262779913598</v>
      </c>
      <c r="J342" s="21">
        <f>'8.юрид-в нацвал'!J342+'12.юрид-в инвал'!J342</f>
        <v>20470</v>
      </c>
      <c r="K342" s="28">
        <f>('8.юрид-в нацвал'!J342*'8.юрид-в нацвал'!K342+'12.юрид-в инвал'!J342*'12.юрид-в инвал'!K342)/('8.юрид-в нацвал'!J342+'12.юрид-в инвал'!J342)</f>
        <v>3.6695798729848601</v>
      </c>
      <c r="L342" s="21">
        <f>'8.юрид-в нацвал'!L342+'12.юрид-в инвал'!L342</f>
        <v>51513.7</v>
      </c>
      <c r="M342" s="28">
        <f>('8.юрид-в нацвал'!L342*'8.юрид-в нацвал'!M342+'12.юрид-в инвал'!L342*'12.юрид-в инвал'!M342)/('8.юрид-в нацвал'!L342+'12.юрид-в инвал'!L342)</f>
        <v>7.8810793245291997</v>
      </c>
      <c r="N342" s="21">
        <f>'8.юрид-в нацвал'!N342+'12.юрид-в инвал'!N342</f>
        <v>1090978.8700000001</v>
      </c>
      <c r="O342" s="28">
        <f>('8.юрид-в нацвал'!N342*'8.юрид-в нацвал'!O342+'12.юрид-в инвал'!N342*'12.юрид-в инвал'!O342)/('8.юрид-в нацвал'!N342+'12.юрид-в инвал'!N342)</f>
        <v>8.0788117108079476</v>
      </c>
      <c r="P342" s="21">
        <f>'8.юрид-в нацвал'!P342+'12.юрид-в инвал'!P342</f>
        <v>227044.13999999998</v>
      </c>
      <c r="Q342" s="28">
        <f>('8.юрид-в нацвал'!P342*'8.юрид-в нацвал'!Q342+'12.юрид-в инвал'!P342*'12.юрид-в инвал'!Q342)/('8.юрид-в нацвал'!P342+'12.юрид-в инвал'!P342)</f>
        <v>12.761439214418804</v>
      </c>
      <c r="R342" s="22"/>
      <c r="S342" s="30"/>
    </row>
    <row r="343" spans="1:19" ht="14.25" customHeight="1" x14ac:dyDescent="0.2">
      <c r="A343" s="23" t="s">
        <v>14</v>
      </c>
      <c r="B343" s="26">
        <f>'8.юрид-в нацвал'!B343+'12.юрид-в инвал'!B343</f>
        <v>18227984.390000001</v>
      </c>
      <c r="C343" s="28">
        <f>('8.юрид-в нацвал'!B343*'8.юрид-в нацвал'!C343+'12.юрид-в инвал'!B343*'12.юрид-в инвал'!C343)/('8.юрид-в нацвал'!B343+'12.юрид-в инвал'!B343)</f>
        <v>1.3501949528057513</v>
      </c>
      <c r="D343" s="21">
        <f>'8.юрид-в нацвал'!D343+'12.юрид-в инвал'!D343</f>
        <v>15771061.199999999</v>
      </c>
      <c r="E343" s="28">
        <f>('8.юрид-в нацвал'!D343*'8.юрид-в нацвал'!E343+'12.юрид-в инвал'!D343*'12.юрид-в инвал'!E343)/('8.юрид-в нацвал'!D343+'12.юрид-в инвал'!D343)</f>
        <v>0.85685032801724359</v>
      </c>
      <c r="F343" s="21">
        <f t="shared" ref="F343" si="36">H343+J343+L343+N343+P343+R343</f>
        <v>2456923.19</v>
      </c>
      <c r="G343" s="28">
        <f t="shared" ref="G343" si="37">(H343*I343+J343*K343+L343*M343+N343*O343+P343*Q343+R343*S343)/(H343+J343+L343+N343+P343+R343)</f>
        <v>4.5169884048349118</v>
      </c>
      <c r="H343" s="21">
        <f>'8.юрид-в нацвал'!H343+'12.юрид-в инвал'!H343</f>
        <v>31784.149999999998</v>
      </c>
      <c r="I343" s="28">
        <f>('8.юрид-в нацвал'!H343*'8.юрид-в нацвал'!I343+'12.юрид-в инвал'!H343*'12.юрид-в инвал'!I343)/('8.юрид-в нацвал'!H343+'12.юрид-в инвал'!H343)</f>
        <v>1.8894417500546676</v>
      </c>
      <c r="J343" s="21">
        <f>'8.юрид-в нацвал'!J343+'12.юрид-в инвал'!J343</f>
        <v>35064.94</v>
      </c>
      <c r="K343" s="28">
        <f>('8.юрид-в нацвал'!J343*'8.юрид-в нацвал'!K343+'12.юрид-в инвал'!J343*'12.юрид-в инвал'!K343)/('8.юрид-в нацвал'!J343+'12.юрид-в инвал'!J343)</f>
        <v>5.3006969354574691</v>
      </c>
      <c r="L343" s="21">
        <f>'8.юрид-в нацвал'!L343+'12.юрид-в инвал'!L343</f>
        <v>123484.29999999999</v>
      </c>
      <c r="M343" s="28">
        <f>('8.юрид-в нацвал'!L343*'8.юрид-в нацвал'!M343+'12.юрид-в инвал'!L343*'12.юрид-в инвал'!M343)/('8.юрид-в нацвал'!L343+'12.юрид-в инвал'!L343)</f>
        <v>8.5940289899201794</v>
      </c>
      <c r="N343" s="21">
        <f>'8.юрид-в нацвал'!N343+'12.юрид-в инвал'!N343</f>
        <v>455240.03</v>
      </c>
      <c r="O343" s="28">
        <f>('8.юрид-в нацвал'!N343*'8.юрид-в нацвал'!O343+'12.юрид-в инвал'!N343*'12.юрид-в инвал'!O343)/('8.юрид-в нацвал'!N343+'12.юрид-в инвал'!N343)</f>
        <v>13.725370027982832</v>
      </c>
      <c r="P343" s="21">
        <f>'8.юрид-в нацвал'!P343+'12.юрид-в инвал'!P343</f>
        <v>275458.07</v>
      </c>
      <c r="Q343" s="28">
        <f>('8.юрид-в нацвал'!P343*'8.юрид-в нацвал'!Q343+'12.юрид-в инвал'!P343*'12.юрид-в инвал'!Q343)/('8.юрид-в нацвал'!P343+'12.юрид-в инвал'!P343)</f>
        <v>12.860052070719862</v>
      </c>
      <c r="R343" s="22">
        <f>'8.юрид-в нацвал'!R343+'12.юрид-в инвал'!R343</f>
        <v>1535891.7</v>
      </c>
      <c r="S343" s="30">
        <f>('8.юрид-в нацвал'!R343*'8.юрид-в нацвал'!S343+'12.юрид-в инвал'!R343*'12.юрид-в инвал'!S343)/('8.юрид-в нацвал'!R343+'12.юрид-в инвал'!R343)</f>
        <v>0</v>
      </c>
    </row>
    <row r="344" spans="1:19" ht="14.25" customHeight="1" thickBot="1" x14ac:dyDescent="0.25">
      <c r="A344" s="24" t="s">
        <v>15</v>
      </c>
      <c r="B344" s="27">
        <f>'8.юрид-в нацвал'!B344+'12.юрид-в инвал'!B344</f>
        <v>19788752.129999999</v>
      </c>
      <c r="C344" s="29">
        <f>('8.юрид-в нацвал'!B344*'8.юрид-в нацвал'!C344+'12.юрид-в инвал'!B344*'12.юрид-в инвал'!C344)/('8.юрид-в нацвал'!B344+'12.юрид-в инвал'!B344)</f>
        <v>2.1417410168551116</v>
      </c>
      <c r="D344" s="25">
        <f>'8.юрид-в нацвал'!D344+'12.юрид-в инвал'!D344</f>
        <v>17519818.32</v>
      </c>
      <c r="E344" s="29">
        <f>('8.юрид-в нацвал'!D344*'8.юрид-в нацвал'!E344+'12.юрид-в инвал'!D344*'12.юрид-в инвал'!E344)/('8.юрид-в нацвал'!D344+'12.юрид-в инвал'!D344)</f>
        <v>0.95042044267614201</v>
      </c>
      <c r="F344" s="25">
        <f t="shared" ref="F344:F355" si="38">H344+J344+L344+N344+P344+R344</f>
        <v>2268933.8099999996</v>
      </c>
      <c r="G344" s="29">
        <f t="shared" ref="G344:G355" si="39">(H344*I344+J344*K344+L344*M344+N344*O344+P344*Q344+R344*S344)/(H344+J344+L344+N344+P344+R344)</f>
        <v>11.3406519451971</v>
      </c>
      <c r="H344" s="25">
        <f>'8.юрид-в нацвал'!H344+'12.юрид-в инвал'!H344</f>
        <v>36206.81</v>
      </c>
      <c r="I344" s="29">
        <f>('8.юрид-в нацвал'!H344*'8.юрид-в нацвал'!I344+'12.юрид-в инвал'!H344*'12.юрид-в инвал'!I344)/('8.юрид-в нацвал'!H344+'12.юрид-в инвал'!H344)</f>
        <v>1.4198940862230076</v>
      </c>
      <c r="J344" s="25">
        <f>'8.юрид-в нацвал'!J344+'12.юрид-в инвал'!J344</f>
        <v>123822.76999999999</v>
      </c>
      <c r="K344" s="29">
        <f>('8.юрид-в нацвал'!J344*'8.юрид-в нацвал'!K344+'12.юрид-в инвал'!J344*'12.юрид-в инвал'!K344)/('8.юрид-в нацвал'!J344+'12.юрид-в инвал'!J344)</f>
        <v>3.0633316925473402</v>
      </c>
      <c r="L344" s="25">
        <f>'8.юрид-в нацвал'!L344+'12.юрид-в инвал'!L344</f>
        <v>106141.08</v>
      </c>
      <c r="M344" s="29">
        <f>('8.юрид-в нацвал'!L344*'8.юрид-в нацвал'!M344+'12.юрид-в инвал'!L344*'12.юрид-в инвал'!M344)/('8.юрид-в нацвал'!L344+'12.юрид-в инвал'!L344)</f>
        <v>9.9510943726971473</v>
      </c>
      <c r="N344" s="25">
        <f>'8.юрид-в нацвал'!N344+'12.юрид-в инвал'!N344</f>
        <v>1318467.92</v>
      </c>
      <c r="O344" s="29">
        <f>('8.юрид-в нацвал'!N344*'8.юрид-в нацвал'!O344+'12.юрид-в инвал'!N344*'12.юрид-в инвал'!O344)/('8.юрид-в нацвал'!N344+'12.юрид-в инвал'!N344)</f>
        <v>12.635898703625625</v>
      </c>
      <c r="P344" s="25">
        <f>'8.юрид-в нацвал'!P344+'12.юрид-в инвал'!P344</f>
        <v>684295.23</v>
      </c>
      <c r="Q344" s="29">
        <f>('8.юрид-в нацвал'!P344*'8.юрид-в нацвал'!Q344+'12.юрид-в инвал'!P344*'12.юрид-в инвал'!Q344)/('8.юрид-в нацвал'!P344+'12.юрид-в инвал'!P344)</f>
        <v>11.083259472523277</v>
      </c>
      <c r="R344" s="25"/>
      <c r="S344" s="39"/>
    </row>
    <row r="345" spans="1:19" ht="14.25" customHeight="1" x14ac:dyDescent="0.2">
      <c r="A345" s="23" t="s">
        <v>79</v>
      </c>
      <c r="B345" s="26">
        <f>'8.юрид-в нацвал'!B345+'12.юрид-в инвал'!B345</f>
        <v>20112805.050000001</v>
      </c>
      <c r="C345" s="28">
        <f>('8.юрид-в нацвал'!B345*'8.юрид-в нацвал'!C345+'12.юрид-в инвал'!B345*'12.юрид-в инвал'!C345)/('8.юрид-в нацвал'!B345+'12.юрид-в инвал'!B345)</f>
        <v>4.3063839436110793</v>
      </c>
      <c r="D345" s="21">
        <f>'8.юрид-в нацвал'!D345+'12.юрид-в инвал'!D345</f>
        <v>13823686.130000001</v>
      </c>
      <c r="E345" s="28">
        <f>('8.юрид-в нацвал'!D345*'8.юрид-в нацвал'!E345+'12.юрид-в инвал'!D345*'12.юрид-в инвал'!E345)/('8.юрид-в нацвал'!D345+'12.юрид-в инвал'!D345)</f>
        <v>0.98034493694049019</v>
      </c>
      <c r="F345" s="21">
        <f t="shared" si="38"/>
        <v>6289118.9200000009</v>
      </c>
      <c r="G345" s="28">
        <f t="shared" si="39"/>
        <v>11.617124902592851</v>
      </c>
      <c r="H345" s="21">
        <f>'8.юрид-в нацвал'!H345+'12.юрид-в инвал'!H345</f>
        <v>20023.52</v>
      </c>
      <c r="I345" s="28">
        <f>('8.юрид-в нацвал'!H345*'8.юрид-в нацвал'!I345+'12.юрид-в инвал'!H345*'12.юрид-в инвал'!I345)/('8.юрид-в нацвал'!H345+'12.юрид-в инвал'!H345)</f>
        <v>2.4041302428344302</v>
      </c>
      <c r="J345" s="21">
        <f>'8.юрид-в нацвал'!J345+'12.юрид-в инвал'!J345</f>
        <v>47369.11</v>
      </c>
      <c r="K345" s="28">
        <f>('8.юрид-в нацвал'!J345*'8.юрид-в нацвал'!K345+'12.юрид-в инвал'!J345*'12.юрид-в инвал'!K345)/('8.юрид-в нацвал'!J345+'12.юрид-в инвал'!J345)</f>
        <v>3.9337343049088336</v>
      </c>
      <c r="L345" s="21">
        <f>'8.юрид-в нацвал'!L345+'12.юрид-в инвал'!L345</f>
        <v>203829.65000000002</v>
      </c>
      <c r="M345" s="28">
        <f>('8.юрид-в нацвал'!L345*'8.юрид-в нацвал'!M345+'12.юрид-в инвал'!L345*'12.юрид-в инвал'!M345)/('8.юрид-в нацвал'!L345+'12.юрид-в инвал'!L345)</f>
        <v>5.0295063255026911</v>
      </c>
      <c r="N345" s="21">
        <f>'8.юрид-в нацвал'!N345+'12.юрид-в инвал'!N345</f>
        <v>5809821.0100000007</v>
      </c>
      <c r="O345" s="28">
        <f>('8.юрид-в нацвал'!N345*'8.юрид-в нацвал'!O345+'12.юрид-в инвал'!N345*'12.юрид-в инвал'!O345)/('8.юрид-в нацвал'!N345+'12.юрид-в инвал'!N345)</f>
        <v>11.832205899730438</v>
      </c>
      <c r="P345" s="21">
        <f>'8.юрид-в нацвал'!P345+'12.юрид-в инвал'!P345</f>
        <v>208075.62999999998</v>
      </c>
      <c r="Q345" s="28">
        <f>('8.юрид-в нацвал'!P345*'8.юрид-в нацвал'!Q345+'12.юрид-в инвал'!P345*'12.юрид-в инвал'!Q345)/('8.юрид-в нацвал'!P345+'12.юрид-в инвал'!P345)</f>
        <v>14.700628002423899</v>
      </c>
      <c r="R345" s="22"/>
      <c r="S345" s="30"/>
    </row>
    <row r="346" spans="1:19" ht="14.25" customHeight="1" x14ac:dyDescent="0.2">
      <c r="A346" s="23" t="s">
        <v>1</v>
      </c>
      <c r="B346" s="26">
        <f>'8.юрид-в нацвал'!B346+'12.юрид-в инвал'!B346</f>
        <v>21942408.870000001</v>
      </c>
      <c r="C346" s="28">
        <f>('8.юрид-в нацвал'!B346*'8.юрид-в нацвал'!C346+'12.юрид-в инвал'!B346*'12.юрид-в инвал'!C346)/('8.юрид-в нацвал'!B346+'12.юрид-в инвал'!B346)</f>
        <v>3.1003093783248845</v>
      </c>
      <c r="D346" s="21">
        <f>'8.юрид-в нацвал'!D346+'12.юрид-в инвал'!D346</f>
        <v>18027659.140000001</v>
      </c>
      <c r="E346" s="28">
        <f>('8.юрид-в нацвал'!D346*'8.юрид-в нацвал'!E346+'12.юрид-в инвал'!D346*'12.юрид-в инвал'!E346)/('8.юрид-в нацвал'!D346+'12.юрид-в инвал'!D346)</f>
        <v>1.250764503371899</v>
      </c>
      <c r="F346" s="21">
        <f t="shared" si="38"/>
        <v>3914749.7300000004</v>
      </c>
      <c r="G346" s="28">
        <f t="shared" si="39"/>
        <v>11.617575326201031</v>
      </c>
      <c r="H346" s="21">
        <f>'8.юрид-в нацвал'!H346+'12.юрид-в инвал'!H346</f>
        <v>10987.38</v>
      </c>
      <c r="I346" s="28">
        <f>('8.юрид-в нацвал'!H346*'8.юрид-в нацвал'!I346+'12.юрид-в инвал'!H346*'12.юрид-в инвал'!I346)/('8.юрид-в нацвал'!H346+'12.юрид-в инвал'!H346)</f>
        <v>2.1436115070198754</v>
      </c>
      <c r="J346" s="21">
        <f>'8.юрид-в нацвал'!J346+'12.юрид-в инвал'!J346</f>
        <v>51222.81</v>
      </c>
      <c r="K346" s="28">
        <f>('8.юрид-в нацвал'!J346*'8.юрид-в нацвал'!K346+'12.юрид-в инвал'!J346*'12.юрид-в инвал'!K346)/('8.юрид-в нацвал'!J346+'12.юрид-в инвал'!J346)</f>
        <v>4.9507767340370421</v>
      </c>
      <c r="L346" s="21">
        <f>'8.юрид-в нацвал'!L346+'12.юрид-в инвал'!L346</f>
        <v>164870.75</v>
      </c>
      <c r="M346" s="28">
        <f>('8.юрид-в нацвал'!L346*'8.юрид-в нацвал'!M346+'12.юрид-в инвал'!L346*'12.юрид-в инвал'!M346)/('8.юрид-в нацвал'!L346+'12.юрид-в инвал'!L346)</f>
        <v>8.9843262252400766</v>
      </c>
      <c r="N346" s="21">
        <f>'8.юрид-в нацвал'!N346+'12.юрид-в инвал'!N346</f>
        <v>3448477.4000000004</v>
      </c>
      <c r="O346" s="28">
        <f>('8.юрид-в нацвал'!N346*'8.юрид-в нацвал'!O346+'12.юрид-в инвал'!N346*'12.юрид-в инвал'!O346)/('8.юрид-в нацвал'!N346+'12.юрид-в инвал'!N346)</f>
        <v>11.628497265372868</v>
      </c>
      <c r="P346" s="21">
        <f>'8.юрид-в нацвал'!P346+'12.юрид-в инвал'!P346</f>
        <v>239191.39</v>
      </c>
      <c r="Q346" s="28">
        <f>('8.юрид-в нацвал'!P346*'8.юрид-в нацвал'!Q346+'12.юрид-в инвал'!P346*'12.юрид-в инвал'!Q346)/('8.юрид-в нацвал'!P346+'12.юрид-в инвал'!P346)</f>
        <v>15.138052764775569</v>
      </c>
      <c r="R346" s="22"/>
      <c r="S346" s="30"/>
    </row>
    <row r="347" spans="1:19" ht="14.25" customHeight="1" x14ac:dyDescent="0.2">
      <c r="A347" s="23" t="s">
        <v>2</v>
      </c>
      <c r="B347" s="26">
        <f>'8.юрид-в нацвал'!B347+'12.юрид-в инвал'!B347</f>
        <v>16880127.170000002</v>
      </c>
      <c r="C347" s="28">
        <f>('8.юрид-в нацвал'!B347*'8.юрид-в нацвал'!C347+'12.юрид-в инвал'!B347*'12.юрид-в инвал'!C347)/('8.юрид-в нацвал'!B347+'12.юрид-в инвал'!B347)</f>
        <v>2.5333203005306526</v>
      </c>
      <c r="D347" s="21">
        <f>'8.юрид-в нацвал'!D347+'12.юрид-в инвал'!D347</f>
        <v>14412273.880000001</v>
      </c>
      <c r="E347" s="28">
        <f>('8.юрид-в нацвал'!D347*'8.юрид-в нацвал'!E347+'12.юрид-в инвал'!D347*'12.юрид-в инвал'!E347)/('8.юрид-в нацвал'!D347+'12.юрид-в инвал'!D347)</f>
        <v>0.68356506341246381</v>
      </c>
      <c r="F347" s="21">
        <f t="shared" si="38"/>
        <v>2467853.29</v>
      </c>
      <c r="G347" s="28">
        <f t="shared" si="39"/>
        <v>13.335898880196416</v>
      </c>
      <c r="H347" s="21">
        <f>'8.юрид-в нацвал'!H347+'12.юрид-в инвал'!H347</f>
        <v>14178.31</v>
      </c>
      <c r="I347" s="28">
        <f>('8.юрид-в нацвал'!H347*'8.юрид-в нацвал'!I347+'12.юрид-в инвал'!H347*'12.юрид-в инвал'!I347)/('8.юрид-в нацвал'!H347+'12.юрид-в инвал'!H347)</f>
        <v>2.2600930576352201</v>
      </c>
      <c r="J347" s="21">
        <f>'8.юрид-в нацвал'!J347+'12.юрид-в инвал'!J347</f>
        <v>14046.88</v>
      </c>
      <c r="K347" s="28">
        <f>('8.юрид-в нацвал'!J347*'8.юрид-в нацвал'!K347+'12.юрид-в инвал'!J347*'12.юрид-в инвал'!K347)/('8.юрид-в нацвал'!J347+'12.юрид-в инвал'!J347)</f>
        <v>6.8017477190664382</v>
      </c>
      <c r="L347" s="21">
        <f>'8.юрид-в нацвал'!L347+'12.юрид-в инвал'!L347</f>
        <v>45340.56</v>
      </c>
      <c r="M347" s="28">
        <f>('8.юрид-в нацвал'!L347*'8.юрид-в нацвал'!M347+'12.юрид-в инвал'!L347*'12.юрид-в инвал'!M347)/('8.юрид-в нацвал'!L347+'12.юрид-в инвал'!L347)</f>
        <v>6.1369108012781517</v>
      </c>
      <c r="N347" s="21">
        <f>'8.юрид-в нацвал'!N347+'12.юрид-в инвал'!N347</f>
        <v>1836405.2200000002</v>
      </c>
      <c r="O347" s="28">
        <f>('8.юрид-в нацвал'!N347*'8.юрид-в нацвал'!O347+'12.юрид-в инвал'!N347*'12.юрид-в инвал'!O347)/('8.юрид-в нацвал'!N347+'12.юрид-в инвал'!N347)</f>
        <v>13.454191212928512</v>
      </c>
      <c r="P347" s="21">
        <f>'8.юрид-в нацвал'!P347+'12.юрид-в инвал'!P347</f>
        <v>557882.31999999995</v>
      </c>
      <c r="Q347" s="28">
        <f>('8.юрид-в нацвал'!P347*'8.юрид-в нацвал'!Q347+'12.юрид-в инвал'!P347*'12.юрид-в инвал'!Q347)/('8.юрид-в нацвал'!P347+'12.юрид-в инвал'!P347)</f>
        <v>13.97760077053524</v>
      </c>
      <c r="R347" s="22"/>
      <c r="S347" s="30"/>
    </row>
    <row r="348" spans="1:19" ht="14.25" customHeight="1" x14ac:dyDescent="0.2">
      <c r="A348" s="23" t="s">
        <v>3</v>
      </c>
      <c r="B348" s="26">
        <f>'8.юрид-в нацвал'!B348+'12.юрид-в инвал'!B348</f>
        <v>19636474.710000001</v>
      </c>
      <c r="C348" s="28">
        <f>('8.юрид-в нацвал'!B348*'8.юрид-в нацвал'!C348+'12.юрид-в инвал'!B348*'12.юрид-в инвал'!C348)/('8.юрид-в нацвал'!B348+'12.юрид-в инвал'!B348)</f>
        <v>2.5195962902599862</v>
      </c>
      <c r="D348" s="21">
        <f>'8.юрид-в нацвал'!D348+'12.юрид-в инвал'!D348</f>
        <v>15691098.57</v>
      </c>
      <c r="E348" s="28">
        <f>('8.юрид-в нацвал'!D348*'8.юрид-в нацвал'!E348+'12.юрид-в инвал'!D348*'12.юрид-в инвал'!E348)/('8.юрид-в нацвал'!D348+'12.юрид-в инвал'!D348)</f>
        <v>0.71931424322191528</v>
      </c>
      <c r="F348" s="21">
        <f t="shared" si="38"/>
        <v>3945376.1399999997</v>
      </c>
      <c r="G348" s="28">
        <f t="shared" si="39"/>
        <v>9.6794720667368406</v>
      </c>
      <c r="H348" s="21">
        <f>'8.юрид-в нацвал'!H348+'12.юрид-в инвал'!H348</f>
        <v>648169.76</v>
      </c>
      <c r="I348" s="28">
        <f>('8.юрид-в нацвал'!H348*'8.юрид-в нацвал'!I348+'12.юрид-в инвал'!H348*'12.юрид-в инвал'!I348)/('8.юрид-в нацвал'!H348+'12.юрид-в инвал'!H348)</f>
        <v>0.51765259150627507</v>
      </c>
      <c r="J348" s="21">
        <f>'8.юрид-в нацвал'!J348+'12.юрид-в инвал'!J348</f>
        <v>354184.33999999997</v>
      </c>
      <c r="K348" s="28">
        <f>('8.юрид-в нацвал'!J348*'8.юрид-в нацвал'!K348+'12.юрид-в инвал'!J348*'12.юрид-в инвал'!K348)/('8.юрид-в нацвал'!J348+'12.юрид-в инвал'!J348)</f>
        <v>1.0615136033400006</v>
      </c>
      <c r="L348" s="21">
        <f>'8.юрид-в нацвал'!L348+'12.юрид-в инвал'!L348</f>
        <v>76593.11</v>
      </c>
      <c r="M348" s="28">
        <f>('8.юрид-в нацвал'!L348*'8.юрид-в нацвал'!M348+'12.юрид-в инвал'!L348*'12.юрид-в инвал'!M348)/('8.юрид-в нацвал'!L348+'12.юрид-в инвал'!L348)</f>
        <v>1.4475067143767861</v>
      </c>
      <c r="N348" s="21">
        <f>'8.юрид-в нацвал'!N348+'12.юрид-в инвал'!N348</f>
        <v>2463222.11</v>
      </c>
      <c r="O348" s="28">
        <f>('8.юрид-в нацвал'!N348*'8.юрид-в нацвал'!O348+'12.юрид-в инвал'!N348*'12.юрид-в инвал'!O348)/('8.юрид-в нацвал'!N348+'12.юрид-в инвал'!N348)</f>
        <v>13.081049982252727</v>
      </c>
      <c r="P348" s="21">
        <f>'8.юрид-в нацвал'!P348+'12.юрид-в инвал'!P348</f>
        <v>403206.82</v>
      </c>
      <c r="Q348" s="28">
        <f>('8.юрид-в нацвал'!P348*'8.юрид-в нацвал'!Q348+'12.юрид-в инвал'!P348*'12.юрид-в инвал'!Q348)/('8.юрид-в нацвал'!P348+'12.юрид-в инвал'!P348)</f>
        <v>12.760843950010548</v>
      </c>
      <c r="R348" s="22"/>
      <c r="S348" s="30"/>
    </row>
    <row r="349" spans="1:19" ht="14.25" customHeight="1" x14ac:dyDescent="0.2">
      <c r="A349" s="23" t="s">
        <v>4</v>
      </c>
      <c r="B349" s="26">
        <f>'8.юрид-в нацвал'!B349+'12.юрид-в инвал'!B349</f>
        <v>27907225.140000001</v>
      </c>
      <c r="C349" s="28">
        <f>('8.юрид-в нацвал'!B349*'8.юрид-в нацвал'!C349+'12.юрид-в инвал'!B349*'12.юрид-в инвал'!C349)/('8.юрид-в нацвал'!B349+'12.юрид-в инвал'!B349)</f>
        <v>1.5347651653875625</v>
      </c>
      <c r="D349" s="21">
        <f>'8.юрид-в нацвал'!D349+'12.юрид-в инвал'!D349</f>
        <v>24928304.650000002</v>
      </c>
      <c r="E349" s="28">
        <f>('8.юрид-в нацвал'!D349*'8.юрид-в нацвал'!E349+'12.юрид-в инвал'!D349*'12.юрид-в инвал'!E349)/('8.юрид-в нацвал'!D349+'12.юрид-в инвал'!D349)</f>
        <v>0.54960488724611323</v>
      </c>
      <c r="F349" s="21">
        <f t="shared" si="38"/>
        <v>2978920.49</v>
      </c>
      <c r="G349" s="28">
        <f t="shared" si="39"/>
        <v>9.7788172053897373</v>
      </c>
      <c r="H349" s="21">
        <f>'8.юрид-в нацвал'!H349+'12.юрид-в инвал'!H349</f>
        <v>6987</v>
      </c>
      <c r="I349" s="28">
        <f>('8.юрид-в нацвал'!H349*'8.юрид-в нацвал'!I349+'12.юрид-в инвал'!H349*'12.юрид-в инвал'!I349)/('8.юрид-в нацвал'!H349+'12.юрид-в инвал'!H349)</f>
        <v>3.6127908973808518</v>
      </c>
      <c r="J349" s="21">
        <f>'8.юрид-в нацвал'!J349+'12.юрид-в инвал'!J349</f>
        <v>77386.000000000015</v>
      </c>
      <c r="K349" s="28">
        <f>('8.юрид-в нацвал'!J349*'8.юрид-в нацвал'!K349+'12.юрид-в инвал'!J349*'12.юрид-в инвал'!K349)/('8.юрид-в нацвал'!J349+'12.юрид-в инвал'!J349)</f>
        <v>6.6381352957899384</v>
      </c>
      <c r="L349" s="21">
        <f>'8.юрид-в нацвал'!L349+'12.юрид-в инвал'!L349</f>
        <v>92534.07</v>
      </c>
      <c r="M349" s="28">
        <f>('8.юрид-в нацвал'!L349*'8.юрид-в нацвал'!M349+'12.юрид-в инвал'!L349*'12.юрид-в инвал'!M349)/('8.юрид-в нацвал'!L349+'12.юрид-в инвал'!L349)</f>
        <v>7.6302668789992687</v>
      </c>
      <c r="N349" s="21">
        <f>'8.юрид-в нацвал'!N349+'12.юрид-в инвал'!N349</f>
        <v>980996.68</v>
      </c>
      <c r="O349" s="28">
        <f>('8.юрид-в нацвал'!N349*'8.юрид-в нацвал'!O349+'12.юрид-в инвал'!N349*'12.юрид-в инвал'!O349)/('8.юрид-в нацвал'!N349+'12.юрид-в инвал'!N349)</f>
        <v>13.48589171657545</v>
      </c>
      <c r="P349" s="21">
        <f>'8.юрид-в нацвал'!P349+'12.юрид-в инвал'!P349</f>
        <v>1821016.74</v>
      </c>
      <c r="Q349" s="28">
        <f>('8.юрид-в нацвал'!P349*'8.юрид-в нацвал'!Q349+'12.юрид-в инвал'!P349*'12.юрид-в инвал'!Q349)/('8.юрид-в нацвал'!P349+'12.юрид-в инвал'!P349)</f>
        <v>8.0480880053853934</v>
      </c>
      <c r="R349" s="22"/>
      <c r="S349" s="30"/>
    </row>
    <row r="350" spans="1:19" ht="14.25" customHeight="1" x14ac:dyDescent="0.2">
      <c r="A350" s="23" t="s">
        <v>5</v>
      </c>
      <c r="B350" s="26">
        <f>'8.юрид-в нацвал'!B350+'12.юрид-в инвал'!B350</f>
        <v>16448987.280000001</v>
      </c>
      <c r="C350" s="28">
        <f>('8.юрид-в нацвал'!B350*'8.юрид-в нацвал'!C350+'12.юрид-в инвал'!B350*'12.юрид-в инвал'!C350)/('8.юрид-в нацвал'!B350+'12.юрид-в инвал'!B350)</f>
        <v>1.6630128419310204</v>
      </c>
      <c r="D350" s="21">
        <f>'8.юрид-в нацвал'!D350+'12.юрид-в инвал'!D350</f>
        <v>14783268.08</v>
      </c>
      <c r="E350" s="28">
        <f>('8.юрид-в нацвал'!D350*'8.юрид-в нацвал'!E350+'12.юрид-в инвал'!D350*'12.юрид-в инвал'!E350)/('8.юрид-в нацвал'!D350+'12.юрид-в инвал'!D350)</f>
        <v>0.65369781744497757</v>
      </c>
      <c r="F350" s="21">
        <f t="shared" si="38"/>
        <v>1665719.2000000002</v>
      </c>
      <c r="G350" s="28">
        <f t="shared" si="39"/>
        <v>10.620689852647436</v>
      </c>
      <c r="H350" s="21">
        <f>'8.юрид-в нацвал'!H350+'12.юрид-в инвал'!H350</f>
        <v>71345.8</v>
      </c>
      <c r="I350" s="28">
        <f>('8.юрид-в нацвал'!H350*'8.юрид-в нацвал'!I350+'12.юрид-в инвал'!H350*'12.юрид-в инвал'!I350)/('8.юрид-в нацвал'!H350+'12.юрид-в инвал'!H350)</f>
        <v>1.8078849771114767E-2</v>
      </c>
      <c r="J350" s="21">
        <f>'8.юрид-в нацвал'!J350+'12.юрид-в инвал'!J350</f>
        <v>2586.54</v>
      </c>
      <c r="K350" s="28">
        <f>('8.юрид-в нацвал'!J350*'8.юрид-в нацвал'!K350+'12.юрид-в инвал'!J350*'12.юрид-в инвал'!K350)/('8.юрид-в нацвал'!J350+'12.юрид-в инвал'!J350)</f>
        <v>3.9950976980831499</v>
      </c>
      <c r="L350" s="21">
        <f>'8.юрид-в нацвал'!L350+'12.юрид-в инвал'!L350</f>
        <v>31119.379999999997</v>
      </c>
      <c r="M350" s="28">
        <f>('8.юрид-в нацвал'!L350*'8.юрид-в нацвал'!M350+'12.юрид-в инвал'!L350*'12.юрид-в инвал'!M350)/('8.юрид-в нацвал'!L350+'12.юрид-в инвал'!L350)</f>
        <v>6.7671299203261723</v>
      </c>
      <c r="N350" s="21">
        <f>'8.юрид-в нацвал'!N350+'12.юрид-в инвал'!N350</f>
        <v>1009031.5700000001</v>
      </c>
      <c r="O350" s="28">
        <f>('8.юрид-в нацвал'!N350*'8.юрид-в нацвал'!O350+'12.юрид-в инвал'!N350*'12.юрид-в инвал'!O350)/('8.юрид-в нацвал'!N350+'12.юрид-в инвал'!N350)</f>
        <v>10.44522148221785</v>
      </c>
      <c r="P350" s="21">
        <f>'8.юрид-в нацвал'!P350+'12.юрид-в инвал'!P350</f>
        <v>515275.91000000003</v>
      </c>
      <c r="Q350" s="28">
        <f>('8.юрид-в нацвал'!P350*'8.юрид-в нацвал'!Q350+'12.юрид-в инвал'!P350*'12.юрид-в инвал'!Q350)/('8.юрид-в нацвал'!P350+'12.юрид-в инвал'!P350)</f>
        <v>13.055442386390629</v>
      </c>
      <c r="R350" s="22">
        <f>'8.юрид-в нацвал'!R350+'12.юрид-в инвал'!R350</f>
        <v>36360</v>
      </c>
      <c r="S350" s="30">
        <f>('8.юрид-в нацвал'!R350*'8.юрид-в нацвал'!S350+'12.юрид-в инвал'!R350*'12.юрид-в инвал'!S350)/('8.юрид-в нацвал'!R350+'12.юрид-в инвал'!R350)</f>
        <v>5.56</v>
      </c>
    </row>
    <row r="351" spans="1:19" ht="14.25" customHeight="1" x14ac:dyDescent="0.2">
      <c r="A351" s="23" t="s">
        <v>6</v>
      </c>
      <c r="B351" s="26">
        <f>'8.юрид-в нацвал'!B351+'12.юрид-в инвал'!B351</f>
        <v>23805506.5</v>
      </c>
      <c r="C351" s="28">
        <f>('8.юрид-в нацвал'!B351*'8.юрид-в нацвал'!C351+'12.юрид-в инвал'!B351*'12.юрид-в инвал'!C351)/('8.юрид-в нацвал'!B351+'12.юрид-в инвал'!B351)</f>
        <v>1.611647847925435</v>
      </c>
      <c r="D351" s="21">
        <f>'8.юрид-в нацвал'!D351+'12.юрид-в инвал'!D351</f>
        <v>20220428.18</v>
      </c>
      <c r="E351" s="28">
        <f>('8.юрид-в нацвал'!D351*'8.юрид-в нацвал'!E351+'12.юрид-в инвал'!D351*'12.юрид-в инвал'!E351)/('8.юрид-в нацвал'!D351+'12.юрид-в инвал'!D351)</f>
        <v>0.53657748562078167</v>
      </c>
      <c r="F351" s="21">
        <f t="shared" si="38"/>
        <v>3585078.3200000003</v>
      </c>
      <c r="G351" s="28">
        <f t="shared" si="39"/>
        <v>7.675220553759047</v>
      </c>
      <c r="H351" s="21">
        <f>'8.юрид-в нацвал'!H351+'12.юрид-в инвал'!H351</f>
        <v>609813.60000000009</v>
      </c>
      <c r="I351" s="28">
        <f>('8.юрид-в нацвал'!H351*'8.юрид-в нацвал'!I351+'12.юрид-в инвал'!H351*'12.юрид-в инвал'!I351)/('8.юрид-в нацвал'!H351+'12.юрид-в инвал'!H351)</f>
        <v>0.3088232617311254</v>
      </c>
      <c r="J351" s="21">
        <f>'8.юрид-в нацвал'!J351+'12.юрид-в инвал'!J351</f>
        <v>320045.40000000002</v>
      </c>
      <c r="K351" s="28">
        <f>('8.юрид-в нацвал'!J351*'8.юрид-в нацвал'!K351+'12.юрид-в инвал'!J351*'12.юрид-в инвал'!K351)/('8.юрид-в нацвал'!J351+'12.юрид-в инвал'!J351)</f>
        <v>1.0110014079252512</v>
      </c>
      <c r="L351" s="21">
        <f>'8.юрид-в нацвал'!L351+'12.юрид-в инвал'!L351</f>
        <v>740504.32</v>
      </c>
      <c r="M351" s="28">
        <f>('8.юрид-в нацвал'!L351*'8.юрид-в нацвал'!M351+'12.юрид-в инвал'!L351*'12.юрид-в инвал'!M351)/('8.юрид-в нацвал'!L351+'12.юрид-в инвал'!L351)</f>
        <v>8.7993126531658863</v>
      </c>
      <c r="N351" s="21">
        <f>'8.юрид-в нацвал'!N351+'12.юрид-в инвал'!N351</f>
        <v>938358.54999999993</v>
      </c>
      <c r="O351" s="28">
        <f>('8.юрид-в нацвал'!N351*'8.юрид-в нацвал'!O351+'12.юрид-в инвал'!N351*'12.юрид-в инвал'!O351)/('8.юрид-в нацвал'!N351+'12.юрид-в инвал'!N351)</f>
        <v>11.734926774951846</v>
      </c>
      <c r="P351" s="21">
        <f>'8.юрид-в нацвал'!P351+'12.юрид-в инвал'!P351</f>
        <v>976356.45000000007</v>
      </c>
      <c r="Q351" s="28">
        <f>('8.юрид-в нацвал'!P351*'8.юрид-в нацвал'!Q351+'12.юрид-в инвал'!P351*'12.юрид-в инвал'!Q351)/('8.юрид-в нацвал'!P351+'12.юрид-в инвал'!P351)</f>
        <v>9.7063709958591069</v>
      </c>
      <c r="R351" s="22"/>
      <c r="S351" s="30"/>
    </row>
    <row r="352" spans="1:19" ht="14.25" customHeight="1" x14ac:dyDescent="0.2">
      <c r="A352" s="23" t="s">
        <v>7</v>
      </c>
      <c r="B352" s="26">
        <f>'8.юрид-в нацвал'!B352+'12.юрид-в инвал'!B352</f>
        <v>22016520.479999997</v>
      </c>
      <c r="C352" s="28">
        <f>('8.юрид-в нацвал'!B352*'8.юрид-в нацвал'!C352+'12.юрид-в инвал'!B352*'12.юрид-в инвал'!C352)/('8.юрид-в нацвал'!B352+'12.юрид-в инвал'!B352)</f>
        <v>1.0887297503288311</v>
      </c>
      <c r="D352" s="21">
        <f>'8.юрид-в нацвал'!D352+'12.юрид-в инвал'!D352</f>
        <v>19745697.620000001</v>
      </c>
      <c r="E352" s="28">
        <f>('8.юрид-в нацвал'!D352*'8.юрид-в нацвал'!E352+'12.юрид-в инвал'!D352*'12.юрид-в инвал'!E352)/('8.юрид-в нацвал'!D352+'12.юрид-в инвал'!D352)</f>
        <v>0.38752230578825198</v>
      </c>
      <c r="F352" s="21">
        <f t="shared" si="38"/>
        <v>2270822.8600000003</v>
      </c>
      <c r="G352" s="28">
        <f t="shared" si="39"/>
        <v>7.1860041844919564</v>
      </c>
      <c r="H352" s="21">
        <f>'8.юрид-в нацвал'!H352+'12.юрид-в инвал'!H352</f>
        <v>563300.12</v>
      </c>
      <c r="I352" s="28">
        <f>('8.юрид-в нацвал'!H352*'8.юрид-в нацвал'!I352+'12.юрид-в инвал'!H352*'12.юрид-в инвал'!I352)/('8.юрид-в нацвал'!H352+'12.юрид-в инвал'!H352)</f>
        <v>0.41477340001276802</v>
      </c>
      <c r="J352" s="21">
        <f>'8.юрид-в нацвал'!J352+'12.юрид-в инвал'!J352</f>
        <v>13502.29</v>
      </c>
      <c r="K352" s="28">
        <f>('8.юрид-в нацвал'!J352*'8.юрид-в нацвал'!K352+'12.юрид-в инвал'!J352*'12.юрид-в инвал'!K352)/('8.юрид-в нацвал'!J352+'12.юрид-в инвал'!J352)</f>
        <v>3.0039167207932911</v>
      </c>
      <c r="L352" s="21">
        <f>'8.юрид-в нацвал'!L352+'12.юрид-в инвал'!L352</f>
        <v>63977.130000000005</v>
      </c>
      <c r="M352" s="28">
        <f>('8.юрид-в нацвал'!L352*'8.юрид-в нацвал'!M352+'12.юрид-в инвал'!L352*'12.юрид-в инвал'!M352)/('8.юрид-в нацвал'!L352+'12.юрид-в инвал'!L352)</f>
        <v>4.9892143911425819</v>
      </c>
      <c r="N352" s="21">
        <f>'8.юрид-в нацвал'!N352+'12.юрид-в инвал'!N352</f>
        <v>1477076.62</v>
      </c>
      <c r="O352" s="28">
        <f>('8.юрид-в нацвал'!N352*'8.юрид-в нацвал'!O352+'12.юрид-в инвал'!N352*'12.юрид-в инвал'!O352)/('8.юрид-в нацвал'!N352+'12.юрид-в инвал'!N352)</f>
        <v>9.5655275198249345</v>
      </c>
      <c r="P352" s="21">
        <f>'8.юрид-в нацвал'!P352+'12.юрид-в инвал'!P352</f>
        <v>152966.70000000001</v>
      </c>
      <c r="Q352" s="28">
        <f>('8.юрид-в нацвал'!P352*'8.юрид-в нацвал'!Q352+'12.юрид-в инвал'!P352*'12.юрид-в инвал'!Q352)/('8.юрид-в нацвал'!P352+'12.юрид-в инвал'!P352)</f>
        <v>10.431866793883867</v>
      </c>
      <c r="R352" s="22"/>
      <c r="S352" s="30"/>
    </row>
    <row r="353" spans="1:19" ht="14.25" customHeight="1" x14ac:dyDescent="0.2">
      <c r="A353" s="23" t="s">
        <v>8</v>
      </c>
      <c r="B353" s="26">
        <f>'8.юрид-в нацвал'!B353+'12.юрид-в инвал'!B353</f>
        <v>24351968.890000001</v>
      </c>
      <c r="C353" s="28">
        <f>('8.юрид-в нацвал'!B353*'8.юрид-в нацвал'!C353+'12.юрид-в инвал'!B353*'12.юрид-в инвал'!C353)/('8.юрид-в нацвал'!B353+'12.юрид-в инвал'!B353)</f>
        <v>2.232927451481316</v>
      </c>
      <c r="D353" s="21">
        <f>'8.юрид-в нацвал'!D353+'12.юрид-в инвал'!D353</f>
        <v>17033742.739999998</v>
      </c>
      <c r="E353" s="28">
        <f>('8.юрид-в нацвал'!D353*'8.юрид-в нацвал'!E353+'12.юрид-в инвал'!D353*'12.юрид-в инвал'!E353)/('8.юрид-в нацвал'!D353+'12.юрид-в инвал'!D353)</f>
        <v>0.46086460079412989</v>
      </c>
      <c r="F353" s="21">
        <f t="shared" si="38"/>
        <v>7318226.1500000004</v>
      </c>
      <c r="G353" s="28">
        <f t="shared" si="39"/>
        <v>6.3575420915627188</v>
      </c>
      <c r="H353" s="21">
        <f>'8.юрид-в нацвал'!H353+'12.юрид-в инвал'!H353</f>
        <v>235732.9</v>
      </c>
      <c r="I353" s="28">
        <f>('8.юрид-в нацвал'!H353*'8.юрид-в нацвал'!I353+'12.юрид-в инвал'!H353*'12.юрид-в инвал'!I353)/('8.юрид-в нацвал'!H353+'12.юрид-в инвал'!H353)</f>
        <v>0.12747329710871916</v>
      </c>
      <c r="J353" s="21">
        <f>'8.юрид-в нацвал'!J353+'12.юрид-в инвал'!J353</f>
        <v>20865.82</v>
      </c>
      <c r="K353" s="28">
        <f>('8.юрид-в нацвал'!J353*'8.юрид-в нацвал'!K353+'12.юрид-в инвал'!J353*'12.юрид-в инвал'!K353)/('8.юрид-в нацвал'!J353+'12.юрид-в инвал'!J353)</f>
        <v>1.7484470248473385</v>
      </c>
      <c r="L353" s="21">
        <f>'8.юрид-в нацвал'!L353+'12.юрид-в инвал'!L353</f>
        <v>103187.72</v>
      </c>
      <c r="M353" s="28">
        <f>('8.юрид-в нацвал'!L353*'8.юрид-в нацвал'!M353+'12.юрид-в инвал'!L353*'12.юрид-в инвал'!M353)/('8.юрид-в нацвал'!L353+'12.юрид-в инвал'!L353)</f>
        <v>4.0625189431455642</v>
      </c>
      <c r="N353" s="21">
        <f>'8.юрид-в нацвал'!N353+'12.юрид-в инвал'!N353</f>
        <v>5725414.5200000005</v>
      </c>
      <c r="O353" s="28">
        <f>('8.юрид-в нацвал'!N353*'8.юрид-в нацвал'!O353+'12.юрид-в инвал'!N353*'12.юрид-в инвал'!O353)/('8.юрид-в нацвал'!N353+'12.юрид-в инвал'!N353)</f>
        <v>5.2069837782854478</v>
      </c>
      <c r="P353" s="21">
        <f>'8.юрид-в нацвал'!P353+'12.юрид-в инвал'!P353</f>
        <v>1228025.19</v>
      </c>
      <c r="Q353" s="28">
        <f>('8.юрид-в нацвал'!P353*'8.юрид-в нацвал'!Q353+'12.юрид-в инвал'!P353*'12.юрид-в инвал'!Q353)/('8.юрид-в нацвал'!P353+'12.юрид-в инвал'!P353)</f>
        <v>13.157755954908401</v>
      </c>
      <c r="R353" s="22">
        <f>'8.юрид-в нацвал'!R353+'12.юрид-в инвал'!R353</f>
        <v>5000</v>
      </c>
      <c r="S353" s="30">
        <f>('8.юрид-в нацвал'!R353*'8.юрид-в нацвал'!S353+'12.юрид-в инвал'!R353*'12.юрид-в инвал'!S353)/('8.юрид-в нацвал'!R353+'12.юрид-в инвал'!R353)</f>
        <v>14</v>
      </c>
    </row>
    <row r="354" spans="1:19" ht="14.25" customHeight="1" x14ac:dyDescent="0.2">
      <c r="A354" s="23" t="s">
        <v>9</v>
      </c>
      <c r="B354" s="26">
        <f>'8.юрид-в нацвал'!B354+'12.юрид-в инвал'!B354</f>
        <v>25465939.089999996</v>
      </c>
      <c r="C354" s="28">
        <f>('8.юрид-в нацвал'!B354*'8.юрид-в нацвал'!C354+'12.юрид-в инвал'!B354*'12.юрид-в инвал'!C354)/('8.юрид-в нацвал'!B354+'12.юрид-в инвал'!B354)</f>
        <v>1.7970744787326813</v>
      </c>
      <c r="D354" s="21">
        <f>'8.юрид-в нацвал'!D354+'12.юрид-в инвал'!D354</f>
        <v>18710259.129999999</v>
      </c>
      <c r="E354" s="28">
        <f>('8.юрид-в нацвал'!D354*'8.юрид-в нацвал'!E354+'12.юрид-в инвал'!D354*'12.юрид-в инвал'!E354)/('8.юрид-в нацвал'!D354+'12.юрид-в инвал'!D354)</f>
        <v>0.46980630803802259</v>
      </c>
      <c r="F354" s="21">
        <f t="shared" si="38"/>
        <v>6755679.9600000009</v>
      </c>
      <c r="G354" s="28">
        <f t="shared" si="39"/>
        <v>5.4730229481297021</v>
      </c>
      <c r="H354" s="21">
        <f>'8.юрид-в нацвал'!H354+'12.юрид-в инвал'!H354</f>
        <v>22416.350000000002</v>
      </c>
      <c r="I354" s="28">
        <f>('8.юрид-в нацвал'!H354*'8.юрид-в нацвал'!I354+'12.юрид-в инвал'!H354*'12.юрид-в инвал'!I354)/('8.юрид-в нацвал'!H354+'12.юрид-в инвал'!H354)</f>
        <v>9.0281436763790683</v>
      </c>
      <c r="J354" s="21">
        <f>'8.юрид-в нацвал'!J354+'12.юрид-в инвал'!J354</f>
        <v>96636</v>
      </c>
      <c r="K354" s="28">
        <f>('8.юрид-в нацвал'!J354*'8.юрид-в нацвал'!K354+'12.юрид-в инвал'!J354*'12.юрид-в инвал'!K354)/('8.юрид-в нацвал'!J354+'12.юрид-в инвал'!J354)</f>
        <v>4.5211550560867577</v>
      </c>
      <c r="L354" s="21">
        <f>'8.юрид-в нацвал'!L354+'12.юрид-в инвал'!L354</f>
        <v>355591.3</v>
      </c>
      <c r="M354" s="28">
        <f>('8.юрид-в нацвал'!L354*'8.юрид-в нацвал'!M354+'12.юрид-в инвал'!L354*'12.юрид-в инвал'!M354)/('8.юрид-в нацвал'!L354+'12.юрид-в инвал'!L354)</f>
        <v>1.8284998983383449</v>
      </c>
      <c r="N354" s="21">
        <f>'8.юрид-в нацвал'!N354+'12.юрид-в инвал'!N354</f>
        <v>5545786.2400000002</v>
      </c>
      <c r="O354" s="28">
        <f>('8.юрид-в нацвал'!N354*'8.юрид-в нацвал'!O354+'12.юрид-в инвал'!N354*'12.юрид-в инвал'!O354)/('8.юрид-в нацвал'!N354+'12.юрид-в инвал'!N354)</f>
        <v>5.4818129152413828</v>
      </c>
      <c r="P354" s="21">
        <f>'8.юрид-в нацвал'!P354+'12.юрид-в инвал'!P354</f>
        <v>735250.07000000007</v>
      </c>
      <c r="Q354" s="28">
        <f>('8.юрид-в нацвал'!P354*'8.юрид-в нацвал'!Q354+'12.юрид-в инвал'!P354*'12.юрид-в инвал'!Q354)/('8.юрид-в нацвал'!P354+'12.юрид-в инвал'!P354)</f>
        <v>7.1860527552210884</v>
      </c>
      <c r="R354" s="22"/>
      <c r="S354" s="30"/>
    </row>
    <row r="355" spans="1:19" ht="14.25" customHeight="1" x14ac:dyDescent="0.2">
      <c r="A355" s="23" t="s">
        <v>14</v>
      </c>
      <c r="B355" s="26">
        <f>'8.юрид-в нацвал'!B355+'12.юрид-в инвал'!B355</f>
        <v>19599151.129999999</v>
      </c>
      <c r="C355" s="28">
        <f>('8.юрид-в нацвал'!B355*'8.юрид-в нацвал'!C355+'12.юрид-в инвал'!B355*'12.юрид-в инвал'!C355)/('8.юрид-в нацвал'!B355+'12.юрид-в инвал'!B355)</f>
        <v>1.8317631337179223</v>
      </c>
      <c r="D355" s="21">
        <f>'8.юрид-в нацвал'!D355+'12.юрид-в инвал'!D355</f>
        <v>16785231.579999998</v>
      </c>
      <c r="E355" s="28">
        <f>('8.юрид-в нацвал'!D355*'8.юрид-в нацвал'!E355+'12.юрид-в инвал'!D355*'12.юрид-в инвал'!E355)/('8.юрид-в нацвал'!D355+'12.юрид-в инвал'!D355)</f>
        <v>0.59774952976847762</v>
      </c>
      <c r="F355" s="21">
        <f t="shared" si="38"/>
        <v>2813919.55</v>
      </c>
      <c r="G355" s="28">
        <f t="shared" si="39"/>
        <v>9.1927426312169995</v>
      </c>
      <c r="H355" s="21">
        <f>'8.юрид-в нацвал'!H355+'12.юрид-в инвал'!H355</f>
        <v>203589.96</v>
      </c>
      <c r="I355" s="28">
        <f>('8.юрид-в нацвал'!H355*'8.юрид-в нацвал'!I355+'12.юрид-в инвал'!H355*'12.юрид-в инвал'!I355)/('8.юрид-в нацвал'!H355+'12.юрид-в инвал'!H355)</f>
        <v>8.8993185548049585</v>
      </c>
      <c r="J355" s="21">
        <f>'8.юрид-в нацвал'!J355+'12.юрид-в инвал'!J355</f>
        <v>89761.14</v>
      </c>
      <c r="K355" s="28">
        <f>('8.юрид-в нацвал'!J355*'8.юрид-в нацвал'!K355+'12.юрид-в инвал'!J355*'12.юрид-в инвал'!K355)/('8.юрид-в нацвал'!J355+'12.юрид-в инвал'!J355)</f>
        <v>0.62594972724276887</v>
      </c>
      <c r="L355" s="21">
        <f>'8.юрид-в нацвал'!L355+'12.юрид-в инвал'!L355</f>
        <v>142524.22</v>
      </c>
      <c r="M355" s="28">
        <f>('8.юрид-в нацвал'!L355*'8.юрид-в нацвал'!M355+'12.юрид-в инвал'!L355*'12.юрид-в инвал'!M355)/('8.юрид-в нацвал'!L355+'12.юрид-в инвал'!L355)</f>
        <v>4.3793356174831182</v>
      </c>
      <c r="N355" s="21">
        <f>'8.юрид-в нацвал'!N355+'12.юрид-в инвал'!N355</f>
        <v>1853967.74</v>
      </c>
      <c r="O355" s="28">
        <f>('8.юрид-в нацвал'!N355*'8.юрид-в нацвал'!O355+'12.юрид-в инвал'!N355*'12.юрид-в инвал'!O355)/('8.юрид-в нацвал'!N355+'12.юрид-в инвал'!N355)</f>
        <v>9.0098987369650665</v>
      </c>
      <c r="P355" s="21">
        <f>'8.юрид-в нацвал'!P355+'12.юрид-в инвал'!P355</f>
        <v>524076.49</v>
      </c>
      <c r="Q355" s="28">
        <f>('8.юрид-в нацвал'!P355*'8.юрид-в нацвал'!Q355+'12.юрид-в инвал'!P355*'12.юрид-в инвал'!Q355)/('8.юрид-в нацвал'!P355+'12.юрид-в инвал'!P355)</f>
        <v>12.729854274516262</v>
      </c>
      <c r="R355" s="22"/>
      <c r="S355" s="30"/>
    </row>
    <row r="356" spans="1:19" ht="14.25" customHeight="1" thickBot="1" x14ac:dyDescent="0.25">
      <c r="A356" s="24" t="s">
        <v>15</v>
      </c>
      <c r="B356" s="27">
        <f>'8.юрид-в нацвал'!B356+'12.юрид-в инвал'!B356</f>
        <v>34455262.459999993</v>
      </c>
      <c r="C356" s="29">
        <f>('8.юрид-в нацвал'!B356*'8.юрид-в нацвал'!C356+'12.юрид-в инвал'!B356*'12.юрид-в инвал'!C356)/('8.юрид-в нацвал'!B356+'12.юрид-в инвал'!B356)</f>
        <v>2.4646988092947457</v>
      </c>
      <c r="D356" s="25">
        <f>'8.юрид-в нацвал'!D356+'12.юрид-в инвал'!D356</f>
        <v>25385192.530000001</v>
      </c>
      <c r="E356" s="29">
        <f>('8.юрид-в нацвал'!D356*'8.юрид-в нацвал'!E356+'12.юрид-в инвал'!D356*'12.юрид-в инвал'!E356)/('8.юрид-в нацвал'!D356+'12.юрид-в инвал'!D356)</f>
        <v>0.80047739064754642</v>
      </c>
      <c r="F356" s="25">
        <f t="shared" ref="F356" si="40">H356+J356+L356+N356+P356+R356</f>
        <v>9052669.9299999997</v>
      </c>
      <c r="G356" s="29">
        <f t="shared" ref="G356" si="41">(H356*I356+J356*K356+L356*M356+N356*O356+P356*Q356+R356*S356)/(H356+J356+L356+N356+P356+R356)</f>
        <v>7.1285015559602938</v>
      </c>
      <c r="H356" s="25">
        <f>'8.юрид-в нацвал'!H356+'12.юрид-в инвал'!H356</f>
        <v>163400.24</v>
      </c>
      <c r="I356" s="29">
        <f>('8.юрид-в нацвал'!H356*'8.юрид-в нацвал'!I356+'12.юрид-в инвал'!H356*'12.юрид-в инвал'!I356)/('8.юрид-в нацвал'!H356+'12.юрид-в инвал'!H356)</f>
        <v>8.6216284602764368</v>
      </c>
      <c r="J356" s="25">
        <f>'8.юрид-в нацвал'!J356+'12.юрид-в инвал'!J356</f>
        <v>111813.58</v>
      </c>
      <c r="K356" s="29">
        <f>('8.юрид-в нацвал'!J356*'8.юрид-в нацвал'!K356+'12.юрид-в инвал'!J356*'12.юрид-в инвал'!K356)/('8.юрид-в нацвал'!J356+'12.юрид-в инвал'!J356)</f>
        <v>3.1441450403430395</v>
      </c>
      <c r="L356" s="25">
        <f>'8.юрид-в нацвал'!L356+'12.юрид-в инвал'!L356</f>
        <v>139261.67000000001</v>
      </c>
      <c r="M356" s="29">
        <f>('8.юрид-в нацвал'!L356*'8.юрид-в нацвал'!M356+'12.юрид-в инвал'!L356*'12.юрид-в инвал'!M356)/('8.юрид-в нацвал'!L356+'12.юрид-в инвал'!L356)</f>
        <v>8.7473824348078022</v>
      </c>
      <c r="N356" s="25">
        <f>'8.юрид-в нацвал'!N356+'12.юрид-в инвал'!N356</f>
        <v>2454927.34</v>
      </c>
      <c r="O356" s="29">
        <f>('8.юрид-в нацвал'!N356*'8.юрид-в нацвал'!O356+'12.юрид-в инвал'!N356*'12.юрид-в инвал'!O356)/('8.юрид-в нацвал'!N356+'12.юрид-в инвал'!N356)</f>
        <v>11.603783746935658</v>
      </c>
      <c r="P356" s="25">
        <f>'8.юрид-в нацвал'!P356+'12.юрид-в инвал'!P356</f>
        <v>6183267.0999999996</v>
      </c>
      <c r="Q356" s="29">
        <f>('8.юрид-в нацвал'!P356*'8.юрид-в нацвал'!Q356+'12.юрид-в инвал'!P356*'12.юрид-в инвал'!Q356)/('8.юрид-в нацвал'!P356+'12.юрид-в инвал'!P356)</f>
        <v>5.347822731966402</v>
      </c>
      <c r="R356" s="25"/>
      <c r="S356" s="39"/>
    </row>
    <row r="357" spans="1:19" ht="4.5" customHeight="1" x14ac:dyDescent="0.2">
      <c r="R357" s="6"/>
    </row>
    <row r="358" spans="1:19" x14ac:dyDescent="0.2">
      <c r="A358" s="9" t="s">
        <v>65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  <row r="371" spans="2:3" x14ac:dyDescent="0.2">
      <c r="B371" s="41"/>
      <c r="C37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6" bottom="1" header="0.5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56</v>
      </c>
    </row>
    <row r="5" spans="1:19" x14ac:dyDescent="0.2">
      <c r="A5" s="16" t="s">
        <v>72</v>
      </c>
      <c r="R5" s="4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>'9.нерез-в нацвал'!B9+'13.нерез-в инвал'!B9</f>
        <v>1000680.7000000001</v>
      </c>
      <c r="C9" s="28">
        <f>('9.нерез-в нацвал'!B9*'9.нерез-в нацвал'!C9+'13.нерез-в инвал'!B9*'13.нерез-в инвал'!C9)/('9.нерез-в нацвал'!B9+'13.нерез-в инвал'!B9)</f>
        <v>1.9088130019895495</v>
      </c>
      <c r="D9" s="21">
        <f>'9.нерез-в нацвал'!D9+'13.нерез-в инвал'!D9</f>
        <v>837701.60000000009</v>
      </c>
      <c r="E9" s="28">
        <f>('9.нерез-в нацвал'!D9*'9.нерез-в нацвал'!E9+'13.нерез-в инвал'!D9*'13.нерез-в инвал'!E9)/('9.нерез-в нацвал'!D9+'13.нерез-в инвал'!D9)</f>
        <v>4.0113890196700067E-3</v>
      </c>
      <c r="F9" s="21">
        <f t="shared" ref="F9:F72" si="0">H9+J9+L9+N9+P9+R9</f>
        <v>162979.1</v>
      </c>
      <c r="G9" s="28">
        <f t="shared" ref="G9:G72" si="1">(H9*I9+J9*K9+L9*M9+N9*O9+P9*Q9+R9*S9)/(H9+J9+L9+N9+P9+R9)</f>
        <v>11.699365035148702</v>
      </c>
      <c r="H9" s="21">
        <f>'9.нерез-в нацвал'!H9+'13.нерез-в инвал'!H9</f>
        <v>4363.2</v>
      </c>
      <c r="I9" s="28">
        <f>('9.нерез-в нацвал'!H9*'9.нерез-в нацвал'!I9+'13.нерез-в инвал'!H9*'13.нерез-в инвал'!I9)/('9.нерез-в нацвал'!H9+'13.нерез-в инвал'!H9)</f>
        <v>5.5258273744041038</v>
      </c>
      <c r="J9" s="21">
        <f>'9.нерез-в нацвал'!J9+'13.нерез-в инвал'!J9</f>
        <v>10654</v>
      </c>
      <c r="K9" s="28">
        <f>('9.нерез-в нацвал'!J9*'9.нерез-в нацвал'!K9+'13.нерез-в инвал'!J9*'13.нерез-в инвал'!K9)/('9.нерез-в нацвал'!J9+'13.нерез-в инвал'!J9)</f>
        <v>3.6070368875539724</v>
      </c>
      <c r="L9" s="21">
        <f>'9.нерез-в нацвал'!L9+'13.нерез-в инвал'!L9</f>
        <v>13793.8</v>
      </c>
      <c r="M9" s="28">
        <f>('9.нерез-в нацвал'!L9*'9.нерез-в нацвал'!M9+'13.нерез-в инвал'!L9*'13.нерез-в инвал'!M9)/('9.нерез-в нацвал'!L9+'13.нерез-в инвал'!L9)</f>
        <v>9.7202285809566646</v>
      </c>
      <c r="N9" s="21">
        <f>'9.нерез-в нацвал'!N9+'13.нерез-в инвал'!N9</f>
        <v>30683</v>
      </c>
      <c r="O9" s="28">
        <f>('9.нерез-в нацвал'!N9*'9.нерез-в нацвал'!O9+'13.нерез-в инвал'!N9*'13.нерез-в инвал'!O9)/('9.нерез-в нацвал'!N9+'13.нерез-в инвал'!N9)</f>
        <v>11.132217384219301</v>
      </c>
      <c r="P9" s="21">
        <f>'9.нерез-в нацвал'!P9+'13.нерез-в инвал'!P9</f>
        <v>103485.1</v>
      </c>
      <c r="Q9" s="28">
        <f>('9.нерез-в нацвал'!P9*'9.нерез-в нацвал'!Q9+'13.нерез-в инвал'!P9*'13.нерез-в инвал'!Q9)/('9.нерез-в нацвал'!P9+'13.нерез-в инвал'!P9)</f>
        <v>13.224740643822182</v>
      </c>
      <c r="R9" s="22"/>
      <c r="S9" s="30"/>
    </row>
    <row r="10" spans="1:19" ht="14.25" customHeight="1" x14ac:dyDescent="0.2">
      <c r="A10" s="23" t="s">
        <v>1</v>
      </c>
      <c r="B10" s="26">
        <f>'9.нерез-в нацвал'!B10+'13.нерез-в инвал'!B10</f>
        <v>878249.29999999993</v>
      </c>
      <c r="C10" s="28">
        <f>('9.нерез-в нацвал'!B10*'9.нерез-в нацвал'!C10+'13.нерез-в инвал'!B10*'13.нерез-в инвал'!C10)/('9.нерез-в нацвал'!B10+'13.нерез-в инвал'!B10)</f>
        <v>0.69331309003035979</v>
      </c>
      <c r="D10" s="21">
        <f>'9.нерез-в нацвал'!D10+'13.нерез-в инвал'!D10</f>
        <v>809529.1</v>
      </c>
      <c r="E10" s="28">
        <f>('9.нерез-в нацвал'!D10*'9.нерез-в нацвал'!E10+'13.нерез-в инвал'!D10*'13.нерез-в инвал'!E10)/('9.нерез-в нацвал'!D10+'13.нерез-в инвал'!D10)</f>
        <v>4.1253180398332801E-3</v>
      </c>
      <c r="F10" s="21">
        <f t="shared" si="0"/>
        <v>68720.2</v>
      </c>
      <c r="G10" s="28">
        <f t="shared" si="1"/>
        <v>8.8119966327222627</v>
      </c>
      <c r="H10" s="21">
        <f>'9.нерез-в нацвал'!H10+'13.нерез-в инвал'!H10</f>
        <v>769.09999999999991</v>
      </c>
      <c r="I10" s="28">
        <f>('9.нерез-в нацвал'!H10*'9.нерез-в нацвал'!I10+'13.нерез-в инвал'!H10*'13.нерез-в инвал'!I10)/('9.нерез-в нацвал'!H10+'13.нерез-в инвал'!H10)</f>
        <v>1.804432453517097</v>
      </c>
      <c r="J10" s="21">
        <f>'9.нерез-в нацвал'!J10+'13.нерез-в инвал'!J10</f>
        <v>1783.5</v>
      </c>
      <c r="K10" s="28">
        <f>('9.нерез-в нацвал'!J10*'9.нерез-в нацвал'!K10+'13.нерез-в инвал'!J10*'13.нерез-в инвал'!K10)/('9.нерез-в нацвал'!J10+'13.нерез-в инвал'!J10)</f>
        <v>5.7176753574432331</v>
      </c>
      <c r="L10" s="21">
        <f>'9.нерез-в нацвал'!L10+'13.нерез-в инвал'!L10</f>
        <v>21326.100000000002</v>
      </c>
      <c r="M10" s="28">
        <f>('9.нерез-в нацвал'!L10*'9.нерез-в нацвал'!M10+'13.нерез-в инвал'!L10*'13.нерез-в инвал'!M10)/('9.нерез-в нацвал'!L10+'13.нерез-в инвал'!L10)</f>
        <v>6.6646963110929835</v>
      </c>
      <c r="N10" s="21">
        <f>'9.нерез-в нацвал'!N10+'13.нерез-в инвал'!N10</f>
        <v>29196</v>
      </c>
      <c r="O10" s="28">
        <f>('9.нерез-в нацвал'!N10*'9.нерез-в нацвал'!O10+'13.нерез-в инвал'!N10*'13.нерез-в инвал'!O10)/('9.нерез-в нацвал'!N10+'13.нерез-в инвал'!N10)</f>
        <v>10.170628373749835</v>
      </c>
      <c r="P10" s="21">
        <f>'9.нерез-в нацвал'!P10+'13.нерез-в инвал'!P10</f>
        <v>15645.5</v>
      </c>
      <c r="Q10" s="28">
        <f>('9.нерез-в нацвал'!P10*'9.нерез-в нацвал'!Q10+'13.нерез-в инвал'!P10*'13.нерез-в инвал'!Q10)/('9.нерез-в нацвал'!P10+'13.нерез-в инвал'!P10)</f>
        <v>9.9008188936115857</v>
      </c>
      <c r="R10" s="22"/>
      <c r="S10" s="30"/>
    </row>
    <row r="11" spans="1:19" ht="14.25" customHeight="1" x14ac:dyDescent="0.2">
      <c r="A11" s="23" t="s">
        <v>2</v>
      </c>
      <c r="B11" s="26">
        <f>'9.нерез-в нацвал'!B11+'13.нерез-в инвал'!B11</f>
        <v>1518888.7999999998</v>
      </c>
      <c r="C11" s="28">
        <f>('9.нерез-в нацвал'!B11*'9.нерез-в нацвал'!C11+'13.нерез-в инвал'!B11*'13.нерез-в инвал'!C11)/('9.нерез-в нацвал'!B11+'13.нерез-в инвал'!B11)</f>
        <v>0.71534640060549504</v>
      </c>
      <c r="D11" s="21">
        <f>'9.нерез-в нацвал'!D11+'13.нерез-в инвал'!D11</f>
        <v>1410411.8</v>
      </c>
      <c r="E11" s="28">
        <f>('9.нерез-в нацвал'!D11*'9.нерез-в нацвал'!E11+'13.нерез-в инвал'!D11*'13.нерез-в инвал'!E11)/('9.нерез-в нацвал'!D11+'13.нерез-в инвал'!D11)</f>
        <v>0.1249471204083801</v>
      </c>
      <c r="F11" s="21">
        <f t="shared" si="0"/>
        <v>108477</v>
      </c>
      <c r="G11" s="28">
        <f t="shared" si="1"/>
        <v>8.3916843478340972</v>
      </c>
      <c r="H11" s="21">
        <f>'9.нерез-в нацвал'!H11+'13.нерез-в инвал'!H11</f>
        <v>1637.3000000000002</v>
      </c>
      <c r="I11" s="28">
        <f>('9.нерез-в нацвал'!H11*'9.нерез-в нацвал'!I11+'13.нерез-в инвал'!H11*'13.нерез-в инвал'!I11)/('9.нерез-в нацвал'!H11+'13.нерез-в инвал'!H11)</f>
        <v>1.2491889085689871</v>
      </c>
      <c r="J11" s="21">
        <f>'9.нерез-в нацвал'!J11+'13.нерез-в инвал'!J11</f>
        <v>8812.9</v>
      </c>
      <c r="K11" s="28">
        <f>('9.нерез-в нацвал'!J11*'9.нерез-в нацвал'!K11+'13.нерез-в инвал'!J11*'13.нерез-в инвал'!K11)/('9.нерез-в нацвал'!J11+'13.нерез-в инвал'!J11)</f>
        <v>5.0833767545302901</v>
      </c>
      <c r="L11" s="21">
        <f>'9.нерез-в нацвал'!L11+'13.нерез-в инвал'!L11</f>
        <v>6125</v>
      </c>
      <c r="M11" s="28">
        <f>('9.нерез-в нацвал'!L11*'9.нерез-в нацвал'!M11+'13.нерез-в инвал'!L11*'13.нерез-в инвал'!M11)/('9.нерез-в нацвал'!L11+'13.нерез-в инвал'!L11)</f>
        <v>7.7019817142857141</v>
      </c>
      <c r="N11" s="21">
        <f>'9.нерез-в нацвал'!N11+'13.нерез-в инвал'!N11</f>
        <v>23356.5</v>
      </c>
      <c r="O11" s="28">
        <f>('9.нерез-в нацвал'!N11*'9.нерез-в нацвал'!O11+'13.нерез-в инвал'!N11*'13.нерез-в инвал'!O11)/('9.нерез-в нацвал'!N11+'13.нерез-в инвал'!N11)</f>
        <v>11.418550853081575</v>
      </c>
      <c r="P11" s="21">
        <f>'9.нерез-в нацвал'!P11+'13.нерез-в инвал'!P11</f>
        <v>27818</v>
      </c>
      <c r="Q11" s="28">
        <f>('9.нерез-в нацвал'!P11*'9.нерез-в нацвал'!Q11+'13.нерез-в инвал'!P11*'13.нерез-в инвал'!Q11)/('9.нерез-в нацвал'!P11+'13.нерез-в инвал'!P11)</f>
        <v>10.876744338198273</v>
      </c>
      <c r="R11" s="21">
        <f>'9.нерез-в нацвал'!R11+'13.нерез-в инвал'!R11</f>
        <v>40727.300000000003</v>
      </c>
      <c r="S11" s="28">
        <f>('9.нерез-в нацвал'!R11*'9.нерез-в нацвал'!S11+'13.нерез-в инвал'!R11*'13.нерез-в инвал'!S11)/('9.нерез-в нацвал'!R11+'13.нерез-в инвал'!R11)</f>
        <v>6.0651911617023471</v>
      </c>
    </row>
    <row r="12" spans="1:19" ht="14.25" customHeight="1" x14ac:dyDescent="0.2">
      <c r="A12" s="23" t="s">
        <v>3</v>
      </c>
      <c r="B12" s="26">
        <f>'9.нерез-в нацвал'!B12+'13.нерез-в инвал'!B12</f>
        <v>677892.8</v>
      </c>
      <c r="C12" s="28">
        <f>('9.нерез-в нацвал'!B12*'9.нерез-в нацвал'!C12+'13.нерез-в инвал'!B12*'13.нерез-в инвал'!C12)/('9.нерез-в нацвал'!B12+'13.нерез-в инвал'!B12)</f>
        <v>0.37594379819346013</v>
      </c>
      <c r="D12" s="21">
        <f>'9.нерез-в нацвал'!D12+'13.нерез-в инвал'!D12</f>
        <v>649752.80000000005</v>
      </c>
      <c r="E12" s="28">
        <f>('9.нерез-в нацвал'!D12*'9.нерез-в нацвал'!E12+'13.нерез-в инвал'!D12*'13.нерез-в инвал'!E12)/('9.нерез-в нацвал'!D12+'13.нерез-в инвал'!D12)</f>
        <v>1.0580331473754321E-3</v>
      </c>
      <c r="F12" s="21">
        <f t="shared" si="0"/>
        <v>28140.000000000004</v>
      </c>
      <c r="G12" s="28">
        <f t="shared" si="1"/>
        <v>9.0320587775408523</v>
      </c>
      <c r="H12" s="21">
        <f>'9.нерез-в нацвал'!H12+'13.нерез-в инвал'!H12</f>
        <v>1327</v>
      </c>
      <c r="I12" s="28">
        <f>('9.нерез-в нацвал'!H12*'9.нерез-в нацвал'!I12+'13.нерез-в инвал'!H12*'13.нерез-в инвал'!I12)/('9.нерез-в нацвал'!H12+'13.нерез-в инвал'!H12)</f>
        <v>0.72300602863601915</v>
      </c>
      <c r="J12" s="21">
        <f>'9.нерез-в нацвал'!J12+'13.нерез-в инвал'!J12</f>
        <v>3807.7000000000003</v>
      </c>
      <c r="K12" s="28">
        <f>('9.нерез-в нацвал'!J12*'9.нерез-в нацвал'!K12+'13.нерез-в инвал'!J12*'13.нерез-в инвал'!K12)/('9.нерез-в нацвал'!J12+'13.нерез-в инвал'!J12)</f>
        <v>3.3232258318670027</v>
      </c>
      <c r="L12" s="21">
        <f>'9.нерез-в нацвал'!L12+'13.нерез-в инвал'!L12</f>
        <v>5630.2</v>
      </c>
      <c r="M12" s="28">
        <f>('9.нерез-в нацвал'!L12*'9.нерез-в нацвал'!M12+'13.нерез-в инвал'!L12*'13.нерез-в инвал'!M12)/('9.нерез-в нацвал'!L12+'13.нерез-в инвал'!L12)</f>
        <v>7.4131336364605067</v>
      </c>
      <c r="N12" s="21">
        <f>'9.нерез-в нацвал'!N12+'13.нерез-в инвал'!N12</f>
        <v>8583.9</v>
      </c>
      <c r="O12" s="28">
        <f>('9.нерез-в нацвал'!N12*'9.нерез-в нацвал'!O12+'13.нерез-в инвал'!N12*'13.нерез-в инвал'!O12)/('9.нерез-в нацвал'!N12+'13.нерез-в инвал'!N12)</f>
        <v>9.7911815142301304</v>
      </c>
      <c r="P12" s="21">
        <f>'9.нерез-в нацвал'!P12+'13.нерез-в инвал'!P12</f>
        <v>8791.2000000000007</v>
      </c>
      <c r="Q12" s="28">
        <f>('9.нерез-в нацвал'!P12*'9.нерез-в нацвал'!Q12+'13.нерез-в инвал'!P12*'13.нерез-в инвал'!Q12)/('9.нерез-в нацвал'!P12+'13.нерез-в инвал'!P12)</f>
        <v>13.05452156702153</v>
      </c>
      <c r="R12" s="22"/>
      <c r="S12" s="30"/>
    </row>
    <row r="13" spans="1:19" ht="14.25" customHeight="1" x14ac:dyDescent="0.2">
      <c r="A13" s="23" t="s">
        <v>4</v>
      </c>
      <c r="B13" s="26">
        <f>'9.нерез-в нацвал'!B13+'13.нерез-в инвал'!B13</f>
        <v>801515.3</v>
      </c>
      <c r="C13" s="28">
        <f>('9.нерез-в нацвал'!B13*'9.нерез-в нацвал'!C13+'13.нерез-в инвал'!B13*'13.нерез-в инвал'!C13)/('9.нерез-в нацвал'!B13+'13.нерез-в инвал'!B13)</f>
        <v>0.52331427484915061</v>
      </c>
      <c r="D13" s="21">
        <f>'9.нерез-в нацвал'!D13+'13.нерез-в инвал'!D13</f>
        <v>750823</v>
      </c>
      <c r="E13" s="28">
        <f>('9.нерез-в нацвал'!D13*'9.нерез-в нацвал'!E13+'13.нерез-в инвал'!D13*'13.нерез-в инвал'!E13)/('9.нерез-в нацвал'!D13+'13.нерез-в инвал'!D13)</f>
        <v>6.0383472536137061E-4</v>
      </c>
      <c r="F13" s="21">
        <f t="shared" si="0"/>
        <v>50692.3</v>
      </c>
      <c r="G13" s="28">
        <f t="shared" si="1"/>
        <v>8.265378075171169</v>
      </c>
      <c r="H13" s="21">
        <f>'9.нерез-в нацвал'!H13+'13.нерез-в инвал'!H13</f>
        <v>1631.7</v>
      </c>
      <c r="I13" s="28">
        <f>('9.нерез-в нацвал'!H13*'9.нерез-в нацвал'!I13+'13.нерез-в инвал'!H13*'13.нерез-в инвал'!I13)/('9.нерез-в нацвал'!H13+'13.нерез-в инвал'!H13)</f>
        <v>1.2899479070907658</v>
      </c>
      <c r="J13" s="21">
        <f>'9.нерез-в нацвал'!J13+'13.нерез-в инвал'!J13</f>
        <v>6868.7</v>
      </c>
      <c r="K13" s="28">
        <f>('9.нерез-в нацвал'!J13*'9.нерез-в нацвал'!K13+'13.нерез-в инвал'!J13*'13.нерез-в инвал'!K13)/('9.нерез-в нацвал'!J13+'13.нерез-в инвал'!J13)</f>
        <v>3.3565906212238108</v>
      </c>
      <c r="L13" s="21">
        <f>'9.нерез-в нацвал'!L13+'13.нерез-в инвал'!L13</f>
        <v>11863.9</v>
      </c>
      <c r="M13" s="28">
        <f>('9.нерез-в нацвал'!L13*'9.нерез-в нацвал'!M13+'13.нерез-в инвал'!L13*'13.нерез-в инвал'!M13)/('9.нерез-в нацвал'!L13+'13.нерез-в инвал'!L13)</f>
        <v>5.9283975758393117</v>
      </c>
      <c r="N13" s="21">
        <f>'9.нерез-в нацвал'!N13+'13.нерез-в инвал'!N13</f>
        <v>20461.800000000003</v>
      </c>
      <c r="O13" s="28">
        <f>('9.нерез-в нацвал'!N13*'9.нерез-в нацвал'!O13+'13.нерез-в инвал'!N13*'13.нерез-в инвал'!O13)/('9.нерез-в нацвал'!N13+'13.нерез-в инвал'!N13)</f>
        <v>10.106861566431096</v>
      </c>
      <c r="P13" s="21">
        <f>'9.нерез-в нацвал'!P13+'13.нерез-в инвал'!P13</f>
        <v>9866.1999999999989</v>
      </c>
      <c r="Q13" s="28">
        <f>('9.нерез-в нацвал'!P13*'9.нерез-в нацвал'!Q13+'13.нерез-в инвал'!P13*'13.нерез-в инвал'!Q13)/('9.нерез-в нацвал'!P13+'13.нерез-в инвал'!P13)</f>
        <v>11.827482414708767</v>
      </c>
      <c r="R13" s="22"/>
      <c r="S13" s="30"/>
    </row>
    <row r="14" spans="1:19" ht="14.25" customHeight="1" x14ac:dyDescent="0.2">
      <c r="A14" s="23" t="s">
        <v>5</v>
      </c>
      <c r="B14" s="26">
        <f>'9.нерез-в нацвал'!B14+'13.нерез-в инвал'!B14</f>
        <v>663411.4</v>
      </c>
      <c r="C14" s="28">
        <f>('9.нерез-в нацвал'!B14*'9.нерез-в нацвал'!C14+'13.нерез-в инвал'!B14*'13.нерез-в инвал'!C14)/('9.нерез-в нацвал'!B14+'13.нерез-в инвал'!B14)</f>
        <v>0.87188598356916869</v>
      </c>
      <c r="D14" s="21">
        <f>'9.нерез-в нацвал'!D14+'13.нерез-в инвал'!D14</f>
        <v>602075.30000000005</v>
      </c>
      <c r="E14" s="28">
        <f>('9.нерез-в нацвал'!D14*'9.нерез-в нацвал'!E14+'13.нерез-в инвал'!D14*'13.нерез-в инвал'!E14)/('9.нерез-в нацвал'!D14+'13.нерез-в инвал'!D14)</f>
        <v>1.1777759360000355E-2</v>
      </c>
      <c r="F14" s="21">
        <f t="shared" si="0"/>
        <v>61336.1</v>
      </c>
      <c r="G14" s="28">
        <f t="shared" si="1"/>
        <v>9.3147103092632104</v>
      </c>
      <c r="H14" s="21">
        <f>'9.нерез-в нацвал'!H14+'13.нерез-в инвал'!H14</f>
        <v>1898</v>
      </c>
      <c r="I14" s="28">
        <f>('9.нерез-в нацвал'!H14*'9.нерез-в нацвал'!I14+'13.нерез-в инвал'!H14*'13.нерез-в инвал'!I14)/('9.нерез-в нацвал'!H14+'13.нерез-в инвал'!H14)</f>
        <v>1.4157760800843022</v>
      </c>
      <c r="J14" s="21">
        <f>'9.нерез-в нацвал'!J14+'13.нерез-в инвал'!J14</f>
        <v>5522.7</v>
      </c>
      <c r="K14" s="28">
        <f>('9.нерез-в нацвал'!J14*'9.нерез-в нацвал'!K14+'13.нерез-в инвал'!J14*'13.нерез-в инвал'!K14)/('9.нерез-в нацвал'!J14+'13.нерез-в инвал'!J14)</f>
        <v>5.4339936987343114</v>
      </c>
      <c r="L14" s="21">
        <f>'9.нерез-в нацвал'!L14+'13.нерез-в инвал'!L14</f>
        <v>7737.0999999999995</v>
      </c>
      <c r="M14" s="28">
        <f>('9.нерез-в нацвал'!L14*'9.нерез-в нацвал'!M14+'13.нерез-в инвал'!L14*'13.нерез-в инвал'!M14)/('9.нерез-в нацвал'!L14+'13.нерез-в инвал'!L14)</f>
        <v>5.6644494707319257</v>
      </c>
      <c r="N14" s="21">
        <f>'9.нерез-в нацвал'!N14+'13.нерез-в инвал'!N14</f>
        <v>35521.9</v>
      </c>
      <c r="O14" s="28">
        <f>('9.нерез-в нацвал'!N14*'9.нерез-в нацвал'!O14+'13.нерез-в инвал'!N14*'13.нерез-в инвал'!O14)/('9.нерез-в нацвал'!N14+'13.нерез-в инвал'!N14)</f>
        <v>10.598641232591705</v>
      </c>
      <c r="P14" s="21">
        <f>'9.нерез-в нацвал'!P14+'13.нерез-в инвал'!P14</f>
        <v>10555.400000000001</v>
      </c>
      <c r="Q14" s="28">
        <f>('9.нерез-в нацвал'!P14*'9.нерез-в нацвал'!Q14+'13.нерез-в инвал'!P14*'13.нерез-в инвал'!Q14)/('9.нерез-в нацвал'!P14+'13.нерез-в инвал'!P14)</f>
        <v>11.104198514504416</v>
      </c>
      <c r="R14" s="22">
        <f>'9.нерез-в нацвал'!R14+'13.нерез-в инвал'!R14</f>
        <v>101</v>
      </c>
      <c r="S14" s="30">
        <f>('9.нерез-в нацвал'!R14*'9.нерез-в нацвал'!S14+'13.нерез-в инвал'!R14*'13.нерез-в инвал'!S14)/('9.нерез-в нацвал'!R14+'13.нерез-в инвал'!R14)</f>
        <v>11</v>
      </c>
    </row>
    <row r="15" spans="1:19" ht="14.25" customHeight="1" x14ac:dyDescent="0.2">
      <c r="A15" s="23" t="s">
        <v>6</v>
      </c>
      <c r="B15" s="26">
        <f>'9.нерез-в нацвал'!B15+'13.нерез-в инвал'!B15</f>
        <v>786822.1</v>
      </c>
      <c r="C15" s="28">
        <f>('9.нерез-в нацвал'!B15*'9.нерез-в нацвал'!C15+'13.нерез-в инвал'!B15*'13.нерез-в инвал'!C15)/('9.нерез-в нацвал'!B15+'13.нерез-в инвал'!B15)</f>
        <v>0.51906238017462913</v>
      </c>
      <c r="D15" s="21">
        <f>'9.нерез-в нацвал'!D15+'13.нерез-в инвал'!D15</f>
        <v>736847.8</v>
      </c>
      <c r="E15" s="28">
        <f>('9.нерез-в нацвал'!D15*'9.нерез-в нацвал'!E15+'13.нерез-в инвал'!D15*'13.нерез-в инвал'!E15)/('9.нерез-в нацвал'!D15+'13.нерез-в инвал'!D15)</f>
        <v>5.9264056973502557E-3</v>
      </c>
      <c r="F15" s="21">
        <f t="shared" si="0"/>
        <v>49974.3</v>
      </c>
      <c r="G15" s="28">
        <f t="shared" si="1"/>
        <v>8.0850135569682813</v>
      </c>
      <c r="H15" s="21">
        <f>'9.нерез-в нацвал'!H15+'13.нерез-в инвал'!H15</f>
        <v>1000.1</v>
      </c>
      <c r="I15" s="28">
        <f>('9.нерез-в нацвал'!H15*'9.нерез-в нацвал'!I15+'13.нерез-в инвал'!H15*'13.нерез-в инвал'!I15)/('9.нерез-в нацвал'!H15+'13.нерез-в инвал'!H15)</f>
        <v>1.3670442955704427</v>
      </c>
      <c r="J15" s="21">
        <f>'9.нерез-в нацвал'!J15+'13.нерез-в инвал'!J15</f>
        <v>7269.8</v>
      </c>
      <c r="K15" s="28">
        <f>('9.нерез-в нацвал'!J15*'9.нерез-в нацвал'!K15+'13.нерез-в инвал'!J15*'13.нерез-в инвал'!K15)/('9.нерез-в нацвал'!J15+'13.нерез-в инвал'!J15)</f>
        <v>6.6421360972791534</v>
      </c>
      <c r="L15" s="21">
        <f>'9.нерез-в нацвал'!L15+'13.нерез-в инвал'!L15</f>
        <v>7672.3</v>
      </c>
      <c r="M15" s="28">
        <f>('9.нерез-в нацвал'!L15*'9.нерез-в нацвал'!M15+'13.нерез-в инвал'!L15*'13.нерез-в инвал'!M15)/('9.нерез-в нацвал'!L15+'13.нерез-в инвал'!L15)</f>
        <v>6.4234839617845996</v>
      </c>
      <c r="N15" s="21">
        <f>'9.нерез-в нацвал'!N15+'13.нерез-в инвал'!N15</f>
        <v>10251.4</v>
      </c>
      <c r="O15" s="28">
        <f>('9.нерез-в нацвал'!N15*'9.нерез-в нацвал'!O15+'13.нерез-в инвал'!N15*'13.нерез-в инвал'!O15)/('9.нерез-в нацвал'!N15+'13.нерез-в инвал'!N15)</f>
        <v>10.46860555631428</v>
      </c>
      <c r="P15" s="21">
        <f>'9.нерез-в нацвал'!P15+'13.нерез-в инвал'!P15</f>
        <v>23780.7</v>
      </c>
      <c r="Q15" s="28">
        <f>('9.нерез-в нацвал'!P15*'9.нерез-в нацвал'!Q15+'13.нерез-в инвал'!P15*'13.нерез-в инвал'!Q15)/('9.нерез-в нацвал'!P15+'13.нерез-в инвал'!P15)</f>
        <v>8.3171627412145082</v>
      </c>
      <c r="R15" s="22"/>
      <c r="S15" s="30"/>
    </row>
    <row r="16" spans="1:19" ht="14.25" customHeight="1" x14ac:dyDescent="0.2">
      <c r="A16" s="23" t="s">
        <v>7</v>
      </c>
      <c r="B16" s="26">
        <f>'9.нерез-в нацвал'!B16+'13.нерез-в инвал'!B16</f>
        <v>1063952.4000000001</v>
      </c>
      <c r="C16" s="28">
        <f>('9.нерез-в нацвал'!B16*'9.нерез-в нацвал'!C16+'13.нерез-в инвал'!B16*'13.нерез-в инвал'!C16)/('9.нерез-в нацвал'!B16+'13.нерез-в инвал'!B16)</f>
        <v>0.36593301166480774</v>
      </c>
      <c r="D16" s="21">
        <f>'9.нерез-в нацвал'!D16+'13.нерез-в инвал'!D16</f>
        <v>1022452.1000000001</v>
      </c>
      <c r="E16" s="28">
        <f>('9.нерез-в нацвал'!D16*'9.нерез-в нацвал'!E16+'13.нерез-в инвал'!D16*'13.нерез-в инвал'!E16)/('9.нерез-в нацвал'!D16+'13.нерез-в инвал'!D16)</f>
        <v>1.3064328392498809E-3</v>
      </c>
      <c r="F16" s="21">
        <f t="shared" si="0"/>
        <v>41500.300000000003</v>
      </c>
      <c r="G16" s="28">
        <f t="shared" si="1"/>
        <v>9.3493189446823326</v>
      </c>
      <c r="H16" s="21">
        <f>'9.нерез-в нацвал'!H16+'13.нерез-в инвал'!H16</f>
        <v>4226.9000000000005</v>
      </c>
      <c r="I16" s="28">
        <f>('9.нерез-в нацвал'!H16*'9.нерез-в нацвал'!I16+'13.нерез-в инвал'!H16*'13.нерез-в инвал'!I16)/('9.нерез-в нацвал'!H16+'13.нерез-в инвал'!H16)</f>
        <v>3.0582954411034105</v>
      </c>
      <c r="J16" s="21">
        <f>'9.нерез-в нацвал'!J16+'13.нерез-в инвал'!J16</f>
        <v>6785.2</v>
      </c>
      <c r="K16" s="28">
        <f>('9.нерез-в нацвал'!J16*'9.нерез-в нацвал'!K16+'13.нерез-в инвал'!J16*'13.нерез-в инвал'!K16)/('9.нерез-в нацвал'!J16+'13.нерез-в инвал'!J16)</f>
        <v>4.7249653657961481</v>
      </c>
      <c r="L16" s="21">
        <f>'9.нерез-в нацвал'!L16+'13.нерез-в инвал'!L16</f>
        <v>2381.3000000000002</v>
      </c>
      <c r="M16" s="28">
        <f>('9.нерез-в нацвал'!L16*'9.нерез-в нацвал'!M16+'13.нерез-в инвал'!L16*'13.нерез-в инвал'!M16)/('9.нерез-в нацвал'!L16+'13.нерез-в инвал'!L16)</f>
        <v>7.9839633813463253</v>
      </c>
      <c r="N16" s="21">
        <f>'9.нерез-в нацвал'!N16+'13.нерез-в инвал'!N16</f>
        <v>15116.300000000001</v>
      </c>
      <c r="O16" s="28">
        <f>('9.нерез-в нацвал'!N16*'9.нерез-в нацвал'!O16+'13.нерез-в инвал'!N16*'13.нерез-в инвал'!O16)/('9.нерез-в нацвал'!N16+'13.нерез-в инвал'!N16)</f>
        <v>10.679225736456658</v>
      </c>
      <c r="P16" s="21">
        <f>'9.нерез-в нацвал'!P16+'13.нерез-в инвал'!P16</f>
        <v>12990.599999999999</v>
      </c>
      <c r="Q16" s="28">
        <f>('9.нерез-в нацвал'!P16*'9.нерез-в нацвал'!Q16+'13.нерез-в инвал'!P16*'13.нерез-в инвал'!Q16)/('9.нерез-в нацвал'!P16+'13.нерез-в инвал'!P16)</f>
        <v>12.514433898357305</v>
      </c>
      <c r="R16" s="22"/>
      <c r="S16" s="30"/>
    </row>
    <row r="17" spans="1:19" ht="14.25" customHeight="1" x14ac:dyDescent="0.2">
      <c r="A17" s="23" t="s">
        <v>8</v>
      </c>
      <c r="B17" s="26">
        <f>'9.нерез-в нацвал'!B17+'13.нерез-в инвал'!B17</f>
        <v>1265225.8999999999</v>
      </c>
      <c r="C17" s="28">
        <f>('9.нерез-в нацвал'!B17*'9.нерез-в нацвал'!C17+'13.нерез-в инвал'!B17*'13.нерез-в инвал'!C17)/('9.нерез-в нацвал'!B17+'13.нерез-в инвал'!B17)</f>
        <v>0.42635573378635377</v>
      </c>
      <c r="D17" s="21">
        <f>'9.нерез-в нацвал'!D17+'13.нерез-в инвал'!D17</f>
        <v>1210854.5</v>
      </c>
      <c r="E17" s="28">
        <f>('9.нерез-в нацвал'!D17*'9.нерез-в нацвал'!E17+'13.нерез-в инвал'!D17*'13.нерез-в инвал'!E17)/('9.нерез-в нацвал'!D17+'13.нерез-в инвал'!D17)</f>
        <v>7.1961742719707598E-4</v>
      </c>
      <c r="F17" s="21">
        <f t="shared" si="0"/>
        <v>54371.4</v>
      </c>
      <c r="G17" s="28">
        <f t="shared" si="1"/>
        <v>9.9052988335779446</v>
      </c>
      <c r="H17" s="21">
        <f>'9.нерез-в нацвал'!H17+'13.нерез-в инвал'!H17</f>
        <v>3361.6</v>
      </c>
      <c r="I17" s="28">
        <f>('9.нерез-в нацвал'!H17*'9.нерез-в нацвал'!I17+'13.нерез-в инвал'!H17*'13.нерез-в инвал'!I17)/('9.нерез-в нацвал'!H17+'13.нерез-в инвал'!H17)</f>
        <v>4.356003986197055</v>
      </c>
      <c r="J17" s="21">
        <f>'9.нерез-в нацвал'!J17+'13.нерез-в инвал'!J17</f>
        <v>8948.2000000000007</v>
      </c>
      <c r="K17" s="28">
        <f>('9.нерез-в нацвал'!J17*'9.нерез-в нацвал'!K17+'13.нерез-в инвал'!J17*'13.нерез-в инвал'!K17)/('9.нерез-в нацвал'!J17+'13.нерез-в инвал'!J17)</f>
        <v>3.3197201671844638</v>
      </c>
      <c r="L17" s="21">
        <f>'9.нерез-в нацвал'!L17+'13.нерез-в инвал'!L17</f>
        <v>5397.4</v>
      </c>
      <c r="M17" s="28">
        <f>('9.нерез-в нацвал'!L17*'9.нерез-в нацвал'!M17+'13.нерез-в инвал'!L17*'13.нерез-в инвал'!M17)/('9.нерез-в нацвал'!L17+'13.нерез-в инвал'!L17)</f>
        <v>9.6078143180049675</v>
      </c>
      <c r="N17" s="21">
        <f>'9.нерез-в нацвал'!N17+'13.нерез-в инвал'!N17</f>
        <v>16273.3</v>
      </c>
      <c r="O17" s="28">
        <f>('9.нерез-в нацвал'!N17*'9.нерез-в нацвал'!O17+'13.нерез-в инвал'!N17*'13.нерез-в инвал'!O17)/('9.нерез-в нацвал'!N17+'13.нерез-в инвал'!N17)</f>
        <v>10.801831466266806</v>
      </c>
      <c r="P17" s="21">
        <f>'9.нерез-в нацвал'!P17+'13.нерез-в инвал'!P17</f>
        <v>20390.900000000001</v>
      </c>
      <c r="Q17" s="28">
        <f>('9.нерез-в нацвал'!P17*'9.нерез-в нацвал'!Q17+'13.нерез-в инвал'!P17*'13.нерез-в инвал'!Q17)/('9.нерез-в нацвал'!P17+'13.нерез-в инвал'!P17)</f>
        <v>13.07336316690289</v>
      </c>
      <c r="R17" s="22"/>
      <c r="S17" s="30"/>
    </row>
    <row r="18" spans="1:19" ht="14.25" customHeight="1" x14ac:dyDescent="0.2">
      <c r="A18" s="23" t="s">
        <v>9</v>
      </c>
      <c r="B18" s="26">
        <f>'9.нерез-в нацвал'!B18+'13.нерез-в инвал'!B18</f>
        <v>1415488.4</v>
      </c>
      <c r="C18" s="28">
        <f>('9.нерез-в нацвал'!B18*'9.нерез-в нацвал'!C18+'13.нерез-в инвал'!B18*'13.нерез-в инвал'!C18)/('9.нерез-в нацвал'!B18+'13.нерез-в инвал'!B18)</f>
        <v>0.25009829822695834</v>
      </c>
      <c r="D18" s="21">
        <f>'9.нерез-в нацвал'!D18+'13.нерез-в инвал'!D18</f>
        <v>1370636.8</v>
      </c>
      <c r="E18" s="28">
        <f>('9.нерез-в нацвал'!D18*'9.нерез-в нацвал'!E18+'13.нерез-в инвал'!D18*'13.нерез-в инвал'!E18)/('9.нерез-в нацвал'!D18+'13.нерез-в инвал'!D18)</f>
        <v>5.4777166350706479E-4</v>
      </c>
      <c r="F18" s="21">
        <f t="shared" si="0"/>
        <v>44851.6</v>
      </c>
      <c r="G18" s="28">
        <f t="shared" si="1"/>
        <v>7.8762060662272955</v>
      </c>
      <c r="H18" s="21">
        <f>'9.нерез-в нацвал'!H18+'13.нерез-в инвал'!H18</f>
        <v>518.6</v>
      </c>
      <c r="I18" s="28">
        <f>('9.нерез-в нацвал'!H18*'9.нерез-в нацвал'!I18+'13.нерез-в инвал'!H18*'13.нерез-в инвал'!I18)/('9.нерез-в нацвал'!H18+'13.нерез-в инвал'!H18)</f>
        <v>3.2727728499807198</v>
      </c>
      <c r="J18" s="21">
        <f>'9.нерез-в нацвал'!J18+'13.нерез-в инвал'!J18</f>
        <v>9997.1</v>
      </c>
      <c r="K18" s="28">
        <f>('9.нерез-в нацвал'!J18*'9.нерез-в нацвал'!K18+'13.нерез-в инвал'!J18*'13.нерез-в инвал'!K18)/('9.нерез-в нацвал'!J18+'13.нерез-в инвал'!J18)</f>
        <v>3.2863358373928477</v>
      </c>
      <c r="L18" s="21">
        <f>'9.нерез-в нацвал'!L18+'13.нерез-в инвал'!L18</f>
        <v>10302.900000000001</v>
      </c>
      <c r="M18" s="28">
        <f>('9.нерез-в нацвал'!L18*'9.нерез-в нацвал'!M18+'13.нерез-в инвал'!L18*'13.нерез-в инвал'!M18)/('9.нерез-в нацвал'!L18+'13.нерез-в инвал'!L18)</f>
        <v>7.1002613827174903</v>
      </c>
      <c r="N18" s="21">
        <f>'9.нерез-в нацвал'!N18+'13.нерез-в инвал'!N18</f>
        <v>14863.3</v>
      </c>
      <c r="O18" s="28">
        <f>('9.нерез-в нацвал'!N18*'9.нерез-в нацвал'!O18+'13.нерез-в инвал'!N18*'13.нерез-в инвал'!O18)/('9.нерез-в нацвал'!N18+'13.нерез-в инвал'!N18)</f>
        <v>8.9199494055828747</v>
      </c>
      <c r="P18" s="21">
        <f>'9.нерез-в нацвал'!P18+'13.нерез-в инвал'!P18</f>
        <v>9123</v>
      </c>
      <c r="Q18" s="28">
        <f>('9.нерез-в нацвал'!P18*'9.нерез-в нацвал'!Q18+'13.нерез-в инвал'!P18*'13.нерез-в инвал'!Q18)/('9.нерез-в нацвал'!P18+'13.нерез-в инвал'!P18)</f>
        <v>12.327358215499299</v>
      </c>
      <c r="R18" s="21">
        <f>'9.нерез-в нацвал'!R18+'13.нерез-в инвал'!R18</f>
        <v>46.7</v>
      </c>
      <c r="S18" s="28">
        <f>('9.нерез-в нацвал'!R18*'9.нерез-в нацвал'!S18+'13.нерез-в инвал'!R18*'13.нерез-в инвал'!S18)/('9.нерез-в нацвал'!R18+'13.нерез-в инвал'!R18)</f>
        <v>11</v>
      </c>
    </row>
    <row r="19" spans="1:19" ht="14.25" customHeight="1" x14ac:dyDescent="0.2">
      <c r="A19" s="23" t="s">
        <v>14</v>
      </c>
      <c r="B19" s="26">
        <f>'9.нерез-в нацвал'!B19+'13.нерез-в инвал'!B19</f>
        <v>1680721.4000000001</v>
      </c>
      <c r="C19" s="28">
        <f>('9.нерез-в нацвал'!B19*'9.нерез-в нацвал'!C19+'13.нерез-в инвал'!B19*'13.нерез-в инвал'!C19)/('9.нерез-в нацвал'!B19+'13.нерез-в инвал'!B19)</f>
        <v>0.19998782487091549</v>
      </c>
      <c r="D19" s="21">
        <f>'9.нерез-в нацвал'!D19+'13.нерез-в инвал'!D19</f>
        <v>1639929.9</v>
      </c>
      <c r="E19" s="28">
        <f>('9.нерез-в нацвал'!D19*'9.нерез-в нацвал'!E19+'13.нерез-в инвал'!D19*'13.нерез-в инвал'!E19)/('9.нерез-в нацвал'!D19+'13.нерез-в инвал'!D19)</f>
        <v>1.3658717973249954E-3</v>
      </c>
      <c r="F19" s="21">
        <f t="shared" si="0"/>
        <v>40791.5</v>
      </c>
      <c r="G19" s="28">
        <f t="shared" si="1"/>
        <v>8.1851337410980207</v>
      </c>
      <c r="H19" s="21">
        <f>'9.нерез-в нацвал'!H19+'13.нерез-в инвал'!H19</f>
        <v>1535</v>
      </c>
      <c r="I19" s="28">
        <f>('9.нерез-в нацвал'!H19*'9.нерез-в нацвал'!I19+'13.нерез-в инвал'!H19*'13.нерез-в инвал'!I19)/('9.нерез-в нацвал'!H19+'13.нерез-в инвал'!H19)</f>
        <v>2.1702052117263846</v>
      </c>
      <c r="J19" s="21">
        <f>'9.нерез-в нацвал'!J19+'13.нерез-в инвал'!J19</f>
        <v>9908.6</v>
      </c>
      <c r="K19" s="28">
        <f>('9.нерез-в нацвал'!J19*'9.нерез-в нацвал'!K19+'13.нерез-в инвал'!J19*'13.нерез-в инвал'!K19)/('9.нерез-в нацвал'!J19+'13.нерез-в инвал'!J19)</f>
        <v>4.6470734513452969</v>
      </c>
      <c r="L19" s="21">
        <f>'9.нерез-в нацвал'!L19+'13.нерез-в инвал'!L19</f>
        <v>3371</v>
      </c>
      <c r="M19" s="28">
        <f>('9.нерез-в нацвал'!L19*'9.нерез-в нацвал'!M19+'13.нерез-в инвал'!L19*'13.нерез-в инвал'!M19)/('9.нерез-в нацвал'!L19+'13.нерез-в инвал'!L19)</f>
        <v>5.5977428062889354</v>
      </c>
      <c r="N19" s="21">
        <f>'9.нерез-в нацвал'!N19+'13.нерез-в инвал'!N19</f>
        <v>16769.5</v>
      </c>
      <c r="O19" s="28">
        <f>('9.нерез-в нацвал'!N19*'9.нерез-в нацвал'!O19+'13.нерез-в инвал'!N19*'13.нерез-в инвал'!O19)/('9.нерез-в нацвал'!N19+'13.нерез-в инвал'!N19)</f>
        <v>8.5390033095798934</v>
      </c>
      <c r="P19" s="21">
        <f>'9.нерез-в нацвал'!P19+'13.нерез-в инвал'!P19</f>
        <v>9207.4</v>
      </c>
      <c r="Q19" s="28">
        <f>('9.нерез-в нацвал'!P19*'9.нерез-в нацвал'!Q19+'13.нерез-в инвал'!P19*'13.нерез-в инвал'!Q19)/('9.нерез-в нацвал'!P19+'13.нерез-в инвал'!P19)</f>
        <v>13.29819699372243</v>
      </c>
      <c r="R19" s="22"/>
      <c r="S19" s="30"/>
    </row>
    <row r="20" spans="1:19" ht="14.25" customHeight="1" thickBot="1" x14ac:dyDescent="0.25">
      <c r="A20" s="24" t="s">
        <v>15</v>
      </c>
      <c r="B20" s="27">
        <f>'9.нерез-в нацвал'!B20+'13.нерез-в инвал'!B20</f>
        <v>1504741.0000000002</v>
      </c>
      <c r="C20" s="29">
        <f>('9.нерез-в нацвал'!B20*'9.нерез-в нацвал'!C20+'13.нерез-в инвал'!B20*'13.нерез-в инвал'!C20)/('9.нерез-в нацвал'!B20+'13.нерез-в инвал'!B20)</f>
        <v>0.31415964674319358</v>
      </c>
      <c r="D20" s="25">
        <f>'9.нерез-в нацвал'!D20+'13.нерез-в инвал'!D20</f>
        <v>1444586.9000000001</v>
      </c>
      <c r="E20" s="29">
        <f>('9.нерез-в нацвал'!D20*'9.нерез-в нацвал'!E20+'13.нерез-в инвал'!D20*'13.нерез-в инвал'!E20)/('9.нерез-в нацвал'!D20+'13.нерез-в инвал'!D20)</f>
        <v>6.75237121422048E-3</v>
      </c>
      <c r="F20" s="25">
        <f t="shared" si="0"/>
        <v>60154.100000000006</v>
      </c>
      <c r="G20" s="29">
        <f t="shared" si="1"/>
        <v>7.6964747872547337</v>
      </c>
      <c r="H20" s="25">
        <f>'9.нерез-в нацвал'!H20+'13.нерез-в инвал'!H20</f>
        <v>10702.5</v>
      </c>
      <c r="I20" s="29">
        <f>('9.нерез-в нацвал'!H20*'9.нерез-в нацвал'!I20+'13.нерез-в инвал'!H20*'13.нерез-в инвал'!I20)/('9.нерез-в нацвал'!H20+'13.нерез-в инвал'!H20)</f>
        <v>1.2954433076384053</v>
      </c>
      <c r="J20" s="25">
        <f>'9.нерез-в нацвал'!J20+'13.нерез-в инвал'!J20</f>
        <v>5572.6</v>
      </c>
      <c r="K20" s="29">
        <f>('9.нерез-в нацвал'!J20*'9.нерез-в нацвал'!K20+'13.нерез-в инвал'!J20*'13.нерез-в инвал'!K20)/('9.нерез-в нацвал'!J20+'13.нерез-в инвал'!J20)</f>
        <v>6.2075621792341051</v>
      </c>
      <c r="L20" s="25">
        <f>'9.нерез-в нацвал'!L20+'13.нерез-в инвал'!L20</f>
        <v>20159.2</v>
      </c>
      <c r="M20" s="29">
        <f>('9.нерез-в нацвал'!L20*'9.нерез-в нацвал'!M20+'13.нерез-в инвал'!L20*'13.нерез-в инвал'!M20)/('9.нерез-в нацвал'!L20+'13.нерез-в инвал'!L20)</f>
        <v>7.5443077106234364</v>
      </c>
      <c r="N20" s="25">
        <f>'9.нерез-в нацвал'!N20+'13.нерез-в инвал'!N20</f>
        <v>11337.8</v>
      </c>
      <c r="O20" s="29">
        <f>('9.нерез-в нацвал'!N20*'9.нерез-в нацвал'!O20+'13.нерез-в инвал'!N20*'13.нерез-в инвал'!O20)/('9.нерез-в нацвал'!N20+'13.нерез-в инвал'!N20)</f>
        <v>9.2669433223376654</v>
      </c>
      <c r="P20" s="25">
        <f>'9.нерез-в нацвал'!P20+'13.нерез-в инвал'!P20</f>
        <v>12358.400000000001</v>
      </c>
      <c r="Q20" s="29">
        <f>('9.нерез-в нацвал'!P20*'9.нерез-в нацвал'!Q20+'13.нерез-в инвал'!P20*'13.нерез-в инвал'!Q20)/('9.нерез-в нацвал'!P20+'13.нерез-в инвал'!P20)</f>
        <v>12.712342455334026</v>
      </c>
      <c r="R20" s="25">
        <f>'9.нерез-в нацвал'!R20+'13.нерез-в инвал'!R20</f>
        <v>23.6</v>
      </c>
      <c r="S20" s="29">
        <f>('9.нерез-в нацвал'!R20*'9.нерез-в нацвал'!S20+'13.нерез-в инвал'!R20*'13.нерез-в инвал'!S20)/('9.нерез-в нацвал'!R20+'13.нерез-в инвал'!R20)</f>
        <v>11</v>
      </c>
    </row>
    <row r="21" spans="1:19" ht="14.25" customHeight="1" x14ac:dyDescent="0.2">
      <c r="A21" s="23" t="s">
        <v>43</v>
      </c>
      <c r="B21" s="26">
        <f>'9.нерез-в нацвал'!B21+'13.нерез-в инвал'!B21</f>
        <v>1127448.1000000001</v>
      </c>
      <c r="C21" s="28">
        <f>('9.нерез-в нацвал'!B21*'9.нерез-в нацвал'!C21+'13.нерез-в инвал'!B21*'13.нерез-в инвал'!C21)/('9.нерез-в нацвал'!B21+'13.нерез-в инвал'!B21)</f>
        <v>0.72261069933064126</v>
      </c>
      <c r="D21" s="21">
        <f>'9.нерез-в нацвал'!D21+'13.нерез-в инвал'!D21</f>
        <v>1041268</v>
      </c>
      <c r="E21" s="28">
        <f>('9.нерез-в нацвал'!D21*'9.нерез-в нацвал'!E21+'13.нерез-в инвал'!D21*'13.нерез-в инвал'!E21)/('9.нерез-в нацвал'!D21+'13.нерез-в инвал'!D21)</f>
        <v>9.2390239592497034E-5</v>
      </c>
      <c r="F21" s="21">
        <f t="shared" si="0"/>
        <v>86180.1</v>
      </c>
      <c r="G21" s="28">
        <f t="shared" si="1"/>
        <v>9.4524125291105801</v>
      </c>
      <c r="H21" s="21">
        <f>'9.нерез-в нацвал'!H21+'13.нерез-в инвал'!H21</f>
        <v>4958.6000000000004</v>
      </c>
      <c r="I21" s="28">
        <f>('9.нерез-в нацвал'!H21*'9.нерез-в нацвал'!I21+'13.нерез-в инвал'!H21*'13.нерез-в инвал'!I21)/('9.нерез-в нацвал'!H21+'13.нерез-в инвал'!H21)</f>
        <v>1.8826993506231577</v>
      </c>
      <c r="J21" s="21">
        <f>'9.нерез-в нацвал'!J21+'13.нерез-в инвал'!J21</f>
        <v>4291.5999999999995</v>
      </c>
      <c r="K21" s="28">
        <f>('9.нерез-в нацвал'!J21*'9.нерез-в нацвал'!K21+'13.нерез-в инвал'!J21*'13.нерез-в инвал'!K21)/('9.нерез-в нацвал'!J21+'13.нерез-в инвал'!J21)</f>
        <v>5.9297965793643428</v>
      </c>
      <c r="L21" s="21">
        <f>'9.нерез-в нацвал'!L21+'13.нерез-в инвал'!L21</f>
        <v>4638</v>
      </c>
      <c r="M21" s="28">
        <f>('9.нерез-в нацвал'!L21*'9.нерез-в нацвал'!M21+'13.нерез-в инвал'!L21*'13.нерез-в инвал'!M21)/('9.нерез-в нацвал'!L21+'13.нерез-в инвал'!L21)</f>
        <v>6.1221250539025389</v>
      </c>
      <c r="N21" s="21">
        <f>'9.нерез-в нацвал'!N21+'13.нерез-в инвал'!N21</f>
        <v>20884.300000000003</v>
      </c>
      <c r="O21" s="28">
        <f>('9.нерез-в нацвал'!N21*'9.нерез-в нацвал'!O21+'13.нерез-в инвал'!N21*'13.нерез-в инвал'!O21)/('9.нерез-в нацвал'!N21+'13.нерез-в инвал'!N21)</f>
        <v>10.017756448624105</v>
      </c>
      <c r="P21" s="21">
        <f>'9.нерез-в нацвал'!P21+'13.нерез-в инвал'!P21</f>
        <v>51384</v>
      </c>
      <c r="Q21" s="28">
        <f>('9.нерез-в нацвал'!P21*'9.нерез-в нацвал'!Q21+'13.нерез-в инвал'!P21*'13.нерез-в инвал'!Q21)/('9.нерез-в нацвал'!P21+'13.нерез-в инвал'!P21)</f>
        <v>10.547215903783323</v>
      </c>
      <c r="R21" s="22">
        <f>'9.нерез-в нацвал'!R21+'13.нерез-в инвал'!R21</f>
        <v>23.6</v>
      </c>
      <c r="S21" s="30">
        <f>('9.нерез-в нацвал'!R21*'9.нерез-в нацвал'!S21+'13.нерез-в инвал'!R21*'13.нерез-в инвал'!S21)/('9.нерез-в нацвал'!R21+'13.нерез-в инвал'!R21)</f>
        <v>11</v>
      </c>
    </row>
    <row r="22" spans="1:19" ht="14.25" customHeight="1" x14ac:dyDescent="0.2">
      <c r="A22" s="23" t="s">
        <v>1</v>
      </c>
      <c r="B22" s="26">
        <f>'9.нерез-в нацвал'!B22+'13.нерез-в инвал'!B22</f>
        <v>848888.09999999986</v>
      </c>
      <c r="C22" s="28">
        <f>('9.нерез-в нацвал'!B22*'9.нерез-в нацвал'!C22+'13.нерез-в инвал'!B22*'13.нерез-в инвал'!C22)/('9.нерез-в нацвал'!B22+'13.нерез-в инвал'!B22)</f>
        <v>0.34467774374502397</v>
      </c>
      <c r="D22" s="21">
        <f>'9.нерез-в нацвал'!D22+'13.нерез-в инвал'!D22</f>
        <v>817337.79999999993</v>
      </c>
      <c r="E22" s="28">
        <f>('9.нерез-в нацвал'!D22*'9.нерез-в нацвал'!E22+'13.нерез-в инвал'!D22*'13.нерез-в инвал'!E22)/('9.нерез-в нацвал'!D22+'13.нерез-в инвал'!D22)</f>
        <v>1.2471073771456555E-3</v>
      </c>
      <c r="F22" s="21">
        <f t="shared" si="0"/>
        <v>31550.3</v>
      </c>
      <c r="G22" s="28">
        <f t="shared" si="1"/>
        <v>9.2415453101872327</v>
      </c>
      <c r="H22" s="21">
        <f>'9.нерез-в нацвал'!H22+'13.нерез-в инвал'!H22</f>
        <v>2543.7999999999997</v>
      </c>
      <c r="I22" s="28">
        <f>('9.нерез-в нацвал'!H22*'9.нерез-в нацвал'!I22+'13.нерез-в инвал'!H22*'13.нерез-в инвал'!I22)/('9.нерез-в нацвал'!H22+'13.нерез-в инвал'!H22)</f>
        <v>1.2269502319364731</v>
      </c>
      <c r="J22" s="21">
        <f>'9.нерез-в нацвал'!J22+'13.нерез-в инвал'!J22</f>
        <v>5550.4</v>
      </c>
      <c r="K22" s="28">
        <f>('9.нерез-в нацвал'!J22*'9.нерез-в нацвал'!K22+'13.нерез-в инвал'!J22*'13.нерез-в инвал'!K22)/('9.нерез-в нацвал'!J22+'13.нерез-в инвал'!J22)</f>
        <v>4.058416150187373</v>
      </c>
      <c r="L22" s="21">
        <f>'9.нерез-в нацвал'!L22+'13.нерез-в инвал'!L22</f>
        <v>1192.2</v>
      </c>
      <c r="M22" s="28">
        <f>('9.нерез-в нацвал'!L22*'9.нерез-в нацвал'!M22+'13.нерез-в инвал'!L22*'13.нерез-в инвал'!M22)/('9.нерез-в нацвал'!L22+'13.нерез-в инвал'!L22)</f>
        <v>8.5592677403120234</v>
      </c>
      <c r="N22" s="21">
        <f>'9.нерез-в нацвал'!N22+'13.нерез-в инвал'!N22</f>
        <v>15198.4</v>
      </c>
      <c r="O22" s="28">
        <f>('9.нерез-в нацвал'!N22*'9.нерез-в нацвал'!O22+'13.нерез-в инвал'!N22*'13.нерез-в инвал'!O22)/('9.нерез-в нацвал'!N22+'13.нерез-в инвал'!N22)</f>
        <v>11.138715720075808</v>
      </c>
      <c r="P22" s="21">
        <f>'9.нерез-в нацвал'!P22+'13.нерез-в инвал'!P22</f>
        <v>7041.8</v>
      </c>
      <c r="Q22" s="28">
        <f>('9.нерез-в нацвал'!P22*'9.нерез-в нацвал'!Q22+'13.нерез-в инвал'!P22*'13.нерез-в инвал'!Q22)/('9.нерез-в нацвал'!P22+'13.нерез-в инвал'!P22)</f>
        <v>12.237050470050285</v>
      </c>
      <c r="R22" s="22">
        <f>'9.нерез-в нацвал'!R22+'13.нерез-в инвал'!R22</f>
        <v>23.7</v>
      </c>
      <c r="S22" s="30">
        <f>('9.нерез-в нацвал'!R22*'9.нерез-в нацвал'!S22+'13.нерез-в инвал'!R22*'13.нерез-в инвал'!S22)/('9.нерез-в нацвал'!R22+'13.нерез-в инвал'!R22)</f>
        <v>11</v>
      </c>
    </row>
    <row r="23" spans="1:19" ht="14.25" customHeight="1" x14ac:dyDescent="0.2">
      <c r="A23" s="23" t="s">
        <v>2</v>
      </c>
      <c r="B23" s="26">
        <f>'9.нерез-в нацвал'!B23+'13.нерез-в инвал'!B23</f>
        <v>1297565.2000000002</v>
      </c>
      <c r="C23" s="28">
        <f>('9.нерез-в нацвал'!B23*'9.нерез-в нацвал'!C23+'13.нерез-в инвал'!B23*'13.нерез-в инвал'!C23)/('9.нерез-в нацвал'!B23+'13.нерез-в инвал'!B23)</f>
        <v>0.43905272428699582</v>
      </c>
      <c r="D23" s="21">
        <f>'9.нерез-в нацвал'!D23+'13.нерез-в инвал'!D23</f>
        <v>1234378.7</v>
      </c>
      <c r="E23" s="28">
        <f>('9.нерез-в нацвал'!D23*'9.нерез-в нацвал'!E23+'13.нерез-в инвал'!D23*'13.нерез-в инвал'!E23)/('9.нерез-в нацвал'!D23+'13.нерез-в инвал'!D23)</f>
        <v>1.6202483079139322E-6</v>
      </c>
      <c r="F23" s="21">
        <f t="shared" si="0"/>
        <v>63186.5</v>
      </c>
      <c r="G23" s="28">
        <f t="shared" si="1"/>
        <v>9.0161274322838079</v>
      </c>
      <c r="H23" s="21">
        <f>'9.нерез-в нацвал'!H23+'13.нерез-в инвал'!H23</f>
        <v>4485.1000000000004</v>
      </c>
      <c r="I23" s="28">
        <f>('9.нерез-в нацвал'!H23*'9.нерез-в нацвал'!I23+'13.нерез-в инвал'!H23*'13.нерез-в инвал'!I23)/('9.нерез-в нацвал'!H23+'13.нерез-в инвал'!H23)</f>
        <v>3.341162961806869</v>
      </c>
      <c r="J23" s="21">
        <f>'9.нерез-в нацвал'!J23+'13.нерез-в инвал'!J23</f>
        <v>4398</v>
      </c>
      <c r="K23" s="28">
        <f>('9.нерез-в нацвал'!J23*'9.нерез-в нацвал'!K23+'13.нерез-в инвал'!J23*'13.нерез-в инвал'!K23)/('9.нерез-в нацвал'!J23+'13.нерез-в инвал'!J23)</f>
        <v>3.6279297407912647</v>
      </c>
      <c r="L23" s="21">
        <f>'9.нерез-в нацвал'!L23+'13.нерез-в инвал'!L23</f>
        <v>12779.2</v>
      </c>
      <c r="M23" s="28">
        <f>('9.нерез-в нацвал'!L23*'9.нерез-в нацвал'!M23+'13.нерез-в инвал'!L23*'13.нерез-в инвал'!M23)/('9.нерез-в нацвал'!L23+'13.нерез-в инвал'!L23)</f>
        <v>5.6306689777137837</v>
      </c>
      <c r="N23" s="21">
        <f>'9.нерез-в нацвал'!N23+'13.нерез-в инвал'!N23</f>
        <v>25804.199999999997</v>
      </c>
      <c r="O23" s="28">
        <f>('9.нерез-в нацвал'!N23*'9.нерез-в нацвал'!O23+'13.нерез-в инвал'!N23*'13.нерез-в инвал'!O23)/('9.нерез-в нацвал'!N23+'13.нерез-в инвал'!N23)</f>
        <v>10.22509382193598</v>
      </c>
      <c r="P23" s="21">
        <f>'9.нерез-в нацвал'!P23+'13.нерез-в инвал'!P23</f>
        <v>15710</v>
      </c>
      <c r="Q23" s="28">
        <f>('9.нерез-в нацвал'!P23*'9.нерез-в нацвал'!Q23+'13.нерез-в инвал'!P23*'13.нерез-в инвал'!Q23)/('9.нерез-в нацвал'!P23+'13.нерез-в инвал'!P23)</f>
        <v>12.909652450668387</v>
      </c>
      <c r="R23" s="21">
        <f>'9.нерез-в нацвал'!R23+'13.нерез-в инвал'!R23</f>
        <v>10</v>
      </c>
      <c r="S23" s="28">
        <f>('9.нерез-в нацвал'!R23*'9.нерез-в нацвал'!S23+'13.нерез-в инвал'!R23*'13.нерез-в инвал'!S23)/('9.нерез-в нацвал'!R23+'13.нерез-в инвал'!R23)</f>
        <v>14</v>
      </c>
    </row>
    <row r="24" spans="1:19" ht="14.25" customHeight="1" x14ac:dyDescent="0.2">
      <c r="A24" s="23" t="s">
        <v>3</v>
      </c>
      <c r="B24" s="26">
        <f>'9.нерез-в нацвал'!B24+'13.нерез-в инвал'!B24</f>
        <v>914206.70000000007</v>
      </c>
      <c r="C24" s="28">
        <f>('9.нерез-в нацвал'!B24*'9.нерез-в нацвал'!C24+'13.нерез-в инвал'!B24*'13.нерез-в инвал'!C24)/('9.нерез-в нацвал'!B24+'13.нерез-в инвал'!B24)</f>
        <v>0.51872988023386835</v>
      </c>
      <c r="D24" s="21">
        <f>'9.нерез-в нацвал'!D24+'13.нерез-в инвал'!D24</f>
        <v>856542.9</v>
      </c>
      <c r="E24" s="28">
        <f>('9.нерез-в нацвал'!D24*'9.нерез-в нацвал'!E24+'13.нерез-в инвал'!D24*'13.нерез-в инвал'!E24)/('9.нерез-в нацвал'!D24+'13.нерез-в инвал'!D24)</f>
        <v>6.5097731824056905E-4</v>
      </c>
      <c r="F24" s="21">
        <f t="shared" si="0"/>
        <v>57663.799999999996</v>
      </c>
      <c r="G24" s="28">
        <f t="shared" si="1"/>
        <v>8.2143171625872728</v>
      </c>
      <c r="H24" s="21">
        <f>'9.нерез-в нацвал'!H24+'13.нерез-в инвал'!H24</f>
        <v>6346.2</v>
      </c>
      <c r="I24" s="28">
        <f>('9.нерез-в нацвал'!H24*'9.нерез-в нацвал'!I24+'13.нерез-в инвал'!H24*'13.нерез-в инвал'!I24)/('9.нерез-в нацвал'!H24+'13.нерез-в инвал'!H24)</f>
        <v>2.1646591661151531</v>
      </c>
      <c r="J24" s="21">
        <f>'9.нерез-в нацвал'!J24+'13.нерез-в инвал'!J24</f>
        <v>10696.9</v>
      </c>
      <c r="K24" s="28">
        <f>('9.нерез-в нацвал'!J24*'9.нерез-в нацвал'!K24+'13.нерез-в инвал'!J24*'13.нерез-в инвал'!K24)/('9.нерез-в нацвал'!J24+'13.нерез-в инвал'!J24)</f>
        <v>4.8585544410062731</v>
      </c>
      <c r="L24" s="21">
        <f>'9.нерез-в нацвал'!L24+'13.нерез-в инвал'!L24</f>
        <v>8933.1999999999989</v>
      </c>
      <c r="M24" s="28">
        <f>('9.нерез-в нацвал'!L24*'9.нерез-в нацвал'!M24+'13.нерез-в инвал'!L24*'13.нерез-в инвал'!M24)/('9.нерез-в нацвал'!L24+'13.нерез-в инвал'!L24)</f>
        <v>9.4125732100479116</v>
      </c>
      <c r="N24" s="21">
        <f>'9.нерез-в нацвал'!N24+'13.нерез-в инвал'!N24</f>
        <v>18665.900000000001</v>
      </c>
      <c r="O24" s="28">
        <f>('9.нерез-в нацвал'!N24*'9.нерез-в нацвал'!O24+'13.нерез-в инвал'!N24*'13.нерез-в инвал'!O24)/('9.нерез-в нацвал'!N24+'13.нерез-в инвал'!N24)</f>
        <v>9.0113080001500077</v>
      </c>
      <c r="P24" s="21">
        <f>'9.нерез-в нацвал'!P24+'13.нерез-в инвал'!P24</f>
        <v>12948.2</v>
      </c>
      <c r="Q24" s="28">
        <f>('9.нерез-в нацвал'!P24*'9.нерез-в нацвал'!Q24+'13.нерез-в инвал'!P24*'13.нерез-в инвал'!Q24)/('9.нерез-в нацвал'!P24+'13.нерез-в инвал'!P24)</f>
        <v>11.930340742342564</v>
      </c>
      <c r="R24" s="22">
        <f>'9.нерез-в нацвал'!R24+'13.нерез-в инвал'!R24</f>
        <v>73.400000000000006</v>
      </c>
      <c r="S24" s="30">
        <f>('9.нерез-в нацвал'!R24*'9.нерез-в нацвал'!S24+'13.нерез-в инвал'!R24*'13.нерез-в инвал'!S24)/('9.нерез-в нацвал'!R24+'13.нерез-в инвал'!R24)</f>
        <v>16.279291553133515</v>
      </c>
    </row>
    <row r="25" spans="1:19" ht="14.25" customHeight="1" x14ac:dyDescent="0.2">
      <c r="A25" s="23" t="s">
        <v>4</v>
      </c>
      <c r="B25" s="26">
        <f>'9.нерез-в нацвал'!B25+'13.нерез-в инвал'!B25</f>
        <v>983607.20000000007</v>
      </c>
      <c r="C25" s="28">
        <f>('9.нерез-в нацвал'!B25*'9.нерез-в нацвал'!C25+'13.нерез-в инвал'!B25*'13.нерез-в инвал'!C25)/('9.нерез-в нацвал'!B25+'13.нерез-в инвал'!B25)</f>
        <v>0.40361034364124226</v>
      </c>
      <c r="D25" s="21">
        <f>'9.нерез-в нацвал'!D25+'13.нерез-в инвал'!D25</f>
        <v>930608.20000000007</v>
      </c>
      <c r="E25" s="28">
        <f>('9.нерез-в нацвал'!D25*'9.нерез-в нацвал'!E25+'13.нерез-в инвал'!D25*'13.нерез-в инвал'!E25)/('9.нерез-в нацвал'!D25+'13.нерез-в инвал'!D25)</f>
        <v>9.8061676224215385E-5</v>
      </c>
      <c r="F25" s="21">
        <f t="shared" si="0"/>
        <v>52999</v>
      </c>
      <c r="G25" s="28">
        <f t="shared" si="1"/>
        <v>7.4888730542085717</v>
      </c>
      <c r="H25" s="21">
        <f>'9.нерез-в нацвал'!H25+'13.нерез-в инвал'!H25</f>
        <v>428.5</v>
      </c>
      <c r="I25" s="28">
        <f>('9.нерез-в нацвал'!H25*'9.нерез-в нацвал'!I25+'13.нерез-в инвал'!H25*'13.нерез-в инвал'!I25)/('9.нерез-в нацвал'!H25+'13.нерез-в инвал'!H25)</f>
        <v>5.2420536756126026</v>
      </c>
      <c r="J25" s="21">
        <f>'9.нерез-в нацвал'!J25+'13.нерез-в инвал'!J25</f>
        <v>4938.2000000000007</v>
      </c>
      <c r="K25" s="28">
        <f>('9.нерез-в нацвал'!J25*'9.нерез-в нацвал'!K25+'13.нерез-в инвал'!J25*'13.нерез-в инвал'!K25)/('9.нерез-в нацвал'!J25+'13.нерез-в инвал'!J25)</f>
        <v>4.3860056295816277</v>
      </c>
      <c r="L25" s="21">
        <f>'9.нерез-в нацвал'!L25+'13.нерез-в инвал'!L25</f>
        <v>15997.7</v>
      </c>
      <c r="M25" s="28">
        <f>('9.нерез-в нацвал'!L25*'9.нерез-в нацвал'!M25+'13.нерез-в инвал'!L25*'13.нерез-в инвал'!M25)/('9.нерез-в нацвал'!L25+'13.нерез-в инвал'!L25)</f>
        <v>5.3033106634078653</v>
      </c>
      <c r="N25" s="21">
        <f>'9.нерез-в нацвал'!N25+'13.нерез-в инвал'!N25</f>
        <v>14387.8</v>
      </c>
      <c r="O25" s="28">
        <f>('9.нерез-в нацвал'!N25*'9.нерез-в нацвал'!O25+'13.нерез-в инвал'!N25*'13.нерез-в инвал'!O25)/('9.нерез-в нацвал'!N25+'13.нерез-в инвал'!N25)</f>
        <v>8.5238966346487999</v>
      </c>
      <c r="P25" s="21">
        <f>'9.нерез-в нацвал'!P25+'13.нерез-в инвал'!P25</f>
        <v>17246.8</v>
      </c>
      <c r="Q25" s="28">
        <f>('9.нерез-в нацвал'!P25*'9.нерез-в нацвал'!Q25+'13.нерез-в инвал'!P25*'13.нерез-в инвал'!Q25)/('9.нерез-в нацвал'!P25+'13.нерез-в инвал'!P25)</f>
        <v>9.5969511445601565</v>
      </c>
      <c r="R25" s="22"/>
      <c r="S25" s="30"/>
    </row>
    <row r="26" spans="1:19" ht="14.25" customHeight="1" x14ac:dyDescent="0.2">
      <c r="A26" s="23" t="s">
        <v>5</v>
      </c>
      <c r="B26" s="26">
        <f>'9.нерез-в нацвал'!B26+'13.нерез-в инвал'!B26</f>
        <v>1319376.9999999998</v>
      </c>
      <c r="C26" s="28">
        <f>('9.нерез-в нацвал'!B26*'9.нерез-в нацвал'!C26+'13.нерез-в инвал'!B26*'13.нерез-в инвал'!C26)/('9.нерез-в нацвал'!B26+'13.нерез-в инвал'!B26)</f>
        <v>0.5394254447364174</v>
      </c>
      <c r="D26" s="21">
        <f>'9.нерез-в нацвал'!D26+'13.нерез-в инвал'!D26</f>
        <v>1238336.5</v>
      </c>
      <c r="E26" s="28">
        <f>('9.нерез-в нацвал'!D26*'9.нерез-в нацвал'!E26+'13.нерез-в инвал'!D26*'13.нерез-в инвал'!E26)/('9.нерез-в нацвал'!D26+'13.нерез-в инвал'!D26)</f>
        <v>5.904915182585675E-3</v>
      </c>
      <c r="F26" s="21">
        <f t="shared" si="0"/>
        <v>81040.5</v>
      </c>
      <c r="G26" s="28">
        <f t="shared" si="1"/>
        <v>8.6918670664667665</v>
      </c>
      <c r="H26" s="21">
        <f>'9.нерез-в нацвал'!H26+'13.нерез-в инвал'!H26</f>
        <v>3291.8</v>
      </c>
      <c r="I26" s="28">
        <f>('9.нерез-в нацвал'!H26*'9.нерез-в нацвал'!I26+'13.нерез-в инвал'!H26*'13.нерез-в инвал'!I26)/('9.нерез-в нацвал'!H26+'13.нерез-в инвал'!H26)</f>
        <v>3.5762455191688445</v>
      </c>
      <c r="J26" s="21">
        <f>'9.нерез-в нацвал'!J26+'13.нерез-в инвал'!J26</f>
        <v>8307.7999999999993</v>
      </c>
      <c r="K26" s="28">
        <f>('9.нерез-в нацвал'!J26*'9.нерез-в нацвал'!K26+'13.нерез-в инвал'!J26*'13.нерез-в инвал'!K26)/('9.нерез-в нацвал'!J26+'13.нерез-в инвал'!J26)</f>
        <v>5.4517751992103776</v>
      </c>
      <c r="L26" s="21">
        <f>'9.нерез-в нацвал'!L26+'13.нерез-в инвал'!L26</f>
        <v>14276.3</v>
      </c>
      <c r="M26" s="28">
        <f>('9.нерез-в нацвал'!L26*'9.нерез-в нацвал'!M26+'13.нерез-в инвал'!L26*'13.нерез-в инвал'!M26)/('9.нерез-в нацвал'!L26+'13.нерез-в инвал'!L26)</f>
        <v>9.055329041838565</v>
      </c>
      <c r="N26" s="21">
        <f>'9.нерез-в нацвал'!N26+'13.нерез-в инвал'!N26</f>
        <v>18927.2</v>
      </c>
      <c r="O26" s="28">
        <f>('9.нерез-в нацвал'!N26*'9.нерез-в нацвал'!O26+'13.нерез-в инвал'!N26*'13.нерез-в инвал'!O26)/('9.нерез-в нацвал'!N26+'13.нерез-в инвал'!N26)</f>
        <v>8.5055565006974128</v>
      </c>
      <c r="P26" s="21">
        <f>'9.нерез-в нацвал'!P26+'13.нерез-в инвал'!P26</f>
        <v>36231.300000000003</v>
      </c>
      <c r="Q26" s="28">
        <f>('9.нерез-в нацвал'!P26*'9.нерез-в нацвал'!Q26+'13.нерез-в инвал'!P26*'13.нерез-в инвал'!Q26)/('9.нерез-в нацвал'!P26+'13.нерез-в инвал'!P26)</f>
        <v>9.853865304308707</v>
      </c>
      <c r="R26" s="22">
        <f>'9.нерез-в нацвал'!R26+'13.нерез-в инвал'!R26</f>
        <v>6.1</v>
      </c>
      <c r="S26" s="30">
        <f>('9.нерез-в нацвал'!R26*'9.нерез-в нацвал'!S26+'13.нерез-в инвал'!R26*'13.нерез-в инвал'!S26)/('9.нерез-в нацвал'!R26+'13.нерез-в инвал'!R26)</f>
        <v>7.7699999999999987</v>
      </c>
    </row>
    <row r="27" spans="1:19" ht="14.25" customHeight="1" x14ac:dyDescent="0.2">
      <c r="A27" s="23" t="s">
        <v>6</v>
      </c>
      <c r="B27" s="26">
        <f>'9.нерез-в нацвал'!B27+'13.нерез-в инвал'!B27</f>
        <v>1295630.2</v>
      </c>
      <c r="C27" s="28">
        <f>('9.нерез-в нацвал'!B27*'9.нерез-в нацвал'!C27+'13.нерез-в инвал'!B27*'13.нерез-в инвал'!C27)/('9.нерез-в нацвал'!B27+'13.нерез-в инвал'!B27)</f>
        <v>0.49388343448616751</v>
      </c>
      <c r="D27" s="21">
        <f>'9.нерез-в нацвал'!D27+'13.нерез-в инвал'!D27</f>
        <v>1223540.4000000001</v>
      </c>
      <c r="E27" s="28">
        <f>('9.нерез-в нацвал'!D27*'9.нерез-в нацвал'!E27+'13.нерез-в инвал'!D27*'13.нерез-в инвал'!E27)/('9.нерез-в нацвал'!D27+'13.нерез-в инвал'!D27)</f>
        <v>3.1544115748037391E-3</v>
      </c>
      <c r="F27" s="21">
        <f t="shared" si="0"/>
        <v>72089.8</v>
      </c>
      <c r="G27" s="28">
        <f t="shared" si="1"/>
        <v>8.822756381624032</v>
      </c>
      <c r="H27" s="21">
        <f>'9.нерез-в нацвал'!H27+'13.нерез-в инвал'!H27</f>
        <v>6012.4</v>
      </c>
      <c r="I27" s="28">
        <f>('9.нерез-в нацвал'!H27*'9.нерез-в нацвал'!I27+'13.нерез-в инвал'!H27*'13.нерез-в инвал'!I27)/('9.нерез-в нацвал'!H27+'13.нерез-в инвал'!H27)</f>
        <v>2.6238708336105412</v>
      </c>
      <c r="J27" s="21">
        <f>'9.нерез-в нацвал'!J27+'13.нерез-в инвал'!J27</f>
        <v>4991.7000000000007</v>
      </c>
      <c r="K27" s="28">
        <f>('9.нерез-в нацвал'!J27*'9.нерез-в нацвал'!K27+'13.нерез-в инвал'!J27*'13.нерез-в инвал'!K27)/('9.нерез-в нацвал'!J27+'13.нерез-в инвал'!J27)</f>
        <v>7.8806588937636306</v>
      </c>
      <c r="L27" s="21">
        <f>'9.нерез-в нацвал'!L27+'13.нерез-в инвал'!L27</f>
        <v>6068.4</v>
      </c>
      <c r="M27" s="28">
        <f>('9.нерез-в нацвал'!L27*'9.нерез-в нацвал'!M27+'13.нерез-в инвал'!L27*'13.нерез-в инвал'!M27)/('9.нерез-в нацвал'!L27+'13.нерез-в инвал'!L27)</f>
        <v>9.4052224639114108</v>
      </c>
      <c r="N27" s="21">
        <f>'9.нерез-в нацвал'!N27+'13.нерез-в инвал'!N27</f>
        <v>19655.8</v>
      </c>
      <c r="O27" s="28">
        <f>('9.нерез-в нацвал'!N27*'9.нерез-в нацвал'!O27+'13.нерез-в инвал'!N27*'13.нерез-в инвал'!O27)/('9.нерез-в нацвал'!N27+'13.нерез-в инвал'!N27)</f>
        <v>7.6721385036477825</v>
      </c>
      <c r="P27" s="21">
        <f>'9.нерез-в нацвал'!P27+'13.нерез-в инвал'!P27</f>
        <v>35339.200000000004</v>
      </c>
      <c r="Q27" s="28">
        <f>('9.нерез-в нацвал'!P27*'9.нерез-в нацвал'!Q27+'13.нерез-в инвал'!P27*'13.нерез-в инвал'!Q27)/('9.нерез-в нацвал'!P27+'13.нерез-в инвал'!P27)</f>
        <v>10.549053883506135</v>
      </c>
      <c r="R27" s="22">
        <f>'9.нерез-в нацвал'!R27+'13.нерез-в инвал'!R27</f>
        <v>22.3</v>
      </c>
      <c r="S27" s="30">
        <f>('9.нерез-в нацвал'!R27*'9.нерез-в нацвал'!S27+'13.нерез-в инвал'!R27*'13.нерез-в инвал'!S27)/('9.нерез-в нацвал'!R27+'13.нерез-в инвал'!R27)</f>
        <v>11</v>
      </c>
    </row>
    <row r="28" spans="1:19" ht="14.25" customHeight="1" x14ac:dyDescent="0.2">
      <c r="A28" s="23" t="s">
        <v>7</v>
      </c>
      <c r="B28" s="26">
        <f>'9.нерез-в нацвал'!B28+'13.нерез-в инвал'!B28</f>
        <v>1879342.7</v>
      </c>
      <c r="C28" s="28">
        <f>('9.нерез-в нацвал'!B28*'9.нерез-в нацвал'!C28+'13.нерез-в инвал'!B28*'13.нерез-в инвал'!C28)/('9.нерез-в нацвал'!B28+'13.нерез-в инвал'!B28)</f>
        <v>0.30484522806830283</v>
      </c>
      <c r="D28" s="21">
        <f>'9.нерез-в нацвал'!D28+'13.нерез-в инвал'!D28</f>
        <v>1806350.2</v>
      </c>
      <c r="E28" s="28">
        <f>('9.нерез-в нацвал'!D28*'9.нерез-в нацвал'!E28+'13.нерез-в инвал'!D28*'13.нерез-в инвал'!E28)/('9.нерез-в нацвал'!D28+'13.нерез-в инвал'!D28)</f>
        <v>4.2865608230342045E-4</v>
      </c>
      <c r="F28" s="21">
        <f t="shared" si="0"/>
        <v>72992.5</v>
      </c>
      <c r="G28" s="28">
        <f t="shared" si="1"/>
        <v>7.8382621639209491</v>
      </c>
      <c r="H28" s="21">
        <f>'9.нерез-в нацвал'!H28+'13.нерез-в инвал'!H28</f>
        <v>8983.2999999999993</v>
      </c>
      <c r="I28" s="28">
        <f>('9.нерез-в нацвал'!H28*'9.нерез-в нацвал'!I28+'13.нерез-в инвал'!H28*'13.нерез-в инвал'!I28)/('9.нерез-в нацвал'!H28+'13.нерез-в инвал'!H28)</f>
        <v>1.3393142831698832</v>
      </c>
      <c r="J28" s="21">
        <f>'9.нерез-в нацвал'!J28+'13.нерез-в инвал'!J28</f>
        <v>6079.5</v>
      </c>
      <c r="K28" s="28">
        <f>('9.нерез-в нацвал'!J28*'9.нерез-в нацвал'!K28+'13.нерез-в инвал'!J28*'13.нерез-в инвал'!K28)/('9.нерез-в нацвал'!J28+'13.нерез-в инвал'!J28)</f>
        <v>4.9547008800065822</v>
      </c>
      <c r="L28" s="21">
        <f>'9.нерез-в нацвал'!L28+'13.нерез-в инвал'!L28</f>
        <v>11153.500000000002</v>
      </c>
      <c r="M28" s="28">
        <f>('9.нерез-в нацвал'!L28*'9.нерез-в нацвал'!M28+'13.нерез-в инвал'!L28*'13.нерез-в инвал'!M28)/('9.нерез-в нацвал'!L28+'13.нерез-в инвал'!L28)</f>
        <v>10.270233558972489</v>
      </c>
      <c r="N28" s="21">
        <f>'9.нерез-в нацвал'!N28+'13.нерез-в инвал'!N28</f>
        <v>14938.7</v>
      </c>
      <c r="O28" s="28">
        <f>('9.нерез-в нацвал'!N28*'9.нерез-в нацвал'!O28+'13.нерез-в инвал'!N28*'13.нерез-в инвал'!O28)/('9.нерез-в нацвал'!N28+'13.нерез-в инвал'!N28)</f>
        <v>8.4882691934371906</v>
      </c>
      <c r="P28" s="21">
        <f>'9.нерез-в нацвал'!P28+'13.нерез-в инвал'!P28</f>
        <v>31837.5</v>
      </c>
      <c r="Q28" s="28">
        <f>('9.нерез-в нацвал'!P28*'9.нерез-в нацвал'!Q28+'13.нерез-в инвал'!P28*'13.нерез-в инвал'!Q28)/('9.нерез-в нацвал'!P28+'13.нерез-в инвал'!P28)</f>
        <v>9.0656624420887333</v>
      </c>
      <c r="R28" s="22"/>
      <c r="S28" s="30"/>
    </row>
    <row r="29" spans="1:19" ht="14.25" customHeight="1" x14ac:dyDescent="0.2">
      <c r="A29" s="23" t="s">
        <v>8</v>
      </c>
      <c r="B29" s="26">
        <f>'9.нерез-в нацвал'!B29+'13.нерез-в инвал'!B29</f>
        <v>1970874.8999999997</v>
      </c>
      <c r="C29" s="28">
        <f>('9.нерез-в нацвал'!B29*'9.нерез-в нацвал'!C29+'13.нерез-в инвал'!B29*'13.нерез-в инвал'!C29)/('9.нерез-в нацвал'!B29+'13.нерез-в инвал'!B29)</f>
        <v>0.2619896554570767</v>
      </c>
      <c r="D29" s="21">
        <f>'9.нерез-в нацвал'!D29+'13.нерез-в инвал'!D29</f>
        <v>1905022.6</v>
      </c>
      <c r="E29" s="28">
        <f>('9.нерез-в нацвал'!D29*'9.нерез-в нацвал'!E29+'13.нерез-в инвал'!D29*'13.нерез-в инвал'!E29)/('9.нерез-в нацвал'!D29+'13.нерез-в инвал'!D29)</f>
        <v>5.9639712410760877E-4</v>
      </c>
      <c r="F29" s="21">
        <f t="shared" si="0"/>
        <v>65852.3</v>
      </c>
      <c r="G29" s="28">
        <f t="shared" si="1"/>
        <v>7.8237614479676534</v>
      </c>
      <c r="H29" s="21">
        <f>'9.нерез-в нацвал'!H29+'13.нерез-в инвал'!H29</f>
        <v>2945.5</v>
      </c>
      <c r="I29" s="28">
        <f>('9.нерез-в нацвал'!H29*'9.нерез-в нацвал'!I29+'13.нерез-в инвал'!H29*'13.нерез-в инвал'!I29)/('9.нерез-в нацвал'!H29+'13.нерез-в инвал'!H29)</f>
        <v>3.9327981666949579</v>
      </c>
      <c r="J29" s="21">
        <f>'9.нерез-в нацвал'!J29+'13.нерез-в инвал'!J29</f>
        <v>2034.7</v>
      </c>
      <c r="K29" s="28">
        <f>('9.нерез-в нацвал'!J29*'9.нерез-в нацвал'!K29+'13.нерез-в инвал'!J29*'13.нерез-в инвал'!K29)/('9.нерез-в нацвал'!J29+'13.нерез-в инвал'!J29)</f>
        <v>5.7572782228338353</v>
      </c>
      <c r="L29" s="21">
        <f>'9.нерез-в нацвал'!L29+'13.нерез-в инвал'!L29</f>
        <v>20697</v>
      </c>
      <c r="M29" s="28">
        <f>('9.нерез-в нацвал'!L29*'9.нерез-в нацвал'!M29+'13.нерез-в инвал'!L29*'13.нерез-в инвал'!M29)/('9.нерез-в нацвал'!L29+'13.нерез-в инвал'!L29)</f>
        <v>5.3311636469053516</v>
      </c>
      <c r="N29" s="21">
        <f>'9.нерез-в нацвал'!N29+'13.нерез-в инвал'!N29</f>
        <v>22891.599999999999</v>
      </c>
      <c r="O29" s="28">
        <f>('9.нерез-в нацвал'!N29*'9.нерез-в нацвал'!O29+'13.нерез-в инвал'!N29*'13.нерез-в инвал'!O29)/('9.нерез-в нацвал'!N29+'13.нерез-в инвал'!N29)</f>
        <v>8.4006589753446654</v>
      </c>
      <c r="P29" s="21">
        <f>'9.нерез-в нацвал'!P29+'13.нерез-в инвал'!P29</f>
        <v>17283.5</v>
      </c>
      <c r="Q29" s="28">
        <f>('9.нерез-в нацвал'!P29*'9.нерез-в нацвал'!Q29+'13.нерез-в инвал'!P29*'13.нерез-в инвал'!Q29)/('9.нерез-в нацвал'!P29+'13.нерез-в инвал'!P29)</f>
        <v>10.950946046807667</v>
      </c>
      <c r="R29" s="22"/>
      <c r="S29" s="30"/>
    </row>
    <row r="30" spans="1:19" ht="14.25" customHeight="1" x14ac:dyDescent="0.2">
      <c r="A30" s="23" t="s">
        <v>9</v>
      </c>
      <c r="B30" s="26">
        <f>'9.нерез-в нацвал'!B30+'13.нерез-в инвал'!B30</f>
        <v>1700645.0999999999</v>
      </c>
      <c r="C30" s="28">
        <f>('9.нерез-в нацвал'!B30*'9.нерез-в нацвал'!C30+'13.нерез-в инвал'!B30*'13.нерез-в инвал'!C30)/('9.нерез-в нацвал'!B30+'13.нерез-в инвал'!B30)</f>
        <v>0.32294414396043047</v>
      </c>
      <c r="D30" s="21">
        <f>'9.нерез-в нацвал'!D30+'13.нерез-в инвал'!D30</f>
        <v>1642959.9</v>
      </c>
      <c r="E30" s="28">
        <f>('9.нерез-в нацвал'!D30*'9.нерез-в нацвал'!E30+'13.нерез-в инвал'!D30*'13.нерез-в инвал'!E30)/('9.нерез-в нацвал'!D30+'13.нерез-в инвал'!D30)</f>
        <v>4.1558220623643992E-3</v>
      </c>
      <c r="F30" s="21">
        <f t="shared" si="0"/>
        <v>57685.2</v>
      </c>
      <c r="G30" s="28">
        <f t="shared" si="1"/>
        <v>9.4025075235935844</v>
      </c>
      <c r="H30" s="21">
        <f>'9.нерез-в нацвал'!H30+'13.нерез-в инвал'!H30</f>
        <v>8393.7999999999993</v>
      </c>
      <c r="I30" s="28">
        <f>('9.нерез-в нацвал'!H30*'9.нерез-в нацвал'!I30+'13.нерез-в инвал'!H30*'13.нерез-в инвал'!I30)/('9.нерез-в нацвал'!H30+'13.нерез-в инвал'!H30)</f>
        <v>1.4656820510376707</v>
      </c>
      <c r="J30" s="21">
        <f>'9.нерез-в нацвал'!J30+'13.нерез-в инвал'!J30</f>
        <v>5391.3</v>
      </c>
      <c r="K30" s="28">
        <f>('9.нерез-в нацвал'!J30*'9.нерез-в нацвал'!K30+'13.нерез-в инвал'!J30*'13.нерез-в инвал'!K30)/('9.нерез-в нацвал'!J30+'13.нерез-в инвал'!J30)</f>
        <v>7.4872450058427447</v>
      </c>
      <c r="L30" s="21">
        <f>'9.нерез-в нацвал'!L30+'13.нерез-в инвал'!L30</f>
        <v>8362.6</v>
      </c>
      <c r="M30" s="28">
        <f>('9.нерез-в нацвал'!L30*'9.нерез-в нацвал'!M30+'13.нерез-в инвал'!L30*'13.нерез-в инвал'!M30)/('9.нерез-в нацвал'!L30+'13.нерез-в инвал'!L30)</f>
        <v>5.3217498146509428</v>
      </c>
      <c r="N30" s="21">
        <f>'9.нерез-в нацвал'!N30+'13.нерез-в инвал'!N30</f>
        <v>7041.5</v>
      </c>
      <c r="O30" s="28">
        <f>('9.нерез-в нацвал'!N30*'9.нерез-в нацвал'!O30+'13.нерез-в инвал'!N30*'13.нерез-в инвал'!O30)/('9.нерез-в нацвал'!N30+'13.нерез-в инвал'!N30)</f>
        <v>7.9050977774621884</v>
      </c>
      <c r="P30" s="21">
        <f>'9.нерез-в нацвал'!P30+'13.нерез-в инвал'!P30</f>
        <v>28496</v>
      </c>
      <c r="Q30" s="28">
        <f>('9.нерез-в нацвал'!P30*'9.нерез-в нацвал'!Q30+'13.нерез-в инвал'!P30*'13.нерез-в инвал'!Q30)/('9.нерез-в нацвал'!P30+'13.нерез-в инвал'!P30)</f>
        <v>13.670321799550836</v>
      </c>
      <c r="R30" s="21"/>
      <c r="S30" s="28"/>
    </row>
    <row r="31" spans="1:19" ht="14.25" customHeight="1" x14ac:dyDescent="0.2">
      <c r="A31" s="23" t="s">
        <v>14</v>
      </c>
      <c r="B31" s="26">
        <f>'9.нерез-в нацвал'!B31+'13.нерез-в инвал'!B31</f>
        <v>1990811.6</v>
      </c>
      <c r="C31" s="28">
        <f>('9.нерез-в нацвал'!B31*'9.нерез-в нацвал'!C31+'13.нерез-в инвал'!B31*'13.нерез-в инвал'!C31)/('9.нерез-в нацвал'!B31+'13.нерез-в инвал'!B31)</f>
        <v>0.27925612800327265</v>
      </c>
      <c r="D31" s="21">
        <f>'9.нерез-в нацвал'!D31+'13.нерез-в инвал'!D31</f>
        <v>1922603.2000000002</v>
      </c>
      <c r="E31" s="28">
        <f>('9.нерез-в нацвал'!D31*'9.нерез-в нацвал'!E31+'13.нерез-в инвал'!D31*'13.нерез-в инвал'!E31)/('9.нерез-в нацвал'!D31+'13.нерез-в инвал'!D31)</f>
        <v>3.5118114855941146E-4</v>
      </c>
      <c r="F31" s="21">
        <f t="shared" si="0"/>
        <v>68208.399999999994</v>
      </c>
      <c r="G31" s="28">
        <f t="shared" si="1"/>
        <v>8.1408031415485507</v>
      </c>
      <c r="H31" s="21">
        <f>'9.нерез-в нацвал'!H31+'13.нерез-в инвал'!H31</f>
        <v>147.30000000000001</v>
      </c>
      <c r="I31" s="28">
        <f>('9.нерез-в нацвал'!H31*'9.нерез-в нацвал'!I31+'13.нерез-в инвал'!H31*'13.нерез-в инвал'!I31)/('9.нерез-в нацвал'!H31+'13.нерез-в инвал'!H31)</f>
        <v>10.475709436524106</v>
      </c>
      <c r="J31" s="21">
        <f>'9.нерез-в нацвал'!J31+'13.нерез-в инвал'!J31</f>
        <v>6996.9000000000005</v>
      </c>
      <c r="K31" s="28">
        <f>('9.нерез-в нацвал'!J31*'9.нерез-в нацвал'!K31+'13.нерез-в инвал'!J31*'13.нерез-в инвал'!K31)/('9.нерез-в нацвал'!J31+'13.нерез-в инвал'!J31)</f>
        <v>7.2239281681887713</v>
      </c>
      <c r="L31" s="21">
        <f>'9.нерез-в нацвал'!L31+'13.нерез-в инвал'!L31</f>
        <v>8836.4</v>
      </c>
      <c r="M31" s="28">
        <f>('9.нерез-в нацвал'!L31*'9.нерез-в нацвал'!M31+'13.нерез-в инвал'!L31*'13.нерез-в инвал'!M31)/('9.нерез-в нацвал'!L31+'13.нерез-в инвал'!L31)</f>
        <v>8.0611523923769841</v>
      </c>
      <c r="N31" s="21">
        <f>'9.нерез-в нацвал'!N31+'13.нерез-в инвал'!N31</f>
        <v>23902.400000000001</v>
      </c>
      <c r="O31" s="28">
        <f>('9.нерез-в нацвал'!N31*'9.нерез-в нацвал'!O31+'13.нерез-в инвал'!N31*'13.нерез-в инвал'!O31)/('9.нерез-в нацвал'!N31+'13.нерез-в инвал'!N31)</f>
        <v>8.0026775135551169</v>
      </c>
      <c r="P31" s="21">
        <f>'9.нерез-в нацвал'!P31+'13.нерез-в инвал'!P31</f>
        <v>28325.4</v>
      </c>
      <c r="Q31" s="28">
        <f>('9.нерез-в нацвал'!P31*'9.нерез-в нацвал'!Q31+'13.нерез-в инвал'!P31*'13.нерез-в инвал'!Q31)/('9.нерез-в нацвал'!P31+'13.нерез-в инвал'!P31)</f>
        <v>8.4965513637936354</v>
      </c>
      <c r="R31" s="22"/>
      <c r="S31" s="30"/>
    </row>
    <row r="32" spans="1:19" ht="14.25" customHeight="1" thickBot="1" x14ac:dyDescent="0.25">
      <c r="A32" s="24" t="s">
        <v>15</v>
      </c>
      <c r="B32" s="27">
        <f>'9.нерез-в нацвал'!B32+'13.нерез-в инвал'!B32</f>
        <v>1916269.3177899998</v>
      </c>
      <c r="C32" s="29">
        <f>('9.нерез-в нацвал'!B32*'9.нерез-в нацвал'!C32+'13.нерез-в инвал'!B32*'13.нерез-в инвал'!C32)/('9.нерез-в нацвал'!B32+'13.нерез-в инвал'!B32)</f>
        <v>0.36877162929007573</v>
      </c>
      <c r="D32" s="25">
        <f>'9.нерез-в нацвал'!D32+'13.нерез-в инвал'!D32</f>
        <v>1832717.5999999999</v>
      </c>
      <c r="E32" s="29">
        <f>('9.нерез-в нацвал'!D32*'9.нерез-в нацвал'!E32+'13.нерез-в инвал'!D32*'13.нерез-в инвал'!E32)/('9.нерез-в нацвал'!D32+'13.нерез-в инвал'!D32)</f>
        <v>4.5375348607990678E-4</v>
      </c>
      <c r="F32" s="25">
        <f t="shared" si="0"/>
        <v>83551.71779000001</v>
      </c>
      <c r="G32" s="29">
        <f t="shared" si="1"/>
        <v>8.4478712724261751</v>
      </c>
      <c r="H32" s="25">
        <f>'9.нерез-в нацвал'!H32+'13.нерез-в инвал'!H32</f>
        <v>3390.9</v>
      </c>
      <c r="I32" s="29">
        <f>('9.нерез-в нацвал'!H32*'9.нерез-в нацвал'!I32+'13.нерез-в инвал'!H32*'13.нерез-в инвал'!I32)/('9.нерез-в нацвал'!H32+'13.нерез-в инвал'!H32)</f>
        <v>6.4345981892712851</v>
      </c>
      <c r="J32" s="25">
        <f>'9.нерез-в нацвал'!J32+'13.нерез-в инвал'!J32</f>
        <v>11466</v>
      </c>
      <c r="K32" s="29">
        <f>('9.нерез-в нацвал'!J32*'9.нерез-в нацвал'!K32+'13.нерез-в инвал'!J32*'13.нерез-в инвал'!K32)/('9.нерез-в нацвал'!J32+'13.нерез-в инвал'!J32)</f>
        <v>3.9448020233734518</v>
      </c>
      <c r="L32" s="25">
        <f>'9.нерез-в нацвал'!L32+'13.нерез-в инвал'!L32</f>
        <v>10502.91779</v>
      </c>
      <c r="M32" s="29">
        <f>('9.нерез-в нацвал'!L32*'9.нерез-в нацвал'!M32+'13.нерез-в инвал'!L32*'13.нерез-в инвал'!M32)/('9.нерез-в нацвал'!L32+'13.нерез-в инвал'!L32)</f>
        <v>6.2032734886331049</v>
      </c>
      <c r="N32" s="25">
        <f>'9.нерез-в нацвал'!N32+'13.нерез-в инвал'!N32</f>
        <v>44070.100000000006</v>
      </c>
      <c r="O32" s="29">
        <f>('9.нерез-в нацвал'!N32*'9.нерез-в нацвал'!O32+'13.нерез-в инвал'!N32*'13.нерез-в инвал'!O32)/('9.нерез-в нацвал'!N32+'13.нерез-в инвал'!N32)</f>
        <v>8.9836065722564733</v>
      </c>
      <c r="P32" s="25">
        <f>'9.нерез-в нацвал'!P32+'13.нерез-в инвал'!P32</f>
        <v>14061.800000000001</v>
      </c>
      <c r="Q32" s="29">
        <f>('9.нерез-в нацвал'!P32*'9.нерез-в нацвал'!Q32+'13.нерез-в инвал'!P32*'13.нерез-в инвал'!Q32)/('9.нерез-в нацвал'!P32+'13.нерез-в инвал'!P32)</f>
        <v>12.553418907963415</v>
      </c>
      <c r="R32" s="25">
        <f>'9.нерез-в нацвал'!R32+'13.нерез-в инвал'!R32</f>
        <v>60</v>
      </c>
      <c r="S32" s="29">
        <f>('9.нерез-в нацвал'!R32*'9.нерез-в нацвал'!S32+'13.нерез-в инвал'!R32*'13.нерез-в инвал'!S32)/('9.нерез-в нацвал'!R32+'13.нерез-в инвал'!R32)</f>
        <v>19.989999999999998</v>
      </c>
    </row>
    <row r="33" spans="1:19" ht="14.25" customHeight="1" x14ac:dyDescent="0.2">
      <c r="A33" s="23" t="s">
        <v>44</v>
      </c>
      <c r="B33" s="26">
        <f>'9.нерез-в нацвал'!B33+'13.нерез-в инвал'!B33</f>
        <v>1365901.0000000002</v>
      </c>
      <c r="C33" s="28">
        <f>('9.нерез-в нацвал'!B33*'9.нерез-в нацвал'!C33+'13.нерез-в инвал'!B33*'13.нерез-в инвал'!C33)/('9.нерез-в нацвал'!B33+'13.нерез-в инвал'!B33)</f>
        <v>0.3369530148963944</v>
      </c>
      <c r="D33" s="21">
        <f>'9.нерез-в нацвал'!D33+'13.нерез-в инвал'!D33</f>
        <v>1306450.7000000002</v>
      </c>
      <c r="E33" s="28">
        <f>('9.нерез-в нацвал'!D33*'9.нерез-в нацвал'!E33+'13.нерез-в инвал'!D33*'13.нерез-в инвал'!E33)/('9.нерез-в нацвал'!D33+'13.нерез-в инвал'!D33)</f>
        <v>9.3626005175702388E-3</v>
      </c>
      <c r="F33" s="21">
        <f t="shared" si="0"/>
        <v>59450.3</v>
      </c>
      <c r="G33" s="28">
        <f t="shared" si="1"/>
        <v>7.5359196505316204</v>
      </c>
      <c r="H33" s="21">
        <f>'9.нерез-в нацвал'!H33+'13.нерез-в инвал'!H33</f>
        <v>4327.1000000000004</v>
      </c>
      <c r="I33" s="28">
        <f>('9.нерез-в нацвал'!H33*'9.нерез-в нацвал'!I33+'13.нерез-в инвал'!H33*'13.нерез-в инвал'!I33)/('9.нерез-в нацвал'!H33+'13.нерез-в инвал'!H33)</f>
        <v>2.3227001918143793</v>
      </c>
      <c r="J33" s="21">
        <f>'9.нерез-в нацвал'!J33+'13.нерез-в инвал'!J33</f>
        <v>12576.3</v>
      </c>
      <c r="K33" s="28">
        <f>('9.нерез-в нацвал'!J33*'9.нерез-в нацвал'!K33+'13.нерез-в инвал'!J33*'13.нерез-в инвал'!K33)/('9.нерез-в нацвал'!J33+'13.нерез-в инвал'!J33)</f>
        <v>3.8249152771482864</v>
      </c>
      <c r="L33" s="21">
        <f>'9.нерез-в нацвал'!L33+'13.нерез-в инвал'!L33</f>
        <v>11097</v>
      </c>
      <c r="M33" s="28">
        <f>('9.нерез-в нацвал'!L33*'9.нерез-в нацвал'!M33+'13.нерез-в инвал'!L33*'13.нерез-в инвал'!M33)/('9.нерез-в нацвал'!L33+'13.нерез-в инвал'!L33)</f>
        <v>9.1045671803190071</v>
      </c>
      <c r="N33" s="21">
        <f>'9.нерез-в нацвал'!N33+'13.нерез-в инвал'!N33</f>
        <v>22486.399999999998</v>
      </c>
      <c r="O33" s="28">
        <f>('9.нерез-в нацвал'!N33*'9.нерез-в нацвал'!O33+'13.нерез-в инвал'!N33*'13.нерез-в инвал'!O33)/('9.нерез-в нацвал'!N33+'13.нерез-в инвал'!N33)</f>
        <v>8.3632323982496075</v>
      </c>
      <c r="P33" s="21">
        <f>'9.нерез-в нацвал'!P33+'13.нерез-в инвал'!P33</f>
        <v>8883.5</v>
      </c>
      <c r="Q33" s="28">
        <f>('9.нерез-в нацвал'!P33*'9.нерез-в нацвал'!Q33+'13.нерез-в инвал'!P33*'13.нерез-в инвал'!Q33)/('9.нерез-в нацвал'!P33+'13.нерез-в инвал'!P33)</f>
        <v>11.163446276805313</v>
      </c>
      <c r="R33" s="22">
        <f>'9.нерез-в нацвал'!R33+'13.нерез-в инвал'!R33</f>
        <v>80</v>
      </c>
      <c r="S33" s="30">
        <f>('9.нерез-в нацвал'!R33*'9.нерез-в нацвал'!S33+'13.нерез-в инвал'!R33*'13.нерез-в инвал'!S33)/('9.нерез-в нацвал'!R33+'13.нерез-в инвал'!R33)</f>
        <v>19.95</v>
      </c>
    </row>
    <row r="34" spans="1:19" ht="14.25" customHeight="1" x14ac:dyDescent="0.2">
      <c r="A34" s="23" t="s">
        <v>1</v>
      </c>
      <c r="B34" s="26">
        <f>'9.нерез-в нацвал'!B34+'13.нерез-в инвал'!B34</f>
        <v>1209838.2</v>
      </c>
      <c r="C34" s="28">
        <f>('9.нерез-в нацвал'!B34*'9.нерез-в нацвал'!C34+'13.нерез-в инвал'!B34*'13.нерез-в инвал'!C34)/('9.нерез-в нацвал'!B34+'13.нерез-в инвал'!B34)</f>
        <v>0.35467742959347776</v>
      </c>
      <c r="D34" s="21">
        <f>'9.нерез-в нацвал'!D34+'13.нерез-в инвал'!D34</f>
        <v>1155724.5</v>
      </c>
      <c r="E34" s="28">
        <f>('9.нерез-в нацвал'!D34*'9.нерез-в нацвал'!E34+'13.нерез-в инвал'!D34*'13.нерез-в инвал'!E34)/('9.нерез-в нацвал'!D34+'13.нерез-в инвал'!D34)</f>
        <v>1.4280710498046864E-2</v>
      </c>
      <c r="F34" s="21">
        <f t="shared" si="0"/>
        <v>54113.7</v>
      </c>
      <c r="G34" s="28">
        <f t="shared" si="1"/>
        <v>7.6246447018037937</v>
      </c>
      <c r="H34" s="21">
        <f>'9.нерез-в нацвал'!H34+'13.нерез-в инвал'!H34</f>
        <v>3166.4</v>
      </c>
      <c r="I34" s="28">
        <f>('9.нерез-в нацвал'!H34*'9.нерез-в нацвал'!I34+'13.нерез-в инвал'!H34*'13.нерез-в инвал'!I34)/('9.нерез-в нацвал'!H34+'13.нерез-в инвал'!H34)</f>
        <v>3.279900202122279</v>
      </c>
      <c r="J34" s="21">
        <f>'9.нерез-в нацвал'!J34+'13.нерез-в инвал'!J34</f>
        <v>6537.7999999999993</v>
      </c>
      <c r="K34" s="28">
        <f>('9.нерез-в нацвал'!J34*'9.нерез-в нацвал'!K34+'13.нерез-в инвал'!J34*'13.нерез-в инвал'!K34)/('9.нерез-в нацвал'!J34+'13.нерез-в инвал'!J34)</f>
        <v>3.7218960506592458</v>
      </c>
      <c r="L34" s="21">
        <f>'9.нерез-в нацвал'!L34+'13.нерез-в инвал'!L34</f>
        <v>5251.5</v>
      </c>
      <c r="M34" s="28">
        <f>('9.нерез-в нацвал'!L34*'9.нерез-в нацвал'!M34+'13.нерез-в инвал'!L34*'13.нерез-в инвал'!M34)/('9.нерез-в нацвал'!L34+'13.нерез-в инвал'!L34)</f>
        <v>7.8309014567266493</v>
      </c>
      <c r="N34" s="21">
        <f>'9.нерез-в нацвал'!N34+'13.нерез-в инвал'!N34</f>
        <v>11755.8</v>
      </c>
      <c r="O34" s="28">
        <f>('9.нерез-в нацвал'!N34*'9.нерез-в нацвал'!O34+'13.нерез-в инвал'!N34*'13.нерез-в инвал'!O34)/('9.нерез-в нацвал'!N34+'13.нерез-в инвал'!N34)</f>
        <v>9.4246059817281633</v>
      </c>
      <c r="P34" s="21">
        <f>'9.нерез-в нацвал'!P34+'13.нерез-в инвал'!P34</f>
        <v>27397.5</v>
      </c>
      <c r="Q34" s="28">
        <f>('9.нерез-в нацвал'!P34*'9.нерез-в нацвал'!Q34+'13.нерез-в инвал'!P34*'13.нерез-в инвал'!Q34)/('9.нерез-в нацвал'!P34+'13.нерез-в инвал'!P34)</f>
        <v>8.244576585454876</v>
      </c>
      <c r="R34" s="22">
        <f>'9.нерез-в нацвал'!R34+'13.нерез-в инвал'!R34</f>
        <v>4.7</v>
      </c>
      <c r="S34" s="30">
        <f>('9.нерез-в нацвал'!R34*'9.нерез-в нацвал'!S34+'13.нерез-в инвал'!R34*'13.нерез-в инвал'!S34)/('9.нерез-в нацвал'!R34+'13.нерез-в инвал'!R34)</f>
        <v>17.170000000000002</v>
      </c>
    </row>
    <row r="35" spans="1:19" ht="14.25" customHeight="1" x14ac:dyDescent="0.2">
      <c r="A35" s="23" t="s">
        <v>2</v>
      </c>
      <c r="B35" s="26">
        <f>'9.нерез-в нацвал'!B35+'13.нерез-в инвал'!B35</f>
        <v>1323084.2</v>
      </c>
      <c r="C35" s="28">
        <f>('9.нерез-в нацвал'!B35*'9.нерез-в нацвал'!C35+'13.нерез-в инвал'!B35*'13.нерез-в инвал'!C35)/('9.нерез-в нацвал'!B35+'13.нерез-в инвал'!B35)</f>
        <v>0.65426654176657839</v>
      </c>
      <c r="D35" s="21">
        <f>'9.нерез-в нацвал'!D35+'13.нерез-в инвал'!D35</f>
        <v>1214288.9000000001</v>
      </c>
      <c r="E35" s="28">
        <f>('9.нерез-в нацвал'!D35*'9.нерез-в нацвал'!E35+'13.нерез-в инвал'!D35*'13.нерез-в инвал'!E35)/('9.нерез-в нацвал'!D35+'13.нерез-в инвал'!D35)</f>
        <v>1.3549312688273769E-2</v>
      </c>
      <c r="F35" s="21">
        <f t="shared" si="0"/>
        <v>108795.29999999999</v>
      </c>
      <c r="G35" s="28">
        <f t="shared" si="1"/>
        <v>7.805456154815511</v>
      </c>
      <c r="H35" s="21">
        <f>'9.нерез-в нацвал'!H35+'13.нерез-в инвал'!H35</f>
        <v>5832.8</v>
      </c>
      <c r="I35" s="28">
        <f>('9.нерез-в нацвал'!H35*'9.нерез-в нацвал'!I35+'13.нерез-в инвал'!H35*'13.нерез-в инвал'!I35)/('9.нерез-в нацвал'!H35+'13.нерез-в инвал'!H35)</f>
        <v>2.0779725003428884</v>
      </c>
      <c r="J35" s="21">
        <f>'9.нерез-в нацвал'!J35+'13.нерез-в инвал'!J35</f>
        <v>9650.4000000000015</v>
      </c>
      <c r="K35" s="28">
        <f>('9.нерез-в нацвал'!J35*'9.нерез-в нацвал'!K35+'13.нерез-в инвал'!J35*'13.нерез-в инвал'!K35)/('9.нерез-в нацвал'!J35+'13.нерез-в инвал'!J35)</f>
        <v>6.0564226353311765</v>
      </c>
      <c r="L35" s="21">
        <f>'9.нерез-в нацвал'!L35+'13.нерез-в инвал'!L35</f>
        <v>11970.699999999999</v>
      </c>
      <c r="M35" s="28">
        <f>('9.нерез-в нацвал'!L35*'9.нерез-в нацвал'!M35+'13.нерез-в инвал'!L35*'13.нерез-в инвал'!M35)/('9.нерез-в нацвал'!L35+'13.нерез-в инвал'!L35)</f>
        <v>6.3590572815290658</v>
      </c>
      <c r="N35" s="21">
        <f>'9.нерез-в нацвал'!N35+'13.нерез-в инвал'!N35</f>
        <v>23306.1</v>
      </c>
      <c r="O35" s="28">
        <f>('9.нерез-в нацвал'!N35*'9.нерез-в нацвал'!O35+'13.нерез-в инвал'!N35*'13.нерез-в инвал'!O35)/('9.нерез-в нацвал'!N35+'13.нерез-в инвал'!N35)</f>
        <v>9.3100131725170687</v>
      </c>
      <c r="P35" s="21">
        <f>'9.нерез-в нацвал'!P35+'13.нерез-в инвал'!P35</f>
        <v>58035.299999999996</v>
      </c>
      <c r="Q35" s="28">
        <f>('9.нерез-в нацвал'!P35*'9.нерез-в нацвал'!Q35+'13.нерез-в инвал'!P35*'13.нерез-в инвал'!Q35)/('9.нерез-в нацвал'!P35+'13.нерез-в инвал'!P35)</f>
        <v>8.3660665146901962</v>
      </c>
      <c r="R35" s="21"/>
      <c r="S35" s="28"/>
    </row>
    <row r="36" spans="1:19" ht="14.25" customHeight="1" x14ac:dyDescent="0.2">
      <c r="A36" s="23" t="s">
        <v>3</v>
      </c>
      <c r="B36" s="26">
        <f>'9.нерез-в нацвал'!B36+'13.нерез-в инвал'!B36</f>
        <v>1568793.5999999999</v>
      </c>
      <c r="C36" s="28">
        <f>('9.нерез-в нацвал'!B36*'9.нерез-в нацвал'!C36+'13.нерез-в инвал'!B36*'13.нерез-в инвал'!C36)/('9.нерез-в нацвал'!B36+'13.нерез-в инвал'!B36)</f>
        <v>0.32949105287018005</v>
      </c>
      <c r="D36" s="21">
        <f>'9.нерез-в нацвал'!D36+'13.нерез-в инвал'!D36</f>
        <v>1495141.0999999996</v>
      </c>
      <c r="E36" s="28">
        <f>('9.нерез-в нацвал'!D36*'9.нерез-в нацвал'!E36+'13.нерез-в инвал'!D36*'13.нерез-в инвал'!E36)/('9.нерез-в нацвал'!D36+'13.нерез-в инвал'!D36)</f>
        <v>1.8427146441228864E-2</v>
      </c>
      <c r="F36" s="21">
        <f t="shared" si="0"/>
        <v>73652.5</v>
      </c>
      <c r="G36" s="28">
        <f t="shared" si="1"/>
        <v>6.6440687145718078</v>
      </c>
      <c r="H36" s="21">
        <f>'9.нерез-в нацвал'!H36+'13.нерез-в инвал'!H36</f>
        <v>4103.5</v>
      </c>
      <c r="I36" s="28">
        <f>('9.нерез-в нацвал'!H36*'9.нерез-в нацвал'!I36+'13.нерез-в инвал'!H36*'13.нерез-в инвал'!I36)/('9.нерез-в нацвал'!H36+'13.нерез-в инвал'!H36)</f>
        <v>1.208691117338857</v>
      </c>
      <c r="J36" s="21">
        <f>'9.нерез-в нацвал'!J36+'13.нерез-в инвал'!J36</f>
        <v>3197.6000000000004</v>
      </c>
      <c r="K36" s="28">
        <f>('9.нерез-в нацвал'!J36*'9.нерез-в нацвал'!K36+'13.нерез-в инвал'!J36*'13.нерез-в инвал'!K36)/('9.нерез-в нацвал'!J36+'13.нерез-в инвал'!J36)</f>
        <v>5.3039479609707278</v>
      </c>
      <c r="L36" s="21">
        <f>'9.нерез-в нацвал'!L36+'13.нерез-в инвал'!L36</f>
        <v>12275</v>
      </c>
      <c r="M36" s="28">
        <f>('9.нерез-в нацвал'!L36*'9.нерез-в нацвал'!M36+'13.нерез-в инвал'!L36*'13.нерез-в инвал'!M36)/('9.нерез-в нацвал'!L36+'13.нерез-в инвал'!L36)</f>
        <v>4.8109026476578416</v>
      </c>
      <c r="N36" s="21">
        <f>'9.нерез-в нацвал'!N36+'13.нерез-в инвал'!N36</f>
        <v>38541</v>
      </c>
      <c r="O36" s="28">
        <f>('9.нерез-в нацвал'!N36*'9.нерез-в нацвал'!O36+'13.нерез-в инвал'!N36*'13.нерез-в инвал'!O36)/('9.нерез-в нацвал'!N36+'13.нерез-в инвал'!N36)</f>
        <v>6.4459393373290794</v>
      </c>
      <c r="P36" s="21">
        <f>'9.нерез-в нацвал'!P36+'13.нерез-в инвал'!P36</f>
        <v>15535.400000000001</v>
      </c>
      <c r="Q36" s="28">
        <f>('9.нерез-в нацвал'!P36*'9.нерез-в нацвал'!Q36+'13.нерез-в инвал'!P36*'13.нерез-в инвал'!Q36)/('9.нерез-в нацвал'!P36+'13.нерез-в инвал'!P36)</f>
        <v>10.295565289596663</v>
      </c>
      <c r="R36" s="22"/>
      <c r="S36" s="30"/>
    </row>
    <row r="37" spans="1:19" ht="14.25" customHeight="1" x14ac:dyDescent="0.2">
      <c r="A37" s="23" t="s">
        <v>4</v>
      </c>
      <c r="B37" s="26">
        <f>'9.нерез-в нацвал'!B37+'13.нерез-в инвал'!B37</f>
        <v>1592650.2999999996</v>
      </c>
      <c r="C37" s="28">
        <f>('9.нерез-в нацвал'!B37*'9.нерез-в нацвал'!C37+'13.нерез-в инвал'!B37*'13.нерез-в инвал'!C37)/('9.нерез-в нацвал'!B37+'13.нерез-в инвал'!B37)</f>
        <v>0.34005938591792573</v>
      </c>
      <c r="D37" s="21">
        <f>'9.нерез-в нацвал'!D37+'13.нерез-в инвал'!D37</f>
        <v>1525843.9999999998</v>
      </c>
      <c r="E37" s="28">
        <f>('9.нерез-в нацвал'!D37*'9.нерез-в нацвал'!E37+'13.нерез-в инвал'!D37*'13.нерез-в инвал'!E37)/('9.нерез-в нацвал'!D37+'13.нерез-в инвал'!D37)</f>
        <v>2.4778597287796161E-2</v>
      </c>
      <c r="F37" s="21">
        <f t="shared" si="0"/>
        <v>66806.299999999988</v>
      </c>
      <c r="G37" s="28">
        <f t="shared" si="1"/>
        <v>7.5410164759910394</v>
      </c>
      <c r="H37" s="21">
        <f>'9.нерез-в нацвал'!H37+'13.нерез-в инвал'!H37</f>
        <v>8008.7</v>
      </c>
      <c r="I37" s="28">
        <f>('9.нерез-в нацвал'!H37*'9.нерез-в нацвал'!I37+'13.нерез-в инвал'!H37*'13.нерез-в инвал'!I37)/('9.нерез-в нацвал'!H37+'13.нерез-в инвал'!H37)</f>
        <v>1.6306386804350255</v>
      </c>
      <c r="J37" s="21">
        <f>'9.нерез-в нацвал'!J37+'13.нерез-в инвал'!J37</f>
        <v>12490.899999999998</v>
      </c>
      <c r="K37" s="28">
        <f>('9.нерез-в нацвал'!J37*'9.нерез-в нацвал'!K37+'13.нерез-в инвал'!J37*'13.нерез-в инвал'!K37)/('9.нерез-в нацвал'!J37+'13.нерез-в инвал'!J37)</f>
        <v>5.565053438903524</v>
      </c>
      <c r="L37" s="21">
        <f>'9.нерез-в нацвал'!L37+'13.нерез-в инвал'!L37</f>
        <v>13119.3</v>
      </c>
      <c r="M37" s="28">
        <f>('9.нерез-в нацвал'!L37*'9.нерез-в нацвал'!M37+'13.нерез-в инвал'!L37*'13.нерез-в инвал'!M37)/('9.нерез-в нацвал'!L37+'13.нерез-в инвал'!L37)</f>
        <v>7.4781637739818443</v>
      </c>
      <c r="N37" s="21">
        <f>'9.нерез-в нацвал'!N37+'13.нерез-в инвал'!N37</f>
        <v>16923.7</v>
      </c>
      <c r="O37" s="28">
        <f>('9.нерез-в нацвал'!N37*'9.нерез-в нацвал'!O37+'13.нерез-в инвал'!N37*'13.нерез-в инвал'!O37)/('9.нерез-в нацвал'!N37+'13.нерез-в инвал'!N37)</f>
        <v>10.153170937797299</v>
      </c>
      <c r="P37" s="21">
        <f>'9.нерез-в нацвал'!P37+'13.нерез-в инвал'!P37</f>
        <v>16263.7</v>
      </c>
      <c r="Q37" s="28">
        <f>('9.нерез-в нацвал'!P37*'9.нерез-в нацвал'!Q37+'13.нерез-в инвал'!P37*'13.нерез-в инвал'!Q37)/('9.нерез-в нацвал'!P37+'13.нерез-в инвал'!P37)</f>
        <v>9.3015792224401537</v>
      </c>
      <c r="R37" s="22"/>
      <c r="S37" s="30"/>
    </row>
    <row r="38" spans="1:19" ht="14.25" customHeight="1" x14ac:dyDescent="0.2">
      <c r="A38" s="23" t="s">
        <v>5</v>
      </c>
      <c r="B38" s="26">
        <f>'9.нерез-в нацвал'!B38+'13.нерез-в инвал'!B38</f>
        <v>1756212.3000000005</v>
      </c>
      <c r="C38" s="28">
        <f>('9.нерез-в нацвал'!B38*'9.нерез-в нацвал'!C38+'13.нерез-в инвал'!B38*'13.нерез-в инвал'!C38)/('9.нерез-в нацвал'!B38+'13.нерез-в инвал'!B38)</f>
        <v>0.40579601623334416</v>
      </c>
      <c r="D38" s="21">
        <f>'9.нерез-в нацвал'!D38+'13.нерез-в инвал'!D38</f>
        <v>1670839.8000000003</v>
      </c>
      <c r="E38" s="28">
        <f>('9.нерез-в нацвал'!D38*'9.нерез-в нацвал'!E38+'13.нерез-в инвал'!D38*'13.нерез-в инвал'!E38)/('9.нерез-в нацвал'!D38+'13.нерез-в инвал'!D38)</f>
        <v>4.5679858715359817E-2</v>
      </c>
      <c r="F38" s="21">
        <f t="shared" si="0"/>
        <v>85372.5</v>
      </c>
      <c r="G38" s="28">
        <f t="shared" si="1"/>
        <v>7.4536909309203629</v>
      </c>
      <c r="H38" s="21">
        <f>'9.нерез-в нацвал'!H38+'13.нерез-в инвал'!H38</f>
        <v>9992.6</v>
      </c>
      <c r="I38" s="28">
        <f>('9.нерез-в нацвал'!H38*'9.нерез-в нацвал'!I38+'13.нерез-в инвал'!H38*'13.нерез-в инвал'!I38)/('9.нерез-в нацвал'!H38+'13.нерез-в инвал'!H38)</f>
        <v>0.76439415167223745</v>
      </c>
      <c r="J38" s="21">
        <f>'9.нерез-в нацвал'!J38+'13.нерез-в инвал'!J38</f>
        <v>13289.199999999999</v>
      </c>
      <c r="K38" s="28">
        <f>('9.нерез-в нацвал'!J38*'9.нерез-в нацвал'!K38+'13.нерез-в инвал'!J38*'13.нерез-в инвал'!K38)/('9.нерез-в нацвал'!J38+'13.нерез-в инвал'!J38)</f>
        <v>4.557797610089394</v>
      </c>
      <c r="L38" s="21">
        <f>'9.нерез-в нацвал'!L38+'13.нерез-в инвал'!L38</f>
        <v>12803.800000000001</v>
      </c>
      <c r="M38" s="28">
        <f>('9.нерез-в нацвал'!L38*'9.нерез-в нацвал'!M38+'13.нерез-в инвал'!L38*'13.нерез-в инвал'!M38)/('9.нерез-в нацвал'!L38+'13.нерез-в инвал'!L38)</f>
        <v>7.6502357893750279</v>
      </c>
      <c r="N38" s="21">
        <f>'9.нерез-в нацвал'!N38+'13.нерез-в инвал'!N38</f>
        <v>26180.699999999997</v>
      </c>
      <c r="O38" s="28">
        <f>('9.нерез-в нацвал'!N38*'9.нерез-в нацвал'!O38+'13.нерез-в инвал'!N38*'13.нерез-в инвал'!O38)/('9.нерез-в нацвал'!N38+'13.нерез-в инвал'!N38)</f>
        <v>6.9550567402705017</v>
      </c>
      <c r="P38" s="21">
        <f>'9.нерез-в нацвал'!P38+'13.нерез-в инвал'!P38</f>
        <v>23106.2</v>
      </c>
      <c r="Q38" s="28">
        <f>('9.нерез-в нацвал'!P38*'9.нерез-в нацвал'!Q38+'13.нерез-в инвал'!P38*'13.нерез-в инвал'!Q38)/('9.нерез-в нацвал'!P38+'13.нерез-в инвал'!P38)</f>
        <v>12.468173780197473</v>
      </c>
      <c r="R38" s="22"/>
      <c r="S38" s="30"/>
    </row>
    <row r="39" spans="1:19" ht="14.25" customHeight="1" x14ac:dyDescent="0.2">
      <c r="A39" s="23" t="s">
        <v>6</v>
      </c>
      <c r="B39" s="26">
        <f>'9.нерез-в нацвал'!B39+'13.нерез-в инвал'!B39</f>
        <v>1467603.9999999998</v>
      </c>
      <c r="C39" s="28">
        <f>('9.нерез-в нацвал'!B39*'9.нерез-в нацвал'!C39+'13.нерез-в инвал'!B39*'13.нерез-в инвал'!C39)/('9.нерез-в нацвал'!B39+'13.нерез-в инвал'!B39)</f>
        <v>0.36469251923543411</v>
      </c>
      <c r="D39" s="21">
        <f>'9.нерез-в нацвал'!D39+'13.нерез-в инвал'!D39</f>
        <v>1389026.9</v>
      </c>
      <c r="E39" s="28">
        <f>('9.нерез-в нацвал'!D39*'9.нерез-в нацвал'!E39+'13.нерез-в инвал'!D39*'13.нерез-в инвал'!E39)/('9.нерез-в нацвал'!D39+'13.нерез-в инвал'!D39)</f>
        <v>2.5517926974632385E-2</v>
      </c>
      <c r="F39" s="21">
        <f t="shared" si="0"/>
        <v>78577.099999999991</v>
      </c>
      <c r="G39" s="28">
        <f t="shared" si="1"/>
        <v>6.3603659717653116</v>
      </c>
      <c r="H39" s="21">
        <f>'9.нерез-в нацвал'!H39+'13.нерез-в инвал'!H39</f>
        <v>11548</v>
      </c>
      <c r="I39" s="28">
        <f>('9.нерез-в нацвал'!H39*'9.нерез-в нацвал'!I39+'13.нерез-в инвал'!H39*'13.нерез-в инвал'!I39)/('9.нерез-в нацвал'!H39+'13.нерез-в инвал'!H39)</f>
        <v>1.7699759265673711</v>
      </c>
      <c r="J39" s="21">
        <f>'9.нерез-в нацвал'!J39+'13.нерез-в инвал'!J39</f>
        <v>10079.1</v>
      </c>
      <c r="K39" s="28">
        <f>('9.нерез-в нацвал'!J39*'9.нерез-в нацвал'!K39+'13.нерез-в инвал'!J39*'13.нерез-в инвал'!K39)/('9.нерез-в нацвал'!J39+'13.нерез-в инвал'!J39)</f>
        <v>3.4165265747933842</v>
      </c>
      <c r="L39" s="21">
        <f>'9.нерез-в нацвал'!L39+'13.нерез-в инвал'!L39</f>
        <v>7952</v>
      </c>
      <c r="M39" s="28">
        <f>('9.нерез-в нацвал'!L39*'9.нерез-в нацвал'!M39+'13.нерез-в инвал'!L39*'13.нерез-в инвал'!M39)/('9.нерез-в нацвал'!L39+'13.нерез-в инвал'!L39)</f>
        <v>6.0469867957746484</v>
      </c>
      <c r="N39" s="21">
        <f>'9.нерез-в нацвал'!N39+'13.нерез-в инвал'!N39</f>
        <v>22951.499999999996</v>
      </c>
      <c r="O39" s="28">
        <f>('9.нерез-в нацвал'!N39*'9.нерез-в нацвал'!O39+'13.нерез-в инвал'!N39*'13.нерез-в инвал'!O39)/('9.нерез-в нацвал'!N39+'13.нерез-в инвал'!N39)</f>
        <v>7.6364751323442928</v>
      </c>
      <c r="P39" s="21">
        <f>'9.нерез-в нацвал'!P39+'13.нерез-в инвал'!P39</f>
        <v>26046.5</v>
      </c>
      <c r="Q39" s="28">
        <f>('9.нерез-в нацвал'!P39*'9.нерез-в нацвал'!Q39+'13.нерез-в инвал'!P39*'13.нерез-в инвал'!Q39)/('9.нерез-в нацвал'!P39+'13.нерез-в инвал'!P39)</f>
        <v>8.5059305472904221</v>
      </c>
      <c r="R39" s="22"/>
      <c r="S39" s="30"/>
    </row>
    <row r="40" spans="1:19" ht="14.25" customHeight="1" x14ac:dyDescent="0.2">
      <c r="A40" s="23" t="s">
        <v>7</v>
      </c>
      <c r="B40" s="26">
        <f>'9.нерез-в нацвал'!B40+'13.нерез-в инвал'!B40</f>
        <v>1229388.2999999998</v>
      </c>
      <c r="C40" s="28">
        <f>('9.нерез-в нацвал'!B40*'9.нерез-в нацвал'!C40+'13.нерез-в инвал'!B40*'13.нерез-в инвал'!C40)/('9.нерез-в нацвал'!B40+'13.нерез-в инвал'!B40)</f>
        <v>0.47460878308342463</v>
      </c>
      <c r="D40" s="21">
        <f>'9.нерез-в нацвал'!D40+'13.нерез-в инвал'!D40</f>
        <v>1161998.8999999999</v>
      </c>
      <c r="E40" s="28">
        <f>('9.нерез-в нацвал'!D40*'9.нерез-в нацвал'!E40+'13.нерез-в инвал'!D40*'13.нерез-в инвал'!E40)/('9.нерез-в нацвал'!D40+'13.нерез-в инвал'!D40)</f>
        <v>4.7988183981929729E-2</v>
      </c>
      <c r="F40" s="21">
        <f t="shared" si="0"/>
        <v>67389.399999999994</v>
      </c>
      <c r="G40" s="28">
        <f t="shared" si="1"/>
        <v>7.8308497775614594</v>
      </c>
      <c r="H40" s="21">
        <f>'9.нерез-в нацвал'!H40+'13.нерез-в инвал'!H40</f>
        <v>7577</v>
      </c>
      <c r="I40" s="28">
        <f>('9.нерез-в нацвал'!H40*'9.нерез-в нацвал'!I40+'13.нерез-в инвал'!H40*'13.нерез-в инвал'!I40)/('9.нерез-в нацвал'!H40+'13.нерез-в инвал'!H40)</f>
        <v>1.0595020456645075</v>
      </c>
      <c r="J40" s="21">
        <f>'9.нерез-в нацвал'!J40+'13.нерез-в инвал'!J40</f>
        <v>10719.7</v>
      </c>
      <c r="K40" s="28">
        <f>('9.нерез-в нацвал'!J40*'9.нерез-в нацвал'!K40+'13.нерез-в инвал'!J40*'13.нерез-в инвал'!K40)/('9.нерез-в нацвал'!J40+'13.нерез-в инвал'!J40)</f>
        <v>4.4530512047911808</v>
      </c>
      <c r="L40" s="21">
        <f>'9.нерез-в нацвал'!L40+'13.нерез-в инвал'!L40</f>
        <v>7020.8</v>
      </c>
      <c r="M40" s="28">
        <f>('9.нерез-в нацвал'!L40*'9.нерез-в нацвал'!M40+'13.нерез-в инвал'!L40*'13.нерез-в инвал'!M40)/('9.нерез-в нацвал'!L40+'13.нерез-в инвал'!L40)</f>
        <v>9.3269893744302674</v>
      </c>
      <c r="N40" s="21">
        <f>'9.нерез-в нацвал'!N40+'13.нерез-в инвал'!N40</f>
        <v>22738.6</v>
      </c>
      <c r="O40" s="28">
        <f>('9.нерез-в нацвал'!N40*'9.нерез-в нацвал'!O40+'13.нерез-в инвал'!N40*'13.нерез-в инвал'!O40)/('9.нерез-в нацвал'!N40+'13.нерез-в инвал'!N40)</f>
        <v>9.5001520322271471</v>
      </c>
      <c r="P40" s="21">
        <f>'9.нерез-в нацвал'!P40+'13.нерез-в инвал'!P40</f>
        <v>18813.3</v>
      </c>
      <c r="Q40" s="28">
        <f>('9.нерез-в нацвал'!P40*'9.нерез-в нацвал'!Q40+'13.нерез-в инвал'!P40*'13.нерез-в инвал'!Q40)/('9.нерез-в нацвал'!P40+'13.нерез-в инвал'!P40)</f>
        <v>9.57201362865632</v>
      </c>
      <c r="R40" s="22">
        <f>'9.нерез-в нацвал'!R40+'13.нерез-в инвал'!R40</f>
        <v>520</v>
      </c>
      <c r="S40" s="30">
        <f>('9.нерез-в нацвал'!R40*'9.нерез-в нацвал'!S40+'13.нерез-в инвал'!R40*'13.нерез-в инвал'!S40)/('9.нерез-в нацвал'!R40+'13.нерез-в инвал'!R40)</f>
        <v>19.940000000000001</v>
      </c>
    </row>
    <row r="41" spans="1:19" ht="14.25" customHeight="1" x14ac:dyDescent="0.2">
      <c r="A41" s="23" t="s">
        <v>8</v>
      </c>
      <c r="B41" s="26">
        <f>'9.нерез-в нацвал'!B41+'13.нерез-в инвал'!B41</f>
        <v>1266285.0999999996</v>
      </c>
      <c r="C41" s="28">
        <f>('9.нерез-в нацвал'!B41*'9.нерез-в нацвал'!C41+'13.нерез-в инвал'!B41*'13.нерез-в инвал'!C41)/('9.нерез-в нацвал'!B41+'13.нерез-в инвал'!B41)</f>
        <v>0.45194372104670605</v>
      </c>
      <c r="D41" s="21">
        <f>'9.нерез-в нацвал'!D41+'13.нерез-в инвал'!D41</f>
        <v>1182836.0999999999</v>
      </c>
      <c r="E41" s="28">
        <f>('9.нерез-в нацвал'!D41*'9.нерез-в нацвал'!E41+'13.нерез-в инвал'!D41*'13.нерез-в инвал'!E41)/('9.нерез-в нацвал'!D41+'13.нерез-в инвал'!D41)</f>
        <v>1.9428297800515255E-2</v>
      </c>
      <c r="F41" s="21">
        <f t="shared" si="0"/>
        <v>83449</v>
      </c>
      <c r="G41" s="28">
        <f t="shared" si="1"/>
        <v>6.5825726851130648</v>
      </c>
      <c r="H41" s="21">
        <f>'9.нерез-в нацвал'!H41+'13.нерез-в инвал'!H41</f>
        <v>18760.900000000001</v>
      </c>
      <c r="I41" s="28">
        <f>('9.нерез-в нацвал'!H41*'9.нерез-в нацвал'!I41+'13.нерез-в инвал'!H41*'13.нерез-в инвал'!I41)/('9.нерез-в нацвал'!H41+'13.нерез-в инвал'!H41)</f>
        <v>1.1990663560916588</v>
      </c>
      <c r="J41" s="21">
        <f>'9.нерез-в нацвал'!J41+'13.нерез-в инвал'!J41</f>
        <v>8158.5999999999995</v>
      </c>
      <c r="K41" s="28">
        <f>('9.нерез-в нацвал'!J41*'9.нерез-в нацвал'!K41+'13.нерез-в инвал'!J41*'13.нерез-в инвал'!K41)/('9.нерез-в нацвал'!J41+'13.нерез-в инвал'!J41)</f>
        <v>5.5483361115877745</v>
      </c>
      <c r="L41" s="21">
        <f>'9.нерез-в нацвал'!L41+'13.нерез-в инвал'!L41</f>
        <v>12607.099999999999</v>
      </c>
      <c r="M41" s="28">
        <f>('9.нерез-в нацвал'!L41*'9.нерез-в нацвал'!M41+'13.нерез-в инвал'!L41*'13.нерез-в инвал'!M41)/('9.нерез-в нацвал'!L41+'13.нерез-в инвал'!L41)</f>
        <v>5.8750508840256712</v>
      </c>
      <c r="N41" s="21">
        <f>'9.нерез-в нацвал'!N41+'13.нерез-в инвал'!N41</f>
        <v>24280.100000000002</v>
      </c>
      <c r="O41" s="28">
        <f>('9.нерез-в нацвал'!N41*'9.нерез-в нацвал'!O41+'13.нерез-в инвал'!N41*'13.нерез-в инвал'!O41)/('9.нерез-в нацвал'!N41+'13.нерез-в инвал'!N41)</f>
        <v>8.2152291794514909</v>
      </c>
      <c r="P41" s="21">
        <f>'9.нерез-в нацвал'!P41+'13.нерез-в инвал'!P41</f>
        <v>19442.600000000002</v>
      </c>
      <c r="Q41" s="28">
        <f>('9.нерез-в нацвал'!P41*'9.нерез-в нацвал'!Q41+'13.нерез-в инвал'!P41*'13.нерез-в инвал'!Q41)/('9.нерез-в нацвал'!P41+'13.нерез-в инвал'!P41)</f>
        <v>10.499561221235835</v>
      </c>
      <c r="R41" s="22">
        <f>'9.нерез-в нацвал'!R41+'13.нерез-в инвал'!R41</f>
        <v>199.7</v>
      </c>
      <c r="S41" s="30">
        <f>('9.нерез-в нацвал'!R41*'9.нерез-в нацвал'!S41+'13.нерез-в инвал'!R41*'13.нерез-в инвал'!S41)/('9.нерез-в нацвал'!R41+'13.нерез-в инвал'!R41)</f>
        <v>19.400000000000002</v>
      </c>
    </row>
    <row r="42" spans="1:19" ht="14.25" customHeight="1" x14ac:dyDescent="0.2">
      <c r="A42" s="23" t="s">
        <v>9</v>
      </c>
      <c r="B42" s="26">
        <f>'9.нерез-в нацвал'!B42+'13.нерез-в инвал'!B42</f>
        <v>1255723.7999999998</v>
      </c>
      <c r="C42" s="28">
        <f>('9.нерез-в нацвал'!B42*'9.нерез-в нацвал'!C42+'13.нерез-в инвал'!B42*'13.нерез-в инвал'!C42)/('9.нерез-в нацвал'!B42+'13.нерез-в инвал'!B42)</f>
        <v>0.44044906212656015</v>
      </c>
      <c r="D42" s="21">
        <f>'9.нерез-в нацвал'!D42+'13.нерез-в инвал'!D42</f>
        <v>1180205.9999999998</v>
      </c>
      <c r="E42" s="28">
        <f>('9.нерез-в нацвал'!D42*'9.нерез-в нацвал'!E42+'13.нерез-в инвал'!D42*'13.нерез-в инвал'!E42)/('9.нерез-в нацвал'!D42+'13.нерез-в инвал'!D42)</f>
        <v>4.4372041829985626E-3</v>
      </c>
      <c r="F42" s="21">
        <f t="shared" si="0"/>
        <v>75517.799999999988</v>
      </c>
      <c r="G42" s="28">
        <f t="shared" si="1"/>
        <v>7.2545221788770347</v>
      </c>
      <c r="H42" s="21">
        <f>'9.нерез-в нацвал'!H42+'13.нерез-в инвал'!H42</f>
        <v>8378.6</v>
      </c>
      <c r="I42" s="28">
        <f>('9.нерез-в нацвал'!H42*'9.нерез-в нацвал'!I42+'13.нерез-в инвал'!H42*'13.нерез-в инвал'!I42)/('9.нерез-в нацвал'!H42+'13.нерез-в инвал'!H42)</f>
        <v>1.8804680972954906</v>
      </c>
      <c r="J42" s="21">
        <f>'9.нерез-в нацвал'!J42+'13.нерез-в инвал'!J42</f>
        <v>6344.9</v>
      </c>
      <c r="K42" s="28">
        <f>('9.нерез-в нацвал'!J42*'9.нерез-в нацвал'!K42+'13.нерез-в инвал'!J42*'13.нерез-в инвал'!K42)/('9.нерез-в нацвал'!J42+'13.нерез-в инвал'!J42)</f>
        <v>5.0739527809736966</v>
      </c>
      <c r="L42" s="21">
        <f>'9.нерез-в нацвал'!L42+'13.нерез-в инвал'!L42</f>
        <v>13992.800000000001</v>
      </c>
      <c r="M42" s="28">
        <f>('9.нерез-в нацвал'!L42*'9.нерез-в нацвал'!M42+'13.нерез-в инвал'!L42*'13.нерез-в инвал'!M42)/('9.нерез-в нацвал'!L42+'13.нерез-в инвал'!L42)</f>
        <v>5.923811817506146</v>
      </c>
      <c r="N42" s="21">
        <f>'9.нерез-в нацвал'!N42+'13.нерез-в инвал'!N42</f>
        <v>15807.000000000004</v>
      </c>
      <c r="O42" s="28">
        <f>('9.нерез-в нацвал'!N42*'9.нерез-в нацвал'!O42+'13.нерез-в инвал'!N42*'13.нерез-в инвал'!O42)/('9.нерез-в нацвал'!N42+'13.нерез-в инвал'!N42)</f>
        <v>7.6977475801859923</v>
      </c>
      <c r="P42" s="21">
        <f>'9.нерез-в нацвал'!P42+'13.нерез-в инвал'!P42</f>
        <v>30984.6</v>
      </c>
      <c r="Q42" s="28">
        <f>('9.нерез-в нацвал'!P42*'9.нерез-в нацвал'!Q42+'13.нерез-в инвал'!P42*'13.нерез-в инвал'!Q42)/('9.нерез-в нацвал'!P42+'13.нерез-в инвал'!P42)</f>
        <v>9.5257840023753744</v>
      </c>
      <c r="R42" s="21">
        <f>'9.нерез-в нацвал'!R42+'13.нерез-в инвал'!R42</f>
        <v>9.9</v>
      </c>
      <c r="S42" s="28">
        <f>('9.нерез-в нацвал'!R42*'9.нерез-в нацвал'!S42+'13.нерез-в инвал'!R42*'13.нерез-в инвал'!S42)/('9.нерез-в нацвал'!R42+'13.нерез-в инвал'!R42)</f>
        <v>17.628787878787879</v>
      </c>
    </row>
    <row r="43" spans="1:19" ht="14.25" customHeight="1" x14ac:dyDescent="0.2">
      <c r="A43" s="23" t="s">
        <v>14</v>
      </c>
      <c r="B43" s="26">
        <f>'9.нерез-в нацвал'!B43+'13.нерез-в инвал'!B43</f>
        <v>1614978.4</v>
      </c>
      <c r="C43" s="28">
        <f>('9.нерез-в нацвал'!B43*'9.нерез-в нацвал'!C43+'13.нерез-в инвал'!B43*'13.нерез-в инвал'!C43)/('9.нерез-в нацвал'!B43+'13.нерез-в инвал'!B43)</f>
        <v>0.35846408905530813</v>
      </c>
      <c r="D43" s="21">
        <f>'9.нерез-в нацвал'!D43+'13.нерез-в инвал'!D43</f>
        <v>1551333</v>
      </c>
      <c r="E43" s="28">
        <f>('9.нерез-в нацвал'!D43*'9.нерез-в нацвал'!E43+'13.нерез-в инвал'!D43*'13.нерез-в инвал'!E43)/('9.нерез-в нацвал'!D43+'13.нерез-в инвал'!D43)</f>
        <v>8.6989047483679947E-3</v>
      </c>
      <c r="F43" s="21">
        <f t="shared" si="0"/>
        <v>63645.399999999994</v>
      </c>
      <c r="G43" s="28">
        <f t="shared" si="1"/>
        <v>8.8838606246484293</v>
      </c>
      <c r="H43" s="21">
        <f>'9.нерез-в нацвал'!H43+'13.нерез-в инвал'!H43</f>
        <v>2189.1999999999998</v>
      </c>
      <c r="I43" s="28">
        <f>('9.нерез-в нацвал'!H43*'9.нерез-в нацвал'!I43+'13.нерез-в инвал'!H43*'13.нерез-в инвал'!I43)/('9.нерез-в нацвал'!H43+'13.нерез-в инвал'!H43)</f>
        <v>2.3016051525671513</v>
      </c>
      <c r="J43" s="21">
        <f>'9.нерез-в нацвал'!J43+'13.нерез-в инвал'!J43</f>
        <v>8946.5</v>
      </c>
      <c r="K43" s="28">
        <f>('9.нерез-в нацвал'!J43*'9.нерез-в нацвал'!K43+'13.нерез-в инвал'!J43*'13.нерез-в инвал'!K43)/('9.нерез-в нацвал'!J43+'13.нерез-в инвал'!J43)</f>
        <v>4.8560993684681151</v>
      </c>
      <c r="L43" s="21">
        <f>'9.нерез-в нацвал'!L43+'13.нерез-в инвал'!L43</f>
        <v>6003.4</v>
      </c>
      <c r="M43" s="28">
        <f>('9.нерез-в нацвал'!L43*'9.нерез-в нацвал'!M43+'13.нерез-в инвал'!L43*'13.нерез-в инвал'!M43)/('9.нерез-в нацвал'!L43+'13.нерез-в инвал'!L43)</f>
        <v>8.1695524202951635</v>
      </c>
      <c r="N43" s="21">
        <f>'9.нерез-в нацвал'!N43+'13.нерез-в инвал'!N43</f>
        <v>25381.1</v>
      </c>
      <c r="O43" s="28">
        <f>('9.нерез-в нацвал'!N43*'9.нерез-в нацвал'!O43+'13.нерез-в инвал'!N43*'13.нерез-в инвал'!O43)/('9.нерез-в нацвал'!N43+'13.нерез-в инвал'!N43)</f>
        <v>10.717050915838923</v>
      </c>
      <c r="P43" s="21">
        <f>'9.нерез-в нацвал'!P43+'13.нерез-в инвал'!P43</f>
        <v>20805.099999999999</v>
      </c>
      <c r="Q43" s="28">
        <f>('9.нерез-в нацвал'!P43*'9.нерез-в нацвал'!Q43+'13.нерез-в инвал'!P43*'13.нерез-в инвал'!Q43)/('9.нерез-в нацвал'!P43+'13.нерез-в инвал'!P43)</f>
        <v>9.1930456474614299</v>
      </c>
      <c r="R43" s="22">
        <f>'9.нерез-в нацвал'!R43+'13.нерез-в инвал'!R43</f>
        <v>320.10000000000002</v>
      </c>
      <c r="S43" s="30">
        <f>('9.нерез-в нацвал'!R43*'9.нерез-в нацвал'!S43+'13.нерез-в инвал'!R43*'13.нерез-в инвал'!S43)/('9.нерез-в нацвал'!R43+'13.нерез-в инвал'!R43)</f>
        <v>14.418088097469559</v>
      </c>
    </row>
    <row r="44" spans="1:19" ht="14.25" customHeight="1" thickBot="1" x14ac:dyDescent="0.25">
      <c r="A44" s="24" t="s">
        <v>15</v>
      </c>
      <c r="B44" s="27">
        <f>'9.нерез-в нацвал'!B44+'13.нерез-в инвал'!B44</f>
        <v>1188865.1000000001</v>
      </c>
      <c r="C44" s="29">
        <f>('9.нерез-в нацвал'!B44*'9.нерез-в нацвал'!C44+'13.нерез-в инвал'!B44*'13.нерез-в инвал'!C44)/('9.нерез-в нацвал'!B44+'13.нерез-в инвал'!B44)</f>
        <v>0.85101804065070064</v>
      </c>
      <c r="D44" s="25">
        <f>'9.нерез-в нацвал'!D44+'13.нерез-в инвал'!D44</f>
        <v>1078955.8999999999</v>
      </c>
      <c r="E44" s="29">
        <f>('9.нерез-в нацвал'!D44*'9.нерез-в нацвал'!E44+'13.нерез-в инвал'!D44*'13.нерез-в инвал'!E44)/('9.нерез-в нацвал'!D44+'13.нерез-в инвал'!D44)</f>
        <v>4.3403850889549803E-2</v>
      </c>
      <c r="F44" s="25">
        <f t="shared" si="0"/>
        <v>109909.2</v>
      </c>
      <c r="G44" s="29">
        <f t="shared" si="1"/>
        <v>8.7791996211418102</v>
      </c>
      <c r="H44" s="25">
        <f>'9.нерез-в нацвал'!H44+'13.нерез-в инвал'!H44</f>
        <v>1789.6000000000001</v>
      </c>
      <c r="I44" s="29">
        <f>('9.нерез-в нацвал'!H44*'9.нерез-в нацвал'!I44+'13.нерез-в инвал'!H44*'13.нерез-в инвал'!I44)/('9.нерез-в нацвал'!H44+'13.нерез-в инвал'!H44)</f>
        <v>2.8454520563254375</v>
      </c>
      <c r="J44" s="25">
        <f>'9.нерез-в нацвал'!J44+'13.нерез-в инвал'!J44</f>
        <v>11584</v>
      </c>
      <c r="K44" s="29">
        <f>('9.нерез-в нацвал'!J44*'9.нерез-в нацвал'!K44+'13.нерез-в инвал'!J44*'13.нерез-в инвал'!K44)/('9.нерез-в нацвал'!J44+'13.нерез-в инвал'!J44)</f>
        <v>4.2201206837016576</v>
      </c>
      <c r="L44" s="25">
        <f>'9.нерез-в нацвал'!L44+'13.нерез-в инвал'!L44</f>
        <v>17033.099999999999</v>
      </c>
      <c r="M44" s="29">
        <f>('9.нерез-в нацвал'!L44*'9.нерез-в нацвал'!M44+'13.нерез-в инвал'!L44*'13.нерез-в инвал'!M44)/('9.нерез-в нацвал'!L44+'13.нерез-в инвал'!L44)</f>
        <v>8.4153783515625484</v>
      </c>
      <c r="N44" s="25">
        <f>'9.нерез-в нацвал'!N44+'13.нерез-в инвал'!N44</f>
        <v>35914.799999999996</v>
      </c>
      <c r="O44" s="29">
        <f>('9.нерез-в нацвал'!N44*'9.нерез-в нацвал'!O44+'13.нерез-в инвал'!N44*'13.нерез-в инвал'!O44)/('9.нерез-в нацвал'!N44+'13.нерез-в инвал'!N44)</f>
        <v>9.2305048058182102</v>
      </c>
      <c r="P44" s="25">
        <f>'9.нерез-в нацвал'!P44+'13.нерез-в инвал'!P44</f>
        <v>43539.4</v>
      </c>
      <c r="Q44" s="29">
        <f>('9.нерез-в нацвал'!P44*'9.нерез-в нацвал'!Q44+'13.нерез-в инвал'!P44*'13.нерез-в инвал'!Q44)/('9.нерез-в нацвал'!P44+'13.нерез-в инвал'!P44)</f>
        <v>10.004500222786707</v>
      </c>
      <c r="R44" s="25">
        <f>'9.нерез-в нацвал'!R44+'13.нерез-в инвал'!R44</f>
        <v>48.3</v>
      </c>
      <c r="S44" s="29">
        <f>('9.нерез-в нацвал'!R44*'9.нерез-в нацвал'!S44+'13.нерез-в инвал'!R44*'13.нерез-в инвал'!S44)/('9.нерез-в нацвал'!R44+'13.нерез-в инвал'!R44)</f>
        <v>10.249606625258799</v>
      </c>
    </row>
    <row r="45" spans="1:19" ht="14.25" customHeight="1" x14ac:dyDescent="0.2">
      <c r="A45" s="23" t="s">
        <v>45</v>
      </c>
      <c r="B45" s="26">
        <f>'9.нерез-в нацвал'!B45+'13.нерез-в инвал'!B45</f>
        <v>866533.40000000014</v>
      </c>
      <c r="C45" s="28">
        <f>('9.нерез-в нацвал'!B45*'9.нерез-в нацвал'!C45+'13.нерез-в инвал'!B45*'13.нерез-в инвал'!C45)/('9.нерез-в нацвал'!B45+'13.нерез-в инвал'!B45)</f>
        <v>0.73746916968232223</v>
      </c>
      <c r="D45" s="21">
        <f>'9.нерез-в нацвал'!D45+'13.нерез-в инвал'!D45</f>
        <v>781682.5</v>
      </c>
      <c r="E45" s="28">
        <f>('9.нерез-в нацвал'!D45*'9.нерез-в нацвал'!E45+'13.нерез-в инвал'!D45*'13.нерез-в инвал'!E45)/('9.нерез-в нацвал'!D45+'13.нерез-в инвал'!D45)</f>
        <v>1.2705040729452144E-2</v>
      </c>
      <c r="F45" s="21">
        <f t="shared" si="0"/>
        <v>84850.9</v>
      </c>
      <c r="G45" s="28">
        <f t="shared" si="1"/>
        <v>7.4143039024924855</v>
      </c>
      <c r="H45" s="21">
        <f>'9.нерез-в нацвал'!H45+'13.нерез-в инвал'!H45</f>
        <v>5083.6000000000004</v>
      </c>
      <c r="I45" s="28">
        <f>('9.нерез-в нацвал'!H45*'9.нерез-в нацвал'!I45+'13.нерез-в инвал'!H45*'13.нерез-в инвал'!I45)/('9.нерез-в нацвал'!H45+'13.нерез-в инвал'!H45)</f>
        <v>0.74948324022346446</v>
      </c>
      <c r="J45" s="21">
        <f>'9.нерез-в нацвал'!J45+'13.нерез-в инвал'!J45</f>
        <v>7531</v>
      </c>
      <c r="K45" s="28">
        <f>('9.нерез-в нацвал'!J45*'9.нерез-в нацвал'!K45+'13.нерез-в инвал'!J45*'13.нерез-в инвал'!K45)/('9.нерез-в нацвал'!J45+'13.нерез-в инвал'!J45)</f>
        <v>3.6332975700438155</v>
      </c>
      <c r="L45" s="21">
        <f>'9.нерез-в нацвал'!L45+'13.нерез-в инвал'!L45</f>
        <v>13186.900000000001</v>
      </c>
      <c r="M45" s="28">
        <f>('9.нерез-в нацвал'!L45*'9.нерез-в нацвал'!M45+'13.нерез-в инвал'!L45*'13.нерез-в инвал'!M45)/('9.нерез-в нацвал'!L45+'13.нерез-в инвал'!L45)</f>
        <v>5.8061062114674398</v>
      </c>
      <c r="N45" s="21">
        <f>'9.нерез-в нацвал'!N45+'13.нерез-в инвал'!N45</f>
        <v>26120.400000000001</v>
      </c>
      <c r="O45" s="28">
        <f>('9.нерез-в нацвал'!N45*'9.нерез-в нацвал'!O45+'13.нерез-в инвал'!N45*'13.нерез-в инвал'!O45)/('9.нерез-в нацвал'!N45+'13.нерез-в инвал'!N45)</f>
        <v>8.3524575810477568</v>
      </c>
      <c r="P45" s="21">
        <f>'9.нерез-в нацвал'!P45+'13.нерез-в инвал'!P45</f>
        <v>32919.799999999996</v>
      </c>
      <c r="Q45" s="28">
        <f>('9.нерез-в нацвал'!P45*'9.нерез-в нацвал'!Q45+'13.нерез-в инвал'!P45*'13.нерез-в инвал'!Q45)/('9.нерез-в нацвал'!P45+'13.нерез-в инвал'!P45)</f>
        <v>9.2061003712051654</v>
      </c>
      <c r="R45" s="22">
        <f>'9.нерез-в нацвал'!R45+'13.нерез-в инвал'!R45</f>
        <v>9.1999999999999993</v>
      </c>
      <c r="S45" s="30">
        <f>('9.нерез-в нацвал'!R45*'9.нерез-в нацвал'!S45+'13.нерез-в инвал'!R45*'13.нерез-в инвал'!S45)/('9.нерез-в нацвал'!R45+'13.нерез-в инвал'!R45)</f>
        <v>15.311304347826095</v>
      </c>
    </row>
    <row r="46" spans="1:19" ht="14.25" customHeight="1" x14ac:dyDescent="0.2">
      <c r="A46" s="23" t="s">
        <v>1</v>
      </c>
      <c r="B46" s="26">
        <f>'9.нерез-в нацвал'!B46+'13.нерез-в инвал'!B46</f>
        <v>740987.3</v>
      </c>
      <c r="C46" s="28">
        <f>('9.нерез-в нацвал'!B46*'9.нерез-в нацвал'!C46+'13.нерез-в инвал'!B46*'13.нерез-в инвал'!C46)/('9.нерез-в нацвал'!B46+'13.нерез-в инвал'!B46)</f>
        <v>0.70119251841428309</v>
      </c>
      <c r="D46" s="21">
        <f>'9.нерез-в нацвал'!D46+'13.нерез-в инвал'!D46</f>
        <v>673442.6</v>
      </c>
      <c r="E46" s="28">
        <f>('9.нерез-в нацвал'!D46*'9.нерез-в нацвал'!E46+'13.нерез-в инвал'!D46*'13.нерез-в инвал'!E46)/('9.нерез-в нацвал'!D46+'13.нерез-в инвал'!D46)</f>
        <v>1.5733254771824679E-2</v>
      </c>
      <c r="F46" s="21">
        <f t="shared" si="0"/>
        <v>67544.7</v>
      </c>
      <c r="G46" s="28">
        <f t="shared" si="1"/>
        <v>7.5354440392806543</v>
      </c>
      <c r="H46" s="21">
        <f>'9.нерез-в нацвал'!H46+'13.нерез-в инвал'!H46</f>
        <v>2323.1</v>
      </c>
      <c r="I46" s="28">
        <f>('9.нерез-в нацвал'!H46*'9.нерез-в нацвал'!I46+'13.нерез-в инвал'!H46*'13.нерез-в инвал'!I46)/('9.нерез-в нацвал'!H46+'13.нерез-в инвал'!H46)</f>
        <v>1.4200568206276134</v>
      </c>
      <c r="J46" s="21">
        <f>'9.нерез-в нацвал'!J46+'13.нерез-в инвал'!J46</f>
        <v>5228.6000000000004</v>
      </c>
      <c r="K46" s="28">
        <f>('9.нерез-в нацвал'!J46*'9.нерез-в нацвал'!K46+'13.нерез-в инвал'!J46*'13.нерез-в инвал'!K46)/('9.нерез-в нацвал'!J46+'13.нерез-в инвал'!J46)</f>
        <v>4.1560431090540453</v>
      </c>
      <c r="L46" s="21">
        <f>'9.нерез-в нацвал'!L46+'13.нерез-в инвал'!L46</f>
        <v>20054.300000000003</v>
      </c>
      <c r="M46" s="28">
        <f>('9.нерез-в нацвал'!L46*'9.нерез-в нацвал'!M46+'13.нерез-в инвал'!L46*'13.нерез-в инвал'!M46)/('9.нерез-в нацвал'!L46+'13.нерез-в инвал'!L46)</f>
        <v>6.3596043242596352</v>
      </c>
      <c r="N46" s="21">
        <f>'9.нерез-в нацвал'!N46+'13.нерез-в инвал'!N46</f>
        <v>17255.2</v>
      </c>
      <c r="O46" s="28">
        <f>('9.нерез-в нацвал'!N46*'9.нерез-в нацвал'!O46+'13.нерез-в инвал'!N46*'13.нерез-в инвал'!O46)/('9.нерез-в нацвал'!N46+'13.нерез-в инвал'!N46)</f>
        <v>7.7859422666790357</v>
      </c>
      <c r="P46" s="21">
        <f>'9.нерез-в нацвал'!P46+'13.нерез-в инвал'!P46</f>
        <v>22672.600000000002</v>
      </c>
      <c r="Q46" s="28">
        <f>('9.нерез-в нацвал'!P46*'9.нерез-в нацвал'!Q46+'13.нерез-в инвал'!P46*'13.нерез-в инвал'!Q46)/('9.нерез-в нацвал'!P46+'13.нерез-в инвал'!P46)</f>
        <v>9.7877022044229509</v>
      </c>
      <c r="R46" s="22">
        <f>'9.нерез-в нацвал'!R46+'13.нерез-в инвал'!R46</f>
        <v>10.9</v>
      </c>
      <c r="S46" s="30">
        <f>('9.нерез-в нацвал'!R46*'9.нерез-в нацвал'!S46+'13.нерез-в инвал'!R46*'13.нерез-в инвал'!S46)/('9.нерез-в нацвал'!R46+'13.нерез-в инвал'!R46)</f>
        <v>13.947247706422019</v>
      </c>
    </row>
    <row r="47" spans="1:19" ht="14.25" customHeight="1" x14ac:dyDescent="0.2">
      <c r="A47" s="23" t="s">
        <v>2</v>
      </c>
      <c r="B47" s="26">
        <f>'9.нерез-в нацвал'!B47+'13.нерез-в инвал'!B47</f>
        <v>796943.20000000007</v>
      </c>
      <c r="C47" s="28">
        <f>('9.нерез-в нацвал'!B47*'9.нерез-в нацвал'!C47+'13.нерез-в инвал'!B47*'13.нерез-в инвал'!C47)/('9.нерез-в нацвал'!B47+'13.нерез-в инвал'!B47)</f>
        <v>0.76088985890086025</v>
      </c>
      <c r="D47" s="21">
        <f>'9.нерез-в нацвал'!D47+'13.нерез-в инвал'!D47</f>
        <v>727253.60000000009</v>
      </c>
      <c r="E47" s="28">
        <f>('9.нерез-в нацвал'!D47*'9.нерез-в нацвал'!E47+'13.нерез-в инвал'!D47*'13.нерез-в инвал'!E47)/('9.нерез-в нацвал'!D47+'13.нерез-в инвал'!D47)</f>
        <v>3.075126475826314E-2</v>
      </c>
      <c r="F47" s="21">
        <f t="shared" si="0"/>
        <v>69689.600000000006</v>
      </c>
      <c r="G47" s="28">
        <f t="shared" si="1"/>
        <v>8.38033266082744</v>
      </c>
      <c r="H47" s="21">
        <f>'9.нерез-в нацвал'!H47+'13.нерез-в инвал'!H47</f>
        <v>2591.4</v>
      </c>
      <c r="I47" s="28">
        <f>('9.нерез-в нацвал'!H47*'9.нерез-в нацвал'!I47+'13.нерез-в инвал'!H47*'13.нерез-в инвал'!I47)/('9.нерез-в нацвал'!H47+'13.нерез-в инвал'!H47)</f>
        <v>2.6871737284865325</v>
      </c>
      <c r="J47" s="21">
        <f>'9.нерез-в нацвал'!J47+'13.нерез-в инвал'!J47</f>
        <v>3453.0999999999995</v>
      </c>
      <c r="K47" s="28">
        <f>('9.нерез-в нацвал'!J47*'9.нерез-в нацвал'!K47+'13.нерез-в инвал'!J47*'13.нерез-в инвал'!K47)/('9.нерез-в нацвал'!J47+'13.нерез-в инвал'!J47)</f>
        <v>6.3328693058411298</v>
      </c>
      <c r="L47" s="21">
        <f>'9.нерез-в нацвал'!L47+'13.нерез-в инвал'!L47</f>
        <v>6153.1</v>
      </c>
      <c r="M47" s="28">
        <f>('9.нерез-в нацвал'!L47*'9.нерез-в нацвал'!M47+'13.нерез-в инвал'!L47*'13.нерез-в инвал'!M47)/('9.нерез-в нацвал'!L47+'13.нерез-в инвал'!L47)</f>
        <v>6.7194784742650056</v>
      </c>
      <c r="N47" s="21">
        <f>'9.нерез-в нацвал'!N47+'13.нерез-в инвал'!N47</f>
        <v>27727.5</v>
      </c>
      <c r="O47" s="28">
        <f>('9.нерез-в нацвал'!N47*'9.нерез-в нацвал'!O47+'13.нерез-в инвал'!N47*'13.нерез-в инвал'!O47)/('9.нерез-в нацвал'!N47+'13.нерез-в инвал'!N47)</f>
        <v>9.0168088359931495</v>
      </c>
      <c r="P47" s="21">
        <f>'9.нерез-в нацвал'!P47+'13.нерез-в инвал'!P47</f>
        <v>29764.5</v>
      </c>
      <c r="Q47" s="28">
        <f>('9.нерез-в нацвал'!P47*'9.нерез-в нацвал'!Q47+'13.нерез-в инвал'!P47*'13.нерез-в инвал'!Q47)/('9.нерез-в нацвал'!P47+'13.нерез-в инвал'!P47)</f>
        <v>8.8639576676913769</v>
      </c>
      <c r="R47" s="21"/>
      <c r="S47" s="28"/>
    </row>
    <row r="48" spans="1:19" ht="14.25" customHeight="1" x14ac:dyDescent="0.2">
      <c r="A48" s="23" t="s">
        <v>3</v>
      </c>
      <c r="B48" s="26">
        <f>'9.нерез-в нацвал'!B48+'13.нерез-в инвал'!B48</f>
        <v>941978.89999999991</v>
      </c>
      <c r="C48" s="28">
        <f>('9.нерез-в нацвал'!B48*'9.нерез-в нацвал'!C48+'13.нерез-в инвал'!B48*'13.нерез-в инвал'!C48)/('9.нерез-в нацвал'!B48+'13.нерез-в инвал'!B48)</f>
        <v>0.79046479066569364</v>
      </c>
      <c r="D48" s="21">
        <f>'9.нерез-в нацвал'!D48+'13.нерез-в инвал'!D48</f>
        <v>851082.5</v>
      </c>
      <c r="E48" s="28">
        <f>('9.нерез-в нацвал'!D48*'9.нерез-в нацвал'!E48+'13.нерез-в инвал'!D48*'13.нерез-в инвал'!E48)/('9.нерез-в нацвал'!D48+'13.нерез-в инвал'!D48)</f>
        <v>3.2245513214053868E-2</v>
      </c>
      <c r="F48" s="21">
        <f t="shared" si="0"/>
        <v>90896.400000000009</v>
      </c>
      <c r="G48" s="28">
        <f t="shared" si="1"/>
        <v>7.8898346029105682</v>
      </c>
      <c r="H48" s="21">
        <f>'9.нерез-в нацвал'!H48+'13.нерез-в инвал'!H48</f>
        <v>1909.5</v>
      </c>
      <c r="I48" s="28">
        <f>('9.нерез-в нацвал'!H48*'9.нерез-в нацвал'!I48+'13.нерез-в инвал'!H48*'13.нерез-в инвал'!I48)/('9.нерез-в нацвал'!H48+'13.нерез-в инвал'!H48)</f>
        <v>3.4702424718512797</v>
      </c>
      <c r="J48" s="21">
        <f>'9.нерез-в нацвал'!J48+'13.нерез-в инвал'!J48</f>
        <v>16380.7</v>
      </c>
      <c r="K48" s="28">
        <f>('9.нерез-в нацвал'!J48*'9.нерез-в нацвал'!K48+'13.нерез-в инвал'!J48*'13.нерез-в инвал'!K48)/('9.нерез-в нацвал'!J48+'13.нерез-в инвал'!J48)</f>
        <v>3.7902603063361124</v>
      </c>
      <c r="L48" s="21">
        <f>'9.нерез-в нацвал'!L48+'13.нерез-в инвал'!L48</f>
        <v>11566.5</v>
      </c>
      <c r="M48" s="28">
        <f>('9.нерез-в нацвал'!L48*'9.нерез-в нацвал'!M48+'13.нерез-в инвал'!L48*'13.нерез-в инвал'!M48)/('9.нерез-в нацвал'!L48+'13.нерез-в инвал'!L48)</f>
        <v>6.9995229326070971</v>
      </c>
      <c r="N48" s="21">
        <f>'9.нерез-в нацвал'!N48+'13.нерез-в инвал'!N48</f>
        <v>20103.900000000001</v>
      </c>
      <c r="O48" s="28">
        <f>('9.нерез-в нацвал'!N48*'9.нерез-в нацвал'!O48+'13.нерез-в инвал'!N48*'13.нерез-в инвал'!O48)/('9.нерез-в нацвал'!N48+'13.нерез-в инвал'!N48)</f>
        <v>8.6211764384025056</v>
      </c>
      <c r="P48" s="21">
        <f>'9.нерез-в нацвал'!P48+'13.нерез-в инвал'!P48</f>
        <v>40436.600000000006</v>
      </c>
      <c r="Q48" s="28">
        <f>('9.нерез-в нацвал'!P48*'9.нерез-в нацвал'!Q48+'13.нерез-в инвал'!P48*'13.нерез-в инвал'!Q48)/('9.нерез-в нацвал'!P48+'13.нерез-в инвал'!P48)</f>
        <v>9.6191422127478603</v>
      </c>
      <c r="R48" s="22">
        <f>'9.нерез-в нацвал'!R48+'13.нерез-в инвал'!R48</f>
        <v>499.2</v>
      </c>
      <c r="S48" s="30">
        <f>('9.нерез-в нацвал'!R48*'9.нерез-в нацвал'!S48+'13.нерез-в инвал'!R48*'13.нерез-в инвал'!S48)/('9.нерез-в нацвал'!R48+'13.нерез-в инвал'!R48)</f>
        <v>10.415384615384614</v>
      </c>
    </row>
    <row r="49" spans="1:19" ht="14.25" customHeight="1" x14ac:dyDescent="0.2">
      <c r="A49" s="23" t="s">
        <v>4</v>
      </c>
      <c r="B49" s="26">
        <f>'9.нерез-в нацвал'!B49+'13.нерез-в инвал'!B49</f>
        <v>1047191.8</v>
      </c>
      <c r="C49" s="28">
        <f>('9.нерез-в нацвал'!B49*'9.нерез-в нацвал'!C49+'13.нерез-в инвал'!B49*'13.нерез-в инвал'!C49)/('9.нерез-в нацвал'!B49+'13.нерез-в инвал'!B49)</f>
        <v>0.72471173189094906</v>
      </c>
      <c r="D49" s="21">
        <f>'9.нерез-в нацвал'!D49+'13.нерез-в инвал'!D49</f>
        <v>955750.8</v>
      </c>
      <c r="E49" s="28">
        <f>('9.нерез-в нацвал'!D49*'9.нерез-в нацвал'!E49+'13.нерез-в инвал'!D49*'13.нерез-в инвал'!E49)/('9.нерез-в нацвал'!D49+'13.нерез-в инвал'!D49)</f>
        <v>0.11695546684344961</v>
      </c>
      <c r="F49" s="21">
        <f t="shared" si="0"/>
        <v>91441</v>
      </c>
      <c r="G49" s="28">
        <f t="shared" si="1"/>
        <v>7.0770431425728066</v>
      </c>
      <c r="H49" s="21">
        <f>'9.нерез-в нацвал'!H49+'13.нерез-в инвал'!H49</f>
        <v>3454</v>
      </c>
      <c r="I49" s="28">
        <f>('9.нерез-в нацвал'!H49*'9.нерез-в нацвал'!I49+'13.нерез-в инвал'!H49*'13.нерез-в инвал'!I49)/('9.нерез-в нацвал'!H49+'13.нерез-в инвал'!H49)</f>
        <v>2.9477452229299339</v>
      </c>
      <c r="J49" s="21">
        <f>'9.нерез-в нацвал'!J49+'13.нерез-в инвал'!J49</f>
        <v>11563.099999999999</v>
      </c>
      <c r="K49" s="28">
        <f>('9.нерез-в нацвал'!J49*'9.нерез-в нацвал'!K49+'13.нерез-в инвал'!J49*'13.нерез-в инвал'!K49)/('9.нерез-в нацвал'!J49+'13.нерез-в инвал'!J49)</f>
        <v>3.7247933512639384</v>
      </c>
      <c r="L49" s="21">
        <f>'9.нерез-в нацвал'!L49+'13.нерез-в инвал'!L49</f>
        <v>29533.800000000003</v>
      </c>
      <c r="M49" s="28">
        <f>('9.нерез-в нацвал'!L49*'9.нерез-в нацвал'!M49+'13.нерез-в инвал'!L49*'13.нерез-в инвал'!M49)/('9.нерез-в нацвал'!L49+'13.нерез-в инвал'!L49)</f>
        <v>5.8284597308846111</v>
      </c>
      <c r="N49" s="21">
        <f>'9.нерез-в нацвал'!N49+'13.нерез-в инвал'!N49</f>
        <v>19656.8</v>
      </c>
      <c r="O49" s="28">
        <f>('9.нерез-в нацвал'!N49*'9.нерез-в нацвал'!O49+'13.нерез-в инвал'!N49*'13.нерез-в инвал'!O49)/('9.нерез-в нацвал'!N49+'13.нерез-в инвал'!N49)</f>
        <v>7.8671550811932853</v>
      </c>
      <c r="P49" s="21">
        <f>'9.нерез-в нацвал'!P49+'13.нерез-в инвал'!P49</f>
        <v>27230.199999999997</v>
      </c>
      <c r="Q49" s="28">
        <f>('9.нерез-в нацвал'!P49*'9.нерез-в нацвал'!Q49+'13.нерез-в инвал'!P49*'13.нерез-в инвал'!Q49)/('9.нерез-в нацвал'!P49+'13.нерез-в инвал'!P49)</f>
        <v>9.8073115144214835</v>
      </c>
      <c r="R49" s="22">
        <f>'9.нерез-в нацвал'!R49+'13.нерез-в инвал'!R49</f>
        <v>3.1</v>
      </c>
      <c r="S49" s="30">
        <f>('9.нерез-в нацвал'!R49*'9.нерез-в нацвал'!S49+'13.нерез-в инвал'!R49*'13.нерез-в инвал'!S49)/('9.нерез-в нацвал'!R49+'13.нерез-в инвал'!R49)</f>
        <v>14.683870967741933</v>
      </c>
    </row>
    <row r="50" spans="1:19" ht="14.25" customHeight="1" x14ac:dyDescent="0.2">
      <c r="A50" s="23" t="s">
        <v>5</v>
      </c>
      <c r="B50" s="26">
        <f>'9.нерез-в нацвал'!B50+'13.нерез-в инвал'!B50</f>
        <v>1010355</v>
      </c>
      <c r="C50" s="28">
        <f>('9.нерез-в нацвал'!B50*'9.нерез-в нацвал'!C50+'13.нерез-в инвал'!B50*'13.нерез-в инвал'!C50)/('9.нерез-в нацвал'!B50+'13.нерез-в инвал'!B50)</f>
        <v>0.83280241103374575</v>
      </c>
      <c r="D50" s="21">
        <f>'9.нерез-в нацвал'!D50+'13.нерез-в инвал'!D50</f>
        <v>885220.29999999993</v>
      </c>
      <c r="E50" s="28">
        <f>('9.нерез-в нацвал'!D50*'9.нерез-в нацвал'!E50+'13.нерез-в инвал'!D50*'13.нерез-в инвал'!E50)/('9.нерез-в нацвал'!D50+'13.нерез-в инвал'!D50)</f>
        <v>8.3855207568104773E-2</v>
      </c>
      <c r="F50" s="21">
        <f t="shared" si="0"/>
        <v>125134.70000000001</v>
      </c>
      <c r="G50" s="28">
        <f t="shared" si="1"/>
        <v>6.1309592622989477</v>
      </c>
      <c r="H50" s="21">
        <f>'9.нерез-в нацвал'!H50+'13.нерез-в инвал'!H50</f>
        <v>8677.7999999999993</v>
      </c>
      <c r="I50" s="28">
        <f>('9.нерез-в нацвал'!H50*'9.нерез-в нацвал'!I50+'13.нерез-в инвал'!H50*'13.нерез-в инвал'!I50)/('9.нерез-в нацвал'!H50+'13.нерез-в инвал'!H50)</f>
        <v>1.1634520270114512</v>
      </c>
      <c r="J50" s="21">
        <f>'9.нерез-в нацвал'!J50+'13.нерез-в инвал'!J50</f>
        <v>17323.900000000001</v>
      </c>
      <c r="K50" s="28">
        <f>('9.нерез-в нацвал'!J50*'9.нерез-в нацвал'!K50+'13.нерез-в инвал'!J50*'13.нерез-в инвал'!K50)/('9.нерез-в нацвал'!J50+'13.нерез-в инвал'!J50)</f>
        <v>2.9790567366470624</v>
      </c>
      <c r="L50" s="21">
        <f>'9.нерез-в нацвал'!L50+'13.нерез-в инвал'!L50</f>
        <v>36263.9</v>
      </c>
      <c r="M50" s="28">
        <f>('9.нерез-в нацвал'!L50*'9.нерез-в нацвал'!M50+'13.нерез-в инвал'!L50*'13.нерез-в инвал'!M50)/('9.нерез-в нацвал'!L50+'13.нерез-в инвал'!L50)</f>
        <v>5.1171421165401414</v>
      </c>
      <c r="N50" s="21">
        <f>'9.нерез-в нацвал'!N50+'13.нерез-в инвал'!N50</f>
        <v>29210.5</v>
      </c>
      <c r="O50" s="28">
        <f>('9.нерез-в нацвал'!N50*'9.нерез-в нацвал'!O50+'13.нерез-в инвал'!N50*'13.нерез-в инвал'!O50)/('9.нерез-в нацвал'!N50+'13.нерез-в инвал'!N50)</f>
        <v>7.4729039557693282</v>
      </c>
      <c r="P50" s="21">
        <f>'9.нерез-в нацвал'!P50+'13.нерез-в инвал'!P50</f>
        <v>33235.599999999999</v>
      </c>
      <c r="Q50" s="28">
        <f>('9.нерез-в нацвал'!P50*'9.нерез-в нацвал'!Q50+'13.нерез-в инвал'!P50*'13.нерез-в инвал'!Q50)/('9.нерез-в нацвал'!P50+'13.нерез-в инвал'!P50)</f>
        <v>8.8614009375488987</v>
      </c>
      <c r="R50" s="22">
        <f>'9.нерез-в нацвал'!R50+'13.нерез-в инвал'!R50</f>
        <v>423</v>
      </c>
      <c r="S50" s="30">
        <f>('9.нерез-в нацвал'!R50*'9.нерез-в нацвал'!S50+'13.нерез-в инвал'!R50*'13.нерез-в инвал'!S50)/('9.нерез-в нацвал'!R50+'13.нерез-в инвал'!R50)</f>
        <v>16.836631205673761</v>
      </c>
    </row>
    <row r="51" spans="1:19" ht="14.25" customHeight="1" x14ac:dyDescent="0.2">
      <c r="A51" s="23" t="s">
        <v>6</v>
      </c>
      <c r="B51" s="26">
        <f>'9.нерез-в нацвал'!B51+'13.нерез-в инвал'!B51</f>
        <v>1356861.9999999998</v>
      </c>
      <c r="C51" s="28">
        <f>('9.нерез-в нацвал'!B51*'9.нерез-в нацвал'!C51+'13.нерез-в инвал'!B51*'13.нерез-в инвал'!C51)/('9.нерез-в нацвал'!B51+'13.нерез-в инвал'!B51)</f>
        <v>0.63095391867411721</v>
      </c>
      <c r="D51" s="21">
        <f>'9.нерез-в нацвал'!D51+'13.нерез-в инвал'!D51</f>
        <v>1246047.3999999999</v>
      </c>
      <c r="E51" s="28">
        <f>('9.нерез-в нацвал'!D51*'9.нерез-в нацвал'!E51+'13.нерез-в инвал'!D51*'13.нерез-в инвал'!E51)/('9.нерез-в нацвал'!D51+'13.нерез-в инвал'!D51)</f>
        <v>6.0970986336474832E-2</v>
      </c>
      <c r="F51" s="21">
        <f t="shared" si="0"/>
        <v>110814.6</v>
      </c>
      <c r="G51" s="28">
        <f t="shared" si="1"/>
        <v>7.0400890947582706</v>
      </c>
      <c r="H51" s="21">
        <f>'9.нерез-в нацвал'!H51+'13.нерез-в инвал'!H51</f>
        <v>5896.2999999999993</v>
      </c>
      <c r="I51" s="28">
        <f>('9.нерез-в нацвал'!H51*'9.нерез-в нацвал'!I51+'13.нерез-в инвал'!H51*'13.нерез-в инвал'!I51)/('9.нерез-в нацвал'!H51+'13.нерез-в инвал'!H51)</f>
        <v>0.87603022234282502</v>
      </c>
      <c r="J51" s="21">
        <f>'9.нерез-в нацвал'!J51+'13.нерез-в инвал'!J51</f>
        <v>11759.7</v>
      </c>
      <c r="K51" s="28">
        <f>('9.нерез-в нацвал'!J51*'9.нерез-в нацвал'!K51+'13.нерез-в инвал'!J51*'13.нерез-в инвал'!K51)/('9.нерез-в нацвал'!J51+'13.нерез-в инвал'!J51)</f>
        <v>4.8454517547216343</v>
      </c>
      <c r="L51" s="21">
        <f>'9.нерез-в нацвал'!L51+'13.нерез-в инвал'!L51</f>
        <v>8938.9</v>
      </c>
      <c r="M51" s="28">
        <f>('9.нерез-в нацвал'!L51*'9.нерез-в нацвал'!M51+'13.нерез-в инвал'!L51*'13.нерез-в инвал'!M51)/('9.нерез-в нацвал'!L51+'13.нерез-в инвал'!L51)</f>
        <v>4.9261566859456982</v>
      </c>
      <c r="N51" s="21">
        <f>'9.нерез-в нацвал'!N51+'13.нерез-в инвал'!N51</f>
        <v>31999.399999999998</v>
      </c>
      <c r="O51" s="28">
        <f>('9.нерез-в нацвал'!N51*'9.нерез-в нацвал'!O51+'13.нерез-в инвал'!N51*'13.нерез-в инвал'!O51)/('9.нерез-в нацвал'!N51+'13.нерез-в инвал'!N51)</f>
        <v>6.6553619442864544</v>
      </c>
      <c r="P51" s="21">
        <f>'9.нерез-в нацвал'!P51+'13.нерез-в инвал'!P51</f>
        <v>52217.3</v>
      </c>
      <c r="Q51" s="28">
        <f>('9.нерез-в нацвал'!P51*'9.нерез-в нацвал'!Q51+'13.нерез-в инвал'!P51*'13.нерез-в инвал'!Q51)/('9.нерез-в нацвал'!P51+'13.нерез-в инвал'!P51)</f>
        <v>8.8275736202369721</v>
      </c>
      <c r="R51" s="22">
        <f>'9.нерез-в нацвал'!R51+'13.нерез-в инвал'!R51</f>
        <v>3</v>
      </c>
      <c r="S51" s="30">
        <f>('9.нерез-в нацвал'!R51*'9.нерез-в нацвал'!S51+'13.нерез-в инвал'!R51*'13.нерез-в инвал'!S51)/('9.нерез-в нацвал'!R51+'13.нерез-в инвал'!R51)</f>
        <v>14.729999999999999</v>
      </c>
    </row>
    <row r="52" spans="1:19" ht="14.25" customHeight="1" x14ac:dyDescent="0.2">
      <c r="A52" s="23" t="s">
        <v>7</v>
      </c>
      <c r="B52" s="26">
        <f>'9.нерез-в нацвал'!B52+'13.нерез-в инвал'!B52</f>
        <v>1771229.0999999999</v>
      </c>
      <c r="C52" s="28">
        <f>('9.нерез-в нацвал'!B52*'9.нерез-в нацвал'!C52+'13.нерез-в инвал'!B52*'13.нерез-в инвал'!C52)/('9.нерез-в нацвал'!B52+'13.нерез-в инвал'!B52)</f>
        <v>0.77627936273178866</v>
      </c>
      <c r="D52" s="21">
        <f>'9.нерез-в нацвал'!D52+'13.нерез-в инвал'!D52</f>
        <v>1610379.4</v>
      </c>
      <c r="E52" s="28">
        <f>('9.нерез-в нацвал'!D52*'9.нерез-в нацвал'!E52+'13.нерез-в инвал'!D52*'13.нерез-в инвал'!E52)/('9.нерез-в нацвал'!D52+'13.нерез-в инвал'!D52)</f>
        <v>1.9597369414934167E-2</v>
      </c>
      <c r="F52" s="21">
        <f t="shared" si="0"/>
        <v>160849.69999999998</v>
      </c>
      <c r="G52" s="28">
        <f t="shared" si="1"/>
        <v>8.3519546321814673</v>
      </c>
      <c r="H52" s="21">
        <f>'9.нерез-в нацвал'!H52+'13.нерез-в инвал'!H52</f>
        <v>8056.7000000000007</v>
      </c>
      <c r="I52" s="28">
        <f>('9.нерез-в нацвал'!H52*'9.нерез-в нацвал'!I52+'13.нерез-в инвал'!H52*'13.нерез-в инвал'!I52)/('9.нерез-в нацвал'!H52+'13.нерез-в инвал'!H52)</f>
        <v>2.1488042250549282</v>
      </c>
      <c r="J52" s="21">
        <f>'9.нерез-в нацвал'!J52+'13.нерез-в инвал'!J52</f>
        <v>10640.5</v>
      </c>
      <c r="K52" s="28">
        <f>('9.нерез-в нацвал'!J52*'9.нерез-в нацвал'!K52+'13.нерез-в инвал'!J52*'13.нерез-в инвал'!K52)/('9.нерез-в нацвал'!J52+'13.нерез-в инвал'!J52)</f>
        <v>4.3205369108594516</v>
      </c>
      <c r="L52" s="21">
        <f>'9.нерез-в нацвал'!L52+'13.нерез-в инвал'!L52</f>
        <v>12119.4</v>
      </c>
      <c r="M52" s="28">
        <f>('9.нерез-в нацвал'!L52*'9.нерез-в нацвал'!M52+'13.нерез-в инвал'!L52*'13.нерез-в инвал'!M52)/('9.нерез-в нацвал'!L52+'13.нерез-в инвал'!L52)</f>
        <v>5.2360131689687615</v>
      </c>
      <c r="N52" s="21">
        <f>'9.нерез-в нацвал'!N52+'13.нерез-в инвал'!N52</f>
        <v>38946.300000000003</v>
      </c>
      <c r="O52" s="28">
        <f>('9.нерез-в нацвал'!N52*'9.нерез-в нацвал'!O52+'13.нерез-в инвал'!N52*'13.нерез-в инвал'!O52)/('9.нерез-в нацвал'!N52+'13.нерез-в инвал'!N52)</f>
        <v>8.3542839499515971</v>
      </c>
      <c r="P52" s="21">
        <f>'9.нерез-в нацвал'!P52+'13.нерез-в инвал'!P52</f>
        <v>89102.7</v>
      </c>
      <c r="Q52" s="28">
        <f>('9.нерез-в нацвал'!P52*'9.нерез-в нацвал'!Q52+'13.нерез-в инвал'!P52*'13.нерез-в инвал'!Q52)/('9.нерез-в нацвал'!P52+'13.нерез-в инвал'!P52)</f>
        <v>9.7927439123617948</v>
      </c>
      <c r="R52" s="22">
        <f>'9.нерез-в нацвал'!R52+'13.нерез-в инвал'!R52</f>
        <v>1984.1000000000001</v>
      </c>
      <c r="S52" s="30">
        <f>('9.нерез-в нацвал'!R52*'9.нерез-в нацвал'!S52+'13.нерез-в инвал'!R52*'13.нерез-в инвал'!S52)/('9.нерез-в нацвал'!R52+'13.нерез-в инвал'!R52)</f>
        <v>9.4444549165868654</v>
      </c>
    </row>
    <row r="53" spans="1:19" ht="14.25" customHeight="1" x14ac:dyDescent="0.2">
      <c r="A53" s="23" t="s">
        <v>8</v>
      </c>
      <c r="B53" s="26">
        <f>'9.нерез-в нацвал'!B53+'13.нерез-в инвал'!B53</f>
        <v>2286966.4</v>
      </c>
      <c r="C53" s="28">
        <f>('9.нерез-в нацвал'!B53*'9.нерез-в нацвал'!C53+'13.нерез-в инвал'!B53*'13.нерез-в инвал'!C53)/('9.нерез-в нацвал'!B53+'13.нерез-в инвал'!B53)</f>
        <v>0.21838132208676084</v>
      </c>
      <c r="D53" s="21">
        <f>'9.нерез-в нацвал'!D53+'13.нерез-в инвал'!D53</f>
        <v>2209403.3000000003</v>
      </c>
      <c r="E53" s="28">
        <f>('9.нерез-в нацвал'!D53*'9.нерез-в нацвал'!E53+'13.нерез-в инвал'!D53*'13.нерез-в инвал'!E53)/('9.нерез-в нацвал'!D53+'13.нерез-в инвал'!D53)</f>
        <v>6.5058298772342534E-3</v>
      </c>
      <c r="F53" s="21">
        <f t="shared" si="0"/>
        <v>77563.099999999991</v>
      </c>
      <c r="G53" s="28">
        <f t="shared" si="1"/>
        <v>6.2537049705336694</v>
      </c>
      <c r="H53" s="21">
        <f>'9.нерез-в нацвал'!H53+'13.нерез-в инвал'!H53</f>
        <v>14205.699999999999</v>
      </c>
      <c r="I53" s="28">
        <f>('9.нерез-в нацвал'!H53*'9.нерез-в нацвал'!I53+'13.нерез-в инвал'!H53*'13.нерез-в инвал'!I53)/('9.нерез-в нацвал'!H53+'13.нерез-в инвал'!H53)</f>
        <v>1.4243850003871636</v>
      </c>
      <c r="J53" s="21">
        <f>'9.нерез-в нацвал'!J53+'13.нерез-в инвал'!J53</f>
        <v>13515.5</v>
      </c>
      <c r="K53" s="28">
        <f>('9.нерез-в нацвал'!J53*'9.нерез-в нацвал'!K53+'13.нерез-в инвал'!J53*'13.нерез-в инвал'!K53)/('9.нерез-в нацвал'!J53+'13.нерез-в инвал'!J53)</f>
        <v>2.3853839665569132</v>
      </c>
      <c r="L53" s="21">
        <f>'9.нерез-в нацвал'!L53+'13.нерез-в инвал'!L53</f>
        <v>7297.1</v>
      </c>
      <c r="M53" s="28">
        <f>('9.нерез-в нацвал'!L53*'9.нерез-в нацвал'!M53+'13.нерез-в инвал'!L53*'13.нерез-в инвал'!M53)/('9.нерез-в нацвал'!L53+'13.нерез-в инвал'!L53)</f>
        <v>6.6302446177248493</v>
      </c>
      <c r="N53" s="21">
        <f>'9.нерез-в нацвал'!N53+'13.нерез-в инвал'!N53</f>
        <v>22300</v>
      </c>
      <c r="O53" s="28">
        <f>('9.нерез-в нацвал'!N53*'9.нерез-в нацвал'!O53+'13.нерез-в инвал'!N53*'13.нерез-в инвал'!O53)/('9.нерез-в нацвал'!N53+'13.нерез-в инвал'!N53)</f>
        <v>7.9534106278026915</v>
      </c>
      <c r="P53" s="21">
        <f>'9.нерез-в нацвал'!P53+'13.нерез-в инвал'!P53</f>
        <v>19925.8</v>
      </c>
      <c r="Q53" s="28">
        <f>('9.нерез-в нацвал'!P53*'9.нерез-в нацвал'!Q53+'13.нерез-в инвал'!P53*'13.нерез-в инвал'!Q53)/('9.нерез-в нацвал'!P53+'13.нерез-в инвал'!P53)</f>
        <v>10.235568760099975</v>
      </c>
      <c r="R53" s="22">
        <f>'9.нерез-в нацвал'!R53+'13.нерез-в инвал'!R53</f>
        <v>319</v>
      </c>
      <c r="S53" s="30">
        <f>('9.нерез-в нацвал'!R53*'9.нерез-в нацвал'!S53+'13.нерез-в инвал'!R53*'13.нерез-в инвал'!S53)/('9.нерез-в нацвал'!R53+'13.нерез-в инвал'!R53)</f>
        <v>9.0538871473354199</v>
      </c>
    </row>
    <row r="54" spans="1:19" ht="14.25" customHeight="1" x14ac:dyDescent="0.2">
      <c r="A54" s="23" t="s">
        <v>9</v>
      </c>
      <c r="B54" s="26">
        <f>'9.нерез-в нацвал'!B54+'13.нерез-в инвал'!B54</f>
        <v>1916749.3000000003</v>
      </c>
      <c r="C54" s="28">
        <f>('9.нерез-в нацвал'!B54*'9.нерез-в нацвал'!C54+'13.нерез-в инвал'!B54*'13.нерез-в инвал'!C54)/('9.нерез-в нацвал'!B54+'13.нерез-в инвал'!B54)</f>
        <v>0.57434183646238834</v>
      </c>
      <c r="D54" s="21">
        <f>'9.нерез-в нацвал'!D54+'13.нерез-в инвал'!D54</f>
        <v>1782382.9000000001</v>
      </c>
      <c r="E54" s="28">
        <f>('9.нерез-в нацвал'!D54*'9.нерез-в нацвал'!E54+'13.нерез-в инвал'!D54*'13.нерез-в инвал'!E54)/('9.нерез-в нацвал'!D54+'13.нерез-в инвал'!D54)</f>
        <v>3.2223842587358748E-2</v>
      </c>
      <c r="F54" s="21">
        <f t="shared" si="0"/>
        <v>134366.39999999999</v>
      </c>
      <c r="G54" s="28">
        <f t="shared" si="1"/>
        <v>7.7655878776241494</v>
      </c>
      <c r="H54" s="21">
        <f>'9.нерез-в нацвал'!H54+'13.нерез-в инвал'!H54</f>
        <v>20664.500000000004</v>
      </c>
      <c r="I54" s="28">
        <f>('9.нерез-в нацвал'!H54*'9.нерез-в нацвал'!I54+'13.нерез-в инвал'!H54*'13.нерез-в инвал'!I54)/('9.нерез-в нацвал'!H54+'13.нерез-в инвал'!H54)</f>
        <v>1.1175671804302059</v>
      </c>
      <c r="J54" s="21">
        <f>'9.нерез-в нацвал'!J54+'13.нерез-в инвал'!J54</f>
        <v>6855.6</v>
      </c>
      <c r="K54" s="28">
        <f>('9.нерез-в нацвал'!J54*'9.нерез-в нацвал'!K54+'13.нерез-в инвал'!J54*'13.нерез-в инвал'!K54)/('9.нерез-в нацвал'!J54+'13.нерез-в инвал'!J54)</f>
        <v>3.7913686621156395</v>
      </c>
      <c r="L54" s="21">
        <f>'9.нерез-в нацвал'!L54+'13.нерез-в инвал'!L54</f>
        <v>33158.800000000003</v>
      </c>
      <c r="M54" s="28">
        <f>('9.нерез-в нацвал'!L54*'9.нерез-в нацвал'!M54+'13.нерез-в инвал'!L54*'13.нерез-в инвал'!M54)/('9.нерез-в нацвал'!L54+'13.нерез-в инвал'!L54)</f>
        <v>4.6967524458062391</v>
      </c>
      <c r="N54" s="21">
        <f>'9.нерез-в нацвал'!N54+'13.нерез-в инвал'!N54</f>
        <v>21167.200000000001</v>
      </c>
      <c r="O54" s="28">
        <f>('9.нерез-в нацвал'!N54*'9.нерез-в нацвал'!O54+'13.нерез-в инвал'!N54*'13.нерез-в инвал'!O54)/('9.нерез-в нацвал'!N54+'13.нерез-в инвал'!N54)</f>
        <v>9.5693203635813759</v>
      </c>
      <c r="P54" s="21">
        <f>'9.нерез-в нацвал'!P54+'13.нерез-в инвал'!P54</f>
        <v>51368.7</v>
      </c>
      <c r="Q54" s="28">
        <f>('9.нерез-в нацвал'!P54*'9.нерез-в нацвал'!Q54+'13.нерез-в инвал'!P54*'13.нерез-в инвал'!Q54)/('9.нерез-в нацвал'!P54+'13.нерез-в инвал'!P54)</f>
        <v>12.179052185474772</v>
      </c>
      <c r="R54" s="21">
        <f>'9.нерез-в нацвал'!R54+'13.нерез-в инвал'!R54</f>
        <v>1151.6000000000001</v>
      </c>
      <c r="S54" s="28">
        <f>('9.нерез-в нацвал'!R54*'9.нерез-в нацвал'!S54+'13.нерез-в инвал'!R54*'13.нерез-в инвал'!S54)/('9.нерез-в нацвал'!R54+'13.нерез-в инвал'!R54)</f>
        <v>9.0583032302882902</v>
      </c>
    </row>
    <row r="55" spans="1:19" ht="14.25" customHeight="1" x14ac:dyDescent="0.2">
      <c r="A55" s="23" t="s">
        <v>14</v>
      </c>
      <c r="B55" s="26">
        <f>'9.нерез-в нацвал'!B55+'13.нерез-в инвал'!B55</f>
        <v>2057626.4000000004</v>
      </c>
      <c r="C55" s="28">
        <f>('9.нерез-в нацвал'!B55*'9.нерез-в нацвал'!C55+'13.нерез-в инвал'!B55*'13.нерез-в инвал'!C55)/('9.нерез-в нацвал'!B55+'13.нерез-в инвал'!B55)</f>
        <v>0.29763300033475426</v>
      </c>
      <c r="D55" s="21">
        <f>'9.нерез-в нацвал'!D55+'13.нерез-в инвал'!D55</f>
        <v>1962518.5</v>
      </c>
      <c r="E55" s="28">
        <f>('9.нерез-в нацвал'!D55*'9.нерез-в нацвал'!E55+'13.нерез-в инвал'!D55*'13.нерез-в инвал'!E55)/('9.нерез-в нацвал'!D55+'13.нерез-в инвал'!D55)</f>
        <v>1.3582291326170918E-2</v>
      </c>
      <c r="F55" s="21">
        <f t="shared" si="0"/>
        <v>95107.900000000009</v>
      </c>
      <c r="G55" s="28">
        <f t="shared" si="1"/>
        <v>6.158920773142917</v>
      </c>
      <c r="H55" s="21">
        <f>'9.нерез-в нацвал'!H55+'13.нерез-в инвал'!H55</f>
        <v>8565.5</v>
      </c>
      <c r="I55" s="28">
        <f>('9.нерез-в нацвал'!H55*'9.нерез-в нацвал'!I55+'13.нерез-в инвал'!H55*'13.нерез-в инвал'!I55)/('9.нерез-в нацвал'!H55+'13.нерез-в инвал'!H55)</f>
        <v>1.2597871694588723</v>
      </c>
      <c r="J55" s="21">
        <f>'9.нерез-в нацвал'!J55+'13.нерез-в инвал'!J55</f>
        <v>29847.8</v>
      </c>
      <c r="K55" s="28">
        <f>('9.нерез-в нацвал'!J55*'9.нерез-в нацвал'!K55+'13.нерез-в инвал'!J55*'13.нерез-в инвал'!K55)/('9.нерез-в нацвал'!J55+'13.нерез-в инвал'!J55)</f>
        <v>2.0789047769014788</v>
      </c>
      <c r="L55" s="21">
        <f>'9.нерез-в нацвал'!L55+'13.нерез-в инвал'!L55</f>
        <v>10585.5</v>
      </c>
      <c r="M55" s="28">
        <f>('9.нерез-в нацвал'!L55*'9.нерез-в нацвал'!M55+'13.нерез-в инвал'!L55*'13.нерез-в инвал'!M55)/('9.нерез-в нацвал'!L55+'13.нерез-в инвал'!L55)</f>
        <v>5.7773062207736992</v>
      </c>
      <c r="N55" s="21">
        <f>'9.нерез-в нацвал'!N55+'13.нерез-в инвал'!N55</f>
        <v>18771.3</v>
      </c>
      <c r="O55" s="28">
        <f>('9.нерез-в нацвал'!N55*'9.нерез-в нацвал'!O55+'13.нерез-в инвал'!N55*'13.нерез-в инвал'!O55)/('9.нерез-в нацвал'!N55+'13.нерез-в инвал'!N55)</f>
        <v>8.5612319871292737</v>
      </c>
      <c r="P55" s="21">
        <f>'9.нерез-в нацвал'!P55+'13.нерез-в инвал'!P55</f>
        <v>27261.300000000003</v>
      </c>
      <c r="Q55" s="28">
        <f>('9.нерез-в нацвал'!P55*'9.нерез-в нацвал'!Q55+'13.нерез-в инвал'!P55*'13.нерез-в инвал'!Q55)/('9.нерез-в нацвал'!P55+'13.нерез-в инвал'!P55)</f>
        <v>10.650767424884345</v>
      </c>
      <c r="R55" s="22">
        <f>'9.нерез-в нацвал'!R55+'13.нерез-в инвал'!R55</f>
        <v>76.5</v>
      </c>
      <c r="S55" s="30">
        <f>('9.нерез-в нацвал'!R55*'9.нерез-в нацвал'!S55+'13.нерез-в инвал'!R55*'13.нерез-в инвал'!S55)/('9.нерез-в нацвал'!R55+'13.нерез-в инвал'!R55)</f>
        <v>9.224640522875811</v>
      </c>
    </row>
    <row r="56" spans="1:19" ht="14.25" customHeight="1" thickBot="1" x14ac:dyDescent="0.25">
      <c r="A56" s="24" t="s">
        <v>15</v>
      </c>
      <c r="B56" s="27">
        <f>'9.нерез-в нацвал'!B56+'13.нерез-в инвал'!B56</f>
        <v>2317685.1999999997</v>
      </c>
      <c r="C56" s="29">
        <f>('9.нерез-в нацвал'!B56*'9.нерез-в нацвал'!C56+'13.нерез-в инвал'!B56*'13.нерез-в инвал'!C56)/('9.нерез-в нацвал'!B56+'13.нерез-в инвал'!B56)</f>
        <v>0.40622213059823653</v>
      </c>
      <c r="D56" s="25">
        <f>'9.нерез-в нацвал'!D56+'13.нерез-в инвал'!D56</f>
        <v>2179213</v>
      </c>
      <c r="E56" s="29">
        <f>('9.нерез-в нацвал'!D56*'9.нерез-в нацвал'!E56+'13.нерез-в инвал'!D56*'13.нерез-в инвал'!E56)/('9.нерез-в нацвал'!D56+'13.нерез-в инвал'!D56)</f>
        <v>5.9278784129867014E-2</v>
      </c>
      <c r="F56" s="25">
        <f t="shared" si="0"/>
        <v>138472.20000000001</v>
      </c>
      <c r="G56" s="29">
        <f t="shared" si="1"/>
        <v>5.8662599640938753</v>
      </c>
      <c r="H56" s="25">
        <f>'9.нерез-в нацвал'!H56+'13.нерез-в инвал'!H56</f>
        <v>12661.8</v>
      </c>
      <c r="I56" s="29">
        <f>('9.нерез-в нацвал'!H56*'9.нерез-в нацвал'!I56+'13.нерез-в инвал'!H56*'13.нерез-в инвал'!I56)/('9.нерез-в нацвал'!H56+'13.нерез-в инвал'!H56)</f>
        <v>0.9287805841191612</v>
      </c>
      <c r="J56" s="25">
        <f>'9.нерез-в нацвал'!J56+'13.нерез-в инвал'!J56</f>
        <v>27613.7</v>
      </c>
      <c r="K56" s="29">
        <f>('9.нерез-в нацвал'!J56*'9.нерез-в нацвал'!K56+'13.нерез-в инвал'!J56*'13.нерез-в инвал'!K56)/('9.нерез-в нацвал'!J56+'13.нерез-в инвал'!J56)</f>
        <v>2.4266828422123843</v>
      </c>
      <c r="L56" s="25">
        <f>'9.нерез-в нацвал'!L56+'13.нерез-в инвал'!L56</f>
        <v>34256.199999999997</v>
      </c>
      <c r="M56" s="29">
        <f>('9.нерез-в нацвал'!L56*'9.нерез-в нацвал'!M56+'13.нерез-в инвал'!L56*'13.нерез-в инвал'!M56)/('9.нерез-в нацвал'!L56+'13.нерез-в инвал'!L56)</f>
        <v>4.6501548624774465</v>
      </c>
      <c r="N56" s="25">
        <f>'9.нерез-в нацвал'!N56+'13.нерез-в инвал'!N56</f>
        <v>23245.100000000002</v>
      </c>
      <c r="O56" s="29">
        <f>('9.нерез-в нацвал'!N56*'9.нерез-в нацвал'!O56+'13.нерез-в инвал'!N56*'13.нерез-в инвал'!O56)/('9.нерез-в нацвал'!N56+'13.нерез-в инвал'!N56)</f>
        <v>8.3725454827038792</v>
      </c>
      <c r="P56" s="25">
        <f>'9.нерез-в нацвал'!P56+'13.нерез-в инвал'!P56</f>
        <v>39267.800000000003</v>
      </c>
      <c r="Q56" s="29">
        <f>('9.нерез-в нацвал'!P56*'9.нерез-в нацвал'!Q56+'13.нерез-в инвал'!P56*'13.нерез-в инвал'!Q56)/('9.нерез-в нацвал'!P56+'13.нерез-в инвал'!P56)</f>
        <v>9.3366152165387426</v>
      </c>
      <c r="R56" s="25">
        <f>'9.нерез-в нацвал'!R56+'13.нерез-в инвал'!R56</f>
        <v>1427.6</v>
      </c>
      <c r="S56" s="29">
        <f>('9.нерез-в нацвал'!R56*'9.нерез-в нацвал'!S56+'13.нерез-в инвал'!R56*'13.нерез-в инвал'!S56)/('9.нерез-в нацвал'!R56+'13.нерез-в инвал'!R56)</f>
        <v>9.1051877276548048</v>
      </c>
    </row>
    <row r="57" spans="1:19" ht="14.25" customHeight="1" x14ac:dyDescent="0.2">
      <c r="A57" s="23" t="s">
        <v>46</v>
      </c>
      <c r="B57" s="26">
        <f>'9.нерез-в нацвал'!B57+'13.нерез-в инвал'!B57</f>
        <v>1766444.6</v>
      </c>
      <c r="C57" s="28">
        <f>('9.нерез-в нацвал'!B57*'9.нерез-в нацвал'!C57+'13.нерез-в инвал'!B57*'13.нерез-в инвал'!C57)/('9.нерез-в нацвал'!B57+'13.нерез-в инвал'!B57)</f>
        <v>0.42713061592760898</v>
      </c>
      <c r="D57" s="21">
        <f>'9.нерез-в нацвал'!D57+'13.нерез-в инвал'!D57</f>
        <v>1685845</v>
      </c>
      <c r="E57" s="28">
        <f>('9.нерез-в нацвал'!D57*'9.нерез-в нацвал'!E57+'13.нерез-в инвал'!D57*'13.нерез-в инвал'!E57)/('9.нерез-в нацвал'!D57+'13.нерез-в инвал'!D57)</f>
        <v>2.397453324593898E-2</v>
      </c>
      <c r="F57" s="21">
        <f t="shared" si="0"/>
        <v>80599.600000000006</v>
      </c>
      <c r="G57" s="28">
        <f t="shared" si="1"/>
        <v>8.8596621199112509</v>
      </c>
      <c r="H57" s="21">
        <f>'9.нерез-в нацвал'!H57+'13.нерез-в инвал'!H57</f>
        <v>7105.1</v>
      </c>
      <c r="I57" s="28">
        <f>('9.нерез-в нацвал'!H57*'9.нерез-в нацвал'!I57+'13.нерез-в инвал'!H57*'13.нерез-в инвал'!I57)/('9.нерез-в нацвал'!H57+'13.нерез-в инвал'!H57)</f>
        <v>1.1299745253409479</v>
      </c>
      <c r="J57" s="21">
        <f>'9.нерез-в нацвал'!J57+'13.нерез-в инвал'!J57</f>
        <v>8009</v>
      </c>
      <c r="K57" s="28">
        <f>('9.нерез-в нацвал'!J57*'9.нерез-в нацвал'!K57+'13.нерез-в инвал'!J57*'13.нерез-в инвал'!K57)/('9.нерез-в нацвал'!J57+'13.нерез-в инвал'!J57)</f>
        <v>4.3721288550380848</v>
      </c>
      <c r="L57" s="21">
        <f>'9.нерез-в нацвал'!L57+'13.нерез-в инвал'!L57</f>
        <v>6935.2000000000007</v>
      </c>
      <c r="M57" s="28">
        <f>('9.нерез-в нацвал'!L57*'9.нерез-в нацвал'!M57+'13.нерез-в инвал'!L57*'13.нерез-в инвал'!M57)/('9.нерез-в нацвал'!L57+'13.нерез-в инвал'!L57)</f>
        <v>7.265061137386092</v>
      </c>
      <c r="N57" s="21">
        <f>'9.нерез-в нацвал'!N57+'13.нерез-в инвал'!N57</f>
        <v>28503.8</v>
      </c>
      <c r="O57" s="28">
        <f>('9.нерез-в нацвал'!N57*'9.нерез-в нацвал'!O57+'13.нерез-в инвал'!N57*'13.нерез-в инвал'!O57)/('9.нерез-в нацвал'!N57+'13.нерез-в инвал'!N57)</f>
        <v>9.0934798167261839</v>
      </c>
      <c r="P57" s="21">
        <f>'9.нерез-в нацвал'!P57+'13.нерез-в инвал'!P57</f>
        <v>29547</v>
      </c>
      <c r="Q57" s="28">
        <f>('9.нерез-в нацвал'!P57*'9.нерез-в нацвал'!Q57+'13.нерез-в инвал'!P57*'13.нерез-в инвал'!Q57)/('9.нерез-в нацвал'!P57+'13.нерез-в инвал'!P57)</f>
        <v>12.077580092733584</v>
      </c>
      <c r="R57" s="22">
        <f>'9.нерез-в нацвал'!R57+'13.нерез-в инвал'!R57</f>
        <v>499.5</v>
      </c>
      <c r="S57" s="30">
        <f>('9.нерез-в нацвал'!R57*'9.нерез-в нацвал'!S57+'13.нерез-в инвал'!R57*'13.нерез-в инвал'!S57)/('9.нерез-в нацвал'!R57+'13.нерез-в инвал'!R57)</f>
        <v>9.2104504504504519</v>
      </c>
    </row>
    <row r="58" spans="1:19" ht="14.25" customHeight="1" x14ac:dyDescent="0.2">
      <c r="A58" s="23" t="s">
        <v>1</v>
      </c>
      <c r="B58" s="26">
        <f>'9.нерез-в нацвал'!B58+'13.нерез-в инвал'!B58</f>
        <v>1814094.6</v>
      </c>
      <c r="C58" s="28">
        <f>('9.нерез-в нацвал'!B58*'9.нерез-в нацвал'!C58+'13.нерез-в инвал'!B58*'13.нерез-в инвал'!C58)/('9.нерез-в нацвал'!B58+'13.нерез-в инвал'!B58)</f>
        <v>0.35851238628900589</v>
      </c>
      <c r="D58" s="21">
        <f>'9.нерез-в нацвал'!D58+'13.нерез-в инвал'!D58</f>
        <v>1718822.4</v>
      </c>
      <c r="E58" s="28">
        <f>('9.нерез-в нацвал'!D58*'9.нерез-в нацвал'!E58+'13.нерез-в инвал'!D58*'13.нерез-в инвал'!E58)/('9.нерез-в нацвал'!D58+'13.нерез-в инвал'!D58)</f>
        <v>1.1170690468078592E-2</v>
      </c>
      <c r="F58" s="21">
        <f t="shared" si="0"/>
        <v>95272.2</v>
      </c>
      <c r="G58" s="28">
        <f t="shared" si="1"/>
        <v>6.6249645856818642</v>
      </c>
      <c r="H58" s="21">
        <f>'9.нерез-в нацвал'!H58+'13.нерез-в инвал'!H58</f>
        <v>8965.8000000000011</v>
      </c>
      <c r="I58" s="28">
        <f>('9.нерез-в нацвал'!H58*'9.нерез-в нацвал'!I58+'13.нерез-в инвал'!H58*'13.нерез-в инвал'!I58)/('9.нерез-в нацвал'!H58+'13.нерез-в инвал'!H58)</f>
        <v>0.98327310446362792</v>
      </c>
      <c r="J58" s="21">
        <f>'9.нерез-в нацвал'!J58+'13.нерез-в инвал'!J58</f>
        <v>19095.599999999999</v>
      </c>
      <c r="K58" s="28">
        <f>('9.нерез-в нацвал'!J58*'9.нерез-в нацвал'!K58+'13.нерез-в инвал'!J58*'13.нерез-в инвал'!K58)/('9.нерез-в нацвал'!J58+'13.нерез-в инвал'!J58)</f>
        <v>3.2331563815748119</v>
      </c>
      <c r="L58" s="21">
        <f>'9.нерез-в нацвал'!L58+'13.нерез-в инвал'!L58</f>
        <v>16710.600000000002</v>
      </c>
      <c r="M58" s="28">
        <f>('9.нерез-в нацвал'!L58*'9.нерез-в нацвал'!M58+'13.нерез-в инвал'!L58*'13.нерез-в инвал'!M58)/('9.нерез-в нацвал'!L58+'13.нерез-в инвал'!L58)</f>
        <v>6.0537464842674718</v>
      </c>
      <c r="N58" s="21">
        <f>'9.нерез-в нацвал'!N58+'13.нерез-в инвал'!N58</f>
        <v>23847.4</v>
      </c>
      <c r="O58" s="28">
        <f>('9.нерез-в нацвал'!N58*'9.нерез-в нацвал'!O58+'13.нерез-в инвал'!N58*'13.нерез-в инвал'!O58)/('9.нерез-в нацвал'!N58+'13.нерез-в инвал'!N58)</f>
        <v>9.3801154423542776</v>
      </c>
      <c r="P58" s="21">
        <f>'9.нерез-в нацвал'!P58+'13.нерез-в инвал'!P58</f>
        <v>26145.5</v>
      </c>
      <c r="Q58" s="28">
        <f>('9.нерез-в нацвал'!P58*'9.нерез-в нацвал'!Q58+'13.нерез-в инвал'!P58*'13.нерез-в инвал'!Q58)/('9.нерез-в нацвал'!P58+'13.нерез-в инвал'!P58)</f>
        <v>8.8418067736321824</v>
      </c>
      <c r="R58" s="22">
        <f>'9.нерез-в нацвал'!R58+'13.нерез-в инвал'!R58</f>
        <v>507.3</v>
      </c>
      <c r="S58" s="30">
        <f>('9.нерез-в нацвал'!R58*'9.нерез-в нацвал'!S58+'13.нерез-в инвал'!R58*'13.нерез-в инвал'!S58)/('9.нерез-в нацвал'!R58+'13.нерез-в инвал'!R58)</f>
        <v>9.0547999211511936</v>
      </c>
    </row>
    <row r="59" spans="1:19" ht="14.25" customHeight="1" x14ac:dyDescent="0.2">
      <c r="A59" s="23" t="s">
        <v>2</v>
      </c>
      <c r="B59" s="26">
        <f>'9.нерез-в нацвал'!B59+'13.нерез-в инвал'!B59</f>
        <v>2943906.6</v>
      </c>
      <c r="C59" s="28">
        <f>('9.нерез-в нацвал'!B59*'9.нерез-в нацвал'!C59+'13.нерез-в инвал'!B59*'13.нерез-в инвал'!C59)/('9.нерез-в нацвал'!B59+'13.нерез-в инвал'!B59)</f>
        <v>0.21946995091488308</v>
      </c>
      <c r="D59" s="21">
        <f>'9.нерез-в нацвал'!D59+'13.нерез-в инвал'!D59</f>
        <v>2839223</v>
      </c>
      <c r="E59" s="28">
        <f>('9.нерез-в нацвал'!D59*'9.нерез-в нацвал'!E59+'13.нерез-в инвал'!D59*'13.нерез-в инвал'!E59)/('9.нерез-в нацвал'!D59+'13.нерез-в инвал'!D59)</f>
        <v>1.5881647901556169E-2</v>
      </c>
      <c r="F59" s="21">
        <f t="shared" si="0"/>
        <v>104683.6</v>
      </c>
      <c r="G59" s="28">
        <f t="shared" si="1"/>
        <v>5.7411810159375518</v>
      </c>
      <c r="H59" s="21">
        <f>'9.нерез-в нацвал'!H59+'13.нерез-в инвал'!H59</f>
        <v>22026.6</v>
      </c>
      <c r="I59" s="28">
        <f>('9.нерез-в нацвал'!H59*'9.нерез-в нацвал'!I59+'13.нерез-в инвал'!H59*'13.нерез-в инвал'!I59)/('9.нерез-в нацвал'!H59+'13.нерез-в инвал'!H59)</f>
        <v>1.2342346526472556</v>
      </c>
      <c r="J59" s="21">
        <f>'9.нерез-в нацвал'!J59+'13.нерез-в инвал'!J59</f>
        <v>12360.8</v>
      </c>
      <c r="K59" s="28">
        <f>('9.нерез-в нацвал'!J59*'9.нерез-в нацвал'!K59+'13.нерез-в инвал'!J59*'13.нерез-в инвал'!K59)/('9.нерез-в нацвал'!J59+'13.нерез-в инвал'!J59)</f>
        <v>2.4040131706685659</v>
      </c>
      <c r="L59" s="21">
        <f>'9.нерез-в нацвал'!L59+'13.нерез-в инвал'!L59</f>
        <v>24896.1</v>
      </c>
      <c r="M59" s="28">
        <f>('9.нерез-в нацвал'!L59*'9.нерез-в нацвал'!M59+'13.нерез-в инвал'!L59*'13.нерез-в инвал'!M59)/('9.нерез-в нацвал'!L59+'13.нерез-в инвал'!L59)</f>
        <v>6.6796133129285309</v>
      </c>
      <c r="N59" s="21">
        <f>'9.нерез-в нацвал'!N59+'13.нерез-в инвал'!N59</f>
        <v>14110.7</v>
      </c>
      <c r="O59" s="28">
        <f>('9.нерез-в нацвал'!N59*'9.нерез-в нацвал'!O59+'13.нерез-в инвал'!N59*'13.нерез-в инвал'!O59)/('9.нерез-в нацвал'!N59+'13.нерез-в инвал'!N59)</f>
        <v>8.1757458524382365</v>
      </c>
      <c r="P59" s="21">
        <f>'9.нерез-в нацвал'!P59+'13.нерез-в инвал'!P59</f>
        <v>30771.8</v>
      </c>
      <c r="Q59" s="28">
        <f>('9.нерез-в нацвал'!P59*'9.нерез-в нацвал'!Q59+'13.нерез-в инвал'!P59*'13.нерез-в инвал'!Q59)/('9.нерез-в нацвал'!P59+'13.нерез-в инвал'!P59)</f>
        <v>8.3773376923026941</v>
      </c>
      <c r="R59" s="21">
        <f>'9.нерез-в нацвал'!R59+'13.нерез-в инвал'!R59</f>
        <v>517.6</v>
      </c>
      <c r="S59" s="28">
        <f>('9.нерез-в нацвал'!R59*'9.нерез-в нацвал'!S59+'13.нерез-в инвал'!R59*'13.нерез-в инвал'!S59)/('9.нерез-в нацвал'!R59+'13.нерез-в инвал'!R59)</f>
        <v>9</v>
      </c>
    </row>
    <row r="60" spans="1:19" ht="14.25" customHeight="1" x14ac:dyDescent="0.2">
      <c r="A60" s="23" t="s">
        <v>3</v>
      </c>
      <c r="B60" s="26">
        <f>'9.нерез-в нацвал'!B60+'13.нерез-в инвал'!B60</f>
        <v>2532458.6999999997</v>
      </c>
      <c r="C60" s="28">
        <f>('9.нерез-в нацвал'!B60*'9.нерез-в нацвал'!C60+'13.нерез-в инвал'!B60*'13.нерез-в инвал'!C60)/('9.нерез-в нацвал'!B60+'13.нерез-в инвал'!B60)</f>
        <v>0.51462682728053966</v>
      </c>
      <c r="D60" s="21">
        <f>'9.нерез-в нацвал'!D60+'13.нерез-в инвал'!D60</f>
        <v>2356850.7999999998</v>
      </c>
      <c r="E60" s="28">
        <f>('9.нерез-в нацвал'!D60*'9.нерез-в нацвал'!E60+'13.нерез-в инвал'!D60*'13.нерез-в инвал'!E60)/('9.нерез-в нацвал'!D60+'13.нерез-в инвал'!D60)</f>
        <v>8.3723500868192419E-4</v>
      </c>
      <c r="F60" s="21">
        <f t="shared" si="0"/>
        <v>175607.90000000002</v>
      </c>
      <c r="G60" s="28">
        <f t="shared" si="1"/>
        <v>7.4102471927515783</v>
      </c>
      <c r="H60" s="21">
        <f>'9.нерез-в нацвал'!H60+'13.нерез-в инвал'!H60</f>
        <v>4419.3999999999996</v>
      </c>
      <c r="I60" s="28">
        <f>('9.нерез-в нацвал'!H60*'9.нерез-в нацвал'!I60+'13.нерез-в инвал'!H60*'13.нерез-в инвал'!I60)/('9.нерез-в нацвал'!H60+'13.нерез-в инвал'!H60)</f>
        <v>2.0890688781282525</v>
      </c>
      <c r="J60" s="21">
        <f>'9.нерез-в нацвал'!J60+'13.нерез-в инвал'!J60</f>
        <v>20242.7</v>
      </c>
      <c r="K60" s="28">
        <f>('9.нерез-в нацвал'!J60*'9.нерез-в нацвал'!K60+'13.нерез-в инвал'!J60*'13.нерез-в инвал'!K60)/('9.нерез-в нацвал'!J60+'13.нерез-в инвал'!J60)</f>
        <v>3.1538189075567975</v>
      </c>
      <c r="L60" s="21">
        <f>'9.нерез-в нацвал'!L60+'13.нерез-в инвал'!L60</f>
        <v>32196.000000000004</v>
      </c>
      <c r="M60" s="28">
        <f>('9.нерез-в нацвал'!L60*'9.нерез-в нацвал'!M60+'13.нерез-в инвал'!L60*'13.нерез-в инвал'!M60)/('9.нерез-в нацвал'!L60+'13.нерез-в инвал'!L60)</f>
        <v>6.7497458690520551</v>
      </c>
      <c r="N60" s="21">
        <f>'9.нерез-в нацвал'!N60+'13.нерез-в инвал'!N60</f>
        <v>41317.399999999987</v>
      </c>
      <c r="O60" s="28">
        <f>('9.нерез-в нацвал'!N60*'9.нерез-в нацвал'!O60+'13.нерез-в инвал'!N60*'13.нерез-в инвал'!O60)/('9.нерез-в нацвал'!N60+'13.нерез-в инвал'!N60)</f>
        <v>6.9248940640020935</v>
      </c>
      <c r="P60" s="21">
        <f>'9.нерез-в нацвал'!P60+'13.нерез-в инвал'!P60</f>
        <v>76825.7</v>
      </c>
      <c r="Q60" s="28">
        <f>('9.нерез-в нацвал'!P60*'9.нерез-в нацвал'!Q60+'13.нерез-в инвал'!P60*'13.нерез-в инвал'!Q60)/('9.нерез-в нацвал'!P60+'13.нерез-в инвал'!P60)</f>
        <v>9.3591125365600316</v>
      </c>
      <c r="R60" s="22">
        <f>'9.нерез-в нацвал'!R60+'13.нерез-в инвал'!R60</f>
        <v>606.70000000000005</v>
      </c>
      <c r="S60" s="30">
        <f>('9.нерез-в нацвал'!R60*'9.нерез-в нацвал'!S60+'13.нерез-в инвал'!R60*'13.нерез-в инвал'!S60)/('9.нерез-в нацвал'!R60+'13.нерез-в инвал'!R60)</f>
        <v>9.51029998351739</v>
      </c>
    </row>
    <row r="61" spans="1:19" ht="14.25" customHeight="1" x14ac:dyDescent="0.2">
      <c r="A61" s="23" t="s">
        <v>4</v>
      </c>
      <c r="B61" s="26">
        <f>'9.нерез-в нацвал'!B61+'13.нерез-в инвал'!B61</f>
        <v>2007491.2</v>
      </c>
      <c r="C61" s="28">
        <f>('9.нерез-в нацвал'!B61*'9.нерез-в нацвал'!C61+'13.нерез-в инвал'!B61*'13.нерез-в инвал'!C61)/('9.нерез-в нацвал'!B61+'13.нерез-в инвал'!B61)</f>
        <v>0.5574966923889878</v>
      </c>
      <c r="D61" s="21">
        <f>'9.нерез-в нацвал'!D61+'13.нерез-в инвал'!D61</f>
        <v>1857526.0000000002</v>
      </c>
      <c r="E61" s="28">
        <f>('9.нерез-в нацвал'!D61*'9.нерез-в нацвал'!E61+'13.нерез-в инвал'!D61*'13.нерез-в инвал'!E61)/('9.нерез-в нацвал'!D61+'13.нерез-в инвал'!D61)</f>
        <v>1.5612163705918514E-6</v>
      </c>
      <c r="F61" s="21">
        <f t="shared" si="0"/>
        <v>149965.20000000001</v>
      </c>
      <c r="G61" s="28">
        <f t="shared" si="1"/>
        <v>7.462843406336936</v>
      </c>
      <c r="H61" s="21">
        <f>'9.нерез-в нацвал'!H61+'13.нерез-в инвал'!H61</f>
        <v>7444.5</v>
      </c>
      <c r="I61" s="28">
        <f>('9.нерез-в нацвал'!H61*'9.нерез-в нацвал'!I61+'13.нерез-в инвал'!H61*'13.нерез-в инвал'!I61)/('9.нерез-в нацвал'!H61+'13.нерез-в инвал'!H61)</f>
        <v>6.9967327557257031</v>
      </c>
      <c r="J61" s="21">
        <f>'9.нерез-в нацвал'!J61+'13.нерез-в инвал'!J61</f>
        <v>17091.899999999998</v>
      </c>
      <c r="K61" s="28">
        <f>('9.нерез-в нацвал'!J61*'9.нерез-в нацвал'!K61+'13.нерез-в инвал'!J61*'13.нерез-в инвал'!K61)/('9.нерез-в нацвал'!J61+'13.нерез-в инвал'!J61)</f>
        <v>3.7036500915638406</v>
      </c>
      <c r="L61" s="21">
        <f>'9.нерез-в нацвал'!L61+'13.нерез-в инвал'!L61</f>
        <v>27394.799999999999</v>
      </c>
      <c r="M61" s="28">
        <f>('9.нерез-в нацвал'!L61*'9.нерез-в нацвал'!M61+'13.нерез-в инвал'!L61*'13.нерез-в инвал'!M61)/('9.нерез-в нацвал'!L61+'13.нерез-в инвал'!L61)</f>
        <v>6.2663673032838343</v>
      </c>
      <c r="N61" s="21">
        <f>'9.нерез-в нацвал'!N61+'13.нерез-в инвал'!N61</f>
        <v>29013.300000000003</v>
      </c>
      <c r="O61" s="28">
        <f>('9.нерез-в нацвал'!N61*'9.нерез-в нацвал'!O61+'13.нерез-в инвал'!N61*'13.нерез-в инвал'!O61)/('9.нерез-в нацвал'!N61+'13.нерез-в инвал'!N61)</f>
        <v>8.1376567298445881</v>
      </c>
      <c r="P61" s="21">
        <f>'9.нерез-в нацвал'!P61+'13.нерез-в инвал'!P61</f>
        <v>68520.400000000009</v>
      </c>
      <c r="Q61" s="28">
        <f>('9.нерез-в нацвал'!P61*'9.нерез-в нацвал'!Q61+'13.нерез-в инвал'!P61*'13.нерез-в инвал'!Q61)/('9.нерез-в нацвал'!P61+'13.нерез-в инвал'!P61)</f>
        <v>8.6324241393803884</v>
      </c>
      <c r="R61" s="22">
        <f>'9.нерез-в нацвал'!R61+'13.нерез-в инвал'!R61</f>
        <v>500.3</v>
      </c>
      <c r="S61" s="30">
        <f>('9.нерез-в нацвал'!R61*'9.нерез-в нацвал'!S61+'13.нерез-в инвал'!R61*'13.нерез-в инвал'!S61)/('9.нерез-в нацвал'!R61+'13.нерез-в инвал'!R61)</f>
        <v>9.0223865680591633</v>
      </c>
    </row>
    <row r="62" spans="1:19" ht="14.25" customHeight="1" x14ac:dyDescent="0.2">
      <c r="A62" s="23" t="s">
        <v>5</v>
      </c>
      <c r="B62" s="26">
        <f>'9.нерез-в нацвал'!B62+'13.нерез-в инвал'!B62</f>
        <v>1987956.8</v>
      </c>
      <c r="C62" s="28">
        <f>('9.нерез-в нацвал'!B62*'9.нерез-в нацвал'!C62+'13.нерез-в инвал'!B62*'13.нерез-в инвал'!C62)/('9.нерез-в нацвал'!B62+'13.нерез-в инвал'!B62)</f>
        <v>0.57888204411685396</v>
      </c>
      <c r="D62" s="21">
        <f>'9.нерез-в нацвал'!D62+'13.нерез-в инвал'!D62</f>
        <v>1835968.7</v>
      </c>
      <c r="E62" s="28">
        <f>('9.нерез-в нацвал'!D62*'9.нерез-в нацвал'!E62+'13.нерез-в инвал'!D62*'13.нерез-в инвал'!E62)/('9.нерез-в нацвал'!D62+'13.нерез-в инвал'!D62)</f>
        <v>1.5795476251855493E-6</v>
      </c>
      <c r="F62" s="21">
        <f t="shared" si="0"/>
        <v>151988.1</v>
      </c>
      <c r="G62" s="28">
        <f t="shared" si="1"/>
        <v>7.5715769589856023</v>
      </c>
      <c r="H62" s="21">
        <f>'9.нерез-в нацвал'!H62+'13.нерез-в инвал'!H62</f>
        <v>3039.9999999999995</v>
      </c>
      <c r="I62" s="28">
        <f>('9.нерез-в нацвал'!H62*'9.нерез-в нацвал'!I62+'13.нерез-в инвал'!H62*'13.нерез-в инвал'!I62)/('9.нерез-в нацвал'!H62+'13.нерез-в инвал'!H62)</f>
        <v>1.3525309210526317</v>
      </c>
      <c r="J62" s="21">
        <f>'9.нерез-в нацвал'!J62+'13.нерез-в инвал'!J62</f>
        <v>7422.5999999999995</v>
      </c>
      <c r="K62" s="28">
        <f>('9.нерез-в нацвал'!J62*'9.нерез-в нацвал'!K62+'13.нерез-в инвал'!J62*'13.нерез-в инвал'!K62)/('9.нерез-в нацвал'!J62+'13.нерез-в инвал'!J62)</f>
        <v>5.822072184948671</v>
      </c>
      <c r="L62" s="21">
        <f>'9.нерез-в нацвал'!L62+'13.нерез-в инвал'!L62</f>
        <v>26251.300000000003</v>
      </c>
      <c r="M62" s="28">
        <f>('9.нерез-в нацвал'!L62*'9.нерез-в нацвал'!M62+'13.нерез-в инвал'!L62*'13.нерез-в инвал'!M62)/('9.нерез-в нацвал'!L62+'13.нерез-в инвал'!L62)</f>
        <v>3.9088606659479717</v>
      </c>
      <c r="N62" s="21">
        <f>'9.нерез-в нацвал'!N62+'13.нерез-в инвал'!N62</f>
        <v>25730.2</v>
      </c>
      <c r="O62" s="28">
        <f>('9.нерез-в нацвал'!N62*'9.нерез-в нацвал'!O62+'13.нерез-в инвал'!N62*'13.нерез-в инвал'!O62)/('9.нерез-в нацвал'!N62+'13.нерез-в инвал'!N62)</f>
        <v>8.3002039626586654</v>
      </c>
      <c r="P62" s="21">
        <f>'9.нерез-в нацвал'!P62+'13.нерез-в инвал'!P62</f>
        <v>88836.4</v>
      </c>
      <c r="Q62" s="28">
        <f>('9.нерез-в нацвал'!P62*'9.нерез-в нацвал'!Q62+'13.нерез-в инвал'!P62*'13.нерез-в инвал'!Q62)/('9.нерез-в нацвал'!P62+'13.нерез-в инвал'!P62)</f>
        <v>8.7721383014169856</v>
      </c>
      <c r="R62" s="22">
        <f>'9.нерез-в нацвал'!R62+'13.нерез-в инвал'!R62</f>
        <v>707.59999999999991</v>
      </c>
      <c r="S62" s="30">
        <f>('9.нерез-в нацвал'!R62*'9.нерез-в нацвал'!S62+'13.нерез-в инвал'!R62*'13.нерез-в инвал'!S62)/('9.нерез-в нацвал'!R62+'13.нерез-в инвал'!R62)</f>
        <v>11.304720180893163</v>
      </c>
    </row>
    <row r="63" spans="1:19" ht="14.25" customHeight="1" x14ac:dyDescent="0.2">
      <c r="A63" s="23" t="s">
        <v>6</v>
      </c>
      <c r="B63" s="26">
        <f>'9.нерез-в нацвал'!B63+'13.нерез-в инвал'!B63</f>
        <v>2198375.7999999998</v>
      </c>
      <c r="C63" s="28">
        <f>('9.нерез-в нацвал'!B63*'9.нерез-в нацвал'!C63+'13.нерез-в инвал'!B63*'13.нерез-в инвал'!C63)/('9.нерез-в нацвал'!B63+'13.нерез-в инвал'!B63)</f>
        <v>0.79511418975772941</v>
      </c>
      <c r="D63" s="21">
        <f>'9.нерез-в нацвал'!D63+'13.нерез-в инвал'!D63</f>
        <v>1958986.1</v>
      </c>
      <c r="E63" s="28">
        <f>('9.нерез-в нацвал'!D63*'9.нерез-в нацвал'!E63+'13.нерез-в инвал'!D63*'13.нерез-в инвал'!E63)/('9.нерез-в нацвал'!D63+'13.нерез-в инвал'!D63)</f>
        <v>1.5314044341611205E-6</v>
      </c>
      <c r="F63" s="21">
        <f t="shared" si="0"/>
        <v>239389.7</v>
      </c>
      <c r="G63" s="28">
        <f t="shared" si="1"/>
        <v>7.3017209721220242</v>
      </c>
      <c r="H63" s="21">
        <f>'9.нерез-в нацвал'!H63+'13.нерез-в инвал'!H63</f>
        <v>4979.8999999999996</v>
      </c>
      <c r="I63" s="28">
        <f>('9.нерез-в нацвал'!H63*'9.нерез-в нацвал'!I63+'13.нерез-в инвал'!H63*'13.нерез-в инвал'!I63)/('9.нерез-в нацвал'!H63+'13.нерез-в инвал'!H63)</f>
        <v>1.0242627361995222</v>
      </c>
      <c r="J63" s="21">
        <f>'9.нерез-в нацвал'!J63+'13.нерез-в инвал'!J63</f>
        <v>26181.9</v>
      </c>
      <c r="K63" s="28">
        <f>('9.нерез-в нацвал'!J63*'9.нерез-в нацвал'!K63+'13.нерез-в инвал'!J63*'13.нерез-в инвал'!K63)/('9.нерез-в нацвал'!J63+'13.нерез-в инвал'!J63)</f>
        <v>5.8191720998094105</v>
      </c>
      <c r="L63" s="21">
        <f>'9.нерез-в нацвал'!L63+'13.нерез-в инвал'!L63</f>
        <v>54456.5</v>
      </c>
      <c r="M63" s="28">
        <f>('9.нерез-в нацвал'!L63*'9.нерез-в нацвал'!M63+'13.нерез-в инвал'!L63*'13.нерез-в инвал'!M63)/('9.нерез-в нацвал'!L63+'13.нерез-в инвал'!L63)</f>
        <v>6.2895496221754961</v>
      </c>
      <c r="N63" s="21">
        <f>'9.нерез-в нацвал'!N63+'13.нерез-в инвал'!N63</f>
        <v>44537.3</v>
      </c>
      <c r="O63" s="28">
        <f>('9.нерез-в нацвал'!N63*'9.нерез-в нацвал'!O63+'13.нерез-в инвал'!N63*'13.нерез-в инвал'!O63)/('9.нерез-в нацвал'!N63+'13.нерез-в инвал'!N63)</f>
        <v>7.4665624094859799</v>
      </c>
      <c r="P63" s="21">
        <f>'9.нерез-в нацвал'!P63+'13.нерез-в инвал'!P63</f>
        <v>108339.9</v>
      </c>
      <c r="Q63" s="28">
        <f>('9.нерез-в нацвал'!P63*'9.нерез-в нацвал'!Q63+'13.нерез-в инвал'!P63*'13.нерез-в инвал'!Q63)/('9.нерез-в нацвал'!P63+'13.нерез-в инвал'!P63)</f>
        <v>8.3459459903507387</v>
      </c>
      <c r="R63" s="22">
        <f>'9.нерез-в нацвал'!R63+'13.нерез-в инвал'!R63</f>
        <v>894.2</v>
      </c>
      <c r="S63" s="30">
        <f>('9.нерез-в нацвал'!R63*'9.нерез-в нацвал'!S63+'13.нерез-в инвал'!R63*'13.нерез-в инвал'!S63)/('9.нерез-в нацвал'!R63+'13.нерез-в инвал'!R63)</f>
        <v>12.584144486692015</v>
      </c>
    </row>
    <row r="64" spans="1:19" ht="14.25" customHeight="1" x14ac:dyDescent="0.2">
      <c r="A64" s="23" t="s">
        <v>7</v>
      </c>
      <c r="B64" s="26">
        <f>'9.нерез-в нацвал'!B64+'13.нерез-в инвал'!B64</f>
        <v>2026387.7999999998</v>
      </c>
      <c r="C64" s="28">
        <f>('9.нерез-в нацвал'!B64*'9.нерез-в нацвал'!C64+'13.нерез-в инвал'!B64*'13.нерез-в инвал'!C64)/('9.нерез-в нацвал'!B64+'13.нерез-в инвал'!B64)</f>
        <v>0.7643608488957544</v>
      </c>
      <c r="D64" s="21">
        <f>'9.нерез-в нацвал'!D64+'13.нерез-в инвал'!D64</f>
        <v>1834638.5999999999</v>
      </c>
      <c r="E64" s="28">
        <f>('9.нерез-в нацвал'!D64*'9.нерез-в нацвал'!E64+'13.нерез-в инвал'!D64*'13.нерез-в инвал'!E64)/('9.нерез-в нацвал'!D64+'13.нерез-в инвал'!D64)</f>
        <v>0</v>
      </c>
      <c r="F64" s="21">
        <f t="shared" si="0"/>
        <v>191749.2</v>
      </c>
      <c r="G64" s="28">
        <f t="shared" si="1"/>
        <v>8.0776947126767666</v>
      </c>
      <c r="H64" s="21">
        <f>'9.нерез-в нацвал'!H64+'13.нерез-в инвал'!H64</f>
        <v>3893.2</v>
      </c>
      <c r="I64" s="28">
        <f>('9.нерез-в нацвал'!H64*'9.нерез-в нацвал'!I64+'13.нерез-в инвал'!H64*'13.нерез-в инвал'!I64)/('9.нерез-в нацвал'!H64+'13.нерез-в инвал'!H64)</f>
        <v>1.0159585944724137</v>
      </c>
      <c r="J64" s="21">
        <f>'9.нерез-в нацвал'!J64+'13.нерез-в инвал'!J64</f>
        <v>17044.8</v>
      </c>
      <c r="K64" s="28">
        <f>('9.нерез-в нацвал'!J64*'9.нерез-в нацвал'!K64+'13.нерез-в инвал'!J64*'13.нерез-в инвал'!K64)/('9.нерез-в нацвал'!J64+'13.нерез-в инвал'!J64)</f>
        <v>2.9877211818267133</v>
      </c>
      <c r="L64" s="21">
        <f>'9.нерез-в нацвал'!L64+'13.нерез-в инвал'!L64</f>
        <v>10949.9</v>
      </c>
      <c r="M64" s="28">
        <f>('9.нерез-в нацвал'!L64*'9.нерез-в нацвал'!M64+'13.нерез-в инвал'!L64*'13.нерез-в инвал'!M64)/('9.нерез-в нацвал'!L64+'13.нерез-в инвал'!L64)</f>
        <v>4.6816901524214796</v>
      </c>
      <c r="N64" s="21">
        <f>'9.нерез-в нацвал'!N64+'13.нерез-в инвал'!N64</f>
        <v>48428.2</v>
      </c>
      <c r="O64" s="28">
        <f>('9.нерез-в нацвал'!N64*'9.нерез-в нацвал'!O64+'13.нерез-в инвал'!N64*'13.нерез-в инвал'!O64)/('9.нерез-в нацвал'!N64+'13.нерез-в инвал'!N64)</f>
        <v>7.762586261723543</v>
      </c>
      <c r="P64" s="21">
        <f>'9.нерез-в нацвал'!P64+'13.нерез-в инвал'!P64</f>
        <v>95879.1</v>
      </c>
      <c r="Q64" s="28">
        <f>('9.нерез-в нацвал'!P64*'9.нерез-в нацвал'!Q64+'13.нерез-в инвал'!P64*'13.нерез-в инвал'!Q64)/('9.нерез-в нацвал'!P64+'13.нерез-в инвал'!P64)</f>
        <v>9.8144727057304451</v>
      </c>
      <c r="R64" s="22">
        <f>'9.нерез-в нацвал'!R64+'13.нерез-в инвал'!R64</f>
        <v>15554</v>
      </c>
      <c r="S64" s="30">
        <f>('9.нерез-в нацвал'!R64*'9.нерез-в нацвал'!S64+'13.нерез-в инвал'!R64*'13.нерез-в инвал'!S64)/('9.нерез-в нацвал'!R64+'13.нерез-в инвал'!R64)</f>
        <v>8.0889886845827483</v>
      </c>
    </row>
    <row r="65" spans="1:19" ht="14.25" customHeight="1" x14ac:dyDescent="0.2">
      <c r="A65" s="23" t="s">
        <v>8</v>
      </c>
      <c r="B65" s="26">
        <f>'9.нерез-в нацвал'!B65+'13.нерез-в инвал'!B65</f>
        <v>3136881.4</v>
      </c>
      <c r="C65" s="28">
        <f>('9.нерез-в нацвал'!B65*'9.нерез-в нацвал'!C65+'13.нерез-в инвал'!B65*'13.нерез-в инвал'!C65)/('9.нерез-в нацвал'!B65+'13.нерез-в инвал'!B65)</f>
        <v>0.48567029438856052</v>
      </c>
      <c r="D65" s="21">
        <f>'9.нерез-в нацвал'!D65+'13.нерез-в инвал'!D65</f>
        <v>2944693.6999999997</v>
      </c>
      <c r="E65" s="28">
        <f>('9.нерез-в нацвал'!D65*'9.нерез-в нацвал'!E65+'13.нерез-в инвал'!D65*'13.нерез-в инвал'!E65)/('9.нерез-в нацвал'!D65+'13.нерез-в инвал'!D65)</f>
        <v>1.9696445847661495E-6</v>
      </c>
      <c r="F65" s="21">
        <f t="shared" si="0"/>
        <v>192187.7</v>
      </c>
      <c r="G65" s="28">
        <f t="shared" si="1"/>
        <v>7.9270645988270827</v>
      </c>
      <c r="H65" s="21">
        <f>'9.нерез-в нацвал'!H65+'13.нерез-в инвал'!H65</f>
        <v>1649.8</v>
      </c>
      <c r="I65" s="28">
        <f>('9.нерез-в нацвал'!H65*'9.нерез-в нацвал'!I65+'13.нерез-в инвал'!H65*'13.нерез-в инвал'!I65)/('9.нерез-в нацвал'!H65+'13.нерез-в инвал'!H65)</f>
        <v>1.5037816705055125</v>
      </c>
      <c r="J65" s="21">
        <f>'9.нерез-в нацвал'!J65+'13.нерез-в инвал'!J65</f>
        <v>15038.599999999999</v>
      </c>
      <c r="K65" s="28">
        <f>('9.нерез-в нацвал'!J65*'9.нерез-в нацвал'!K65+'13.нерез-в инвал'!J65*'13.нерез-в инвал'!K65)/('9.нерез-в нацвал'!J65+'13.нерез-в инвал'!J65)</f>
        <v>4.6458390408681689</v>
      </c>
      <c r="L65" s="21">
        <f>'9.нерез-в нацвал'!L65+'13.нерез-в инвал'!L65</f>
        <v>21045.3</v>
      </c>
      <c r="M65" s="28">
        <f>('9.нерез-в нацвал'!L65*'9.нерез-в нацвал'!M65+'13.нерез-в инвал'!L65*'13.нерез-в инвал'!M65)/('9.нерез-в нацвал'!L65+'13.нерез-в инвал'!L65)</f>
        <v>5.5965093868939872</v>
      </c>
      <c r="N65" s="21">
        <f>'9.нерез-в нацвал'!N65+'13.нерез-в инвал'!N65</f>
        <v>56257.4</v>
      </c>
      <c r="O65" s="28">
        <f>('9.нерез-в нацвал'!N65*'9.нерез-в нацвал'!O65+'13.нерез-в инвал'!N65*'13.нерез-в инвал'!O65)/('9.нерез-в нацвал'!N65+'13.нерез-в инвал'!N65)</f>
        <v>9.2053273702659553</v>
      </c>
      <c r="P65" s="21">
        <f>'9.нерез-в нацвал'!P65+'13.нерез-в инвал'!P65</f>
        <v>97575.9</v>
      </c>
      <c r="Q65" s="28">
        <f>('9.нерез-в нацвал'!P65*'9.нерез-в нацвал'!Q65+'13.нерез-в инвал'!P65*'13.нерез-в инвал'!Q65)/('9.нерез-в нацвал'!P65+'13.нерез-в инвал'!P65)</f>
        <v>8.2931845773392805</v>
      </c>
      <c r="R65" s="22">
        <f>'9.нерез-в нацвал'!R65+'13.нерез-в инвал'!R65</f>
        <v>620.70000000000005</v>
      </c>
      <c r="S65" s="30">
        <f>('9.нерез-в нацвал'!R65*'9.нерез-в нацвал'!S65+'13.нерез-в инвал'!R65*'13.нерез-в инвал'!S65)/('9.нерез-в нацвал'!R65+'13.нерез-в инвал'!R65)</f>
        <v>10.10714838086032</v>
      </c>
    </row>
    <row r="66" spans="1:19" ht="14.25" customHeight="1" x14ac:dyDescent="0.2">
      <c r="A66" s="23" t="s">
        <v>9</v>
      </c>
      <c r="B66" s="26">
        <f>'9.нерез-в нацвал'!B66+'13.нерез-в инвал'!B66</f>
        <v>2641744.4999999991</v>
      </c>
      <c r="C66" s="28">
        <f>('9.нерез-в нацвал'!B66*'9.нерез-в нацвал'!C66+'13.нерез-в инвал'!B66*'13.нерез-в инвал'!C66)/('9.нерез-в нацвал'!B66+'13.нерез-в инвал'!B66)</f>
        <v>0.56990373255248561</v>
      </c>
      <c r="D66" s="21">
        <f>'9.нерез-в нацвал'!D66+'13.нерез-в инвал'!D66</f>
        <v>2428967.6</v>
      </c>
      <c r="E66" s="28">
        <f>('9.нерез-в нацвал'!D66*'9.нерез-в нацвал'!E66+'13.нерез-в инвал'!D66*'13.нерез-в инвал'!E66)/('9.нерез-в нацвал'!D66+'13.нерез-в инвал'!D66)</f>
        <v>6.9988582803657041E-5</v>
      </c>
      <c r="F66" s="21">
        <f t="shared" si="0"/>
        <v>212776.9</v>
      </c>
      <c r="G66" s="28">
        <f t="shared" si="1"/>
        <v>7.0748753788592618</v>
      </c>
      <c r="H66" s="21">
        <f>'9.нерез-в нацвал'!H66+'13.нерез-в инвал'!H66</f>
        <v>3558.4</v>
      </c>
      <c r="I66" s="28">
        <f>('9.нерез-в нацвал'!H66*'9.нерез-в нацвал'!I66+'13.нерез-в инвал'!H66*'13.нерез-в инвал'!I66)/('9.нерез-в нацвал'!H66+'13.нерез-в инвал'!H66)</f>
        <v>1.1446267985611525</v>
      </c>
      <c r="J66" s="21">
        <f>'9.нерез-в нацвал'!J66+'13.нерез-в инвал'!J66</f>
        <v>12965</v>
      </c>
      <c r="K66" s="28">
        <f>('9.нерез-в нацвал'!J66*'9.нерез-в нацвал'!K66+'13.нерез-в инвал'!J66*'13.нерез-в инвал'!K66)/('9.нерез-в нацвал'!J66+'13.нерез-в инвал'!J66)</f>
        <v>1.8916883146934051</v>
      </c>
      <c r="L66" s="21">
        <f>'9.нерез-в нацвал'!L66+'13.нерез-в инвал'!L66</f>
        <v>86800.7</v>
      </c>
      <c r="M66" s="28">
        <f>('9.нерез-в нацвал'!L66*'9.нерез-в нацвал'!M66+'13.нерез-в инвал'!L66*'13.нерез-в инвал'!M66)/('9.нерез-в нацвал'!L66+'13.нерез-в инвал'!L66)</f>
        <v>5.6231229356445258</v>
      </c>
      <c r="N66" s="21">
        <f>'9.нерез-в нацвал'!N66+'13.нерез-в инвал'!N66</f>
        <v>34816</v>
      </c>
      <c r="O66" s="28">
        <f>('9.нерез-в нацвал'!N66*'9.нерез-в нацвал'!O66+'13.нерез-в инвал'!N66*'13.нерез-в инвал'!O66)/('9.нерез-в нацвал'!N66+'13.нерез-в инвал'!N66)</f>
        <v>8.8912653377757316</v>
      </c>
      <c r="P66" s="21">
        <f>'9.нерез-в нацвал'!P66+'13.нерез-в инвал'!P66</f>
        <v>73916</v>
      </c>
      <c r="Q66" s="28">
        <f>('9.нерез-в нацвал'!P66*'9.нерез-в нацвал'!Q66+'13.нерез-в инвал'!P66*'13.нерез-в инвал'!Q66)/('9.нерез-в нацвал'!P66+'13.нерез-в инвал'!P66)</f>
        <v>9.0998912684669033</v>
      </c>
      <c r="R66" s="21">
        <f>'9.нерез-в нацвал'!R66+'13.нерез-в инвал'!R66</f>
        <v>720.8</v>
      </c>
      <c r="S66" s="28">
        <f>('9.нерез-в нацвал'!R66*'9.нерез-в нацвал'!S66+'13.нерез-в инвал'!R66*'13.нерез-в инвал'!S66)/('9.нерез-в нацвал'!R66+'13.нерез-в инвал'!R66)</f>
        <v>9.01</v>
      </c>
    </row>
    <row r="67" spans="1:19" ht="14.25" customHeight="1" x14ac:dyDescent="0.2">
      <c r="A67" s="23" t="s">
        <v>14</v>
      </c>
      <c r="B67" s="26">
        <f>'9.нерез-в нацвал'!B67+'13.нерез-в инвал'!B67</f>
        <v>2528532.3000000007</v>
      </c>
      <c r="C67" s="28">
        <f>('9.нерез-в нацвал'!B67*'9.нерез-в нацвал'!C67+'13.нерез-в инвал'!B67*'13.нерез-в инвал'!C67)/('9.нерез-в нацвал'!B67+'13.нерез-в инвал'!B67)</f>
        <v>0.59637060993842117</v>
      </c>
      <c r="D67" s="21">
        <f>'9.нерез-в нацвал'!D67+'13.нерез-в инвал'!D67</f>
        <v>2329277.5</v>
      </c>
      <c r="E67" s="28">
        <f>('9.нерез-в нацвал'!D67*'9.нерез-в нацвал'!E67+'13.нерез-в инвал'!D67*'13.нерез-в инвал'!E67)/('9.нерез-в нацвал'!D67+'13.нерез-в инвал'!D67)</f>
        <v>1.2879530240600356E-6</v>
      </c>
      <c r="F67" s="21">
        <f t="shared" si="0"/>
        <v>199254.80000000002</v>
      </c>
      <c r="G67" s="28">
        <f t="shared" si="1"/>
        <v>7.5678947257481353</v>
      </c>
      <c r="H67" s="21">
        <f>'9.нерез-в нацвал'!H67+'13.нерез-в инвал'!H67</f>
        <v>3679</v>
      </c>
      <c r="I67" s="28">
        <f>('9.нерез-в нацвал'!H67*'9.нерез-в нацвал'!I67+'13.нерез-в инвал'!H67*'13.нерез-в инвал'!I67)/('9.нерез-в нацвал'!H67+'13.нерез-в инвал'!H67)</f>
        <v>1.3955903778200578</v>
      </c>
      <c r="J67" s="21">
        <f>'9.нерез-в нацвал'!J67+'13.нерез-в инвал'!J67</f>
        <v>13675.4</v>
      </c>
      <c r="K67" s="28">
        <f>('9.нерез-в нацвал'!J67*'9.нерез-в нацвал'!K67+'13.нерез-в инвал'!J67*'13.нерез-в инвал'!K67)/('9.нерез-в нацвал'!J67+'13.нерез-в инвал'!J67)</f>
        <v>2.984333109086386</v>
      </c>
      <c r="L67" s="21">
        <f>'9.нерез-в нацвал'!L67+'13.нерез-в инвал'!L67</f>
        <v>14202.4</v>
      </c>
      <c r="M67" s="28">
        <f>('9.нерез-в нацвал'!L67*'9.нерез-в нацвал'!M67+'13.нерез-в инвал'!L67*'13.нерез-в инвал'!M67)/('9.нерез-в нацвал'!L67+'13.нерез-в инвал'!L67)</f>
        <v>5.5108085253196641</v>
      </c>
      <c r="N67" s="21">
        <f>'9.нерез-в нацвал'!N67+'13.нерез-в инвал'!N67</f>
        <v>28404.400000000001</v>
      </c>
      <c r="O67" s="28">
        <f>('9.нерез-в нацвал'!N67*'9.нерез-в нацвал'!O67+'13.нерез-в инвал'!N67*'13.нерез-в инвал'!O67)/('9.нерез-в нацвал'!N67+'13.нерез-в инвал'!N67)</f>
        <v>8.3507703383982737</v>
      </c>
      <c r="P67" s="21">
        <f>'9.нерез-в нацвал'!P67+'13.нерез-в инвал'!P67</f>
        <v>138854</v>
      </c>
      <c r="Q67" s="28">
        <f>('9.нерез-в нацвал'!P67*'9.нерез-в нацвал'!Q67+'13.нерез-в инвал'!P67*'13.нерез-в инвал'!Q67)/('9.нерез-в нацвал'!P67+'13.нерез-в инвал'!P67)</f>
        <v>8.2071420052717237</v>
      </c>
      <c r="R67" s="22">
        <f>'9.нерез-в нацвал'!R67+'13.нерез-в инвал'!R67</f>
        <v>439.59999999999997</v>
      </c>
      <c r="S67" s="30">
        <f>('9.нерез-в нацвал'!R67*'9.нерез-в нацвал'!S67+'13.нерез-в инвал'!R67*'13.нерез-в инвал'!S67)/('9.нерез-в нацвал'!R67+'13.нерез-в инвал'!R67)</f>
        <v>15.771610555050048</v>
      </c>
    </row>
    <row r="68" spans="1:19" ht="14.25" customHeight="1" thickBot="1" x14ac:dyDescent="0.25">
      <c r="A68" s="24" t="s">
        <v>15</v>
      </c>
      <c r="B68" s="27">
        <f>'9.нерез-в нацвал'!B68+'13.нерез-в инвал'!B68</f>
        <v>1971217.3999999997</v>
      </c>
      <c r="C68" s="29">
        <f>('9.нерез-в нацвал'!B68*'9.нерез-в нацвал'!C68+'13.нерез-в инвал'!B68*'13.нерез-в инвал'!C68)/('9.нерез-в нацвал'!B68+'13.нерез-в инвал'!B68)</f>
        <v>1.1325536670891803</v>
      </c>
      <c r="D68" s="25">
        <f>'9.нерез-в нацвал'!D68+'13.нерез-в инвал'!D68</f>
        <v>1642063.5</v>
      </c>
      <c r="E68" s="29">
        <f>('9.нерез-в нацвал'!D68*'9.нерез-в нацвал'!E68+'13.нерез-в инвал'!D68*'13.нерез-в инвал'!E68)/('9.нерез-в нацвал'!D68+'13.нерез-в инвал'!D68)</f>
        <v>0</v>
      </c>
      <c r="F68" s="25">
        <f t="shared" si="0"/>
        <v>329153.90000000002</v>
      </c>
      <c r="G68" s="29">
        <f t="shared" si="1"/>
        <v>6.782570387286917</v>
      </c>
      <c r="H68" s="25">
        <f>'9.нерез-в нацвал'!H68+'13.нерез-в инвал'!H68</f>
        <v>27781.5</v>
      </c>
      <c r="I68" s="29">
        <f>('9.нерез-в нацвал'!H68*'9.нерез-в нацвал'!I68+'13.нерез-в инвал'!H68*'13.нерез-в инвал'!I68)/('9.нерез-в нацвал'!H68+'13.нерез-в инвал'!H68)</f>
        <v>1.0527429404459803</v>
      </c>
      <c r="J68" s="25">
        <f>'9.нерез-в нацвал'!J68+'13.нерез-в инвал'!J68</f>
        <v>39748.6</v>
      </c>
      <c r="K68" s="29">
        <f>('9.нерез-в нацвал'!J68*'9.нерез-в нацвал'!K68+'13.нерез-в инвал'!J68*'13.нерез-в инвал'!K68)/('9.нерез-в нацвал'!J68+'13.нерез-в инвал'!J68)</f>
        <v>3.3239392833961432</v>
      </c>
      <c r="L68" s="25">
        <f>'9.нерез-в нацвал'!L68+'13.нерез-в инвал'!L68</f>
        <v>28105.7</v>
      </c>
      <c r="M68" s="29">
        <f>('9.нерез-в нацвал'!L68*'9.нерез-в нацвал'!M68+'13.нерез-в инвал'!L68*'13.нерез-в инвал'!M68)/('9.нерез-в нацвал'!L68+'13.нерез-в инвал'!L68)</f>
        <v>7.1061990984035246</v>
      </c>
      <c r="N68" s="25">
        <f>'9.нерез-в нацвал'!N68+'13.нерез-в инвал'!N68</f>
        <v>136071.6</v>
      </c>
      <c r="O68" s="29">
        <f>('9.нерез-в нацвал'!N68*'9.нерез-в нацвал'!O68+'13.нерез-в инвал'!N68*'13.нерез-в инвал'!O68)/('9.нерез-в нацвал'!N68+'13.нерез-в инвал'!N68)</f>
        <v>7.2464692264954609</v>
      </c>
      <c r="P68" s="25">
        <f>'9.нерез-в нацвал'!P68+'13.нерез-в инвал'!P68</f>
        <v>92619.5</v>
      </c>
      <c r="Q68" s="29">
        <f>('9.нерез-в нацвал'!P68*'9.нерез-в нацвал'!Q68+'13.нерез-в инвал'!P68*'13.нерез-в инвал'!Q68)/('9.нерез-в нацвал'!P68+'13.нерез-в инвал'!P68)</f>
        <v>8.8160935224223813</v>
      </c>
      <c r="R68" s="25">
        <f>'9.нерез-в нацвал'!R68+'13.нерез-в инвал'!R68</f>
        <v>4827</v>
      </c>
      <c r="S68" s="29">
        <f>('9.нерез-в нацвал'!R68*'9.нерез-в нацвал'!S68+'13.нерез-в инвал'!R68*'13.нерез-в инвал'!S68)/('9.нерез-в нацвал'!R68+'13.нерез-в инвал'!R68)</f>
        <v>14.260461570333497</v>
      </c>
    </row>
    <row r="69" spans="1:19" ht="14.25" customHeight="1" x14ac:dyDescent="0.2">
      <c r="A69" s="23" t="s">
        <v>47</v>
      </c>
      <c r="B69" s="26">
        <f>'9.нерез-в нацвал'!B69+'13.нерез-в инвал'!B69</f>
        <v>1566983.0999999999</v>
      </c>
      <c r="C69" s="28">
        <f>('9.нерез-в нацвал'!B69*'9.нерез-в нацвал'!C69+'13.нерез-в инвал'!B69*'13.нерез-в инвал'!C69)/('9.нерез-в нацвал'!B69+'13.нерез-в инвал'!B69)</f>
        <v>1.3185460513262717</v>
      </c>
      <c r="D69" s="21">
        <f>'9.нерез-в нацвал'!D69+'13.нерез-в инвал'!D69</f>
        <v>1232687</v>
      </c>
      <c r="E69" s="28">
        <f>('9.нерез-в нацвал'!D69*'9.нерез-в нацвал'!E69+'13.нерез-в инвал'!D69*'13.нерез-в инвал'!E69)/('9.нерез-в нацвал'!D69+'13.нерез-в инвал'!D69)</f>
        <v>9.1669661479353218E-5</v>
      </c>
      <c r="F69" s="21">
        <f t="shared" si="0"/>
        <v>334296.09999999998</v>
      </c>
      <c r="G69" s="28">
        <f t="shared" si="1"/>
        <v>6.1802287822083484</v>
      </c>
      <c r="H69" s="21">
        <f>'9.нерез-в нацвал'!H69+'13.нерез-в инвал'!H69</f>
        <v>6490.0999999999995</v>
      </c>
      <c r="I69" s="28">
        <f>('9.нерез-в нацвал'!H69*'9.нерез-в нацвал'!I69+'13.нерез-в инвал'!H69*'13.нерез-в инвал'!I69)/('9.нерез-в нацвал'!H69+'13.нерез-в инвал'!H69)</f>
        <v>0.43451348977673648</v>
      </c>
      <c r="J69" s="21">
        <f>'9.нерез-в нацвал'!J69+'13.нерез-в инвал'!J69</f>
        <v>21400.699999999997</v>
      </c>
      <c r="K69" s="28">
        <f>('9.нерез-в нацвал'!J69*'9.нерез-в нацвал'!K69+'13.нерез-в инвал'!J69*'13.нерез-в инвал'!K69)/('9.нерез-в нацвал'!J69+'13.нерез-в инвал'!J69)</f>
        <v>2.6229512586036892</v>
      </c>
      <c r="L69" s="21">
        <f>'9.нерез-в нацвал'!L69+'13.нерез-в инвал'!L69</f>
        <v>14918.4</v>
      </c>
      <c r="M69" s="28">
        <f>('9.нерез-в нацвал'!L69*'9.нерез-в нацвал'!M69+'13.нерез-в инвал'!L69*'13.нерез-в инвал'!M69)/('9.нерез-в нацвал'!L69+'13.нерез-в инвал'!L69)</f>
        <v>4.4093425568425557</v>
      </c>
      <c r="N69" s="21">
        <f>'9.нерез-в нацвал'!N69+'13.нерез-в инвал'!N69</f>
        <v>198299.6</v>
      </c>
      <c r="O69" s="28">
        <f>('9.нерез-в нацвал'!N69*'9.нерез-в нацвал'!O69+'13.нерез-в инвал'!N69*'13.нерез-в инвал'!O69)/('9.нерез-в нацвал'!N69+'13.нерез-в инвал'!N69)</f>
        <v>5.7574327835255339</v>
      </c>
      <c r="P69" s="21">
        <f>'9.нерез-в нацвал'!P69+'13.нерез-в инвал'!P69</f>
        <v>85059.8</v>
      </c>
      <c r="Q69" s="28">
        <f>('9.нерез-в нацвал'!P69*'9.нерез-в нацвал'!Q69+'13.нерез-в инвал'!P69*'13.нерез-в инвал'!Q69)/('9.нерез-в нацвал'!P69+'13.нерез-в инвал'!P69)</f>
        <v>9.0847090282366061</v>
      </c>
      <c r="R69" s="22">
        <f>'9.нерез-в нацвал'!R69+'13.нерез-в инвал'!R69</f>
        <v>8127.5</v>
      </c>
      <c r="S69" s="30">
        <f>('9.нерез-в нацвал'!R69*'9.нерез-в нацвал'!S69+'13.нерез-в инвал'!R69*'13.нерез-в инвал'!S69)/('9.нерез-в нацвал'!R69+'13.нерез-в инвал'!R69)</f>
        <v>3.3039511534912371</v>
      </c>
    </row>
    <row r="70" spans="1:19" ht="14.25" customHeight="1" x14ac:dyDescent="0.2">
      <c r="A70" s="23" t="s">
        <v>1</v>
      </c>
      <c r="B70" s="26">
        <f>'9.нерез-в нацвал'!B70+'13.нерез-в инвал'!B70</f>
        <v>1639071.1</v>
      </c>
      <c r="C70" s="28">
        <f>('9.нерез-в нацвал'!B70*'9.нерез-в нацвал'!C70+'13.нерез-в инвал'!B70*'13.нерез-в инвал'!C70)/('9.нерез-в нацвал'!B70+'13.нерез-в инвал'!B70)</f>
        <v>1.7403547143256934</v>
      </c>
      <c r="D70" s="21">
        <f>'9.нерез-в нацвал'!D70+'13.нерез-в инвал'!D70</f>
        <v>1303009.3</v>
      </c>
      <c r="E70" s="28">
        <f>('9.нерез-в нацвал'!D70*'9.нерез-в нацвал'!E70+'13.нерез-в инвал'!D70*'13.нерез-в инвал'!E70)/('9.нерез-в нацвал'!D70+'13.нерез-в инвал'!D70)</f>
        <v>1.7505631003554628E-3</v>
      </c>
      <c r="F70" s="21">
        <f t="shared" si="0"/>
        <v>336061.8</v>
      </c>
      <c r="G70" s="28">
        <f t="shared" si="1"/>
        <v>8.4814284634552344</v>
      </c>
      <c r="H70" s="21">
        <f>'9.нерез-в нацвал'!H70+'13.нерез-в инвал'!H70</f>
        <v>12283.2</v>
      </c>
      <c r="I70" s="28">
        <f>('9.нерез-в нацвал'!H70*'9.нерез-в нацвал'!I70+'13.нерез-в инвал'!H70*'13.нерез-в инвал'!I70)/('9.нерез-в нацвал'!H70+'13.нерез-в инвал'!H70)</f>
        <v>2.9423753582128409</v>
      </c>
      <c r="J70" s="21">
        <f>'9.нерез-в нацвал'!J70+'13.нерез-в инвал'!J70</f>
        <v>7750.2</v>
      </c>
      <c r="K70" s="28">
        <f>('9.нерез-в нацвал'!J70*'9.нерез-в нацвал'!K70+'13.нерез-в инвал'!J70*'13.нерез-в инвал'!K70)/('9.нерез-в нацвал'!J70+'13.нерез-в инвал'!J70)</f>
        <v>2.8540327991535723</v>
      </c>
      <c r="L70" s="21">
        <f>'9.нерез-в нацвал'!L70+'13.нерез-в инвал'!L70</f>
        <v>38477.799999999996</v>
      </c>
      <c r="M70" s="28">
        <f>('9.нерез-в нацвал'!L70*'9.нерез-в нацвал'!M70+'13.нерез-в инвал'!L70*'13.нерез-в инвал'!M70)/('9.нерез-в нацвал'!L70+'13.нерез-в инвал'!L70)</f>
        <v>5.0466312523065255</v>
      </c>
      <c r="N70" s="21">
        <f>'9.нерез-в нацвал'!N70+'13.нерез-в инвал'!N70</f>
        <v>56840.4</v>
      </c>
      <c r="O70" s="28">
        <f>('9.нерез-в нацвал'!N70*'9.нерез-в нацвал'!O70+'13.нерез-в инвал'!N70*'13.нерез-в инвал'!O70)/('9.нерез-в нацвал'!N70+'13.нерез-в инвал'!N70)</f>
        <v>10.482895616498134</v>
      </c>
      <c r="P70" s="21">
        <f>'9.нерез-в нацвал'!P70+'13.нерез-в инвал'!P70</f>
        <v>215363.4</v>
      </c>
      <c r="Q70" s="28">
        <f>('9.нерез-в нацвал'!P70*'9.нерез-в нацвал'!Q70+'13.нерез-в инвал'!P70*'13.нерез-в инвал'!Q70)/('9.нерез-в нацвал'!P70+'13.нерез-в инвал'!P70)</f>
        <v>9.070664551172575</v>
      </c>
      <c r="R70" s="22">
        <f>'9.нерез-в нацвал'!R70+'13.нерез-в инвал'!R70</f>
        <v>5346.7999999999993</v>
      </c>
      <c r="S70" s="30">
        <f>('9.нерез-в нацвал'!R70*'9.нерез-в нацвал'!S70+'13.нерез-в инвал'!R70*'13.нерез-в инвал'!S70)/('9.нерез-в нацвал'!R70+'13.нерез-в инвал'!R70)</f>
        <v>9.0705842747063627</v>
      </c>
    </row>
    <row r="71" spans="1:19" ht="14.25" customHeight="1" x14ac:dyDescent="0.2">
      <c r="A71" s="23" t="s">
        <v>2</v>
      </c>
      <c r="B71" s="26">
        <f>'9.нерез-в нацвал'!B71+'13.нерез-в инвал'!B71</f>
        <v>2246569.5000000005</v>
      </c>
      <c r="C71" s="28">
        <f>('9.нерез-в нацвал'!B71*'9.нерез-в нацвал'!C71+'13.нерез-в инвал'!B71*'13.нерез-в инвал'!C71)/('9.нерез-в нацвал'!B71+'13.нерез-в инвал'!B71)</f>
        <v>0.79977531342787245</v>
      </c>
      <c r="D71" s="21">
        <f>'9.нерез-в нацвал'!D71+'13.нерез-в инвал'!D71</f>
        <v>2008076.6</v>
      </c>
      <c r="E71" s="28">
        <f>('9.нерез-в нацвал'!D71*'9.нерез-в нацвал'!E71+'13.нерез-в инвал'!D71*'13.нерез-в инвал'!E71)/('9.нерез-в нацвал'!D71+'13.нерез-в инвал'!D71)</f>
        <v>2.0063975647144133E-4</v>
      </c>
      <c r="F71" s="21">
        <f t="shared" si="0"/>
        <v>238492.90000000002</v>
      </c>
      <c r="G71" s="28">
        <f t="shared" si="1"/>
        <v>7.5320813575582299</v>
      </c>
      <c r="H71" s="21">
        <f>'9.нерез-в нацвал'!H71+'13.нерез-в инвал'!H71</f>
        <v>1111.8</v>
      </c>
      <c r="I71" s="28">
        <f>('9.нерез-в нацвал'!H71*'9.нерез-в нацвал'!I71+'13.нерез-в инвал'!H71*'13.нерез-в инвал'!I71)/('9.нерез-в нацвал'!H71+'13.нерез-в инвал'!H71)</f>
        <v>1.9410478503327953</v>
      </c>
      <c r="J71" s="21">
        <f>'9.нерез-в нацвал'!J71+'13.нерез-в инвал'!J71</f>
        <v>12053.099999999999</v>
      </c>
      <c r="K71" s="28">
        <f>('9.нерез-в нацвал'!J71*'9.нерез-в нацвал'!K71+'13.нерез-в инвал'!J71*'13.нерез-в инвал'!K71)/('9.нерез-в нацвал'!J71+'13.нерез-в инвал'!J71)</f>
        <v>2.4223522579253438</v>
      </c>
      <c r="L71" s="21">
        <f>'9.нерез-в нацвал'!L71+'13.нерез-в инвал'!L71</f>
        <v>43428</v>
      </c>
      <c r="M71" s="28">
        <f>('9.нерез-в нацвал'!L71*'9.нерез-в нацвал'!M71+'13.нерез-в инвал'!L71*'13.нерез-в инвал'!M71)/('9.нерез-в нацвал'!L71+'13.нерез-в инвал'!L71)</f>
        <v>5.7829986644561107</v>
      </c>
      <c r="N71" s="21">
        <f>'9.нерез-в нацвал'!N71+'13.нерез-в инвал'!N71</f>
        <v>26030.3</v>
      </c>
      <c r="O71" s="28">
        <f>('9.нерез-в нацвал'!N71*'9.нерез-в нацвал'!O71+'13.нерез-в инвал'!N71*'13.нерез-в инвал'!O71)/('9.нерез-в нацвал'!N71+'13.нерез-в инвал'!N71)</f>
        <v>6.7847995220954074</v>
      </c>
      <c r="P71" s="21">
        <f>'9.нерез-в нацвал'!P71+'13.нерез-в инвал'!P71</f>
        <v>154962.70000000001</v>
      </c>
      <c r="Q71" s="28">
        <f>('9.нерез-в нацвал'!P71*'9.нерез-в нацвал'!Q71+'13.нерез-в инвал'!P71*'13.нерез-в инвал'!Q71)/('9.нерез-в нацвал'!P71+'13.нерез-в инвал'!P71)</f>
        <v>8.5750804290322709</v>
      </c>
      <c r="R71" s="21">
        <f>'9.нерез-в нацвал'!R71+'13.нерез-в инвал'!R71</f>
        <v>907</v>
      </c>
      <c r="S71" s="28">
        <f>('9.нерез-в нацвал'!R71*'9.нерез-в нацвал'!S71+'13.нерез-в инвал'!R71*'13.нерез-в инвал'!S71)/('9.нерез-в нацвал'!R71+'13.нерез-в инвал'!R71)</f>
        <v>9.2844167585446513</v>
      </c>
    </row>
    <row r="72" spans="1:19" ht="14.25" customHeight="1" x14ac:dyDescent="0.2">
      <c r="A72" s="23" t="s">
        <v>3</v>
      </c>
      <c r="B72" s="26">
        <f>'9.нерез-в нацвал'!B72+'13.нерез-в инвал'!B72</f>
        <v>1920317.6</v>
      </c>
      <c r="C72" s="28">
        <f>('9.нерез-в нацвал'!B72*'9.нерез-в нацвал'!C72+'13.нерез-в инвал'!B72*'13.нерез-в инвал'!C72)/('9.нерез-в нацвал'!B72+'13.нерез-в инвал'!B72)</f>
        <v>1.2102494707125528</v>
      </c>
      <c r="D72" s="21">
        <f>'9.нерез-в нацвал'!D72+'13.нерез-в инвал'!D72</f>
        <v>1614561.5999999999</v>
      </c>
      <c r="E72" s="28">
        <f>('9.нерез-в нацвал'!D72*'9.нерез-в нацвал'!E72+'13.нерез-в инвал'!D72*'13.нерез-в инвал'!E72)/('9.нерез-в нацвал'!D72+'13.нерез-в инвал'!D72)</f>
        <v>6.0304295605692669E-4</v>
      </c>
      <c r="F72" s="21">
        <f t="shared" si="0"/>
        <v>305756</v>
      </c>
      <c r="G72" s="28">
        <f t="shared" si="1"/>
        <v>7.5978548548515787</v>
      </c>
      <c r="H72" s="21">
        <f>'9.нерез-в нацвал'!H72+'13.нерез-в инвал'!H72</f>
        <v>19831</v>
      </c>
      <c r="I72" s="28">
        <f>('9.нерез-в нацвал'!H72*'9.нерез-в нацвал'!I72+'13.нерез-в инвал'!H72*'13.нерез-в инвал'!I72)/('9.нерез-в нацвал'!H72+'13.нерез-в инвал'!H72)</f>
        <v>1.5649119056023406</v>
      </c>
      <c r="J72" s="21">
        <f>'9.нерез-в нацвал'!J72+'13.нерез-в инвал'!J72</f>
        <v>25636.699999999997</v>
      </c>
      <c r="K72" s="28">
        <f>('9.нерез-в нацвал'!J72*'9.нерез-в нацвал'!K72+'13.нерез-в инвал'!J72*'13.нерез-в инвал'!K72)/('9.нерез-в нацвал'!J72+'13.нерез-в инвал'!J72)</f>
        <v>3.6371878595919145</v>
      </c>
      <c r="L72" s="21">
        <f>'9.нерез-в нацвал'!L72+'13.нерез-в инвал'!L72</f>
        <v>51373.8</v>
      </c>
      <c r="M72" s="28">
        <f>('9.нерез-в нацвал'!L72*'9.нерез-в нацвал'!M72+'13.нерез-в инвал'!L72*'13.нерез-в инвал'!M72)/('9.нерез-в нацвал'!L72+'13.нерез-в инвал'!L72)</f>
        <v>8.1042595252833181</v>
      </c>
      <c r="N72" s="21">
        <f>'9.нерез-в нацвал'!N72+'13.нерез-в инвал'!N72</f>
        <v>27260.300000000003</v>
      </c>
      <c r="O72" s="28">
        <f>('9.нерез-в нацвал'!N72*'9.нерез-в нацвал'!O72+'13.нерез-в инвал'!N72*'13.нерез-в инвал'!O72)/('9.нерез-в нацвал'!N72+'13.нерез-в инвал'!N72)</f>
        <v>7.351392757966706</v>
      </c>
      <c r="P72" s="21">
        <f>'9.нерез-в нацвал'!P72+'13.нерез-в инвал'!P72</f>
        <v>171911.40000000002</v>
      </c>
      <c r="Q72" s="28">
        <f>('9.нерез-в нацвал'!P72*'9.нерез-в нацвал'!Q72+'13.нерез-в инвал'!P72*'13.нерез-в инвал'!Q72)/('9.нерез-в нацвал'!P72+'13.нерез-в инвал'!P72)</f>
        <v>8.6957667321655165</v>
      </c>
      <c r="R72" s="22">
        <f>'9.нерез-в нацвал'!R72+'13.нерез-в инвал'!R72</f>
        <v>9742.8000000000011</v>
      </c>
      <c r="S72" s="30">
        <f>('9.нерез-в нацвал'!R72*'9.нерез-в нацвал'!S72+'13.нерез-в инвал'!R72*'13.нерез-в инвал'!S72)/('9.нерез-в нацвал'!R72+'13.нерез-в инвал'!R72)</f>
        <v>8.9462201831095829</v>
      </c>
    </row>
    <row r="73" spans="1:19" ht="14.25" customHeight="1" x14ac:dyDescent="0.2">
      <c r="A73" s="23" t="s">
        <v>4</v>
      </c>
      <c r="B73" s="26">
        <f>'9.нерез-в нацвал'!B73+'13.нерез-в инвал'!B73</f>
        <v>1305799.8999999999</v>
      </c>
      <c r="C73" s="28">
        <f>('9.нерез-в нацвал'!B73*'9.нерез-в нацвал'!C73+'13.нерез-в инвал'!B73*'13.нерез-в инвал'!C73)/('9.нерез-в нацвал'!B73+'13.нерез-в инвал'!B73)</f>
        <v>1.4500180333908745</v>
      </c>
      <c r="D73" s="21">
        <f>'9.нерез-в нацвал'!D73+'13.нерез-в инвал'!D73</f>
        <v>1053508.2</v>
      </c>
      <c r="E73" s="28">
        <f>('9.нерез-в нацвал'!D73*'9.нерез-в нацвал'!E73+'13.нерез-в инвал'!D73*'13.нерез-в инвал'!E73)/('9.нерез-в нацвал'!D73+'13.нерез-в инвал'!D73)</f>
        <v>1.0701387991094899E-3</v>
      </c>
      <c r="F73" s="21">
        <f t="shared" ref="F73:F90" si="2">H73+J73+L73+N73+P73+R73</f>
        <v>252291.7</v>
      </c>
      <c r="G73" s="28">
        <f t="shared" ref="G73:G90" si="3">(H73*I73+J73*K73+L73*M73+N73*O73+P73*Q73+R73*S73)/(H73+J73+L73+N73+P73+R73)</f>
        <v>7.5004687153798555</v>
      </c>
      <c r="H73" s="21">
        <f>'9.нерез-в нацвал'!H73+'13.нерез-в инвал'!H73</f>
        <v>9497.1</v>
      </c>
      <c r="I73" s="28">
        <f>('9.нерез-в нацвал'!H73*'9.нерез-в нацвал'!I73+'13.нерез-в инвал'!H73*'13.нерез-в инвал'!I73)/('9.нерез-в нацвал'!H73+'13.нерез-в инвал'!H73)</f>
        <v>3.7985736698571166</v>
      </c>
      <c r="J73" s="21">
        <f>'9.нерез-в нацвал'!J73+'13.нерез-в инвал'!J73</f>
        <v>21809.9</v>
      </c>
      <c r="K73" s="28">
        <f>('9.нерез-в нацвал'!J73*'9.нерез-в нацвал'!K73+'13.нерез-в инвал'!J73*'13.нерез-в инвал'!K73)/('9.нерез-в нацвал'!J73+'13.нерез-в инвал'!J73)</f>
        <v>2.0852736601268225</v>
      </c>
      <c r="L73" s="21">
        <f>'9.нерез-в нацвал'!L73+'13.нерез-в инвал'!L73</f>
        <v>68494.400000000009</v>
      </c>
      <c r="M73" s="28">
        <f>('9.нерез-в нацвал'!L73*'9.нерез-в нацвал'!M73+'13.нерез-в инвал'!L73*'13.нерез-в инвал'!M73)/('9.нерез-в нацвал'!L73+'13.нерез-в инвал'!L73)</f>
        <v>5.3294090903781957</v>
      </c>
      <c r="N73" s="21">
        <f>'9.нерез-в нацвал'!N73+'13.нерез-в инвал'!N73</f>
        <v>106509.3</v>
      </c>
      <c r="O73" s="28">
        <f>('9.нерез-в нацвал'!N73*'9.нерез-в нацвал'!O73+'13.нерез-в инвал'!N73*'13.нерез-в инвал'!O73)/('9.нерез-в нацвал'!N73+'13.нерез-в инвал'!N73)</f>
        <v>9.8538711549132323</v>
      </c>
      <c r="P73" s="21">
        <f>'9.нерез-в нацвал'!P73+'13.нерез-в инвал'!P73</f>
        <v>45339.7</v>
      </c>
      <c r="Q73" s="28">
        <f>('9.нерез-в нацвал'!P73*'9.нерез-в нацвал'!Q73+'13.нерез-в инвал'!P73*'13.нерез-в инвал'!Q73)/('9.нерез-в нацвал'!P73+'13.нерез-в инвал'!P73)</f>
        <v>8.6102873199425645</v>
      </c>
      <c r="R73" s="22">
        <f>'9.нерез-в нацвал'!R73+'13.нерез-в инвал'!R73</f>
        <v>641.29999999999995</v>
      </c>
      <c r="S73" s="30">
        <f>('9.нерез-в нацвал'!R73*'9.нерез-в нацвал'!S73+'13.нерез-в инвал'!R73*'13.нерез-в инвал'!S73)/('9.нерез-в нацвал'!R73+'13.нерез-в инвал'!R73)</f>
        <v>9.0433775144238293</v>
      </c>
    </row>
    <row r="74" spans="1:19" ht="14.25" customHeight="1" x14ac:dyDescent="0.2">
      <c r="A74" s="23" t="s">
        <v>5</v>
      </c>
      <c r="B74" s="26">
        <f>'9.нерез-в нацвал'!B74+'13.нерез-в инвал'!B74</f>
        <v>1778531.3000000003</v>
      </c>
      <c r="C74" s="28">
        <f>('9.нерез-в нацвал'!B74*'9.нерез-в нацвал'!C74+'13.нерез-в инвал'!B74*'13.нерез-в инвал'!C74)/('9.нерез-в нацвал'!B74+'13.нерез-в инвал'!B74)</f>
        <v>1.1247917183127454</v>
      </c>
      <c r="D74" s="21">
        <f>'9.нерез-в нацвал'!D74+'13.нерез-в инвал'!D74</f>
        <v>1506138.8</v>
      </c>
      <c r="E74" s="28">
        <f>('9.нерез-в нацвал'!D74*'9.нерез-в нацвал'!E74+'13.нерез-в инвал'!D74*'13.нерез-в инвал'!E74)/('9.нерез-в нацвал'!D74+'13.нерез-в инвал'!D74)</f>
        <v>4.3661314614562818E-4</v>
      </c>
      <c r="F74" s="21">
        <f t="shared" si="2"/>
        <v>272392.5</v>
      </c>
      <c r="G74" s="28">
        <f t="shared" si="3"/>
        <v>7.3416840661912541</v>
      </c>
      <c r="H74" s="21">
        <f>'9.нерез-в нацвал'!H74+'13.нерез-в инвал'!H74</f>
        <v>9798.1</v>
      </c>
      <c r="I74" s="28">
        <f>('9.нерез-в нацвал'!H74*'9.нерез-в нацвал'!I74+'13.нерез-в инвал'!H74*'13.нерез-в инвал'!I74)/('9.нерез-в нацвал'!H74+'13.нерез-в инвал'!H74)</f>
        <v>3.113349629009706</v>
      </c>
      <c r="J74" s="21">
        <f>'9.нерез-в нацвал'!J74+'13.нерез-в инвал'!J74</f>
        <v>13732.099999999999</v>
      </c>
      <c r="K74" s="28">
        <f>('9.нерез-в нацвал'!J74*'9.нерез-в нацвал'!K74+'13.нерез-в инвал'!J74*'13.нерез-в инвал'!K74)/('9.нерез-в нацвал'!J74+'13.нерез-в инвал'!J74)</f>
        <v>2.2409383124212603</v>
      </c>
      <c r="L74" s="21">
        <f>'9.нерез-в нацвал'!L74+'13.нерез-в инвал'!L74</f>
        <v>17041.099999999999</v>
      </c>
      <c r="M74" s="28">
        <f>('9.нерез-в нацвал'!L74*'9.нерез-в нацвал'!M74+'13.нерез-в инвал'!L74*'13.нерез-в инвал'!M74)/('9.нерез-в нацвал'!L74+'13.нерез-в инвал'!L74)</f>
        <v>5.5102419444754238</v>
      </c>
      <c r="N74" s="21">
        <f>'9.нерез-в нацвал'!N74+'13.нерез-в инвал'!N74</f>
        <v>21989.599999999999</v>
      </c>
      <c r="O74" s="28">
        <f>('9.нерез-в нацвал'!N74*'9.нерез-в нацвал'!O74+'13.нерез-в инвал'!N74*'13.нерез-в инвал'!O74)/('9.нерез-в нацвал'!N74+'13.нерез-в инвал'!N74)</f>
        <v>7.2344652926838142</v>
      </c>
      <c r="P74" s="21">
        <f>'9.нерез-в нацвал'!P74+'13.нерез-в инвал'!P74</f>
        <v>209063.80000000002</v>
      </c>
      <c r="Q74" s="28">
        <f>('9.нерез-в нацвал'!P74*'9.нерез-в нацвал'!Q74+'13.нерез-в инвал'!P74*'13.нерез-в инвал'!Q74)/('9.нерез-в нацвал'!P74+'13.нерез-в инвал'!P74)</f>
        <v>8.0268500572552526</v>
      </c>
      <c r="R74" s="22">
        <f>'9.нерез-в нацвал'!R74+'13.нерез-в инвал'!R74</f>
        <v>767.8</v>
      </c>
      <c r="S74" s="30">
        <f>('9.нерез-в нацвал'!R74*'9.нерез-в нацвал'!S74+'13.нерез-в инвал'!R74*'13.нерез-в инвал'!S74)/('9.нерез-в нацвал'!R74+'13.нерез-в инвал'!R74)</f>
        <v>9.6830164105235728</v>
      </c>
    </row>
    <row r="75" spans="1:19" ht="14.25" customHeight="1" x14ac:dyDescent="0.2">
      <c r="A75" s="23" t="s">
        <v>6</v>
      </c>
      <c r="B75" s="26">
        <f>'9.нерез-в нацвал'!B75+'13.нерез-в инвал'!B75</f>
        <v>2092461.3000000003</v>
      </c>
      <c r="C75" s="28">
        <f>('9.нерез-в нацвал'!B75*'9.нерез-в нацвал'!C75+'13.нерез-в инвал'!B75*'13.нерез-в инвал'!C75)/('9.нерез-в нацвал'!B75+'13.нерез-в инвал'!B75)</f>
        <v>0.97809981288542769</v>
      </c>
      <c r="D75" s="21">
        <f>'9.нерез-в нацвал'!D75+'13.нерез-в инвал'!D75</f>
        <v>1834950.5</v>
      </c>
      <c r="E75" s="28">
        <f>('9.нерез-в нацвал'!D75*'9.нерез-в нацвал'!E75+'13.нерез-в инвал'!D75*'13.нерез-в инвал'!E75)/('9.нерез-в нацвал'!D75+'13.нерез-в инвал'!D75)</f>
        <v>2.5868109248723621E-4</v>
      </c>
      <c r="F75" s="21">
        <f t="shared" si="2"/>
        <v>257510.8</v>
      </c>
      <c r="G75" s="28">
        <f t="shared" si="3"/>
        <v>7.9459243612306718</v>
      </c>
      <c r="H75" s="21">
        <f>'9.нерез-в нацвал'!H75+'13.нерез-в инвал'!H75</f>
        <v>6036.4000000000005</v>
      </c>
      <c r="I75" s="28">
        <f>('9.нерез-в нацвал'!H75*'9.нерез-в нацвал'!I75+'13.нерез-в инвал'!H75*'13.нерез-в инвал'!I75)/('9.нерез-в нацвал'!H75+'13.нерез-в инвал'!H75)</f>
        <v>0.90056374660393557</v>
      </c>
      <c r="J75" s="21">
        <f>'9.нерез-в нацвал'!J75+'13.нерез-в инвал'!J75</f>
        <v>4185.3</v>
      </c>
      <c r="K75" s="28">
        <f>('9.нерез-в нацвал'!J75*'9.нерез-в нацвал'!K75+'13.нерез-в инвал'!J75*'13.нерез-в инвал'!K75)/('9.нерез-в нацвал'!J75+'13.нерез-в инвал'!J75)</f>
        <v>2.4686314003775096</v>
      </c>
      <c r="L75" s="21">
        <f>'9.нерез-в нацвал'!L75+'13.нерез-в инвал'!L75</f>
        <v>19325.5</v>
      </c>
      <c r="M75" s="28">
        <f>('9.нерез-в нацвал'!L75*'9.нерез-в нацвал'!M75+'13.нерез-в инвал'!L75*'13.нерез-в инвал'!M75)/('9.нерез-в нацвал'!L75+'13.нерез-в инвал'!L75)</f>
        <v>6.2792282217795101</v>
      </c>
      <c r="N75" s="21">
        <f>'9.нерез-в нацвал'!N75+'13.нерез-в инвал'!N75</f>
        <v>24289</v>
      </c>
      <c r="O75" s="28">
        <f>('9.нерез-в нацвал'!N75*'9.нерез-в нацвал'!O75+'13.нерез-в инвал'!N75*'13.нерез-в инвал'!O75)/('9.нерез-в нацвал'!N75+'13.нерез-в инвал'!N75)</f>
        <v>8.5386544526328638</v>
      </c>
      <c r="P75" s="21">
        <f>'9.нерез-в нацвал'!P75+'13.нерез-в инвал'!P75</f>
        <v>201624.9</v>
      </c>
      <c r="Q75" s="28">
        <f>('9.нерез-в нацвал'!P75*'9.нерез-в нацвал'!Q75+'13.нерез-в инвал'!P75*'13.нерез-в инвал'!Q75)/('9.нерез-в нацвал'!P75+'13.нерез-в инвал'!P75)</f>
        <v>8.3444251826039331</v>
      </c>
      <c r="R75" s="22">
        <f>'9.нерез-в нацвал'!R75+'13.нерез-в инвал'!R75</f>
        <v>2049.6999999999998</v>
      </c>
      <c r="S75" s="30">
        <f>('9.нерез-в нацвал'!R75*'9.нерез-в нацвал'!S75+'13.нерез-в инвал'!R75*'13.нерез-в инвал'!S75)/('9.нерез-в нацвал'!R75+'13.нерез-в инвал'!R75)</f>
        <v>9.3695257842611159</v>
      </c>
    </row>
    <row r="76" spans="1:19" ht="14.25" customHeight="1" x14ac:dyDescent="0.2">
      <c r="A76" s="23" t="s">
        <v>7</v>
      </c>
      <c r="B76" s="26">
        <f>'9.нерез-в нацвал'!B76+'13.нерез-в инвал'!B76</f>
        <v>3409861.6999999997</v>
      </c>
      <c r="C76" s="28">
        <f>('9.нерез-в нацвал'!B76*'9.нерез-в нацвал'!C76+'13.нерез-в инвал'!B76*'13.нерез-в инвал'!C76)/('9.нерез-в нацвал'!B76+'13.нерез-в инвал'!B76)</f>
        <v>0.61430514029351979</v>
      </c>
      <c r="D76" s="21">
        <f>'9.нерез-в нацвал'!D76+'13.нерез-в инвал'!D76</f>
        <v>3118476.8</v>
      </c>
      <c r="E76" s="28">
        <f>('9.нерез-в нацвал'!D76*'9.нерез-в нацвал'!E76+'13.нерез-в инвал'!D76*'13.нерез-в инвал'!E76)/('9.нерез-в нацвал'!D76+'13.нерез-в инвал'!D76)</f>
        <v>7.2035552741646163E-4</v>
      </c>
      <c r="F76" s="21">
        <f t="shared" si="2"/>
        <v>291384.89999999997</v>
      </c>
      <c r="G76" s="28">
        <f t="shared" si="3"/>
        <v>7.1810487022491545</v>
      </c>
      <c r="H76" s="21">
        <f>'9.нерез-в нацвал'!H76+'13.нерез-в инвал'!H76</f>
        <v>1808.9</v>
      </c>
      <c r="I76" s="28">
        <f>('9.нерез-в нацвал'!H76*'9.нерез-в нацвал'!I76+'13.нерез-в инвал'!H76*'13.нерез-в инвал'!I76)/('9.нерез-в нацвал'!H76+'13.нерез-в инвал'!H76)</f>
        <v>10.05369285200951</v>
      </c>
      <c r="J76" s="21">
        <f>'9.нерез-в нацвал'!J76+'13.нерез-в инвал'!J76</f>
        <v>8674.4</v>
      </c>
      <c r="K76" s="28">
        <f>('9.нерез-в нацвал'!J76*'9.нерез-в нацвал'!K76+'13.нерез-в инвал'!J76*'13.нерез-в инвал'!K76)/('9.нерез-в нацвал'!J76+'13.нерез-в инвал'!J76)</f>
        <v>2.7950493405883954</v>
      </c>
      <c r="L76" s="21">
        <f>'9.нерез-в нацвал'!L76+'13.нерез-в инвал'!L76</f>
        <v>12639.5</v>
      </c>
      <c r="M76" s="28">
        <f>('9.нерез-в нацвал'!L76*'9.нерез-в нацвал'!M76+'13.нерез-в инвал'!L76*'13.нерез-в инвал'!M76)/('9.нерез-в нацвал'!L76+'13.нерез-в инвал'!L76)</f>
        <v>5.3903874362118778</v>
      </c>
      <c r="N76" s="21">
        <f>'9.нерез-в нацвал'!N76+'13.нерез-в инвал'!N76</f>
        <v>27469.599999999999</v>
      </c>
      <c r="O76" s="28">
        <f>('9.нерез-в нацвал'!N76*'9.нерез-в нацвал'!O76+'13.нерез-в инвал'!N76*'13.нерез-в инвал'!O76)/('9.нерез-в нацвал'!N76+'13.нерез-в инвал'!N76)</f>
        <v>8.4224884599702907</v>
      </c>
      <c r="P76" s="21">
        <f>'9.нерез-в нацвал'!P76+'13.нерез-в инвал'!P76</f>
        <v>240385.19999999998</v>
      </c>
      <c r="Q76" s="28">
        <f>('9.нерез-в нацвал'!P76*'9.нерез-в нацвал'!Q76+'13.нерез-в инвал'!P76*'13.нерез-в инвал'!Q76)/('9.нерез-в нацвал'!P76+'13.нерез-в инвал'!P76)</f>
        <v>7.265756136401075</v>
      </c>
      <c r="R76" s="22">
        <f>'9.нерез-в нацвал'!R76+'13.нерез-в инвал'!R76</f>
        <v>407.29999999999995</v>
      </c>
      <c r="S76" s="30">
        <f>('9.нерез-в нацвал'!R76*'9.нерез-в нацвал'!S76+'13.нерез-в инвал'!R76*'13.нерез-в инвал'!S76)/('9.нерез-в нацвал'!R76+'13.нерез-в инвал'!R76)</f>
        <v>9.6813749079302749</v>
      </c>
    </row>
    <row r="77" spans="1:19" ht="14.25" customHeight="1" x14ac:dyDescent="0.2">
      <c r="A77" s="23" t="s">
        <v>8</v>
      </c>
      <c r="B77" s="26">
        <f>'9.нерез-в нацвал'!B77+'13.нерез-в инвал'!B77</f>
        <v>1467057.8</v>
      </c>
      <c r="C77" s="28">
        <f>('9.нерез-в нацвал'!B77*'9.нерез-в нацвал'!C77+'13.нерез-в инвал'!B77*'13.нерез-в инвал'!C77)/('9.нерез-в нацвал'!B77+'13.нерез-в инвал'!B77)</f>
        <v>0.98370759011676268</v>
      </c>
      <c r="D77" s="21">
        <f>'9.нерез-в нацвал'!D77+'13.нерез-в инвал'!D77</f>
        <v>1263610.5999999999</v>
      </c>
      <c r="E77" s="28">
        <f>('9.нерез-в нацвал'!D77*'9.нерез-в нацвал'!E77+'13.нерез-в инвал'!D77*'13.нерез-в инвал'!E77)/('9.нерез-в нацвал'!D77+'13.нерез-в инвал'!D77)</f>
        <v>3.6653791919757572E-3</v>
      </c>
      <c r="F77" s="21">
        <f t="shared" si="2"/>
        <v>203447.19999999998</v>
      </c>
      <c r="G77" s="28">
        <f t="shared" si="3"/>
        <v>7.0707499587116454</v>
      </c>
      <c r="H77" s="21">
        <f>'9.нерез-в нацвал'!H77+'13.нерез-в инвал'!H77</f>
        <v>20760.400000000001</v>
      </c>
      <c r="I77" s="28">
        <f>('9.нерез-в нацвал'!H77*'9.нерез-в нацвал'!I77+'13.нерез-в инвал'!H77*'13.нерез-в инвал'!I77)/('9.нерез-в нацвал'!H77+'13.нерез-в инвал'!H77)</f>
        <v>1.0447043409568195</v>
      </c>
      <c r="J77" s="21">
        <f>'9.нерез-в нацвал'!J77+'13.нерез-в инвал'!J77</f>
        <v>10709</v>
      </c>
      <c r="K77" s="28">
        <f>('9.нерез-в нацвал'!J77*'9.нерез-в нацвал'!K77+'13.нерез-в инвал'!J77*'13.нерез-в инвал'!K77)/('9.нерез-в нацвал'!J77+'13.нерез-в инвал'!J77)</f>
        <v>3.4829208142683705</v>
      </c>
      <c r="L77" s="21">
        <f>'9.нерез-в нацвал'!L77+'13.нерез-в инвал'!L77</f>
        <v>30310</v>
      </c>
      <c r="M77" s="28">
        <f>('9.нерез-в нацвал'!L77*'9.нерез-в нацвал'!M77+'13.нерез-в инвал'!L77*'13.нерез-в инвал'!M77)/('9.нерез-в нацвал'!L77+'13.нерез-в инвал'!L77)</f>
        <v>4.5897784889475473</v>
      </c>
      <c r="N77" s="21">
        <f>'9.нерез-в нацвал'!N77+'13.нерез-в инвал'!N77</f>
        <v>46026</v>
      </c>
      <c r="O77" s="28">
        <f>('9.нерез-в нацвал'!N77*'9.нерез-в нацвал'!O77+'13.нерез-в инвал'!N77*'13.нерез-в инвал'!O77)/('9.нерез-в нацвал'!N77+'13.нерез-в инвал'!N77)</f>
        <v>7.9430505149263482</v>
      </c>
      <c r="P77" s="21">
        <f>'9.нерез-в нацвал'!P77+'13.нерез-в инвал'!P77</f>
        <v>95321.7</v>
      </c>
      <c r="Q77" s="28">
        <f>('9.нерез-в нацвал'!P77*'9.нерез-в нацвал'!Q77+'13.нерез-в инвал'!P77*'13.нерез-в инвал'!Q77)/('9.нерез-в нацвал'!P77+'13.нерез-в инвал'!P77)</f>
        <v>9.1472777657133637</v>
      </c>
      <c r="R77" s="22">
        <f>'9.нерез-в нацвал'!R77+'13.нерез-в инвал'!R77</f>
        <v>320.10000000000002</v>
      </c>
      <c r="S77" s="30">
        <f>('9.нерез-в нацвал'!R77*'9.нерез-в нацвал'!S77+'13.нерез-в инвал'!R77*'13.нерез-в инвал'!S77)/('9.нерез-в нацвал'!R77+'13.нерез-в инвал'!R77)</f>
        <v>9.06</v>
      </c>
    </row>
    <row r="78" spans="1:19" ht="14.25" customHeight="1" x14ac:dyDescent="0.2">
      <c r="A78" s="23" t="s">
        <v>9</v>
      </c>
      <c r="B78" s="26">
        <f>'9.нерез-в нацвал'!B78+'13.нерез-в инвал'!B78</f>
        <v>1671049.0000000002</v>
      </c>
      <c r="C78" s="28">
        <f>('9.нерез-в нацвал'!B78*'9.нерез-в нацвал'!C78+'13.нерез-в инвал'!B78*'13.нерез-в инвал'!C78)/('9.нерез-в нацвал'!B78+'13.нерез-в инвал'!B78)</f>
        <v>1.4712975232922547</v>
      </c>
      <c r="D78" s="21">
        <f>'9.нерез-в нацвал'!D78+'13.нерез-в инвал'!D78</f>
        <v>1375806.6</v>
      </c>
      <c r="E78" s="28">
        <f>('9.нерез-в нацвал'!D78*'9.нерез-в нацвал'!E78+'13.нерез-в инвал'!D78*'13.нерез-в инвал'!E78)/('9.нерез-в нацвал'!D78+'13.нерез-в инвал'!D78)</f>
        <v>2.3405179187249115E-3</v>
      </c>
      <c r="F78" s="21">
        <f t="shared" si="2"/>
        <v>295242.40000000002</v>
      </c>
      <c r="G78" s="28">
        <f t="shared" si="3"/>
        <v>8.3165228131189792</v>
      </c>
      <c r="H78" s="21">
        <f>'9.нерез-в нацвал'!H78+'13.нерез-в инвал'!H78</f>
        <v>4573.3</v>
      </c>
      <c r="I78" s="28">
        <f>('9.нерез-в нацвал'!H78*'9.нерез-в нацвал'!I78+'13.нерез-в инвал'!H78*'13.нерез-в инвал'!I78)/('9.нерез-в нацвал'!H78+'13.нерез-в инвал'!H78)</f>
        <v>1.5863199440229179</v>
      </c>
      <c r="J78" s="21">
        <f>'9.нерез-в нацвал'!J78+'13.нерез-в инвал'!J78</f>
        <v>17401.400000000001</v>
      </c>
      <c r="K78" s="28">
        <f>('9.нерез-в нацвал'!J78*'9.нерез-в нацвал'!K78+'13.нерез-в инвал'!J78*'13.нерез-в инвал'!K78)/('9.нерез-в нацвал'!J78+'13.нерез-в инвал'!J78)</f>
        <v>2.1502735412093288</v>
      </c>
      <c r="L78" s="21">
        <f>'9.нерез-в нацвал'!L78+'13.нерез-в инвал'!L78</f>
        <v>30092.400000000001</v>
      </c>
      <c r="M78" s="28">
        <f>('9.нерез-в нацвал'!L78*'9.нерез-в нацвал'!M78+'13.нерез-в инвал'!L78*'13.нерез-в инвал'!M78)/('9.нерез-в нацвал'!L78+'13.нерез-в инвал'!L78)</f>
        <v>4.0047186997381363</v>
      </c>
      <c r="N78" s="21">
        <f>'9.нерез-в нацвал'!N78+'13.нерез-в инвал'!N78</f>
        <v>45388.1</v>
      </c>
      <c r="O78" s="28">
        <f>('9.нерез-в нацвал'!N78*'9.нерез-в нацвал'!O78+'13.нерез-в инвал'!N78*'13.нерез-в инвал'!O78)/('9.нерез-в нацвал'!N78+'13.нерез-в инвал'!N78)</f>
        <v>7.511060035559983</v>
      </c>
      <c r="P78" s="21">
        <f>'9.нерез-в нацвал'!P78+'13.нерез-в инвал'!P78</f>
        <v>197539.6</v>
      </c>
      <c r="Q78" s="28">
        <f>('9.нерез-в нацвал'!P78*'9.нерез-в нацвал'!Q78+'13.нерез-в инвал'!P78*'13.нерез-в инвал'!Q78)/('9.нерез-в нацвал'!P78+'13.нерез-в инвал'!P78)</f>
        <v>9.8546220352779859</v>
      </c>
      <c r="R78" s="21">
        <f>'9.нерез-в нацвал'!R78+'13.нерез-в инвал'!R78</f>
        <v>247.6</v>
      </c>
      <c r="S78" s="28">
        <f>('9.нерез-в нацвал'!R78*'9.нерез-в нацвал'!S78+'13.нерез-в инвал'!R78*'13.нерез-в инвал'!S78)/('9.нерез-в нацвал'!R78+'13.нерез-в инвал'!R78)</f>
        <v>10.562326332794798</v>
      </c>
    </row>
    <row r="79" spans="1:19" ht="14.25" customHeight="1" x14ac:dyDescent="0.2">
      <c r="A79" s="23" t="s">
        <v>14</v>
      </c>
      <c r="B79" s="26">
        <f>'9.нерез-в нацвал'!B79+'13.нерез-в инвал'!B79</f>
        <v>1870563</v>
      </c>
      <c r="C79" s="28">
        <f>('9.нерез-в нацвал'!B79*'9.нерез-в нацвал'!C79+'13.нерез-в инвал'!B79*'13.нерез-в инвал'!C79)/('9.нерез-в нацвал'!B79+'13.нерез-в инвал'!B79)</f>
        <v>0.71305381267564882</v>
      </c>
      <c r="D79" s="21">
        <f>'9.нерез-в нацвал'!D79+'13.нерез-в инвал'!D79</f>
        <v>1696331.3</v>
      </c>
      <c r="E79" s="28">
        <f>('9.нерез-в нацвал'!D79*'9.нерез-в нацвал'!E79+'13.нерез-в инвал'!D79*'13.нерез-в инвал'!E79)/('9.нерез-в нацвал'!D79+'13.нерез-в инвал'!D79)</f>
        <v>8.7482910914866703E-5</v>
      </c>
      <c r="F79" s="21">
        <f t="shared" si="2"/>
        <v>174231.7</v>
      </c>
      <c r="G79" s="28">
        <f t="shared" si="3"/>
        <v>7.6545409302669931</v>
      </c>
      <c r="H79" s="21">
        <f>'9.нерез-в нацвал'!H79+'13.нерез-в инвал'!H79</f>
        <v>2615.9</v>
      </c>
      <c r="I79" s="28">
        <f>('9.нерез-в нацвал'!H79*'9.нерез-в нацвал'!I79+'13.нерез-в инвал'!H79*'13.нерез-в инвал'!I79)/('9.нерез-в нацвал'!H79+'13.нерез-в инвал'!H79)</f>
        <v>1.5804854925646976</v>
      </c>
      <c r="J79" s="21">
        <f>'9.нерез-в нацвал'!J79+'13.нерез-в инвал'!J79</f>
        <v>10171</v>
      </c>
      <c r="K79" s="28">
        <f>('9.нерез-в нацвал'!J79*'9.нерез-в нацвал'!K79+'13.нерез-в инвал'!J79*'13.нерез-в инвал'!K79)/('9.нерез-в нацвал'!J79+'13.нерез-в инвал'!J79)</f>
        <v>2.8637380788516333</v>
      </c>
      <c r="L79" s="21">
        <f>'9.нерез-в нацвал'!L79+'13.нерез-в инвал'!L79</f>
        <v>17739.8</v>
      </c>
      <c r="M79" s="28">
        <f>('9.нерез-в нацвал'!L79*'9.нерез-в нацвал'!M79+'13.нерез-в инвал'!L79*'13.нерез-в инвал'!M79)/('9.нерез-в нацвал'!L79+'13.нерез-в инвал'!L79)</f>
        <v>3.0172805217646177</v>
      </c>
      <c r="N79" s="21">
        <f>'9.нерез-в нацвал'!N79+'13.нерез-в инвал'!N79</f>
        <v>32525.4</v>
      </c>
      <c r="O79" s="28">
        <f>('9.нерез-в нацвал'!N79*'9.нерез-в нацвал'!O79+'13.нерез-в инвал'!N79*'13.нерез-в инвал'!O79)/('9.нерез-в нацвал'!N79+'13.нерез-в инвал'!N79)</f>
        <v>6.7983279529229463</v>
      </c>
      <c r="P79" s="21">
        <f>'9.нерез-в нацвал'!P79+'13.нерез-в инвал'!P79</f>
        <v>111116.20000000001</v>
      </c>
      <c r="Q79" s="28">
        <f>('9.нерез-в нацвал'!P79*'9.нерез-в нацвал'!Q79+'13.нерез-в инвал'!P79*'13.нерез-в инвал'!Q79)/('9.нерез-в нацвал'!P79+'13.нерез-в инвал'!P79)</f>
        <v>9.2260365095278605</v>
      </c>
      <c r="R79" s="22">
        <f>'9.нерез-в нацвал'!R79+'13.нерез-в инвал'!R79</f>
        <v>63.4</v>
      </c>
      <c r="S79" s="30">
        <f>('9.нерез-в нацвал'!R79*'9.нерез-в нацвал'!S79+'13.нерез-в инвал'!R79*'13.нерез-в инвал'!S79)/('9.нерез-в нацвал'!R79+'13.нерез-в инвал'!R79)</f>
        <v>9.3974763406940003</v>
      </c>
    </row>
    <row r="80" spans="1:19" ht="14.25" customHeight="1" thickBot="1" x14ac:dyDescent="0.25">
      <c r="A80" s="24" t="s">
        <v>15</v>
      </c>
      <c r="B80" s="27">
        <f>'9.нерез-в нацвал'!B80+'13.нерез-в инвал'!B80</f>
        <v>2115333.2999999998</v>
      </c>
      <c r="C80" s="29">
        <f>('9.нерез-в нацвал'!B80*'9.нерез-в нацвал'!C80+'13.нерез-в инвал'!B80*'13.нерез-в инвал'!C80)/('9.нерез-в нацвал'!B80+'13.нерез-в инвал'!B80)</f>
        <v>0.66996392672492788</v>
      </c>
      <c r="D80" s="25">
        <f>'9.нерез-в нацвал'!D80+'13.нерез-в инвал'!D80</f>
        <v>1915789.9</v>
      </c>
      <c r="E80" s="29">
        <f>('9.нерез-в нацвал'!D80*'9.нерез-в нацвал'!E80+'13.нерез-в инвал'!D80*'13.нерез-в инвал'!E80)/('9.нерез-в нацвал'!D80+'13.нерез-в инвал'!D80)</f>
        <v>9.7324499936031303E-2</v>
      </c>
      <c r="F80" s="25">
        <f t="shared" si="2"/>
        <v>199543.40000000002</v>
      </c>
      <c r="G80" s="29">
        <f t="shared" si="3"/>
        <v>6.1677996365702903</v>
      </c>
      <c r="H80" s="25">
        <f>'9.нерез-в нацвал'!H80+'13.нерез-в инвал'!H80</f>
        <v>680.4</v>
      </c>
      <c r="I80" s="29">
        <f>('9.нерез-в нацвал'!H80*'9.нерез-в нацвал'!I80+'13.нерез-в инвал'!H80*'13.нерез-в инвал'!I80)/('9.нерез-в нацвал'!H80+'13.нерез-в инвал'!H80)</f>
        <v>6.1968371546149301</v>
      </c>
      <c r="J80" s="25">
        <f>'9.нерез-в нацвал'!J80+'13.нерез-в инвал'!J80</f>
        <v>13014.2</v>
      </c>
      <c r="K80" s="29">
        <f>('9.нерез-в нацвал'!J80*'9.нерез-в нацвал'!K80+'13.нерез-в инвал'!J80*'13.нерез-в инвал'!K80)/('9.нерез-в нацвал'!J80+'13.нерез-в инвал'!J80)</f>
        <v>4.4713977808854946</v>
      </c>
      <c r="L80" s="25">
        <f>'9.нерез-в нацвал'!L80+'13.нерез-в инвал'!L80</f>
        <v>37594</v>
      </c>
      <c r="M80" s="29">
        <f>('9.нерез-в нацвал'!L80*'9.нерез-в нацвал'!M80+'13.нерез-в инвал'!L80*'13.нерез-в инвал'!M80)/('9.нерез-в нацвал'!L80+'13.нерез-в инвал'!L80)</f>
        <v>2.7717217375113052</v>
      </c>
      <c r="N80" s="25">
        <f>'9.нерез-в нацвал'!N80+'13.нерез-в инвал'!N80</f>
        <v>31201.5</v>
      </c>
      <c r="O80" s="29">
        <f>('9.нерез-в нацвал'!N80*'9.нерез-в нацвал'!O80+'13.нерез-в инвал'!N80*'13.нерез-в инвал'!O80)/('9.нерез-в нацвал'!N80+'13.нерез-в инвал'!N80)</f>
        <v>8.4830013941637503</v>
      </c>
      <c r="P80" s="25">
        <f>'9.нерез-в нацвал'!P80+'13.нерез-в инвал'!P80</f>
        <v>116072.6</v>
      </c>
      <c r="Q80" s="29">
        <f>('9.нерез-в нацвал'!P80*'9.нерез-в нацвал'!Q80+'13.нерез-в инвал'!P80*'13.нерез-в инвал'!Q80)/('9.нерез-в нацвал'!P80+'13.нерез-в инвал'!P80)</f>
        <v>6.8171242997916819</v>
      </c>
      <c r="R80" s="25">
        <f>'9.нерез-в нацвал'!R80+'13.нерез-в инвал'!R80</f>
        <v>980.7</v>
      </c>
      <c r="S80" s="29">
        <f>('9.нерез-в нацвал'!R80*'9.нерез-в нацвал'!S80+'13.нерез-в инвал'!R80*'13.нерез-в инвал'!S80)/('9.нерез-в нацвал'!R80+'13.нерез-в инвал'!R80)</f>
        <v>8.3327215254410145</v>
      </c>
    </row>
    <row r="81" spans="1:19" ht="14.25" customHeight="1" x14ac:dyDescent="0.2">
      <c r="A81" s="23" t="s">
        <v>48</v>
      </c>
      <c r="B81" s="26">
        <f>'9.нерез-в нацвал'!B81+'13.нерез-в инвал'!B81</f>
        <v>1818198.5999999999</v>
      </c>
      <c r="C81" s="28">
        <f>('9.нерез-в нацвал'!B81*'9.нерез-в нацвал'!C81+'13.нерез-в инвал'!B81*'13.нерез-в инвал'!C81)/('9.нерез-в нацвал'!B81+'13.нерез-в инвал'!B81)</f>
        <v>1.0644075163186248</v>
      </c>
      <c r="D81" s="21">
        <f>'9.нерез-в нацвал'!D81+'13.нерез-в инвал'!D81</f>
        <v>1570833.9</v>
      </c>
      <c r="E81" s="28">
        <f>('9.нерез-в нацвал'!D81*'9.нерез-в нацвал'!E81+'13.нерез-в инвал'!D81*'13.нерез-в инвал'!E81)/('9.нерез-в нацвал'!D81+'13.нерез-в инвал'!D81)</f>
        <v>0.29606000481655009</v>
      </c>
      <c r="F81" s="21">
        <f t="shared" si="2"/>
        <v>247364.70000000004</v>
      </c>
      <c r="G81" s="28">
        <f t="shared" si="3"/>
        <v>5.9436256021978879</v>
      </c>
      <c r="H81" s="21">
        <f>'9.нерез-в нацвал'!H81+'13.нерез-в инвал'!H81</f>
        <v>153259.20000000001</v>
      </c>
      <c r="I81" s="28">
        <f>('9.нерез-в нацвал'!H81*'9.нерез-в нацвал'!I81+'13.нерез-в инвал'!H81*'13.нерез-в инвал'!I81)/('9.нерез-в нацвал'!H81+'13.нерез-в инвал'!H81)</f>
        <v>5.722191679194462</v>
      </c>
      <c r="J81" s="21">
        <f>'9.нерез-в нацвал'!J81+'13.нерез-в инвал'!J81</f>
        <v>5958.8</v>
      </c>
      <c r="K81" s="28">
        <f>('9.нерез-в нацвал'!J81*'9.нерез-в нацвал'!K81+'13.нерез-в инвал'!J81*'13.нерез-в инвал'!K81)/('9.нерез-в нацвал'!J81+'13.нерез-в инвал'!J81)</f>
        <v>5.8647031281466067</v>
      </c>
      <c r="L81" s="21">
        <f>'9.нерез-в нацвал'!L81+'13.нерез-в инвал'!L81</f>
        <v>16936.099999999999</v>
      </c>
      <c r="M81" s="28">
        <f>('9.нерез-в нацвал'!L81*'9.нерез-в нацвал'!M81+'13.нерез-в инвал'!L81*'13.нерез-в инвал'!M81)/('9.нерез-в нацвал'!L81+'13.нерез-в инвал'!L81)</f>
        <v>3.6908340172767051</v>
      </c>
      <c r="N81" s="21">
        <f>'9.нерез-в нацвал'!N81+'13.нерез-в инвал'!N81</f>
        <v>8194.2000000000007</v>
      </c>
      <c r="O81" s="28">
        <f>('9.нерез-в нацвал'!N81*'9.нерез-в нацвал'!O81+'13.нерез-в инвал'!N81*'13.нерез-в инвал'!O81)/('9.нерез-в нацвал'!N81+'13.нерез-в инвал'!N81)</f>
        <v>8.4443119523565446</v>
      </c>
      <c r="P81" s="21">
        <f>'9.нерез-в нацвал'!P81+'13.нерез-в инвал'!P81</f>
        <v>62894.700000000004</v>
      </c>
      <c r="Q81" s="28">
        <f>('9.нерез-в нацвал'!P81*'9.нерез-в нацвал'!Q81+'13.нерез-в инвал'!P81*'13.нерез-в инвал'!Q81)/('9.нерез-в нацвал'!P81+'13.нерез-в инвал'!P81)</f>
        <v>6.7679441510969927</v>
      </c>
      <c r="R81" s="22">
        <f>'9.нерез-в нацвал'!R81+'13.нерез-в инвал'!R81</f>
        <v>121.69999999999999</v>
      </c>
      <c r="S81" s="30">
        <f>('9.нерез-в нацвал'!R81*'9.нерез-в нацвал'!S81+'13.нерез-в инвал'!R81*'13.нерез-в инвал'!S81)/('9.нерез-в нацвал'!R81+'13.нерез-в инвал'!R81)</f>
        <v>7.7857025472473298</v>
      </c>
    </row>
    <row r="82" spans="1:19" ht="14.25" customHeight="1" x14ac:dyDescent="0.2">
      <c r="A82" s="23" t="s">
        <v>1</v>
      </c>
      <c r="B82" s="26">
        <f>'9.нерез-в нацвал'!B82+'13.нерез-в инвал'!B82</f>
        <v>1251323.2</v>
      </c>
      <c r="C82" s="28">
        <f>('9.нерез-в нацвал'!B82*'9.нерез-в нацвал'!C82+'13.нерез-в инвал'!B82*'13.нерез-в инвал'!C82)/('9.нерез-в нацвал'!B82+'13.нерез-в инвал'!B82)</f>
        <v>1.2962318815794354</v>
      </c>
      <c r="D82" s="21">
        <f>'9.нерез-в нацвал'!D82+'13.нерез-в инвал'!D82</f>
        <v>1075641.5</v>
      </c>
      <c r="E82" s="28">
        <f>('9.нерез-в нацвал'!D82*'9.нерез-в нацвал'!E82+'13.нерез-в инвал'!D82*'13.нерез-в инвал'!E82)/('9.нерез-в нацвал'!D82+'13.нерез-в инвал'!D82)</f>
        <v>0.36683890961812093</v>
      </c>
      <c r="F82" s="21">
        <f t="shared" si="2"/>
        <v>175681.69999999998</v>
      </c>
      <c r="G82" s="28">
        <f t="shared" si="3"/>
        <v>6.9866006021116611</v>
      </c>
      <c r="H82" s="21">
        <f>'9.нерез-в нацвал'!H82+'13.нерез-в инвал'!H82</f>
        <v>1392.3</v>
      </c>
      <c r="I82" s="28">
        <f>('9.нерез-в нацвал'!H82*'9.нерез-в нацвал'!I82+'13.нерез-в инвал'!H82*'13.нерез-в инвал'!I82)/('9.нерез-в нацвал'!H82+'13.нерез-в инвал'!H82)</f>
        <v>10.255552682611508</v>
      </c>
      <c r="J82" s="21">
        <f>'9.нерез-в нацвал'!J82+'13.нерез-в инвал'!J82</f>
        <v>7648.6</v>
      </c>
      <c r="K82" s="28">
        <f>('9.нерез-в нацвал'!J82*'9.нерез-в нацвал'!K82+'13.нерез-в инвал'!J82*'13.нерез-в инвал'!K82)/('9.нерез-в нацвал'!J82+'13.нерез-в инвал'!J82)</f>
        <v>2.8534693930915465</v>
      </c>
      <c r="L82" s="21">
        <f>'9.нерез-в нацвал'!L82+'13.нерез-в инвал'!L82</f>
        <v>15905.300000000001</v>
      </c>
      <c r="M82" s="28">
        <f>('9.нерез-в нацвал'!L82*'9.нерез-в нацвал'!M82+'13.нерез-в инвал'!L82*'13.нерез-в инвал'!M82)/('9.нерез-в нацвал'!L82+'13.нерез-в инвал'!L82)</f>
        <v>4.5752159343112044</v>
      </c>
      <c r="N82" s="21">
        <f>'9.нерез-в нацвал'!N82+'13.нерез-в инвал'!N82</f>
        <v>46732.7</v>
      </c>
      <c r="O82" s="28">
        <f>('9.нерез-в нацвал'!N82*'9.нерез-в нацвал'!O82+'13.нерез-в инвал'!N82*'13.нерез-в инвал'!O82)/('9.нерез-в нацвал'!N82+'13.нерез-в инвал'!N82)</f>
        <v>6.3549255018434634</v>
      </c>
      <c r="P82" s="21">
        <f>'9.нерез-в нацвал'!P82+'13.нерез-в инвал'!P82</f>
        <v>103695.4</v>
      </c>
      <c r="Q82" s="28">
        <f>('9.нерез-в нацвал'!P82*'9.нерез-в нацвал'!Q82+'13.нерез-в инвал'!P82*'13.нерез-в инвал'!Q82)/('9.нерез-в нацвал'!P82+'13.нерез-в инвал'!P82)</f>
        <v>7.8998790592446726</v>
      </c>
      <c r="R82" s="22">
        <f>'9.нерез-в нацвал'!R82+'13.нерез-в инвал'!R82</f>
        <v>307.39999999999998</v>
      </c>
      <c r="S82" s="30">
        <f>('9.нерез-в нацвал'!R82*'9.нерез-в нацвал'!S82+'13.нерез-в инвал'!R82*'13.нерез-в инвал'!S82)/('9.нерез-в нацвал'!R82+'13.нерез-в инвал'!R82)</f>
        <v>7.7420006506180883</v>
      </c>
    </row>
    <row r="83" spans="1:19" ht="14.25" customHeight="1" x14ac:dyDescent="0.2">
      <c r="A83" s="23" t="s">
        <v>2</v>
      </c>
      <c r="B83" s="26">
        <f>'9.нерез-в нацвал'!B83+'13.нерез-в инвал'!B83</f>
        <v>1216210.9000000001</v>
      </c>
      <c r="C83" s="28">
        <f>('9.нерез-в нацвал'!B83*'9.нерез-в нацвал'!C83+'13.нерез-в инвал'!B83*'13.нерез-в инвал'!C83)/('9.нерез-в нацвал'!B83+'13.нерез-в инвал'!B83)</f>
        <v>0.6721046300440161</v>
      </c>
      <c r="D83" s="21">
        <f>'9.нерез-в нацвал'!D83+'13.нерез-в инвал'!D83</f>
        <v>1086203.3</v>
      </c>
      <c r="E83" s="28">
        <f>('9.нерез-в нацвал'!D83*'9.нерез-в нацвал'!E83+'13.нерез-в инвал'!D83*'13.нерез-в инвал'!E83)/('9.нерез-в нацвал'!D83+'13.нерез-в инвал'!D83)</f>
        <v>2.4429386285237761E-2</v>
      </c>
      <c r="F83" s="21">
        <f t="shared" si="2"/>
        <v>130007.60000000002</v>
      </c>
      <c r="G83" s="28">
        <f t="shared" si="3"/>
        <v>6.083380486986913</v>
      </c>
      <c r="H83" s="21">
        <f>'9.нерез-в нацвал'!H83+'13.нерез-в инвал'!H83</f>
        <v>5236.8</v>
      </c>
      <c r="I83" s="28">
        <f>('9.нерез-в нацвал'!H83*'9.нерез-в нацвал'!I83+'13.нерез-в инвал'!H83*'13.нерез-в инвал'!I83)/('9.нерез-в нацвал'!H83+'13.нерез-в инвал'!H83)</f>
        <v>6.2474490146654453</v>
      </c>
      <c r="J83" s="21">
        <f>'9.нерез-в нацвал'!J83+'13.нерез-в инвал'!J83</f>
        <v>6398.2000000000007</v>
      </c>
      <c r="K83" s="28">
        <f>('9.нерез-в нацвал'!J83*'9.нерез-в нацвал'!K83+'13.нерез-в инвал'!J83*'13.нерез-в инвал'!K83)/('9.нерез-в нацвал'!J83+'13.нерез-в инвал'!J83)</f>
        <v>2.7963481916789097</v>
      </c>
      <c r="L83" s="21">
        <f>'9.нерез-в нацвал'!L83+'13.нерез-в инвал'!L83</f>
        <v>28581.8</v>
      </c>
      <c r="M83" s="28">
        <f>('9.нерез-в нацвал'!L83*'9.нерез-в нацвал'!M83+'13.нерез-в инвал'!L83*'13.нерез-в инвал'!M83)/('9.нерез-в нацвал'!L83+'13.нерез-в инвал'!L83)</f>
        <v>3.197080379822125</v>
      </c>
      <c r="N83" s="21">
        <f>'9.нерез-в нацвал'!N83+'13.нерез-в инвал'!N83</f>
        <v>28375.9</v>
      </c>
      <c r="O83" s="28">
        <f>('9.нерез-в нацвал'!N83*'9.нерез-в нацвал'!O83+'13.нерез-в инвал'!N83*'13.нерез-в инвал'!O83)/('9.нерез-в нацвал'!N83+'13.нерез-в инвал'!N83)</f>
        <v>6.6983024679393415</v>
      </c>
      <c r="P83" s="21">
        <f>'9.нерез-в нацвал'!P83+'13.нерез-в инвал'!P83</f>
        <v>61275.3</v>
      </c>
      <c r="Q83" s="28">
        <f>('9.нерез-в нацвал'!P83*'9.нерез-в нацвал'!Q83+'13.нерез-в инвал'!P83*'13.нерез-в инвал'!Q83)/('9.нерез-в нацвал'!P83+'13.нерез-в инвал'!P83)</f>
        <v>7.4677423529546161</v>
      </c>
      <c r="R83" s="21">
        <f>'9.нерез-в нацвал'!R83+'13.нерез-в инвал'!R83</f>
        <v>139.6</v>
      </c>
      <c r="S83" s="28">
        <f>('9.нерез-в нацвал'!R83*'9.нерез-в нацвал'!S83+'13.нерез-в инвал'!R83*'13.нерез-в инвал'!S83)/('9.нерез-в нацвал'!R83+'13.нерез-в инвал'!R83)</f>
        <v>8.8870702005730671</v>
      </c>
    </row>
    <row r="84" spans="1:19" ht="14.25" customHeight="1" x14ac:dyDescent="0.2">
      <c r="A84" s="23" t="s">
        <v>3</v>
      </c>
      <c r="B84" s="26">
        <f>'9.нерез-в нацвал'!B84+'13.нерез-в инвал'!B84</f>
        <v>1299167.8999999999</v>
      </c>
      <c r="C84" s="28">
        <f>('9.нерез-в нацвал'!B84*'9.нерез-в нацвал'!C84+'13.нерез-в инвал'!B84*'13.нерез-в инвал'!C84)/('9.нерез-в нацвал'!B84+'13.нерез-в инвал'!B84)</f>
        <v>0.78916819219440393</v>
      </c>
      <c r="D84" s="21">
        <f>'9.нерез-в нацвал'!D84+'13.нерез-в инвал'!D84</f>
        <v>1164811.7</v>
      </c>
      <c r="E84" s="28">
        <f>('9.нерез-в нацвал'!D84*'9.нерез-в нацвал'!E84+'13.нерез-в инвал'!D84*'13.нерез-в инвал'!E84)/('9.нерез-в нацвал'!D84+'13.нерез-в инвал'!D84)</f>
        <v>0.12315699524652783</v>
      </c>
      <c r="F84" s="21">
        <f t="shared" si="2"/>
        <v>134356.19999999998</v>
      </c>
      <c r="G84" s="28">
        <f t="shared" si="3"/>
        <v>6.5632049283918414</v>
      </c>
      <c r="H84" s="21">
        <f>'9.нерез-в нацвал'!H84+'13.нерез-в инвал'!H84</f>
        <v>2162.1</v>
      </c>
      <c r="I84" s="28">
        <f>('9.нерез-в нацвал'!H84*'9.нерез-в нацвал'!I84+'13.нерез-в инвал'!H84*'13.нерез-в инвал'!I84)/('9.нерез-в нацвал'!H84+'13.нерез-в инвал'!H84)</f>
        <v>3.3687202257064892</v>
      </c>
      <c r="J84" s="21">
        <f>'9.нерез-в нацвал'!J84+'13.нерез-в инвал'!J84</f>
        <v>3036.4000000000005</v>
      </c>
      <c r="K84" s="28">
        <f>('9.нерез-в нацвал'!J84*'9.нерез-в нацвал'!K84+'13.нерез-в инвал'!J84*'13.нерез-в инвал'!K84)/('9.нерез-в нацвал'!J84+'13.нерез-в инвал'!J84)</f>
        <v>4.1810789092346194</v>
      </c>
      <c r="L84" s="21">
        <f>'9.нерез-в нацвал'!L84+'13.нерез-в инвал'!L84</f>
        <v>10466.299999999999</v>
      </c>
      <c r="M84" s="28">
        <f>('9.нерез-в нацвал'!L84*'9.нерез-в нацвал'!M84+'13.нерез-в инвал'!L84*'13.нерез-в инвал'!M84)/('9.нерез-в нацвал'!L84+'13.нерез-в инвал'!L84)</f>
        <v>5.039096242225046</v>
      </c>
      <c r="N84" s="21">
        <f>'9.нерез-в нацвал'!N84+'13.нерез-в инвал'!N84</f>
        <v>33391.199999999997</v>
      </c>
      <c r="O84" s="28">
        <f>('9.нерез-в нацвал'!N84*'9.нерез-в нацвал'!O84+'13.нерез-в инвал'!N84*'13.нерез-в инвал'!O84)/('9.нерез-в нацвал'!N84+'13.нерез-в инвал'!N84)</f>
        <v>5.4108893361125086</v>
      </c>
      <c r="P84" s="21">
        <f>'9.нерез-в нацвал'!P84+'13.нерез-в инвал'!P84</f>
        <v>85103.3</v>
      </c>
      <c r="Q84" s="28">
        <f>('9.нерез-в нацвал'!P84*'9.нерез-в нацвал'!Q84+'13.нерез-в инвал'!P84*'13.нерез-в инвал'!Q84)/('9.нерез-в нацвал'!P84+'13.нерез-в инвал'!P84)</f>
        <v>7.3651787768511907</v>
      </c>
      <c r="R84" s="22">
        <f>'9.нерез-в нацвал'!R84+'13.нерез-в инвал'!R84</f>
        <v>196.9</v>
      </c>
      <c r="S84" s="30">
        <f>('9.нерез-в нацвал'!R84*'9.нерез-в нацвал'!S84+'13.нерез-в инвал'!R84*'13.нерез-в инвал'!S84)/('9.нерез-в нацвал'!R84+'13.нерез-в инвал'!R84)</f>
        <v>8.1794616556627737</v>
      </c>
    </row>
    <row r="85" spans="1:19" ht="14.25" customHeight="1" x14ac:dyDescent="0.2">
      <c r="A85" s="23" t="s">
        <v>4</v>
      </c>
      <c r="B85" s="26">
        <f>'9.нерез-в нацвал'!B85+'13.нерез-в инвал'!B85</f>
        <v>2962949.7000000007</v>
      </c>
      <c r="C85" s="28">
        <f>('9.нерез-в нацвал'!B85*'9.нерез-в нацвал'!C85+'13.нерез-в инвал'!B85*'13.нерез-в инвал'!C85)/('9.нерез-в нацвал'!B85+'13.нерез-в инвал'!B85)</f>
        <v>0.56027706275270195</v>
      </c>
      <c r="D85" s="21">
        <f>'9.нерез-в нацвал'!D85+'13.нерез-в инвал'!D85</f>
        <v>2772532.4</v>
      </c>
      <c r="E85" s="28">
        <f>('9.нерез-в нацвал'!D85*'9.нерез-в нацвал'!E85+'13.нерез-в инвал'!D85*'13.нерез-в инвал'!E85)/('9.нерез-в нацвал'!D85+'13.нерез-в инвал'!D85)</f>
        <v>6.3886649259716502E-2</v>
      </c>
      <c r="F85" s="21">
        <f t="shared" si="2"/>
        <v>190417.3</v>
      </c>
      <c r="G85" s="28">
        <f t="shared" si="3"/>
        <v>7.7878688018368081</v>
      </c>
      <c r="H85" s="21">
        <f>'9.нерез-в нацвал'!H85+'13.нерез-в инвал'!H85</f>
        <v>3339.1</v>
      </c>
      <c r="I85" s="28">
        <f>('9.нерез-в нацвал'!H85*'9.нерез-в нацвал'!I85+'13.нерез-в инвал'!H85*'13.нерез-в инвал'!I85)/('9.нерез-в нацвал'!H85+'13.нерез-в инвал'!H85)</f>
        <v>4.1129726573028655</v>
      </c>
      <c r="J85" s="21">
        <f>'9.нерез-в нацвал'!J85+'13.нерез-в инвал'!J85</f>
        <v>6131.5</v>
      </c>
      <c r="K85" s="28">
        <f>('9.нерез-в нацвал'!J85*'9.нерез-в нацвал'!K85+'13.нерез-в инвал'!J85*'13.нерез-в инвал'!K85)/('9.нерез-в нацвал'!J85+'13.нерез-в инвал'!J85)</f>
        <v>3.4641591780151675</v>
      </c>
      <c r="L85" s="21">
        <f>'9.нерез-в нацвал'!L85+'13.нерез-в инвал'!L85</f>
        <v>26278.400000000001</v>
      </c>
      <c r="M85" s="28">
        <f>('9.нерез-в нацвал'!L85*'9.нерез-в нацвал'!M85+'13.нерез-в инвал'!L85*'13.нерез-в инвал'!M85)/('9.нерез-в нацвал'!L85+'13.нерез-в инвал'!L85)</f>
        <v>4.4866254794812468</v>
      </c>
      <c r="N85" s="21">
        <f>'9.нерез-в нацвал'!N85+'13.нерез-в инвал'!N85</f>
        <v>79261.899999999994</v>
      </c>
      <c r="O85" s="28">
        <f>('9.нерез-в нацвал'!N85*'9.нерез-в нацвал'!O85+'13.нерез-в инвал'!N85*'13.нерез-в инвал'!O85)/('9.нерез-в нацвал'!N85+'13.нерез-в инвал'!N85)</f>
        <v>5.9855552289309237</v>
      </c>
      <c r="P85" s="21">
        <f>'9.нерез-в нацвал'!P85+'13.нерез-в инвал'!P85</f>
        <v>75176.799999999988</v>
      </c>
      <c r="Q85" s="28">
        <f>('9.нерез-в нацвал'!P85*'9.нерез-в нацвал'!Q85+'13.нерез-в инвал'!P85*'13.нерез-в инвал'!Q85)/('9.нерез-в нацвал'!P85+'13.нерез-в инвал'!P85)</f>
        <v>11.357900216556173</v>
      </c>
      <c r="R85" s="22">
        <f>'9.нерез-в нацвал'!R85+'13.нерез-в инвал'!R85</f>
        <v>229.6</v>
      </c>
      <c r="S85" s="30">
        <f>('9.нерез-в нацвал'!R85*'9.нерез-в нацвал'!S85+'13.нерез-в инвал'!R85*'13.нерез-в инвал'!S85)/('9.нерез-в нацвал'!R85+'13.нерез-в инвал'!R85)</f>
        <v>7.8067029616724746</v>
      </c>
    </row>
    <row r="86" spans="1:19" ht="14.25" customHeight="1" x14ac:dyDescent="0.2">
      <c r="A86" s="23" t="s">
        <v>5</v>
      </c>
      <c r="B86" s="26">
        <f>'9.нерез-в нацвал'!B86+'13.нерез-в инвал'!B86</f>
        <v>1449099.3</v>
      </c>
      <c r="C86" s="28">
        <f>('9.нерез-в нацвал'!B86*'9.нерез-в нацвал'!C86+'13.нерез-в инвал'!B86*'13.нерез-в инвал'!C86)/('9.нерез-в нацвал'!B86+'13.нерез-в инвал'!B86)</f>
        <v>1.2109233100864791</v>
      </c>
      <c r="D86" s="21">
        <f>'9.нерез-в нацвал'!D86+'13.нерез-в инвал'!D86</f>
        <v>1229022</v>
      </c>
      <c r="E86" s="28">
        <f>('9.нерез-в нацвал'!D86*'9.нерез-в нацвал'!E86+'13.нерез-в инвал'!D86*'13.нерез-в инвал'!E86)/('9.нерез-в нацвал'!D86+'13.нерез-в инвал'!D86)</f>
        <v>0.11227259642219586</v>
      </c>
      <c r="F86" s="21">
        <f t="shared" si="2"/>
        <v>220077.3</v>
      </c>
      <c r="G86" s="28">
        <f t="shared" si="3"/>
        <v>7.3463398087853689</v>
      </c>
      <c r="H86" s="21">
        <f>'9.нерез-в нацвал'!H86+'13.нерез-в инвал'!H86</f>
        <v>185.1</v>
      </c>
      <c r="I86" s="28">
        <f>('9.нерез-в нацвал'!H86*'9.нерез-в нацвал'!I86+'13.нерез-в инвал'!H86*'13.нерез-в инвал'!I86)/('9.нерез-в нацвал'!H86+'13.нерез-в инвал'!H86)</f>
        <v>2.4209724473257701</v>
      </c>
      <c r="J86" s="21">
        <f>'9.нерез-в нацвал'!J86+'13.нерез-в инвал'!J86</f>
        <v>19095</v>
      </c>
      <c r="K86" s="28">
        <f>('9.нерез-в нацвал'!J86*'9.нерез-в нацвал'!K86+'13.нерез-в инвал'!J86*'13.нерез-в инвал'!K86)/('9.нерез-в нацвал'!J86+'13.нерез-в инвал'!J86)</f>
        <v>4.6309765383608283</v>
      </c>
      <c r="L86" s="21">
        <f>'9.нерез-в нацвал'!L86+'13.нерез-в инвал'!L86</f>
        <v>37769.1</v>
      </c>
      <c r="M86" s="28">
        <f>('9.нерез-в нацвал'!L86*'9.нерез-в нацвал'!M86+'13.нерез-в инвал'!L86*'13.нерез-в инвал'!M86)/('9.нерез-в нацвал'!L86+'13.нерез-в инвал'!L86)</f>
        <v>1.5967420457463908</v>
      </c>
      <c r="N86" s="21">
        <f>'9.нерез-в нацвал'!N86+'13.нерез-в инвал'!N86</f>
        <v>30116.1</v>
      </c>
      <c r="O86" s="28">
        <f>('9.нерез-в нацвал'!N86*'9.нерез-в нацвал'!O86+'13.нерез-в инвал'!N86*'13.нерез-в инвал'!O86)/('9.нерез-в нацвал'!N86+'13.нерез-в инвал'!N86)</f>
        <v>6.5027299019461351</v>
      </c>
      <c r="P86" s="21">
        <f>'9.нерез-в нацвал'!P86+'13.нерез-в инвал'!P86</f>
        <v>132441.60000000001</v>
      </c>
      <c r="Q86" s="28">
        <f>('9.нерез-в нацвал'!P86*'9.нерез-в нацвал'!Q86+'13.нерез-в инвал'!P86*'13.нерез-в инвал'!Q86)/('9.нерез-в нацвал'!P86+'13.нерез-в инвал'!P86)</f>
        <v>9.5572361101043768</v>
      </c>
      <c r="R86" s="22">
        <f>'9.нерез-в нацвал'!R86+'13.нерез-в инвал'!R86</f>
        <v>470.4</v>
      </c>
      <c r="S86" s="30">
        <f>('9.нерез-в нацвал'!R86*'9.нерез-в нацвал'!S86+'13.нерез-в инвал'!R86*'13.нерез-в инвал'!S86)/('9.нерез-в нацвал'!R86+'13.нерез-в инвал'!R86)</f>
        <v>12.682812500000002</v>
      </c>
    </row>
    <row r="87" spans="1:19" ht="14.25" customHeight="1" x14ac:dyDescent="0.2">
      <c r="A87" s="23" t="s">
        <v>6</v>
      </c>
      <c r="B87" s="26">
        <f>'9.нерез-в нацвал'!B87+'13.нерез-в инвал'!B87</f>
        <v>2288132.8000000003</v>
      </c>
      <c r="C87" s="28">
        <f>('9.нерез-в нацвал'!B87*'9.нерез-в нацвал'!C87+'13.нерез-в инвал'!B87*'13.нерез-в инвал'!C87)/('9.нерез-в нацвал'!B87+'13.нерез-в инвал'!B87)</f>
        <v>0.38149441369836573</v>
      </c>
      <c r="D87" s="21">
        <f>'9.нерез-в нацвал'!D87+'13.нерез-в инвал'!D87</f>
        <v>2143673.4</v>
      </c>
      <c r="E87" s="28">
        <f>('9.нерез-в нацвал'!D87*'9.нерез-в нацвал'!E87+'13.нерез-в инвал'!D87*'13.нерез-в инвал'!E87)/('9.нерез-в нацвал'!D87+'13.нерез-в инвал'!D87)</f>
        <v>6.4223869177086406E-4</v>
      </c>
      <c r="F87" s="21">
        <f t="shared" si="2"/>
        <v>144459.39999999997</v>
      </c>
      <c r="G87" s="28">
        <f t="shared" si="3"/>
        <v>6.0330662525249323</v>
      </c>
      <c r="H87" s="21">
        <f>'9.нерез-в нацвал'!H87+'13.нерез-в инвал'!H87</f>
        <v>2839.8</v>
      </c>
      <c r="I87" s="28">
        <f>('9.нерез-в нацвал'!H87*'9.нерез-в нацвал'!I87+'13.нерез-в инвал'!H87*'13.нерез-в инвал'!I87)/('9.нерез-в нацвал'!H87+'13.нерез-в инвал'!H87)</f>
        <v>3.4142256496936412</v>
      </c>
      <c r="J87" s="21">
        <f>'9.нерез-в нацвал'!J87+'13.нерез-в инвал'!J87</f>
        <v>3107</v>
      </c>
      <c r="K87" s="28">
        <f>('9.нерез-в нацвал'!J87*'9.нерез-в нацвал'!K87+'13.нерез-в инвал'!J87*'13.нерез-в инвал'!K87)/('9.нерез-в нацвал'!J87+'13.нерез-в инвал'!J87)</f>
        <v>3.874582877373673</v>
      </c>
      <c r="L87" s="21">
        <f>'9.нерез-в нацвал'!L87+'13.нерез-в инвал'!L87</f>
        <v>28076.6</v>
      </c>
      <c r="M87" s="28">
        <f>('9.нерез-в нацвал'!L87*'9.нерез-в нацвал'!M87+'13.нерез-в инвал'!L87*'13.нерез-в инвал'!M87)/('9.нерез-в нацвал'!L87+'13.нерез-в инвал'!L87)</f>
        <v>2.8662158879636421</v>
      </c>
      <c r="N87" s="21">
        <f>'9.нерез-в нацвал'!N87+'13.нерез-в инвал'!N87</f>
        <v>37156</v>
      </c>
      <c r="O87" s="28">
        <f>('9.нерез-в нацвал'!N87*'9.нерез-в нацвал'!O87+'13.нерез-в инвал'!N87*'13.нерез-в инвал'!O87)/('9.нерез-в нацвал'!N87+'13.нерез-в инвал'!N87)</f>
        <v>7.2335898374421363</v>
      </c>
      <c r="P87" s="21">
        <f>'9.нерез-в нацвал'!P87+'13.нерез-в инвал'!P87</f>
        <v>72679.199999999997</v>
      </c>
      <c r="Q87" s="28">
        <f>('9.нерез-в нацвал'!P87*'9.нерез-в нацвал'!Q87+'13.нерез-в инвал'!P87*'13.нерез-в инвал'!Q87)/('9.нерез-в нацвал'!P87+'13.нерез-в инвал'!P87)</f>
        <v>6.7733556093077514</v>
      </c>
      <c r="R87" s="22">
        <f>'9.нерез-в нацвал'!R87+'13.нерез-в инвал'!R87</f>
        <v>600.79999999999995</v>
      </c>
      <c r="S87" s="30">
        <f>('9.нерез-в нацвал'!R87*'9.нерез-в нацвал'!S87+'13.нерез-в инвал'!R87*'13.нерез-в инвал'!S87)/('9.нерез-в нацвал'!R87+'13.нерез-в инвал'!R87)</f>
        <v>13.768568575233022</v>
      </c>
    </row>
    <row r="88" spans="1:19" ht="14.25" customHeight="1" x14ac:dyDescent="0.2">
      <c r="A88" s="23" t="s">
        <v>7</v>
      </c>
      <c r="B88" s="26">
        <f>'9.нерез-в нацвал'!B88+'13.нерез-в инвал'!B88</f>
        <v>1596058.5000000002</v>
      </c>
      <c r="C88" s="28">
        <f>('9.нерез-в нацвал'!B88*'9.нерез-в нацвал'!C88+'13.нерез-в инвал'!B88*'13.нерез-в инвал'!C88)/('9.нерез-в нацвал'!B88+'13.нерез-в инвал'!B88)</f>
        <v>0.95695437416610962</v>
      </c>
      <c r="D88" s="21">
        <f>'9.нерез-в нацвал'!D88+'13.нерез-в инвал'!D88</f>
        <v>1353796.2</v>
      </c>
      <c r="E88" s="28">
        <f>('9.нерез-в нацвал'!D88*'9.нерез-в нацвал'!E88+'13.нерез-в инвал'!D88*'13.нерез-в инвал'!E88)/('9.нерез-в нацвал'!D88+'13.нерез-в инвал'!D88)</f>
        <v>1.8230506186972605E-2</v>
      </c>
      <c r="F88" s="21">
        <f t="shared" si="2"/>
        <v>242262.3</v>
      </c>
      <c r="G88" s="28">
        <f t="shared" si="3"/>
        <v>6.2026769043305547</v>
      </c>
      <c r="H88" s="21">
        <f>'9.нерез-в нацвал'!H88+'13.нерез-в инвал'!H88</f>
        <v>2195.6999999999998</v>
      </c>
      <c r="I88" s="28">
        <f>('9.нерез-в нацвал'!H88*'9.нерез-в нацвал'!I88+'13.нерез-в инвал'!H88*'13.нерез-в инвал'!I88)/('9.нерез-в нацвал'!H88+'13.нерез-в инвал'!H88)</f>
        <v>7.970873980962792</v>
      </c>
      <c r="J88" s="21">
        <f>'9.нерез-в нацвал'!J88+'13.нерез-в инвал'!J88</f>
        <v>1606.2</v>
      </c>
      <c r="K88" s="28">
        <f>('9.нерез-в нацвал'!J88*'9.нерез-в нацвал'!K88+'13.нерез-в инвал'!J88*'13.нерез-в инвал'!K88)/('9.нерез-в нацвал'!J88+'13.нерез-в инвал'!J88)</f>
        <v>5.3913709376167347</v>
      </c>
      <c r="L88" s="21">
        <f>'9.нерез-в нацвал'!L88+'13.нерез-в инвал'!L88</f>
        <v>10682.4</v>
      </c>
      <c r="M88" s="28">
        <f>('9.нерез-в нацвал'!L88*'9.нерез-в нацвал'!M88+'13.нерез-в инвал'!L88*'13.нерез-в инвал'!M88)/('9.нерез-в нацвал'!L88+'13.нерез-в инвал'!L88)</f>
        <v>4.4121085149404609</v>
      </c>
      <c r="N88" s="21">
        <f>'9.нерез-в нацвал'!N88+'13.нерез-в инвал'!N88</f>
        <v>131696.70000000001</v>
      </c>
      <c r="O88" s="28">
        <f>('9.нерез-в нацвал'!N88*'9.нерез-в нацвал'!O88+'13.нерез-в инвал'!N88*'13.нерез-в инвал'!O88)/('9.нерез-в нацвал'!N88+'13.нерез-в инвал'!N88)</f>
        <v>5.2800386797846857</v>
      </c>
      <c r="P88" s="21">
        <f>'9.нерез-в нацвал'!P88+'13.нерез-в инвал'!P88</f>
        <v>95782.3</v>
      </c>
      <c r="Q88" s="28">
        <f>('9.нерез-в нацвал'!P88*'9.нерез-в нацвал'!Q88+'13.нерез-в инвал'!P88*'13.нерез-в инвал'!Q88)/('9.нерез-в нацвал'!P88+'13.нерез-в инвал'!P88)</f>
        <v>7.6335474403934755</v>
      </c>
      <c r="R88" s="22">
        <f>'9.нерез-в нацвал'!R88+'13.нерез-в инвал'!R88</f>
        <v>299</v>
      </c>
      <c r="S88" s="30">
        <f>('9.нерез-в нацвал'!R88*'9.нерез-в нацвал'!S88+'13.нерез-в инвал'!R88*'13.нерез-в инвал'!S88)/('9.нерез-в нацвал'!R88+'13.нерез-в инвал'!R88)</f>
        <v>9.5625284280936445</v>
      </c>
    </row>
    <row r="89" spans="1:19" ht="14.25" customHeight="1" x14ac:dyDescent="0.2">
      <c r="A89" s="23" t="s">
        <v>8</v>
      </c>
      <c r="B89" s="26">
        <f>'9.нерез-в нацвал'!B89+'13.нерез-в инвал'!B89</f>
        <v>1742462.0999999999</v>
      </c>
      <c r="C89" s="28">
        <f>('9.нерез-в нацвал'!B89*'9.нерез-в нацвал'!C89+'13.нерез-в инвал'!B89*'13.нерез-в инвал'!C89)/('9.нерез-в нацвал'!B89+'13.нерез-в инвал'!B89)</f>
        <v>0.77738740658979055</v>
      </c>
      <c r="D89" s="21">
        <f>'9.нерез-в нацвал'!D89+'13.нерез-в инвал'!D89</f>
        <v>1545296.3</v>
      </c>
      <c r="E89" s="28">
        <f>('9.нерез-в нацвал'!D89*'9.нерез-в нацвал'!E89+'13.нерез-в инвал'!D89*'13.нерез-в инвал'!E89)/('9.нерез-в нацвал'!D89+'13.нерез-в инвал'!D89)</f>
        <v>4.2971142168657238E-2</v>
      </c>
      <c r="F89" s="21">
        <f t="shared" si="2"/>
        <v>197165.8</v>
      </c>
      <c r="G89" s="28">
        <f t="shared" si="3"/>
        <v>6.5334096785548006</v>
      </c>
      <c r="H89" s="21">
        <f>'9.нерез-в нацвал'!H89+'13.нерез-в инвал'!H89</f>
        <v>118.4</v>
      </c>
      <c r="I89" s="28">
        <f>('9.нерез-в нацвал'!H89*'9.нерез-в нацвал'!I89+'13.нерез-в инвал'!H89*'13.нерез-в инвал'!I89)/('9.нерез-в нацвал'!H89+'13.нерез-в инвал'!H89)</f>
        <v>8.4895945945945925</v>
      </c>
      <c r="J89" s="21">
        <f>'9.нерез-в нацвал'!J89+'13.нерез-в инвал'!J89</f>
        <v>12131.1</v>
      </c>
      <c r="K89" s="28">
        <f>('9.нерез-в нацвал'!J89*'9.нерез-в нацвал'!K89+'13.нерез-в инвал'!J89*'13.нерез-в инвал'!K89)/('9.нерез-в нацвал'!J89+'13.нерез-в инвал'!J89)</f>
        <v>6.1852388489090018</v>
      </c>
      <c r="L89" s="21">
        <f>'9.нерез-в нацвал'!L89+'13.нерез-в инвал'!L89</f>
        <v>22617.5</v>
      </c>
      <c r="M89" s="28">
        <f>('9.нерез-в нацвал'!L89*'9.нерез-в нацвал'!M89+'13.нерез-в инвал'!L89*'13.нерез-в инвал'!M89)/('9.нерез-в нацвал'!L89+'13.нерез-в инвал'!L89)</f>
        <v>3.3325026196529235</v>
      </c>
      <c r="N89" s="21">
        <f>'9.нерез-в нацвал'!N89+'13.нерез-в инвал'!N89</f>
        <v>53721.4</v>
      </c>
      <c r="O89" s="28">
        <f>('9.нерез-в нацвал'!N89*'9.нерез-в нацвал'!O89+'13.нерез-в инвал'!N89*'13.нерез-в инвал'!O89)/('9.нерез-в нацвал'!N89+'13.нерез-в инвал'!N89)</f>
        <v>7.5206924614771768</v>
      </c>
      <c r="P89" s="21">
        <f>'9.нерез-в нацвал'!P89+'13.нерез-в инвал'!P89</f>
        <v>108333.09999999999</v>
      </c>
      <c r="Q89" s="28">
        <f>('9.нерез-в нацвал'!P89*'9.нерез-в нацвал'!Q89+'13.нерез-в инвал'!P89*'13.нерез-в инвал'!Q89)/('9.нерез-в нацвал'!P89+'13.нерез-в инвал'!P89)</f>
        <v>6.7478805185118862</v>
      </c>
      <c r="R89" s="22">
        <f>'9.нерез-в нацвал'!R89+'13.нерез-в инвал'!R89</f>
        <v>244.3</v>
      </c>
      <c r="S89" s="30">
        <f>('9.нерез-в нацвал'!R89*'9.нерез-в нацвал'!S89+'13.нерез-в инвал'!R89*'13.нерез-в инвал'!S89)/('9.нерез-в нацвал'!R89+'13.нерез-в инвал'!R89)</f>
        <v>7.0086205485059354</v>
      </c>
    </row>
    <row r="90" spans="1:19" ht="14.25" customHeight="1" x14ac:dyDescent="0.2">
      <c r="A90" s="23" t="s">
        <v>9</v>
      </c>
      <c r="B90" s="26">
        <f>'9.нерез-в нацвал'!B90+'13.нерез-в инвал'!B90</f>
        <v>2197941.2999999998</v>
      </c>
      <c r="C90" s="28">
        <f>('9.нерез-в нацвал'!B90*'9.нерез-в нацвал'!C90+'13.нерез-в инвал'!B90*'13.нерез-в инвал'!C90)/('9.нерез-в нацвал'!B90+'13.нерез-в инвал'!B90)</f>
        <v>0.95307589743183796</v>
      </c>
      <c r="D90" s="21">
        <f>'9.нерез-в нацвал'!D90+'13.нерез-в инвал'!D90</f>
        <v>1969700.4</v>
      </c>
      <c r="E90" s="28">
        <f>('9.нерез-в нацвал'!D90*'9.нерез-в нацвал'!E90+'13.нерез-в инвал'!D90*'13.нерез-в инвал'!E90)/('9.нерез-в нацвал'!D90+'13.нерез-в инвал'!D90)</f>
        <v>7.3586247431335253E-2</v>
      </c>
      <c r="F90" s="21">
        <f t="shared" si="2"/>
        <v>228240.90000000002</v>
      </c>
      <c r="G90" s="28">
        <f t="shared" si="3"/>
        <v>8.54300003198375</v>
      </c>
      <c r="H90" s="21">
        <f>'9.нерез-в нацвал'!H90+'13.нерез-в инвал'!H90</f>
        <v>181.10000000000002</v>
      </c>
      <c r="I90" s="28">
        <f>('9.нерез-в нацвал'!H90*'9.нерез-в нацвал'!I90+'13.нерез-в инвал'!H90*'13.нерез-в инвал'!I90)/('9.нерез-в нацвал'!H90+'13.нерез-в инвал'!H90)</f>
        <v>8.1892932081722805</v>
      </c>
      <c r="J90" s="21">
        <f>'9.нерез-в нацвал'!J90+'13.нерез-в инвал'!J90</f>
        <v>9748.7999999999993</v>
      </c>
      <c r="K90" s="28">
        <f>('9.нерез-в нацвал'!J90*'9.нерез-в нацвал'!K90+'13.нерез-в инвал'!J90*'13.нерез-в инвал'!K90)/('9.нерез-в нацвал'!J90+'13.нерез-в инвал'!J90)</f>
        <v>4.0903419908091259</v>
      </c>
      <c r="L90" s="21">
        <f>'9.нерез-в нацвал'!L90+'13.нерез-в инвал'!L90</f>
        <v>17832.5</v>
      </c>
      <c r="M90" s="28">
        <f>('9.нерез-в нацвал'!L90*'9.нерез-в нацвал'!M90+'13.нерез-в инвал'!L90*'13.нерез-в инвал'!M90)/('9.нерез-в нацвал'!L90+'13.нерез-в инвал'!L90)</f>
        <v>4.0435619234543667</v>
      </c>
      <c r="N90" s="21">
        <f>'9.нерез-в нацвал'!N90+'13.нерез-в инвал'!N90</f>
        <v>45848.2</v>
      </c>
      <c r="O90" s="28">
        <f>('9.нерез-в нацвал'!N90*'9.нерез-в нацвал'!O90+'13.нерез-в инвал'!N90*'13.нерез-в инвал'!O90)/('9.нерез-в нацвал'!N90+'13.нерез-в инвал'!N90)</f>
        <v>9.1697358020598418</v>
      </c>
      <c r="P90" s="21">
        <f>'9.нерез-в нацвал'!P90+'13.нерез-в инвал'!P90</f>
        <v>154186.6</v>
      </c>
      <c r="Q90" s="28">
        <f>('9.нерез-в нацвал'!P90*'9.нерез-в нацвал'!Q90+'13.нерез-в инвал'!P90*'13.нерез-в инвал'!Q90)/('9.нерез-в нацвал'!P90+'13.нерез-в инвал'!P90)</f>
        <v>9.1558483876030738</v>
      </c>
      <c r="R90" s="21">
        <f>'9.нерез-в нацвал'!R90+'13.нерез-в инвал'!R90</f>
        <v>443.70000000000005</v>
      </c>
      <c r="S90" s="28">
        <f>('9.нерез-в нацвал'!R90*'9.нерез-в нацвал'!S90+'13.нерез-в инвал'!R90*'13.нерез-в инвал'!S90)/('9.нерез-в нацвал'!R90+'13.нерез-в инвал'!R90)</f>
        <v>9.6262722560288463</v>
      </c>
    </row>
    <row r="91" spans="1:19" ht="14.25" customHeight="1" x14ac:dyDescent="0.2">
      <c r="A91" s="23" t="s">
        <v>14</v>
      </c>
      <c r="B91" s="26">
        <f>'9.нерез-в нацвал'!B91+'13.нерез-в инвал'!B91</f>
        <v>2610661.0999999996</v>
      </c>
      <c r="C91" s="28">
        <f>('9.нерез-в нацвал'!B91*'9.нерез-в нацвал'!C91+'13.нерез-в инвал'!B91*'13.нерез-в инвал'!C91)/('9.нерез-в нацвал'!B91+'13.нерез-в инвал'!B91)</f>
        <v>0.59206303031825935</v>
      </c>
      <c r="D91" s="21">
        <f>'9.нерез-в нацвал'!D91+'13.нерез-в инвал'!D91</f>
        <v>2326102.9</v>
      </c>
      <c r="E91" s="28">
        <f>('9.нерез-в нацвал'!D91*'9.нерез-в нацвал'!E91+'13.нерез-в инвал'!D91*'13.нерез-в инвал'!E91)/('9.нерез-в нацвал'!D91+'13.нерез-в инвал'!D91)</f>
        <v>5.6018644746971422E-2</v>
      </c>
      <c r="F91" s="21">
        <f t="shared" ref="F91:F116" si="4">H91+J91+L91+N91+P91+R91</f>
        <v>284558.2</v>
      </c>
      <c r="G91" s="28">
        <f t="shared" ref="G91:G116" si="5">(H91*I91+J91*K91+L91*M91+N91*O91+P91*Q91+R91*S91)/(H91+J91+L91+N91+P91+R91)</f>
        <v>4.9739237526804709</v>
      </c>
      <c r="H91" s="21">
        <f>'9.нерез-в нацвал'!H91+'13.нерез-в инвал'!H91</f>
        <v>766.7</v>
      </c>
      <c r="I91" s="28">
        <f>('9.нерез-в нацвал'!H91*'9.нерез-в нацвал'!I91+'13.нерез-в инвал'!H91*'13.нерез-в инвал'!I91)/('9.нерез-в нацвал'!H91+'13.нерез-в инвал'!H91)</f>
        <v>1.8568383983305072</v>
      </c>
      <c r="J91" s="21">
        <f>'9.нерез-в нацвал'!J91+'13.нерез-в инвал'!J91</f>
        <v>14015.5</v>
      </c>
      <c r="K91" s="28">
        <f>('9.нерез-в нацвал'!J91*'9.нерез-в нацвал'!K91+'13.нерез-в инвал'!J91*'13.нерез-в инвал'!K91)/('9.нерез-в нацвал'!J91+'13.нерез-в инвал'!J91)</f>
        <v>7.6515194605971963</v>
      </c>
      <c r="L91" s="21">
        <f>'9.нерез-в нацвал'!L91+'13.нерез-в инвал'!L91</f>
        <v>52320.6</v>
      </c>
      <c r="M91" s="28">
        <f>('9.нерез-в нацвал'!L91*'9.нерез-в нацвал'!M91+'13.нерез-в инвал'!L91*'13.нерез-в инвал'!M91)/('9.нерез-в нацвал'!L91+'13.нерез-в инвал'!L91)</f>
        <v>2.4108898789386974</v>
      </c>
      <c r="N91" s="21">
        <f>'9.нерез-в нацвал'!N91+'13.нерез-в инвал'!N91</f>
        <v>33190.9</v>
      </c>
      <c r="O91" s="28">
        <f>('9.нерез-в нацвал'!N91*'9.нерез-в нацвал'!O91+'13.нерез-в инвал'!N91*'13.нерез-в инвал'!O91)/('9.нерез-в нацвал'!N91+'13.нерез-в инвал'!N91)</f>
        <v>10.142859368079804</v>
      </c>
      <c r="P91" s="21">
        <f>'9.нерез-в нацвал'!P91+'13.нерез-в инвал'!P91</f>
        <v>183547</v>
      </c>
      <c r="Q91" s="28">
        <f>('9.нерез-в нацвал'!P91*'9.нерез-в нацвал'!Q91+'13.нерез-в инвал'!P91*'13.нерез-в инвал'!Q91)/('9.нерез-в нацвал'!P91+'13.нерез-в инвал'!P91)</f>
        <v>4.555602515976835</v>
      </c>
      <c r="R91" s="22">
        <f>'9.нерез-в нацвал'!R91+'13.нерез-в инвал'!R91</f>
        <v>717.5</v>
      </c>
      <c r="S91" s="30">
        <f>('9.нерез-в нацвал'!R91*'9.нерез-в нацвал'!S91+'13.нерез-в инвал'!R91*'13.нерез-в инвал'!S91)/('9.нерез-в нацвал'!R91+'13.нерез-в инвал'!R91)</f>
        <v>10.801770034843207</v>
      </c>
    </row>
    <row r="92" spans="1:19" ht="14.25" customHeight="1" thickBot="1" x14ac:dyDescent="0.25">
      <c r="A92" s="24" t="s">
        <v>15</v>
      </c>
      <c r="B92" s="27">
        <f>'9.нерез-в нацвал'!B92+'13.нерез-в инвал'!B92</f>
        <v>2090364.3</v>
      </c>
      <c r="C92" s="29">
        <f>('9.нерез-в нацвал'!B92*'9.нерез-в нацвал'!C92+'13.нерез-в инвал'!B92*'13.нерез-в инвал'!C92)/('9.нерез-в нацвал'!B92+'13.нерез-в инвал'!B92)</f>
        <v>1.064199034110944</v>
      </c>
      <c r="D92" s="25">
        <f>'9.нерез-в нацвал'!D92+'13.нерез-в инвал'!D92</f>
        <v>1774658.1</v>
      </c>
      <c r="E92" s="29">
        <f>('9.нерез-в нацвал'!D92*'9.нерез-в нацвал'!E92+'13.нерез-в инвал'!D92*'13.нерез-в инвал'!E92)/('9.нерез-в нацвал'!D92+'13.нерез-в инвал'!D92)</f>
        <v>7.5229741999318062E-2</v>
      </c>
      <c r="F92" s="25">
        <f t="shared" si="4"/>
        <v>315706.2</v>
      </c>
      <c r="G92" s="29">
        <f t="shared" si="5"/>
        <v>6.6234258243898907</v>
      </c>
      <c r="H92" s="25">
        <f>'9.нерез-в нацвал'!H92+'13.нерез-в инвал'!H92</f>
        <v>1292.2</v>
      </c>
      <c r="I92" s="29">
        <f>('9.нерез-в нацвал'!H92*'9.нерез-в нацвал'!I92+'13.нерез-в инвал'!H92*'13.нерез-в инвал'!I92)/('9.нерез-в нацвал'!H92+'13.нерез-в инвал'!H92)</f>
        <v>3.2419416498993958</v>
      </c>
      <c r="J92" s="25">
        <f>'9.нерез-в нацвал'!J92+'13.нерез-в инвал'!J92</f>
        <v>3875</v>
      </c>
      <c r="K92" s="29">
        <f>('9.нерез-в нацвал'!J92*'9.нерез-в нацвал'!K92+'13.нерез-в инвал'!J92*'13.нерез-в инвал'!K92)/('9.нерез-в нацвал'!J92+'13.нерез-в инвал'!J92)</f>
        <v>7.8532823225806467</v>
      </c>
      <c r="L92" s="25">
        <f>'9.нерез-в нацвал'!L92+'13.нерез-в инвал'!L92</f>
        <v>134997.1</v>
      </c>
      <c r="M92" s="29">
        <f>('9.нерез-в нацвал'!L92*'9.нерез-в нацвал'!M92+'13.нерез-в инвал'!L92*'13.нерез-в инвал'!M92)/('9.нерез-в нацвал'!L92+'13.нерез-в инвал'!L92)</f>
        <v>3.9002881098927311</v>
      </c>
      <c r="N92" s="25">
        <f>'9.нерез-в нацвал'!N92+'13.нерез-в инвал'!N92</f>
        <v>68979.7</v>
      </c>
      <c r="O92" s="29">
        <f>('9.нерез-в нацвал'!N92*'9.нерез-в нацвал'!O92+'13.нерез-в инвал'!N92*'13.нерез-в инвал'!O92)/('9.нерез-в нацвал'!N92+'13.нерез-в инвал'!N92)</f>
        <v>10.51146518468477</v>
      </c>
      <c r="P92" s="25">
        <f>'9.нерез-в нацвал'!P92+'13.нерез-в инвал'!P92</f>
        <v>106368.9</v>
      </c>
      <c r="Q92" s="29">
        <f>('9.нерез-в нацвал'!P92*'9.нерез-в нацвал'!Q92+'13.нерез-в инвал'!P92*'13.нерез-в инвал'!Q92)/('9.нерез-в нацвал'!P92+'13.нерез-в инвал'!P92)</f>
        <v>7.5452205578886309</v>
      </c>
      <c r="R92" s="25">
        <f>'9.нерез-в нацвал'!R92+'13.нерез-в инвал'!R92</f>
        <v>193.3</v>
      </c>
      <c r="S92" s="29">
        <f>('9.нерез-в нацвал'!R92*'9.нерез-в нацвал'!S92+'13.нерез-в инвал'!R92*'13.нерез-в инвал'!S92)/('9.нерез-в нацвал'!R92+'13.нерез-в инвал'!R92)</f>
        <v>11.659503362648733</v>
      </c>
    </row>
    <row r="93" spans="1:19" ht="14.25" customHeight="1" x14ac:dyDescent="0.2">
      <c r="A93" s="23" t="s">
        <v>49</v>
      </c>
      <c r="B93" s="26">
        <f>'9.нерез-в нацвал'!B93+'13.нерез-в инвал'!B93</f>
        <v>1508420.9000000004</v>
      </c>
      <c r="C93" s="28">
        <f>('9.нерез-в нацвал'!B93*'9.нерез-в нацвал'!C93+'13.нерез-в инвал'!B93*'13.нерез-в инвал'!C93)/('9.нерез-в нацвал'!B93+'13.нерез-в инвал'!B93)</f>
        <v>1.0223522473071009</v>
      </c>
      <c r="D93" s="21">
        <f>'9.нерез-в нацвал'!D93+'13.нерез-в инвал'!D93</f>
        <v>1259128.3999999999</v>
      </c>
      <c r="E93" s="28">
        <f>('9.нерез-в нацвал'!D93*'9.нерез-в нацвал'!E93+'13.нерез-в инвал'!D93*'13.нерез-в инвал'!E93)/('9.нерез-в нацвал'!D93+'13.нерез-в инвал'!D93)</f>
        <v>0.1054197911825355</v>
      </c>
      <c r="F93" s="21">
        <f t="shared" si="4"/>
        <v>249292.5</v>
      </c>
      <c r="G93" s="28">
        <f t="shared" si="5"/>
        <v>5.6536014681548785</v>
      </c>
      <c r="H93" s="21">
        <f>'9.нерез-в нацвал'!H93+'13.нерез-в инвал'!H93</f>
        <v>1246.7</v>
      </c>
      <c r="I93" s="28">
        <f>('9.нерез-в нацвал'!H93*'9.нерез-в нацвал'!I93+'13.нерез-в инвал'!H93*'13.нерез-в инвал'!I93)/('9.нерез-в нацвал'!H93+'13.нерез-в инвал'!H93)</f>
        <v>2.0862468917943371</v>
      </c>
      <c r="J93" s="21">
        <f>'9.нерез-в нацвал'!J93+'13.нерез-в инвал'!J93</f>
        <v>2249.8000000000002</v>
      </c>
      <c r="K93" s="28">
        <f>('9.нерез-в нацвал'!J93*'9.нерез-в нацвал'!K93+'13.нерез-в инвал'!J93*'13.нерез-в инвал'!K93)/('9.нерез-в нацвал'!J93+'13.нерез-в инвал'!J93)</f>
        <v>4.959861765490265</v>
      </c>
      <c r="L93" s="21">
        <f>'9.нерез-в нацвал'!L93+'13.нерез-в инвал'!L93</f>
        <v>15567.300000000001</v>
      </c>
      <c r="M93" s="28">
        <f>('9.нерез-в нацвал'!L93*'9.нерез-в нацвал'!M93+'13.нерез-в инвал'!L93*'13.нерез-в инвал'!M93)/('9.нерез-в нацвал'!L93+'13.нерез-в инвал'!L93)</f>
        <v>6.0982258323537168</v>
      </c>
      <c r="N93" s="21">
        <f>'9.нерез-в нацвал'!N93+'13.нерез-в инвал'!N93</f>
        <v>18501.3</v>
      </c>
      <c r="O93" s="28">
        <f>('9.нерез-в нацвал'!N93*'9.нерез-в нацвал'!O93+'13.нерез-в инвал'!N93*'13.нерез-в инвал'!O93)/('9.нерез-в нацвал'!N93+'13.нерез-в инвал'!N93)</f>
        <v>7.621531081599672</v>
      </c>
      <c r="P93" s="21">
        <f>'9.нерез-в нацвал'!P93+'13.нерез-в инвал'!P93</f>
        <v>211033.4</v>
      </c>
      <c r="Q93" s="28">
        <f>('9.нерез-в нацвал'!P93*'9.нерез-в нацвал'!Q93+'13.нерез-в инвал'!P93*'13.нерез-в инвал'!Q93)/('9.нерез-в нацвал'!P93+'13.нерез-в инвал'!P93)</f>
        <v>5.4560327512137903</v>
      </c>
      <c r="R93" s="22">
        <f>'9.нерез-в нацвал'!R93+'13.нерез-в инвал'!R93</f>
        <v>694</v>
      </c>
      <c r="S93" s="30">
        <f>('9.нерез-в нацвал'!R93*'9.нерез-в нацвал'!S93+'13.нерез-в инвал'!R93*'13.нерез-в инвал'!S93)/('9.нерез-в нацвал'!R93+'13.нерез-в инвал'!R93)</f>
        <v>11.951782420749277</v>
      </c>
    </row>
    <row r="94" spans="1:19" ht="14.25" customHeight="1" x14ac:dyDescent="0.2">
      <c r="A94" s="23" t="s">
        <v>1</v>
      </c>
      <c r="B94" s="26">
        <f>'9.нерез-в нацвал'!B94+'13.нерез-в инвал'!B94</f>
        <v>1305982</v>
      </c>
      <c r="C94" s="28">
        <f>('9.нерез-в нацвал'!B94*'9.нерез-в нацвал'!C94+'13.нерез-в инвал'!B94*'13.нерез-в инвал'!C94)/('9.нерез-в нацвал'!B94+'13.нерез-в инвал'!B94)</f>
        <v>0.94511820530451407</v>
      </c>
      <c r="D94" s="21">
        <f>'9.нерез-в нацвал'!D94+'13.нерез-в инвал'!D94</f>
        <v>1157580.5</v>
      </c>
      <c r="E94" s="28">
        <f>('9.нерез-в нацвал'!D94*'9.нерез-в нацвал'!E94+'13.нерез-в инвал'!D94*'13.нерез-в инвал'!E94)/('9.нерез-в нацвал'!D94+'13.нерез-в инвал'!D94)</f>
        <v>0.1543762416523084</v>
      </c>
      <c r="F94" s="21">
        <f t="shared" si="4"/>
        <v>148401.5</v>
      </c>
      <c r="G94" s="28">
        <f t="shared" si="5"/>
        <v>7.11316554751805</v>
      </c>
      <c r="H94" s="21">
        <f>'9.нерез-в нацвал'!H94+'13.нерез-в инвал'!H94</f>
        <v>1205.9000000000001</v>
      </c>
      <c r="I94" s="28">
        <f>('9.нерез-в нацвал'!H94*'9.нерез-в нацвал'!I94+'13.нерез-в инвал'!H94*'13.нерез-в инвал'!I94)/('9.нерез-в нацвал'!H94+'13.нерез-в инвал'!H94)</f>
        <v>10.885352848494897</v>
      </c>
      <c r="J94" s="21">
        <f>'9.нерез-в нацвал'!J94+'13.нерез-в инвал'!J94</f>
        <v>2435.1999999999998</v>
      </c>
      <c r="K94" s="28">
        <f>('9.нерез-в нацвал'!J94*'9.нерез-в нацвал'!K94+'13.нерез-в инвал'!J94*'13.нерез-в инвал'!K94)/('9.нерез-в нацвал'!J94+'13.нерез-в инвал'!J94)</f>
        <v>8.1340395039421818</v>
      </c>
      <c r="L94" s="21">
        <f>'9.нерез-в нацвал'!L94+'13.нерез-в инвал'!L94</f>
        <v>26515.500000000004</v>
      </c>
      <c r="M94" s="28">
        <f>('9.нерез-в нацвал'!L94*'9.нерез-в нацвал'!M94+'13.нерез-в инвал'!L94*'13.нерез-в инвал'!M94)/('9.нерез-в нацвал'!L94+'13.нерез-в инвал'!L94)</f>
        <v>4.0173647489204436</v>
      </c>
      <c r="N94" s="21">
        <f>'9.нерез-в нацвал'!N94+'13.нерез-в инвал'!N94</f>
        <v>36122.199999999997</v>
      </c>
      <c r="O94" s="28">
        <f>('9.нерез-в нацвал'!N94*'9.нерез-в нацвал'!O94+'13.нерез-в инвал'!N94*'13.нерез-в инвал'!O94)/('9.нерез-в нацвал'!N94+'13.нерез-в инвал'!N94)</f>
        <v>9.4513023293154905</v>
      </c>
      <c r="P94" s="21">
        <f>'9.нерез-в нацвал'!P94+'13.нерез-в инвал'!P94</f>
        <v>81079</v>
      </c>
      <c r="Q94" s="28">
        <f>('9.нерез-в нацвал'!P94*'9.нерез-в нацвал'!Q94+'13.нерез-в инвал'!P94*'13.нерез-в инвал'!Q94)/('9.нерез-в нацвал'!P94+'13.нерез-в инвал'!P94)</f>
        <v>6.9080738292282824</v>
      </c>
      <c r="R94" s="22">
        <f>'9.нерез-в нацвал'!R94+'13.нерез-в инвал'!R94</f>
        <v>1043.7</v>
      </c>
      <c r="S94" s="30">
        <f>('9.нерез-в нацвал'!R94*'9.нерез-в нацвал'!S94+'13.нерез-в инвал'!R94*'13.нерез-в инвал'!S94)/('9.нерез-в нацвал'!R94+'13.нерез-в инвал'!R94)</f>
        <v>14.032567787678451</v>
      </c>
    </row>
    <row r="95" spans="1:19" ht="14.25" customHeight="1" x14ac:dyDescent="0.2">
      <c r="A95" s="23" t="s">
        <v>2</v>
      </c>
      <c r="B95" s="26">
        <f>'9.нерез-в нацвал'!B95+'13.нерез-в инвал'!B95</f>
        <v>1839433.7999999998</v>
      </c>
      <c r="C95" s="28">
        <f>('9.нерез-в нацвал'!B95*'9.нерез-в нацвал'!C95+'13.нерез-в инвал'!B95*'13.нерез-в инвал'!C95)/('9.нерез-в нацвал'!B95+'13.нерез-в инвал'!B95)</f>
        <v>1.1113698421764353</v>
      </c>
      <c r="D95" s="21">
        <f>'9.нерез-в нацвал'!D95+'13.нерез-в инвал'!D95</f>
        <v>1611466.4</v>
      </c>
      <c r="E95" s="28">
        <f>('9.нерез-в нацвал'!D95*'9.нерез-в нацвал'!E95+'13.нерез-в инвал'!D95*'13.нерез-в инвал'!E95)/('9.нерез-в нацвал'!D95+'13.нерез-в инвал'!D95)</f>
        <v>0.24686873272691259</v>
      </c>
      <c r="F95" s="21">
        <f t="shared" si="4"/>
        <v>227967.4</v>
      </c>
      <c r="G95" s="28">
        <f t="shared" si="5"/>
        <v>7.2223948862863727</v>
      </c>
      <c r="H95" s="21">
        <f>'9.нерез-в нацвал'!H95+'13.нерез-в инвал'!H95</f>
        <v>3410.1000000000004</v>
      </c>
      <c r="I95" s="28">
        <f>('9.нерез-в нацвал'!H95*'9.нерез-в нацвал'!I95+'13.нерез-в инвал'!H95*'13.нерез-в инвал'!I95)/('9.нерез-в нацвал'!H95+'13.нерез-в инвал'!H95)</f>
        <v>6.4843294918037584</v>
      </c>
      <c r="J95" s="21">
        <f>'9.нерез-в нацвал'!J95+'13.нерез-в инвал'!J95</f>
        <v>5361.4</v>
      </c>
      <c r="K95" s="28">
        <f>('9.нерез-в нацвал'!J95*'9.нерез-в нацвал'!K95+'13.нерез-в инвал'!J95*'13.нерез-в инвал'!K95)/('9.нерез-в нацвал'!J95+'13.нерез-в инвал'!J95)</f>
        <v>6.7178597008244125</v>
      </c>
      <c r="L95" s="21">
        <f>'9.нерез-в нацвал'!L95+'13.нерез-в инвал'!L95</f>
        <v>20325.599999999999</v>
      </c>
      <c r="M95" s="28">
        <f>('9.нерез-в нацвал'!L95*'9.нерез-в нацвал'!M95+'13.нерез-в инвал'!L95*'13.нерез-в инвал'!M95)/('9.нерез-в нацвал'!L95+'13.нерез-в инвал'!L95)</f>
        <v>8.3692857775416254</v>
      </c>
      <c r="N95" s="21">
        <f>'9.нерез-в нацвал'!N95+'13.нерез-в инвал'!N95</f>
        <v>51285.4</v>
      </c>
      <c r="O95" s="28">
        <f>('9.нерез-в нацвал'!N95*'9.нерез-в нацвал'!O95+'13.нерез-в инвал'!N95*'13.нерез-в инвал'!O95)/('9.нерез-в нацвал'!N95+'13.нерез-в инвал'!N95)</f>
        <v>10.064782335713478</v>
      </c>
      <c r="P95" s="21">
        <f>'9.нерез-в нацвал'!P95+'13.нерез-в инвал'!P95</f>
        <v>147406.6</v>
      </c>
      <c r="Q95" s="28">
        <f>('9.нерез-в нацвал'!P95*'9.нерез-в нацвал'!Q95+'13.нерез-в инвал'!P95*'13.нерез-в инвал'!Q95)/('9.нерез-в нацвал'!P95+'13.нерез-в инвал'!P95)</f>
        <v>6.1069880656632742</v>
      </c>
      <c r="R95" s="21">
        <f>'9.нерез-в нацвал'!R95+'13.нерез-в инвал'!R95</f>
        <v>178.3</v>
      </c>
      <c r="S95" s="28">
        <f>('9.нерез-в нацвал'!R95*'9.нерез-в нацвал'!S95+'13.нерез-в инвал'!R95*'13.нерез-в инвал'!S95)/('9.нерез-в нацвал'!R95+'13.нерез-в инвал'!R95)</f>
        <v>10.340712282669656</v>
      </c>
    </row>
    <row r="96" spans="1:19" ht="14.25" customHeight="1" x14ac:dyDescent="0.2">
      <c r="A96" s="23" t="s">
        <v>3</v>
      </c>
      <c r="B96" s="26">
        <f>'9.нерез-в нацвал'!B96+'13.нерез-в инвал'!B96</f>
        <v>1635156.1</v>
      </c>
      <c r="C96" s="28">
        <f>('9.нерез-в нацвал'!B96*'9.нерез-в нацвал'!C96+'13.нерез-в инвал'!B96*'13.нерез-в инвал'!C96)/('9.нерез-в нацвал'!B96+'13.нерез-в инвал'!B96)</f>
        <v>0.74692605128036416</v>
      </c>
      <c r="D96" s="21">
        <f>'9.нерез-в нацвал'!D96+'13.нерез-в инвал'!D96</f>
        <v>1487841.3</v>
      </c>
      <c r="E96" s="28">
        <f>('9.нерез-в нацвал'!D96*'9.нерез-в нацвал'!E96+'13.нерез-в инвал'!D96*'13.нерез-в инвал'!E96)/('9.нерез-в нацвал'!D96+'13.нерез-в инвал'!D96)</f>
        <v>0.11510831430744668</v>
      </c>
      <c r="F96" s="21">
        <f t="shared" si="4"/>
        <v>147314.80000000002</v>
      </c>
      <c r="G96" s="28">
        <f t="shared" si="5"/>
        <v>7.128121444688519</v>
      </c>
      <c r="H96" s="21">
        <f>'9.нерез-в нацвал'!H96+'13.нерез-в инвал'!H96</f>
        <v>2369.3000000000002</v>
      </c>
      <c r="I96" s="28">
        <f>('9.нерез-в нацвал'!H96*'9.нерез-в нацвал'!I96+'13.нерез-в инвал'!H96*'13.нерез-в инвал'!I96)/('9.нерез-в нацвал'!H96+'13.нерез-в инвал'!H96)</f>
        <v>4.226391339214115</v>
      </c>
      <c r="J96" s="21">
        <f>'9.нерез-в нацвал'!J96+'13.нерез-в инвал'!J96</f>
        <v>5871.2999999999993</v>
      </c>
      <c r="K96" s="28">
        <f>('9.нерез-в нацвал'!J96*'9.нерез-в нацвал'!K96+'13.нерез-в инвал'!J96*'13.нерез-в инвал'!K96)/('9.нерез-в нацвал'!J96+'13.нерез-в инвал'!J96)</f>
        <v>4.0654648885255433</v>
      </c>
      <c r="L96" s="21">
        <f>'9.нерез-в нацвал'!L96+'13.нерез-в инвал'!L96</f>
        <v>12532.1</v>
      </c>
      <c r="M96" s="28">
        <f>('9.нерез-в нацвал'!L96*'9.нерез-в нацвал'!M96+'13.нерез-в инвал'!L96*'13.нерез-в инвал'!M96)/('9.нерез-в нацвал'!L96+'13.нерез-в инвал'!L96)</f>
        <v>5.3121538289672143</v>
      </c>
      <c r="N96" s="21">
        <f>'9.нерез-в нацвал'!N96+'13.нерез-в инвал'!N96</f>
        <v>53788.600000000006</v>
      </c>
      <c r="O96" s="28">
        <f>('9.нерез-в нацвал'!N96*'9.нерез-в нацвал'!O96+'13.нерез-в инвал'!N96*'13.нерез-в инвал'!O96)/('9.нерез-в нацвал'!N96+'13.нерез-в инвал'!N96)</f>
        <v>6.5486975121122164</v>
      </c>
      <c r="P96" s="21">
        <f>'9.нерез-в нацвал'!P96+'13.нерез-в инвал'!P96</f>
        <v>72361.899999999994</v>
      </c>
      <c r="Q96" s="28">
        <f>('9.нерез-в нацвал'!P96*'9.нерез-в нацвал'!Q96+'13.нерез-в инвал'!P96*'13.нерез-в инвал'!Q96)/('9.нерез-в нацвал'!P96+'13.нерез-в инвал'!P96)</f>
        <v>8.1986120043835395</v>
      </c>
      <c r="R96" s="22">
        <f>'9.нерез-в нацвал'!R96+'13.нерез-в инвал'!R96</f>
        <v>391.6</v>
      </c>
      <c r="S96" s="30">
        <f>('9.нерез-в нацвал'!R96*'9.нерез-в нацвал'!S96+'13.нерез-в инвал'!R96*'13.нерез-в инвал'!S96)/('9.нерез-в нацвал'!R96+'13.нерез-в инвал'!R96)</f>
        <v>10.494831460674147</v>
      </c>
    </row>
    <row r="97" spans="1:19" ht="14.25" customHeight="1" x14ac:dyDescent="0.2">
      <c r="A97" s="23" t="s">
        <v>4</v>
      </c>
      <c r="B97" s="26">
        <f>'9.нерез-в нацвал'!B97+'13.нерез-в инвал'!B97</f>
        <v>2052991.0000000002</v>
      </c>
      <c r="C97" s="28">
        <f>('9.нерез-в нацвал'!B97*'9.нерез-в нацвал'!C97+'13.нерез-в инвал'!B97*'13.нерез-в инвал'!C97)/('9.нерез-в нацвал'!B97+'13.нерез-в инвал'!B97)</f>
        <v>0.68089203118766706</v>
      </c>
      <c r="D97" s="21">
        <f>'9.нерез-в нацвал'!D97+'13.нерез-в инвал'!D97</f>
        <v>1855942.1</v>
      </c>
      <c r="E97" s="28">
        <f>('9.нерез-в нацвал'!D97*'9.нерез-в нацвал'!E97+'13.нерез-в инвал'!D97*'13.нерез-в инвал'!E97)/('9.нерез-в нацвал'!D97+'13.нерез-в инвал'!D97)</f>
        <v>8.7996899256717095E-2</v>
      </c>
      <c r="F97" s="21">
        <f t="shared" si="4"/>
        <v>197048.9</v>
      </c>
      <c r="G97" s="28">
        <f t="shared" si="5"/>
        <v>6.2651862659471833</v>
      </c>
      <c r="H97" s="21">
        <f>'9.нерез-в нацвал'!H97+'13.нерез-в инвал'!H97</f>
        <v>3096.5</v>
      </c>
      <c r="I97" s="28">
        <f>('9.нерез-в нацвал'!H97*'9.нерез-в нацвал'!I97+'13.нерез-в инвал'!H97*'13.нерез-в инвал'!I97)/('9.нерез-в нацвал'!H97+'13.нерез-в инвал'!H97)</f>
        <v>0.84696560632972739</v>
      </c>
      <c r="J97" s="21">
        <f>'9.нерез-в нацвал'!J97+'13.нерез-в инвал'!J97</f>
        <v>5956.0999999999995</v>
      </c>
      <c r="K97" s="28">
        <f>('9.нерез-в нацвал'!J97*'9.нерез-в нацвал'!K97+'13.нерез-в инвал'!J97*'13.нерез-в инвал'!K97)/('9.нерез-в нацвал'!J97+'13.нерез-в инвал'!J97)</f>
        <v>8.1590282231661693</v>
      </c>
      <c r="L97" s="21">
        <f>'9.нерез-в нацвал'!L97+'13.нерез-в инвал'!L97</f>
        <v>29777.600000000002</v>
      </c>
      <c r="M97" s="28">
        <f>('9.нерез-в нацвал'!L97*'9.нерез-в нацвал'!M97+'13.нерез-в инвал'!L97*'13.нерез-в инвал'!M97)/('9.нерез-в нацвал'!L97+'13.нерез-в инвал'!L97)</f>
        <v>4.0653754500026835</v>
      </c>
      <c r="N97" s="21">
        <f>'9.нерез-в нацвал'!N97+'13.нерез-в инвал'!N97</f>
        <v>50224.800000000003</v>
      </c>
      <c r="O97" s="28">
        <f>('9.нерез-в нацвал'!N97*'9.нерез-в нацвал'!O97+'13.нерез-в инвал'!N97*'13.нерез-в инвал'!O97)/('9.нерез-в нацвал'!N97+'13.нерез-в инвал'!N97)</f>
        <v>6.3022849269683245</v>
      </c>
      <c r="P97" s="21">
        <f>'9.нерез-в нацвал'!P97+'13.нерез-в инвал'!P97</f>
        <v>96942.1</v>
      </c>
      <c r="Q97" s="28">
        <f>('9.нерез-в нацвал'!P97*'9.нерез-в нацвал'!Q97+'13.нерез-в инвал'!P97*'13.нерез-в инвал'!Q97)/('9.нерез-в нацвал'!P97+'13.нерез-в инвал'!P97)</f>
        <v>6.6595041576363734</v>
      </c>
      <c r="R97" s="22">
        <f>'9.нерез-в нацвал'!R97+'13.нерез-в инвал'!R97</f>
        <v>11051.8</v>
      </c>
      <c r="S97" s="30">
        <f>('9.нерез-в нацвал'!R97*'9.нерез-в нацвал'!S97+'13.нерез-в инвал'!R97*'13.нерез-в инвал'!S97)/('9.нерез-в нацвал'!R97+'13.нерез-в инвал'!R97)</f>
        <v>9.0623249606398968</v>
      </c>
    </row>
    <row r="98" spans="1:19" ht="14.25" customHeight="1" x14ac:dyDescent="0.2">
      <c r="A98" s="23" t="s">
        <v>5</v>
      </c>
      <c r="B98" s="26">
        <f>'9.нерез-в нацвал'!B98+'13.нерез-в инвал'!B98</f>
        <v>2105674.5</v>
      </c>
      <c r="C98" s="28">
        <f>('9.нерез-в нацвал'!B98*'9.нерез-в нацвал'!C98+'13.нерез-в инвал'!B98*'13.нерез-в инвал'!C98)/('9.нерез-в нацвал'!B98+'13.нерез-в инвал'!B98)</f>
        <v>1.7795988648767882</v>
      </c>
      <c r="D98" s="21">
        <f>'9.нерез-в нацвал'!D98+'13.нерез-в инвал'!D98</f>
        <v>1694145.4</v>
      </c>
      <c r="E98" s="28">
        <f>('9.нерез-в нацвал'!D98*'9.нерез-в нацвал'!E98+'13.нерез-в инвал'!D98*'13.нерез-в инвал'!E98)/('9.нерез-в нацвал'!D98+'13.нерез-в инвал'!D98)</f>
        <v>0.16249456510639562</v>
      </c>
      <c r="F98" s="21">
        <f t="shared" si="4"/>
        <v>411529.10000000003</v>
      </c>
      <c r="G98" s="28">
        <f t="shared" si="5"/>
        <v>8.4367461013085041</v>
      </c>
      <c r="H98" s="21">
        <f>'9.нерез-в нацвал'!H98+'13.нерез-в инвал'!H98</f>
        <v>7455.4000000000005</v>
      </c>
      <c r="I98" s="28">
        <f>('9.нерез-в нацвал'!H98*'9.нерез-в нацвал'!I98+'13.нерез-в инвал'!H98*'13.нерез-в инвал'!I98)/('9.нерез-в нацвал'!H98+'13.нерез-в инвал'!H98)</f>
        <v>2.7471247686240887</v>
      </c>
      <c r="J98" s="21">
        <f>'9.нерез-в нацвал'!J98+'13.нерез-в инвал'!J98</f>
        <v>21499.8</v>
      </c>
      <c r="K98" s="28">
        <f>('9.нерез-в нацвал'!J98*'9.нерез-в нацвал'!K98+'13.нерез-в инвал'!J98*'13.нерез-в инвал'!K98)/('9.нерез-в нацвал'!J98+'13.нерез-в инвал'!J98)</f>
        <v>2.4226326291407334</v>
      </c>
      <c r="L98" s="21">
        <f>'9.нерез-в нацвал'!L98+'13.нерез-в инвал'!L98</f>
        <v>15552.599999999999</v>
      </c>
      <c r="M98" s="28">
        <f>('9.нерез-в нацвал'!L98*'9.нерез-в нацвал'!M98+'13.нерез-в инвал'!L98*'13.нерез-в инвал'!M98)/('9.нерез-в нацвал'!L98+'13.нерез-в инвал'!L98)</f>
        <v>7.3426044519887386</v>
      </c>
      <c r="N98" s="21">
        <f>'9.нерез-в нацвал'!N98+'13.нерез-в инвал'!N98</f>
        <v>74411.600000000006</v>
      </c>
      <c r="O98" s="28">
        <f>('9.нерез-в нацвал'!N98*'9.нерез-в нацвал'!O98+'13.нерез-в инвал'!N98*'13.нерез-в инвал'!O98)/('9.нерез-в нацвал'!N98+'13.нерез-в инвал'!N98)</f>
        <v>7.9336489606459173</v>
      </c>
      <c r="P98" s="21">
        <f>'9.нерез-в нацвал'!P98+'13.нерез-в инвал'!P98</f>
        <v>292213.60000000003</v>
      </c>
      <c r="Q98" s="28">
        <f>('9.нерез-в нацвал'!P98*'9.нерез-в нацвал'!Q98+'13.нерез-в инвал'!P98*'13.нерез-в инвал'!Q98)/('9.нерез-в нацвал'!P98+'13.нерез-в инвал'!P98)</f>
        <v>9.2084025863272529</v>
      </c>
      <c r="R98" s="22">
        <f>'9.нерез-в нацвал'!R98+'13.нерез-в инвал'!R98</f>
        <v>396.1</v>
      </c>
      <c r="S98" s="30">
        <f>('9.нерез-в нацвал'!R98*'9.нерез-в нацвал'!S98+'13.нерез-в инвал'!R98*'13.нерез-в инвал'!S98)/('9.нерез-в нацвал'!R98+'13.нерез-в инвал'!R98)</f>
        <v>10.166437768240352</v>
      </c>
    </row>
    <row r="99" spans="1:19" ht="14.25" customHeight="1" x14ac:dyDescent="0.2">
      <c r="A99" s="23" t="s">
        <v>6</v>
      </c>
      <c r="B99" s="26">
        <f>'9.нерез-в нацвал'!B99+'13.нерез-в инвал'!B99</f>
        <v>1872346.7</v>
      </c>
      <c r="C99" s="28">
        <f>('9.нерез-в нацвал'!B99*'9.нерез-в нацвал'!C99+'13.нерез-в инвал'!B99*'13.нерез-в инвал'!C99)/('9.нерез-в нацвал'!B99+'13.нерез-в инвал'!B99)</f>
        <v>1.39942053466914</v>
      </c>
      <c r="D99" s="21">
        <f>'9.нерез-в нацвал'!D99+'13.нерез-в инвал'!D99</f>
        <v>1422923.3</v>
      </c>
      <c r="E99" s="28">
        <f>('9.нерез-в нацвал'!D99*'9.нерез-в нацвал'!E99+'13.нерез-в инвал'!D99*'13.нерез-в инвал'!E99)/('9.нерез-в нацвал'!D99+'13.нерез-в инвал'!D99)</f>
        <v>6.3615525165692285E-2</v>
      </c>
      <c r="F99" s="21">
        <f t="shared" si="4"/>
        <v>449423.4</v>
      </c>
      <c r="G99" s="28">
        <f t="shared" si="5"/>
        <v>5.628724287609411</v>
      </c>
      <c r="H99" s="21">
        <f>'9.нерез-в нацвал'!H99+'13.нерез-в инвал'!H99</f>
        <v>1353.4</v>
      </c>
      <c r="I99" s="28">
        <f>('9.нерез-в нацвал'!H99*'9.нерез-в нацвал'!I99+'13.нерез-в инвал'!H99*'13.нерез-в инвал'!I99)/('9.нерез-в нацвал'!H99+'13.нерез-в инвал'!H99)</f>
        <v>1.9013019063100307</v>
      </c>
      <c r="J99" s="21">
        <f>'9.нерез-в нацвал'!J99+'13.нерез-в инвал'!J99</f>
        <v>18436.7</v>
      </c>
      <c r="K99" s="28">
        <f>('9.нерез-в нацвал'!J99*'9.нерез-в нацвал'!K99+'13.нерез-в инвал'!J99*'13.нерез-в инвал'!K99)/('9.нерез-в нацвал'!J99+'13.нерез-в инвал'!J99)</f>
        <v>3.9272025904852819</v>
      </c>
      <c r="L99" s="21">
        <f>'9.нерез-в нацвал'!L99+'13.нерез-в инвал'!L99</f>
        <v>10803.4</v>
      </c>
      <c r="M99" s="28">
        <f>('9.нерез-в нацвал'!L99*'9.нерез-в нацвал'!M99+'13.нерез-в инвал'!L99*'13.нерез-в инвал'!M99)/('9.нерез-в нацвал'!L99+'13.нерез-в инвал'!L99)</f>
        <v>4.8120651831830745</v>
      </c>
      <c r="N99" s="21">
        <f>'9.нерез-в нацвал'!N99+'13.нерез-в инвал'!N99</f>
        <v>69312</v>
      </c>
      <c r="O99" s="28">
        <f>('9.нерез-в нацвал'!N99*'9.нерез-в нацвал'!O99+'13.нерез-в инвал'!N99*'13.нерез-в инвал'!O99)/('9.нерез-в нацвал'!N99+'13.нерез-в инвал'!N99)</f>
        <v>4.2616646612419098</v>
      </c>
      <c r="P99" s="21">
        <f>'9.нерез-в нацвал'!P99+'13.нерез-в инвал'!P99</f>
        <v>349138.9</v>
      </c>
      <c r="Q99" s="28">
        <f>('9.нерез-в нацвал'!P99*'9.нерез-в нацвал'!Q99+'13.нерез-в инвал'!P99*'13.нерез-в инвал'!Q99)/('9.нерез-в нацвал'!P99+'13.нерез-в инвал'!P99)</f>
        <v>6.0243644721341569</v>
      </c>
      <c r="R99" s="22">
        <f>'9.нерез-в нацвал'!R99+'13.нерез-в инвал'!R99</f>
        <v>379</v>
      </c>
      <c r="S99" s="30">
        <f>('9.нерез-в нацвал'!R99*'9.нерез-в нацвал'!S99+'13.нерез-в инвал'!R99*'13.нерез-в инвал'!S99)/('9.нерез-в нацвал'!R99+'13.нерез-в инвал'!R99)</f>
        <v>10.531340369393149</v>
      </c>
    </row>
    <row r="100" spans="1:19" ht="14.25" customHeight="1" x14ac:dyDescent="0.2">
      <c r="A100" s="23" t="s">
        <v>7</v>
      </c>
      <c r="B100" s="26">
        <f>'9.нерез-в нацвал'!B100+'13.нерез-в инвал'!B100</f>
        <v>1829688.2999999998</v>
      </c>
      <c r="C100" s="28">
        <f>('9.нерез-в нацвал'!B100*'9.нерез-в нацвал'!C100+'13.нерез-в инвал'!B100*'13.нерез-в инвал'!C100)/('9.нерез-в нацвал'!B100+'13.нерез-в инвал'!B100)</f>
        <v>1.16790386646731</v>
      </c>
      <c r="D100" s="21">
        <f>'9.нерез-в нацвал'!D100+'13.нерез-в инвал'!D100</f>
        <v>1478653</v>
      </c>
      <c r="E100" s="28">
        <f>('9.нерез-в нацвал'!D100*'9.нерез-в нацвал'!E100+'13.нерез-в инвал'!D100*'13.нерез-в инвал'!E100)/('9.нерез-в нацвал'!D100+'13.нерез-в инвал'!D100)</f>
        <v>0.1540291008099938</v>
      </c>
      <c r="F100" s="21">
        <f t="shared" si="4"/>
        <v>351035.3</v>
      </c>
      <c r="G100" s="28">
        <f t="shared" si="5"/>
        <v>5.4386110114851691</v>
      </c>
      <c r="H100" s="21">
        <f>'9.нерез-в нацвал'!H100+'13.нерез-в инвал'!H100</f>
        <v>7460</v>
      </c>
      <c r="I100" s="28">
        <f>('9.нерез-в нацвал'!H100*'9.нерез-в нацвал'!I100+'13.нерез-в инвал'!H100*'13.нерез-в инвал'!I100)/('9.нерез-в нацвал'!H100+'13.нерез-в инвал'!H100)</f>
        <v>3.0666911528150145</v>
      </c>
      <c r="J100" s="21">
        <f>'9.нерез-в нацвал'!J100+'13.нерез-в инвал'!J100</f>
        <v>4319.7</v>
      </c>
      <c r="K100" s="28">
        <f>('9.нерез-в нацвал'!J100*'9.нерез-в нацвал'!K100+'13.нерез-в инвал'!J100*'13.нерез-в инвал'!K100)/('9.нерез-в нацвал'!J100+'13.нерез-в инвал'!J100)</f>
        <v>8.5965557793365441</v>
      </c>
      <c r="L100" s="21">
        <f>'9.нерез-в нацвал'!L100+'13.нерез-в инвал'!L100</f>
        <v>13178.8</v>
      </c>
      <c r="M100" s="28">
        <f>('9.нерез-в нацвал'!L100*'9.нерез-в нацвал'!M100+'13.нерез-в инвал'!L100*'13.нерез-в инвал'!M100)/('9.нерез-в нацвал'!L100+'13.нерез-в инвал'!L100)</f>
        <v>4.4073463441284497</v>
      </c>
      <c r="N100" s="21">
        <f>'9.нерез-в нацвал'!N100+'13.нерез-в инвал'!N100</f>
        <v>79997</v>
      </c>
      <c r="O100" s="28">
        <f>('9.нерез-в нацвал'!N100*'9.нерез-в нацвал'!O100+'13.нерез-в инвал'!N100*'13.нерез-в инвал'!O100)/('9.нерез-в нацвал'!N100+'13.нерез-в инвал'!N100)</f>
        <v>4.0048605322699551</v>
      </c>
      <c r="P100" s="21">
        <f>'9.нерез-в нацвал'!P100+'13.нерез-в инвал'!P100</f>
        <v>245769.2</v>
      </c>
      <c r="Q100" s="28">
        <f>('9.нерез-в нацвал'!P100*'9.нерез-в нацвал'!Q100+'13.нерез-в инвал'!P100*'13.нерез-в инвал'!Q100)/('9.нерез-в нацвал'!P100+'13.нерез-в инвал'!P100)</f>
        <v>5.9736390035854772</v>
      </c>
      <c r="R100" s="22">
        <f>'9.нерез-в нацвал'!R100+'13.нерез-в инвал'!R100</f>
        <v>310.60000000000002</v>
      </c>
      <c r="S100" s="30">
        <f>('9.нерез-в нацвал'!R100*'9.нерез-в нацвал'!S100+'13.нерез-в инвал'!R100*'13.нерез-в инвал'!S100)/('9.нерез-в нацвал'!R100+'13.нерез-в инвал'!R100)</f>
        <v>8.1633837733419217</v>
      </c>
    </row>
    <row r="101" spans="1:19" ht="14.25" customHeight="1" x14ac:dyDescent="0.2">
      <c r="A101" s="23" t="s">
        <v>8</v>
      </c>
      <c r="B101" s="26">
        <f>'9.нерез-в нацвал'!B101+'13.нерез-в инвал'!B101</f>
        <v>1875474.5</v>
      </c>
      <c r="C101" s="28">
        <f>('9.нерез-в нацвал'!B101*'9.нерез-в нацвал'!C101+'13.нерез-в инвал'!B101*'13.нерез-в инвал'!C101)/('9.нерез-в нацвал'!B101+'13.нерез-в инвал'!B101)</f>
        <v>1.005089892717816</v>
      </c>
      <c r="D101" s="21">
        <f>'9.нерез-в нацвал'!D101+'13.нерез-в инвал'!D101</f>
        <v>1604093.9</v>
      </c>
      <c r="E101" s="28">
        <f>('9.нерез-в нацвал'!D101*'9.нерез-в нацвал'!E101+'13.нерез-в инвал'!D101*'13.нерез-в инвал'!E101)/('9.нерез-в нацвал'!D101+'13.нерез-в инвал'!D101)</f>
        <v>9.1511366635082927E-2</v>
      </c>
      <c r="F101" s="21">
        <f t="shared" si="4"/>
        <v>271380.60000000003</v>
      </c>
      <c r="G101" s="28">
        <f t="shared" si="5"/>
        <v>6.4051285869365726</v>
      </c>
      <c r="H101" s="21">
        <f>'9.нерез-в нацвал'!H101+'13.нерез-в инвал'!H101</f>
        <v>2007.6</v>
      </c>
      <c r="I101" s="28">
        <f>('9.нерез-в нацвал'!H101*'9.нерез-в нацвал'!I101+'13.нерез-в инвал'!H101*'13.нерез-в инвал'!I101)/('9.нерез-в нацвал'!H101+'13.нерез-в инвал'!H101)</f>
        <v>6.7254084478979852</v>
      </c>
      <c r="J101" s="21">
        <f>'9.нерез-в нацвал'!J101+'13.нерез-в инвал'!J101</f>
        <v>4453.7</v>
      </c>
      <c r="K101" s="28">
        <f>('9.нерез-в нацвал'!J101*'9.нерез-в нацвал'!K101+'13.нерез-в инвал'!J101*'13.нерез-в инвал'!K101)/('9.нерез-в нацвал'!J101+'13.нерез-в инвал'!J101)</f>
        <v>4.9827388463524755</v>
      </c>
      <c r="L101" s="21">
        <f>'9.нерез-в нацвал'!L101+'13.нерез-в инвал'!L101</f>
        <v>16221.4</v>
      </c>
      <c r="M101" s="28">
        <f>('9.нерез-в нацвал'!L101*'9.нерез-в нацвал'!M101+'13.нерез-в инвал'!L101*'13.нерез-в инвал'!M101)/('9.нерез-в нацвал'!L101+'13.нерез-в инвал'!L101)</f>
        <v>5.1088536747752968</v>
      </c>
      <c r="N101" s="21">
        <f>'9.нерез-в нацвал'!N101+'13.нерез-в инвал'!N101</f>
        <v>50296.9</v>
      </c>
      <c r="O101" s="28">
        <f>('9.нерез-в нацвал'!N101*'9.нерез-в нацвал'!O101+'13.нерез-в инвал'!N101*'13.нерез-в инвал'!O101)/('9.нерез-в нацвал'!N101+'13.нерез-в инвал'!N101)</f>
        <v>6.7598742069590738</v>
      </c>
      <c r="P101" s="21">
        <f>'9.нерез-в нацвал'!P101+'13.нерез-в инвал'!P101</f>
        <v>110450.8</v>
      </c>
      <c r="Q101" s="28">
        <f>('9.нерез-в нацвал'!P101*'9.нерез-в нацвал'!Q101+'13.нерез-в инвал'!P101*'13.нерез-в инвал'!Q101)/('9.нерез-в нацвал'!P101+'13.нерез-в инвал'!P101)</f>
        <v>5.3107030370083308</v>
      </c>
      <c r="R101" s="22">
        <f>'9.нерез-в нацвал'!R101+'13.нерез-в инвал'!R101</f>
        <v>87950.2</v>
      </c>
      <c r="S101" s="30">
        <f>('9.нерез-в нацвал'!R101*'9.нерез-в нацвал'!S101+'13.нерез-в инвал'!R101*'13.нерез-в инвал'!S101)/('9.нерез-в нацвал'!R101+'13.нерез-в инвал'!R101)</f>
        <v>7.8804733815272732</v>
      </c>
    </row>
    <row r="102" spans="1:19" ht="14.25" customHeight="1" x14ac:dyDescent="0.2">
      <c r="A102" s="23" t="s">
        <v>9</v>
      </c>
      <c r="B102" s="26">
        <f>'9.нерез-в нацвал'!B102+'13.нерез-в инвал'!B102</f>
        <v>1932726.7999999998</v>
      </c>
      <c r="C102" s="28">
        <f>('9.нерез-в нацвал'!B102*'9.нерез-в нацвал'!C102+'13.нерез-в инвал'!B102*'13.нерез-в инвал'!C102)/('9.нерез-в нацвал'!B102+'13.нерез-в инвал'!B102)</f>
        <v>1.2780059685621383</v>
      </c>
      <c r="D102" s="21">
        <f>'9.нерез-в нацвал'!D102+'13.нерез-в инвал'!D102</f>
        <v>1662425</v>
      </c>
      <c r="E102" s="28">
        <f>('9.нерез-в нацвал'!D102*'9.нерез-в нацвал'!E102+'13.нерез-в инвал'!D102*'13.нерез-в инвал'!E102)/('9.нерез-в нацвал'!D102+'13.нерез-в инвал'!D102)</f>
        <v>7.0629665699204439E-2</v>
      </c>
      <c r="F102" s="21">
        <f t="shared" si="4"/>
        <v>270301.8</v>
      </c>
      <c r="G102" s="28">
        <f t="shared" si="5"/>
        <v>8.7036781257098639</v>
      </c>
      <c r="H102" s="21">
        <f>'9.нерез-в нацвал'!H102+'13.нерез-в инвал'!H102</f>
        <v>1569</v>
      </c>
      <c r="I102" s="28">
        <f>('9.нерез-в нацвал'!H102*'9.нерез-в нацвал'!I102+'13.нерез-в инвал'!H102*'13.нерез-в инвал'!I102)/('9.нерез-в нацвал'!H102+'13.нерез-в инвал'!H102)</f>
        <v>2.8907578075207159</v>
      </c>
      <c r="J102" s="21">
        <f>'9.нерез-в нацвал'!J102+'13.нерез-в инвал'!J102</f>
        <v>4594.8</v>
      </c>
      <c r="K102" s="28">
        <f>('9.нерез-в нацвал'!J102*'9.нерез-в нацвал'!K102+'13.нерез-в инвал'!J102*'13.нерез-в инвал'!K102)/('9.нерез-в нацвал'!J102+'13.нерез-в инвал'!J102)</f>
        <v>4.880840515365195</v>
      </c>
      <c r="L102" s="21">
        <f>'9.нерез-в нацвал'!L102+'13.нерез-в инвал'!L102</f>
        <v>15557</v>
      </c>
      <c r="M102" s="28">
        <f>('9.нерез-в нацвал'!L102*'9.нерез-в нацвал'!M102+'13.нерез-в инвал'!L102*'13.нерез-в инвал'!M102)/('9.нерез-в нацвал'!L102+'13.нерез-в инвал'!L102)</f>
        <v>5.0742162370637018</v>
      </c>
      <c r="N102" s="21">
        <f>'9.нерез-в нацвал'!N102+'13.нерез-в инвал'!N102</f>
        <v>63939.5</v>
      </c>
      <c r="O102" s="28">
        <f>('9.нерез-в нацвал'!N102*'9.нерез-в нацвал'!O102+'13.нерез-в инвал'!N102*'13.нерез-в инвал'!O102)/('9.нерез-в нацвал'!N102+'13.нерез-в инвал'!N102)</f>
        <v>8.2567406845533693</v>
      </c>
      <c r="P102" s="21">
        <f>'9.нерез-в нацвал'!P102+'13.нерез-в инвал'!P102</f>
        <v>165120.20000000001</v>
      </c>
      <c r="Q102" s="28">
        <f>('9.нерез-в нацвал'!P102*'9.нерез-в нацвал'!Q102+'13.нерез-в инвал'!P102*'13.нерез-в инвал'!Q102)/('9.нерез-в нацвал'!P102+'13.нерез-в инвал'!P102)</f>
        <v>9.3320570772080078</v>
      </c>
      <c r="R102" s="21">
        <f>'9.нерез-в нацвал'!R102+'13.нерез-в инвал'!R102</f>
        <v>19521.3</v>
      </c>
      <c r="S102" s="28">
        <f>('9.нерез-в нацвал'!R102*'9.нерез-в нацвал'!S102+'13.нерез-в инвал'!R102*'13.нерез-в инвал'!S102)/('9.нерез-в нацвал'!R102+'13.нерез-в инвал'!R102)</f>
        <v>9.1118519258451105</v>
      </c>
    </row>
    <row r="103" spans="1:19" ht="14.25" customHeight="1" x14ac:dyDescent="0.2">
      <c r="A103" s="23" t="s">
        <v>14</v>
      </c>
      <c r="B103" s="26">
        <f>'9.нерез-в нацвал'!B103+'13.нерез-в инвал'!B103</f>
        <v>2173878.9</v>
      </c>
      <c r="C103" s="28">
        <f>('9.нерез-в нацвал'!B103*'9.нерез-в нацвал'!C103+'13.нерез-в инвал'!B103*'13.нерез-в инвал'!C103)/('9.нерез-в нацвал'!B103+'13.нерез-в инвал'!B103)</f>
        <v>2.0304078603458549</v>
      </c>
      <c r="D103" s="21">
        <f>'9.нерез-в нацвал'!D103+'13.нерез-в инвал'!D103</f>
        <v>1581147.0999999999</v>
      </c>
      <c r="E103" s="28">
        <f>('9.нерез-в нацвал'!D103*'9.нерез-в нацвал'!E103+'13.нерез-в инвал'!D103*'13.нерез-в инвал'!E103)/('9.нерез-в нацвал'!D103+'13.нерез-в инвал'!D103)</f>
        <v>0.16984141513461951</v>
      </c>
      <c r="F103" s="21">
        <f t="shared" si="4"/>
        <v>592731.80000000005</v>
      </c>
      <c r="G103" s="28">
        <f t="shared" si="5"/>
        <v>6.9935787906098534</v>
      </c>
      <c r="H103" s="21">
        <f>'9.нерез-в нацвал'!H103+'13.нерез-в инвал'!H103</f>
        <v>765.4</v>
      </c>
      <c r="I103" s="28">
        <f>('9.нерез-в нацвал'!H103*'9.нерез-в нацвал'!I103+'13.нерез-в инвал'!H103*'13.нерез-в инвал'!I103)/('9.нерез-в нацвал'!H103+'13.нерез-в инвал'!H103)</f>
        <v>6.7330036582179265</v>
      </c>
      <c r="J103" s="21">
        <f>'9.нерез-в нацвал'!J103+'13.нерез-в инвал'!J103</f>
        <v>7192.2</v>
      </c>
      <c r="K103" s="28">
        <f>('9.нерез-в нацвал'!J103*'9.нерез-в нацвал'!K103+'13.нерез-в инвал'!J103*'13.нерез-в инвал'!K103)/('9.нерез-в нацвал'!J103+'13.нерез-в инвал'!J103)</f>
        <v>3.1657936375517934</v>
      </c>
      <c r="L103" s="21">
        <f>'9.нерез-в нацвал'!L103+'13.нерез-в инвал'!L103</f>
        <v>20121.599999999999</v>
      </c>
      <c r="M103" s="28">
        <f>('9.нерез-в нацвал'!L103*'9.нерез-в нацвал'!M103+'13.нерез-в инвал'!L103*'13.нерез-в инвал'!M103)/('9.нерез-в нацвал'!L103+'13.нерез-в инвал'!L103)</f>
        <v>4.6813519302639941</v>
      </c>
      <c r="N103" s="21">
        <f>'9.нерез-в нацвал'!N103+'13.нерез-в инвал'!N103</f>
        <v>48734.7</v>
      </c>
      <c r="O103" s="28">
        <f>('9.нерез-в нацвал'!N103*'9.нерез-в нацвал'!O103+'13.нерез-в инвал'!N103*'13.нерез-в инвал'!O103)/('9.нерез-в нацвал'!N103+'13.нерез-в инвал'!N103)</f>
        <v>8.3621160282098863</v>
      </c>
      <c r="P103" s="21">
        <f>'9.нерез-в нацвал'!P103+'13.нерез-в инвал'!P103</f>
        <v>480294.5</v>
      </c>
      <c r="Q103" s="28">
        <f>('9.нерез-в нацвал'!P103*'9.нерез-в нацвал'!Q103+'13.нерез-в инвал'!P103*'13.нерез-в инвал'!Q103)/('9.нерез-в нацвал'!P103+'13.нерез-в инвал'!P103)</f>
        <v>6.9475546836368132</v>
      </c>
      <c r="R103" s="22">
        <f>'9.нерез-в нацвал'!R103+'13.нерез-в инвал'!R103</f>
        <v>35623.4</v>
      </c>
      <c r="S103" s="30">
        <f>('9.нерез-в нацвал'!R103*'9.нерез-в нацвал'!S103+'13.нерез-в инвал'!R103*'13.нерез-в инвал'!S103)/('9.нерез-в нацвал'!R103+'13.нерез-в инвал'!R103)</f>
        <v>7.8263240735022475</v>
      </c>
    </row>
    <row r="104" spans="1:19" ht="14.25" customHeight="1" thickBot="1" x14ac:dyDescent="0.25">
      <c r="A104" s="24" t="s">
        <v>15</v>
      </c>
      <c r="B104" s="27">
        <f>'9.нерез-в нацвал'!B104+'13.нерез-в инвал'!B104</f>
        <v>2167228.4999999995</v>
      </c>
      <c r="C104" s="29">
        <f>('9.нерез-в нацвал'!B104*'9.нерез-в нацвал'!C104+'13.нерез-в инвал'!B104*'13.нерез-в инвал'!C104)/('9.нерез-в нацвал'!B104+'13.нерез-в инвал'!B104)</f>
        <v>0.82411419285045473</v>
      </c>
      <c r="D104" s="25">
        <f>'9.нерез-в нацвал'!D104+'13.нерез-в инвал'!D104</f>
        <v>1928168.2999999998</v>
      </c>
      <c r="E104" s="29">
        <f>('9.нерез-в нацвал'!D104*'9.нерез-в нацвал'!E104+'13.нерез-в инвал'!D104*'13.нерез-в инвал'!E104)/('9.нерез-в нацвал'!D104+'13.нерез-в инвал'!D104)</f>
        <v>6.3565857295755812E-2</v>
      </c>
      <c r="F104" s="25">
        <f t="shared" si="4"/>
        <v>239060.2</v>
      </c>
      <c r="G104" s="29">
        <f t="shared" si="5"/>
        <v>6.958406690030384</v>
      </c>
      <c r="H104" s="25">
        <f>'9.нерез-в нацвал'!H104+'13.нерез-в инвал'!H104</f>
        <v>2659</v>
      </c>
      <c r="I104" s="29">
        <f>('9.нерез-в нацвал'!H104*'9.нерез-в нацвал'!I104+'13.нерез-в инвал'!H104*'13.нерез-в инвал'!I104)/('9.нерез-в нацвал'!H104+'13.нерез-в инвал'!H104)</f>
        <v>3.0399717939074833</v>
      </c>
      <c r="J104" s="25">
        <f>'9.нерез-в нацвал'!J104+'13.нерез-в инвал'!J104</f>
        <v>4455.7</v>
      </c>
      <c r="K104" s="29">
        <f>('9.нерез-в нацвал'!J104*'9.нерез-в нацвал'!K104+'13.нерез-в инвал'!J104*'13.нерез-в инвал'!K104)/('9.нерез-в нацвал'!J104+'13.нерез-в инвал'!J104)</f>
        <v>4.2710261013982063</v>
      </c>
      <c r="L104" s="25">
        <f>'9.нерез-в нацвал'!L104+'13.нерез-в инвал'!L104</f>
        <v>29583.7</v>
      </c>
      <c r="M104" s="29">
        <f>('9.нерез-в нацвал'!L104*'9.нерез-в нацвал'!M104+'13.нерез-в инвал'!L104*'13.нерез-в инвал'!M104)/('9.нерез-в нацвал'!L104+'13.нерез-в инвал'!L104)</f>
        <v>3.1192238631408489</v>
      </c>
      <c r="N104" s="25">
        <f>'9.нерез-в нацвал'!N104+'13.нерез-в инвал'!N104</f>
        <v>38338.600000000006</v>
      </c>
      <c r="O104" s="29">
        <f>('9.нерез-в нацвал'!N104*'9.нерез-в нацвал'!O104+'13.нерез-в инвал'!N104*'13.нерез-в инвал'!O104)/('9.нерез-в нацвал'!N104+'13.нерез-в инвал'!N104)</f>
        <v>6.6672302848825957</v>
      </c>
      <c r="P104" s="25">
        <f>'9.нерез-в нацвал'!P104+'13.нерез-в инвал'!P104</f>
        <v>97441.200000000012</v>
      </c>
      <c r="Q104" s="29">
        <f>('9.нерез-в нацвал'!P104*'9.нерез-в нацвал'!Q104+'13.нерез-в инвал'!P104*'13.нерез-в инвал'!Q104)/('9.нерез-в нацвал'!P104+'13.нерез-в инвал'!P104)</f>
        <v>8.2755322697175462</v>
      </c>
      <c r="R104" s="25">
        <f>'9.нерез-в нацвал'!R104+'13.нерез-в инвал'!R104</f>
        <v>66582</v>
      </c>
      <c r="S104" s="29">
        <f>('9.нерез-в нацвал'!R104*'9.нерез-в нацвал'!S104+'13.нерез-в инвал'!R104*'13.нерез-в инвал'!S104)/('9.нерез-в нацвал'!R104+'13.нерез-в инвал'!R104)</f>
        <v>7.2406378000060094</v>
      </c>
    </row>
    <row r="105" spans="1:19" ht="14.25" customHeight="1" x14ac:dyDescent="0.2">
      <c r="A105" s="23" t="s">
        <v>73</v>
      </c>
      <c r="B105" s="26">
        <f>'9.нерез-в нацвал'!B105+'13.нерез-в инвал'!B105</f>
        <v>2110891.8000000003</v>
      </c>
      <c r="C105" s="28">
        <f>('9.нерез-в нацвал'!B105*'9.нерез-в нацвал'!C105+'13.нерез-в инвал'!B105*'13.нерез-в инвал'!C105)/('9.нерез-в нацвал'!B105+'13.нерез-в инвал'!B105)</f>
        <v>1.7551672468479915</v>
      </c>
      <c r="D105" s="21">
        <f>'9.нерез-в нацвал'!D105+'13.нерез-в инвал'!D105</f>
        <v>1497859.5</v>
      </c>
      <c r="E105" s="28">
        <f>('9.нерез-в нацвал'!D105*'9.нерез-в нацвал'!E105+'13.нерез-в инвал'!D105*'13.нерез-в инвал'!E105)/('9.нерез-в нацвал'!D105+'13.нерез-в инвал'!D105)</f>
        <v>0.13980810015892708</v>
      </c>
      <c r="F105" s="21">
        <f t="shared" si="4"/>
        <v>613032.30000000005</v>
      </c>
      <c r="G105" s="28">
        <f t="shared" si="5"/>
        <v>5.7020735416388355</v>
      </c>
      <c r="H105" s="21">
        <f>'9.нерез-в нацвал'!H105+'13.нерез-в инвал'!H105</f>
        <v>9906</v>
      </c>
      <c r="I105" s="28">
        <f>('9.нерез-в нацвал'!H105*'9.нерез-в нацвал'!I105+'13.нерез-в инвал'!H105*'13.нерез-в инвал'!I105)/('9.нерез-в нацвал'!H105+'13.нерез-в инвал'!H105)</f>
        <v>4.0957110841913993</v>
      </c>
      <c r="J105" s="21">
        <f>'9.нерез-в нацвал'!J105+'13.нерез-в инвал'!J105</f>
        <v>44901.599999999999</v>
      </c>
      <c r="K105" s="28">
        <f>('9.нерез-в нацвал'!J105*'9.нерез-в нацвал'!K105+'13.нерез-в инвал'!J105*'13.нерез-в инвал'!K105)/('9.нерез-в нацвал'!J105+'13.нерез-в инвал'!J105)</f>
        <v>2.5163737595096816</v>
      </c>
      <c r="L105" s="21">
        <f>'9.нерез-в нацвал'!L105+'13.нерез-в инвал'!L105</f>
        <v>31445.5</v>
      </c>
      <c r="M105" s="28">
        <f>('9.нерез-в нацвал'!L105*'9.нерез-в нацвал'!M105+'13.нерез-в инвал'!L105*'13.нерез-в инвал'!M105)/('9.нерез-в нацвал'!L105+'13.нерез-в инвал'!L105)</f>
        <v>5.5781533446757088</v>
      </c>
      <c r="N105" s="21">
        <f>'9.нерез-в нацвал'!N105+'13.нерез-в инвал'!N105</f>
        <v>90415</v>
      </c>
      <c r="O105" s="28">
        <f>('9.нерез-в нацвал'!N105*'9.нерез-в нацвал'!O105+'13.нерез-в инвал'!N105*'13.нерез-в инвал'!O105)/('9.нерез-в нацвал'!N105+'13.нерез-в инвал'!N105)</f>
        <v>8.3836990211801048</v>
      </c>
      <c r="P105" s="21">
        <f>'9.нерез-в нацвал'!P105+'13.нерез-в инвал'!P105</f>
        <v>422243.9</v>
      </c>
      <c r="Q105" s="28">
        <f>('9.нерез-в нацвал'!P105*'9.нерез-в нацвал'!Q105+'13.нерез-в инвал'!P105*'13.нерез-в инвал'!Q105)/('9.нерез-в нацвал'!P105+'13.нерез-в инвал'!P105)</f>
        <v>5.303223407135075</v>
      </c>
      <c r="R105" s="22">
        <f>'9.нерез-в нацвал'!R105+'13.нерез-в инвал'!R105</f>
        <v>14120.300000000001</v>
      </c>
      <c r="S105" s="30">
        <f>('9.нерез-в нацвал'!R105*'9.нерез-в нацвал'!S105+'13.нерез-в инвал'!R105*'13.нерез-в инвал'!S105)/('9.нерез-в нацвал'!R105+'13.нерез-в инвал'!R105)</f>
        <v>11.991263216787186</v>
      </c>
    </row>
    <row r="106" spans="1:19" ht="14.25" customHeight="1" x14ac:dyDescent="0.2">
      <c r="A106" s="23" t="s">
        <v>1</v>
      </c>
      <c r="B106" s="26">
        <f>'9.нерез-в нацвал'!B106+'13.нерез-в инвал'!B106</f>
        <v>2325104.5</v>
      </c>
      <c r="C106" s="28">
        <f>('9.нерез-в нацвал'!B106*'9.нерез-в нацвал'!C106+'13.нерез-в инвал'!B106*'13.нерез-в инвал'!C106)/('9.нерез-в нацвал'!B106+'13.нерез-в инвал'!B106)</f>
        <v>1.3697303084657042</v>
      </c>
      <c r="D106" s="21">
        <f>'9.нерез-в нацвал'!D106+'13.нерез-в инвал'!D106</f>
        <v>1847887.6</v>
      </c>
      <c r="E106" s="28">
        <f>('9.нерез-в нацвал'!D106*'9.нерез-в нацвал'!E106+'13.нерез-в инвал'!D106*'13.нерез-в инвал'!E106)/('9.нерез-в нацвал'!D106+'13.нерез-в инвал'!D106)</f>
        <v>6.8677501272263575E-2</v>
      </c>
      <c r="F106" s="21">
        <f t="shared" si="4"/>
        <v>477216.9</v>
      </c>
      <c r="G106" s="28">
        <f t="shared" si="5"/>
        <v>6.4076896710908544</v>
      </c>
      <c r="H106" s="21">
        <f>'9.нерез-в нацвал'!H106+'13.нерез-в инвал'!H106</f>
        <v>2215</v>
      </c>
      <c r="I106" s="28">
        <f>('9.нерез-в нацвал'!H106*'9.нерез-в нацвал'!I106+'13.нерез-в инвал'!H106*'13.нерез-в инвал'!I106)/('9.нерез-в нацвал'!H106+'13.нерез-в инвал'!H106)</f>
        <v>9.7861945823927812</v>
      </c>
      <c r="J106" s="21">
        <f>'9.нерез-в нацвал'!J106+'13.нерез-в инвал'!J106</f>
        <v>5433.8</v>
      </c>
      <c r="K106" s="28">
        <f>('9.нерез-в нацвал'!J106*'9.нерез-в нацвал'!K106+'13.нерез-в инвал'!J106*'13.нерез-в инвал'!K106)/('9.нерез-в нацвал'!J106+'13.нерез-в инвал'!J106)</f>
        <v>3.8408014649048527</v>
      </c>
      <c r="L106" s="21">
        <f>'9.нерез-в нацвал'!L106+'13.нерез-в инвал'!L106</f>
        <v>11042.3</v>
      </c>
      <c r="M106" s="28">
        <f>('9.нерез-в нацвал'!L106*'9.нерез-в нацвал'!M106+'13.нерез-в инвал'!L106*'13.нерез-в инвал'!M106)/('9.нерез-в нацвал'!L106+'13.нерез-в инвал'!L106)</f>
        <v>5.1356790704835067</v>
      </c>
      <c r="N106" s="21">
        <f>'9.нерез-в нацвал'!N106+'13.нерез-в инвал'!N106</f>
        <v>48551.7</v>
      </c>
      <c r="O106" s="28">
        <f>('9.нерез-в нацвал'!N106*'9.нерез-в нацвал'!O106+'13.нерез-в инвал'!N106*'13.нерез-в инвал'!O106)/('9.нерез-в нацвал'!N106+'13.нерез-в инвал'!N106)</f>
        <v>8.4752933470918705</v>
      </c>
      <c r="P106" s="21">
        <f>'9.нерез-в нацвал'!P106+'13.нерез-в инвал'!P106</f>
        <v>409123.9</v>
      </c>
      <c r="Q106" s="28">
        <f>('9.нерез-в нацвал'!P106*'9.нерез-в нацвал'!Q106+'13.нерез-в инвал'!P106*'13.нерез-в инвал'!Q106)/('9.нерез-в нацвал'!P106+'13.нерез-в инвал'!P106)</f>
        <v>6.2051245722872626</v>
      </c>
      <c r="R106" s="22">
        <f>'9.нерез-в нацвал'!R106+'13.нерез-в инвал'!R106</f>
        <v>850.2</v>
      </c>
      <c r="S106" s="30">
        <f>('9.нерез-в нацвал'!R106*'9.нерез-в нацвал'!S106+'13.нерез-в инвал'!R106*'13.нерез-в инвал'!S106)/('9.нерез-в нацвал'!R106+'13.нерез-в инвал'!R106)</f>
        <v>9.9351434956480862</v>
      </c>
    </row>
    <row r="107" spans="1:19" ht="14.25" customHeight="1" x14ac:dyDescent="0.2">
      <c r="A107" s="23" t="s">
        <v>2</v>
      </c>
      <c r="B107" s="26">
        <f>'9.нерез-в нацвал'!B107+'13.нерез-в инвал'!B107</f>
        <v>2449781.6000000006</v>
      </c>
      <c r="C107" s="28">
        <f>('9.нерез-в нацвал'!B107*'9.нерез-в нацвал'!C107+'13.нерез-в инвал'!B107*'13.нерез-в инвал'!C107)/('9.нерез-в нацвал'!B107+'13.нерез-в инвал'!B107)</f>
        <v>0.79562581497060758</v>
      </c>
      <c r="D107" s="21">
        <f>'9.нерез-в нацвал'!D107+'13.нерез-в инвал'!D107</f>
        <v>2199217</v>
      </c>
      <c r="E107" s="28">
        <f>('9.нерез-в нацвал'!D107*'9.нерез-в нацвал'!E107+'13.нерез-в инвал'!D107*'13.нерез-в инвал'!E107)/('9.нерез-в нацвал'!D107+'13.нерез-в инвал'!D107)</f>
        <v>4.0969507783906706E-2</v>
      </c>
      <c r="F107" s="21">
        <f t="shared" si="4"/>
        <v>250564.60000000003</v>
      </c>
      <c r="G107" s="28">
        <f t="shared" si="5"/>
        <v>7.4192788765851159</v>
      </c>
      <c r="H107" s="21">
        <f>'9.нерез-в нацвал'!H107+'13.нерез-в инвал'!H107</f>
        <v>11188.800000000001</v>
      </c>
      <c r="I107" s="28">
        <f>('9.нерез-в нацвал'!H107*'9.нерез-в нацвал'!I107+'13.нерез-в инвал'!H107*'13.нерез-в инвал'!I107)/('9.нерез-в нацвал'!H107+'13.нерез-в инвал'!H107)</f>
        <v>3.1571530459030503</v>
      </c>
      <c r="J107" s="21">
        <f>'9.нерез-в нацвал'!J107+'13.нерез-в инвал'!J107</f>
        <v>5474.4</v>
      </c>
      <c r="K107" s="28">
        <f>('9.нерез-в нацвал'!J107*'9.нерез-в нацвал'!K107+'13.нерез-в инвал'!J107*'13.нерез-в инвал'!K107)/('9.нерез-в нацвал'!J107+'13.нерез-в инвал'!J107)</f>
        <v>5.8870802279701886</v>
      </c>
      <c r="L107" s="21">
        <f>'9.нерез-в нацвал'!L107+'13.нерез-в инвал'!L107</f>
        <v>34162.800000000003</v>
      </c>
      <c r="M107" s="28">
        <f>('9.нерез-в нацвал'!L107*'9.нерез-в нацвал'!M107+'13.нерез-в инвал'!L107*'13.нерез-в инвал'!M107)/('9.нерез-в нацвал'!L107+'13.нерез-в инвал'!L107)</f>
        <v>7.3510472209537721</v>
      </c>
      <c r="N107" s="21">
        <f>'9.нерез-в нацвал'!N107+'13.нерез-в инвал'!N107</f>
        <v>45236.800000000003</v>
      </c>
      <c r="O107" s="28">
        <f>('9.нерез-в нацвал'!N107*'9.нерез-в нацвал'!O107+'13.нерез-в инвал'!N107*'13.нерез-в инвал'!O107)/('9.нерез-в нацвал'!N107+'13.нерез-в инвал'!N107)</f>
        <v>8.4452561189120292</v>
      </c>
      <c r="P107" s="21">
        <f>'9.нерез-в нацвал'!P107+'13.нерез-в инвал'!P107</f>
        <v>153984.1</v>
      </c>
      <c r="Q107" s="28">
        <f>('9.нерез-в нацвал'!P107*'9.нерез-в нацвал'!Q107+'13.нерез-в инвал'!P107*'13.нерез-в инвал'!Q107)/('9.нерез-в нацвал'!P107+'13.нерез-в инвал'!P107)</f>
        <v>7.497086738176213</v>
      </c>
      <c r="R107" s="21">
        <f>'9.нерез-в нацвал'!R107+'13.нерез-в инвал'!R107</f>
        <v>517.70000000000005</v>
      </c>
      <c r="S107" s="28">
        <f>('9.нерез-в нацвал'!R107*'9.нерез-в нацвал'!S107+'13.нерез-в инвал'!R107*'13.нерез-в инвал'!S107)/('9.нерез-в нацвал'!R107+'13.нерез-в инвал'!R107)</f>
        <v>7.445984160710835</v>
      </c>
    </row>
    <row r="108" spans="1:19" ht="14.25" customHeight="1" x14ac:dyDescent="0.2">
      <c r="A108" s="23" t="s">
        <v>3</v>
      </c>
      <c r="B108" s="26">
        <f>'9.нерез-в нацвал'!B108+'13.нерез-в инвал'!B108</f>
        <v>2265394.3000000003</v>
      </c>
      <c r="C108" s="28">
        <f>('9.нерез-в нацвал'!B108*'9.нерез-в нацвал'!C108+'13.нерез-в инвал'!B108*'13.нерез-в инвал'!C108)/('9.нерез-в нацвал'!B108+'13.нерез-в инвал'!B108)</f>
        <v>0.75265311517734468</v>
      </c>
      <c r="D108" s="21">
        <f>'9.нерез-в нацвал'!D108+'13.нерез-в инвал'!D108</f>
        <v>2020351.8</v>
      </c>
      <c r="E108" s="28">
        <f>('9.нерез-в нацвал'!D108*'9.нерез-в нацвал'!E108+'13.нерез-в инвал'!D108*'13.нерез-в инвал'!E108)/('9.нерез-в нацвал'!D108+'13.нерез-в инвал'!D108)</f>
        <v>3.9900260934753996E-2</v>
      </c>
      <c r="F108" s="21">
        <f t="shared" si="4"/>
        <v>245042.5</v>
      </c>
      <c r="G108" s="28">
        <f t="shared" si="5"/>
        <v>6.6292317169470616</v>
      </c>
      <c r="H108" s="21">
        <f>'9.нерез-в нацвал'!H108+'13.нерез-в инвал'!H108</f>
        <v>3413.9</v>
      </c>
      <c r="I108" s="28">
        <f>('9.нерез-в нацвал'!H108*'9.нерез-в нацвал'!I108+'13.нерез-в инвал'!H108*'13.нерез-в инвал'!I108)/('9.нерез-в нацвал'!H108+'13.нерез-в инвал'!H108)</f>
        <v>3.5605348721403649</v>
      </c>
      <c r="J108" s="21">
        <f>'9.нерез-в нацвал'!J108+'13.нерез-в инвал'!J108</f>
        <v>10045.299999999999</v>
      </c>
      <c r="K108" s="28">
        <f>('9.нерез-в нацвал'!J108*'9.нерез-в нацвал'!K108+'13.нерез-в инвал'!J108*'13.нерез-в инвал'!K108)/('9.нерез-в нацвал'!J108+'13.нерез-в инвал'!J108)</f>
        <v>3.0526166465909439</v>
      </c>
      <c r="L108" s="21">
        <f>'9.нерез-в нацвал'!L108+'13.нерез-в инвал'!L108</f>
        <v>14981.1</v>
      </c>
      <c r="M108" s="28">
        <f>('9.нерез-в нацвал'!L108*'9.нерез-в нацвал'!M108+'13.нерез-в инвал'!L108*'13.нерез-в инвал'!M108)/('9.нерез-в нацвал'!L108+'13.нерез-в инвал'!L108)</f>
        <v>5.6682101447824227</v>
      </c>
      <c r="N108" s="21">
        <f>'9.нерез-в нацвал'!N108+'13.нерез-в инвал'!N108</f>
        <v>98280.7</v>
      </c>
      <c r="O108" s="28">
        <f>('9.нерез-в нацвал'!N108*'9.нерез-в нацвал'!O108+'13.нерез-в инвал'!N108*'13.нерез-в инвал'!O108)/('9.нерез-в нацвал'!N108+'13.нерез-в инвал'!N108)</f>
        <v>8.2905754639517237</v>
      </c>
      <c r="P108" s="21">
        <f>'9.нерез-в нацвал'!P108+'13.нерез-в инвал'!P108</f>
        <v>117783.6</v>
      </c>
      <c r="Q108" s="28">
        <f>('9.нерез-в нацвал'!P108*'9.нерез-в нацвал'!Q108+'13.нерез-в инвал'!P108*'13.нерез-в инвал'!Q108)/('9.нерез-в нацвал'!P108+'13.нерез-в инвал'!P108)</f>
        <v>5.750774454168492</v>
      </c>
      <c r="R108" s="22">
        <f>'9.нерез-в нацвал'!R108+'13.нерез-в инвал'!R108</f>
        <v>537.9</v>
      </c>
      <c r="S108" s="30">
        <f>('9.нерез-в нацвал'!R108*'9.нерез-в нацвал'!S108+'13.нерез-в инвал'!R108*'13.нерез-в инвал'!S108)/('9.нерез-в нацвал'!R108+'13.нерез-в инвал'!R108)</f>
        <v>8.4723034021193531</v>
      </c>
    </row>
    <row r="109" spans="1:19" ht="14.25" customHeight="1" x14ac:dyDescent="0.2">
      <c r="A109" s="23" t="s">
        <v>4</v>
      </c>
      <c r="B109" s="26">
        <f>'9.нерез-в нацвал'!B109+'13.нерез-в инвал'!B109</f>
        <v>2463662.2999999998</v>
      </c>
      <c r="C109" s="28">
        <f>('9.нерез-в нацвал'!B109*'9.нерез-в нацвал'!C109+'13.нерез-в инвал'!B109*'13.нерез-в инвал'!C109)/('9.нерез-в нацвал'!B109+'13.нерез-в инвал'!B109)</f>
        <v>1.9403573200758866</v>
      </c>
      <c r="D109" s="21">
        <f>'9.нерез-в нацвал'!D109+'13.нерез-в инвал'!D109</f>
        <v>1914710</v>
      </c>
      <c r="E109" s="28">
        <f>('9.нерез-в нацвал'!D109*'9.нерез-в нацвал'!E109+'13.нерез-в инвал'!D109*'13.нерез-в инвал'!E109)/('9.нерез-в нацвал'!D109+'13.нерез-в инвал'!D109)</f>
        <v>0.21681731593818393</v>
      </c>
      <c r="F109" s="21">
        <f t="shared" si="4"/>
        <v>548952.29999999993</v>
      </c>
      <c r="G109" s="28">
        <f t="shared" si="5"/>
        <v>7.9519530112179044</v>
      </c>
      <c r="H109" s="21">
        <f>'9.нерез-в нацвал'!H109+'13.нерез-в инвал'!H109</f>
        <v>30364.5</v>
      </c>
      <c r="I109" s="28">
        <f>('9.нерез-в нацвал'!H109*'9.нерез-в нацвал'!I109+'13.нерез-в инвал'!H109*'13.нерез-в инвал'!I109)/('9.нерез-в нацвал'!H109+'13.нерез-в инвал'!H109)</f>
        <v>5.7636574618386582</v>
      </c>
      <c r="J109" s="21">
        <f>'9.нерез-в нацвал'!J109+'13.нерез-в инвал'!J109</f>
        <v>34815.800000000003</v>
      </c>
      <c r="K109" s="28">
        <f>('9.нерез-в нацвал'!J109*'9.нерез-в нацвал'!K109+'13.нерез-в инвал'!J109*'13.нерез-в инвал'!K109)/('9.нерез-в нацвал'!J109+'13.нерез-в инвал'!J109)</f>
        <v>4.2528843513577179</v>
      </c>
      <c r="L109" s="21">
        <f>'9.нерез-в нацвал'!L109+'13.нерез-в инвал'!L109</f>
        <v>31603.3</v>
      </c>
      <c r="M109" s="28">
        <f>('9.нерез-в нацвал'!L109*'9.нерез-в нацвал'!M109+'13.нерез-в инвал'!L109*'13.нерез-в инвал'!M109)/('9.нерез-в нацвал'!L109+'13.нерез-в инвал'!L109)</f>
        <v>7.039397404701405</v>
      </c>
      <c r="N109" s="21">
        <f>'9.нерез-в нацвал'!N109+'13.нерез-в инвал'!N109</f>
        <v>137622.09999999998</v>
      </c>
      <c r="O109" s="28">
        <f>('9.нерез-в нацвал'!N109*'9.нерез-в нацвал'!O109+'13.нерез-в инвал'!N109*'13.нерез-в инвал'!O109)/('9.нерез-в нацвал'!N109+'13.нерез-в инвал'!N109)</f>
        <v>9.7466140757916016</v>
      </c>
      <c r="P109" s="21">
        <f>'9.нерез-в нацвал'!P109+'13.нерез-в инвал'!P109</f>
        <v>312458.5</v>
      </c>
      <c r="Q109" s="28">
        <f>('9.нерез-в нацвал'!P109*'9.нерез-в нацвал'!Q109+'13.нерез-в инвал'!P109*'13.нерез-в инвал'!Q109)/('9.нерез-в нацвал'!P109+'13.нерез-в инвал'!P109)</f>
        <v>7.8824890697484484</v>
      </c>
      <c r="R109" s="22">
        <f>'9.нерез-в нацвал'!R109+'13.нерез-в инвал'!R109</f>
        <v>2088.1</v>
      </c>
      <c r="S109" s="30">
        <f>('9.нерез-в нацвал'!R109*'9.нерез-в нацвал'!S109+'13.нерез-в инвал'!R109*'13.нерез-в инвал'!S109)/('9.нерез-в нацвал'!R109+'13.нерез-в инвал'!R109)</f>
        <v>7.3733781906996727</v>
      </c>
    </row>
    <row r="110" spans="1:19" ht="14.25" customHeight="1" x14ac:dyDescent="0.2">
      <c r="A110" s="23" t="s">
        <v>5</v>
      </c>
      <c r="B110" s="26">
        <f>'9.нерез-в нацвал'!B110+'13.нерез-в инвал'!B110</f>
        <v>2177983.4</v>
      </c>
      <c r="C110" s="28">
        <f>('9.нерез-в нацвал'!B110*'9.нерез-в нацвал'!C110+'13.нерез-в инвал'!B110*'13.нерез-в инвал'!C110)/('9.нерез-в нацвал'!B110+'13.нерез-в инвал'!B110)</f>
        <v>0.77868156616804252</v>
      </c>
      <c r="D110" s="21">
        <f>'9.нерез-в нацвал'!D110+'13.нерез-в инвал'!D110</f>
        <v>1946658.7000000002</v>
      </c>
      <c r="E110" s="28">
        <f>('9.нерез-в нацвал'!D110*'9.нерез-в нацвал'!E110+'13.нерез-в инвал'!D110*'13.нерез-в инвал'!E110)/('9.нерез-в нацвал'!D110+'13.нерез-в инвал'!D110)</f>
        <v>0.11330112772208065</v>
      </c>
      <c r="F110" s="21">
        <f t="shared" si="4"/>
        <v>231324.69999999998</v>
      </c>
      <c r="G110" s="28">
        <f t="shared" si="5"/>
        <v>6.3780344208811197</v>
      </c>
      <c r="H110" s="21">
        <f>'9.нерез-в нацвал'!H110+'13.нерез-в инвал'!H110</f>
        <v>20135.8</v>
      </c>
      <c r="I110" s="28">
        <f>('9.нерез-в нацвал'!H110*'9.нерез-в нацвал'!I110+'13.нерез-в инвал'!H110*'13.нерез-в инвал'!I110)/('9.нерез-в нацвал'!H110+'13.нерез-в инвал'!H110)</f>
        <v>0.51704883838735116</v>
      </c>
      <c r="J110" s="21">
        <f>'9.нерез-в нацвал'!J110+'13.нерез-в инвал'!J110</f>
        <v>27553.9</v>
      </c>
      <c r="K110" s="28">
        <f>('9.нерез-в нацвал'!J110*'9.нерез-в нацвал'!K110+'13.нерез-в инвал'!J110*'13.нерез-в инвал'!K110)/('9.нерез-в нацвал'!J110+'13.нерез-в инвал'!J110)</f>
        <v>2.838102301307615</v>
      </c>
      <c r="L110" s="21">
        <f>'9.нерез-в нацвал'!L110+'13.нерез-в инвал'!L110</f>
        <v>11235.1</v>
      </c>
      <c r="M110" s="28">
        <f>('9.нерез-в нацвал'!L110*'9.нерез-в нацвал'!M110+'13.нерез-в инвал'!L110*'13.нерез-в инвал'!M110)/('9.нерез-в нацвал'!L110+'13.нерез-в инвал'!L110)</f>
        <v>4.8711347473542714</v>
      </c>
      <c r="N110" s="21">
        <f>'9.нерез-в нацвал'!N110+'13.нерез-в инвал'!N110</f>
        <v>76911.899999999994</v>
      </c>
      <c r="O110" s="28">
        <f>('9.нерез-в нацвал'!N110*'9.нерез-в нацвал'!O110+'13.нерез-в инвал'!N110*'13.нерез-в инвал'!O110)/('9.нерез-в нацвал'!N110+'13.нерез-в инвал'!N110)</f>
        <v>8.260226258875413</v>
      </c>
      <c r="P110" s="21">
        <f>'9.нерез-в нацвал'!P110+'13.нерез-в инвал'!P110</f>
        <v>94232.5</v>
      </c>
      <c r="Q110" s="28">
        <f>('9.нерез-в нацвал'!P110*'9.нерез-в нацвал'!Q110+'13.нерез-в инвал'!P110*'13.нерез-в инвал'!Q110)/('9.нерез-в нацвал'!P110+'13.нерез-в инвал'!P110)</f>
        <v>7.2444699121852745</v>
      </c>
      <c r="R110" s="22">
        <f>'9.нерез-в нацвал'!R110+'13.нерез-в инвал'!R110</f>
        <v>1255.5</v>
      </c>
      <c r="S110" s="30">
        <f>('9.нерез-в нацвал'!R110*'9.нерез-в нацвал'!S110+'13.нерез-в инвал'!R110*'13.нерез-в инвал'!S110)/('9.нерез-в нацвал'!R110+'13.нерез-в инвал'!R110)</f>
        <v>11.217066507367591</v>
      </c>
    </row>
    <row r="111" spans="1:19" ht="14.25" customHeight="1" x14ac:dyDescent="0.2">
      <c r="A111" s="23" t="s">
        <v>6</v>
      </c>
      <c r="B111" s="26">
        <f>'9.нерез-в нацвал'!B111+'13.нерез-в инвал'!B111</f>
        <v>2672999.2999999998</v>
      </c>
      <c r="C111" s="28">
        <f>('9.нерез-в нацвал'!B111*'9.нерез-в нацвал'!C111+'13.нерез-в инвал'!B111*'13.нерез-в инвал'!C111)/('9.нерез-в нацвал'!B111+'13.нерез-в инвал'!B111)</f>
        <v>0.88442028997164357</v>
      </c>
      <c r="D111" s="21">
        <f>'9.нерез-в нацвал'!D111+'13.нерез-в инвал'!D111</f>
        <v>2392330.3000000003</v>
      </c>
      <c r="E111" s="28">
        <f>('9.нерез-в нацвал'!D111*'9.нерез-в нацвал'!E111+'13.нерез-в инвал'!D111*'13.нерез-в инвал'!E111)/('9.нерез-в нацвал'!D111+'13.нерез-в инвал'!D111)</f>
        <v>4.2450606423368828E-2</v>
      </c>
      <c r="F111" s="21">
        <f t="shared" si="4"/>
        <v>280669</v>
      </c>
      <c r="G111" s="28">
        <f t="shared" si="5"/>
        <v>8.0610931168030682</v>
      </c>
      <c r="H111" s="21">
        <f>'9.нерез-в нацвал'!H111+'13.нерез-в инвал'!H111</f>
        <v>7342.2</v>
      </c>
      <c r="I111" s="28">
        <f>('9.нерез-в нацвал'!H111*'9.нерез-в нацвал'!I111+'13.нерез-в инвал'!H111*'13.нерез-в инвал'!I111)/('9.нерез-в нацвал'!H111+'13.нерез-в инвал'!H111)</f>
        <v>5.9271275639454091</v>
      </c>
      <c r="J111" s="21">
        <f>'9.нерез-в нацвал'!J111+'13.нерез-в инвал'!J111</f>
        <v>6519.7</v>
      </c>
      <c r="K111" s="28">
        <f>('9.нерез-в нацвал'!J111*'9.нерез-в нацвал'!K111+'13.нерез-в инвал'!J111*'13.нерез-в инвал'!K111)/('9.нерез-в нацвал'!J111+'13.нерез-в инвал'!J111)</f>
        <v>5.9757686703375938</v>
      </c>
      <c r="L111" s="21">
        <f>'9.нерез-в нацвал'!L111+'13.нерез-в инвал'!L111</f>
        <v>10503.9</v>
      </c>
      <c r="M111" s="28">
        <f>('9.нерез-в нацвал'!L111*'9.нерез-в нацвал'!M111+'13.нерез-в инвал'!L111*'13.нерез-в инвал'!M111)/('9.нерез-в нацвал'!L111+'13.нерез-в инвал'!L111)</f>
        <v>4.8187834042593716</v>
      </c>
      <c r="N111" s="21">
        <f>'9.нерез-в нацвал'!N111+'13.нерез-в инвал'!N111</f>
        <v>77020.899999999994</v>
      </c>
      <c r="O111" s="28">
        <f>('9.нерез-в нацвал'!N111*'9.нерез-в нацвал'!O111+'13.нерез-в инвал'!N111*'13.нерез-в инвал'!O111)/('9.нерез-в нацвал'!N111+'13.нерез-в инвал'!N111)</f>
        <v>9.9632003910627258</v>
      </c>
      <c r="P111" s="21">
        <f>'9.нерез-в нацвал'!P111+'13.нерез-в инвал'!P111</f>
        <v>177879.3</v>
      </c>
      <c r="Q111" s="28">
        <f>('9.нерез-в нацвал'!P111*'9.нерез-в нацвал'!Q111+'13.нерез-в инвал'!P111*'13.нерез-в инвал'!Q111)/('9.нерез-в нацвал'!P111+'13.нерез-в инвал'!P111)</f>
        <v>7.6020802532953384</v>
      </c>
      <c r="R111" s="22">
        <f>'9.нерез-в нацвал'!R111+'13.нерез-в инвал'!R111</f>
        <v>1403.0000000000002</v>
      </c>
      <c r="S111" s="30">
        <f>('9.нерез-в нацвал'!R111*'9.нерез-в нацвал'!S111+'13.нерез-в инвал'!R111*'13.нерез-в инвал'!S111)/('9.нерез-в нацвал'!R111+'13.нерез-в инвал'!R111)</f>
        <v>6.9687633642195328</v>
      </c>
    </row>
    <row r="112" spans="1:19" ht="14.25" customHeight="1" x14ac:dyDescent="0.2">
      <c r="A112" s="23" t="s">
        <v>7</v>
      </c>
      <c r="B112" s="26">
        <f>'9.нерез-в нацвал'!B112+'13.нерез-в инвал'!B112</f>
        <v>2078283.2000000004</v>
      </c>
      <c r="C112" s="28">
        <f>('9.нерез-в нацвал'!B112*'9.нерез-в нацвал'!C112+'13.нерез-в инвал'!B112*'13.нерез-в инвал'!C112)/('9.нерез-в нацвал'!B112+'13.нерез-в инвал'!B112)</f>
        <v>1.2227215468036303</v>
      </c>
      <c r="D112" s="21">
        <f>'9.нерез-в нацвал'!D112+'13.нерез-в инвал'!D112</f>
        <v>1631616.9</v>
      </c>
      <c r="E112" s="28">
        <f>('9.нерез-в нацвал'!D112*'9.нерез-в нацвал'!E112+'13.нерез-в инвал'!D112*'13.нерез-в инвал'!E112)/('9.нерез-в нацвал'!D112+'13.нерез-в инвал'!D112)</f>
        <v>5.5802379222720737E-2</v>
      </c>
      <c r="F112" s="21">
        <f t="shared" si="4"/>
        <v>446666.30000000005</v>
      </c>
      <c r="G112" s="28">
        <f t="shared" si="5"/>
        <v>5.4853333327363156</v>
      </c>
      <c r="H112" s="21">
        <f>'9.нерез-в нацвал'!H112+'13.нерез-в инвал'!H112</f>
        <v>264215</v>
      </c>
      <c r="I112" s="28">
        <f>('9.нерез-в нацвал'!H112*'9.нерез-в нацвал'!I112+'13.нерез-в инвал'!H112*'13.нерез-в инвал'!I112)/('9.нерез-в нацвал'!H112+'13.нерез-в инвал'!H112)</f>
        <v>3.9798174024941795</v>
      </c>
      <c r="J112" s="21">
        <f>'9.нерез-в нацвал'!J112+'13.нерез-в инвал'!J112</f>
        <v>8746.7000000000007</v>
      </c>
      <c r="K112" s="28">
        <f>('9.нерез-в нацвал'!J112*'9.нерез-в нацвал'!K112+'13.нерез-в инвал'!J112*'13.нерез-в инвал'!K112)/('9.нерез-в нацвал'!J112+'13.нерез-в инвал'!J112)</f>
        <v>4.4139712119999519</v>
      </c>
      <c r="L112" s="21">
        <f>'9.нерез-в нацвал'!L112+'13.нерез-в инвал'!L112</f>
        <v>10700.5</v>
      </c>
      <c r="M112" s="28">
        <f>('9.нерез-в нацвал'!L112*'9.нерез-в нацвал'!M112+'13.нерез-в инвал'!L112*'13.нерез-в инвал'!M112)/('9.нерез-в нацвал'!L112+'13.нерез-в инвал'!L112)</f>
        <v>5.8162327928601485</v>
      </c>
      <c r="N112" s="21">
        <f>'9.нерез-в нацвал'!N112+'13.нерез-в инвал'!N112</f>
        <v>45651.199999999997</v>
      </c>
      <c r="O112" s="28">
        <f>('9.нерез-в нацвал'!N112*'9.нерез-в нацвал'!O112+'13.нерез-в инвал'!N112*'13.нерез-в инвал'!O112)/('9.нерез-в нацвал'!N112+'13.нерез-в инвал'!N112)</f>
        <v>8.0527466528809502</v>
      </c>
      <c r="P112" s="21">
        <f>'9.нерез-в нацвал'!P112+'13.нерез-в инвал'!P112</f>
        <v>103681.9</v>
      </c>
      <c r="Q112" s="28">
        <f>('9.нерез-в нацвал'!P112*'9.нерез-в нацвал'!Q112+'13.нерез-в инвал'!P112*'13.нерез-в инвал'!Q112)/('9.нерез-в нацвал'!P112+'13.нерез-в инвал'!P112)</f>
        <v>8.1998449681188408</v>
      </c>
      <c r="R112" s="22">
        <f>'9.нерез-в нацвал'!R112+'13.нерез-в инвал'!R112</f>
        <v>13671</v>
      </c>
      <c r="S112" s="30">
        <f>('9.нерез-в нацвал'!R112*'9.нерез-в нацвал'!S112+'13.нерез-в инвал'!R112*'13.нерез-в инвал'!S112)/('9.нерез-в нацвал'!R112+'13.нерез-в инвал'!R112)</f>
        <v>5.8480545680637892</v>
      </c>
    </row>
    <row r="113" spans="1:19" ht="14.25" customHeight="1" x14ac:dyDescent="0.2">
      <c r="A113" s="23" t="s">
        <v>8</v>
      </c>
      <c r="B113" s="26">
        <f>'9.нерез-в нацвал'!B113+'13.нерез-в инвал'!B113</f>
        <v>1986415.9</v>
      </c>
      <c r="C113" s="28">
        <f>('9.нерез-в нацвал'!B113*'9.нерез-в нацвал'!C113+'13.нерез-в инвал'!B113*'13.нерез-в инвал'!C113)/('9.нерез-в нацвал'!B113+'13.нерез-в инвал'!B113)</f>
        <v>0.69299022827998902</v>
      </c>
      <c r="D113" s="21">
        <f>'9.нерез-в нацвал'!D113+'13.нерез-в инвал'!D113</f>
        <v>1768098.7</v>
      </c>
      <c r="E113" s="28">
        <f>('9.нерез-в нацвал'!D113*'9.нерез-в нацвал'!E113+'13.нерез-в инвал'!D113*'13.нерез-в инвал'!E113)/('9.нерез-в нацвал'!D113+'13.нерез-в инвал'!D113)</f>
        <v>2.5473994749275024E-2</v>
      </c>
      <c r="F113" s="21">
        <f t="shared" si="4"/>
        <v>218317.19999999998</v>
      </c>
      <c r="G113" s="28">
        <f t="shared" si="5"/>
        <v>6.0990442851044255</v>
      </c>
      <c r="H113" s="21">
        <f>'9.нерез-в нацвал'!H113+'13.нерез-в инвал'!H113</f>
        <v>7203.7</v>
      </c>
      <c r="I113" s="28">
        <f>('9.нерез-в нацвал'!H113*'9.нерез-в нацвал'!I113+'13.нерез-в инвал'!H113*'13.нерез-в инвал'!I113)/('9.нерез-в нацвал'!H113+'13.нерез-в инвал'!H113)</f>
        <v>8.0065803684217798</v>
      </c>
      <c r="J113" s="21">
        <f>'9.нерез-в нацвал'!J113+'13.нерез-в инвал'!J113</f>
        <v>23473.599999999999</v>
      </c>
      <c r="K113" s="28">
        <f>('9.нерез-в нацвал'!J113*'9.нерез-в нацвал'!K113+'13.нерез-в инвал'!J113*'13.нерез-в инвал'!K113)/('9.нерез-в нацвал'!J113+'13.нерез-в инвал'!J113)</f>
        <v>4.4351739400858827</v>
      </c>
      <c r="L113" s="21">
        <f>'9.нерез-в нацвал'!L113+'13.нерез-в инвал'!L113</f>
        <v>19632.900000000001</v>
      </c>
      <c r="M113" s="28">
        <f>('9.нерез-в нацвал'!L113*'9.нерез-в нацвал'!M113+'13.нерез-в инвал'!L113*'13.нерез-в инвал'!M113)/('9.нерез-в нацвал'!L113+'13.нерез-в инвал'!L113)</f>
        <v>5.1090518975800814</v>
      </c>
      <c r="N113" s="21">
        <f>'9.нерез-в нацвал'!N113+'13.нерез-в инвал'!N113</f>
        <v>49984.899999999994</v>
      </c>
      <c r="O113" s="28">
        <f>('9.нерез-в нацвал'!N113*'9.нерез-в нацвал'!O113+'13.нерез-в инвал'!N113*'13.нерез-в инвал'!O113)/('9.нерез-в нацвал'!N113+'13.нерез-в инвал'!N113)</f>
        <v>7.7105871573215179</v>
      </c>
      <c r="P113" s="21">
        <f>'9.нерез-в нацвал'!P113+'13.нерез-в инвал'!P113</f>
        <v>114811.2</v>
      </c>
      <c r="Q113" s="28">
        <f>('9.нерез-в нацвал'!P113*'9.нерез-в нацвал'!Q113+'13.нерез-в инвал'!P113*'13.нерез-в инвал'!Q113)/('9.нерез-в нацвал'!P113+'13.нерез-в инвал'!P113)</f>
        <v>5.8499923613724052</v>
      </c>
      <c r="R113" s="22">
        <f>'9.нерез-в нацвал'!R113+'13.нерез-в инвал'!R113</f>
        <v>3210.8999999999996</v>
      </c>
      <c r="S113" s="30">
        <f>('9.нерез-в нацвал'!R113*'9.нерез-в нацвал'!S113+'13.нерез-в инвал'!R113*'13.нерез-в инвал'!S113)/('9.нерез-в нацвал'!R113+'13.нерез-в инвал'!R113)</f>
        <v>3.8545868759537836</v>
      </c>
    </row>
    <row r="114" spans="1:19" ht="14.25" customHeight="1" x14ac:dyDescent="0.2">
      <c r="A114" s="23" t="s">
        <v>9</v>
      </c>
      <c r="B114" s="26">
        <f>'9.нерез-в нацвал'!B114+'13.нерез-в инвал'!B114</f>
        <v>2411078.7000000002</v>
      </c>
      <c r="C114" s="28">
        <f>('9.нерез-в нацвал'!B114*'9.нерез-в нацвал'!C114+'13.нерез-в инвал'!B114*'13.нерез-в инвал'!C114)/('9.нерез-в нацвал'!B114+'13.нерез-в инвал'!B114)</f>
        <v>1.0364869039737261</v>
      </c>
      <c r="D114" s="21">
        <f>'9.нерез-в нацвал'!D114+'13.нерез-в инвал'!D114</f>
        <v>2057120.1</v>
      </c>
      <c r="E114" s="28">
        <f>('9.нерез-в нацвал'!D114*'9.нерез-в нацвал'!E114+'13.нерез-в инвал'!D114*'13.нерез-в инвал'!E114)/('9.нерез-в нацвал'!D114+'13.нерез-в инвал'!D114)</f>
        <v>4.3334404734074586E-2</v>
      </c>
      <c r="F114" s="21">
        <f t="shared" si="4"/>
        <v>353958.6</v>
      </c>
      <c r="G114" s="28">
        <f t="shared" si="5"/>
        <v>6.8084443265398757</v>
      </c>
      <c r="H114" s="21">
        <f>'9.нерез-в нацвал'!H114+'13.нерез-в инвал'!H114</f>
        <v>2090.6999999999998</v>
      </c>
      <c r="I114" s="28">
        <f>('9.нерез-в нацвал'!H114*'9.нерез-в нацвал'!I114+'13.нерез-в инвал'!H114*'13.нерез-в инвал'!I114)/('9.нерез-в нацвал'!H114+'13.нерез-в инвал'!H114)</f>
        <v>2.7653594489883773</v>
      </c>
      <c r="J114" s="21">
        <f>'9.нерез-в нацвал'!J114+'13.нерез-в инвал'!J114</f>
        <v>16496.099999999999</v>
      </c>
      <c r="K114" s="28">
        <f>('9.нерез-в нацвал'!J114*'9.нерез-в нацвал'!K114+'13.нерез-в инвал'!J114*'13.нерез-в инвал'!K114)/('9.нерез-в нацвал'!J114+'13.нерез-в инвал'!J114)</f>
        <v>12.972848976424734</v>
      </c>
      <c r="L114" s="21">
        <f>'9.нерез-в нацвал'!L114+'13.нерез-в инвал'!L114</f>
        <v>21092.300000000003</v>
      </c>
      <c r="M114" s="28">
        <f>('9.нерез-в нацвал'!L114*'9.нерез-в нацвал'!M114+'13.нерез-в инвал'!L114*'13.нерез-в инвал'!M114)/('9.нерез-в нацвал'!L114+'13.нерез-в инвал'!L114)</f>
        <v>4.9837223536551205</v>
      </c>
      <c r="N114" s="21">
        <f>'9.нерез-в нацвал'!N114+'13.нерез-в инвал'!N114</f>
        <v>62552</v>
      </c>
      <c r="O114" s="28">
        <f>('9.нерез-в нацвал'!N114*'9.нерез-в нацвал'!O114+'13.нерез-в инвал'!N114*'13.нерез-в инвал'!O114)/('9.нерез-в нацвал'!N114+'13.нерез-в инвал'!N114)</f>
        <v>8.1922398484460768</v>
      </c>
      <c r="P114" s="21">
        <f>'9.нерез-в нацвал'!P114+'13.нерез-в инвал'!P114</f>
        <v>247735.9</v>
      </c>
      <c r="Q114" s="28">
        <f>('9.нерез-в нацвал'!P114*'9.нерез-в нацвал'!Q114+'13.нерез-в инвал'!P114*'13.нерез-в инвал'!Q114)/('9.нерез-в нацвал'!P114+'13.нерез-в инвал'!P114)</f>
        <v>6.2014910555958904</v>
      </c>
      <c r="R114" s="21">
        <f>'9.нерез-в нацвал'!R114+'13.нерез-в инвал'!R114</f>
        <v>3991.6000000000004</v>
      </c>
      <c r="S114" s="28">
        <f>('9.нерез-в нацвал'!R114*'9.нерез-в нацвал'!S114+'13.нерез-в инвал'!R114*'13.нерез-в инвал'!S114)/('9.нерез-в нацвал'!R114+'13.нерез-в инвал'!R114)</f>
        <v>9.0773997895580578</v>
      </c>
    </row>
    <row r="115" spans="1:19" ht="14.25" customHeight="1" x14ac:dyDescent="0.2">
      <c r="A115" s="23" t="s">
        <v>14</v>
      </c>
      <c r="B115" s="26">
        <f>'9.нерез-в нацвал'!B115+'13.нерез-в инвал'!B115</f>
        <v>2231153.5</v>
      </c>
      <c r="C115" s="28">
        <f>('9.нерез-в нацвал'!B115*'9.нерез-в нацвал'!C115+'13.нерез-в инвал'!B115*'13.нерез-в инвал'!C115)/('9.нерез-в нацвал'!B115+'13.нерез-в инвал'!B115)</f>
        <v>0.59310681672058851</v>
      </c>
      <c r="D115" s="21">
        <f>'9.нерез-в нацвал'!D115+'13.нерез-в инвал'!D115</f>
        <v>1972999.2000000002</v>
      </c>
      <c r="E115" s="28">
        <f>('9.нерез-в нацвал'!D115*'9.нерез-в нацвал'!E115+'13.нерез-в инвал'!D115*'13.нерез-в инвал'!E115)/('9.нерез-в нацвал'!D115+'13.нерез-в инвал'!D115)</f>
        <v>2.2890398536400784E-2</v>
      </c>
      <c r="F115" s="21">
        <f t="shared" si="4"/>
        <v>258154.3</v>
      </c>
      <c r="G115" s="28">
        <f t="shared" si="5"/>
        <v>4.9511071944182214</v>
      </c>
      <c r="H115" s="21">
        <f>'9.нерез-в нацвал'!H115+'13.нерез-в инвал'!H115</f>
        <v>18745.2</v>
      </c>
      <c r="I115" s="28">
        <f>('9.нерез-в нацвал'!H115*'9.нерез-в нацвал'!I115+'13.нерез-в инвал'!H115*'13.нерез-в инвал'!I115)/('9.нерез-в нацвал'!H115+'13.нерез-в инвал'!H115)</f>
        <v>0.19825950109894769</v>
      </c>
      <c r="J115" s="21">
        <f>'9.нерез-в нацвал'!J115+'13.нерез-в инвал'!J115</f>
        <v>4304.1000000000004</v>
      </c>
      <c r="K115" s="28">
        <f>('9.нерез-в нацвал'!J115*'9.нерез-в нацвал'!K115+'13.нерез-в инвал'!J115*'13.нерез-в инвал'!K115)/('9.нерез-в нацвал'!J115+'13.нерез-в инвал'!J115)</f>
        <v>7.8964794033595922</v>
      </c>
      <c r="L115" s="21">
        <f>'9.нерез-в нацвал'!L115+'13.нерез-в инвал'!L115</f>
        <v>26681.800000000003</v>
      </c>
      <c r="M115" s="28">
        <f>('9.нерез-в нацвал'!L115*'9.нерез-в нацвал'!M115+'13.нерез-в инвал'!L115*'13.нерез-в инвал'!M115)/('9.нерез-в нацвал'!L115+'13.нерез-в инвал'!L115)</f>
        <v>3.4711616532617775</v>
      </c>
      <c r="N115" s="21">
        <f>'9.нерез-в нацвал'!N115+'13.нерез-в инвал'!N115</f>
        <v>53456.800000000003</v>
      </c>
      <c r="O115" s="28">
        <f>('9.нерез-в нацвал'!N115*'9.нерез-в нацвал'!O115+'13.нерез-в инвал'!N115*'13.нерез-в инвал'!O115)/('9.нерез-в нацвал'!N115+'13.нерез-в инвал'!N115)</f>
        <v>8.1756033844150764</v>
      </c>
      <c r="P115" s="21">
        <f>'9.нерез-в нацвал'!P115+'13.нерез-в инвал'!P115</f>
        <v>153953.4</v>
      </c>
      <c r="Q115" s="28">
        <f>('9.нерез-в нацвал'!P115*'9.нерез-в нацвал'!Q115+'13.нерез-в инвал'!P115*'13.нерез-в инвал'!Q115)/('9.нерез-в нацвал'!P115+'13.нерез-в инвал'!P115)</f>
        <v>4.5882073341673504</v>
      </c>
      <c r="R115" s="22">
        <f>'9.нерез-в нацвал'!R115+'13.нерез-в инвал'!R115</f>
        <v>1013</v>
      </c>
      <c r="S115" s="30">
        <f>('9.нерез-в нацвал'!R115*'9.нерез-в нацвал'!S115+'13.нерез-в инвал'!R115*'13.нерез-в инвал'!S115)/('9.нерез-в нацвал'!R115+'13.нерез-в инвал'!R115)</f>
        <v>4.3607166831194482</v>
      </c>
    </row>
    <row r="116" spans="1:19" ht="14.25" customHeight="1" thickBot="1" x14ac:dyDescent="0.25">
      <c r="A116" s="24" t="s">
        <v>15</v>
      </c>
      <c r="B116" s="27">
        <f>'9.нерез-в нацвал'!B116+'13.нерез-в инвал'!B116</f>
        <v>2622440.4</v>
      </c>
      <c r="C116" s="29">
        <f>('9.нерез-в нацвал'!B116*'9.нерез-в нацвал'!C116+'13.нерез-в инвал'!B116*'13.нерез-в инвал'!C116)/('9.нерез-в нацвал'!B116+'13.нерез-в инвал'!B116)</f>
        <v>0.73274077687332695</v>
      </c>
      <c r="D116" s="25">
        <f>'9.нерез-в нацвал'!D116+'13.нерез-в инвал'!D116</f>
        <v>2323817.9</v>
      </c>
      <c r="E116" s="29">
        <f>('9.нерез-в нацвал'!D116*'9.нерез-в нацвал'!E116+'13.нерез-в инвал'!D116*'13.нерез-в инвал'!E116)/('9.нерез-в нацвал'!D116+'13.нерез-в инвал'!D116)</f>
        <v>3.0091829054247322E-2</v>
      </c>
      <c r="F116" s="25">
        <f t="shared" si="4"/>
        <v>298622.49999999994</v>
      </c>
      <c r="G116" s="29">
        <f t="shared" si="5"/>
        <v>6.2006080754129336</v>
      </c>
      <c r="H116" s="25">
        <f>'9.нерез-в нацвал'!H116+'13.нерез-в инвал'!H116</f>
        <v>34175</v>
      </c>
      <c r="I116" s="29">
        <f>('9.нерез-в нацвал'!H116*'9.нерез-в нацвал'!I116+'13.нерез-в инвал'!H116*'13.нерез-в инвал'!I116)/('9.нерез-в нацвал'!H116+'13.нерез-в инвал'!H116)</f>
        <v>0.15405120702267747</v>
      </c>
      <c r="J116" s="25">
        <f>'9.нерез-в нацвал'!J116+'13.нерез-в инвал'!J116</f>
        <v>24449.7</v>
      </c>
      <c r="K116" s="29">
        <f>('9.нерез-в нацвал'!J116*'9.нерез-в нацвал'!K116+'13.нерез-в инвал'!J116*'13.нерез-в инвал'!K116)/('9.нерез-в нацвал'!J116+'13.нерез-в инвал'!J116)</f>
        <v>4.5039731775850003</v>
      </c>
      <c r="L116" s="25">
        <f>'9.нерез-в нацвал'!L116+'13.нерез-в инвал'!L116</f>
        <v>21709.1</v>
      </c>
      <c r="M116" s="29">
        <f>('9.нерез-в нацвал'!L116*'9.нерез-в нацвал'!M116+'13.нерез-в инвал'!L116*'13.нерез-в инвал'!M116)/('9.нерез-в нацвал'!L116+'13.нерез-в инвал'!L116)</f>
        <v>6.9778463409353666</v>
      </c>
      <c r="N116" s="25">
        <f>'9.нерез-в нацвал'!N116+'13.нерез-в инвал'!N116</f>
        <v>125351.29999999999</v>
      </c>
      <c r="O116" s="29">
        <f>('9.нерез-в нацвал'!N116*'9.нерез-в нацвал'!O116+'13.нерез-в инвал'!N116*'13.нерез-в инвал'!O116)/('9.нерез-в нацвал'!N116+'13.нерез-в инвал'!N116)</f>
        <v>7.206147339517023</v>
      </c>
      <c r="P116" s="25">
        <f>'9.нерез-в нацвал'!P116+'13.нерез-в инвал'!P116</f>
        <v>84440.6</v>
      </c>
      <c r="Q116" s="29">
        <f>('9.нерез-в нацвал'!P116*'9.нерез-в нацвал'!Q116+'13.нерез-в инвал'!P116*'13.нерез-в инвал'!Q116)/('9.нерез-в нацвал'!P116+'13.нерез-в инвал'!P116)</f>
        <v>7.9952522601686633</v>
      </c>
      <c r="R116" s="25">
        <f>'9.нерез-в нацвал'!R116+'13.нерез-в инвал'!R116</f>
        <v>8496.7999999999993</v>
      </c>
      <c r="S116" s="29">
        <f>('9.нерез-в нацвал'!R116*'9.нерез-в нацвал'!S116+'13.нерез-в инвал'!R116*'13.нерез-в инвал'!S116)/('9.нерез-в нацвал'!R116+'13.нерез-в инвал'!R116)</f>
        <v>0.747221659919029</v>
      </c>
    </row>
    <row r="117" spans="1:19" ht="14.25" customHeight="1" x14ac:dyDescent="0.2">
      <c r="A117" s="23" t="s">
        <v>74</v>
      </c>
      <c r="B117" s="26">
        <f>'9.нерез-в нацвал'!B117+'13.нерез-в инвал'!B117</f>
        <v>1956981</v>
      </c>
      <c r="C117" s="28">
        <f>('9.нерез-в нацвал'!B117*'9.нерез-в нацвал'!C117+'13.нерез-в инвал'!B117*'13.нерез-в инвал'!C117)/('9.нерез-в нацвал'!B117+'13.нерез-в инвал'!B117)</f>
        <v>1.5108930015161099</v>
      </c>
      <c r="D117" s="21">
        <f>'9.нерез-в нацвал'!D117+'13.нерез-в инвал'!D117</f>
        <v>1470607.2</v>
      </c>
      <c r="E117" s="28">
        <f>('9.нерез-в нацвал'!D117*'9.нерез-в нацвал'!E117+'13.нерез-в инвал'!D117*'13.нерез-в инвал'!E117)/('9.нерез-в нацвал'!D117+'13.нерез-в инвал'!D117)</f>
        <v>4.7196959868005511E-2</v>
      </c>
      <c r="F117" s="21">
        <f t="shared" ref="F117:F128" si="6">H117+J117+L117+N117+P117+R117</f>
        <v>486373.8</v>
      </c>
      <c r="G117" s="28">
        <f t="shared" ref="G117:G128" si="7">(H117*I117+J117*K117+L117*M117+N117*O117+P117*Q117+R117*S117)/(H117+J117+L117+N117+P117+R117)</f>
        <v>5.9365465574009102</v>
      </c>
      <c r="H117" s="21">
        <f>'9.нерез-в нацвал'!H117+'13.нерез-в инвал'!H117</f>
        <v>1302.1999999999998</v>
      </c>
      <c r="I117" s="28">
        <f>('9.нерез-в нацвал'!H117*'9.нерез-в нацвал'!I117+'13.нерез-в инвал'!H117*'13.нерез-в инвал'!I117)/('9.нерез-в нацвал'!H117+'13.нерез-в инвал'!H117)</f>
        <v>6.7181208723698402</v>
      </c>
      <c r="J117" s="21">
        <f>'9.нерез-в нацвал'!J117+'13.нерез-в инвал'!J117</f>
        <v>5767.4</v>
      </c>
      <c r="K117" s="28">
        <f>('9.нерез-в нацвал'!J117*'9.нерез-в нацвал'!K117+'13.нерез-в инвал'!J117*'13.нерез-в инвал'!K117)/('9.нерез-в нацвал'!J117+'13.нерез-в инвал'!J117)</f>
        <v>3.3697669660505638</v>
      </c>
      <c r="L117" s="21">
        <f>'9.нерез-в нацвал'!L117+'13.нерез-в инвал'!L117</f>
        <v>37531.100000000006</v>
      </c>
      <c r="M117" s="28">
        <f>('9.нерез-в нацвал'!L117*'9.нерез-в нацвал'!M117+'13.нерез-в инвал'!L117*'13.нерез-в инвал'!M117)/('9.нерез-в нацвал'!L117+'13.нерез-в инвал'!L117)</f>
        <v>4.7379795156550157</v>
      </c>
      <c r="N117" s="21">
        <f>'9.нерез-в нацвал'!N117+'13.нерез-в инвал'!N117</f>
        <v>62178.399999999994</v>
      </c>
      <c r="O117" s="28">
        <f>('9.нерез-в нацвал'!N117*'9.нерез-в нацвал'!O117+'13.нерез-в инвал'!N117*'13.нерез-в инвал'!O117)/('9.нерез-в нацвал'!N117+'13.нерез-в инвал'!N117)</f>
        <v>6.9463342736384321</v>
      </c>
      <c r="P117" s="21">
        <f>'9.нерез-в нацвал'!P117+'13.нерез-в инвал'!P117</f>
        <v>344235.4</v>
      </c>
      <c r="Q117" s="28">
        <f>('9.нерез-в нацвал'!P117*'9.нерез-в нацвал'!Q117+'13.нерез-в инвал'!P117*'13.нерез-в инвал'!Q117)/('9.нерез-в нацвал'!P117+'13.нерез-в инвал'!P117)</f>
        <v>5.712336950238118</v>
      </c>
      <c r="R117" s="21">
        <f>'9.нерез-в нацвал'!R117+'13.нерез-в инвал'!R117</f>
        <v>35359.300000000003</v>
      </c>
      <c r="S117" s="28">
        <f>('9.нерез-в нацвал'!R117*'9.нерез-в нацвал'!S117+'13.нерез-в инвал'!R117*'13.нерез-в инвал'!S117)/('9.нерез-в нацвал'!R117+'13.нерез-в инвал'!R117)</f>
        <v>8.0056858591657587</v>
      </c>
    </row>
    <row r="118" spans="1:19" ht="14.25" customHeight="1" x14ac:dyDescent="0.2">
      <c r="A118" s="23" t="s">
        <v>1</v>
      </c>
      <c r="B118" s="26">
        <f>'9.нерез-в нацвал'!B118+'13.нерез-в инвал'!B118</f>
        <v>1241446</v>
      </c>
      <c r="C118" s="28">
        <f>('9.нерез-в нацвал'!B118*'9.нерез-в нацвал'!C118+'13.нерез-в инвал'!B118*'13.нерез-в инвал'!C118)/('9.нерез-в нацвал'!B118+'13.нерез-в инвал'!B118)</f>
        <v>1.1474223558656631</v>
      </c>
      <c r="D118" s="21">
        <f>'9.нерез-в нацвал'!D118+'13.нерез-в инвал'!D118</f>
        <v>1063760</v>
      </c>
      <c r="E118" s="28">
        <f>('9.нерез-в нацвал'!D118*'9.нерез-в нацвал'!E118+'13.нерез-в инвал'!D118*'13.нерез-в инвал'!E118)/('9.нерез-в нацвал'!D118+'13.нерез-в инвал'!D118)</f>
        <v>7.0865738512446513E-2</v>
      </c>
      <c r="F118" s="21">
        <f t="shared" si="6"/>
        <v>177686</v>
      </c>
      <c r="G118" s="28">
        <f t="shared" si="7"/>
        <v>7.592487624236032</v>
      </c>
      <c r="H118" s="21">
        <f>'9.нерез-в нацвал'!H118+'13.нерез-в инвал'!H118</f>
        <v>1521.4</v>
      </c>
      <c r="I118" s="28">
        <f>('9.нерез-в нацвал'!H118*'9.нерез-в нацвал'!I118+'13.нерез-в инвал'!H118*'13.нерез-в инвал'!I118)/('9.нерез-в нацвал'!H118+'13.нерез-в инвал'!H118)</f>
        <v>2.7456743788615725</v>
      </c>
      <c r="J118" s="21">
        <f>'9.нерез-в нацвал'!J118+'13.нерез-в инвал'!J118</f>
        <v>5713.3000000000011</v>
      </c>
      <c r="K118" s="28">
        <f>('9.нерез-в нацвал'!J118*'9.нерез-в нацвал'!K118+'13.нерез-в инвал'!J118*'13.нерез-в инвал'!K118)/('9.нерез-в нацвал'!J118+'13.нерез-в инвал'!J118)</f>
        <v>4.282546339243515</v>
      </c>
      <c r="L118" s="21">
        <f>'9.нерез-в нацвал'!L118+'13.нерез-в инвал'!L118</f>
        <v>20278.5</v>
      </c>
      <c r="M118" s="28">
        <f>('9.нерез-в нацвал'!L118*'9.нерез-в нацвал'!M118+'13.нерез-в инвал'!L118*'13.нерез-в инвал'!M118)/('9.нерез-в нацвал'!L118+'13.нерез-в инвал'!L118)</f>
        <v>4.8279021623887397</v>
      </c>
      <c r="N118" s="21">
        <f>'9.нерез-в нацвал'!N118+'13.нерез-в инвал'!N118</f>
        <v>46256.3</v>
      </c>
      <c r="O118" s="28">
        <f>('9.нерез-в нацвал'!N118*'9.нерез-в нацвал'!O118+'13.нерез-в инвал'!N118*'13.нерез-в инвал'!O118)/('9.нерез-в нацвал'!N118+'13.нерез-в инвал'!N118)</f>
        <v>8.5906662227632005</v>
      </c>
      <c r="P118" s="21">
        <f>'9.нерез-в нацвал'!P118+'13.нерез-в инвал'!P118</f>
        <v>102829</v>
      </c>
      <c r="Q118" s="28">
        <f>('9.нерез-в нацвал'!P118*'9.нерез-в нацвал'!Q118+'13.нерез-в инвал'!P118*'13.нерез-в инвал'!Q118)/('9.нерез-в нацвал'!P118+'13.нерез-в инвал'!P118)</f>
        <v>7.9103648289879525</v>
      </c>
      <c r="R118" s="21">
        <f>'9.нерез-в нацвал'!R118+'13.нерез-в инвал'!R118</f>
        <v>1087.5</v>
      </c>
      <c r="S118" s="28">
        <f>('9.нерез-в нацвал'!R118*'9.нерез-в нацвал'!S118+'13.нерез-в инвал'!R118*'13.нерез-в инвал'!S118)/('9.нерез-в нацвал'!R118+'13.нерез-в инвал'!R118)</f>
        <v>10.799137471264368</v>
      </c>
    </row>
    <row r="119" spans="1:19" ht="14.25" customHeight="1" x14ac:dyDescent="0.2">
      <c r="A119" s="23" t="s">
        <v>2</v>
      </c>
      <c r="B119" s="26">
        <f>'9.нерез-в нацвал'!B119+'13.нерез-в инвал'!B119</f>
        <v>1730014.7000000002</v>
      </c>
      <c r="C119" s="28">
        <f>('9.нерез-в нацвал'!B119*'9.нерез-в нацвал'!C119+'13.нерез-в инвал'!B119*'13.нерез-в инвал'!C119)/('9.нерез-в нацвал'!B119+'13.нерез-в инвал'!B119)</f>
        <v>0.97937511282418599</v>
      </c>
      <c r="D119" s="21">
        <f>'9.нерез-в нацвал'!D119+'13.нерез-в инвал'!D119</f>
        <v>1516811.2999999998</v>
      </c>
      <c r="E119" s="28">
        <f>('9.нерез-в нацвал'!D119*'9.нерез-в нацвал'!E119+'13.нерез-в инвал'!D119*'13.нерез-в инвал'!E119)/('9.нерез-в нацвал'!D119+'13.нерез-в инвал'!D119)</f>
        <v>0.10193656125847701</v>
      </c>
      <c r="F119" s="21">
        <f t="shared" si="6"/>
        <v>213203.39999999997</v>
      </c>
      <c r="G119" s="28">
        <f t="shared" si="7"/>
        <v>7.2218117253289602</v>
      </c>
      <c r="H119" s="21">
        <f>'9.нерез-в нацвал'!H119+'13.нерез-в инвал'!H119</f>
        <v>13206.7</v>
      </c>
      <c r="I119" s="28">
        <f>('9.нерез-в нацвал'!H119*'9.нерез-в нацвал'!I119+'13.нерез-в инвал'!H119*'13.нерез-в инвал'!I119)/('9.нерез-в нацвал'!H119+'13.нерез-в инвал'!H119)</f>
        <v>2.4156832516828559</v>
      </c>
      <c r="J119" s="21">
        <f>'9.нерез-в нацвал'!J119+'13.нерез-в инвал'!J119</f>
        <v>34018.5</v>
      </c>
      <c r="K119" s="28">
        <f>('9.нерез-в нацвал'!J119*'9.нерез-в нацвал'!K119+'13.нерез-в инвал'!J119*'13.нерез-в инвал'!K119)/('9.нерез-в нацвал'!J119+'13.нерез-в инвал'!J119)</f>
        <v>7.0587798697767328</v>
      </c>
      <c r="L119" s="21">
        <f>'9.нерез-в нацвал'!L119+'13.нерез-в инвал'!L119</f>
        <v>8596.7000000000007</v>
      </c>
      <c r="M119" s="28">
        <f>('9.нерез-в нацвал'!L119*'9.нерез-в нацвал'!M119+'13.нерез-в инвал'!L119*'13.нерез-в инвал'!M119)/('9.нерез-в нацвал'!L119+'13.нерез-в инвал'!L119)</f>
        <v>4.688360301045746</v>
      </c>
      <c r="N119" s="21">
        <f>'9.нерез-в нацвал'!N119+'13.нерез-в инвал'!N119</f>
        <v>62163.9</v>
      </c>
      <c r="O119" s="28">
        <f>('9.нерез-в нацвал'!N119*'9.нерез-в нацвал'!O119+'13.нерез-в инвал'!N119*'13.нерез-в инвал'!O119)/('9.нерез-в нацвал'!N119+'13.нерез-в инвал'!N119)</f>
        <v>6.6531135916504587</v>
      </c>
      <c r="P119" s="21">
        <f>'9.нерез-в нацвал'!P119+'13.нерез-в инвал'!P119</f>
        <v>94776.3</v>
      </c>
      <c r="Q119" s="28">
        <f>('9.нерез-в нацвал'!P119*'9.нерез-в нацвал'!Q119+'13.нерез-в инвал'!P119*'13.нерез-в инвал'!Q119)/('9.нерез-в нацвал'!P119+'13.нерез-в инвал'!P119)</f>
        <v>8.5344046665674949</v>
      </c>
      <c r="R119" s="21">
        <f>'9.нерез-в нацвал'!R119+'13.нерез-в инвал'!R119</f>
        <v>441.3</v>
      </c>
      <c r="S119" s="28">
        <f>('9.нерез-в нацвал'!R119*'9.нерез-в нацвал'!S119+'13.нерез-в инвал'!R119*'13.нерез-в инвал'!S119)/('9.нерез-в нацвал'!R119+'13.нерез-в инвал'!R119)</f>
        <v>11.183537276229364</v>
      </c>
    </row>
    <row r="120" spans="1:19" ht="14.25" customHeight="1" x14ac:dyDescent="0.2">
      <c r="A120" s="23" t="s">
        <v>3</v>
      </c>
      <c r="B120" s="26">
        <f>'9.нерез-в нацвал'!B120+'13.нерез-в инвал'!B120</f>
        <v>1893814.4000000004</v>
      </c>
      <c r="C120" s="28">
        <f>('9.нерез-в нацвал'!B120*'9.нерез-в нацвал'!C120+'13.нерез-в инвал'!B120*'13.нерез-в инвал'!C120)/('9.нерез-в нацвал'!B120+'13.нерез-в инвал'!B120)</f>
        <v>0.72978247974035826</v>
      </c>
      <c r="D120" s="21">
        <f>'9.нерез-в нацвал'!D120+'13.нерез-в инвал'!D120</f>
        <v>1662386.4</v>
      </c>
      <c r="E120" s="28">
        <f>('9.нерез-в нацвал'!D120*'9.нерез-в нацвал'!E120+'13.нерез-в инвал'!D120*'13.нерез-в инвал'!E120)/('9.нерез-в нацвал'!D120+'13.нерез-в инвал'!D120)</f>
        <v>5.2414561981498312E-2</v>
      </c>
      <c r="F120" s="21">
        <f t="shared" si="6"/>
        <v>231428</v>
      </c>
      <c r="G120" s="28">
        <f t="shared" si="7"/>
        <v>5.5954306047669204</v>
      </c>
      <c r="H120" s="21">
        <f>'9.нерез-в нацвал'!H120+'13.нерез-в инвал'!H120</f>
        <v>11068.300000000001</v>
      </c>
      <c r="I120" s="28">
        <f>('9.нерез-в нацвал'!H120*'9.нерез-в нацвал'!I120+'13.нерез-в инвал'!H120*'13.нерез-в инвал'!I120)/('9.нерез-в нацвал'!H120+'13.нерез-в инвал'!H120)</f>
        <v>2.9628205776858292</v>
      </c>
      <c r="J120" s="21">
        <f>'9.нерез-в нацвал'!J120+'13.нерез-в инвал'!J120</f>
        <v>17551.3</v>
      </c>
      <c r="K120" s="28">
        <f>('9.нерез-в нацвал'!J120*'9.нерез-в нацвал'!K120+'13.нерез-в инвал'!J120*'13.нерез-в инвал'!K120)/('9.нерез-в нацвал'!J120+'13.нерез-в инвал'!J120)</f>
        <v>3.1550012249804871</v>
      </c>
      <c r="L120" s="21">
        <f>'9.нерез-в нацвал'!L120+'13.нерез-в инвал'!L120</f>
        <v>15991.7</v>
      </c>
      <c r="M120" s="28">
        <f>('9.нерез-в нацвал'!L120*'9.нерез-в нацвал'!M120+'13.нерез-в инвал'!L120*'13.нерез-в инвал'!M120)/('9.нерез-в нацвал'!L120+'13.нерез-в инвал'!L120)</f>
        <v>3.8325796506937984</v>
      </c>
      <c r="N120" s="21">
        <f>'9.нерез-в нацвал'!N120+'13.нерез-в инвал'!N120</f>
        <v>48657.100000000006</v>
      </c>
      <c r="O120" s="28">
        <f>('9.нерез-в нацвал'!N120*'9.нерез-в нацвал'!O120+'13.нерез-в инвал'!N120*'13.нерез-в инвал'!O120)/('9.нерез-в нацвал'!N120+'13.нерез-в инвал'!N120)</f>
        <v>6.1369221963495715</v>
      </c>
      <c r="P120" s="21">
        <f>'9.нерез-в нацвал'!P120+'13.нерез-в инвал'!P120</f>
        <v>126016.8</v>
      </c>
      <c r="Q120" s="28">
        <f>('9.нерез-в нацвал'!P120*'9.нерез-в нацвал'!Q120+'13.нерез-в инвал'!P120*'13.нерез-в инвал'!Q120)/('9.нерез-в нацвал'!P120+'13.нерез-в инвал'!P120)</f>
        <v>6.0964215406199669</v>
      </c>
      <c r="R120" s="21">
        <f>'9.нерез-в нацвал'!R120+'13.нерез-в инвал'!R120</f>
        <v>12142.8</v>
      </c>
      <c r="S120" s="28">
        <f>('9.нерез-в нацвал'!R120*'9.нерез-в нацвал'!S120+'13.нерез-в инвал'!R120*'13.нерез-в инвал'!S120)/('9.нерез-в нацвал'!R120+'13.нерез-в инвал'!R120)</f>
        <v>6.4750896827749669</v>
      </c>
    </row>
    <row r="121" spans="1:19" ht="14.25" customHeight="1" x14ac:dyDescent="0.2">
      <c r="A121" s="23" t="s">
        <v>4</v>
      </c>
      <c r="B121" s="26">
        <f>'9.нерез-в нацвал'!B121+'13.нерез-в инвал'!B121</f>
        <v>2039220</v>
      </c>
      <c r="C121" s="28">
        <f>('9.нерез-в нацвал'!B121*'9.нерез-в нацвал'!C121+'13.нерез-в инвал'!B121*'13.нерез-в инвал'!C121)/('9.нерез-в нацвал'!B121+'13.нерез-в инвал'!B121)</f>
        <v>0.7271556501995855</v>
      </c>
      <c r="D121" s="21">
        <f>'9.нерез-в нацвал'!D121+'13.нерез-в инвал'!D121</f>
        <v>1816644.9</v>
      </c>
      <c r="E121" s="28">
        <f>('9.нерез-в нацвал'!D121*'9.нерез-в нацвал'!E121+'13.нерез-в инвал'!D121*'13.нерез-в инвал'!E121)/('9.нерез-в нацвал'!D121+'13.нерез-в инвал'!D121)</f>
        <v>4.804969754958708E-2</v>
      </c>
      <c r="F121" s="21">
        <f t="shared" si="6"/>
        <v>222575.10000000003</v>
      </c>
      <c r="G121" s="28">
        <f t="shared" si="7"/>
        <v>6.2699785690313012</v>
      </c>
      <c r="H121" s="21">
        <f>'9.нерез-в нацвал'!H121+'13.нерез-в инвал'!H121</f>
        <v>14267.7</v>
      </c>
      <c r="I121" s="28">
        <f>('9.нерез-в нацвал'!H121*'9.нерез-в нацвал'!I121+'13.нерез-в инвал'!H121*'13.нерез-в инвал'!I121)/('9.нерез-в нацвал'!H121+'13.нерез-в инвал'!H121)</f>
        <v>3.3676800044856581</v>
      </c>
      <c r="J121" s="21">
        <f>'9.нерез-в нацвал'!J121+'13.нерез-в инвал'!J121</f>
        <v>11246</v>
      </c>
      <c r="K121" s="28">
        <f>('9.нерез-в нацвал'!J121*'9.нерез-в нацвал'!K121+'13.нерез-в инвал'!J121*'13.нерез-в инвал'!K121)/('9.нерез-в нацвал'!J121+'13.нерез-в инвал'!J121)</f>
        <v>1.9544548283834251</v>
      </c>
      <c r="L121" s="21">
        <f>'9.нерез-в нацвал'!L121+'13.нерез-в инвал'!L121</f>
        <v>17501.800000000003</v>
      </c>
      <c r="M121" s="28">
        <f>('9.нерез-в нацвал'!L121*'9.нерез-в нацвал'!M121+'13.нерез-в инвал'!L121*'13.нерез-в инвал'!M121)/('9.нерез-в нацвал'!L121+'13.нерез-в инвал'!L121)</f>
        <v>5.0644967946154091</v>
      </c>
      <c r="N121" s="21">
        <f>'9.нерез-в нацвал'!N121+'13.нерез-в инвал'!N121</f>
        <v>84179.3</v>
      </c>
      <c r="O121" s="28">
        <f>('9.нерез-в нацвал'!N121*'9.нерез-в нацвал'!O121+'13.нерез-в инвал'!N121*'13.нерез-в инвал'!O121)/('9.нерез-в нацвал'!N121+'13.нерез-в инвал'!N121)</f>
        <v>7.1466386867080161</v>
      </c>
      <c r="P121" s="21">
        <f>'9.нерез-в нацвал'!P121+'13.нерез-в инвал'!P121</f>
        <v>92369.1</v>
      </c>
      <c r="Q121" s="28">
        <f>('9.нерез-в нацвал'!P121*'9.нерез-в нацвал'!Q121+'13.нерез-в инвал'!P121*'13.нерез-в инвал'!Q121)/('9.нерез-в нацвал'!P121+'13.нерез-в инвал'!P121)</f>
        <v>6.7395067181557327</v>
      </c>
      <c r="R121" s="21">
        <f>'9.нерез-в нацвал'!R121+'13.нерез-в инвал'!R121</f>
        <v>3011.2000000000003</v>
      </c>
      <c r="S121" s="28">
        <f>('9.нерез-в нацвал'!R121*'9.нерез-в нацвал'!S121+'13.нерез-в инвал'!R121*'13.нерез-в инвал'!S121)/('9.нерез-в нацвал'!R121+'13.нерез-в инвал'!R121)</f>
        <v>4.235267667375135</v>
      </c>
    </row>
    <row r="122" spans="1:19" ht="14.25" customHeight="1" x14ac:dyDescent="0.2">
      <c r="A122" s="23" t="s">
        <v>5</v>
      </c>
      <c r="B122" s="26">
        <f>'9.нерез-в нацвал'!B122+'13.нерез-в инвал'!B122</f>
        <v>1466964.4999999998</v>
      </c>
      <c r="C122" s="28">
        <f>('9.нерез-в нацвал'!B122*'9.нерез-в нацвал'!C122+'13.нерез-в инвал'!B122*'13.нерез-в инвал'!C122)/('9.нерез-в нацвал'!B122+'13.нерез-в инвал'!B122)</f>
        <v>1.0555534547700371</v>
      </c>
      <c r="D122" s="21">
        <f>'9.нерез-в нацвал'!D122+'13.нерез-в инвал'!D122</f>
        <v>1238984.3999999999</v>
      </c>
      <c r="E122" s="28">
        <f>('9.нерез-в нацвал'!D122*'9.нерез-в нацвал'!E122+'13.нерез-в инвал'!D122*'13.нерез-в инвал'!E122)/('9.нерез-в нацвал'!D122+'13.нерез-в инвал'!D122)</f>
        <v>5.7971402222659084E-2</v>
      </c>
      <c r="F122" s="21">
        <f t="shared" si="6"/>
        <v>227980.1</v>
      </c>
      <c r="G122" s="28">
        <f t="shared" si="7"/>
        <v>6.4770292801871721</v>
      </c>
      <c r="H122" s="21">
        <f>'9.нерез-в нацвал'!H122+'13.нерез-в инвал'!H122</f>
        <v>13231.9</v>
      </c>
      <c r="I122" s="28">
        <f>('9.нерез-в нацвал'!H122*'9.нерез-в нацвал'!I122+'13.нерез-в инвал'!H122*'13.нерез-в инвал'!I122)/('9.нерез-в нацвал'!H122+'13.нерез-в инвал'!H122)</f>
        <v>1.4916962038709489</v>
      </c>
      <c r="J122" s="21">
        <f>'9.нерез-в нацвал'!J122+'13.нерез-в инвал'!J122</f>
        <v>15681.800000000001</v>
      </c>
      <c r="K122" s="28">
        <f>('9.нерез-в нацвал'!J122*'9.нерез-в нацвал'!K122+'13.нерез-в инвал'!J122*'13.нерез-в инвал'!K122)/('9.нерез-в нацвал'!J122+'13.нерез-в инвал'!J122)</f>
        <v>1.8425175681363097</v>
      </c>
      <c r="L122" s="21">
        <f>'9.нерез-в нацвал'!L122+'13.нерез-в инвал'!L122</f>
        <v>26459.9</v>
      </c>
      <c r="M122" s="28">
        <f>('9.нерез-в нацвал'!L122*'9.нерез-в нацвал'!M122+'13.нерез-в инвал'!L122*'13.нерез-в инвал'!M122)/('9.нерез-в нацвал'!L122+'13.нерез-в инвал'!L122)</f>
        <v>4.2580976874440184</v>
      </c>
      <c r="N122" s="21">
        <f>'9.нерез-в нацвал'!N122+'13.нерез-в инвал'!N122</f>
        <v>54463.899999999994</v>
      </c>
      <c r="O122" s="28">
        <f>('9.нерез-в нацвал'!N122*'9.нерез-в нацвал'!O122+'13.нерез-в инвал'!N122*'13.нерез-в инвал'!O122)/('9.нерез-в нацвал'!N122+'13.нерез-в инвал'!N122)</f>
        <v>8.5382969269552724</v>
      </c>
      <c r="P122" s="21">
        <f>'9.нерез-в нацвал'!P122+'13.нерез-в инвал'!P122</f>
        <v>115766.2</v>
      </c>
      <c r="Q122" s="28">
        <f>('9.нерез-в нацвал'!P122*'9.нерез-в нацвал'!Q122+'13.нерез-в инвал'!P122*'13.нерез-в инвал'!Q122)/('9.нерез-в нацвал'!P122+'13.нерез-в инвал'!P122)</f>
        <v>7.1430099286320239</v>
      </c>
      <c r="R122" s="21">
        <f>'9.нерез-в нацвал'!R122+'13.нерез-в инвал'!R122</f>
        <v>2376.4</v>
      </c>
      <c r="S122" s="28">
        <f>('9.нерез-в нацвал'!R122*'9.нерез-в нацвал'!S122+'13.нерез-в инвал'!R122*'13.нерез-в инвал'!S122)/('9.нерез-в нацвал'!R122+'13.нерез-в инвал'!R122)</f>
        <v>9.8404776131964091</v>
      </c>
    </row>
    <row r="123" spans="1:19" ht="14.25" customHeight="1" x14ac:dyDescent="0.2">
      <c r="A123" s="23" t="s">
        <v>6</v>
      </c>
      <c r="B123" s="26">
        <f>'9.нерез-в нацвал'!B123+'13.нерез-в инвал'!B123</f>
        <v>2206379.2000000002</v>
      </c>
      <c r="C123" s="28">
        <f>('9.нерез-в нацвал'!B123*'9.нерез-в нацвал'!C123+'13.нерез-в инвал'!B123*'13.нерез-в инвал'!C123)/('9.нерез-в нацвал'!B123+'13.нерез-в инвал'!B123)</f>
        <v>0.81129204671617561</v>
      </c>
      <c r="D123" s="21">
        <f>'9.нерез-в нацвал'!D123+'13.нерез-в инвал'!D123</f>
        <v>1934520.1</v>
      </c>
      <c r="E123" s="28">
        <f>('9.нерез-в нацвал'!D123*'9.нерез-в нацвал'!E123+'13.нерез-в инвал'!D123*'13.нерез-в инвал'!E123)/('9.нерез-в нацвал'!D123+'13.нерез-в инвал'!D123)</f>
        <v>4.6894813861070785E-2</v>
      </c>
      <c r="F123" s="21">
        <f t="shared" si="6"/>
        <v>271859.09999999998</v>
      </c>
      <c r="G123" s="28">
        <f t="shared" si="7"/>
        <v>6.2506604965586883</v>
      </c>
      <c r="H123" s="21">
        <f>'9.нерез-в нацвал'!H123+'13.нерез-в инвал'!H123</f>
        <v>5816.4</v>
      </c>
      <c r="I123" s="28">
        <f>('9.нерез-в нацвал'!H123*'9.нерез-в нацвал'!I123+'13.нерез-в инвал'!H123*'13.нерез-в инвал'!I123)/('9.нерез-в нацвал'!H123+'13.нерез-в инвал'!H123)</f>
        <v>2.4694386562134638</v>
      </c>
      <c r="J123" s="21">
        <f>'9.нерез-в нацвал'!J123+'13.нерез-в инвал'!J123</f>
        <v>9487.7999999999993</v>
      </c>
      <c r="K123" s="28">
        <f>('9.нерез-в нацвал'!J123*'9.нерез-в нацвал'!K123+'13.нерез-в инвал'!J123*'13.нерез-в инвал'!K123)/('9.нерез-в нацвал'!J123+'13.нерез-в инвал'!J123)</f>
        <v>4.5354895760871878</v>
      </c>
      <c r="L123" s="21">
        <f>'9.нерез-в нацвал'!L123+'13.нерез-в инвал'!L123</f>
        <v>22827.3</v>
      </c>
      <c r="M123" s="28">
        <f>('9.нерез-в нацвал'!L123*'9.нерез-в нацвал'!M123+'13.нерез-в инвал'!L123*'13.нерез-в инвал'!M123)/('9.нерез-в нацвал'!L123+'13.нерез-в инвал'!L123)</f>
        <v>2.2833858581610582</v>
      </c>
      <c r="N123" s="21">
        <f>'9.нерез-в нацвал'!N123+'13.нерез-в инвал'!N123</f>
        <v>69199.899999999994</v>
      </c>
      <c r="O123" s="28">
        <f>('9.нерез-в нацвал'!N123*'9.нерез-в нацвал'!O123+'13.нерез-в инвал'!N123*'13.нерез-в инвал'!O123)/('9.нерез-в нацвал'!N123+'13.нерез-в инвал'!N123)</f>
        <v>7.8138131702502465</v>
      </c>
      <c r="P123" s="21">
        <f>'9.нерез-в нацвал'!P123+'13.нерез-в инвал'!P123</f>
        <v>144429.70000000001</v>
      </c>
      <c r="Q123" s="28">
        <f>('9.нерез-в нацвал'!P123*'9.нерез-в нацвал'!Q123+'13.нерез-в инвал'!P123*'13.нерез-в инвал'!Q123)/('9.нерез-в нацвал'!P123+'13.нерез-в инвал'!P123)</f>
        <v>6.4604996133066708</v>
      </c>
      <c r="R123" s="21">
        <f>'9.нерез-в нацвал'!R123+'13.нерез-в инвал'!R123</f>
        <v>20098</v>
      </c>
      <c r="S123" s="28">
        <f>('9.нерез-в нацвал'!R123*'9.нерез-в нацвал'!S123+'13.нерез-в инвал'!R123*'13.нерез-в инвал'!S123)/('9.нерез-в нацвал'!R123+'13.нерез-в инвал'!R123)</f>
        <v>5.7705856801671622</v>
      </c>
    </row>
    <row r="124" spans="1:19" ht="14.25" customHeight="1" x14ac:dyDescent="0.2">
      <c r="A124" s="23" t="s">
        <v>7</v>
      </c>
      <c r="B124" s="26">
        <f>'9.нерез-в нацвал'!B124+'13.нерез-в инвал'!B124</f>
        <v>2415976.1999999997</v>
      </c>
      <c r="C124" s="28">
        <f>('9.нерез-в нацвал'!B124*'9.нерез-в нацвал'!C124+'13.нерез-в инвал'!B124*'13.нерез-в инвал'!C124)/('9.нерез-в нацвал'!B124+'13.нерез-в инвал'!B124)</f>
        <v>0.99008697602236362</v>
      </c>
      <c r="D124" s="21">
        <f>'9.нерез-в нацвал'!D124+'13.нерез-в инвал'!D124</f>
        <v>2071310.0999999999</v>
      </c>
      <c r="E124" s="28">
        <f>('9.нерез-в нацвал'!D124*'9.нерез-в нацвал'!E124+'13.нерез-в инвал'!D124*'13.нерез-в инвал'!E124)/('9.нерез-в нацвал'!D124+'13.нерез-в инвал'!D124)</f>
        <v>6.7115517855100462E-2</v>
      </c>
      <c r="F124" s="21">
        <f t="shared" si="6"/>
        <v>344666.1</v>
      </c>
      <c r="G124" s="28">
        <f t="shared" si="7"/>
        <v>6.5367888515870884</v>
      </c>
      <c r="H124" s="21">
        <f>'9.нерез-в нацвал'!H124+'13.нерез-в инвал'!H124</f>
        <v>2353.3000000000002</v>
      </c>
      <c r="I124" s="28">
        <f>('9.нерез-в нацвал'!H124*'9.нерез-в нацвал'!I124+'13.нерез-в инвал'!H124*'13.нерез-в инвал'!I124)/('9.нерез-в нацвал'!H124+'13.нерез-в инвал'!H124)</f>
        <v>2.2585739174775847</v>
      </c>
      <c r="J124" s="21">
        <f>'9.нерез-в нацвал'!J124+'13.нерез-в инвал'!J124</f>
        <v>18016.400000000001</v>
      </c>
      <c r="K124" s="28">
        <f>('9.нерез-в нацвал'!J124*'9.нерез-в нацвал'!K124+'13.нерез-в инвал'!J124*'13.нерез-в инвал'!K124)/('9.нерез-в нацвал'!J124+'13.нерез-в инвал'!J124)</f>
        <v>6.131333118714057</v>
      </c>
      <c r="L124" s="21">
        <f>'9.нерез-в нацвал'!L124+'13.нерез-в инвал'!L124</f>
        <v>18019.099999999999</v>
      </c>
      <c r="M124" s="28">
        <f>('9.нерез-в нацвал'!L124*'9.нерез-в нацвал'!M124+'13.нерез-в инвал'!L124*'13.нерез-в инвал'!M124)/('9.нерез-в нацвал'!L124+'13.нерез-в инвал'!L124)</f>
        <v>4.0956932366211403</v>
      </c>
      <c r="N124" s="21">
        <f>'9.нерез-в нацвал'!N124+'13.нерез-в инвал'!N124</f>
        <v>80335.399999999994</v>
      </c>
      <c r="O124" s="28">
        <f>('9.нерез-в нацвал'!N124*'9.нерез-в нацвал'!O124+'13.нерез-в инвал'!N124*'13.нерез-в инвал'!O124)/('9.нерез-в нацвал'!N124+'13.нерез-в инвал'!N124)</f>
        <v>6.8970321676371826</v>
      </c>
      <c r="P124" s="21">
        <f>'9.нерез-в нацвал'!P124+'13.нерез-в инвал'!P124</f>
        <v>225547.09999999998</v>
      </c>
      <c r="Q124" s="28">
        <f>('9.нерез-в нацвал'!P124*'9.нерез-в нацвал'!Q124+'13.нерез-в инвал'!P124*'13.нерез-в инвал'!Q124)/('9.нерез-в нацвал'!P124+'13.нерез-в инвал'!P124)</f>
        <v>6.6770634825275996</v>
      </c>
      <c r="R124" s="21">
        <f>'9.нерез-в нацвал'!R124+'13.нерез-в инвал'!R124</f>
        <v>394.8</v>
      </c>
      <c r="S124" s="28">
        <f>('9.нерез-в нацвал'!R124*'9.нерез-в нацвал'!S124+'13.нерез-в инвал'!R124*'13.нерез-в инвал'!S124)/('9.нерез-в нацвал'!R124+'13.нерез-в инвал'!R124)</f>
        <v>8.513219351570406</v>
      </c>
    </row>
    <row r="125" spans="1:19" ht="14.25" customHeight="1" x14ac:dyDescent="0.2">
      <c r="A125" s="23" t="s">
        <v>8</v>
      </c>
      <c r="B125" s="26">
        <f>'9.нерез-в нацвал'!B125+'13.нерез-в инвал'!B125</f>
        <v>2516777.2999999998</v>
      </c>
      <c r="C125" s="28">
        <f>('9.нерез-в нацвал'!B125*'9.нерез-в нацвал'!C125+'13.нерез-в инвал'!B125*'13.нерез-в инвал'!C125)/('9.нерез-в нацвал'!B125+'13.нерез-в инвал'!B125)</f>
        <v>0.66978282305709025</v>
      </c>
      <c r="D125" s="21">
        <f>'9.нерез-в нацвал'!D125+'13.нерез-в инвал'!D125</f>
        <v>2292275.5</v>
      </c>
      <c r="E125" s="28">
        <f>('9.нерез-в нацвал'!D125*'9.нерез-в нацвал'!E125+'13.нерез-в инвал'!D125*'13.нерез-в инвал'!E125)/('9.нерез-в нацвал'!D125+'13.нерез-в инвал'!D125)</f>
        <v>4.234468500841191E-2</v>
      </c>
      <c r="F125" s="21">
        <f t="shared" si="6"/>
        <v>224501.80000000002</v>
      </c>
      <c r="G125" s="28">
        <f t="shared" si="7"/>
        <v>7.0762395713531081</v>
      </c>
      <c r="H125" s="21">
        <f>'9.нерез-в нацвал'!H125+'13.нерез-в инвал'!H125</f>
        <v>2439.6000000000004</v>
      </c>
      <c r="I125" s="28">
        <f>('9.нерез-в нацвал'!H125*'9.нерез-в нацвал'!I125+'13.нерез-в инвал'!H125*'13.нерез-в инвал'!I125)/('9.нерез-в нацвал'!H125+'13.нерез-в инвал'!H125)</f>
        <v>3.7482894736842076</v>
      </c>
      <c r="J125" s="21">
        <f>'9.нерез-в нацвал'!J125+'13.нерез-в инвал'!J125</f>
        <v>16284.3</v>
      </c>
      <c r="K125" s="28">
        <f>('9.нерез-в нацвал'!J125*'9.нерез-в нацвал'!K125+'13.нерез-в инвал'!J125*'13.нерез-в инвал'!K125)/('9.нерез-в нацвал'!J125+'13.нерез-в инвал'!J125)</f>
        <v>2.553083706392048</v>
      </c>
      <c r="L125" s="21">
        <f>'9.нерез-в нацвал'!L125+'13.нерез-в инвал'!L125</f>
        <v>35329.5</v>
      </c>
      <c r="M125" s="28">
        <f>('9.нерез-в нацвал'!L125*'9.нерез-в нацвал'!M125+'13.нерез-в инвал'!L125*'13.нерез-в инвал'!M125)/('9.нерез-в нацвал'!L125+'13.нерез-в инвал'!L125)</f>
        <v>4.1081067946050744</v>
      </c>
      <c r="N125" s="21">
        <f>'9.нерез-в нацвал'!N125+'13.нерез-в инвал'!N125</f>
        <v>59459.8</v>
      </c>
      <c r="O125" s="28">
        <f>('9.нерез-в нацвал'!N125*'9.нерез-в нацвал'!O125+'13.нерез-в инвал'!N125*'13.нерез-в инвал'!O125)/('9.нерез-в нацвал'!N125+'13.нерез-в инвал'!N125)</f>
        <v>8.2260649884459767</v>
      </c>
      <c r="P125" s="21">
        <f>'9.нерез-в нацвал'!P125+'13.нерез-в инвал'!P125</f>
        <v>106999.9</v>
      </c>
      <c r="Q125" s="28">
        <f>('9.нерез-в нацвал'!P125*'9.нерез-в нацвал'!Q125+'13.нерез-в инвал'!P125*'13.нерез-в инвал'!Q125)/('9.нерез-в нацвал'!P125+'13.нерез-в инвал'!P125)</f>
        <v>8.2688124848714928</v>
      </c>
      <c r="R125" s="21">
        <f>'9.нерез-в нацвал'!R125+'13.нерез-в инвал'!R125</f>
        <v>3988.7000000000003</v>
      </c>
      <c r="S125" s="28">
        <f>('9.нерез-в нацвал'!R125*'9.нерез-в нацвал'!S125+'13.нерез-в инвал'!R125*'13.нерез-в инвал'!S125)/('9.нерез-в нацвал'!R125+'13.нерез-в инвал'!R125)</f>
        <v>4.735719908742209</v>
      </c>
    </row>
    <row r="126" spans="1:19" ht="14.25" customHeight="1" x14ac:dyDescent="0.2">
      <c r="A126" s="23" t="s">
        <v>9</v>
      </c>
      <c r="B126" s="26">
        <f>'9.нерез-в нацвал'!B126+'13.нерез-в инвал'!B126</f>
        <v>2480460.5</v>
      </c>
      <c r="C126" s="28">
        <f>('9.нерез-в нацвал'!B126*'9.нерез-в нацвал'!C126+'13.нерез-в инвал'!B126*'13.нерез-в инвал'!C126)/('9.нерез-в нацвал'!B126+'13.нерез-в инвал'!B126)</f>
        <v>1.1554287351078563</v>
      </c>
      <c r="D126" s="21">
        <f>'9.нерез-в нацвал'!D126+'13.нерез-в инвал'!D126</f>
        <v>2134003.9</v>
      </c>
      <c r="E126" s="28">
        <f>('9.нерез-в нацвал'!D126*'9.нерез-в нацвал'!E126+'13.нерез-в инвал'!D126*'13.нерез-в инвал'!E126)/('9.нерез-в нацвал'!D126+'13.нерез-в инвал'!D126)</f>
        <v>0.16542906927208509</v>
      </c>
      <c r="F126" s="21">
        <f t="shared" si="6"/>
        <v>346456.60000000003</v>
      </c>
      <c r="G126" s="28">
        <f t="shared" si="7"/>
        <v>7.2533444564196516</v>
      </c>
      <c r="H126" s="21">
        <f>'9.нерез-в нацвал'!H126+'13.нерез-в инвал'!H126</f>
        <v>37151.100000000006</v>
      </c>
      <c r="I126" s="28">
        <f>('9.нерез-в нацвал'!H126*'9.нерез-в нацвал'!I126+'13.нерез-в инвал'!H126*'13.нерез-в инвал'!I126)/('9.нерез-в нацвал'!H126+'13.нерез-в инвал'!H126)</f>
        <v>4.6937463224507452</v>
      </c>
      <c r="J126" s="21">
        <f>'9.нерез-в нацвал'!J126+'13.нерез-в инвал'!J126</f>
        <v>9392.5999999999985</v>
      </c>
      <c r="K126" s="28">
        <f>('9.нерез-в нацвал'!J126*'9.нерез-в нацвал'!K126+'13.нерез-в инвал'!J126*'13.нерез-в инвал'!K126)/('9.нерез-в нацвал'!J126+'13.нерез-в инвал'!J126)</f>
        <v>3.260038753912657</v>
      </c>
      <c r="L126" s="21">
        <f>'9.нерез-в нацвал'!L126+'13.нерез-в инвал'!L126</f>
        <v>31997.599999999999</v>
      </c>
      <c r="M126" s="28">
        <f>('9.нерез-в нацвал'!L126*'9.нерез-в нацвал'!M126+'13.нерез-в инвал'!L126*'13.нерез-в инвал'!M126)/('9.нерез-в нацвал'!L126+'13.нерез-в инвал'!L126)</f>
        <v>3.663793753281495</v>
      </c>
      <c r="N126" s="21">
        <f>'9.нерез-в нацвал'!N126+'13.нерез-в инвал'!N126</f>
        <v>69116.399999999994</v>
      </c>
      <c r="O126" s="28">
        <f>('9.нерез-в нацвал'!N126*'9.нерез-в нацвал'!O126+'13.нерез-в инвал'!N126*'13.нерез-в инвал'!O126)/('9.нерез-в нацвал'!N126+'13.нерез-в инвал'!N126)</f>
        <v>8.2668631612757615</v>
      </c>
      <c r="P126" s="21">
        <f>'9.нерез-в нацвал'!P126+'13.нерез-в инвал'!P126</f>
        <v>193837</v>
      </c>
      <c r="Q126" s="28">
        <f>('9.нерез-в нацвал'!P126*'9.нерез-в нацвал'!Q126+'13.нерез-в инвал'!P126*'13.нерез-в инвал'!Q126)/('9.нерез-в нацвал'!P126+'13.нерез-в инвал'!P126)</f>
        <v>8.2478953502169396</v>
      </c>
      <c r="R126" s="21">
        <f>'9.нерез-в нацвал'!R126+'13.нерез-в инвал'!R126</f>
        <v>4961.8999999999996</v>
      </c>
      <c r="S126" s="28">
        <f>('9.нерез-в нацвал'!R126*'9.нерез-в нацвал'!S126+'13.нерез-в инвал'!R126*'13.нерез-в инвал'!S126)/('9.нерез-в нацвал'!R126+'13.нерез-в инвал'!R126)</f>
        <v>4.1547110985711182</v>
      </c>
    </row>
    <row r="127" spans="1:19" ht="14.25" customHeight="1" x14ac:dyDescent="0.2">
      <c r="A127" s="23" t="s">
        <v>14</v>
      </c>
      <c r="B127" s="26">
        <f>'9.нерез-в нацвал'!B127+'13.нерез-в инвал'!B127</f>
        <v>2452898.7999999998</v>
      </c>
      <c r="C127" s="28">
        <f>('9.нерез-в нацвал'!B127*'9.нерез-в нацвал'!C127+'13.нерез-в инвал'!B127*'13.нерез-в инвал'!C127)/('9.нерез-в нацвал'!B127+'13.нерез-в инвал'!B127)</f>
        <v>1.3903389936021788</v>
      </c>
      <c r="D127" s="21">
        <f>'9.нерез-в нацвал'!D127+'13.нерез-в инвал'!D127</f>
        <v>2059332.5</v>
      </c>
      <c r="E127" s="28">
        <f>('9.нерез-в нацвал'!D127*'9.нерез-в нацвал'!E127+'13.нерез-в инвал'!D127*'13.нерез-в инвал'!E127)/('9.нерез-в нацвал'!D127+'13.нерез-в инвал'!D127)</f>
        <v>0.20080859793161121</v>
      </c>
      <c r="F127" s="21">
        <f t="shared" si="6"/>
        <v>393566.3</v>
      </c>
      <c r="G127" s="28">
        <f t="shared" si="7"/>
        <v>7.6145472236824956</v>
      </c>
      <c r="H127" s="21">
        <f>'9.нерез-в нацвал'!H127+'13.нерез-в инвал'!H127</f>
        <v>2060.8000000000002</v>
      </c>
      <c r="I127" s="28">
        <f>('9.нерез-в нацвал'!H127*'9.нерез-в нацвал'!I127+'13.нерез-в инвал'!H127*'13.нерез-в инвал'!I127)/('9.нерез-в нацвал'!H127+'13.нерез-в инвал'!H127)</f>
        <v>5.7973078416149066</v>
      </c>
      <c r="J127" s="21">
        <f>'9.нерез-в нацвал'!J127+'13.нерез-в инвал'!J127</f>
        <v>7136.8</v>
      </c>
      <c r="K127" s="28">
        <f>('9.нерез-в нацвал'!J127*'9.нерез-в нацвал'!K127+'13.нерез-в инвал'!J127*'13.нерез-в инвал'!K127)/('9.нерез-в нацвал'!J127+'13.нерез-в инвал'!J127)</f>
        <v>2.9889932462728406</v>
      </c>
      <c r="L127" s="21">
        <f>'9.нерез-в нацвал'!L127+'13.нерез-в инвал'!L127</f>
        <v>53787.8</v>
      </c>
      <c r="M127" s="28">
        <f>('9.нерез-в нацвал'!L127*'9.нерез-в нацвал'!M127+'13.нерез-в инвал'!L127*'13.нерез-в инвал'!M127)/('9.нерез-в нацвал'!L127+'13.нерез-в инвал'!L127)</f>
        <v>2.9713754977894635</v>
      </c>
      <c r="N127" s="21">
        <f>'9.нерез-в нацвал'!N127+'13.нерез-в инвал'!N127</f>
        <v>87297.600000000006</v>
      </c>
      <c r="O127" s="28">
        <f>('9.нерез-в нацвал'!N127*'9.нерез-в нацвал'!O127+'13.нерез-в инвал'!N127*'13.нерез-в инвал'!O127)/('9.нерез-в нацвал'!N127+'13.нерез-в инвал'!N127)</f>
        <v>7.5435096841150289</v>
      </c>
      <c r="P127" s="21">
        <f>'9.нерез-в нацвал'!P127+'13.нерез-в инвал'!P127</f>
        <v>242448</v>
      </c>
      <c r="Q127" s="28">
        <f>('9.нерез-в нацвал'!P127*'9.нерез-в нацвал'!Q127+'13.нерез-в инвал'!P127*'13.нерез-в инвал'!Q127)/('9.нерез-в нацвал'!P127+'13.нерез-в инвал'!P127)</f>
        <v>8.8249504718537271</v>
      </c>
      <c r="R127" s="21">
        <f>'9.нерез-в нацвал'!R127+'13.нерез-в инвал'!R127</f>
        <v>835.3</v>
      </c>
      <c r="S127" s="28">
        <f>('9.нерез-в нацвал'!R127*'9.нерез-в нацвал'!S127+'13.нерез-в инвал'!R127*'13.нерез-в инвал'!S127)/('9.нерез-в нацвал'!R127+'13.нерез-в инвал'!R127)</f>
        <v>6.7096899317610434</v>
      </c>
    </row>
    <row r="128" spans="1:19" ht="14.25" customHeight="1" thickBot="1" x14ac:dyDescent="0.25">
      <c r="A128" s="24" t="s">
        <v>15</v>
      </c>
      <c r="B128" s="27">
        <f>'9.нерез-в нацвал'!B128+'13.нерез-в инвал'!B128</f>
        <v>3306231.7</v>
      </c>
      <c r="C128" s="29">
        <f>('9.нерез-в нацвал'!B128*'9.нерез-в нацвал'!C128+'13.нерез-в инвал'!B128*'13.нерез-в инвал'!C128)/('9.нерез-в нацвал'!B128+'13.нерез-в инвал'!B128)</f>
        <v>1.3093317041270875</v>
      </c>
      <c r="D128" s="25">
        <f>'9.нерез-в нацвал'!D128+'13.нерез-в инвал'!D128</f>
        <v>2552841.2999999998</v>
      </c>
      <c r="E128" s="29">
        <f>('9.нерез-в нацвал'!D128*'9.нерез-в нацвал'!E128+'13.нерез-в инвал'!D128*'13.нерез-в инвал'!E128)/('9.нерез-в нацвал'!D128+'13.нерез-в инвал'!D128)</f>
        <v>6.8994677029081325E-2</v>
      </c>
      <c r="F128" s="25">
        <f t="shared" si="6"/>
        <v>753390.4</v>
      </c>
      <c r="G128" s="29">
        <f t="shared" si="7"/>
        <v>5.512177385058262</v>
      </c>
      <c r="H128" s="25">
        <f>'9.нерез-в нацвал'!H128+'13.нерез-в инвал'!H128</f>
        <v>3384.1</v>
      </c>
      <c r="I128" s="29">
        <f>('9.нерез-в нацвал'!H128*'9.нерез-в нацвал'!I128+'13.нерез-в инвал'!H128*'13.нерез-в инвал'!I128)/('9.нерез-в нацвал'!H128+'13.нерез-в инвал'!H128)</f>
        <v>2.7655810998492956</v>
      </c>
      <c r="J128" s="25">
        <f>'9.нерез-в нацвал'!J128+'13.нерез-в инвал'!J128</f>
        <v>16832.400000000001</v>
      </c>
      <c r="K128" s="29">
        <f>('9.нерез-в нацвал'!J128*'9.нерез-в нацвал'!K128+'13.нерез-в инвал'!J128*'13.нерез-в инвал'!K128)/('9.нерез-в нацвал'!J128+'13.нерез-в инвал'!J128)</f>
        <v>4.2701896936859871</v>
      </c>
      <c r="L128" s="25">
        <f>'9.нерез-в нацвал'!L128+'13.нерез-в инвал'!L128</f>
        <v>34943.800000000003</v>
      </c>
      <c r="M128" s="29">
        <f>('9.нерез-в нацвал'!L128*'9.нерез-в нацвал'!M128+'13.нерез-в инвал'!L128*'13.нерез-в инвал'!M128)/('9.нерез-в нацвал'!L128+'13.нерез-в инвал'!L128)</f>
        <v>4.0840018257888415</v>
      </c>
      <c r="N128" s="25">
        <f>'9.нерез-в нацвал'!N128+'13.нерез-в инвал'!N128</f>
        <v>457314.39999999997</v>
      </c>
      <c r="O128" s="29">
        <f>('9.нерез-в нацвал'!N128*'9.нерез-в нацвал'!O128+'13.нерез-в инвал'!N128*'13.нерез-в инвал'!O128)/('9.нерез-в нацвал'!N128+'13.нерез-в инвал'!N128)</f>
        <v>5.6357266095272767</v>
      </c>
      <c r="P128" s="25">
        <f>'9.нерез-в нацвал'!P128+'13.нерез-в инвал'!P128</f>
        <v>239463.90000000002</v>
      </c>
      <c r="Q128" s="29">
        <f>('9.нерез-в нацвал'!P128*'9.нерез-в нацвал'!Q128+'13.нерез-в инвал'!P128*'13.нерез-в инвал'!Q128)/('9.нерез-в нацвал'!P128+'13.нерез-в инвал'!P128)</f>
        <v>5.6107435567532198</v>
      </c>
      <c r="R128" s="25">
        <f>'9.нерез-в нацвал'!R128+'13.нерез-в инвал'!R128</f>
        <v>1451.8</v>
      </c>
      <c r="S128" s="29">
        <f>('9.нерез-в нацвал'!R128*'9.нерез-в нацвал'!S128+'13.нерез-в инвал'!R128*'13.нерез-в инвал'!S128)/('9.нерез-в нацвал'!R128+'13.нерез-в инвал'!R128)</f>
        <v>5.5138249070119842</v>
      </c>
    </row>
    <row r="129" spans="1:19" ht="14.25" customHeight="1" x14ac:dyDescent="0.2">
      <c r="A129" s="23" t="s">
        <v>75</v>
      </c>
      <c r="B129" s="26">
        <f>'9.нерез-в нацвал'!B129+'13.нерез-в инвал'!B129</f>
        <v>1842902.1</v>
      </c>
      <c r="C129" s="28">
        <f>('9.нерез-в нацвал'!B129*'9.нерез-в нацвал'!C129+'13.нерез-в инвал'!B129*'13.нерез-в инвал'!C129)/('9.нерез-в нацвал'!B129+'13.нерез-в инвал'!B129)</f>
        <v>0.83989066917878963</v>
      </c>
      <c r="D129" s="21">
        <f>'9.нерез-в нацвал'!D129+'13.нерез-в инвал'!D129</f>
        <v>1549010</v>
      </c>
      <c r="E129" s="28">
        <f>('9.нерез-в нацвал'!D129*'9.нерез-в нацвал'!E129+'13.нерез-в инвал'!D129*'13.нерез-в инвал'!E129)/('9.нерез-в нацвал'!D129+'13.нерез-в инвал'!D129)</f>
        <v>1.0748662694236969E-2</v>
      </c>
      <c r="F129" s="21">
        <f t="shared" ref="F129:F140" si="8">H129+J129+L129+N129+P129+R129</f>
        <v>293892.09999999998</v>
      </c>
      <c r="G129" s="28">
        <f t="shared" ref="G129:G140" si="9">(H129*I129+J129*K129+L129*M129+N129*O129+P129*Q129+R129*S129)/(H129+J129+L129+N129+P129+R129)</f>
        <v>5.2100294359732588</v>
      </c>
      <c r="H129" s="21">
        <f>'9.нерез-в нацвал'!H129+'13.нерез-в инвал'!H129</f>
        <v>3528.4</v>
      </c>
      <c r="I129" s="28">
        <f>('9.нерез-в нацвал'!H129*'9.нерез-в нацвал'!I129+'13.нерез-в инвал'!H129*'13.нерез-в инвал'!I129)/('9.нерез-в нацвал'!H129+'13.нерез-в инвал'!H129)</f>
        <v>1.9616880172316071</v>
      </c>
      <c r="J129" s="21">
        <f>'9.нерез-в нацвал'!J129+'13.нерез-в инвал'!J129</f>
        <v>23136.400000000001</v>
      </c>
      <c r="K129" s="28">
        <f>('9.нерез-в нацвал'!J129*'9.нерез-в нацвал'!K129+'13.нерез-в инвал'!J129*'13.нерез-в инвал'!K129)/('9.нерез-в нацвал'!J129+'13.нерез-в инвал'!J129)</f>
        <v>2.5121113051295803</v>
      </c>
      <c r="L129" s="21">
        <f>'9.нерез-в нацвал'!L129+'13.нерез-в инвал'!L129</f>
        <v>22216.800000000003</v>
      </c>
      <c r="M129" s="28">
        <f>('9.нерез-в нацвал'!L129*'9.нерез-в нацвал'!M129+'13.нерез-в инвал'!L129*'13.нерез-в инвал'!M129)/('9.нерез-в нацвал'!L129+'13.нерез-в инвал'!L129)</f>
        <v>5.407556173706384</v>
      </c>
      <c r="N129" s="21">
        <f>'9.нерез-в нацвал'!N129+'13.нерез-в инвал'!N129</f>
        <v>133029.6</v>
      </c>
      <c r="O129" s="28">
        <f>('9.нерез-в нацвал'!N129*'9.нерез-в нацвал'!O129+'13.нерез-в инвал'!N129*'13.нерез-в инвал'!O129)/('9.нерез-в нацвал'!N129+'13.нерез-в инвал'!N129)</f>
        <v>3.5504213197664254</v>
      </c>
      <c r="P129" s="21">
        <f>'9.нерез-в нацвал'!P129+'13.нерез-в инвал'!P129</f>
        <v>110624.4</v>
      </c>
      <c r="Q129" s="28">
        <f>('9.нерез-в нацвал'!P129*'9.нерез-в нацвал'!Q129+'13.нерез-в инвал'!P129*'13.нерез-в инвал'!Q129)/('9.нерез-в нацвал'!P129+'13.нерез-в инвал'!P129)</f>
        <v>7.7748839677322268</v>
      </c>
      <c r="R129" s="21">
        <f>'9.нерез-в нацвал'!R129+'13.нерез-в инвал'!R129</f>
        <v>1356.5</v>
      </c>
      <c r="S129" s="28">
        <f>('9.нерез-в нацвал'!R129*'9.нерез-в нацвал'!S129+'13.нерез-в инвал'!R129*'13.нерез-в инвал'!S129)/('9.нерез-в нацвал'!R129+'13.нерез-в инвал'!R129)</f>
        <v>10.027323258385575</v>
      </c>
    </row>
    <row r="130" spans="1:19" ht="14.25" customHeight="1" x14ac:dyDescent="0.2">
      <c r="A130" s="23" t="s">
        <v>1</v>
      </c>
      <c r="B130" s="26">
        <f>'9.нерез-в нацвал'!B130+'13.нерез-в инвал'!B130</f>
        <v>2470438.1000000006</v>
      </c>
      <c r="C130" s="28">
        <f>('9.нерез-в нацвал'!B130*'9.нерез-в нацвал'!C130+'13.нерез-в инвал'!B130*'13.нерез-в инвал'!C130)/('9.нерез-в нацвал'!B130+'13.нерез-в инвал'!B130)</f>
        <v>0.97767213272820042</v>
      </c>
      <c r="D130" s="21">
        <f>'9.нерез-в нацвал'!D130+'13.нерез-в инвал'!D130</f>
        <v>1779816.3</v>
      </c>
      <c r="E130" s="28">
        <f>('9.нерез-в нацвал'!D130*'9.нерез-в нацвал'!E130+'13.нерез-в инвал'!D130*'13.нерез-в инвал'!E130)/('9.нерез-в нацвал'!D130+'13.нерез-в инвал'!D130)</f>
        <v>1.1029456804053305E-2</v>
      </c>
      <c r="F130" s="21">
        <f t="shared" si="8"/>
        <v>690621.8</v>
      </c>
      <c r="G130" s="28">
        <f t="shared" si="9"/>
        <v>3.4688277708580926</v>
      </c>
      <c r="H130" s="21">
        <f>'9.нерез-в нацвал'!H130+'13.нерез-в инвал'!H130</f>
        <v>3349.3</v>
      </c>
      <c r="I130" s="28">
        <f>('9.нерез-в нацвал'!H130*'9.нерез-в нацвал'!I130+'13.нерез-в инвал'!H130*'13.нерез-в инвал'!I130)/('9.нерез-в нацвал'!H130+'13.нерез-в инвал'!H130)</f>
        <v>2.209127280327229</v>
      </c>
      <c r="J130" s="21">
        <f>'9.нерез-в нацвал'!J130+'13.нерез-в инвал'!J130</f>
        <v>13300.6</v>
      </c>
      <c r="K130" s="28">
        <f>('9.нерез-в нацвал'!J130*'9.нерез-в нацвал'!K130+'13.нерез-в инвал'!J130*'13.нерез-в инвал'!K130)/('9.нерез-в нацвал'!J130+'13.нерез-в инвал'!J130)</f>
        <v>3.1547757995879913</v>
      </c>
      <c r="L130" s="21">
        <f>'9.нерез-в нацвал'!L130+'13.нерез-в инвал'!L130</f>
        <v>28580.5</v>
      </c>
      <c r="M130" s="28">
        <f>('9.нерез-в нацвал'!L130*'9.нерез-в нацвал'!M130+'13.нерез-в инвал'!L130*'13.нерез-в инвал'!M130)/('9.нерез-в нацвал'!L130+'13.нерез-в инвал'!L130)</f>
        <v>3.8615101555256235</v>
      </c>
      <c r="N130" s="21">
        <f>'9.нерез-в нацвал'!N130+'13.нерез-в инвал'!N130</f>
        <v>563149.20000000007</v>
      </c>
      <c r="O130" s="28">
        <f>('9.нерез-в нацвал'!N130*'9.нерез-в нацвал'!O130+'13.нерез-в инвал'!N130*'13.нерез-в инвал'!O130)/('9.нерез-в нацвал'!N130+'13.нерез-в инвал'!N130)</f>
        <v>2.863469869086205</v>
      </c>
      <c r="P130" s="21">
        <f>'9.нерез-в нацвал'!P130+'13.нерез-в инвал'!P130</f>
        <v>76822.600000000006</v>
      </c>
      <c r="Q130" s="28">
        <f>('9.нерез-в нацвал'!P130*'9.нерез-в нацвал'!Q130+'13.нерез-в инвал'!P130*'13.нерез-в инвал'!Q130)/('9.нерез-в нацвал'!P130+'13.нерез-в инвал'!P130)</f>
        <v>7.8750871618508391</v>
      </c>
      <c r="R130" s="21">
        <f>'9.нерез-в нацвал'!R130+'13.нерез-в инвал'!R130</f>
        <v>5419.6</v>
      </c>
      <c r="S130" s="28">
        <f>('9.нерез-в нацвал'!R130*'9.нерез-в нацвал'!S130+'13.нерез-в инвал'!R130*'13.нерез-в инвал'!S130)/('9.нерез-в нацвал'!R130+'13.нерез-в инвал'!R130)</f>
        <v>3.3912668831648127</v>
      </c>
    </row>
    <row r="131" spans="1:19" ht="14.25" customHeight="1" x14ac:dyDescent="0.2">
      <c r="A131" s="23" t="s">
        <v>2</v>
      </c>
      <c r="B131" s="26">
        <f>'9.нерез-в нацвал'!B131+'13.нерез-в инвал'!B131</f>
        <v>2357392.5000000005</v>
      </c>
      <c r="C131" s="28">
        <f>('9.нерез-в нацвал'!B131*'9.нерез-в нацвал'!C131+'13.нерез-в инвал'!B131*'13.нерез-в инвал'!C131)/('9.нерез-в нацвал'!B131+'13.нерез-в инвал'!B131)</f>
        <v>0.42833797087247888</v>
      </c>
      <c r="D131" s="21">
        <f>'9.нерез-в нацвал'!D131+'13.нерез-в инвал'!D131</f>
        <v>2180690.2999999998</v>
      </c>
      <c r="E131" s="28">
        <f>('9.нерез-в нацвал'!D131*'9.нерез-в нацвал'!E131+'13.нерез-в инвал'!D131*'13.нерез-в инвал'!E131)/('9.нерез-в нацвал'!D131+'13.нерез-в инвал'!D131)</f>
        <v>1.1047957612321203E-2</v>
      </c>
      <c r="F131" s="21">
        <f t="shared" si="8"/>
        <v>176702.2</v>
      </c>
      <c r="G131" s="28">
        <f t="shared" si="9"/>
        <v>5.5781339790902438</v>
      </c>
      <c r="H131" s="21">
        <f>'9.нерез-в нацвал'!H131+'13.нерез-в инвал'!H131</f>
        <v>6269.4</v>
      </c>
      <c r="I131" s="28">
        <f>('9.нерез-в нацвал'!H131*'9.нерез-в нацвал'!I131+'13.нерез-в инвал'!H131*'13.нерез-в инвал'!I131)/('9.нерез-в нацвал'!H131+'13.нерез-в инвал'!H131)</f>
        <v>1.8982838868153289</v>
      </c>
      <c r="J131" s="21">
        <f>'9.нерез-в нацвал'!J131+'13.нерез-в инвал'!J131</f>
        <v>23390.500000000004</v>
      </c>
      <c r="K131" s="28">
        <f>('9.нерез-в нацвал'!J131*'9.нерез-в нацвал'!K131+'13.нерез-в инвал'!J131*'13.нерез-в инвал'!K131)/('9.нерез-в нацвал'!J131+'13.нерез-в инвал'!J131)</f>
        <v>2.3469623565122575</v>
      </c>
      <c r="L131" s="21">
        <f>'9.нерез-в нацвал'!L131+'13.нерез-в инвал'!L131</f>
        <v>28680.399999999998</v>
      </c>
      <c r="M131" s="28">
        <f>('9.нерез-в нацвал'!L131*'9.нерез-в нацвал'!M131+'13.нерез-в инвал'!L131*'13.нерез-в инвал'!M131)/('9.нерез-в нацвал'!L131+'13.нерез-в инвал'!L131)</f>
        <v>2.4361250889108912</v>
      </c>
      <c r="N131" s="21">
        <f>'9.нерез-в нацвал'!N131+'13.нерез-в инвал'!N131</f>
        <v>53758.2</v>
      </c>
      <c r="O131" s="28">
        <f>('9.нерез-в нацвал'!N131*'9.нерез-в нацвал'!O131+'13.нерез-в инвал'!N131*'13.нерез-в инвал'!O131)/('9.нерез-в нацвал'!N131+'13.нерез-в инвал'!N131)</f>
        <v>6.3632313023873541</v>
      </c>
      <c r="P131" s="21">
        <f>'9.нерез-в нацвал'!P131+'13.нерез-в инвал'!P131</f>
        <v>64106</v>
      </c>
      <c r="Q131" s="28">
        <f>('9.нерез-в нацвал'!P131*'9.нерез-в нацвал'!Q131+'13.нерез-в инвал'!P131*'13.нерез-в инвал'!Q131)/('9.нерез-в нацвал'!P131+'13.нерез-в инвал'!P131)</f>
        <v>7.8434912332699041</v>
      </c>
      <c r="R131" s="21">
        <f>'9.нерез-в нацвал'!R131+'13.нерез-в инвал'!R131</f>
        <v>497.7</v>
      </c>
      <c r="S131" s="28">
        <f>('9.нерез-в нацвал'!R131*'9.нерез-в нацвал'!S131+'13.нерез-в инвал'!R131*'13.нерез-в инвал'!S131)/('9.нерез-в нацвал'!R131+'13.нерез-в инвал'!R131)</f>
        <v>8.2601366284910664</v>
      </c>
    </row>
    <row r="132" spans="1:19" ht="14.25" customHeight="1" x14ac:dyDescent="0.2">
      <c r="A132" s="23" t="s">
        <v>3</v>
      </c>
      <c r="B132" s="26">
        <f>'9.нерез-в нацвал'!B132+'13.нерез-в инвал'!B132</f>
        <v>1676288.8</v>
      </c>
      <c r="C132" s="28">
        <f>('9.нерез-в нацвал'!B132*'9.нерез-в нацвал'!C132+'13.нерез-в инвал'!B132*'13.нерез-в инвал'!C132)/('9.нерез-в нацвал'!B132+'13.нерез-в инвал'!B132)</f>
        <v>0.41498864097881011</v>
      </c>
      <c r="D132" s="21">
        <f>'9.нерез-в нацвал'!D132+'13.нерез-в инвал'!D132</f>
        <v>1543327.5999999999</v>
      </c>
      <c r="E132" s="28">
        <f>('9.нерез-в нацвал'!D132*'9.нерез-в нацвал'!E132+'13.нерез-в инвал'!D132*'13.нерез-в инвал'!E132)/('9.нерез-в нацвал'!D132+'13.нерез-в инвал'!D132)</f>
        <v>9.8625333986121916E-3</v>
      </c>
      <c r="F132" s="21">
        <f t="shared" si="8"/>
        <v>132961.20000000001</v>
      </c>
      <c r="G132" s="28">
        <f t="shared" si="9"/>
        <v>5.1174304308324556</v>
      </c>
      <c r="H132" s="21">
        <f>'9.нерез-в нацвал'!H132+'13.нерез-в инвал'!H132</f>
        <v>8851.2999999999993</v>
      </c>
      <c r="I132" s="28">
        <f>('9.нерез-в нацвал'!H132*'9.нерез-в нацвал'!I132+'13.нерез-в инвал'!H132*'13.нерез-в инвал'!I132)/('9.нерез-в нацвал'!H132+'13.нерез-в инвал'!H132)</f>
        <v>2.0258032153468961</v>
      </c>
      <c r="J132" s="21">
        <f>'9.нерез-в нацвал'!J132+'13.нерез-в инвал'!J132</f>
        <v>4197.1000000000004</v>
      </c>
      <c r="K132" s="28">
        <f>('9.нерез-в нацвал'!J132*'9.нерез-в нацвал'!K132+'13.нерез-в инвал'!J132*'13.нерез-в инвал'!K132)/('9.нерез-в нацвал'!J132+'13.нерез-в инвал'!J132)</f>
        <v>3.105604822377352</v>
      </c>
      <c r="L132" s="21">
        <f>'9.нерез-в нацвал'!L132+'13.нерез-в инвал'!L132</f>
        <v>4700.3999999999996</v>
      </c>
      <c r="M132" s="28">
        <f>('9.нерез-в нацвал'!L132*'9.нерез-в нацвал'!M132+'13.нерез-в инвал'!L132*'13.нерез-в инвал'!M132)/('9.нерез-в нацвал'!L132+'13.нерез-в инвал'!L132)</f>
        <v>6.3542213428644363</v>
      </c>
      <c r="N132" s="21">
        <f>'9.нерез-в нацвал'!N132+'13.нерез-в инвал'!N132</f>
        <v>41276.5</v>
      </c>
      <c r="O132" s="28">
        <f>('9.нерез-в нацвал'!N132*'9.нерез-в нацвал'!O132+'13.нерез-в инвал'!N132*'13.нерез-в инвал'!O132)/('9.нерез-в нацвал'!N132+'13.нерез-в инвал'!N132)</f>
        <v>5.5458091892481187</v>
      </c>
      <c r="P132" s="21">
        <f>'9.нерез-в нацвал'!P132+'13.нерез-в инвал'!P132</f>
        <v>73626.399999999994</v>
      </c>
      <c r="Q132" s="28">
        <f>('9.нерез-в нацвал'!P132*'9.нерез-в нацвал'!Q132+'13.нерез-в инвал'!P132*'13.нерез-в инвал'!Q132)/('9.нерез-в нацвал'!P132+'13.нерез-в инвал'!P132)</f>
        <v>5.275012536264172</v>
      </c>
      <c r="R132" s="21">
        <f>'9.нерез-в нацвал'!R132+'13.нерез-в инвал'!R132</f>
        <v>309.5</v>
      </c>
      <c r="S132" s="28">
        <f>('9.нерез-в нацвал'!R132*'9.нерез-в нацвал'!S132+'13.нерез-в инвал'!R132*'13.нерез-в инвал'!S132)/('9.нерез-в нацвал'!R132+'13.нерез-в инвал'!R132)</f>
        <v>7.415208400646196</v>
      </c>
    </row>
    <row r="133" spans="1:19" ht="14.25" customHeight="1" x14ac:dyDescent="0.2">
      <c r="A133" s="23" t="s">
        <v>4</v>
      </c>
      <c r="B133" s="26">
        <f>'9.нерез-в нацвал'!B133+'13.нерез-в инвал'!B133</f>
        <v>1574962.1</v>
      </c>
      <c r="C133" s="28">
        <f>('9.нерез-в нацвал'!B133*'9.нерез-в нацвал'!C133+'13.нерез-в инвал'!B133*'13.нерез-в инвал'!C133)/('9.нерез-в нацвал'!B133+'13.нерез-в инвал'!B133)</f>
        <v>0.59127066613221957</v>
      </c>
      <c r="D133" s="21">
        <f>'9.нерез-в нацвал'!D133+'13.нерез-в инвал'!D133</f>
        <v>1435629</v>
      </c>
      <c r="E133" s="28">
        <f>('9.нерез-в нацвал'!D133*'9.нерез-в нацвал'!E133+'13.нерез-в инвал'!D133*'13.нерез-в инвал'!E133)/('9.нерез-в нацвал'!D133+'13.нерез-в инвал'!D133)</f>
        <v>1.7584932458176866E-2</v>
      </c>
      <c r="F133" s="21">
        <f t="shared" si="8"/>
        <v>139333.1</v>
      </c>
      <c r="G133" s="28">
        <f t="shared" si="9"/>
        <v>6.5022844607634473</v>
      </c>
      <c r="H133" s="21">
        <f>'9.нерез-в нацвал'!H133+'13.нерез-в инвал'!H133</f>
        <v>14122.4</v>
      </c>
      <c r="I133" s="28">
        <f>('9.нерез-в нацвал'!H133*'9.нерез-в нацвал'!I133+'13.нерез-в инвал'!H133*'13.нерез-в инвал'!I133)/('9.нерез-в нацвал'!H133+'13.нерез-в инвал'!H133)</f>
        <v>1.9587643743273129</v>
      </c>
      <c r="J133" s="21">
        <f>'9.нерез-в нацвал'!J133+'13.нерез-в инвал'!J133</f>
        <v>15270.5</v>
      </c>
      <c r="K133" s="28">
        <f>('9.нерез-в нацвал'!J133*'9.нерез-в нацвал'!K133+'13.нерез-в инвал'!J133*'13.нерез-в инвал'!K133)/('9.нерез-в нацвал'!J133+'13.нерез-в инвал'!J133)</f>
        <v>3.3260216102943572</v>
      </c>
      <c r="L133" s="21">
        <f>'9.нерез-в нацвал'!L133+'13.нерез-в инвал'!L133</f>
        <v>18172.900000000001</v>
      </c>
      <c r="M133" s="28">
        <f>('9.нерез-в нацвал'!L133*'9.нерез-в нацвал'!M133+'13.нерез-в инвал'!L133*'13.нерез-в инвал'!M133)/('9.нерез-в нацвал'!L133+'13.нерез-в инвал'!L133)</f>
        <v>4.2256317923941689</v>
      </c>
      <c r="N133" s="21">
        <f>'9.нерез-в нацвал'!N133+'13.нерез-в инвал'!N133</f>
        <v>54728.2</v>
      </c>
      <c r="O133" s="28">
        <f>('9.нерез-в нацвал'!N133*'9.нерез-в нацвал'!O133+'13.нерез-в инвал'!N133*'13.нерез-в инвал'!O133)/('9.нерез-в нацвал'!N133+'13.нерез-в инвал'!N133)</f>
        <v>8.0980390365478936</v>
      </c>
      <c r="P133" s="21">
        <f>'9.нерез-в нацвал'!P133+'13.нерез-в инвал'!P133</f>
        <v>36795</v>
      </c>
      <c r="Q133" s="28">
        <f>('9.нерез-в нацвал'!P133*'9.нерез-в нацвал'!Q133+'13.нерез-в инвал'!P133*'13.нерез-в инвал'!Q133)/('9.нерез-в нацвал'!P133+'13.нерез-в инвал'!P133)</f>
        <v>8.2998530235086054</v>
      </c>
      <c r="R133" s="21">
        <f>'9.нерез-в нацвал'!R133+'13.нерез-в инвал'!R133</f>
        <v>244.1</v>
      </c>
      <c r="S133" s="28">
        <f>('9.нерез-в нацвал'!R133*'9.нерез-в нацвал'!S133+'13.нерез-в инвал'!R133*'13.нерез-в инвал'!S133)/('9.нерез-в нацвал'!R133+'13.нерез-в инвал'!R133)</f>
        <v>8.8275624743957586</v>
      </c>
    </row>
    <row r="134" spans="1:19" ht="14.25" customHeight="1" x14ac:dyDescent="0.2">
      <c r="A134" s="23" t="s">
        <v>5</v>
      </c>
      <c r="B134" s="26">
        <f>'9.нерез-в нацвал'!B134+'13.нерез-в инвал'!B134</f>
        <v>2064238.7999999998</v>
      </c>
      <c r="C134" s="28">
        <f>('9.нерез-в нацвал'!B134*'9.нерез-в нацвал'!C134+'13.нерез-в инвал'!B134*'13.нерез-в инвал'!C134)/('9.нерез-в нацвал'!B134+'13.нерез-в инвал'!B134)</f>
        <v>0.66003840931582225</v>
      </c>
      <c r="D134" s="21">
        <f>'9.нерез-в нацвал'!D134+'13.нерез-в инвал'!D134</f>
        <v>1847084.2000000002</v>
      </c>
      <c r="E134" s="28">
        <f>('9.нерез-в нацвал'!D134*'9.нерез-в нацвал'!E134+'13.нерез-в инвал'!D134*'13.нерез-в инвал'!E134)/('9.нерез-в нацвал'!D134+'13.нерез-в инвал'!D134)</f>
        <v>2.0588272586598937E-2</v>
      </c>
      <c r="F134" s="21">
        <f t="shared" si="8"/>
        <v>217154.6</v>
      </c>
      <c r="G134" s="28">
        <f t="shared" si="9"/>
        <v>6.0991046056588329</v>
      </c>
      <c r="H134" s="21">
        <f>'9.нерез-в нацвал'!H134+'13.нерез-в инвал'!H134</f>
        <v>25153.5</v>
      </c>
      <c r="I134" s="28">
        <f>('9.нерез-в нацвал'!H134*'9.нерез-в нацвал'!I134+'13.нерез-в инвал'!H134*'13.нерез-в инвал'!I134)/('9.нерез-в нацвал'!H134+'13.нерез-в инвал'!H134)</f>
        <v>0.67817723179676836</v>
      </c>
      <c r="J134" s="21">
        <f>'9.нерез-в нацвал'!J134+'13.нерез-в инвал'!J134</f>
        <v>9132.1</v>
      </c>
      <c r="K134" s="28">
        <f>('9.нерез-в нацвал'!J134*'9.нерез-в нацвал'!K134+'13.нерез-в инвал'!J134*'13.нерез-в инвал'!K134)/('9.нерез-в нацвал'!J134+'13.нерез-в инвал'!J134)</f>
        <v>4.9079764785755762</v>
      </c>
      <c r="L134" s="21">
        <f>'9.нерез-в нацвал'!L134+'13.нерез-в инвал'!L134</f>
        <v>30993.200000000001</v>
      </c>
      <c r="M134" s="28">
        <f>('9.нерез-в нацвал'!L134*'9.нерез-в нацвал'!M134+'13.нерез-в инвал'!L134*'13.нерез-в инвал'!M134)/('9.нерез-в нацвал'!L134+'13.нерез-в инвал'!L134)</f>
        <v>1.6535608456048432</v>
      </c>
      <c r="N134" s="21">
        <f>'9.нерез-в нацвал'!N134+'13.нерез-в инвал'!N134</f>
        <v>99435.1</v>
      </c>
      <c r="O134" s="28">
        <f>('9.нерез-в нацвал'!N134*'9.нерез-в нацвал'!O134+'13.нерез-в инвал'!N134*'13.нерез-в инвал'!O134)/('9.нерез-в нацвал'!N134+'13.нерез-в инвал'!N134)</f>
        <v>6.8967090594769873</v>
      </c>
      <c r="P134" s="21">
        <f>'9.нерез-в нацвал'!P134+'13.нерез-в инвал'!P134</f>
        <v>51809.399999999994</v>
      </c>
      <c r="Q134" s="28">
        <f>('9.нерез-в нацвал'!P134*'9.нерез-в нацвал'!Q134+'13.нерез-в инвал'!P134*'13.нерез-в инвал'!Q134)/('9.нерез-в нацвал'!P134+'13.нерез-в инвал'!P134)</f>
        <v>10.026954355773308</v>
      </c>
      <c r="R134" s="21">
        <f>'9.нерез-в нацвал'!R134+'13.нерез-в инвал'!R134</f>
        <v>631.29999999999995</v>
      </c>
      <c r="S134" s="28">
        <f>('9.нерез-в нацвал'!R134*'9.нерез-в нацвал'!S134+'13.нерез-в инвал'!R134*'13.нерез-в инвал'!S134)/('9.нерез-в нацвал'!R134+'13.нерез-в инвал'!R134)</f>
        <v>9.5919087597022017</v>
      </c>
    </row>
    <row r="135" spans="1:19" ht="14.25" customHeight="1" x14ac:dyDescent="0.2">
      <c r="A135" s="23" t="s">
        <v>6</v>
      </c>
      <c r="B135" s="26">
        <f>'9.нерез-в нацвал'!B135+'13.нерез-в инвал'!B135</f>
        <v>1967614.0999999996</v>
      </c>
      <c r="C135" s="28">
        <f>('9.нерез-в нацвал'!B135*'9.нерез-в нацвал'!C135+'13.нерез-в инвал'!B135*'13.нерез-в инвал'!C135)/('9.нерез-в нацвал'!B135+'13.нерез-в инвал'!B135)</f>
        <v>1.1244765449688527</v>
      </c>
      <c r="D135" s="21">
        <f>'9.нерез-в нацвал'!D135+'13.нерез-в инвал'!D135</f>
        <v>1646684.4</v>
      </c>
      <c r="E135" s="28">
        <f>('9.нерез-в нацвал'!D135*'9.нерез-в нацвал'!E135+'13.нерез-в инвал'!D135*'13.нерез-в инвал'!E135)/('9.нерез-в нацвал'!D135+'13.нерез-в инвал'!D135)</f>
        <v>2.7237160320459704E-2</v>
      </c>
      <c r="F135" s="21">
        <f t="shared" si="8"/>
        <v>320929.7</v>
      </c>
      <c r="G135" s="28">
        <f t="shared" si="9"/>
        <v>6.7543916876499699</v>
      </c>
      <c r="H135" s="21">
        <f>'9.нерез-в нацвал'!H135+'13.нерез-в инвал'!H135</f>
        <v>22641.800000000003</v>
      </c>
      <c r="I135" s="28">
        <f>('9.нерез-в нацвал'!H135*'9.нерез-в нацвал'!I135+'13.нерез-в инвал'!H135*'13.нерез-в инвал'!I135)/('9.нерез-в нацвал'!H135+'13.нерез-в инвал'!H135)</f>
        <v>1.4731594219540869</v>
      </c>
      <c r="J135" s="21">
        <f>'9.нерез-в нацвал'!J135+'13.нерез-в инвал'!J135</f>
        <v>12999.7</v>
      </c>
      <c r="K135" s="28">
        <f>('9.нерез-в нацвал'!J135*'9.нерез-в нацвал'!K135+'13.нерез-в инвал'!J135*'13.нерез-в инвал'!K135)/('9.нерез-в нацвал'!J135+'13.нерез-в инвал'!J135)</f>
        <v>3.7138783202689249</v>
      </c>
      <c r="L135" s="21">
        <f>'9.нерез-в нацвал'!L135+'13.нерез-в инвал'!L135</f>
        <v>17179.099999999999</v>
      </c>
      <c r="M135" s="28">
        <f>('9.нерез-в нацвал'!L135*'9.нерез-в нацвал'!M135+'13.нерез-в инвал'!L135*'13.нерез-в инвал'!M135)/('9.нерез-в нацвал'!L135+'13.нерез-в инвал'!L135)</f>
        <v>7.2686726312787062</v>
      </c>
      <c r="N135" s="21">
        <f>'9.нерез-в нацвал'!N135+'13.нерез-в инвал'!N135</f>
        <v>148338.6</v>
      </c>
      <c r="O135" s="28">
        <f>('9.нерез-в нацвал'!N135*'9.нерез-в нацвал'!O135+'13.нерез-в инвал'!N135*'13.нерез-в инвал'!O135)/('9.нерез-в нацвал'!N135+'13.нерез-в инвал'!N135)</f>
        <v>7.2261029158964671</v>
      </c>
      <c r="P135" s="21">
        <f>'9.нерез-в нацвал'!P135+'13.нерез-в инвал'!P135</f>
        <v>118188.59999999999</v>
      </c>
      <c r="Q135" s="28">
        <f>('9.нерез-в нацвал'!P135*'9.нерез-в нацвал'!Q135+'13.нерез-в инвал'!P135*'13.нерез-в инвал'!Q135)/('9.нерез-в нацвал'!P135+'13.нерез-в инвал'!P135)</f>
        <v>7.3744397259972505</v>
      </c>
      <c r="R135" s="21">
        <f>'9.нерез-в нацвал'!R135+'13.нерез-в инвал'!R135</f>
        <v>1581.8999999999999</v>
      </c>
      <c r="S135" s="28">
        <f>('9.нерез-в нацвал'!R135*'9.нерез-в нацвал'!S135+'13.нерез-в инвал'!R135*'13.нерез-в инвал'!S135)/('9.нерез-в нацвал'!R135+'13.нерез-в инвал'!R135)</f>
        <v>11.18696630634045</v>
      </c>
    </row>
    <row r="136" spans="1:19" ht="14.25" customHeight="1" x14ac:dyDescent="0.2">
      <c r="A136" s="23" t="s">
        <v>7</v>
      </c>
      <c r="B136" s="26">
        <f>'9.нерез-в нацвал'!B136+'13.нерез-в инвал'!B136</f>
        <v>1982464.8</v>
      </c>
      <c r="C136" s="28">
        <f>('9.нерез-в нацвал'!B136*'9.нерез-в нацвал'!C136+'13.нерез-в инвал'!B136*'13.нерез-в инвал'!C136)/('9.нерез-в нацвал'!B136+'13.нерез-в инвал'!B136)</f>
        <v>0.67596154595027402</v>
      </c>
      <c r="D136" s="21">
        <f>'9.нерез-в нацвал'!D136+'13.нерез-в инвал'!D136</f>
        <v>1807491</v>
      </c>
      <c r="E136" s="28">
        <f>('9.нерез-в нацвал'!D136*'9.нерез-в нацвал'!E136+'13.нерез-в инвал'!D136*'13.нерез-в инвал'!E136)/('9.нерез-в нацвал'!D136+'13.нерез-в инвал'!D136)</f>
        <v>2.881082506081635E-2</v>
      </c>
      <c r="F136" s="21">
        <f t="shared" si="8"/>
        <v>174973.8</v>
      </c>
      <c r="G136" s="28">
        <f t="shared" si="9"/>
        <v>7.3610715661430479</v>
      </c>
      <c r="H136" s="21">
        <f>'9.нерез-в нацвал'!H136+'13.нерез-в инвал'!H136</f>
        <v>9745.4</v>
      </c>
      <c r="I136" s="28">
        <f>('9.нерез-в нацвал'!H136*'9.нерез-в нацвал'!I136+'13.нерез-в инвал'!H136*'13.нерез-в инвал'!I136)/('9.нерез-в нацвал'!H136+'13.нерез-в инвал'!H136)</f>
        <v>1.4651062039526359</v>
      </c>
      <c r="J136" s="21">
        <f>'9.нерез-в нацвал'!J136+'13.нерез-в инвал'!J136</f>
        <v>16433.099999999999</v>
      </c>
      <c r="K136" s="28">
        <f>('9.нерез-в нацвал'!J136*'9.нерез-в нацвал'!K136+'13.нерез-в инвал'!J136*'13.нерез-в инвал'!K136)/('9.нерез-в нацвал'!J136+'13.нерез-в инвал'!J136)</f>
        <v>3.8174702277720005</v>
      </c>
      <c r="L136" s="21">
        <f>'9.нерез-в нацвал'!L136+'13.нерез-в инвал'!L136</f>
        <v>10562.9</v>
      </c>
      <c r="M136" s="28">
        <f>('9.нерез-в нацвал'!L136*'9.нерез-в нацвал'!M136+'13.нерез-в инвал'!L136*'13.нерез-в инвал'!M136)/('9.нерез-в нацвал'!L136+'13.нерез-в инвал'!L136)</f>
        <v>5.5722219276903111</v>
      </c>
      <c r="N136" s="21">
        <f>'9.нерез-в нацвал'!N136+'13.нерез-в инвал'!N136</f>
        <v>66749.5</v>
      </c>
      <c r="O136" s="28">
        <f>('9.нерез-в нацвал'!N136*'9.нерез-в нацвал'!O136+'13.нерез-в инвал'!N136*'13.нерез-в инвал'!O136)/('9.нерез-в нацвал'!N136+'13.нерез-в инвал'!N136)</f>
        <v>7.4768878268751182</v>
      </c>
      <c r="P136" s="21">
        <f>'9.нерез-в нацвал'!P136+'13.нерез-в инвал'!P136</f>
        <v>70855.399999999994</v>
      </c>
      <c r="Q136" s="28">
        <f>('9.нерез-в нацвал'!P136*'9.нерез-в нацвал'!Q136+'13.нерез-в инвал'!P136*'13.нерез-в инвал'!Q136)/('9.нерез-в нацвал'!P136+'13.нерез-в инвал'!P136)</f>
        <v>9.1273700381339982</v>
      </c>
      <c r="R136" s="21">
        <f>'9.нерез-в нацвал'!R136+'13.нерез-в инвал'!R136</f>
        <v>627.5</v>
      </c>
      <c r="S136" s="28">
        <f>('9.нерез-в нацвал'!R136*'9.нерез-в нацвал'!S136+'13.нерез-в инвал'!R136*'13.нерез-в инвал'!S136)/('9.нерез-в нацвал'!R136+'13.нерез-в инвал'!R136)</f>
        <v>10.076407968127519</v>
      </c>
    </row>
    <row r="137" spans="1:19" ht="14.25" customHeight="1" x14ac:dyDescent="0.2">
      <c r="A137" s="23" t="s">
        <v>8</v>
      </c>
      <c r="B137" s="26">
        <f>'9.нерез-в нацвал'!B137+'13.нерез-в инвал'!B137</f>
        <v>2514596.0999999996</v>
      </c>
      <c r="C137" s="28">
        <f>('9.нерез-в нацвал'!B137*'9.нерез-в нацвал'!C137+'13.нерез-в инвал'!B137*'13.нерез-в инвал'!C137)/('9.нерез-в нацвал'!B137+'13.нерез-в инвал'!B137)</f>
        <v>0.84330177995583355</v>
      </c>
      <c r="D137" s="21">
        <f>'9.нерез-в нацвал'!D137+'13.нерез-в инвал'!D137</f>
        <v>2160944.2999999998</v>
      </c>
      <c r="E137" s="28">
        <f>('9.нерез-в нацвал'!D137*'9.нерез-в нацвал'!E137+'13.нерез-в инвал'!D137*'13.нерез-в инвал'!E137)/('9.нерез-в нацвал'!D137+'13.нерез-в инвал'!D137)</f>
        <v>2.3640561674819687E-2</v>
      </c>
      <c r="F137" s="21">
        <f t="shared" si="8"/>
        <v>353651.79999999993</v>
      </c>
      <c r="G137" s="28">
        <f t="shared" si="9"/>
        <v>5.8517373020581189</v>
      </c>
      <c r="H137" s="21">
        <f>'9.нерез-в нацвал'!H137+'13.нерез-в инвал'!H137</f>
        <v>14054.3</v>
      </c>
      <c r="I137" s="28">
        <f>('9.нерез-в нацвал'!H137*'9.нерез-в нацвал'!I137+'13.нерез-в инвал'!H137*'13.нерез-в инвал'!I137)/('9.нерез-в нацвал'!H137+'13.нерез-в инвал'!H137)</f>
        <v>1.4451641134741708</v>
      </c>
      <c r="J137" s="21">
        <f>'9.нерез-в нацвал'!J137+'13.нерез-в инвал'!J137</f>
        <v>9398.7000000000007</v>
      </c>
      <c r="K137" s="28">
        <f>('9.нерез-в нацвал'!J137*'9.нерез-в нацвал'!K137+'13.нерез-в инвал'!J137*'13.нерез-в инвал'!K137)/('9.нерез-в нацвал'!J137+'13.нерез-в инвал'!J137)</f>
        <v>3.9271033227999621</v>
      </c>
      <c r="L137" s="21">
        <f>'9.нерез-в нацвал'!L137+'13.нерез-в инвал'!L137</f>
        <v>39001.4</v>
      </c>
      <c r="M137" s="28">
        <f>('9.нерез-в нацвал'!L137*'9.нерез-в нацвал'!M137+'13.нерез-в инвал'!L137*'13.нерез-в инвал'!M137)/('9.нерез-в нацвал'!L137+'13.нерез-в инвал'!L137)</f>
        <v>2.7743267164768457</v>
      </c>
      <c r="N137" s="21">
        <f>'9.нерез-в нацвал'!N137+'13.нерез-в инвал'!N137</f>
        <v>78329</v>
      </c>
      <c r="O137" s="28">
        <f>('9.нерез-в нацвал'!N137*'9.нерез-в нацвал'!O137+'13.нерез-в инвал'!N137*'13.нерез-в инвал'!O137)/('9.нерез-в нацвал'!N137+'13.нерез-в инвал'!N137)</f>
        <v>7.8435488133386038</v>
      </c>
      <c r="P137" s="21">
        <f>'9.нерез-в нацвал'!P137+'13.нерез-в инвал'!P137</f>
        <v>200640.3</v>
      </c>
      <c r="Q137" s="28">
        <f>('9.нерез-в нацвал'!P137*'9.нерез-в нацвал'!Q137+'13.нерез-в инвал'!P137*'13.нерез-в инвал'!Q137)/('9.нерез-в нацвал'!P137+'13.нерез-в инвал'!P137)</f>
        <v>6.3086379655532685</v>
      </c>
      <c r="R137" s="21">
        <f>'9.нерез-в нацвал'!R137+'13.нерез-в инвал'!R137</f>
        <v>12228.1</v>
      </c>
      <c r="S137" s="28">
        <f>('9.нерез-в нацвал'!R137*'9.нерез-в нацвал'!S137+'13.нерез-в инвал'!R137*'13.нерез-в инвал'!S137)/('9.нерез-в нацвал'!R137+'13.нерез-в инвал'!R137)</f>
        <v>1.9553339439487707</v>
      </c>
    </row>
    <row r="138" spans="1:19" ht="14.25" customHeight="1" x14ac:dyDescent="0.2">
      <c r="A138" s="23" t="s">
        <v>9</v>
      </c>
      <c r="B138" s="26">
        <f>'9.нерез-в нацвал'!B138+'13.нерез-в инвал'!B138</f>
        <v>2571290.5</v>
      </c>
      <c r="C138" s="28">
        <f>('9.нерез-в нацвал'!B138*'9.нерез-в нацвал'!C138+'13.нерез-в инвал'!B138*'13.нерез-в инвал'!C138)/('9.нерез-в нацвал'!B138+'13.нерез-в инвал'!B138)</f>
        <v>0.62768624159736131</v>
      </c>
      <c r="D138" s="21">
        <f>'9.нерез-в нацвал'!D138+'13.нерез-в инвал'!D138</f>
        <v>2241868.2000000002</v>
      </c>
      <c r="E138" s="28">
        <f>('9.нерез-в нацвал'!D138*'9.нерез-в нацвал'!E138+'13.нерез-в инвал'!D138*'13.нерез-в инвал'!E138)/('9.нерез-в нацвал'!D138+'13.нерез-в инвал'!D138)</f>
        <v>2.2680782483109414E-2</v>
      </c>
      <c r="F138" s="21">
        <f t="shared" si="8"/>
        <v>329422.3</v>
      </c>
      <c r="G138" s="28">
        <f t="shared" si="9"/>
        <v>4.7450228627509432</v>
      </c>
      <c r="H138" s="21">
        <f>'9.нерез-в нацвал'!H138+'13.нерез-в инвал'!H138</f>
        <v>40320</v>
      </c>
      <c r="I138" s="28">
        <f>('9.нерез-в нацвал'!H138*'9.нерез-в нацвал'!I138+'13.нерез-в инвал'!H138*'13.нерез-в инвал'!I138)/('9.нерез-в нацвал'!H138+'13.нерез-в инвал'!H138)</f>
        <v>0.33719117063492055</v>
      </c>
      <c r="J138" s="21">
        <f>'9.нерез-в нацвал'!J138+'13.нерез-в инвал'!J138</f>
        <v>15098.8</v>
      </c>
      <c r="K138" s="28">
        <f>('9.нерез-в нацвал'!J138*'9.нерез-в нацвал'!K138+'13.нерез-в инвал'!J138*'13.нерез-в инвал'!K138)/('9.нерез-в нацвал'!J138+'13.нерез-в инвал'!J138)</f>
        <v>3.9186002198850245</v>
      </c>
      <c r="L138" s="21">
        <f>'9.нерез-в нацвал'!L138+'13.нерез-в инвал'!L138</f>
        <v>37828.1</v>
      </c>
      <c r="M138" s="28">
        <f>('9.нерез-в нацвал'!L138*'9.нерез-в нацвал'!M138+'13.нерез-в инвал'!L138*'13.нерез-в инвал'!M138)/('9.нерез-в нацвал'!L138+'13.нерез-в инвал'!L138)</f>
        <v>3.5687512722024124</v>
      </c>
      <c r="N138" s="21">
        <f>'9.нерез-в нацвал'!N138+'13.нерез-в инвал'!N138</f>
        <v>64984.3</v>
      </c>
      <c r="O138" s="28">
        <f>('9.нерез-в нацвал'!N138*'9.нерез-в нацвал'!O138+'13.нерез-в инвал'!N138*'13.нерез-в инвал'!O138)/('9.нерез-в нацвал'!N138+'13.нерез-в инвал'!N138)</f>
        <v>7.4790452309250322</v>
      </c>
      <c r="P138" s="21">
        <f>'9.нерез-в нацвал'!P138+'13.нерез-в инвал'!P138</f>
        <v>167949.59999999998</v>
      </c>
      <c r="Q138" s="28">
        <f>('9.нерез-в нацвал'!P138*'9.нерез-в нацвал'!Q138+'13.нерез-в инвал'!P138*'13.нерез-в инвал'!Q138)/('9.нерез-в нацвал'!P138+'13.нерез-в инвал'!P138)</f>
        <v>5.1248881986024282</v>
      </c>
      <c r="R138" s="21">
        <f>'9.нерез-в нацвал'!R138+'13.нерез-в инвал'!R138</f>
        <v>3241.5</v>
      </c>
      <c r="S138" s="28">
        <f>('9.нерез-в нацвал'!R138*'9.нерез-в нацвал'!S138+'13.нерез-в инвал'!R138*'13.нерез-в инвал'!S138)/('9.нерез-в нацвал'!R138+'13.нерез-в инвал'!R138)</f>
        <v>2.6568298627178812</v>
      </c>
    </row>
    <row r="139" spans="1:19" ht="14.25" customHeight="1" x14ac:dyDescent="0.2">
      <c r="A139" s="23" t="s">
        <v>14</v>
      </c>
      <c r="B139" s="26">
        <f>'9.нерез-в нацвал'!B139+'13.нерез-в инвал'!B139</f>
        <v>2458319.4000000004</v>
      </c>
      <c r="C139" s="28">
        <f>('9.нерез-в нацвал'!B139*'9.нерез-в нацвал'!C139+'13.нерез-в инвал'!B139*'13.нерез-в инвал'!C139)/('9.нерез-в нацвал'!B139+'13.нерез-в инвал'!B139)</f>
        <v>0.57638747308425331</v>
      </c>
      <c r="D139" s="21">
        <f>'9.нерез-в нацвал'!D139+'13.нерез-в инвал'!D139</f>
        <v>2218655.5</v>
      </c>
      <c r="E139" s="28">
        <f>('9.нерез-в нацвал'!D139*'9.нерез-в нацвал'!E139+'13.нерез-в инвал'!D139*'13.нерез-в инвал'!E139)/('9.нерез-в нацвал'!D139+'13.нерез-в инвал'!D139)</f>
        <v>2.7132645424221977E-2</v>
      </c>
      <c r="F139" s="21">
        <f t="shared" si="8"/>
        <v>239663.9</v>
      </c>
      <c r="G139" s="28">
        <f t="shared" si="9"/>
        <v>5.6610382873682612</v>
      </c>
      <c r="H139" s="21">
        <f>'9.нерез-в нацвал'!H139+'13.нерез-в инвал'!H139</f>
        <v>2157.4</v>
      </c>
      <c r="I139" s="28">
        <f>('9.нерез-в нацвал'!H139*'9.нерез-в нацвал'!I139+'13.нерез-в инвал'!H139*'13.нерез-в инвал'!I139)/('9.нерез-в нацвал'!H139+'13.нерез-в инвал'!H139)</f>
        <v>5.1746356725688223</v>
      </c>
      <c r="J139" s="21">
        <f>'9.нерез-в нацвал'!J139+'13.нерез-в инвал'!J139</f>
        <v>52490.3</v>
      </c>
      <c r="K139" s="28">
        <f>('9.нерез-в нацвал'!J139*'9.нерез-в нацвал'!K139+'13.нерез-в инвал'!J139*'13.нерез-в инвал'!K139)/('9.нерез-в нацвал'!J139+'13.нерез-в инвал'!J139)</f>
        <v>1.7649659079868092</v>
      </c>
      <c r="L139" s="21">
        <f>'9.нерез-в нацвал'!L139+'13.нерез-в инвал'!L139</f>
        <v>19897.900000000001</v>
      </c>
      <c r="M139" s="28">
        <f>('9.нерез-в нацвал'!L139*'9.нерез-в нацвал'!M139+'13.нерез-в инвал'!L139*'13.нерез-в инвал'!M139)/('9.нерез-в нацвал'!L139+'13.нерез-в инвал'!L139)</f>
        <v>4.3656224526206282</v>
      </c>
      <c r="N139" s="21">
        <f>'9.нерез-в нацвал'!N139+'13.нерез-в инвал'!N139</f>
        <v>77760.899999999994</v>
      </c>
      <c r="O139" s="28">
        <f>('9.нерез-в нацвал'!N139*'9.нерез-в нацвал'!O139+'13.нерез-в инвал'!N139*'13.нерез-в инвал'!O139)/('9.нерез-в нацвал'!N139+'13.нерез-в инвал'!N139)</f>
        <v>6.9318245802196206</v>
      </c>
      <c r="P139" s="21">
        <f>'9.нерез-в нацвал'!P139+'13.нерез-в инвал'!P139</f>
        <v>79647.5</v>
      </c>
      <c r="Q139" s="28">
        <f>('9.нерез-в нацвал'!P139*'9.нерез-в нацвал'!Q139+'13.нерез-в инвал'!P139*'13.нерез-в инвал'!Q139)/('9.нерез-в нацвал'!P139+'13.нерез-в инвал'!P139)</f>
        <v>7.6963473555353046</v>
      </c>
      <c r="R139" s="21">
        <f>'9.нерез-в нацвал'!R139+'13.нерез-в инвал'!R139</f>
        <v>7709.9000000000005</v>
      </c>
      <c r="S139" s="28">
        <f>('9.нерез-в нацвал'!R139*'9.нерез-в нацвал'!S139+'13.нерез-в инвал'!R139*'13.нерез-в инвал'!S139)/('9.нерез-в нацвал'!R139+'13.нерез-в инвал'!R139)</f>
        <v>1.8226827844719165</v>
      </c>
    </row>
    <row r="140" spans="1:19" ht="14.25" customHeight="1" thickBot="1" x14ac:dyDescent="0.25">
      <c r="A140" s="24" t="s">
        <v>15</v>
      </c>
      <c r="B140" s="27">
        <f>'9.нерез-в нацвал'!B140+'13.нерез-в инвал'!B140</f>
        <v>3414327.4000000004</v>
      </c>
      <c r="C140" s="29">
        <f>('9.нерез-в нацвал'!B140*'9.нерез-в нацвал'!C140+'13.нерез-в инвал'!B140*'13.нерез-в инвал'!C140)/('9.нерез-в нацвал'!B140+'13.нерез-в инвал'!B140)</f>
        <v>0.83322803489788366</v>
      </c>
      <c r="D140" s="25">
        <f>'9.нерез-в нацвал'!D140+'13.нерез-в инвал'!D140</f>
        <v>2746665.3</v>
      </c>
      <c r="E140" s="29">
        <f>('9.нерез-в нацвал'!D140*'9.нерез-в нацвал'!E140+'13.нерез-в инвал'!D140*'13.нерез-в инвал'!E140)/('9.нерез-в нацвал'!D140+'13.нерез-в инвал'!D140)</f>
        <v>2.4010354665346387E-2</v>
      </c>
      <c r="F140" s="25">
        <f t="shared" si="8"/>
        <v>667662.1</v>
      </c>
      <c r="G140" s="29">
        <f t="shared" si="9"/>
        <v>4.1622325155194533</v>
      </c>
      <c r="H140" s="25">
        <f>'9.нерез-в нацвал'!H140+'13.нерез-в инвал'!H140</f>
        <v>12766.900000000001</v>
      </c>
      <c r="I140" s="29">
        <f>('9.нерез-в нацвал'!H140*'9.нерез-в нацвал'!I140+'13.нерез-в инвал'!H140*'13.нерез-в инвал'!I140)/('9.нерез-в нацвал'!H140+'13.нерез-в инвал'!H140)</f>
        <v>3.0006906140096681</v>
      </c>
      <c r="J140" s="25">
        <f>'9.нерез-в нацвал'!J140+'13.нерез-в инвал'!J140</f>
        <v>36092.5</v>
      </c>
      <c r="K140" s="29">
        <f>('9.нерез-в нацвал'!J140*'9.нерез-в нацвал'!K140+'13.нерез-в инвал'!J140*'13.нерез-в инвал'!K140)/('9.нерез-в нацвал'!J140+'13.нерез-в инвал'!J140)</f>
        <v>2.8777147329777621</v>
      </c>
      <c r="L140" s="25">
        <f>'9.нерез-в нацвал'!L140+'13.нерез-в инвал'!L140</f>
        <v>20925.900000000001</v>
      </c>
      <c r="M140" s="29">
        <f>('9.нерез-в нацвал'!L140*'9.нерез-в нацвал'!M140+'13.нерез-в инвал'!L140*'13.нерез-в инвал'!M140)/('9.нерез-в нацвал'!L140+'13.нерез-в инвал'!L140)</f>
        <v>3.2992836628293163</v>
      </c>
      <c r="N140" s="25">
        <f>'9.нерез-в нацвал'!N140+'13.нерез-в инвал'!N140</f>
        <v>109612.90000000001</v>
      </c>
      <c r="O140" s="29">
        <f>('9.нерез-в нацвал'!N140*'9.нерез-в нацвал'!O140+'13.нерез-в инвал'!N140*'13.нерез-в инвал'!O140)/('9.нерез-в нацвал'!N140+'13.нерез-в инвал'!N140)</f>
        <v>4.3176890767418801</v>
      </c>
      <c r="P140" s="25">
        <f>'9.нерез-в нацвал'!P140+'13.нерез-в инвал'!P140</f>
        <v>486730.3</v>
      </c>
      <c r="Q140" s="29">
        <f>('9.нерез-в нацвал'!P140*'9.нерез-в нацвал'!Q140+'13.нерез-в инвал'!P140*'13.нерез-в инвал'!Q140)/('9.нерез-в нацвал'!P140+'13.нерез-в инвал'!P140)</f>
        <v>4.2922963271446237</v>
      </c>
      <c r="R140" s="25">
        <f>'9.нерез-в нацвал'!R140+'13.нерез-в инвал'!R140</f>
        <v>1533.6000000000001</v>
      </c>
      <c r="S140" s="29">
        <f>('9.нерез-в нацвал'!R140*'9.нерез-в нацвал'!S140+'13.нерез-в инвал'!R140*'13.нерез-в инвал'!S140)/('9.нерез-в нацвал'!R140+'13.нерез-в инвал'!R140)</f>
        <v>3.4467175273865474</v>
      </c>
    </row>
    <row r="141" spans="1:19" ht="14.25" customHeight="1" x14ac:dyDescent="0.2">
      <c r="A141" s="23" t="s">
        <v>76</v>
      </c>
      <c r="B141" s="26">
        <f>'9.нерез-в нацвал'!B141+'13.нерез-в инвал'!B141</f>
        <v>2066453.6</v>
      </c>
      <c r="C141" s="28">
        <f>('9.нерез-в нацвал'!B141*'9.нерез-в нацвал'!C141+'13.нерез-в инвал'!B141*'13.нерез-в инвал'!C141)/('9.нерез-в нацвал'!B141+'13.нерез-в инвал'!B141)</f>
        <v>0.87427323797640644</v>
      </c>
      <c r="D141" s="21">
        <f>'9.нерез-в нацвал'!D141+'13.нерез-в инвал'!D141</f>
        <v>1786049.9</v>
      </c>
      <c r="E141" s="28">
        <f>('9.нерез-в нацвал'!D141*'9.нерез-в нацвал'!E141+'13.нерез-в инвал'!D141*'13.нерез-в инвал'!E141)/('9.нерез-в нацвал'!D141+'13.нерез-в инвал'!D141)</f>
        <v>4.8711882014046817E-2</v>
      </c>
      <c r="F141" s="21">
        <f t="shared" ref="F141:F152" si="10">H141+J141+L141+N141+P141+R141</f>
        <v>280403.7</v>
      </c>
      <c r="G141" s="28">
        <f t="shared" ref="G141:G152" si="11">(H141*I141+J141*K141+L141*M141+N141*O141+P141*Q141+R141*S141)/(H141+J141+L141+N141+P141+R141)</f>
        <v>6.1327408589829648</v>
      </c>
      <c r="H141" s="21">
        <f>'9.нерез-в нацвал'!H141+'13.нерез-в инвал'!H141</f>
        <v>4912.8</v>
      </c>
      <c r="I141" s="28">
        <f>('9.нерез-в нацвал'!H141*'9.нерез-в нацвал'!I141+'13.нерез-в инвал'!H141*'13.нерез-в инвал'!I141)/('9.нерез-в нацвал'!H141+'13.нерез-в инвал'!H141)</f>
        <v>2.2166416300276834</v>
      </c>
      <c r="J141" s="21">
        <f>'9.нерез-в нацвал'!J141+'13.нерез-в инвал'!J141</f>
        <v>14723.5</v>
      </c>
      <c r="K141" s="28">
        <f>('9.нерез-в нацвал'!J141*'9.нерез-в нацвал'!K141+'13.нерез-в инвал'!J141*'13.нерез-в инвал'!K141)/('9.нерез-в нацвал'!J141+'13.нерез-в инвал'!J141)</f>
        <v>2.6992238258566239</v>
      </c>
      <c r="L141" s="21">
        <f>'9.нерез-в нацвал'!L141+'13.нерез-в инвал'!L141</f>
        <v>24551.5</v>
      </c>
      <c r="M141" s="28">
        <f>('9.нерез-в нацвал'!L141*'9.нерез-в нацвал'!M141+'13.нерез-в инвал'!L141*'13.нерез-в инвал'!M141)/('9.нерез-в нацвал'!L141+'13.нерез-в инвал'!L141)</f>
        <v>3.2245528379121451</v>
      </c>
      <c r="N141" s="21">
        <f>'9.нерез-в нацвал'!N141+'13.нерез-в инвал'!N141</f>
        <v>63741.399999999994</v>
      </c>
      <c r="O141" s="28">
        <f>('9.нерез-в нацвал'!N141*'9.нерез-в нацвал'!O141+'13.нерез-в инвал'!N141*'13.нерез-в инвал'!O141)/('9.нерез-в нацвал'!N141+'13.нерез-в инвал'!N141)</f>
        <v>6.6575975111936669</v>
      </c>
      <c r="P141" s="21">
        <f>'9.нерез-в нацвал'!P141+'13.нерез-в инвал'!P141</f>
        <v>162523</v>
      </c>
      <c r="Q141" s="28">
        <f>('9.нерез-в нацвал'!P141*'9.нерез-в нацвал'!Q141+'13.нерез-в инвал'!P141*'13.нерез-в инвал'!Q141)/('9.нерез-в нацвал'!P141+'13.нерез-в инвал'!P141)</f>
        <v>6.556837112285657</v>
      </c>
      <c r="R141" s="21">
        <f>'9.нерез-в нацвал'!R141+'13.нерез-в инвал'!R141</f>
        <v>9951.5</v>
      </c>
      <c r="S141" s="28">
        <f>('9.нерез-в нацвал'!R141*'9.нерез-в нацвал'!S141+'13.нерез-в инвал'!R141*'13.нерез-в инвал'!S141)/('9.нерез-в нацвал'!R141+'13.нерез-в инвал'!R141)</f>
        <v>10.032885092699583</v>
      </c>
    </row>
    <row r="142" spans="1:19" ht="14.25" customHeight="1" x14ac:dyDescent="0.2">
      <c r="A142" s="23" t="s">
        <v>1</v>
      </c>
      <c r="B142" s="26">
        <f>'9.нерез-в нацвал'!B142+'13.нерез-в инвал'!B142</f>
        <v>3139580.5</v>
      </c>
      <c r="C142" s="28">
        <f>('9.нерез-в нацвал'!B142*'9.нерез-в нацвал'!C142+'13.нерез-в инвал'!B142*'13.нерез-в инвал'!C142)/('9.нерез-в нацвал'!B142+'13.нерез-в инвал'!B142)</f>
        <v>1.1847686300765352</v>
      </c>
      <c r="D142" s="21">
        <f>'9.нерез-в нацвал'!D142+'13.нерез-в инвал'!D142</f>
        <v>2063813.5</v>
      </c>
      <c r="E142" s="28">
        <f>('9.нерез-в нацвал'!D142*'9.нерез-в нацвал'!E142+'13.нерез-в инвал'!D142*'13.нерез-в инвал'!E142)/('9.нерез-в нацвал'!D142+'13.нерез-в инвал'!D142)</f>
        <v>4.3164498148694282E-2</v>
      </c>
      <c r="F142" s="21">
        <f t="shared" si="10"/>
        <v>1075767</v>
      </c>
      <c r="G142" s="28">
        <f t="shared" si="11"/>
        <v>3.3748878837145981</v>
      </c>
      <c r="H142" s="21">
        <f>'9.нерез-в нацвал'!H142+'13.нерез-в инвал'!H142</f>
        <v>1716.6000000000001</v>
      </c>
      <c r="I142" s="28">
        <f>('9.нерез-в нацвал'!H142*'9.нерез-в нацвал'!I142+'13.нерез-в инвал'!H142*'13.нерез-в инвал'!I142)/('9.нерез-в нацвал'!H142+'13.нерез-в инвал'!H142)</f>
        <v>4.3259116858907278</v>
      </c>
      <c r="J142" s="21">
        <f>'9.нерез-в нацвал'!J142+'13.нерез-в инвал'!J142</f>
        <v>11458.1</v>
      </c>
      <c r="K142" s="28">
        <f>('9.нерез-в нацвал'!J142*'9.нерез-в нацвал'!K142+'13.нерез-в инвал'!J142*'13.нерез-в инвал'!K142)/('9.нерез-в нацвал'!J142+'13.нерез-в инвал'!J142)</f>
        <v>3.1774536790567343</v>
      </c>
      <c r="L142" s="21">
        <f>'9.нерез-в нацвал'!L142+'13.нерез-в инвал'!L142</f>
        <v>28626.1</v>
      </c>
      <c r="M142" s="28">
        <f>('9.нерез-в нацвал'!L142*'9.нерез-в нацвал'!M142+'13.нерез-в инвал'!L142*'13.нерез-в инвал'!M142)/('9.нерез-в нацвал'!L142+'13.нерез-в инвал'!L142)</f>
        <v>4.2825267849969109</v>
      </c>
      <c r="N142" s="21">
        <f>'9.нерез-в нацвал'!N142+'13.нерез-в инвал'!N142</f>
        <v>79456.399999999994</v>
      </c>
      <c r="O142" s="28">
        <f>('9.нерез-в нацвал'!N142*'9.нерез-в нацвал'!O142+'13.нерез-в инвал'!N142*'13.нерез-в инвал'!O142)/('9.нерез-в нацвал'!N142+'13.нерез-в инвал'!N142)</f>
        <v>6.0428907803524945</v>
      </c>
      <c r="P142" s="21">
        <f>'9.нерез-в нацвал'!P142+'13.нерез-в инвал'!P142</f>
        <v>951773</v>
      </c>
      <c r="Q142" s="28">
        <f>('9.нерез-в нацвал'!P142*'9.нерез-в нацвал'!Q142+'13.нерез-в инвал'!P142*'13.нерез-в инвал'!Q142)/('9.нерез-в нацвал'!P142+'13.нерез-в инвал'!P142)</f>
        <v>3.1127720212697803</v>
      </c>
      <c r="R142" s="21">
        <f>'9.нерез-в нацвал'!R142+'13.нерез-в инвал'!R142</f>
        <v>2736.8</v>
      </c>
      <c r="S142" s="28">
        <f>('9.нерез-в нацвал'!R142*'9.нерез-в нацвал'!S142+'13.нерез-в инвал'!R142*'13.нерез-в инвал'!S142)/('9.нерез-в нацвал'!R142+'13.нерез-в инвал'!R142)</f>
        <v>7.8079581993569125</v>
      </c>
    </row>
    <row r="143" spans="1:19" ht="14.25" customHeight="1" x14ac:dyDescent="0.2">
      <c r="A143" s="23" t="s">
        <v>2</v>
      </c>
      <c r="B143" s="26">
        <f>'9.нерез-в нацвал'!B143+'13.нерез-в инвал'!B143</f>
        <v>2881318.7</v>
      </c>
      <c r="C143" s="28">
        <f>('9.нерез-в нацвал'!B143*'9.нерез-в нацвал'!C143+'13.нерез-в инвал'!B143*'13.нерез-в инвал'!C143)/('9.нерез-в нацвал'!B143+'13.нерез-в инвал'!B143)</f>
        <v>0.79045585620223047</v>
      </c>
      <c r="D143" s="21">
        <f>'9.нерез-в нацвал'!D143+'13.нерез-в инвал'!D143</f>
        <v>2537463.1</v>
      </c>
      <c r="E143" s="28">
        <f>('9.нерез-в нацвал'!D143*'9.нерез-в нацвал'!E143+'13.нерез-в инвал'!D143*'13.нерез-в инвал'!E143)/('9.нерез-в нацвал'!D143+'13.нерез-в инвал'!D143)</f>
        <v>4.2645299551350983E-2</v>
      </c>
      <c r="F143" s="21">
        <f t="shared" si="10"/>
        <v>343855.6</v>
      </c>
      <c r="G143" s="28">
        <f t="shared" si="11"/>
        <v>6.3088818853030126</v>
      </c>
      <c r="H143" s="21">
        <f>'9.нерез-в нацвал'!H143+'13.нерез-в инвал'!H143</f>
        <v>5848.7000000000007</v>
      </c>
      <c r="I143" s="28">
        <f>('9.нерез-в нацвал'!H143*'9.нерез-в нацвал'!I143+'13.нерез-в инвал'!H143*'13.нерез-в инвал'!I143)/('9.нерез-в нацвал'!H143+'13.нерез-в инвал'!H143)</f>
        <v>2.588681758339459</v>
      </c>
      <c r="J143" s="21">
        <f>'9.нерез-в нацвал'!J143+'13.нерез-в инвал'!J143</f>
        <v>10192</v>
      </c>
      <c r="K143" s="28">
        <f>('9.нерез-в нацвал'!J143*'9.нерез-в нацвал'!K143+'13.нерез-в инвал'!J143*'13.нерез-в инвал'!K143)/('9.нерез-в нацвал'!J143+'13.нерез-в инвал'!J143)</f>
        <v>4.208747645211929</v>
      </c>
      <c r="L143" s="21">
        <f>'9.нерез-в нацвал'!L143+'13.нерез-в инвал'!L143</f>
        <v>28315.5</v>
      </c>
      <c r="M143" s="28">
        <f>('9.нерез-в нацвал'!L143*'9.нерез-в нацвал'!M143+'13.нерез-в инвал'!L143*'13.нерез-в инвал'!M143)/('9.нерез-в нацвал'!L143+'13.нерез-в инвал'!L143)</f>
        <v>3.1320108774346216</v>
      </c>
      <c r="N143" s="21">
        <f>'9.нерез-в нацвал'!N143+'13.нерез-в инвал'!N143</f>
        <v>108757.3</v>
      </c>
      <c r="O143" s="28">
        <f>('9.нерез-в нацвал'!N143*'9.нерез-в нацвал'!O143+'13.нерез-в инвал'!N143*'13.нерез-в инвал'!O143)/('9.нерез-в нацвал'!N143+'13.нерез-в инвал'!N143)</f>
        <v>5.5952283754745675</v>
      </c>
      <c r="P143" s="21">
        <f>'9.нерез-в нацвал'!P143+'13.нерез-в инвал'!P143</f>
        <v>190344.09999999998</v>
      </c>
      <c r="Q143" s="28">
        <f>('9.нерез-в нацвал'!P143*'9.нерез-в нацвал'!Q143+'13.нерез-в инвал'!P143*'13.нерез-в инвал'!Q143)/('9.нерез-в нацвал'!P143+'13.нерез-в инвал'!P143)</f>
        <v>7.413738445268323</v>
      </c>
      <c r="R143" s="21">
        <f>'9.нерез-в нацвал'!R143+'13.нерез-в инвал'!R143</f>
        <v>398</v>
      </c>
      <c r="S143" s="28">
        <f>('9.нерез-в нацвал'!R143*'9.нерез-в нацвал'!S143+'13.нерез-в инвал'!R143*'13.нерез-в инвал'!S143)/('9.нерез-в нацвал'!R143+'13.нерез-в инвал'!R143)</f>
        <v>7.3885175879396963</v>
      </c>
    </row>
    <row r="144" spans="1:19" ht="14.25" customHeight="1" x14ac:dyDescent="0.2">
      <c r="A144" s="23" t="s">
        <v>3</v>
      </c>
      <c r="B144" s="26">
        <f>'9.нерез-в нацвал'!B144+'13.нерез-в инвал'!B144</f>
        <v>2900984.1999999997</v>
      </c>
      <c r="C144" s="28">
        <f>('9.нерез-в нацвал'!B144*'9.нерез-в нацвал'!C144+'13.нерез-в инвал'!B144*'13.нерез-в инвал'!C144)/('9.нерез-в нацвал'!B144+'13.нерез-в инвал'!B144)</f>
        <v>0.53307668962829879</v>
      </c>
      <c r="D144" s="21">
        <f>'9.нерез-в нацвал'!D144+'13.нерез-в инвал'!D144</f>
        <v>2575142</v>
      </c>
      <c r="E144" s="28">
        <f>('9.нерез-в нацвал'!D144*'9.нерез-в нацвал'!E144+'13.нерез-в инвал'!D144*'13.нерез-в инвал'!E144)/('9.нерез-в нацвал'!D144+'13.нерез-в инвал'!D144)</f>
        <v>5.1237493311048488E-2</v>
      </c>
      <c r="F144" s="21">
        <f t="shared" si="10"/>
        <v>325842.2</v>
      </c>
      <c r="G144" s="28">
        <f t="shared" si="11"/>
        <v>4.3410682624902437</v>
      </c>
      <c r="H144" s="21">
        <f>'9.нерез-в нацвал'!H144+'13.нерез-в инвал'!H144</f>
        <v>6299.1</v>
      </c>
      <c r="I144" s="28">
        <f>('9.нерез-в нацвал'!H144*'9.нерез-в нацвал'!I144+'13.нерез-в инвал'!H144*'13.нерез-в инвал'!I144)/('9.нерез-в нацвал'!H144+'13.нерез-в инвал'!H144)</f>
        <v>6.542654029940782</v>
      </c>
      <c r="J144" s="21">
        <f>'9.нерез-в нацвал'!J144+'13.нерез-в инвал'!J144</f>
        <v>9896.5</v>
      </c>
      <c r="K144" s="28">
        <f>('9.нерез-в нацвал'!J144*'9.нерез-в нацвал'!K144+'13.нерез-в инвал'!J144*'13.нерез-в инвал'!K144)/('9.нерез-в нацвал'!J144+'13.нерез-в инвал'!J144)</f>
        <v>4.6206044561208488</v>
      </c>
      <c r="L144" s="21">
        <f>'9.нерез-в нацвал'!L144+'13.нерез-в инвал'!L144</f>
        <v>28636.399999999998</v>
      </c>
      <c r="M144" s="28">
        <f>('9.нерез-в нацвал'!L144*'9.нерез-в нацвал'!M144+'13.нерез-в инвал'!L144*'13.нерез-в инвал'!M144)/('9.нерез-в нацвал'!L144+'13.нерез-в инвал'!L144)</f>
        <v>4.5015106647483654</v>
      </c>
      <c r="N144" s="21">
        <f>'9.нерез-в нацвал'!N144+'13.нерез-в инвал'!N144</f>
        <v>56014.5</v>
      </c>
      <c r="O144" s="28">
        <f>('9.нерез-в нацвал'!N144*'9.нерез-в нацвал'!O144+'13.нерез-в инвал'!N144*'13.нерез-в инвал'!O144)/('9.нерез-в нацвал'!N144+'13.нерез-в инвал'!N144)</f>
        <v>6.5492614590864635</v>
      </c>
      <c r="P144" s="21">
        <f>'9.нерез-в нацвал'!P144+'13.нерез-в инвал'!P144</f>
        <v>224536.5</v>
      </c>
      <c r="Q144" s="28">
        <f>('9.нерез-в нацвал'!P144*'9.нерез-в нацвал'!Q144+'13.нерез-в инвал'!P144*'13.нерез-в инвал'!Q144)/('9.нерез-в нацвал'!P144+'13.нерез-в инвал'!P144)</f>
        <v>3.6885775942886774</v>
      </c>
      <c r="R144" s="21">
        <f>'9.нерез-в нацвал'!R144+'13.нерез-в инвал'!R144</f>
        <v>459.20000000000005</v>
      </c>
      <c r="S144" s="28">
        <f>('9.нерез-в нацвал'!R144*'9.нерез-в нацвал'!S144+'13.нерез-в инвал'!R144*'13.нерез-в инвал'!S144)/('9.нерез-в нацвал'!R144+'13.нерез-в инвал'!R144)</f>
        <v>7.7996951219512116</v>
      </c>
    </row>
    <row r="145" spans="1:19" ht="14.25" customHeight="1" x14ac:dyDescent="0.2">
      <c r="A145" s="23" t="s">
        <v>4</v>
      </c>
      <c r="B145" s="26">
        <f>'9.нерез-в нацвал'!B145+'13.нерез-в инвал'!B145</f>
        <v>3142092.6</v>
      </c>
      <c r="C145" s="28">
        <f>('9.нерез-в нацвал'!B145*'9.нерез-в нацвал'!C145+'13.нерез-в инвал'!B145*'13.нерез-в инвал'!C145)/('9.нерез-в нацвал'!B145+'13.нерез-в инвал'!B145)</f>
        <v>2.3446396567052168</v>
      </c>
      <c r="D145" s="21">
        <f>'9.нерез-в нацвал'!D145+'13.нерез-в инвал'!D145</f>
        <v>2445067.7000000002</v>
      </c>
      <c r="E145" s="28">
        <f>('9.нерез-в нацвал'!D145*'9.нерез-в нацвал'!E145+'13.нерез-в инвал'!D145*'13.нерез-в инвал'!E145)/('9.нерез-в нацвал'!D145+'13.нерез-в инвал'!D145)</f>
        <v>6.0109626821375869E-2</v>
      </c>
      <c r="F145" s="21">
        <f t="shared" si="10"/>
        <v>697024.9</v>
      </c>
      <c r="G145" s="28">
        <f t="shared" si="11"/>
        <v>10.358457507041717</v>
      </c>
      <c r="H145" s="21">
        <f>'9.нерез-в нацвал'!H145+'13.нерез-в инвал'!H145</f>
        <v>6469.9000000000005</v>
      </c>
      <c r="I145" s="28">
        <f>('9.нерез-в нацвал'!H145*'9.нерез-в нацвал'!I145+'13.нерез-в инвал'!H145*'13.нерез-в инвал'!I145)/('9.нерез-в нацвал'!H145+'13.нерез-в инвал'!H145)</f>
        <v>3.3008955316156339</v>
      </c>
      <c r="J145" s="21">
        <f>'9.нерез-в нацвал'!J145+'13.нерез-в инвал'!J145</f>
        <v>12548.5</v>
      </c>
      <c r="K145" s="28">
        <f>('9.нерез-в нацвал'!J145*'9.нерез-в нацвал'!K145+'13.нерез-в инвал'!J145*'13.нерез-в инвал'!K145)/('9.нерез-в нацвал'!J145+'13.нерез-в инвал'!J145)</f>
        <v>4.1353646252540157</v>
      </c>
      <c r="L145" s="21">
        <f>'9.нерез-в нацвал'!L145+'13.нерез-в инвал'!L145</f>
        <v>12852.2</v>
      </c>
      <c r="M145" s="28">
        <f>('9.нерез-в нацвал'!L145*'9.нерез-в нацвал'!M145+'13.нерез-в инвал'!L145*'13.нерез-в инвал'!M145)/('9.нерез-в нацвал'!L145+'13.нерез-в инвал'!L145)</f>
        <v>4.3057772988282172</v>
      </c>
      <c r="N145" s="21">
        <f>'9.нерез-в нацвал'!N145+'13.нерез-в инвал'!N145</f>
        <v>89831.299999999988</v>
      </c>
      <c r="O145" s="28">
        <f>('9.нерез-в нацвал'!N145*'9.нерез-в нацвал'!O145+'13.нерез-в инвал'!N145*'13.нерез-в инвал'!O145)/('9.нерез-в нацвал'!N145+'13.нерез-в инвал'!N145)</f>
        <v>7.3156929600261664</v>
      </c>
      <c r="P145" s="21">
        <f>'9.нерез-в нацвал'!P145+'13.нерез-в инвал'!P145</f>
        <v>573198.69999999995</v>
      </c>
      <c r="Q145" s="28">
        <f>('9.нерез-в нацвал'!P145*'9.нерез-в нацвал'!Q145+'13.нерез-в инвал'!P145*'13.нерез-в инвал'!Q145)/('9.нерез-в нацвал'!P145+'13.нерез-в инвал'!P145)</f>
        <v>11.1992767220163</v>
      </c>
      <c r="R145" s="21">
        <f>'9.нерез-в нацвал'!R145+'13.нерез-в инвал'!R145</f>
        <v>2124.3000000000002</v>
      </c>
      <c r="S145" s="28">
        <f>('9.нерез-в нацвал'!R145*'9.нерез-в нацвал'!S145+'13.нерез-в инвал'!R145*'13.нерез-в инвал'!S145)/('9.нерез-в нацвал'!R145+'13.нерез-в инвал'!R145)</f>
        <v>7.026287718307227</v>
      </c>
    </row>
    <row r="146" spans="1:19" ht="14.25" customHeight="1" x14ac:dyDescent="0.2">
      <c r="A146" s="23" t="s">
        <v>5</v>
      </c>
      <c r="B146" s="26">
        <f>'9.нерез-в нацвал'!B146+'13.нерез-в инвал'!B146</f>
        <v>3480394.3000000003</v>
      </c>
      <c r="C146" s="28">
        <f>('9.нерез-в нацвал'!B146*'9.нерез-в нацвал'!C146+'13.нерез-в инвал'!B146*'13.нерез-в инвал'!C146)/('9.нерез-в нацвал'!B146+'13.нерез-в инвал'!B146)</f>
        <v>2.0707523684888289</v>
      </c>
      <c r="D146" s="21">
        <f>'9.нерез-в нацвал'!D146+'13.нерез-в инвал'!D146</f>
        <v>2742389.6</v>
      </c>
      <c r="E146" s="28">
        <f>('9.нерез-в нацвал'!D146*'9.нерез-в нацвал'!E146+'13.нерез-в инвал'!D146*'13.нерез-в инвал'!E146)/('9.нерез-в нацвал'!D146+'13.нерез-в инвал'!D146)</f>
        <v>6.8810570533085369E-2</v>
      </c>
      <c r="F146" s="21">
        <f t="shared" si="10"/>
        <v>738004.7</v>
      </c>
      <c r="G146" s="28">
        <f t="shared" si="11"/>
        <v>9.5098708002808401</v>
      </c>
      <c r="H146" s="21">
        <f>'9.нерез-в нацвал'!H146+'13.нерез-в инвал'!H146</f>
        <v>24284.799999999999</v>
      </c>
      <c r="I146" s="28">
        <f>('9.нерез-в нацвал'!H146*'9.нерез-в нацвал'!I146+'13.нерез-в инвал'!H146*'13.нерез-в инвал'!I146)/('9.нерез-в нацвал'!H146+'13.нерез-в инвал'!H146)</f>
        <v>0.67902049841876388</v>
      </c>
      <c r="J146" s="21">
        <f>'9.нерез-в нацвал'!J146+'13.нерез-в инвал'!J146</f>
        <v>17843.5</v>
      </c>
      <c r="K146" s="28">
        <f>('9.нерез-в нацвал'!J146*'9.нерез-в нацвал'!K146+'13.нерез-в инвал'!J146*'13.нерез-в инвал'!K146)/('9.нерез-в нацвал'!J146+'13.нерез-в инвал'!J146)</f>
        <v>4.3371956174517301</v>
      </c>
      <c r="L146" s="21">
        <f>'9.нерез-в нацвал'!L146+'13.нерез-в инвал'!L146</f>
        <v>21743.1</v>
      </c>
      <c r="M146" s="28">
        <f>('9.нерез-в нацвал'!L146*'9.нерез-в нацвал'!M146+'13.нерез-в инвал'!L146*'13.нерез-в инвал'!M146)/('9.нерез-в нацвал'!L146+'13.нерез-в инвал'!L146)</f>
        <v>4.8814660742948366</v>
      </c>
      <c r="N146" s="21">
        <f>'9.нерез-в нацвал'!N146+'13.нерез-в инвал'!N146</f>
        <v>103906.9</v>
      </c>
      <c r="O146" s="28">
        <f>('9.нерез-в нацвал'!N146*'9.нерез-в нацвал'!O146+'13.нерез-в инвал'!N146*'13.нерез-в инвал'!O146)/('9.нерез-в нацвал'!N146+'13.нерез-в инвал'!N146)</f>
        <v>8.019661177457877</v>
      </c>
      <c r="P146" s="21">
        <f>'9.нерез-в нацвал'!P146+'13.нерез-в инвал'!P146</f>
        <v>567915.6</v>
      </c>
      <c r="Q146" s="28">
        <f>('9.нерез-в нацвал'!P146*'9.нерез-в нацвал'!Q146+'13.нерез-в инвал'!P146*'13.нерез-в инвал'!Q146)/('9.нерез-в нацвал'!P146+'13.нерез-в инвал'!P146)</f>
        <v>10.521572680870225</v>
      </c>
      <c r="R146" s="21">
        <f>'9.нерез-в нацвал'!R146+'13.нерез-в инвал'!R146</f>
        <v>2310.7999999999997</v>
      </c>
      <c r="S146" s="28">
        <f>('9.нерез-в нацвал'!R146*'9.нерез-в нацвал'!S146+'13.нерез-в инвал'!R146*'13.нерез-в инвал'!S146)/('9.нерез-в нацвал'!R146+'13.нерез-в инвал'!R146)</f>
        <v>4.1747970399861485</v>
      </c>
    </row>
    <row r="147" spans="1:19" ht="14.25" customHeight="1" x14ac:dyDescent="0.2">
      <c r="A147" s="23" t="s">
        <v>6</v>
      </c>
      <c r="B147" s="26">
        <f>'9.нерез-в нацвал'!B147+'13.нерез-в инвал'!B147</f>
        <v>2848154.9</v>
      </c>
      <c r="C147" s="28">
        <f>('9.нерез-в нацвал'!B147*'9.нерез-в нацвал'!C147+'13.нерез-в инвал'!B147*'13.нерез-в инвал'!C147)/('9.нерез-в нацвал'!B147+'13.нерез-в инвал'!B147)</f>
        <v>0.62968636303575587</v>
      </c>
      <c r="D147" s="21">
        <f>'9.нерез-в нацвал'!D147+'13.нерез-в инвал'!D147</f>
        <v>2593326.8000000003</v>
      </c>
      <c r="E147" s="28">
        <f>('9.нерез-в нацвал'!D147*'9.нерез-в нацвал'!E147+'13.нерез-в инвал'!D147*'13.нерез-в инвал'!E147)/('9.нерез-в нацвал'!D147+'13.нерез-в инвал'!D147)</f>
        <v>6.0585996852948631E-2</v>
      </c>
      <c r="F147" s="21">
        <f t="shared" si="10"/>
        <v>254828.09999999998</v>
      </c>
      <c r="G147" s="28">
        <f t="shared" si="11"/>
        <v>6.4212895320414045</v>
      </c>
      <c r="H147" s="21">
        <f>'9.нерез-в нацвал'!H147+'13.нерез-в инвал'!H147</f>
        <v>4599.2999999999993</v>
      </c>
      <c r="I147" s="28">
        <f>('9.нерез-в нацвал'!H147*'9.нерез-в нацвал'!I147+'13.нерез-в инвал'!H147*'13.нерез-в инвал'!I147)/('9.нерез-в нацвал'!H147+'13.нерез-в инвал'!H147)</f>
        <v>5.4623381818972447</v>
      </c>
      <c r="J147" s="21">
        <f>'9.нерез-в нацвал'!J147+'13.нерез-в инвал'!J147</f>
        <v>13451.400000000001</v>
      </c>
      <c r="K147" s="28">
        <f>('9.нерез-в нацвал'!J147*'9.нерез-в нацвал'!K147+'13.нерез-в инвал'!J147*'13.нерез-в инвал'!K147)/('9.нерез-в нацвал'!J147+'13.нерез-в инвал'!J147)</f>
        <v>1.822101491294587</v>
      </c>
      <c r="L147" s="21">
        <f>'9.нерез-в нацвал'!L147+'13.нерез-в инвал'!L147</f>
        <v>20988.6</v>
      </c>
      <c r="M147" s="28">
        <f>('9.нерез-в нацвал'!L147*'9.нерез-в нацвал'!M147+'13.нерез-в инвал'!L147*'13.нерез-в инвал'!M147)/('9.нерез-в нацвал'!L147+'13.нерез-в инвал'!L147)</f>
        <v>4.0886326863154272</v>
      </c>
      <c r="N147" s="21">
        <f>'9.нерез-в нацвал'!N147+'13.нерез-в инвал'!N147</f>
        <v>131762</v>
      </c>
      <c r="O147" s="28">
        <f>('9.нерез-в нацвал'!N147*'9.нерез-в нацвал'!O147+'13.нерез-в инвал'!N147*'13.нерез-в инвал'!O147)/('9.нерез-в нацвал'!N147+'13.нерез-в инвал'!N147)</f>
        <v>4.8793141952915224</v>
      </c>
      <c r="P147" s="21">
        <f>'9.нерез-в нацвал'!P147+'13.нерез-в инвал'!P147</f>
        <v>83225.299999999988</v>
      </c>
      <c r="Q147" s="28">
        <f>('9.нерез-в нацвал'!P147*'9.нерез-в нацвал'!Q147+'13.нерез-в инвал'!P147*'13.нерез-в инвал'!Q147)/('9.нерез-в нацвал'!P147+'13.нерез-в инвал'!P147)</f>
        <v>10.20442401529341</v>
      </c>
      <c r="R147" s="21">
        <f>'9.нерез-в нацвал'!R147+'13.нерез-в инвал'!R147</f>
        <v>801.5</v>
      </c>
      <c r="S147" s="28">
        <f>('9.нерез-в нацвал'!R147*'9.нерез-в нацвал'!S147+'13.нерез-в инвал'!R147*'13.нерез-в инвал'!S147)/('9.нерез-в нацвал'!R147+'13.нерез-в инвал'!R147)</f>
        <v>10.858565190268235</v>
      </c>
    </row>
    <row r="148" spans="1:19" ht="14.25" customHeight="1" x14ac:dyDescent="0.2">
      <c r="A148" s="23" t="s">
        <v>7</v>
      </c>
      <c r="B148" s="26">
        <f>'9.нерез-в нацвал'!B148+'13.нерез-в инвал'!B148</f>
        <v>2821524.5</v>
      </c>
      <c r="C148" s="28">
        <f>('9.нерез-в нацвал'!B148*'9.нерез-в нацвал'!C148+'13.нерез-в инвал'!B148*'13.нерез-в инвал'!C148)/('9.нерез-в нацвал'!B148+'13.нерез-в инвал'!B148)</f>
        <v>0.55563796805592203</v>
      </c>
      <c r="D148" s="21">
        <f>'9.нерез-в нацвал'!D148+'13.нерез-в инвал'!D148</f>
        <v>2586583.8000000003</v>
      </c>
      <c r="E148" s="28">
        <f>('9.нерез-в нацвал'!D148*'9.нерез-в нацвал'!E148+'13.нерез-в инвал'!D148*'13.нерез-в инвал'!E148)/('9.нерез-в нацвал'!D148+'13.нерез-в инвал'!D148)</f>
        <v>5.8831485761257928E-2</v>
      </c>
      <c r="F148" s="21">
        <f t="shared" si="10"/>
        <v>234940.69999999995</v>
      </c>
      <c r="G148" s="28">
        <f t="shared" si="11"/>
        <v>6.0252377387144982</v>
      </c>
      <c r="H148" s="21">
        <f>'9.нерез-в нацвал'!H148+'13.нерез-в инвал'!H148</f>
        <v>25203.5</v>
      </c>
      <c r="I148" s="28">
        <f>('9.нерез-в нацвал'!H148*'9.нерез-в нацвал'!I148+'13.нерез-в инвал'!H148*'13.нерез-в инвал'!I148)/('9.нерез-в нацвал'!H148+'13.нерез-в инвал'!H148)</f>
        <v>0.48974983633225544</v>
      </c>
      <c r="J148" s="21">
        <f>'9.нерез-в нацвал'!J148+'13.нерез-в инвал'!J148</f>
        <v>17295.5</v>
      </c>
      <c r="K148" s="28">
        <f>('9.нерез-в нацвал'!J148*'9.нерез-в нацвал'!K148+'13.нерез-в инвал'!J148*'13.нерез-в инвал'!K148)/('9.нерез-в нацвал'!J148+'13.нерез-в инвал'!J148)</f>
        <v>3.574284467057907</v>
      </c>
      <c r="L148" s="21">
        <f>'9.нерез-в нацвал'!L148+'13.нерез-в инвал'!L148</f>
        <v>43313.4</v>
      </c>
      <c r="M148" s="28">
        <f>('9.нерез-в нацвал'!L148*'9.нерез-в нацвал'!M148+'13.нерез-в инвал'!L148*'13.нерез-в инвал'!M148)/('9.нерез-в нацвал'!L148+'13.нерез-в инвал'!L148)</f>
        <v>3.638004820679051</v>
      </c>
      <c r="N148" s="21">
        <f>'9.нерез-в нацвал'!N148+'13.нерез-в инвал'!N148</f>
        <v>73617.7</v>
      </c>
      <c r="O148" s="28">
        <f>('9.нерез-в нацвал'!N148*'9.нерез-в нацвал'!O148+'13.нерез-в инвал'!N148*'13.нерез-в инвал'!O148)/('9.нерез-в нацвал'!N148+'13.нерез-в инвал'!N148)</f>
        <v>7.3129176407304071</v>
      </c>
      <c r="P148" s="21">
        <f>'9.нерез-в нацвал'!P148+'13.нерез-в инвал'!P148</f>
        <v>75034.3</v>
      </c>
      <c r="Q148" s="28">
        <f>('9.нерез-в нацвал'!P148*'9.нерез-в нацвал'!Q148+'13.нерез-в инвал'!P148*'13.нерез-в инвал'!Q148)/('9.нерез-в нацвал'!P148+'13.нерез-в инвал'!P148)</f>
        <v>8.5402823242170882</v>
      </c>
      <c r="R148" s="21">
        <f>'9.нерез-в нацвал'!R148+'13.нерез-в инвал'!R148</f>
        <v>476.3</v>
      </c>
      <c r="S148" s="28">
        <f>('9.нерез-в нацвал'!R148*'9.нерез-в нацвал'!S148+'13.нерез-в инвал'!R148*'13.нерез-в инвал'!S148)/('9.нерез-в нацвал'!R148+'13.нерез-в инвал'!R148)</f>
        <v>9.7889649380642556</v>
      </c>
    </row>
    <row r="149" spans="1:19" ht="14.25" customHeight="1" x14ac:dyDescent="0.2">
      <c r="A149" s="23" t="s">
        <v>8</v>
      </c>
      <c r="B149" s="26">
        <f>'9.нерез-в нацвал'!B149+'13.нерез-в инвал'!B149</f>
        <v>3066285.2</v>
      </c>
      <c r="C149" s="28">
        <f>('9.нерез-в нацвал'!B149*'9.нерез-в нацвал'!C149+'13.нерез-в инвал'!B149*'13.нерез-в инвал'!C149)/('9.нерез-в нацвал'!B149+'13.нерез-в инвал'!B149)</f>
        <v>0.84637225232669056</v>
      </c>
      <c r="D149" s="21">
        <f>'9.нерез-в нацвал'!D149+'13.нерез-в инвал'!D149</f>
        <v>2699490.6</v>
      </c>
      <c r="E149" s="28">
        <f>('9.нерез-в нацвал'!D149*'9.нерез-в нацвал'!E149+'13.нерез-в инвал'!D149*'13.нерез-в инвал'!E149)/('9.нерез-в нацвал'!D149+'13.нерез-в инвал'!D149)</f>
        <v>7.073346838103467E-2</v>
      </c>
      <c r="F149" s="21">
        <f t="shared" si="10"/>
        <v>366794.6</v>
      </c>
      <c r="G149" s="28">
        <f t="shared" si="11"/>
        <v>6.5548249020023661</v>
      </c>
      <c r="H149" s="21">
        <f>'9.нерез-в нацвал'!H149+'13.нерез-в инвал'!H149</f>
        <v>5044.8</v>
      </c>
      <c r="I149" s="28">
        <f>('9.нерез-в нацвал'!H149*'9.нерез-в нацвал'!I149+'13.нерез-в инвал'!H149*'13.нерез-в инвал'!I149)/('9.нерез-в нацвал'!H149+'13.нерез-в инвал'!H149)</f>
        <v>4.757495837297812</v>
      </c>
      <c r="J149" s="21">
        <f>'9.нерез-в нацвал'!J149+'13.нерез-в инвал'!J149</f>
        <v>15291.5</v>
      </c>
      <c r="K149" s="28">
        <f>('9.нерез-в нацвал'!J149*'9.нерез-в нацвал'!K149+'13.нерез-в инвал'!J149*'13.нерез-в инвал'!K149)/('9.нерез-в нацвал'!J149+'13.нерез-в инвал'!J149)</f>
        <v>4.2531117941339982</v>
      </c>
      <c r="L149" s="21">
        <f>'9.нерез-в нацвал'!L149+'13.нерез-в инвал'!L149</f>
        <v>33407</v>
      </c>
      <c r="M149" s="28">
        <f>('9.нерез-в нацвал'!L149*'9.нерез-в нацвал'!M149+'13.нерез-в инвал'!L149*'13.нерез-в инвал'!M149)/('9.нерез-в нацвал'!L149+'13.нерез-в инвал'!L149)</f>
        <v>2.2972357290388246</v>
      </c>
      <c r="N149" s="21">
        <f>'9.нерез-в нацвал'!N149+'13.нерез-в инвал'!N149</f>
        <v>131874.9</v>
      </c>
      <c r="O149" s="28">
        <f>('9.нерез-в нацвал'!N149*'9.нерез-в нацвал'!O149+'13.нерез-в инвал'!N149*'13.нерез-в инвал'!O149)/('9.нерез-в нацвал'!N149+'13.нерез-в инвал'!N149)</f>
        <v>8.5273931278810249</v>
      </c>
      <c r="P149" s="21">
        <f>'9.нерез-в нацвал'!P149+'13.нерез-в инвал'!P149</f>
        <v>170174.8</v>
      </c>
      <c r="Q149" s="28">
        <f>('9.нерез-в нацвал'!P149*'9.нерез-в нацвал'!Q149+'13.нерез-в инвал'!P149*'13.нерез-в инвал'!Q149)/('9.нерез-в нацвал'!P149+'13.нерез-в инвал'!P149)</f>
        <v>6.4201422125955148</v>
      </c>
      <c r="R149" s="21">
        <f>'9.нерез-в нацвал'!R149+'13.нерез-в инвал'!R149</f>
        <v>11001.6</v>
      </c>
      <c r="S149" s="28">
        <f>('9.нерез-в нацвал'!R149*'9.нерез-в нацвал'!S149+'13.нерез-в инвал'!R149*'13.нерез-в инвал'!S149)/('9.нерез-в нацвал'!R149+'13.нерез-в инвал'!R149)</f>
        <v>1.9449913648923778</v>
      </c>
    </row>
    <row r="150" spans="1:19" ht="14.25" customHeight="1" x14ac:dyDescent="0.2">
      <c r="A150" s="23" t="s">
        <v>9</v>
      </c>
      <c r="B150" s="26">
        <f>'9.нерез-в нацвал'!B150+'13.нерез-в инвал'!B150</f>
        <v>4176607.8999999994</v>
      </c>
      <c r="C150" s="28">
        <f>('9.нерез-в нацвал'!B150*'9.нерез-в нацвал'!C150+'13.нерез-в инвал'!B150*'13.нерез-в инвал'!C150)/('9.нерез-в нацвал'!B150+'13.нерез-в инвал'!B150)</f>
        <v>0.6252798961568784</v>
      </c>
      <c r="D150" s="21">
        <f>'9.нерез-в нацвал'!D150+'13.нерез-в инвал'!D150</f>
        <v>3831670</v>
      </c>
      <c r="E150" s="28">
        <f>('9.нерез-в нацвал'!D150*'9.нерез-в нацвал'!E150+'13.нерез-в инвал'!D150*'13.нерез-в инвал'!E150)/('9.нерез-в нацвал'!D150+'13.нерез-в инвал'!D150)</f>
        <v>6.033829218069401E-2</v>
      </c>
      <c r="F150" s="21">
        <f t="shared" si="10"/>
        <v>344937.89999999997</v>
      </c>
      <c r="G150" s="28">
        <f t="shared" si="11"/>
        <v>6.9008146973701594</v>
      </c>
      <c r="H150" s="21">
        <f>'9.нерез-в нацвал'!H150+'13.нерез-в инвал'!H150</f>
        <v>8263.2000000000007</v>
      </c>
      <c r="I150" s="28">
        <f>('9.нерез-в нацвал'!H150*'9.нерез-в нацвал'!I150+'13.нерез-в инвал'!H150*'13.нерез-в инвал'!I150)/('9.нерез-в нацвал'!H150+'13.нерез-в инвал'!H150)</f>
        <v>3.03527701132733</v>
      </c>
      <c r="J150" s="21">
        <f>'9.нерез-в нацвал'!J150+'13.нерез-в инвал'!J150</f>
        <v>8997.4</v>
      </c>
      <c r="K150" s="28">
        <f>('9.нерез-в нацвал'!J150*'9.нерез-в нацвал'!K150+'13.нерез-в инвал'!J150*'13.нерез-в инвал'!K150)/('9.нерез-в нацвал'!J150+'13.нерез-в инвал'!J150)</f>
        <v>6.2248725187276319</v>
      </c>
      <c r="L150" s="21">
        <f>'9.нерез-в нацвал'!L150+'13.нерез-в инвал'!L150</f>
        <v>28784.1</v>
      </c>
      <c r="M150" s="28">
        <f>('9.нерез-в нацвал'!L150*'9.нерез-в нацвал'!M150+'13.нерез-в инвал'!L150*'13.нерез-в инвал'!M150)/('9.нерез-в нацвал'!L150+'13.нерез-в инвал'!L150)</f>
        <v>4.1285780691423417</v>
      </c>
      <c r="N150" s="21">
        <f>'9.нерез-в нацвал'!N150+'13.нерез-в инвал'!N150</f>
        <v>150347.6</v>
      </c>
      <c r="O150" s="28">
        <f>('9.нерез-в нацвал'!N150*'9.нерез-в нацвал'!O150+'13.нерез-в инвал'!N150*'13.нерез-в инвал'!O150)/('9.нерез-в нацвал'!N150+'13.нерез-в инвал'!N150)</f>
        <v>7.5537940279725024</v>
      </c>
      <c r="P150" s="21">
        <f>'9.нерез-в нацвал'!P150+'13.нерез-в инвал'!P150</f>
        <v>141386.4</v>
      </c>
      <c r="Q150" s="28">
        <f>('9.нерез-в нацвал'!P150*'9.нерез-в нацвал'!Q150+'13.нерез-в инвал'!P150*'13.нерез-в инвал'!Q150)/('9.нерез-в нацвал'!P150+'13.нерез-в инвал'!P150)</f>
        <v>7.3633171436573761</v>
      </c>
      <c r="R150" s="21">
        <f>'9.нерез-в нацвал'!R150+'13.нерез-в инвал'!R150</f>
        <v>7159.2000000000007</v>
      </c>
      <c r="S150" s="28">
        <f>('9.нерез-в нацвал'!R150*'9.нерез-в нацвал'!S150+'13.нерез-в инвал'!R150*'13.нерез-в инвал'!S150)/('9.нерез-в нацвал'!R150+'13.нерез-в инвал'!R150)</f>
        <v>0.51104187618728392</v>
      </c>
    </row>
    <row r="151" spans="1:19" ht="14.25" customHeight="1" x14ac:dyDescent="0.2">
      <c r="A151" s="23" t="s">
        <v>14</v>
      </c>
      <c r="B151" s="26">
        <f>'9.нерез-в нацвал'!B151+'13.нерез-в инвал'!B151</f>
        <v>3669221.8</v>
      </c>
      <c r="C151" s="28">
        <f>('9.нерез-в нацвал'!B151*'9.нерез-в нацвал'!C151+'13.нерез-в инвал'!B151*'13.нерез-в инвал'!C151)/('9.нерез-в нацвал'!B151+'13.нерез-в инвал'!B151)</f>
        <v>0.80491059275838706</v>
      </c>
      <c r="D151" s="21">
        <f>'9.нерез-в нацвал'!D151+'13.нерез-в инвал'!D151</f>
        <v>3344302.9</v>
      </c>
      <c r="E151" s="28">
        <f>('9.нерез-в нацвал'!D151*'9.нерез-в нацвал'!E151+'13.нерез-в инвал'!D151*'13.нерез-в инвал'!E151)/('9.нерез-в нацвал'!D151+'13.нерез-в инвал'!D151)</f>
        <v>9.0845856695576294E-2</v>
      </c>
      <c r="F151" s="21">
        <f t="shared" si="10"/>
        <v>324918.90000000002</v>
      </c>
      <c r="G151" s="28">
        <f t="shared" si="11"/>
        <v>8.1545869815513807</v>
      </c>
      <c r="H151" s="21">
        <f>'9.нерез-в нацвал'!H151+'13.нерез-в инвал'!H151</f>
        <v>6176.6</v>
      </c>
      <c r="I151" s="28">
        <f>('9.нерез-в нацвал'!H151*'9.нерез-в нацвал'!I151+'13.нерез-в инвал'!H151*'13.нерез-в инвал'!I151)/('9.нерез-в нацвал'!H151+'13.нерез-в инвал'!H151)</f>
        <v>4.2668009908363791</v>
      </c>
      <c r="J151" s="21">
        <f>'9.нерез-в нацвал'!J151+'13.нерез-в инвал'!J151</f>
        <v>13293.599999999999</v>
      </c>
      <c r="K151" s="28">
        <f>('9.нерез-в нацвал'!J151*'9.нерез-в нацвал'!K151+'13.нерез-в инвал'!J151*'13.нерез-в инвал'!K151)/('9.нерез-в нацвал'!J151+'13.нерез-в инвал'!J151)</f>
        <v>4.972716119034728</v>
      </c>
      <c r="L151" s="21">
        <f>'9.нерез-в нацвал'!L151+'13.нерез-в инвал'!L151</f>
        <v>18055.199999999997</v>
      </c>
      <c r="M151" s="28">
        <f>('9.нерез-в нацвал'!L151*'9.нерез-в нацвал'!M151+'13.нерез-в инвал'!L151*'13.нерез-в инвал'!M151)/('9.нерез-в нацвал'!L151+'13.нерез-в инвал'!L151)</f>
        <v>4.2477882826000295</v>
      </c>
      <c r="N151" s="21">
        <f>'9.нерез-в нацвал'!N151+'13.нерез-в инвал'!N151</f>
        <v>187386.40000000002</v>
      </c>
      <c r="O151" s="28">
        <f>('9.нерез-в нацвал'!N151*'9.нерез-в нацвал'!O151+'13.нерез-в инвал'!N151*'13.нерез-в инвал'!O151)/('9.нерез-в нацвал'!N151+'13.нерез-в инвал'!N151)</f>
        <v>9.7432111668722658</v>
      </c>
      <c r="P151" s="21">
        <f>'9.нерез-в нацвал'!P151+'13.нерез-в инвал'!P151</f>
        <v>98444.4</v>
      </c>
      <c r="Q151" s="28">
        <f>('9.нерез-в нацвал'!P151*'9.нерез-в нацвал'!Q151+'13.нерез-в инвал'!P151*'13.нерез-в инвал'!Q151)/('9.нерез-в нацвал'!P151+'13.нерез-в инвал'!P151)</f>
        <v>6.5747591330741173</v>
      </c>
      <c r="R151" s="21">
        <f>'9.нерез-в нацвал'!R151+'13.нерез-в инвал'!R151</f>
        <v>1562.7</v>
      </c>
      <c r="S151" s="28">
        <f>('9.нерез-в нацвал'!R151*'9.нерез-в нацвал'!S151+'13.нерез-в инвал'!R151*'13.нерез-в инвал'!S151)/('9.нерез-в нацвал'!R151+'13.нерез-в инвал'!R151)</f>
        <v>4.7556536763294286</v>
      </c>
    </row>
    <row r="152" spans="1:19" ht="14.25" customHeight="1" thickBot="1" x14ac:dyDescent="0.25">
      <c r="A152" s="24" t="s">
        <v>15</v>
      </c>
      <c r="B152" s="27">
        <f>'9.нерез-в нацвал'!B152+'13.нерез-в инвал'!B152</f>
        <v>4447257.4000000004</v>
      </c>
      <c r="C152" s="29">
        <f>('9.нерез-в нацвал'!B152*'9.нерез-в нацвал'!C152+'13.нерез-в инвал'!B152*'13.нерез-в инвал'!C152)/('9.нерез-в нацвал'!B152+'13.нерез-в инвал'!B152)</f>
        <v>0.64463704529447663</v>
      </c>
      <c r="D152" s="25">
        <f>'9.нерез-в нацвал'!D152+'13.нерез-в инвал'!D152</f>
        <v>4080639.6</v>
      </c>
      <c r="E152" s="29">
        <f>('9.нерез-в нацвал'!D152*'9.нерез-в нацвал'!E152+'13.нерез-в инвал'!D152*'13.нерез-в инвал'!E152)/('9.нерез-в нацвал'!D152+'13.нерез-в инвал'!D152)</f>
        <v>0.12568110425630344</v>
      </c>
      <c r="F152" s="25">
        <f t="shared" si="10"/>
        <v>366617.80000000005</v>
      </c>
      <c r="G152" s="29">
        <f t="shared" si="11"/>
        <v>6.4208763977089935</v>
      </c>
      <c r="H152" s="25">
        <f>'9.нерез-в нацвал'!H152+'13.нерез-в инвал'!H152</f>
        <v>7294.0999999999995</v>
      </c>
      <c r="I152" s="29">
        <f>('9.нерез-в нацвал'!H152*'9.нерез-в нацвал'!I152+'13.нерез-в инвал'!H152*'13.нерез-в инвал'!I152)/('9.нерез-в нацвал'!H152+'13.нерез-в инвал'!H152)</f>
        <v>5.1548483020523399</v>
      </c>
      <c r="J152" s="25">
        <f>'9.нерез-в нацвал'!J152+'13.нерез-в инвал'!J152</f>
        <v>11494.4</v>
      </c>
      <c r="K152" s="29">
        <f>('9.нерез-в нацвал'!J152*'9.нерез-в нацвал'!K152+'13.нерез-в инвал'!J152*'13.нерез-в инвал'!K152)/('9.нерез-в нацвал'!J152+'13.нерез-в инвал'!J152)</f>
        <v>4.3762827985801769</v>
      </c>
      <c r="L152" s="25">
        <f>'9.нерез-в нацвал'!L152+'13.нерез-в инвал'!L152</f>
        <v>24733.3</v>
      </c>
      <c r="M152" s="29">
        <f>('9.нерез-в нацвал'!L152*'9.нерез-в нацвал'!M152+'13.нерез-в инвал'!L152*'13.нерез-в инвал'!M152)/('9.нерез-в нацвал'!L152+'13.нерез-в инвал'!L152)</f>
        <v>5.2137233203818347</v>
      </c>
      <c r="N152" s="25">
        <f>'9.нерез-в нацвал'!N152+'13.нерез-в инвал'!N152</f>
        <v>145581</v>
      </c>
      <c r="O152" s="29">
        <f>('9.нерез-в нацвал'!N152*'9.нерез-в нацвал'!O152+'13.нерез-в инвал'!N152*'13.нерез-в инвал'!O152)/('9.нерез-в нацвал'!N152+'13.нерез-в инвал'!N152)</f>
        <v>6.825302992835578</v>
      </c>
      <c r="P152" s="25">
        <f>'9.нерез-в нацвал'!P152+'13.нерез-в инвал'!P152</f>
        <v>172688.6</v>
      </c>
      <c r="Q152" s="29">
        <f>('9.нерез-в нацвал'!P152*'9.нерез-в нацвал'!Q152+'13.нерез-в инвал'!P152*'13.нерез-в инвал'!Q152)/('9.нерез-в нацвал'!P152+'13.нерез-в инвал'!P152)</f>
        <v>6.3079441144348838</v>
      </c>
      <c r="R152" s="25">
        <f>'9.нерез-в нацвал'!R152+'13.нерез-в инвал'!R152</f>
        <v>4826.4000000000005</v>
      </c>
      <c r="S152" s="29">
        <f>('9.нерез-в нацвал'!R152*'9.нерез-в нацвал'!S152+'13.нерез-в инвал'!R152*'13.нерез-в инвал'!S152)/('9.нерез-в нацвал'!R152+'13.нерез-в инвал'!R152)</f>
        <v>11.231518108735285</v>
      </c>
    </row>
    <row r="153" spans="1:19" ht="14.25" customHeight="1" x14ac:dyDescent="0.2">
      <c r="A153" s="23" t="s">
        <v>77</v>
      </c>
      <c r="B153" s="26">
        <f>'9.нерез-в нацвал'!B153+'13.нерез-в инвал'!B153</f>
        <v>2617498.91</v>
      </c>
      <c r="C153" s="28">
        <f>('9.нерез-в нацвал'!B153*'9.нерез-в нацвал'!C153+'13.нерез-в инвал'!B153*'13.нерез-в инвал'!C153)/('9.нерез-в нацвал'!B153+'13.нерез-в инвал'!B153)</f>
        <v>0.5419798039190018</v>
      </c>
      <c r="D153" s="21">
        <f>'9.нерез-в нацвал'!D153+'13.нерез-в инвал'!D153</f>
        <v>2406504.7000000002</v>
      </c>
      <c r="E153" s="28">
        <f>('9.нерез-в нацвал'!D153*'9.нерез-в нацвал'!E153+'13.нерез-в инвал'!D153*'13.нерез-в инвал'!E153)/('9.нерез-в нацвал'!D153+'13.нерез-в инвал'!D153)</f>
        <v>4.6754517454297831E-2</v>
      </c>
      <c r="F153" s="21">
        <f t="shared" ref="F153:F164" si="12">H153+J153+L153+N153+P153+R153</f>
        <v>210994.21</v>
      </c>
      <c r="G153" s="28">
        <f t="shared" ref="G153:G164" si="13">(H153*I153+J153*K153+L153*M153+N153*O153+P153*Q153+R153*S153)/(H153+J153+L153+N153+P153+R153)</f>
        <v>6.1902958379758433</v>
      </c>
      <c r="H153" s="21">
        <f>'9.нерез-в нацвал'!H153+'13.нерез-в инвал'!H153</f>
        <v>8791.6</v>
      </c>
      <c r="I153" s="28">
        <f>('9.нерез-в нацвал'!H153*'9.нерез-в нацвал'!I153+'13.нерез-в инвал'!H153*'13.нерез-в инвал'!I153)/('9.нерез-в нацвал'!H153+'13.нерез-в инвал'!H153)</f>
        <v>0.88757404795486494</v>
      </c>
      <c r="J153" s="21">
        <f>'9.нерез-в нацвал'!J153+'13.нерез-в инвал'!J153</f>
        <v>11376.41</v>
      </c>
      <c r="K153" s="28">
        <f>('9.нерез-в нацвал'!J153*'9.нерез-в нацвал'!K153+'13.нерез-в инвал'!J153*'13.нерез-в инвал'!K153)/('9.нерез-в нацвал'!J153+'13.нерез-в инвал'!J153)</f>
        <v>5.2959841461410067</v>
      </c>
      <c r="L153" s="21">
        <f>'9.нерез-в нацвал'!L153+'13.нерез-в инвал'!L153</f>
        <v>17968</v>
      </c>
      <c r="M153" s="28">
        <f>('9.нерез-в нацвал'!L153*'9.нерез-в нацвал'!M153+'13.нерез-в инвал'!L153*'13.нерез-в инвал'!M153)/('9.нерез-в нацвал'!L153+'13.нерез-в инвал'!L153)</f>
        <v>5.3981425311665161</v>
      </c>
      <c r="N153" s="21">
        <f>'9.нерез-в нацвал'!N153+'13.нерез-в инвал'!N153</f>
        <v>114857.59999999999</v>
      </c>
      <c r="O153" s="28">
        <f>('9.нерез-в нацвал'!N153*'9.нерез-в нацвал'!O153+'13.нерез-в инвал'!N153*'13.нерез-в инвал'!O153)/('9.нерез-в нацвал'!N153+'13.нерез-в инвал'!N153)</f>
        <v>5.7267045193352448</v>
      </c>
      <c r="P153" s="21">
        <f>'9.нерез-в нацвал'!P153+'13.нерез-в инвал'!P153</f>
        <v>50960</v>
      </c>
      <c r="Q153" s="28">
        <f>('9.нерез-в нацвал'!P153*'9.нерез-в нацвал'!Q153+'13.нерез-в инвал'!P153*'13.нерез-в инвал'!Q153)/('9.нерез-в нацвал'!P153+'13.нерез-в инвал'!P153)</f>
        <v>8.8412539442700417</v>
      </c>
      <c r="R153" s="21">
        <f>'9.нерез-в нацвал'!R153+'13.нерез-в инвал'!R153</f>
        <v>7040.6</v>
      </c>
      <c r="S153" s="28">
        <f>('9.нерез-в нацвал'!R153*'9.нерез-в нацвал'!S153+'13.нерез-в инвал'!R153*'13.нерез-в инвал'!S153)/('9.нерез-в нацвал'!R153+'13.нерез-в инвал'!R153)</f>
        <v>4.6536423032127932</v>
      </c>
    </row>
    <row r="154" spans="1:19" ht="14.25" customHeight="1" x14ac:dyDescent="0.2">
      <c r="A154" s="23" t="s">
        <v>1</v>
      </c>
      <c r="B154" s="26">
        <f>'9.нерез-в нацвал'!B154+'13.нерез-в инвал'!B154</f>
        <v>3246046.56</v>
      </c>
      <c r="C154" s="28">
        <f>('9.нерез-в нацвал'!B154*'9.нерез-в нацвал'!C154+'13.нерез-в инвал'!B154*'13.нерез-в инвал'!C154)/('9.нерез-в нацвал'!B154+'13.нерез-в инвал'!B154)</f>
        <v>0.43932870722593781</v>
      </c>
      <c r="D154" s="21">
        <f>'9.нерез-в нацвал'!D154+'13.нерез-в инвал'!D154</f>
        <v>3075044.8899999997</v>
      </c>
      <c r="E154" s="28">
        <f>('9.нерез-в нацвал'!D154*'9.нерез-в нацвал'!E154+'13.нерез-в инвал'!D154*'13.нерез-в инвал'!E154)/('9.нерез-в нацвал'!D154+'13.нерез-в инвал'!D154)</f>
        <v>4.7933411307045863E-2</v>
      </c>
      <c r="F154" s="21">
        <f t="shared" si="12"/>
        <v>171001.67000000004</v>
      </c>
      <c r="G154" s="28">
        <f t="shared" si="13"/>
        <v>7.4776114601687995</v>
      </c>
      <c r="H154" s="21">
        <f>'9.нерез-в нацвал'!H154+'13.нерез-в инвал'!H154</f>
        <v>971.08999999999992</v>
      </c>
      <c r="I154" s="28">
        <f>('9.нерез-в нацвал'!H154*'9.нерез-в нацвал'!I154+'13.нерез-в инвал'!H154*'13.нерез-в инвал'!I154)/('9.нерез-в нацвал'!H154+'13.нерез-в инвал'!H154)</f>
        <v>6.0192031634554954</v>
      </c>
      <c r="J154" s="21">
        <f>'9.нерез-в нацвал'!J154+'13.нерез-в инвал'!J154</f>
        <v>5488.5599999999995</v>
      </c>
      <c r="K154" s="28">
        <f>('9.нерез-в нацвал'!J154*'9.нерез-в нацвал'!K154+'13.нерез-в инвал'!J154*'13.нерез-в инвал'!K154)/('9.нерез-в нацвал'!J154+'13.нерез-в инвал'!J154)</f>
        <v>4.6300826081886708</v>
      </c>
      <c r="L154" s="21">
        <f>'9.нерез-в нацвал'!L154+'13.нерез-в инвал'!L154</f>
        <v>33596.270000000004</v>
      </c>
      <c r="M154" s="28">
        <f>('9.нерез-в нацвал'!L154*'9.нерез-в нацвал'!M154+'13.нерез-в инвал'!L154*'13.нерез-в инвал'!M154)/('9.нерез-в нацвал'!L154+'13.нерез-в инвал'!L154)</f>
        <v>4.6816786387298395</v>
      </c>
      <c r="N154" s="21">
        <f>'9.нерез-в нацвал'!N154+'13.нерез-в инвал'!N154</f>
        <v>55528.570000000007</v>
      </c>
      <c r="O154" s="28">
        <f>('9.нерез-в нацвал'!N154*'9.нерез-в нацвал'!O154+'13.нерез-в инвал'!N154*'13.нерез-в инвал'!O154)/('9.нерез-в нацвал'!N154+'13.нерез-в инвал'!N154)</f>
        <v>7.1035249295993328</v>
      </c>
      <c r="P154" s="21">
        <f>'9.нерез-в нацвал'!P154+'13.нерез-в инвал'!P154</f>
        <v>74695.790000000008</v>
      </c>
      <c r="Q154" s="28">
        <f>('9.нерез-в нацвал'!P154*'9.нерез-в нацвал'!Q154+'13.нерез-в инвал'!P154*'13.нерез-в инвал'!Q154)/('9.нерез-в нацвал'!P154+'13.нерез-в инвал'!P154)</f>
        <v>9.2384070976423356</v>
      </c>
      <c r="R154" s="21">
        <f>'9.нерез-в нацвал'!R154+'13.нерез-в инвал'!R154</f>
        <v>721.39</v>
      </c>
      <c r="S154" s="28">
        <f>('9.нерез-в нацвал'!R154*'9.нерез-в нацвал'!S154+'13.нерез-в инвал'!R154*'13.нерез-в инвал'!S154)/('9.нерез-в нацвал'!R154+'13.нерез-в инвал'!R154)</f>
        <v>7.7915353692177645</v>
      </c>
    </row>
    <row r="155" spans="1:19" ht="14.25" customHeight="1" x14ac:dyDescent="0.2">
      <c r="A155" s="23" t="s">
        <v>2</v>
      </c>
      <c r="B155" s="26">
        <f>'9.нерез-в нацвал'!B155+'13.нерез-в инвал'!B155</f>
        <v>4492119.17</v>
      </c>
      <c r="C155" s="28">
        <f>('9.нерез-в нацвал'!B155*'9.нерез-в нацвал'!C155+'13.нерез-в инвал'!B155*'13.нерез-в инвал'!C155)/('9.нерез-в нацвал'!B155+'13.нерез-в инвал'!B155)</f>
        <v>0.50848742498966182</v>
      </c>
      <c r="D155" s="21">
        <f>'9.нерез-в нацвал'!D155+'13.нерез-в инвал'!D155</f>
        <v>4245702.8</v>
      </c>
      <c r="E155" s="28">
        <f>('9.нерез-в нацвал'!D155*'9.нерез-в нацвал'!E155+'13.нерез-в инвал'!D155*'13.нерез-в инвал'!E155)/('9.нерез-в нацвал'!D155+'13.нерез-в инвал'!D155)</f>
        <v>4.1599181930492238E-2</v>
      </c>
      <c r="F155" s="21">
        <f t="shared" si="12"/>
        <v>246416.37</v>
      </c>
      <c r="G155" s="28">
        <f t="shared" si="13"/>
        <v>8.55287473920664</v>
      </c>
      <c r="H155" s="21">
        <f>'9.нерез-в нацвал'!H155+'13.нерез-в инвал'!H155</f>
        <v>989.75</v>
      </c>
      <c r="I155" s="28">
        <f>('9.нерез-в нацвал'!H155*'9.нерез-в нацвал'!I155+'13.нерез-в инвал'!H155*'13.нерез-в инвал'!I155)/('9.нерез-в нацвал'!H155+'13.нерез-в инвал'!H155)</f>
        <v>7.8621841879262488</v>
      </c>
      <c r="J155" s="21">
        <f>'9.нерез-в нацвал'!J155+'13.нерез-в инвал'!J155</f>
        <v>15510.73</v>
      </c>
      <c r="K155" s="28">
        <f>('9.нерез-в нацвал'!J155*'9.нерез-в нацвал'!K155+'13.нерез-в инвал'!J155*'13.нерез-в инвал'!K155)/('9.нерез-в нацвал'!J155+'13.нерез-в инвал'!J155)</f>
        <v>4.4069883493555766</v>
      </c>
      <c r="L155" s="21">
        <f>'9.нерез-в нацвал'!L155+'13.нерез-в инвал'!L155</f>
        <v>25961.48</v>
      </c>
      <c r="M155" s="28">
        <f>('9.нерез-в нацвал'!L155*'9.нерез-в нацвал'!M155+'13.нерез-в инвал'!L155*'13.нерез-в инвал'!M155)/('9.нерез-в нацвал'!L155+'13.нерез-в инвал'!L155)</f>
        <v>3.8249718236402557</v>
      </c>
      <c r="N155" s="21">
        <f>'9.нерез-в нацвал'!N155+'13.нерез-в инвал'!N155</f>
        <v>109577.51999999999</v>
      </c>
      <c r="O155" s="28">
        <f>('9.нерез-в нацвал'!N155*'9.нерез-в нацвал'!O155+'13.нерез-в инвал'!N155*'13.нерез-в инвал'!O155)/('9.нерез-в нацвал'!N155+'13.нерез-в инвал'!N155)</f>
        <v>8.6155417160380843</v>
      </c>
      <c r="P155" s="21">
        <f>'9.нерез-в нацвал'!P155+'13.нерез-в инвал'!P155</f>
        <v>89365.420000000013</v>
      </c>
      <c r="Q155" s="28">
        <f>('9.нерез-в нацвал'!P155*'9.нерез-в нацвал'!Q155+'13.нерез-в инвал'!P155*'13.нерез-в инвал'!Q155)/('9.нерез-в нацвал'!P155+'13.нерез-в инвал'!P155)</f>
        <v>10.292386091846257</v>
      </c>
      <c r="R155" s="21">
        <f>'9.нерез-в нацвал'!R155+'13.нерез-в инвал'!R155</f>
        <v>5011.47</v>
      </c>
      <c r="S155" s="28">
        <f>('9.нерез-в нацвал'!R155*'9.нерез-в нацвал'!S155+'13.нерез-в инвал'!R155*'13.нерез-в инвал'!S155)/('9.нерез-в нацвал'!R155+'13.нерез-в инвал'!R155)</f>
        <v>13.623969214621633</v>
      </c>
    </row>
    <row r="156" spans="1:19" ht="14.25" customHeight="1" x14ac:dyDescent="0.2">
      <c r="A156" s="23" t="s">
        <v>3</v>
      </c>
      <c r="B156" s="26">
        <f>'9.нерез-в нацвал'!B156+'13.нерез-в инвал'!B156</f>
        <v>9372287.5199999996</v>
      </c>
      <c r="C156" s="28">
        <f>('9.нерез-в нацвал'!B156*'9.нерез-в нацвал'!C156+'13.нерез-в инвал'!B156*'13.нерез-в инвал'!C156)/('9.нерез-в нацвал'!B156+'13.нерез-в инвал'!B156)</f>
        <v>0.24332256466028679</v>
      </c>
      <c r="D156" s="21">
        <f>'9.нерез-в нацвал'!D156+'13.нерез-в инвал'!D156</f>
        <v>9121646.6699999999</v>
      </c>
      <c r="E156" s="28">
        <f>('9.нерез-в нацвал'!D156*'9.нерез-в нацвал'!E156+'13.нерез-в инвал'!D156*'13.нерез-в инвал'!E156)/('9.нерез-в нацвал'!D156+'13.нерез-в инвал'!D156)</f>
        <v>0.10578190228234299</v>
      </c>
      <c r="F156" s="21">
        <f t="shared" si="12"/>
        <v>250640.85</v>
      </c>
      <c r="G156" s="28">
        <f t="shared" si="13"/>
        <v>5.2488806170263098</v>
      </c>
      <c r="H156" s="21">
        <f>'9.нерез-в нацвал'!H156+'13.нерез-в инвал'!H156</f>
        <v>77735.259999999995</v>
      </c>
      <c r="I156" s="28">
        <f>('9.нерез-в нацвал'!H156*'9.нерез-в нацвал'!I156+'13.нерез-в инвал'!H156*'13.нерез-в инвал'!I156)/('9.нерез-в нацвал'!H156+'13.нерез-в инвал'!H156)</f>
        <v>0.22858948564653933</v>
      </c>
      <c r="J156" s="21">
        <f>'9.нерез-в нацвал'!J156+'13.нерез-в инвал'!J156</f>
        <v>16215.240000000002</v>
      </c>
      <c r="K156" s="28">
        <f>('9.нерез-в нацвал'!J156*'9.нерез-в нацвал'!K156+'13.нерез-в инвал'!J156*'13.нерез-в инвал'!K156)/('9.нерез-в нацвал'!J156+'13.нерез-в инвал'!J156)</f>
        <v>4.4045152399841179</v>
      </c>
      <c r="L156" s="21">
        <f>'9.нерез-в нацвал'!L156+'13.нерез-в инвал'!L156</f>
        <v>40716.42</v>
      </c>
      <c r="M156" s="28">
        <f>('9.нерез-в нацвал'!L156*'9.нерез-в нацвал'!M156+'13.нерез-в инвал'!L156*'13.нерез-в инвал'!M156)/('9.нерез-в нацвал'!L156+'13.нерез-в инвал'!L156)</f>
        <v>2.6112659069731587</v>
      </c>
      <c r="N156" s="21">
        <f>'9.нерез-в нацвал'!N156+'13.нерез-в инвал'!N156</f>
        <v>75906.700000000012</v>
      </c>
      <c r="O156" s="28">
        <f>('9.нерез-в нацвал'!N156*'9.нерез-в нацвал'!O156+'13.нерез-в инвал'!N156*'13.нерез-в инвал'!O156)/('9.нерез-в нацвал'!N156+'13.нерез-в инвал'!N156)</f>
        <v>8.663401218864724</v>
      </c>
      <c r="P156" s="21">
        <f>'9.нерез-в нацвал'!P156+'13.нерез-в инвал'!P156</f>
        <v>38981.420000000006</v>
      </c>
      <c r="Q156" s="28">
        <f>('9.нерез-в нацвал'!P156*'9.нерез-в нацвал'!Q156+'13.нерез-в инвал'!P156*'13.нерез-в инвал'!Q156)/('9.нерез-в нацвал'!P156+'13.нерез-в инвал'!P156)</f>
        <v>11.588164692307252</v>
      </c>
      <c r="R156" s="21">
        <f>'9.нерез-в нацвал'!R156+'13.нерез-в инвал'!R156</f>
        <v>1085.81</v>
      </c>
      <c r="S156" s="28">
        <f>('9.нерез-в нацвал'!R156*'9.нерез-в нацвал'!S156+'13.нерез-в инвал'!R156*'13.нерез-в инвал'!S156)/('9.нерез-в нацвал'!R156+'13.нерез-в инвал'!R156)</f>
        <v>9.8907295014781713</v>
      </c>
    </row>
    <row r="157" spans="1:19" ht="14.25" customHeight="1" x14ac:dyDescent="0.2">
      <c r="A157" s="23" t="s">
        <v>4</v>
      </c>
      <c r="B157" s="26">
        <f>'9.нерез-в нацвал'!B157+'13.нерез-в инвал'!B157</f>
        <v>11555124.880000001</v>
      </c>
      <c r="C157" s="28">
        <f>('9.нерез-в нацвал'!B157*'9.нерез-в нацвал'!C157+'13.нерез-в инвал'!B157*'13.нерез-в инвал'!C157)/('9.нерез-в нацвал'!B157+'13.нерез-в инвал'!B157)</f>
        <v>0.2150805322495136</v>
      </c>
      <c r="D157" s="21">
        <f>'9.нерез-в нацвал'!D157+'13.нерез-в инвал'!D157</f>
        <v>11213835.23</v>
      </c>
      <c r="E157" s="28">
        <f>('9.нерез-в нацвал'!D157*'9.нерез-в нацвал'!E157+'13.нерез-в инвал'!D157*'13.нерез-в инвал'!E157)/('9.нерез-в нацвал'!D157+'13.нерез-в инвал'!D157)</f>
        <v>2.7250137079105244E-2</v>
      </c>
      <c r="F157" s="21">
        <f t="shared" si="12"/>
        <v>341289.65</v>
      </c>
      <c r="G157" s="28">
        <f t="shared" si="13"/>
        <v>6.3866685151454137</v>
      </c>
      <c r="H157" s="21">
        <f>'9.нерез-в нацвал'!H157+'13.нерез-в инвал'!H157</f>
        <v>30528.87</v>
      </c>
      <c r="I157" s="28">
        <f>('9.нерез-в нацвал'!H157*'9.нерез-в нацвал'!I157+'13.нерез-в инвал'!H157*'13.нерез-в инвал'!I157)/('9.нерез-в нацвал'!H157+'13.нерез-в инвал'!H157)</f>
        <v>0.65581151873619914</v>
      </c>
      <c r="J157" s="21">
        <f>'9.нерез-в нацвал'!J157+'13.нерез-в инвал'!J157</f>
        <v>19663.07</v>
      </c>
      <c r="K157" s="28">
        <f>('9.нерез-в нацвал'!J157*'9.нерез-в нацвал'!K157+'13.нерез-в инвал'!J157*'13.нерез-в инвал'!K157)/('9.нерез-в нацвал'!J157+'13.нерез-в инвал'!J157)</f>
        <v>4.0958034274403765</v>
      </c>
      <c r="L157" s="21">
        <f>'9.нерез-в нацвал'!L157+'13.нерез-в инвал'!L157</f>
        <v>26978.440000000002</v>
      </c>
      <c r="M157" s="28">
        <f>('9.нерез-в нацвал'!L157*'9.нерез-в нацвал'!M157+'13.нерез-в инвал'!L157*'13.нерез-в инвал'!M157)/('9.нерез-в нацвал'!L157+'13.нерез-в инвал'!L157)</f>
        <v>4.359852422897692</v>
      </c>
      <c r="N157" s="21">
        <f>'9.нерез-в нацвал'!N157+'13.нерез-в инвал'!N157</f>
        <v>137728.1</v>
      </c>
      <c r="O157" s="28">
        <f>('9.нерез-в нацвал'!N157*'9.нерез-в нацвал'!O157+'13.нерез-в инвал'!N157*'13.нерез-в инвал'!O157)/('9.нерез-в нацвал'!N157+'13.нерез-в инвал'!N157)</f>
        <v>7.9027152411163639</v>
      </c>
      <c r="P157" s="21">
        <f>'9.нерез-в нацвал'!P157+'13.нерез-в инвал'!P157</f>
        <v>125459.11</v>
      </c>
      <c r="Q157" s="28">
        <f>('9.нерез-в нацвал'!P157*'9.нерез-в нацвал'!Q157+'13.нерез-в инвал'!P157*'13.нерез-в инвал'!Q157)/('9.нерез-в нацвал'!P157+'13.нерез-в инвал'!P157)</f>
        <v>6.8584711712046973</v>
      </c>
      <c r="R157" s="21">
        <f>'9.нерез-в нацвал'!R157+'13.нерез-в инвал'!R157</f>
        <v>932.06000000000006</v>
      </c>
      <c r="S157" s="28">
        <f>('9.нерез-в нацвал'!R157*'9.нерез-в нацвал'!S157+'13.нерез-в инвал'!R157*'13.нерез-в инвал'!S157)/('9.нерез-в нацвал'!R157+'13.нерез-в инвал'!R157)</f>
        <v>13.562374739823641</v>
      </c>
    </row>
    <row r="158" spans="1:19" ht="14.25" customHeight="1" x14ac:dyDescent="0.2">
      <c r="A158" s="23" t="s">
        <v>5</v>
      </c>
      <c r="B158" s="26">
        <f>'9.нерез-в нацвал'!B158+'13.нерез-в инвал'!B158</f>
        <v>11146210.319999998</v>
      </c>
      <c r="C158" s="28">
        <f>('9.нерез-в нацвал'!B158*'9.нерез-в нацвал'!C158+'13.нерез-в инвал'!B158*'13.нерез-в инвал'!C158)/('9.нерез-в нацвал'!B158+'13.нерез-в инвал'!B158)</f>
        <v>0.26687437049007706</v>
      </c>
      <c r="D158" s="21">
        <f>'9.нерез-в нацвал'!D158+'13.нерез-в инвал'!D158</f>
        <v>10760149.859999999</v>
      </c>
      <c r="E158" s="28">
        <f>('9.нерез-в нацвал'!D158*'9.нерез-в нацвал'!E158+'13.нерез-в инвал'!D158*'13.нерез-в инвал'!E158)/('9.нерез-в нацвал'!D158+'13.нерез-в инвал'!D158)</f>
        <v>5.3223916362815343E-2</v>
      </c>
      <c r="F158" s="21">
        <f t="shared" si="12"/>
        <v>386060.46</v>
      </c>
      <c r="G158" s="28">
        <f t="shared" si="13"/>
        <v>6.2216693890381851</v>
      </c>
      <c r="H158" s="21">
        <f>'9.нерез-в нацвал'!H158+'13.нерез-в инвал'!H158</f>
        <v>66403.41</v>
      </c>
      <c r="I158" s="28">
        <f>('9.нерез-в нацвал'!H158*'9.нерез-в нацвал'!I158+'13.нерез-в инвал'!H158*'13.нерез-в инвал'!I158)/('9.нерез-в нацвал'!H158+'13.нерез-в инвал'!H158)</f>
        <v>1.093667897476952</v>
      </c>
      <c r="J158" s="21">
        <f>'9.нерез-в нацвал'!J158+'13.нерез-в инвал'!J158</f>
        <v>24547.980000000003</v>
      </c>
      <c r="K158" s="28">
        <f>('9.нерез-в нацвал'!J158*'9.нерез-в нацвал'!K158+'13.нерез-в инвал'!J158*'13.нерез-в инвал'!K158)/('9.нерез-в нацвал'!J158+'13.нерез-в инвал'!J158)</f>
        <v>2.4235591156583935</v>
      </c>
      <c r="L158" s="21">
        <f>'9.нерез-в нацвал'!L158+'13.нерез-в инвал'!L158</f>
        <v>43788.42</v>
      </c>
      <c r="M158" s="28">
        <f>('9.нерез-в нацвал'!L158*'9.нерез-в нацвал'!M158+'13.нерез-в инвал'!L158*'13.нерез-в инвал'!M158)/('9.нерез-в нацвал'!L158+'13.нерез-в инвал'!L158)</f>
        <v>4.0739926491981233</v>
      </c>
      <c r="N158" s="21">
        <f>'9.нерез-в нацвал'!N158+'13.нерез-в инвал'!N158</f>
        <v>132630.88</v>
      </c>
      <c r="O158" s="28">
        <f>('9.нерез-в нацвал'!N158*'9.нерез-в нацвал'!O158+'13.нерез-в инвал'!N158*'13.нерез-в инвал'!O158)/('9.нерез-в нацвал'!N158+'13.нерез-в инвал'!N158)</f>
        <v>9.5518376617873795</v>
      </c>
      <c r="P158" s="21">
        <f>'9.нерез-в нацвал'!P158+'13.нерез-в инвал'!P158</f>
        <v>116517.02</v>
      </c>
      <c r="Q158" s="28">
        <f>('9.нерез-в нацвал'!P158*'9.нерез-в нацвал'!Q158+'13.нерез-в инвал'!P158*'13.нерез-в инвал'!Q158)/('9.нерез-в нацвал'!P158+'13.нерез-в инвал'!P158)</f>
        <v>6.8358541258607399</v>
      </c>
      <c r="R158" s="21">
        <f>'9.нерез-в нацвал'!R158+'13.нерез-в инвал'!R158</f>
        <v>2172.75</v>
      </c>
      <c r="S158" s="28">
        <f>('9.нерез-в нацвал'!R158*'9.нерез-в нацвал'!S158+'13.нерез-в инвал'!R158*'13.нерез-в инвал'!S158)/('9.нерез-в нацвал'!R158+'13.нерез-в инвал'!R158)</f>
        <v>12.918237256932491</v>
      </c>
    </row>
    <row r="159" spans="1:19" ht="14.25" customHeight="1" x14ac:dyDescent="0.2">
      <c r="A159" s="23" t="s">
        <v>6</v>
      </c>
      <c r="B159" s="26">
        <f>'9.нерез-в нацвал'!B159+'13.нерез-в инвал'!B159</f>
        <v>15828779.960000001</v>
      </c>
      <c r="C159" s="28">
        <f>('9.нерез-в нацвал'!B159*'9.нерез-в нацвал'!C159+'13.нерез-в инвал'!B159*'13.нерез-в инвал'!C159)/('9.нерез-в нацвал'!B159+'13.нерез-в инвал'!B159)</f>
        <v>0.23751149186484788</v>
      </c>
      <c r="D159" s="21">
        <f>'9.нерез-в нацвал'!D159+'13.нерез-в инвал'!D159</f>
        <v>15403470.280000001</v>
      </c>
      <c r="E159" s="28">
        <f>('9.нерез-в нацвал'!D159*'9.нерез-в нацвал'!E159+'13.нерез-в инвал'!D159*'13.нерез-в инвал'!E159)/('9.нерез-в нацвал'!D159+'13.нерез-в инвал'!D159)</f>
        <v>6.4331379837608962E-2</v>
      </c>
      <c r="F159" s="21">
        <f t="shared" si="12"/>
        <v>425309.68000000005</v>
      </c>
      <c r="G159" s="28">
        <f t="shared" si="13"/>
        <v>6.5095876616304764</v>
      </c>
      <c r="H159" s="21">
        <f>'9.нерез-в нацвал'!H159+'13.нерез-в инвал'!H159</f>
        <v>68844.23</v>
      </c>
      <c r="I159" s="28">
        <f>('9.нерез-в нацвал'!H159*'9.нерез-в нацвал'!I159+'13.нерез-в инвал'!H159*'13.нерез-в инвал'!I159)/('9.нерез-в нацвал'!H159+'13.нерез-в инвал'!H159)</f>
        <v>1.1244596736719992</v>
      </c>
      <c r="J159" s="21">
        <f>'9.нерез-в нацвал'!J159+'13.нерез-в инвал'!J159</f>
        <v>41611.519999999997</v>
      </c>
      <c r="K159" s="28">
        <f>('9.нерез-в нацвал'!J159*'9.нерез-в нацвал'!K159+'13.нерез-в инвал'!J159*'13.нерез-в инвал'!K159)/('9.нерез-в нацвал'!J159+'13.нерез-в инвал'!J159)</f>
        <v>3.2404593079032002</v>
      </c>
      <c r="L159" s="21">
        <f>'9.нерез-в нацвал'!L159+'13.нерез-в инвал'!L159</f>
        <v>30538.32</v>
      </c>
      <c r="M159" s="28">
        <f>('9.нерез-в нацвал'!L159*'9.нерез-в нацвал'!M159+'13.нерез-в инвал'!L159*'13.нерез-в инвал'!M159)/('9.нерез-в нацвал'!L159+'13.нерез-в инвал'!L159)</f>
        <v>5.0428328277390522</v>
      </c>
      <c r="N159" s="21">
        <f>'9.нерез-в нацвал'!N159+'13.нерез-в инвал'!N159</f>
        <v>114146.78</v>
      </c>
      <c r="O159" s="28">
        <f>('9.нерез-в нацвал'!N159*'9.нерез-в нацвал'!O159+'13.нерез-в инвал'!N159*'13.нерез-в инвал'!O159)/('9.нерез-в нацвал'!N159+'13.нерез-в инвал'!N159)</f>
        <v>11.159458258918946</v>
      </c>
      <c r="P159" s="21">
        <f>'9.нерез-в нацвал'!P159+'13.нерез-в инвал'!P159</f>
        <v>159666.33000000002</v>
      </c>
      <c r="Q159" s="28">
        <f>('9.нерез-в нацвал'!P159*'9.нерез-в нацвал'!Q159+'13.нерез-в инвал'!P159*'13.нерез-в инвал'!Q159)/('9.нерез-в нацвал'!P159+'13.нерез-в инвал'!P159)</f>
        <v>6.0904251340905855</v>
      </c>
      <c r="R159" s="21">
        <f>'9.нерез-в нацвал'!R159+'13.нерез-в инвал'!R159</f>
        <v>10502.5</v>
      </c>
      <c r="S159" s="28">
        <f>('9.нерез-в нацвал'!R159*'9.нерез-в нацвал'!S159+'13.нерез-в инвал'!R159*'13.нерез-в инвал'!S159)/('9.нерез-в нацвал'!R159+'13.нерез-в инвал'!R159)</f>
        <v>14.861789945251141</v>
      </c>
    </row>
    <row r="160" spans="1:19" ht="14.25" customHeight="1" x14ac:dyDescent="0.2">
      <c r="A160" s="23" t="s">
        <v>7</v>
      </c>
      <c r="B160" s="26">
        <f>'9.нерез-в нацвал'!B160+'13.нерез-в инвал'!B160</f>
        <v>15652962.229999999</v>
      </c>
      <c r="C160" s="28">
        <f>('9.нерез-в нацвал'!B160*'9.нерез-в нацвал'!C160+'13.нерез-в инвал'!B160*'13.нерез-в инвал'!C160)/('9.нерез-в нацвал'!B160+'13.нерез-в инвал'!B160)</f>
        <v>0.2593522030941488</v>
      </c>
      <c r="D160" s="21">
        <f>'9.нерез-в нацвал'!D160+'13.нерез-в инвал'!D160</f>
        <v>15192859.4</v>
      </c>
      <c r="E160" s="28">
        <f>('9.нерез-в нацвал'!D160*'9.нерез-в нацвал'!E160+'13.нерез-в инвал'!D160*'13.нерез-в инвал'!E160)/('9.нерез-в нацвал'!D160+'13.нерез-в инвал'!D160)</f>
        <v>7.3530312003019058E-2</v>
      </c>
      <c r="F160" s="21">
        <f t="shared" si="12"/>
        <v>460102.83</v>
      </c>
      <c r="G160" s="28">
        <f t="shared" si="13"/>
        <v>6.395297649875352</v>
      </c>
      <c r="H160" s="21">
        <f>'9.нерез-в нацвал'!H160+'13.нерез-в инвал'!H160</f>
        <v>38916.560000000005</v>
      </c>
      <c r="I160" s="28">
        <f>('9.нерез-в нацвал'!H160*'9.нерез-в нацвал'!I160+'13.нерез-в инвал'!H160*'13.нерез-в инвал'!I160)/('9.нерез-в нацвал'!H160+'13.нерез-в инвал'!H160)</f>
        <v>2.3025450733569417</v>
      </c>
      <c r="J160" s="21">
        <f>'9.нерез-в нацвал'!J160+'13.нерез-в инвал'!J160</f>
        <v>45819.01</v>
      </c>
      <c r="K160" s="28">
        <f>('9.нерез-в нацвал'!J160*'9.нерез-в нацвал'!K160+'13.нерез-в инвал'!J160*'13.нерез-в инвал'!K160)/('9.нерез-в нацвал'!J160+'13.нерез-в инвал'!J160)</f>
        <v>2.0673895594863323</v>
      </c>
      <c r="L160" s="21">
        <f>'9.нерез-в нацвал'!L160+'13.нерез-в инвал'!L160</f>
        <v>76395.09</v>
      </c>
      <c r="M160" s="28">
        <f>('9.нерез-в нацвал'!L160*'9.нерез-в нацвал'!M160+'13.нерез-в инвал'!L160*'13.нерез-в инвал'!M160)/('9.нерез-в нацвал'!L160+'13.нерез-в инвал'!L160)</f>
        <v>3.6733681497070045</v>
      </c>
      <c r="N160" s="21">
        <f>'9.нерез-в нацвал'!N160+'13.нерез-в инвал'!N160</f>
        <v>201073.47999999998</v>
      </c>
      <c r="O160" s="28">
        <f>('9.нерез-в нацвал'!N160*'9.нерез-в нацвал'!O160+'13.нерез-в инвал'!N160*'13.нерез-в инвал'!O160)/('9.нерез-в нацвал'!N160+'13.нерез-в инвал'!N160)</f>
        <v>8.0543415715488518</v>
      </c>
      <c r="P160" s="21">
        <f>'9.нерез-в нацвал'!P160+'13.нерез-в инвал'!P160</f>
        <v>86902.9</v>
      </c>
      <c r="Q160" s="28">
        <f>('9.нерез-в нацвал'!P160*'9.нерез-в нацвал'!Q160+'13.нерез-в инвал'!P160*'13.нерез-в инвал'!Q160)/('9.нерез-в нацвал'!P160+'13.нерез-в инвал'!P160)</f>
        <v>9.2796334840379568</v>
      </c>
      <c r="R160" s="21">
        <f>'9.нерез-в нацвал'!R160+'13.нерез-в инвал'!R160</f>
        <v>10995.789999999999</v>
      </c>
      <c r="S160" s="28">
        <f>('9.нерез-в нацвал'!R160*'9.нерез-в нацвал'!S160+'13.нерез-в инвал'!R160*'13.нерез-в инвал'!S160)/('9.нерез-в нацвал'!R160+'13.нерез-в инвал'!R160)</f>
        <v>4.6920531403382606</v>
      </c>
    </row>
    <row r="161" spans="1:19" ht="14.25" customHeight="1" x14ac:dyDescent="0.2">
      <c r="A161" s="23" t="s">
        <v>8</v>
      </c>
      <c r="B161" s="26">
        <f>'9.нерез-в нацвал'!B161+'13.нерез-в инвал'!B161</f>
        <v>27356354.410000004</v>
      </c>
      <c r="C161" s="28">
        <f>('9.нерез-в нацвал'!B161*'9.нерез-в нацвал'!C161+'13.нерез-в инвал'!B161*'13.нерез-в инвал'!C161)/('9.нерез-в нацвал'!B161+'13.нерез-в инвал'!B161)</f>
        <v>0.20455507895286085</v>
      </c>
      <c r="D161" s="21">
        <f>'9.нерез-в нацвал'!D161+'13.нерез-в инвал'!D161</f>
        <v>26738227.009999998</v>
      </c>
      <c r="E161" s="28">
        <f>('9.нерез-в нацвал'!D161*'9.нерез-в нацвал'!E161+'13.нерез-в инвал'!D161*'13.нерез-в инвал'!E161)/('9.нерез-в нацвал'!D161+'13.нерез-в инвал'!D161)</f>
        <v>6.6159713960779895E-2</v>
      </c>
      <c r="F161" s="21">
        <f t="shared" si="12"/>
        <v>618127.39999999991</v>
      </c>
      <c r="G161" s="28">
        <f t="shared" si="13"/>
        <v>6.1910987692828297</v>
      </c>
      <c r="H161" s="21">
        <f>'9.нерез-в нацвал'!H161+'13.нерез-в инвал'!H161</f>
        <v>34295.159999999996</v>
      </c>
      <c r="I161" s="28">
        <f>('9.нерез-в нацвал'!H161*'9.нерез-в нацвал'!I161+'13.нерез-в инвал'!H161*'13.нерез-в инвал'!I161)/('9.нерез-в нацвал'!H161+'13.нерез-в инвал'!H161)</f>
        <v>3.9019619124097966</v>
      </c>
      <c r="J161" s="21">
        <f>'9.нерез-в нацвал'!J161+'13.нерез-в инвал'!J161</f>
        <v>67854.17</v>
      </c>
      <c r="K161" s="28">
        <f>('9.нерез-в нацвал'!J161*'9.нерез-в нацвал'!K161+'13.нерез-в инвал'!J161*'13.нерез-в инвал'!K161)/('9.нерез-в нацвал'!J161+'13.нерез-в инвал'!J161)</f>
        <v>3.0593744938594036</v>
      </c>
      <c r="L161" s="21">
        <f>'9.нерез-в нацвал'!L161+'13.нерез-в инвал'!L161</f>
        <v>67510.34</v>
      </c>
      <c r="M161" s="28">
        <f>('9.нерез-в нацвал'!L161*'9.нерез-в нацвал'!M161+'13.нерез-в инвал'!L161*'13.нерез-в инвал'!M161)/('9.нерез-в нацвал'!L161+'13.нерез-в инвал'!L161)</f>
        <v>3.6720794636791947</v>
      </c>
      <c r="N161" s="21">
        <f>'9.нерез-в нацвал'!N161+'13.нерез-в инвал'!N161</f>
        <v>184002.86</v>
      </c>
      <c r="O161" s="28">
        <f>('9.нерез-в нацвал'!N161*'9.нерез-в нацвал'!O161+'13.нерез-в инвал'!N161*'13.нерез-в инвал'!O161)/('9.нерез-в нацвал'!N161+'13.нерез-в инвал'!N161)</f>
        <v>8.9701336897698134</v>
      </c>
      <c r="P161" s="21">
        <f>'9.нерез-в нацвал'!P161+'13.нерез-в инвал'!P161</f>
        <v>263897.90000000002</v>
      </c>
      <c r="Q161" s="28">
        <f>('9.нерез-в нацвал'!P161*'9.нерез-в нацвал'!Q161+'13.нерез-в инвал'!P161*'13.нерез-в инвал'!Q161)/('9.нерез-в нацвал'!P161+'13.нерез-в инвал'!P161)</f>
        <v>5.9880887312858357</v>
      </c>
      <c r="R161" s="21">
        <f>'9.нерез-в нацвал'!R161+'13.нерез-в инвал'!R161</f>
        <v>566.97</v>
      </c>
      <c r="S161" s="28">
        <f>('9.нерез-в нацвал'!R161*'9.нерез-в нацвал'!S161+'13.нерез-в инвал'!R161*'13.нерез-в инвал'!S161)/('9.нерез-в нацвал'!R161+'13.нерез-в инвал'!R161)</f>
        <v>11.994342734183457</v>
      </c>
    </row>
    <row r="162" spans="1:19" ht="14.25" customHeight="1" x14ac:dyDescent="0.2">
      <c r="A162" s="23" t="s">
        <v>9</v>
      </c>
      <c r="B162" s="26">
        <f>'9.нерез-в нацвал'!B162+'13.нерез-в инвал'!B162</f>
        <v>34301026.200000003</v>
      </c>
      <c r="C162" s="28">
        <f>('9.нерез-в нацвал'!B162*'9.нерез-в нацвал'!C162+'13.нерез-в инвал'!B162*'13.нерез-в инвал'!C162)/('9.нерез-в нацвал'!B162+'13.нерез-в инвал'!B162)</f>
        <v>0.17507904521527121</v>
      </c>
      <c r="D162" s="21">
        <f>'9.нерез-в нацвал'!D162+'13.нерез-в инвал'!D162</f>
        <v>32230874.75</v>
      </c>
      <c r="E162" s="28">
        <f>('9.нерез-в нацвал'!D162*'9.нерез-в нацвал'!E162+'13.нерез-в инвал'!D162*'13.нерез-в инвал'!E162)/('9.нерез-в нацвал'!D162+'13.нерез-в инвал'!D162)</f>
        <v>8.5022590980097484E-2</v>
      </c>
      <c r="F162" s="21">
        <f t="shared" si="12"/>
        <v>2070151.4500000002</v>
      </c>
      <c r="G162" s="28">
        <f t="shared" si="13"/>
        <v>1.5771978597024874</v>
      </c>
      <c r="H162" s="21">
        <f>'9.нерез-в нацвал'!H162+'13.нерез-в инвал'!H162</f>
        <v>1406867.6600000001</v>
      </c>
      <c r="I162" s="28">
        <f>('9.нерез-в нацвал'!H162*'9.нерез-в нацвал'!I162+'13.нерез-в инвал'!H162*'13.нерез-в инвал'!I162)/('9.нерез-в нацвал'!H162+'13.нерез-в инвал'!H162)</f>
        <v>5.3370440045512155E-2</v>
      </c>
      <c r="J162" s="21">
        <f>'9.нерез-в нацвал'!J162+'13.нерез-в инвал'!J162</f>
        <v>66906.44</v>
      </c>
      <c r="K162" s="28">
        <f>('9.нерез-в нацвал'!J162*'9.нерез-в нацвал'!K162+'13.нерез-в инвал'!J162*'13.нерез-в инвал'!K162)/('9.нерез-в нацвал'!J162+'13.нерез-в инвал'!J162)</f>
        <v>2.1535753987209625</v>
      </c>
      <c r="L162" s="21">
        <f>'9.нерез-в нацвал'!L162+'13.нерез-в инвал'!L162</f>
        <v>98188.77</v>
      </c>
      <c r="M162" s="28">
        <f>('9.нерез-в нацвал'!L162*'9.нерез-в нацвал'!M162+'13.нерез-в инвал'!L162*'13.нерез-в инвал'!M162)/('9.нерез-в нацвал'!L162+'13.нерез-в инвал'!L162)</f>
        <v>3.7079068217271702</v>
      </c>
      <c r="N162" s="21">
        <f>'9.нерез-в нацвал'!N162+'13.нерез-в инвал'!N162</f>
        <v>352995.23000000004</v>
      </c>
      <c r="O162" s="28">
        <f>('9.нерез-в нацвал'!N162*'9.нерез-в нацвал'!O162+'13.нерез-в инвал'!N162*'13.нерез-в инвал'!O162)/('9.нерез-в нацвал'!N162+'13.нерез-в инвал'!N162)</f>
        <v>4.732604395532487</v>
      </c>
      <c r="P162" s="21">
        <f>'9.нерез-в нацвал'!P162+'13.нерез-в инвал'!P162</f>
        <v>136888.5</v>
      </c>
      <c r="Q162" s="28">
        <f>('9.нерез-в нацвал'!P162*'9.нерез-в нацвал'!Q162+'13.нерез-в инвал'!P162*'13.нерез-в инвал'!Q162)/('9.нерез-в нацвал'!P162+'13.нерез-в инвал'!P162)</f>
        <v>6.7165323763500906</v>
      </c>
      <c r="R162" s="21">
        <f>'9.нерез-в нацвал'!R162+'13.нерез-в инвал'!R162</f>
        <v>8304.85</v>
      </c>
      <c r="S162" s="28">
        <f>('9.нерез-в нацвал'!R162*'9.нерез-в нацвал'!S162+'13.нерез-в инвал'!R162*'13.нерез-в инвал'!S162)/('9.нерез-в нацвал'!R162+'13.нерез-в инвал'!R162)</f>
        <v>11.05228842182583</v>
      </c>
    </row>
    <row r="163" spans="1:19" ht="14.25" customHeight="1" x14ac:dyDescent="0.2">
      <c r="A163" s="23" t="s">
        <v>14</v>
      </c>
      <c r="B163" s="26">
        <f>'9.нерез-в нацвал'!B163+'13.нерез-в инвал'!B163</f>
        <v>32039235.399999999</v>
      </c>
      <c r="C163" s="28">
        <f>('9.нерез-в нацвал'!B163*'9.нерез-в нацвал'!C163+'13.нерез-в инвал'!B163*'13.нерез-в инвал'!C163)/('9.нерез-в нацвал'!B163+'13.нерез-в инвал'!B163)</f>
        <v>0.17583883862596802</v>
      </c>
      <c r="D163" s="21">
        <f>'9.нерез-в нацвал'!D163+'13.нерез-в инвал'!D163</f>
        <v>30345750.299999997</v>
      </c>
      <c r="E163" s="28">
        <f>('9.нерез-в нацвал'!D163*'9.нерез-в нацвал'!E163+'13.нерез-в инвал'!D163*'13.нерез-в инвал'!E163)/('9.нерез-в нацвал'!D163+'13.нерез-в инвал'!D163)</f>
        <v>7.5198480473886997E-2</v>
      </c>
      <c r="F163" s="21">
        <f t="shared" si="12"/>
        <v>1693485.0999999999</v>
      </c>
      <c r="G163" s="28">
        <f t="shared" si="13"/>
        <v>1.9792247547970763</v>
      </c>
      <c r="H163" s="21">
        <f>'9.нерез-в нацвал'!H163+'13.нерез-в инвал'!H163</f>
        <v>830389.73</v>
      </c>
      <c r="I163" s="28">
        <f>('9.нерез-в нацвал'!H163*'9.нерез-в нацвал'!I163+'13.нерез-в инвал'!H163*'13.нерез-в инвал'!I163)/('9.нерез-в нацвал'!H163+'13.нерез-в инвал'!H163)</f>
        <v>0.13364495078714433</v>
      </c>
      <c r="J163" s="21">
        <f>'9.нерез-в нацвал'!J163+'13.нерез-в инвал'!J163</f>
        <v>53348.46</v>
      </c>
      <c r="K163" s="28">
        <f>('9.нерез-в нацвал'!J163*'9.нерез-в нацвал'!K163+'13.нерез-в инвал'!J163*'13.нерез-в инвал'!K163)/('9.нерез-в нацвал'!J163+'13.нерез-в инвал'!J163)</f>
        <v>1.6651447539441646</v>
      </c>
      <c r="L163" s="21">
        <f>'9.нерез-в нацвал'!L163+'13.нерез-в инвал'!L163</f>
        <v>203892.68</v>
      </c>
      <c r="M163" s="28">
        <f>('9.нерез-в нацвал'!L163*'9.нерез-в нацвал'!M163+'13.нерез-в инвал'!L163*'13.нерез-в инвал'!M163)/('9.нерез-в нацвал'!L163+'13.нерез-в инвал'!L163)</f>
        <v>2.1276577678021571</v>
      </c>
      <c r="N163" s="21">
        <f>'9.нерез-в нацвал'!N163+'13.нерез-в инвал'!N163</f>
        <v>510474.95</v>
      </c>
      <c r="O163" s="28">
        <f>('9.нерез-в нацвал'!N163*'9.нерез-в нацвал'!O163+'13.нерез-в инвал'!N163*'13.нерез-в инвал'!O163)/('9.нерез-в нацвал'!N163+'13.нерез-в инвал'!N163)</f>
        <v>3.6620663419429338</v>
      </c>
      <c r="P163" s="21">
        <f>'9.нерез-в нацвал'!P163+'13.нерез-в инвал'!P163</f>
        <v>88920.31</v>
      </c>
      <c r="Q163" s="28">
        <f>('9.нерез-в нацвал'!P163*'9.нерез-в нацвал'!Q163+'13.нерез-в инвал'!P163*'13.нерез-в инвал'!Q163)/('9.нерез-в нацвал'!P163+'13.нерез-в инвал'!P163)</f>
        <v>9.0727618549687872</v>
      </c>
      <c r="R163" s="21">
        <f>'9.нерез-в нацвал'!R163+'13.нерез-в инвал'!R163</f>
        <v>6458.97</v>
      </c>
      <c r="S163" s="28">
        <f>('9.нерез-в нацвал'!R163*'9.нерез-в нацвал'!S163+'13.нерез-в инвал'!R163*'13.нерез-в инвал'!S163)/('9.нерез-в нацвал'!R163+'13.нерез-в инвал'!R163)</f>
        <v>6.5053027030625632</v>
      </c>
    </row>
    <row r="164" spans="1:19" ht="14.25" customHeight="1" thickBot="1" x14ac:dyDescent="0.25">
      <c r="A164" s="24" t="s">
        <v>15</v>
      </c>
      <c r="B164" s="27">
        <f>'9.нерез-в нацвал'!B164+'13.нерез-в инвал'!B164</f>
        <v>35825469.760000005</v>
      </c>
      <c r="C164" s="29">
        <f>('9.нерез-в нацвал'!B164*'9.нерез-в нацвал'!C164+'13.нерез-в инвал'!B164*'13.нерез-в инвал'!C164)/('9.нерез-в нацвал'!B164+'13.нерез-в инвал'!B164)</f>
        <v>0.18917482330314031</v>
      </c>
      <c r="D164" s="25">
        <f>'9.нерез-в нацвал'!D164+'13.нерез-в инвал'!D164</f>
        <v>33179034.52</v>
      </c>
      <c r="E164" s="29">
        <f>('9.нерез-в нацвал'!D164*'9.нерез-в нацвал'!E164+'13.нерез-в инвал'!D164*'13.нерез-в инвал'!E164)/('9.нерез-в нацвал'!D164+'13.нерез-в инвал'!D164)</f>
        <v>5.4572945725968637E-2</v>
      </c>
      <c r="F164" s="25">
        <f t="shared" si="12"/>
        <v>2646435.2400000002</v>
      </c>
      <c r="G164" s="29">
        <f t="shared" si="13"/>
        <v>1.8767129406499277</v>
      </c>
      <c r="H164" s="25">
        <f>'9.нерез-в нацвал'!H164+'13.нерез-в инвал'!H164</f>
        <v>1367544.09</v>
      </c>
      <c r="I164" s="29">
        <f>('9.нерез-в нацвал'!H164*'9.нерез-в нацвал'!I164+'13.нерез-в инвал'!H164*'13.нерез-в инвал'!I164)/('9.нерез-в нацвал'!H164+'13.нерез-в инвал'!H164)</f>
        <v>3.3413995814935697E-2</v>
      </c>
      <c r="J164" s="25">
        <f>'9.нерез-в нацвал'!J164+'13.нерез-в инвал'!J164</f>
        <v>218309.25</v>
      </c>
      <c r="K164" s="29">
        <f>('9.нерез-в нацвал'!J164*'9.нерез-в нацвал'!K164+'13.нерез-в инвал'!J164*'13.нерез-в инвал'!K164)/('9.нерез-в нацвал'!J164+'13.нерез-в инвал'!J164)</f>
        <v>1.1076493309376489</v>
      </c>
      <c r="L164" s="25">
        <f>'9.нерез-в нацвал'!L164+'13.нерез-в инвал'!L164</f>
        <v>195109.16</v>
      </c>
      <c r="M164" s="29">
        <f>('9.нерез-в нацвал'!L164*'9.нерез-в нацвал'!M164+'13.нерез-в инвал'!L164*'13.нерез-в инвал'!M164)/('9.нерез-в нацвал'!L164+'13.нерез-в инвал'!L164)</f>
        <v>2.6483429793865159</v>
      </c>
      <c r="N164" s="25">
        <f>'9.нерез-в нацвал'!N164+'13.нерез-в инвал'!N164</f>
        <v>242515.72</v>
      </c>
      <c r="O164" s="29">
        <f>('9.нерез-в нацвал'!N164*'9.нерез-в нацвал'!O164+'13.нерез-в инвал'!N164*'13.нерез-в инвал'!O164)/('9.нерез-в нацвал'!N164+'13.нерез-в инвал'!N164)</f>
        <v>5.748492072596358</v>
      </c>
      <c r="P164" s="25">
        <f>'9.нерез-в нацвал'!P164+'13.нерез-в инвал'!P164</f>
        <v>613278.73</v>
      </c>
      <c r="Q164" s="29">
        <f>('9.нерез-в нацвал'!P164*'9.нерез-в нацвал'!Q164+'13.нерез-в инвал'!P164*'13.нерез-в инвал'!Q164)/('9.нерез-в нацвал'!P164+'13.нерез-в инвал'!P164)</f>
        <v>4.28979322909177</v>
      </c>
      <c r="R164" s="25">
        <f>'9.нерез-в нацвал'!R164+'13.нерез-в инвал'!R164</f>
        <v>9678.2899999999991</v>
      </c>
      <c r="S164" s="29">
        <f>('9.нерез-в нацвал'!R164*'9.нерез-в нацвал'!S164+'13.нерез-в инвал'!R164*'13.нерез-в инвал'!S164)/('9.нерез-в нацвал'!R164+'13.нерез-в инвал'!R164)</f>
        <v>14.200798157525732</v>
      </c>
    </row>
    <row r="165" spans="1:19" x14ac:dyDescent="0.2">
      <c r="A165" s="23" t="s">
        <v>78</v>
      </c>
      <c r="B165" s="26">
        <f>'9.нерез-в нацвал'!B165+'13.нерез-в инвал'!B165</f>
        <v>35282173.370000005</v>
      </c>
      <c r="C165" s="28">
        <f>('9.нерез-в нацвал'!B165*'9.нерез-в нацвал'!C165+'13.нерез-в инвал'!B165*'13.нерез-в инвал'!C165)/('9.нерез-в нацвал'!B165+'13.нерез-в инвал'!B165)</f>
        <v>0.19258537688830571</v>
      </c>
      <c r="D165" s="21">
        <f>'9.нерез-в нацвал'!D165+'13.нерез-в инвал'!D165</f>
        <v>32188876.289999999</v>
      </c>
      <c r="E165" s="28">
        <f>('9.нерез-в нацвал'!D165*'9.нерез-в нацвал'!E165+'13.нерез-в инвал'!D165*'13.нерез-в инвал'!E165)/('9.нерез-в нацвал'!D165+'13.нерез-в инвал'!D165)</f>
        <v>4.0295102153129571E-2</v>
      </c>
      <c r="F165" s="21">
        <f t="shared" ref="F165:F166" si="14">H165+J165+L165+N165+P165+R165</f>
        <v>3093297.08</v>
      </c>
      <c r="G165" s="28">
        <f t="shared" ref="G165:G166" si="15">(H165*I165+J165*K165+L165*M165+N165*O165+P165*Q165+R165*S165)/(H165+J165+L165+N165+P165+R165)</f>
        <v>1.7773192989274711</v>
      </c>
      <c r="H165" s="21">
        <f>'9.нерез-в нацвал'!H165+'13.нерез-в инвал'!H165</f>
        <v>618473.48</v>
      </c>
      <c r="I165" s="28">
        <f>('9.нерез-в нацвал'!H165*'9.нерез-в нацвал'!I165+'13.нерез-в инвал'!H165*'13.нерез-в инвал'!I165)/('9.нерез-в нацвал'!H165+'13.нерез-в инвал'!H165)</f>
        <v>0.12898438329158404</v>
      </c>
      <c r="J165" s="21">
        <f>'9.нерез-в нацвал'!J165+'13.нерез-в инвал'!J165</f>
        <v>543689.57000000007</v>
      </c>
      <c r="K165" s="28">
        <f>('9.нерез-в нацвал'!J165*'9.нерез-в нацвал'!K165+'13.нерез-в инвал'!J165*'13.нерез-в инвал'!K165)/('9.нерез-в нацвал'!J165+'13.нерез-в инвал'!J165)</f>
        <v>0.38780175054673188</v>
      </c>
      <c r="L165" s="21">
        <f>'9.нерез-в нацвал'!L165+'13.нерез-в инвал'!L165</f>
        <v>154714.10999999999</v>
      </c>
      <c r="M165" s="28">
        <f>('9.нерез-в нацвал'!L165*'9.нерез-в нацвал'!M165+'13.нерез-в инвал'!L165*'13.нерез-в инвал'!M165)/('9.нерез-в нацвал'!L165+'13.нерез-в инвал'!L165)</f>
        <v>2.1795848891868967</v>
      </c>
      <c r="N165" s="21">
        <f>'9.нерез-в нацвал'!N165+'13.нерез-в инвал'!N165</f>
        <v>768339.51</v>
      </c>
      <c r="O165" s="28">
        <f>('9.нерез-в нацвал'!N165*'9.нерез-в нацвал'!O165+'13.нерез-в инвал'!N165*'13.нерез-в инвал'!O165)/('9.нерез-в нацвал'!N165+'13.нерез-в инвал'!N165)</f>
        <v>1.7283612412434675</v>
      </c>
      <c r="P165" s="21">
        <f>'9.нерез-в нацвал'!P165+'13.нерез-в инвал'!P165</f>
        <v>964928.7</v>
      </c>
      <c r="Q165" s="28">
        <f>('9.нерез-в нацвал'!P165*'9.нерез-в нацвал'!Q165+'13.нерез-в инвал'!P165*'13.нерез-в инвал'!Q165)/('9.нерез-в нацвал'!P165+'13.нерез-в инвал'!P165)</f>
        <v>3.0231942305167157</v>
      </c>
      <c r="R165" s="21">
        <f>'9.нерез-в нацвал'!R165+'13.нерез-в инвал'!R165</f>
        <v>43151.710000000006</v>
      </c>
      <c r="S165" s="28">
        <f>('9.нерез-в нацвал'!R165*'9.нерез-в нацвал'!S165+'13.нерез-в инвал'!R165*'13.нерез-в инвал'!S165)/('9.нерез-в нацвал'!R165+'13.нерез-в инвал'!R165)</f>
        <v>14.479420769188556</v>
      </c>
    </row>
    <row r="166" spans="1:19" x14ac:dyDescent="0.2">
      <c r="A166" s="23" t="s">
        <v>1</v>
      </c>
      <c r="B166" s="26">
        <f>'9.нерез-в нацвал'!B166+'13.нерез-в инвал'!B166</f>
        <v>28214895.780000005</v>
      </c>
      <c r="C166" s="28">
        <f>('9.нерез-в нацвал'!B166*'9.нерез-в нацвал'!C166+'13.нерез-в инвал'!B166*'13.нерез-в инвал'!C166)/('9.нерез-в нацвал'!B166+'13.нерез-в инвал'!B166)</f>
        <v>0.18161528396756677</v>
      </c>
      <c r="D166" s="21">
        <f>'9.нерез-в нацвал'!D166+'13.нерез-в инвал'!D166</f>
        <v>26555733.600000001</v>
      </c>
      <c r="E166" s="28">
        <f>('9.нерез-в нацвал'!D166*'9.нерез-в нацвал'!E166+'13.нерез-в инвал'!D166*'13.нерез-в инвал'!E166)/('9.нерез-в нацвал'!D166+'13.нерез-в инвал'!D166)</f>
        <v>6.4158954418792588E-2</v>
      </c>
      <c r="F166" s="21">
        <f t="shared" si="14"/>
        <v>1659162.18</v>
      </c>
      <c r="G166" s="28">
        <f t="shared" si="15"/>
        <v>2.0615635100843508</v>
      </c>
      <c r="H166" s="21">
        <f>'9.нерез-в нацвал'!H166+'13.нерез-в инвал'!H166</f>
        <v>710525.03</v>
      </c>
      <c r="I166" s="28">
        <f>('9.нерез-в нацвал'!H166*'9.нерез-в нацвал'!I166+'13.нерез-в инвал'!H166*'13.нерез-в инвал'!I166)/('9.нерез-в нацвал'!H166+'13.нерез-в инвал'!H166)</f>
        <v>0.14446287683911752</v>
      </c>
      <c r="J166" s="21">
        <f>'9.нерез-в нацвал'!J166+'13.нерез-в инвал'!J166</f>
        <v>63316.41</v>
      </c>
      <c r="K166" s="28">
        <f>('9.нерез-в нацвал'!J166*'9.нерез-в нацвал'!K166+'13.нерез-в инвал'!J166*'13.нерез-в инвал'!K166)/('9.нерез-в нацвал'!J166+'13.нерез-в инвал'!J166)</f>
        <v>2.2967464500909025</v>
      </c>
      <c r="L166" s="21">
        <f>'9.нерез-в нацвал'!L166+'13.нерез-в инвал'!L166</f>
        <v>115103.75</v>
      </c>
      <c r="M166" s="28">
        <f>('9.нерез-в нацвал'!L166*'9.нерез-в нацвал'!M166+'13.нерез-в инвал'!L166*'13.нерез-в инвал'!M166)/('9.нерез-в нацвал'!L166+'13.нерез-в инвал'!L166)</f>
        <v>3.6789480533866161</v>
      </c>
      <c r="N166" s="21">
        <f>'9.нерез-в нацвал'!N166+'13.нерез-в инвал'!N166</f>
        <v>219853.09999999998</v>
      </c>
      <c r="O166" s="28">
        <f>('9.нерез-в нацвал'!N166*'9.нерез-в нацвал'!O166+'13.нерез-в инвал'!N166*'13.нерез-в инвал'!O166)/('9.нерез-в нацвал'!N166+'13.нерез-в инвал'!N166)</f>
        <v>4.1671912331461343</v>
      </c>
      <c r="P166" s="21">
        <f>'9.нерез-в нацвал'!P166+'13.нерез-в инвал'!P166</f>
        <v>549308.69999999995</v>
      </c>
      <c r="Q166" s="28">
        <f>('9.нерез-в нацвал'!P166*'9.нерез-в нацвал'!Q166+'13.нерез-в инвал'!P166*'13.нерез-в инвал'!Q166)/('9.нерез-в нацвал'!P166+'13.нерез-в инвал'!P166)</f>
        <v>3.3188361187434365</v>
      </c>
      <c r="R166" s="21">
        <f>'9.нерез-в нацвал'!R166+'13.нерез-в инвал'!R166</f>
        <v>1055.19</v>
      </c>
      <c r="S166" s="28">
        <f>('9.нерез-в нацвал'!R166*'9.нерез-в нацвал'!S166+'13.нерез-в инвал'!R166*'13.нерез-в инвал'!S166)/('9.нерез-в нацвал'!R166+'13.нерез-в инвал'!R166)</f>
        <v>9.1981500961912026</v>
      </c>
    </row>
    <row r="167" spans="1:19" x14ac:dyDescent="0.2">
      <c r="A167" s="23" t="s">
        <v>2</v>
      </c>
      <c r="B167" s="26">
        <f>'9.нерез-в нацвал'!B167+'13.нерез-в инвал'!B167</f>
        <v>32059281.710000001</v>
      </c>
      <c r="C167" s="28">
        <f>('9.нерез-в нацвал'!B167*'9.нерез-в нацвал'!C167+'13.нерез-в инвал'!B167*'13.нерез-в инвал'!C167)/('9.нерез-в нацвал'!B167+'13.нерез-в инвал'!B167)</f>
        <v>0.14520588762748046</v>
      </c>
      <c r="D167" s="21">
        <f>'9.нерез-в нацвал'!D167+'13.нерез-в инвал'!D167</f>
        <v>28392072.309999999</v>
      </c>
      <c r="E167" s="28">
        <f>('9.нерез-в нацвал'!D167*'9.нерез-в нацвал'!E167+'13.нерез-в инвал'!D167*'13.нерез-в инвал'!E167)/('9.нерез-в нацвал'!D167+'13.нерез-в инвал'!D167)</f>
        <v>6.5257673655171031E-2</v>
      </c>
      <c r="F167" s="21">
        <f t="shared" ref="F167" si="16">H167+J167+L167+N167+P167+R167</f>
        <v>3667209.4</v>
      </c>
      <c r="G167" s="28">
        <f t="shared" ref="G167" si="17">(H167*I167+J167*K167+L167*M167+N167*O167+P167*Q167+R167*S167)/(H167+J167+L167+N167+P167+R167)</f>
        <v>0.76417667019505398</v>
      </c>
      <c r="H167" s="21">
        <f>'9.нерез-в нацвал'!H167+'13.нерез-в инвал'!H167</f>
        <v>2970838.57</v>
      </c>
      <c r="I167" s="28">
        <f>('9.нерез-в нацвал'!H167*'9.нерез-в нацвал'!I167+'13.нерез-в инвал'!H167*'13.нерез-в инвал'!I167)/('9.нерез-в нацвал'!H167+'13.нерез-в инвал'!H167)</f>
        <v>2.3080077689983689E-2</v>
      </c>
      <c r="J167" s="21">
        <f>'9.нерез-в нацвал'!J167+'13.нерез-в инвал'!J167</f>
        <v>101495.79000000001</v>
      </c>
      <c r="K167" s="28">
        <f>('9.нерез-в нацвал'!J167*'9.нерез-в нацвал'!K167+'13.нерез-в инвал'!J167*'13.нерез-в инвал'!K167)/('9.нерез-в нацвал'!J167+'13.нерез-в инвал'!J167)</f>
        <v>2.2888059652523567</v>
      </c>
      <c r="L167" s="21">
        <f>'9.нерез-в нацвал'!L167+'13.нерез-в инвал'!L167</f>
        <v>45873.85</v>
      </c>
      <c r="M167" s="28">
        <f>('9.нерез-в нацвал'!L167*'9.нерез-в нацвал'!M167+'13.нерез-в инвал'!L167*'13.нерез-в инвал'!M167)/('9.нерез-в нацвал'!L167+'13.нерез-в инвал'!L167)</f>
        <v>5.7749378196946655</v>
      </c>
      <c r="N167" s="21">
        <f>'9.нерез-в нацвал'!N167+'13.нерез-в инвал'!N167</f>
        <v>443270.06</v>
      </c>
      <c r="O167" s="28">
        <f>('9.нерез-в нацвал'!N167*'9.нерез-в нацвал'!O167+'13.нерез-в инвал'!N167*'13.нерез-в инвал'!O167)/('9.нерез-в нацвал'!N167+'13.нерез-в инвал'!N167)</f>
        <v>2.8859015864955997</v>
      </c>
      <c r="P167" s="21">
        <f>'9.нерез-в нацвал'!P167+'13.нерез-в инвал'!P167</f>
        <v>102711.05</v>
      </c>
      <c r="Q167" s="28">
        <f>('9.нерез-в нацвал'!P167*'9.нерез-в нацвал'!Q167+'13.нерез-в инвал'!P167*'13.нерез-в инвал'!Q167)/('9.нерез-в нацвал'!P167+'13.нерез-в инвал'!P167)</f>
        <v>8.8990545992860692</v>
      </c>
      <c r="R167" s="21">
        <f>'9.нерез-в нацвал'!R167+'13.нерез-в инвал'!R167</f>
        <v>3020.0800000000004</v>
      </c>
      <c r="S167" s="28">
        <f>('9.нерез-в нацвал'!R167*'9.нерез-в нацвал'!S167+'13.нерез-в инвал'!R167*'13.нерез-в инвал'!S167)/('9.нерез-в нацвал'!R167+'13.нерез-в инвал'!R167)</f>
        <v>14.350901631744804</v>
      </c>
    </row>
    <row r="168" spans="1:19" x14ac:dyDescent="0.2">
      <c r="A168" s="23" t="s">
        <v>3</v>
      </c>
      <c r="B168" s="26">
        <f>'9.нерез-в нацвал'!B168+'13.нерез-в инвал'!B168</f>
        <v>30645692.759999998</v>
      </c>
      <c r="C168" s="28">
        <f>('9.нерез-в нацвал'!B168*'9.нерез-в нацвал'!C168+'13.нерез-в инвал'!B168*'13.нерез-в инвал'!C168)/('9.нерез-в нацвал'!B168+'13.нерез-в инвал'!B168)</f>
        <v>0.18564294779544724</v>
      </c>
      <c r="D168" s="21">
        <f>'9.нерез-в нацвал'!D168+'13.нерез-в инвал'!D168</f>
        <v>28367487.199999999</v>
      </c>
      <c r="E168" s="28">
        <f>('9.нерез-в нацвал'!D168*'9.нерез-в нацвал'!E168+'13.нерез-в инвал'!D168*'13.нерез-в инвал'!E168)/('9.нерез-в нацвал'!D168+'13.нерез-в инвал'!D168)</f>
        <v>6.8201174607386505E-2</v>
      </c>
      <c r="F168" s="21">
        <f t="shared" ref="F168" si="18">H168+J168+L168+N168+P168+R168</f>
        <v>2278205.56</v>
      </c>
      <c r="G168" s="28">
        <f t="shared" ref="G168" si="19">(H168*I168+J168*K168+L168*M168+N168*O168+P168*Q168+R168*S168)/(H168+J168+L168+N168+P168+R168)</f>
        <v>1.6479903567174132</v>
      </c>
      <c r="H168" s="21">
        <f>'9.нерез-в нацвал'!H168+'13.нерез-в инвал'!H168</f>
        <v>1374532.17</v>
      </c>
      <c r="I168" s="28">
        <f>('9.нерез-в нацвал'!H168*'9.нерез-в нацвал'!I168+'13.нерез-в инвал'!H168*'13.нерез-в инвал'!I168)/('9.нерез-в нацвал'!H168+'13.нерез-в инвал'!H168)</f>
        <v>0.11583040482784743</v>
      </c>
      <c r="J168" s="21">
        <f>'9.нерез-в нацвал'!J168+'13.нерез-в инвал'!J168</f>
        <v>113446.08</v>
      </c>
      <c r="K168" s="28">
        <f>('9.нерез-в нацвал'!J168*'9.нерез-в нацвал'!K168+'13.нерез-в инвал'!J168*'13.нерез-в инвал'!K168)/('9.нерез-в нацвал'!J168+'13.нерез-в инвал'!J168)</f>
        <v>2.5026089328075569</v>
      </c>
      <c r="L168" s="21">
        <f>'9.нерез-в нацвал'!L168+'13.нерез-в инвал'!L168</f>
        <v>54126.189999999995</v>
      </c>
      <c r="M168" s="28">
        <f>('9.нерез-в нацвал'!L168*'9.нерез-в нацвал'!M168+'13.нерез-в инвал'!L168*'13.нерез-в инвал'!M168)/('9.нерез-в нацвал'!L168+'13.нерез-в инвал'!L168)</f>
        <v>3.6451292932312409</v>
      </c>
      <c r="N168" s="21">
        <f>'9.нерез-в нацвал'!N168+'13.нерез-в инвал'!N168</f>
        <v>482135.2</v>
      </c>
      <c r="O168" s="28">
        <f>('9.нерез-в нацвал'!N168*'9.нерез-в нацвал'!O168+'13.нерез-в инвал'!N168*'13.нерез-в инвал'!O168)/('9.нерез-в нацвал'!N168+'13.нерез-в инвал'!N168)</f>
        <v>3.6174318147689615</v>
      </c>
      <c r="P168" s="21">
        <f>'9.нерез-в нацвал'!P168+'13.нерез-в инвал'!P168</f>
        <v>250096.13</v>
      </c>
      <c r="Q168" s="28">
        <f>('9.нерез-в нацвал'!P168*'9.нерез-в нацвал'!Q168+'13.нерез-в инвал'!P168*'13.нерез-в инвал'!Q168)/('9.нерез-в нацвал'!P168+'13.нерез-в инвал'!P168)</f>
        <v>5.2582021397132275</v>
      </c>
      <c r="R168" s="21">
        <f>'9.нерез-в нацвал'!R168+'13.нерез-в инвал'!R168</f>
        <v>3869.79</v>
      </c>
      <c r="S168" s="28">
        <f>('9.нерез-в нацвал'!R168*'9.нерез-в нацвал'!S168+'13.нерез-в инвал'!R168*'13.нерез-в инвал'!S168)/('9.нерез-в нацвал'!R168+'13.нерез-в инвал'!R168)</f>
        <v>14.184962103886779</v>
      </c>
    </row>
    <row r="169" spans="1:19" x14ac:dyDescent="0.2">
      <c r="A169" s="23" t="s">
        <v>4</v>
      </c>
      <c r="B169" s="26">
        <f>'9.нерез-в нацвал'!B169+'13.нерез-в инвал'!B169</f>
        <v>37976699.759999998</v>
      </c>
      <c r="C169" s="28">
        <f>('9.нерез-в нацвал'!B169*'9.нерез-в нацвал'!C169+'13.нерез-в инвал'!B169*'13.нерез-в инвал'!C169)/('9.нерез-в нацвал'!B169+'13.нерез-в инвал'!B169)</f>
        <v>0.14288514432777027</v>
      </c>
      <c r="D169" s="21">
        <f>'9.нерез-в нацвал'!D169+'13.нерез-в инвал'!D169</f>
        <v>34744997.32</v>
      </c>
      <c r="E169" s="28">
        <f>('9.нерез-в нацвал'!D169*'9.нерез-в нацвал'!E169+'13.нерез-в инвал'!D169*'13.нерез-в инвал'!E169)/('9.нерез-в нацвал'!D169+'13.нерез-в инвал'!D169)</f>
        <v>6.4435996974772564E-2</v>
      </c>
      <c r="F169" s="21">
        <f t="shared" ref="F169:F174" si="20">H169+J169+L169+N169+P169+R169</f>
        <v>3231702.4400000004</v>
      </c>
      <c r="G169" s="28">
        <f t="shared" ref="G169:G174" si="21">(H169*I169+J169*K169+L169*M169+N169*O169+P169*Q169+R169*S169)/(H169+J169+L169+N169+P169+R169)</f>
        <v>0.98631533789973447</v>
      </c>
      <c r="H169" s="21">
        <f>'9.нерез-в нацвал'!H169+'13.нерез-в инвал'!H169</f>
        <v>2538451.56</v>
      </c>
      <c r="I169" s="28">
        <f>('9.нерез-в нацвал'!H169*'9.нерез-в нацвал'!I169+'13.нерез-в инвал'!H169*'13.нерез-в инвал'!I169)/('9.нерез-в нацвал'!H169+'13.нерез-в инвал'!H169)</f>
        <v>6.6640663255358751E-2</v>
      </c>
      <c r="J169" s="21">
        <f>'9.нерез-в нацвал'!J169+'13.нерез-в инвал'!J169</f>
        <v>118361.31</v>
      </c>
      <c r="K169" s="28">
        <f>('9.нерез-в нацвал'!J169*'9.нерез-в нацвал'!K169+'13.нерез-в инвал'!J169*'13.нерез-в инвал'!K169)/('9.нерез-в нацвал'!J169+'13.нерез-в инвал'!J169)</f>
        <v>2.6617179304622418</v>
      </c>
      <c r="L169" s="21">
        <f>'9.нерез-в нацвал'!L169+'13.нерез-в инвал'!L169</f>
        <v>81127.16</v>
      </c>
      <c r="M169" s="28">
        <f>('9.нерез-в нацвал'!L169*'9.нерез-в нацвал'!M169+'13.нерез-в инвал'!L169*'13.нерез-в инвал'!M169)/('9.нерез-в нацвал'!L169+'13.нерез-в инвал'!L169)</f>
        <v>3.5182314011731699</v>
      </c>
      <c r="N169" s="21">
        <f>'9.нерез-в нацвал'!N169+'13.нерез-в инвал'!N169</f>
        <v>357266.21</v>
      </c>
      <c r="O169" s="28">
        <f>('9.нерез-в нацвал'!N169*'9.нерез-в нацвал'!O169+'13.нерез-в инвал'!N169*'13.нерез-в инвал'!O169)/('9.нерез-в нацвал'!N169+'13.нерез-в инвал'!N169)</f>
        <v>3.455349773492431</v>
      </c>
      <c r="P169" s="21">
        <f>'9.нерез-в нацвал'!P169+'13.нерез-в инвал'!P169</f>
        <v>131067.95000000001</v>
      </c>
      <c r="Q169" s="28">
        <f>('9.нерез-в нацвал'!P169*'9.нерез-в нацвал'!Q169+'13.нерез-в инвал'!P169*'13.нерез-в инвал'!Q169)/('9.нерез-в нацвал'!P169+'13.нерез-в инвал'!P169)</f>
        <v>8.5805339512825043</v>
      </c>
      <c r="R169" s="21">
        <f>'9.нерез-в нацвал'!R169+'13.нерез-в инвал'!R169</f>
        <v>5428.25</v>
      </c>
      <c r="S169" s="28">
        <f>('9.нерез-в нацвал'!R169*'9.нерез-в нацвал'!S169+'13.нерез-в инвал'!R169*'13.нерез-в инвал'!S169)/('9.нерез-в нацвал'!R169+'13.нерез-в инвал'!R169)</f>
        <v>10.819754598627563</v>
      </c>
    </row>
    <row r="170" spans="1:19" x14ac:dyDescent="0.2">
      <c r="A170" s="23" t="s">
        <v>5</v>
      </c>
      <c r="B170" s="26">
        <f>'9.нерез-в нацвал'!B170+'13.нерез-в инвал'!B170</f>
        <v>36298236.850000001</v>
      </c>
      <c r="C170" s="28">
        <f>('9.нерез-в нацвал'!B170*'9.нерез-в нацвал'!C170+'13.нерез-в инвал'!B170*'13.нерез-в инвал'!C170)/('9.нерез-в нацвал'!B170+'13.нерез-в инвал'!B170)</f>
        <v>0.28973720459097185</v>
      </c>
      <c r="D170" s="21">
        <f>'9.нерез-в нацвал'!D170+'13.нерез-в инвал'!D170</f>
        <v>31879754.859999999</v>
      </c>
      <c r="E170" s="28">
        <f>('9.нерез-в нацвал'!D170*'9.нерез-в нацвал'!E170+'13.нерез-в инвал'!D170*'13.нерез-в инвал'!E170)/('9.нерез-в нацвал'!D170+'13.нерез-в инвал'!D170)</f>
        <v>8.1810450251373137E-2</v>
      </c>
      <c r="F170" s="21">
        <f t="shared" si="20"/>
        <v>4418481.99</v>
      </c>
      <c r="G170" s="28">
        <f t="shared" si="21"/>
        <v>1.7899479041443374</v>
      </c>
      <c r="H170" s="21">
        <f>'9.нерез-в нацвал'!H170+'13.нерез-в инвал'!H170</f>
        <v>1234375.22</v>
      </c>
      <c r="I170" s="28">
        <f>('9.нерез-в нацвал'!H170*'9.нерез-в нацвал'!I170+'13.нерез-в инвал'!H170*'13.нерез-в инвал'!I170)/('9.нерез-в нацвал'!H170+'13.нерез-в инвал'!H170)</f>
        <v>3.7229846367136249E-2</v>
      </c>
      <c r="J170" s="21">
        <f>'9.нерез-в нацвал'!J170+'13.нерез-в инвал'!J170</f>
        <v>1295337.26</v>
      </c>
      <c r="K170" s="28">
        <f>('9.нерез-в нацвал'!J170*'9.нерез-в нацвал'!K170+'13.нерез-в инвал'!J170*'13.нерез-в инвал'!K170)/('9.нерез-в нацвал'!J170+'13.нерез-в инвал'!J170)</f>
        <v>2.8792205475506809</v>
      </c>
      <c r="L170" s="21">
        <f>'9.нерез-в нацвал'!L170+'13.нерез-в инвал'!L170</f>
        <v>92525.34</v>
      </c>
      <c r="M170" s="28">
        <f>('9.нерез-в нацвал'!L170*'9.нерез-в нацвал'!M170+'13.нерез-в инвал'!L170*'13.нерез-в инвал'!M170)/('9.нерез-в нацвал'!L170+'13.нерез-в инвал'!L170)</f>
        <v>3.5973886894119991</v>
      </c>
      <c r="N170" s="21">
        <f>'9.нерез-в нацвал'!N170+'13.нерез-в инвал'!N170</f>
        <v>1518971.09</v>
      </c>
      <c r="O170" s="28">
        <f>('9.нерез-в нацвал'!N170*'9.нерез-в нацвал'!O170+'13.нерез-в инвал'!N170*'13.нерез-в инвал'!O170)/('9.нерез-в нацвал'!N170+'13.нерез-в инвал'!N170)</f>
        <v>1.2127775748516738</v>
      </c>
      <c r="P170" s="21">
        <f>'9.нерез-в нацвал'!P170+'13.нерез-в инвал'!P170</f>
        <v>272514.2</v>
      </c>
      <c r="Q170" s="28">
        <f>('9.нерез-в нацвал'!P170*'9.нерез-в нацвал'!Q170+'13.нерез-в инвал'!P170*'13.нерез-в инвал'!Q170)/('9.нерез-в нацвал'!P170+'13.нерез-в инвал'!P170)</f>
        <v>6.931209273131457</v>
      </c>
      <c r="R170" s="21">
        <f>'9.нерез-в нацвал'!R170+'13.нерез-в инвал'!R170</f>
        <v>4758.88</v>
      </c>
      <c r="S170" s="28">
        <f>('9.нерез-в нацвал'!R170*'9.нерез-в нацвал'!S170+'13.нерез-в инвал'!R170*'13.нерез-в инвал'!S170)/('9.нерез-в нацвал'!R170+'13.нерез-в инвал'!R170)</f>
        <v>14.595595224086303</v>
      </c>
    </row>
    <row r="171" spans="1:19" x14ac:dyDescent="0.2">
      <c r="A171" s="23" t="s">
        <v>6</v>
      </c>
      <c r="B171" s="26">
        <f>'9.нерез-в нацвал'!B171+'13.нерез-в инвал'!B171</f>
        <v>32657545.199999999</v>
      </c>
      <c r="C171" s="28">
        <f>('9.нерез-в нацвал'!B171*'9.нерез-в нацвал'!C171+'13.нерез-в инвал'!B171*'13.нерез-в инвал'!C171)/('9.нерез-в нацвал'!B171+'13.нерез-в инвал'!B171)</f>
        <v>0.21758513147522188</v>
      </c>
      <c r="D171" s="21">
        <f>'9.нерез-в нацвал'!D171+'13.нерез-в инвал'!D171</f>
        <v>30376665.119999997</v>
      </c>
      <c r="E171" s="28">
        <f>('9.нерез-в нацвал'!D171*'9.нерез-в нацвал'!E171+'13.нерез-в инвал'!D171*'13.нерез-в инвал'!E171)/('9.нерез-в нацвал'!D171+'13.нерез-в инвал'!D171)</f>
        <v>8.9337512580116962E-2</v>
      </c>
      <c r="F171" s="21">
        <f t="shared" si="20"/>
        <v>2280880.08</v>
      </c>
      <c r="G171" s="28">
        <f t="shared" si="21"/>
        <v>1.925581534168163</v>
      </c>
      <c r="H171" s="21">
        <f>'9.нерез-в нацвал'!H171+'13.нерез-в инвал'!H171</f>
        <v>1197835.04</v>
      </c>
      <c r="I171" s="28">
        <f>('9.нерез-в нацвал'!H171*'9.нерез-в нацвал'!I171+'13.нерез-в инвал'!H171*'13.нерез-в инвал'!I171)/('9.нерез-в нацвал'!H171+'13.нерез-в инвал'!H171)</f>
        <v>0.10139792320652107</v>
      </c>
      <c r="J171" s="21">
        <f>'9.нерез-в нацвал'!J171+'13.нерез-в инвал'!J171</f>
        <v>188425.47</v>
      </c>
      <c r="K171" s="28">
        <f>('9.нерез-в нацвал'!J171*'9.нерез-в нацвал'!K171+'13.нерез-в инвал'!J171*'13.нерез-в инвал'!K171)/('9.нерез-в нацвал'!J171+'13.нерез-в инвал'!J171)</f>
        <v>4.1101260631060157</v>
      </c>
      <c r="L171" s="21">
        <f>'9.нерез-в нацвал'!L171+'13.нерез-в инвал'!L171</f>
        <v>104333.18000000001</v>
      </c>
      <c r="M171" s="28">
        <f>('9.нерез-в нацвал'!L171*'9.нерез-в нацвал'!M171+'13.нерез-в инвал'!L171*'13.нерез-в инвал'!M171)/('9.нерез-в нацвал'!L171+'13.нерез-в инвал'!L171)</f>
        <v>2.25458069427195</v>
      </c>
      <c r="N171" s="21">
        <f>'9.нерез-в нацвал'!N171+'13.нерез-в инвал'!N171</f>
        <v>611836.77</v>
      </c>
      <c r="O171" s="28">
        <f>('9.нерез-в нацвал'!N171*'9.нерез-в нацвал'!O171+'13.нерез-в инвал'!N171*'13.нерез-в инвал'!O171)/('9.нерез-в нацвал'!N171+'13.нерез-в инвал'!N171)</f>
        <v>2.8413885504135332</v>
      </c>
      <c r="P171" s="21">
        <f>'9.нерез-в нацвал'!P171+'13.нерез-в инвал'!P171</f>
        <v>163452.06</v>
      </c>
      <c r="Q171" s="28">
        <f>('9.нерез-в нацвал'!P171*'9.нерез-в нацвал'!Q171+'13.нерез-в инвал'!P171*'13.нерез-в инвал'!Q171)/('9.нерез-в нацвал'!P171+'13.нерез-в инвал'!P171)</f>
        <v>9.0265096512090608</v>
      </c>
      <c r="R171" s="21">
        <f>'9.нерез-в нацвал'!R171+'13.нерез-в инвал'!R171</f>
        <v>14997.56</v>
      </c>
      <c r="S171" s="28">
        <f>('9.нерез-в нацвал'!R171*'9.нерез-в нацвал'!S171+'13.нерез-в инвал'!R171*'13.нерез-в инвал'!S171)/('9.нерез-в нацвал'!R171+'13.нерез-в инвал'!R171)</f>
        <v>3.134841907616972</v>
      </c>
    </row>
    <row r="172" spans="1:19" x14ac:dyDescent="0.2">
      <c r="A172" s="23" t="s">
        <v>7</v>
      </c>
      <c r="B172" s="26">
        <f>'9.нерез-в нацвал'!B172+'13.нерез-в инвал'!B172</f>
        <v>92549949.75999999</v>
      </c>
      <c r="C172" s="28">
        <f>('9.нерез-в нацвал'!B172*'9.нерез-в нацвал'!C172+'13.нерез-в инвал'!B172*'13.нерез-в инвал'!C172)/('9.нерез-в нацвал'!B172+'13.нерез-в инвал'!B172)</f>
        <v>7.7172115250427595E-2</v>
      </c>
      <c r="D172" s="21">
        <f>'9.нерез-в нацвал'!D172+'13.нерез-в инвал'!D172</f>
        <v>91719442</v>
      </c>
      <c r="E172" s="28">
        <f>('9.нерез-в нацвал'!D172*'9.нерез-в нацвал'!E172+'13.нерез-в инвал'!D172*'13.нерез-в инвал'!E172)/('9.нерез-в нацвал'!D172+'13.нерез-в инвал'!D172)</f>
        <v>3.0951557341572161E-2</v>
      </c>
      <c r="F172" s="21">
        <f t="shared" si="20"/>
        <v>830507.76</v>
      </c>
      <c r="G172" s="28">
        <f t="shared" si="21"/>
        <v>5.181668405964083</v>
      </c>
      <c r="H172" s="21">
        <f>'9.нерез-в нацвал'!H172+'13.нерез-в инвал'!H172</f>
        <v>50447.57</v>
      </c>
      <c r="I172" s="28">
        <f>('9.нерез-в нацвал'!H172*'9.нерез-в нацвал'!I172+'13.нерез-в инвал'!H172*'13.нерез-в инвал'!I172)/('9.нерез-в нацвал'!H172+'13.нерез-в инвал'!H172)</f>
        <v>1.4392435215412738</v>
      </c>
      <c r="J172" s="21">
        <f>'9.нерез-в нацвал'!J172+'13.нерез-в инвал'!J172</f>
        <v>135183.63</v>
      </c>
      <c r="K172" s="28">
        <f>('9.нерез-в нацвал'!J172*'9.нерез-в нацвал'!K172+'13.нерез-в инвал'!J172*'13.нерез-в инвал'!K172)/('9.нерез-в нацвал'!J172+'13.нерез-в инвал'!J172)</f>
        <v>1.6686441701558086</v>
      </c>
      <c r="L172" s="21">
        <f>'9.нерез-в нацвал'!L172+'13.нерез-в инвал'!L172</f>
        <v>113119.26000000001</v>
      </c>
      <c r="M172" s="28">
        <f>('9.нерез-в нацвал'!L172*'9.нерез-в нацвал'!M172+'13.нерез-в инвал'!L172*'13.нерез-в инвал'!M172)/('9.нерез-в нацвал'!L172+'13.нерез-в инвал'!L172)</f>
        <v>2.5810787093197023</v>
      </c>
      <c r="N172" s="21">
        <f>'9.нерез-в нацвал'!N172+'13.нерез-в инвал'!N172</f>
        <v>235607.12</v>
      </c>
      <c r="O172" s="28">
        <f>('9.нерез-в нацвал'!N172*'9.нерез-в нацвал'!O172+'13.нерез-в инвал'!N172*'13.нерез-в инвал'!O172)/('9.нерез-в нацвал'!N172+'13.нерез-в инвал'!N172)</f>
        <v>6.8510861781257111</v>
      </c>
      <c r="P172" s="21">
        <f>'9.нерез-в нацвал'!P172+'13.нерез-в инвал'!P172</f>
        <v>294456.44</v>
      </c>
      <c r="Q172" s="28">
        <f>('9.нерез-в нацвал'!P172*'9.нерез-в нацвал'!Q172+'13.нерез-в инвал'!P172*'13.нерез-в инвал'!Q172)/('9.нерез-в нацвал'!P172+'13.нерез-в инвал'!P172)</f>
        <v>7.0586256751592718</v>
      </c>
      <c r="R172" s="21">
        <f>'9.нерез-в нацвал'!R172+'13.нерез-в инвал'!R172</f>
        <v>1693.74</v>
      </c>
      <c r="S172" s="28">
        <f>('9.нерез-в нацвал'!R172*'9.нерез-в нацвал'!S172+'13.нерез-в инвал'!R172*'13.нерез-в инвал'!S172)/('9.нерез-в нацвал'!R172+'13.нерез-в инвал'!R172)</f>
        <v>12.188365392563165</v>
      </c>
    </row>
    <row r="173" spans="1:19" x14ac:dyDescent="0.2">
      <c r="A173" s="23" t="s">
        <v>8</v>
      </c>
      <c r="B173" s="26">
        <f>'9.нерез-в нацвал'!B173+'13.нерез-в инвал'!B173</f>
        <v>30907859.360000003</v>
      </c>
      <c r="C173" s="28">
        <f>('9.нерез-в нацвал'!B173*'9.нерез-в нацвал'!C173+'13.нерез-в инвал'!B173*'13.нерез-в инвал'!C173)/('9.нерез-в нацвал'!B173+'13.нерез-в инвал'!B173)</f>
        <v>0.23123790360744031</v>
      </c>
      <c r="D173" s="21">
        <f>'9.нерез-в нацвал'!D173+'13.нерез-в инвал'!D173</f>
        <v>29751919.119999997</v>
      </c>
      <c r="E173" s="28">
        <f>('9.нерез-в нацвал'!D173*'9.нерез-в нацвал'!E173+'13.нерез-в инвал'!D173*'13.нерез-в инвал'!E173)/('9.нерез-в нацвал'!D173+'13.нерез-в инвал'!D173)</f>
        <v>9.7644384931360961E-2</v>
      </c>
      <c r="F173" s="21">
        <f t="shared" si="20"/>
        <v>1155940.24</v>
      </c>
      <c r="G173" s="28">
        <f t="shared" si="21"/>
        <v>3.6697059360092905</v>
      </c>
      <c r="H173" s="21">
        <f>'9.нерез-в нацвал'!H173+'13.нерез-в инвал'!H173</f>
        <v>46647.89</v>
      </c>
      <c r="I173" s="28">
        <f>('9.нерез-в нацвал'!H173*'9.нерез-в нацвал'!I173+'13.нерез-в инвал'!H173*'13.нерез-в инвал'!I173)/('9.нерез-в нацвал'!H173+'13.нерез-в инвал'!H173)</f>
        <v>1.2176319614885041</v>
      </c>
      <c r="J173" s="21">
        <f>'9.нерез-в нацвал'!J173+'13.нерез-в инвал'!J173</f>
        <v>248976.47999999998</v>
      </c>
      <c r="K173" s="28">
        <f>('9.нерез-в нацвал'!J173*'9.нерез-в нацвал'!K173+'13.нерез-в инвал'!J173*'13.нерез-в инвал'!K173)/('9.нерез-в нацвал'!J173+'13.нерез-в инвал'!J173)</f>
        <v>1.5287326184384959</v>
      </c>
      <c r="L173" s="21">
        <f>'9.нерез-в нацвал'!L173+'13.нерез-в инвал'!L173</f>
        <v>148993.87</v>
      </c>
      <c r="M173" s="28">
        <f>('9.нерез-в нацвал'!L173*'9.нерез-в нацвал'!M173+'13.нерез-в инвал'!L173*'13.нерез-в инвал'!M173)/('9.нерез-в нацвал'!L173+'13.нерез-в инвал'!L173)</f>
        <v>2.2438441870125261</v>
      </c>
      <c r="N173" s="21">
        <f>'9.нерез-в нацвал'!N173+'13.нерез-в инвал'!N173</f>
        <v>539947.69999999995</v>
      </c>
      <c r="O173" s="28">
        <f>('9.нерез-в нацвал'!N173*'9.нерез-в нацвал'!O173+'13.нерез-в инвал'!N173*'13.нерез-в инвал'!O173)/('9.нерез-в нацвал'!N173+'13.нерез-в инвал'!N173)</f>
        <v>3.521399066613307</v>
      </c>
      <c r="P173" s="21">
        <f>'9.нерез-в нацвал'!P173+'13.нерез-в инвал'!P173</f>
        <v>168384.68</v>
      </c>
      <c r="Q173" s="28">
        <f>('9.нерез-в нацвал'!P173*'9.нерез-в нацвал'!Q173+'13.нерез-в инвал'!P173*'13.нерез-в инвал'!Q173)/('9.нерез-в нацвал'!P173+'13.нерез-в инвал'!P173)</f>
        <v>9.0541589680248968</v>
      </c>
      <c r="R173" s="21">
        <f>'9.нерез-в нацвал'!R173+'13.нерез-в инвал'!R173</f>
        <v>2989.62</v>
      </c>
      <c r="S173" s="28">
        <f>('9.нерез-в нацвал'!R173*'9.нерез-в нацвал'!S173+'13.нерез-в инвал'!R173*'13.нерез-в инвал'!S173)/('9.нерез-в нацвал'!R173+'13.нерез-в инвал'!R173)</f>
        <v>14.80800770666502</v>
      </c>
    </row>
    <row r="174" spans="1:19" x14ac:dyDescent="0.2">
      <c r="A174" s="23" t="s">
        <v>9</v>
      </c>
      <c r="B174" s="26">
        <f>'9.нерез-в нацвал'!B174+'13.нерез-в инвал'!B174</f>
        <v>36828093.150000006</v>
      </c>
      <c r="C174" s="28">
        <f>('9.нерез-в нацвал'!B174*'9.нерез-в нацвал'!C174+'13.нерез-в инвал'!B174*'13.нерез-в инвал'!C174)/('9.нерез-в нацвал'!B174+'13.нерез-в инвал'!B174)</f>
        <v>0.32903259367366916</v>
      </c>
      <c r="D174" s="21">
        <f>'9.нерез-в нацвал'!D174+'13.нерез-в инвал'!D174</f>
        <v>35118396.730000004</v>
      </c>
      <c r="E174" s="28">
        <f>('9.нерез-в нацвал'!D174*'9.нерез-в нацвал'!E174+'13.нерез-в инвал'!D174*'13.нерез-в инвал'!E174)/('9.нерез-в нацвал'!D174+'13.нерез-в инвал'!D174)</f>
        <v>0.12883823355850554</v>
      </c>
      <c r="F174" s="21">
        <f t="shared" si="20"/>
        <v>1709696.4200000004</v>
      </c>
      <c r="G174" s="28">
        <f t="shared" si="21"/>
        <v>4.4411690404662547</v>
      </c>
      <c r="H174" s="21">
        <f>'9.нерез-в нацвал'!H174+'13.нерез-в инвал'!H174</f>
        <v>34734.840000000004</v>
      </c>
      <c r="I174" s="28">
        <f>('9.нерез-в нацвал'!H174*'9.нерез-в нацвал'!I174+'13.нерез-в инвал'!H174*'13.нерез-в инвал'!I174)/('9.нерез-в нацвал'!H174+'13.нерез-в инвал'!H174)</f>
        <v>1.7932775766348723</v>
      </c>
      <c r="J174" s="21">
        <f>'9.нерез-в нацвал'!J174+'13.нерез-в инвал'!J174</f>
        <v>279612.56</v>
      </c>
      <c r="K174" s="28">
        <f>('9.нерез-в нацвал'!J174*'9.нерез-в нацвал'!K174+'13.нерез-в инвал'!J174*'13.нерез-в инвал'!K174)/('9.нерез-в нацвал'!J174+'13.нерез-в инвал'!J174)</f>
        <v>1.7367381872974521</v>
      </c>
      <c r="L174" s="21">
        <f>'9.нерез-в нацвал'!L174+'13.нерез-в инвал'!L174</f>
        <v>168326.25</v>
      </c>
      <c r="M174" s="28">
        <f>('9.нерез-в нацвал'!L174*'9.нерез-в нацвал'!M174+'13.нерез-в инвал'!L174*'13.нерез-в инвал'!M174)/('9.нерез-в нацвал'!L174+'13.нерез-в инвал'!L174)</f>
        <v>2.6670418701777083</v>
      </c>
      <c r="N174" s="21">
        <f>'9.нерез-в нацвал'!N174+'13.нерез-в инвал'!N174</f>
        <v>583544.59000000008</v>
      </c>
      <c r="O174" s="28">
        <f>('9.нерез-в нацвал'!N174*'9.нерез-в нацвал'!O174+'13.нерез-в инвал'!N174*'13.нерез-в инвал'!O174)/('9.нерез-в нацвал'!N174+'13.нерез-в инвал'!N174)</f>
        <v>6.5777794452691154</v>
      </c>
      <c r="P174" s="21">
        <f>'9.нерез-в нацвал'!P174+'13.нерез-в инвал'!P174</f>
        <v>643233.81000000006</v>
      </c>
      <c r="Q174" s="28">
        <f>('9.нерез-в нацвал'!P174*'9.нерез-в нацвал'!Q174+'13.нерез-в инвал'!P174*'13.нерез-в инвал'!Q174)/('9.нерез-в нацвал'!P174+'13.нерез-в инвал'!P174)</f>
        <v>4.2831314404943948</v>
      </c>
      <c r="R174" s="21">
        <f>'9.нерез-в нацвал'!R174+'13.нерез-в инвал'!R174</f>
        <v>244.36999999999998</v>
      </c>
      <c r="S174" s="28">
        <f>('9.нерез-в нацвал'!R174*'9.нерез-в нацвал'!S174+'13.нерез-в инвал'!R174*'13.нерез-в инвал'!S174)/('9.нерез-в нацвал'!R174+'13.нерез-в инвал'!R174)</f>
        <v>11.180044604493151</v>
      </c>
    </row>
    <row r="175" spans="1:19" x14ac:dyDescent="0.2">
      <c r="A175" s="23" t="s">
        <v>14</v>
      </c>
      <c r="B175" s="26">
        <f>'9.нерез-в нацвал'!B175+'13.нерез-в инвал'!B175</f>
        <v>41233102.439999998</v>
      </c>
      <c r="C175" s="28">
        <f>('9.нерез-в нацвал'!B175*'9.нерез-в нацвал'!C175+'13.нерез-в инвал'!B175*'13.нерез-в инвал'!C175)/('9.нерез-в нацвал'!B175+'13.нерез-в инвал'!B175)</f>
        <v>0.25563287544850588</v>
      </c>
      <c r="D175" s="21">
        <f>'9.нерез-в нацвал'!D175+'13.нерез-в инвал'!D175</f>
        <v>38913802.880000003</v>
      </c>
      <c r="E175" s="28">
        <f>('9.нерез-в нацвал'!D175*'9.нерез-в нацвал'!E175+'13.нерез-в инвал'!D175*'13.нерез-в инвал'!E175)/('9.нерез-в нацвал'!D175+'13.нерез-в инвал'!D175)</f>
        <v>0.12148361242611098</v>
      </c>
      <c r="F175" s="21">
        <f t="shared" ref="F175" si="22">H175+J175+L175+N175+P175+R175</f>
        <v>2319299.56</v>
      </c>
      <c r="G175" s="28">
        <f t="shared" ref="G175" si="23">(H175*I175+J175*K175+L175*M175+N175*O175+P175*Q175+R175*S175)/(H175+J175+L175+N175+P175+R175)</f>
        <v>2.5064236175252845</v>
      </c>
      <c r="H175" s="21">
        <f>'9.нерез-в нацвал'!H175+'13.нерез-в инвал'!H175</f>
        <v>626653.63</v>
      </c>
      <c r="I175" s="28">
        <f>('9.нерез-в нацвал'!H175*'9.нерез-в нацвал'!I175+'13.нерез-в инвал'!H175*'13.нерез-в инвал'!I175)/('9.нерез-в нацвал'!H175+'13.нерез-в инвал'!H175)</f>
        <v>0.10294547627530702</v>
      </c>
      <c r="J175" s="21">
        <f>'9.нерез-в нацвал'!J175+'13.нерез-в инвал'!J175</f>
        <v>296441.71000000002</v>
      </c>
      <c r="K175" s="28">
        <f>('9.нерез-в нацвал'!J175*'9.нерез-в нацвал'!K175+'13.нерез-в инвал'!J175*'13.нерез-в инвал'!K175)/('9.нерез-в нацвал'!J175+'13.нерез-в инвал'!J175)</f>
        <v>3.1293186316459978</v>
      </c>
      <c r="L175" s="21">
        <f>'9.нерез-в нацвал'!L175+'13.нерез-в инвал'!L175</f>
        <v>412119.88</v>
      </c>
      <c r="M175" s="28">
        <f>('9.нерез-в нацвал'!L175*'9.нерез-в нацвал'!M175+'13.нерез-в инвал'!L175*'13.нерез-в инвал'!M175)/('9.нерез-в нацвал'!L175+'13.нерез-в инвал'!L175)</f>
        <v>1.6733491191931826</v>
      </c>
      <c r="N175" s="21">
        <f>'9.нерез-в нацвал'!N175+'13.нерез-в инвал'!N175</f>
        <v>663552.65</v>
      </c>
      <c r="O175" s="28">
        <f>('9.нерез-в нацвал'!N175*'9.нерез-в нацвал'!O175+'13.нерез-в инвал'!N175*'13.нерез-в инвал'!O175)/('9.нерез-в нацвал'!N175+'13.нерез-в инвал'!N175)</f>
        <v>3.6227653582575594</v>
      </c>
      <c r="P175" s="21">
        <f>'9.нерез-в нацвал'!P175+'13.нерез-в инвал'!P175</f>
        <v>316641.09999999998</v>
      </c>
      <c r="Q175" s="28">
        <f>('9.нерез-в нацвал'!P175*'9.нерез-в нацвал'!Q175+'13.нерез-в инвал'!P175*'13.нерез-в инвал'!Q175)/('9.нерез-в нацвал'!P175+'13.нерез-в инвал'!P175)</f>
        <v>5.2877408296017103</v>
      </c>
      <c r="R175" s="21">
        <f>'9.нерез-в нацвал'!R175+'13.нерез-в инвал'!R175</f>
        <v>3890.59</v>
      </c>
      <c r="S175" s="28">
        <f>('9.нерез-в нацвал'!R175*'9.нерез-в нацвал'!S175+'13.нерез-в инвал'!R175*'13.нерез-в инвал'!S175)/('9.нерез-в нацвал'!R175+'13.нерез-в инвал'!R175)</f>
        <v>13.659472162319821</v>
      </c>
    </row>
    <row r="176" spans="1:19" ht="13.5" thickBot="1" x14ac:dyDescent="0.25">
      <c r="A176" s="24" t="s">
        <v>15</v>
      </c>
      <c r="B176" s="27">
        <f>'9.нерез-в нацвал'!B176+'13.нерез-в инвал'!B176</f>
        <v>48159390.00999999</v>
      </c>
      <c r="C176" s="29">
        <f>('9.нерез-в нацвал'!B176*'9.нерез-в нацвал'!C176+'13.нерез-в инвал'!B176*'13.нерез-в инвал'!C176)/('9.нерез-в нацвал'!B176+'13.нерез-в инвал'!B176)</f>
        <v>0.2381897738887081</v>
      </c>
      <c r="D176" s="25">
        <f>'9.нерез-в нацвал'!D176+'13.нерез-в инвал'!D176</f>
        <v>46515769.939999998</v>
      </c>
      <c r="E176" s="29">
        <f>('9.нерез-в нацвал'!D176*'9.нерез-в нацвал'!E176+'13.нерез-в инвал'!D176*'13.нерез-в инвал'!E176)/('9.нерез-в нацвал'!D176+'13.нерез-в инвал'!D176)</f>
        <v>0.12025080879699616</v>
      </c>
      <c r="F176" s="25">
        <f t="shared" ref="F176:F187" si="24">H176+J176+L176+N176+P176+R176</f>
        <v>1643620.0699999998</v>
      </c>
      <c r="G176" s="29">
        <f t="shared" ref="G176:G187" si="25">(H176*I176+J176*K176+L176*M176+N176*O176+P176*Q176+R176*S176)/(H176+J176+L176+N176+P176+R176)</f>
        <v>3.5759573439621017</v>
      </c>
      <c r="H176" s="25">
        <f>'9.нерез-в нацвал'!H176+'13.нерез-в инвал'!H176</f>
        <v>99505.23</v>
      </c>
      <c r="I176" s="29">
        <f>('9.нерез-в нацвал'!H176*'9.нерез-в нацвал'!I176+'13.нерез-в инвал'!H176*'13.нерез-в инвал'!I176)/('9.нерез-в нацвал'!H176+'13.нерез-в инвал'!H176)</f>
        <v>0.50896815373423065</v>
      </c>
      <c r="J176" s="25">
        <f>'9.нерез-в нацвал'!J176+'13.нерез-в инвал'!J176</f>
        <v>292322.61000000004</v>
      </c>
      <c r="K176" s="29">
        <f>('9.нерез-в нацвал'!J176*'9.нерез-в нацвал'!K176+'13.нерез-в инвал'!J176*'13.нерез-в инвал'!K176)/('9.нерез-в нацвал'!J176+'13.нерез-в инвал'!J176)</f>
        <v>1.5107488425202587</v>
      </c>
      <c r="L176" s="25">
        <f>'9.нерез-в нацвал'!L176+'13.нерез-в инвал'!L176</f>
        <v>308737.63</v>
      </c>
      <c r="M176" s="29">
        <f>('9.нерез-в нацвал'!L176*'9.нерез-в нацвал'!M176+'13.нерез-в инвал'!L176*'13.нерез-в инвал'!M176)/('9.нерез-в нацвал'!L176+'13.нерез-в инвал'!L176)</f>
        <v>2.8900271379293763</v>
      </c>
      <c r="N176" s="25">
        <f>'9.нерез-в нацвал'!N176+'13.нерез-в инвал'!N176</f>
        <v>755903.91</v>
      </c>
      <c r="O176" s="29">
        <f>('9.нерез-в нацвал'!N176*'9.нерез-в нацвал'!O176+'13.нерез-в инвал'!N176*'13.нерез-в инвал'!O176)/('9.нерез-в нацвал'!N176+'13.нерез-в инвал'!N176)</f>
        <v>3.7635200200247731</v>
      </c>
      <c r="P176" s="25">
        <f>'9.нерез-в нацвал'!P176+'13.нерез-в инвал'!P176</f>
        <v>185635.8</v>
      </c>
      <c r="Q176" s="29">
        <f>('9.нерез-в нацвал'!P176*'9.нерез-в нацвал'!Q176+'13.нерез-в инвал'!P176*'13.нерез-в инвал'!Q176)/('9.нерез-в нацвал'!P176+'13.нерез-в инвал'!P176)</f>
        <v>8.7756574216826699</v>
      </c>
      <c r="R176" s="25">
        <f>'9.нерез-в нацвал'!R176+'13.нерез-в инвал'!R176</f>
        <v>1514.89</v>
      </c>
      <c r="S176" s="29">
        <f>('9.нерез-в нацвал'!R176*'9.нерез-в нацвал'!S176+'13.нерез-в инвал'!R176*'13.нерез-в инвал'!S176)/('9.нерез-в нацвал'!R176+'13.нерез-в инвал'!R176)</f>
        <v>12.574119837083883</v>
      </c>
    </row>
    <row r="177" spans="1:19" x14ac:dyDescent="0.2">
      <c r="A177" s="23" t="s">
        <v>79</v>
      </c>
      <c r="B177" s="26">
        <f>'9.нерез-в нацвал'!B177+'13.нерез-в инвал'!B177</f>
        <v>44182527.490000002</v>
      </c>
      <c r="C177" s="28">
        <f>('9.нерез-в нацвал'!B177*'9.нерез-в нацвал'!C177+'13.нерез-в инвал'!B177*'13.нерез-в инвал'!C177)/('9.нерез-в нацвал'!B177+'13.нерез-в инвал'!B177)</f>
        <v>0.19432454333544499</v>
      </c>
      <c r="D177" s="21">
        <f>'9.нерез-в нацвал'!D177+'13.нерез-в инвал'!D177</f>
        <v>42952301.380000003</v>
      </c>
      <c r="E177" s="28">
        <f>('9.нерез-в нацвал'!D177*'9.нерез-в нацвал'!E177+'13.нерез-в инвал'!D177*'13.нерез-в инвал'!E177)/('9.нерез-в нацвал'!D177+'13.нерез-в инвал'!D177)</f>
        <v>0.10432033510517327</v>
      </c>
      <c r="F177" s="21">
        <f t="shared" si="24"/>
        <v>1230226.1100000001</v>
      </c>
      <c r="G177" s="28">
        <f t="shared" si="25"/>
        <v>3.336745148743427</v>
      </c>
      <c r="H177" s="21">
        <f>'9.нерез-в нацвал'!H177+'13.нерез-в инвал'!H177</f>
        <v>412680.38</v>
      </c>
      <c r="I177" s="28">
        <f>('9.нерез-в нацвал'!H177*'9.нерез-в нацвал'!I177+'13.нерез-в инвал'!H177*'13.нерез-в инвал'!I177)/('9.нерез-в нацвал'!H177+'13.нерез-в инвал'!H177)</f>
        <v>0.15736037996281821</v>
      </c>
      <c r="J177" s="21">
        <f>'9.нерез-в нацвал'!J177+'13.нерез-в инвал'!J177</f>
        <v>109192.76</v>
      </c>
      <c r="K177" s="28">
        <f>('9.нерез-в нацвал'!J177*'9.нерез-в нацвал'!K177+'13.нерез-в инвал'!J177*'13.нерез-в инвал'!K177)/('9.нерез-в нацвал'!J177+'13.нерез-в инвал'!J177)</f>
        <v>1.6794306142641713</v>
      </c>
      <c r="L177" s="21">
        <f>'9.нерез-в нацвал'!L177+'13.нерез-в инвал'!L177</f>
        <v>163626.68</v>
      </c>
      <c r="M177" s="28">
        <f>('9.нерез-в нацвал'!L177*'9.нерез-в нацвал'!M177+'13.нерез-в инвал'!L177*'13.нерез-в инвал'!M177)/('9.нерез-в нацвал'!L177+'13.нерез-в инвал'!L177)</f>
        <v>3.813540689085674</v>
      </c>
      <c r="N177" s="21">
        <f>'9.нерез-в нацвал'!N177+'13.нерез-в инвал'!N177</f>
        <v>364293.76</v>
      </c>
      <c r="O177" s="28">
        <f>('9.нерез-в нацвал'!N177*'9.нерез-в нацвал'!O177+'13.нерез-в инвал'!N177*'13.нерез-в инвал'!O177)/('9.нерез-в нацвал'!N177+'13.нерез-в инвал'!N177)</f>
        <v>5.2245028193730239</v>
      </c>
      <c r="P177" s="21">
        <f>'9.нерез-в нацвал'!P177+'13.нерез-в инвал'!P177</f>
        <v>178222.41</v>
      </c>
      <c r="Q177" s="28">
        <f>('9.нерез-в нацвал'!P177*'9.нерез-в нацвал'!Q177+'13.нерез-в инвал'!P177*'13.нерез-в инвал'!Q177)/('9.нерез-в нацвал'!P177+'13.нерез-в инвал'!P177)</f>
        <v>7.2891721484407972</v>
      </c>
      <c r="R177" s="21">
        <f>'9.нерез-в нацвал'!R177+'13.нерез-в инвал'!R177</f>
        <v>2210.1200000000003</v>
      </c>
      <c r="S177" s="28">
        <f>('9.нерез-в нацвал'!R177*'9.нерез-в нацвал'!S177+'13.нерез-в инвал'!R177*'13.нерез-в инвал'!S177)/('9.нерез-в нацвал'!R177+'13.нерез-в инвал'!R177)</f>
        <v>13.70296345899772</v>
      </c>
    </row>
    <row r="178" spans="1:19" x14ac:dyDescent="0.2">
      <c r="A178" s="23" t="s">
        <v>1</v>
      </c>
      <c r="B178" s="26">
        <f>'9.нерез-в нацвал'!B178+'13.нерез-в инвал'!B178</f>
        <v>41977794.670000002</v>
      </c>
      <c r="C178" s="28">
        <f>('9.нерез-в нацвал'!B178*'9.нерез-в нацвал'!C178+'13.нерез-в инвал'!B178*'13.нерез-в инвал'!C178)/('9.нерез-в нацвал'!B178+'13.нерез-в инвал'!B178)</f>
        <v>0.32142003083460213</v>
      </c>
      <c r="D178" s="21">
        <f>'9.нерез-в нацвал'!D178+'13.нерез-в инвал'!D178</f>
        <v>39632020.259999998</v>
      </c>
      <c r="E178" s="28">
        <f>('9.нерез-в нацвал'!D178*'9.нерез-в нацвал'!E178+'13.нерез-в инвал'!D178*'13.нерез-в инвал'!E178)/('9.нерез-в нацвал'!D178+'13.нерез-в инвал'!D178)</f>
        <v>0.12963860621522605</v>
      </c>
      <c r="F178" s="21">
        <f t="shared" si="24"/>
        <v>2345774.41</v>
      </c>
      <c r="G178" s="28">
        <f t="shared" si="25"/>
        <v>3.5615804118180296</v>
      </c>
      <c r="H178" s="21">
        <f>'9.нерез-в нацвал'!H178+'13.нерез-в инвал'!H178</f>
        <v>382221.61</v>
      </c>
      <c r="I178" s="28">
        <f>('9.нерез-в нацвал'!H178*'9.нерез-в нацвал'!I178+'13.нерез-в инвал'!H178*'13.нерез-в инвал'!I178)/('9.нерез-в нацвал'!H178+'13.нерез-в инвал'!H178)</f>
        <v>0.54930706926800899</v>
      </c>
      <c r="J178" s="21">
        <f>'9.нерез-в нацвал'!J178+'13.нерез-в инвал'!J178</f>
        <v>269125.73000000004</v>
      </c>
      <c r="K178" s="28">
        <f>('9.нерез-в нацвал'!J178*'9.нерез-в нацвал'!K178+'13.нерез-в инвал'!J178*'13.нерез-в инвал'!K178)/('9.нерез-в нацвал'!J178+'13.нерез-в инвал'!J178)</f>
        <v>1.8712988059521507</v>
      </c>
      <c r="L178" s="21">
        <f>'9.нерез-в нацвал'!L178+'13.нерез-в инвал'!L178</f>
        <v>265318.13</v>
      </c>
      <c r="M178" s="28">
        <f>('9.нерез-в нацвал'!L178*'9.нерез-в нацвал'!M178+'13.нерез-в инвал'!L178*'13.нерез-в инвал'!M178)/('9.нерез-в нацвал'!L178+'13.нерез-в инвал'!L178)</f>
        <v>2.903278784227826</v>
      </c>
      <c r="N178" s="21">
        <f>'9.нерез-в нацвал'!N178+'13.нерез-в инвал'!N178</f>
        <v>649285.08000000007</v>
      </c>
      <c r="O178" s="28">
        <f>('9.нерез-в нацвал'!N178*'9.нерез-в нацвал'!O178+'13.нерез-в инвал'!N178*'13.нерез-в инвал'!O178)/('9.нерез-в нацвал'!N178+'13.нерез-в инвал'!N178)</f>
        <v>3.1104373189970693</v>
      </c>
      <c r="P178" s="21">
        <f>'9.нерез-в нацвал'!P178+'13.нерез-в инвал'!P178</f>
        <v>776285.02</v>
      </c>
      <c r="Q178" s="28">
        <f>('9.нерез-в нацвал'!P178*'9.нерез-в нацвал'!Q178+'13.нерез-в инвал'!P178*'13.нерез-в инвал'!Q178)/('9.нерез-в нацвал'!P178+'13.нерез-в инвал'!P178)</f>
        <v>6.1870113278754211</v>
      </c>
      <c r="R178" s="21">
        <f>'9.нерез-в нацвал'!R178+'13.нерез-в инвал'!R178</f>
        <v>3538.84</v>
      </c>
      <c r="S178" s="28">
        <f>('9.нерез-в нацвал'!R178*'9.нерез-в нацвал'!S178+'13.нерез-в инвал'!R178*'13.нерез-в инвал'!S178)/('9.нерез-в нацвал'!R178+'13.нерез-в инвал'!R178)</f>
        <v>13.664151473364191</v>
      </c>
    </row>
    <row r="179" spans="1:19" x14ac:dyDescent="0.2">
      <c r="A179" s="23" t="s">
        <v>2</v>
      </c>
      <c r="B179" s="26">
        <f>'9.нерез-в нацвал'!B179+'13.нерез-в инвал'!B179</f>
        <v>45714986.379999995</v>
      </c>
      <c r="C179" s="28">
        <f>('9.нерез-в нацвал'!B179*'9.нерез-в нацвал'!C179+'13.нерез-в инвал'!B179*'13.нерез-в инвал'!C179)/('9.нерез-в нацвал'!B179+'13.нерез-в инвал'!B179)</f>
        <v>0.18742995699433482</v>
      </c>
      <c r="D179" s="21">
        <f>'9.нерез-в нацвал'!D179+'13.нерез-в инвал'!D179</f>
        <v>44697778.869999997</v>
      </c>
      <c r="E179" s="28">
        <f>('9.нерез-в нацвал'!D179*'9.нерез-в нацвал'!E179+'13.нерез-в инвал'!D179*'13.нерез-в инвал'!E179)/('9.нерез-в нацвал'!D179+'13.нерез-в инвал'!D179)</f>
        <v>0.10542244600128614</v>
      </c>
      <c r="F179" s="21">
        <f t="shared" si="24"/>
        <v>1017207.51</v>
      </c>
      <c r="G179" s="28">
        <f t="shared" si="25"/>
        <v>3.790975503021992</v>
      </c>
      <c r="H179" s="21">
        <f>'9.нерез-в нацвал'!H179+'13.нерез-в инвал'!H179</f>
        <v>304327.05000000005</v>
      </c>
      <c r="I179" s="28">
        <f>('9.нерез-в нацвал'!H179*'9.нерез-в нацвал'!I179+'13.нерез-в инвал'!H179*'13.нерез-в инвал'!I179)/('9.нерез-в нацвал'!H179+'13.нерез-в инвал'!H179)</f>
        <v>0.20757318877832234</v>
      </c>
      <c r="J179" s="21">
        <f>'9.нерез-в нацвал'!J179+'13.нерез-в инвал'!J179</f>
        <v>178305.73</v>
      </c>
      <c r="K179" s="28">
        <f>('9.нерез-в нацвал'!J179*'9.нерез-в нацвал'!K179+'13.нерез-в инвал'!J179*'13.нерез-в инвал'!K179)/('9.нерез-в нацвал'!J179+'13.нерез-в инвал'!J179)</f>
        <v>2.1049814091784946</v>
      </c>
      <c r="L179" s="21">
        <f>'9.нерез-в нацвал'!L179+'13.нерез-в инвал'!L179</f>
        <v>130194.53</v>
      </c>
      <c r="M179" s="28">
        <f>('9.нерез-в нацвал'!L179*'9.нерез-в нацвал'!M179+'13.нерез-в инвал'!L179*'13.нерез-в инвал'!M179)/('9.нерез-в нацвал'!L179+'13.нерез-в инвал'!L179)</f>
        <v>4.388131306284536</v>
      </c>
      <c r="N179" s="21">
        <f>'9.нерез-в нацвал'!N179+'13.нерез-в инвал'!N179</f>
        <v>228852.40000000002</v>
      </c>
      <c r="O179" s="28">
        <f>('9.нерез-в нацвал'!N179*'9.нерез-в нацвал'!O179+'13.нерез-в инвал'!N179*'13.нерез-в инвал'!O179)/('9.нерез-в нацвал'!N179+'13.нерез-в инвал'!N179)</f>
        <v>5.8056696892844517</v>
      </c>
      <c r="P179" s="21">
        <f>'9.нерез-в нацвал'!P179+'13.нерез-в инвал'!P179</f>
        <v>174305.72</v>
      </c>
      <c r="Q179" s="28">
        <f>('9.нерез-в нацвал'!P179*'9.нерез-в нацвал'!Q179+'13.нерез-в инвал'!P179*'13.нерез-в инвал'!Q179)/('9.нерез-в нацвал'!P179+'13.нерез-в инвал'!P179)</f>
        <v>8.6145480171275821</v>
      </c>
      <c r="R179" s="21">
        <f>'9.нерез-в нацвал'!R179+'13.нерез-в инвал'!R179</f>
        <v>1222.08</v>
      </c>
      <c r="S179" s="28">
        <f>('9.нерез-в нацвал'!R179*'9.нерез-в нацвал'!S179+'13.нерез-в инвал'!R179*'13.нерез-в инвал'!S179)/('9.нерез-в нацвал'!R179+'13.нерез-в инвал'!R179)</f>
        <v>13.248919301518731</v>
      </c>
    </row>
    <row r="180" spans="1:19" x14ac:dyDescent="0.2">
      <c r="A180" s="23" t="s">
        <v>3</v>
      </c>
      <c r="B180" s="26">
        <f>'9.нерез-в нацвал'!B180+'13.нерез-в инвал'!B180</f>
        <v>58813738.079999998</v>
      </c>
      <c r="C180" s="28">
        <f>('9.нерез-в нацвал'!B180*'9.нерез-в нацвал'!C180+'13.нерез-в инвал'!B180*'13.нерез-в инвал'!C180)/('9.нерез-в нацвал'!B180+'13.нерез-в инвал'!B180)</f>
        <v>0.2082544761640493</v>
      </c>
      <c r="D180" s="21">
        <f>'9.нерез-в нацвал'!D180+'13.нерез-в инвал'!D180</f>
        <v>57109390.109999999</v>
      </c>
      <c r="E180" s="28">
        <f>('9.нерез-в нацвал'!D180*'9.нерез-в нацвал'!E180+'13.нерез-в инвал'!D180*'13.нерез-в инвал'!E180)/('9.нерез-в нацвал'!D180+'13.нерез-в инвал'!D180)</f>
        <v>9.9667127998331273E-2</v>
      </c>
      <c r="F180" s="21">
        <f t="shared" si="24"/>
        <v>1704347.9699999997</v>
      </c>
      <c r="G180" s="28">
        <f t="shared" si="25"/>
        <v>3.8468056033768709</v>
      </c>
      <c r="H180" s="21">
        <f>'9.нерез-в нацвал'!H180+'13.нерез-в инвал'!H180</f>
        <v>171203.66</v>
      </c>
      <c r="I180" s="28">
        <f>('9.нерез-в нацвал'!H180*'9.нерез-в нацвал'!I180+'13.нерез-в инвал'!H180*'13.нерез-в инвал'!I180)/('9.нерез-в нацвал'!H180+'13.нерез-в инвал'!H180)</f>
        <v>0.20057061280115199</v>
      </c>
      <c r="J180" s="21">
        <f>'9.нерез-в нацвал'!J180+'13.нерез-в инвал'!J180</f>
        <v>298083.36</v>
      </c>
      <c r="K180" s="28">
        <f>('9.нерез-в нацвал'!J180*'9.нерез-в нацвал'!K180+'13.нерез-в инвал'!J180*'13.нерез-в инвал'!K180)/('9.нерез-в нацвал'!J180+'13.нерез-в инвал'!J180)</f>
        <v>3.187899036698997</v>
      </c>
      <c r="L180" s="21">
        <f>'9.нерез-в нацвал'!L180+'13.нерез-в инвал'!L180</f>
        <v>426717.99</v>
      </c>
      <c r="M180" s="28">
        <f>('9.нерез-в нацвал'!L180*'9.нерез-в нацвал'!M180+'13.нерез-в инвал'!L180*'13.нерез-в инвал'!M180)/('9.нерез-в нацвал'!L180+'13.нерез-в инвал'!L180)</f>
        <v>3.7224427324941169</v>
      </c>
      <c r="N180" s="21">
        <f>'9.нерез-в нацвал'!N180+'13.нерез-в инвал'!N180</f>
        <v>307178.84999999998</v>
      </c>
      <c r="O180" s="28">
        <f>('9.нерез-в нацвал'!N180*'9.нерез-в нацвал'!O180+'13.нерез-в инвал'!N180*'13.нерез-в инвал'!O180)/('9.нерез-в нацвал'!N180+'13.нерез-в инвал'!N180)</f>
        <v>4.97847053825482</v>
      </c>
      <c r="P180" s="21">
        <f>'9.нерез-в нацвал'!P180+'13.нерез-в инвал'!P180</f>
        <v>499720.21</v>
      </c>
      <c r="Q180" s="28">
        <f>('9.нерез-в нацвал'!P180*'9.нерез-в нацвал'!Q180+'13.нерез-в инвал'!P180*'13.нерез-в инвал'!Q180)/('9.нерез-в нацвал'!P180+'13.нерез-в инвал'!P180)</f>
        <v>4.8712407038730738</v>
      </c>
      <c r="R180" s="21">
        <f>'9.нерез-в нацвал'!R180+'13.нерез-в инвал'!R180</f>
        <v>1443.8999999999999</v>
      </c>
      <c r="S180" s="28">
        <f>('9.нерез-в нацвал'!R180*'9.нерез-в нацвал'!S180+'13.нерез-в инвал'!R180*'13.нерез-в инвал'!S180)/('9.нерез-в нацвал'!R180+'13.нерез-в инвал'!R180)</f>
        <v>13.66138860031856</v>
      </c>
    </row>
    <row r="181" spans="1:19" x14ac:dyDescent="0.2">
      <c r="A181" s="23" t="s">
        <v>4</v>
      </c>
      <c r="B181" s="26">
        <f>'9.нерез-в нацвал'!B181+'13.нерез-в инвал'!B181</f>
        <v>56599720.380000003</v>
      </c>
      <c r="C181" s="28">
        <f>('9.нерез-в нацвал'!B181*'9.нерез-в нацвал'!C181+'13.нерез-в инвал'!B181*'13.нерез-в инвал'!C181)/('9.нерез-в нацвал'!B181+'13.нерез-в инвал'!B181)</f>
        <v>0.20710739593409985</v>
      </c>
      <c r="D181" s="21">
        <f>'9.нерез-в нацвал'!D181+'13.нерез-в инвал'!D181</f>
        <v>55092589.640000001</v>
      </c>
      <c r="E181" s="28">
        <f>('9.нерез-в нацвал'!D181*'9.нерез-в нацвал'!E181+'13.нерез-в инвал'!D181*'13.нерез-в инвал'!E181)/('9.нерез-в нацвал'!D181+'13.нерез-в инвал'!D181)</f>
        <v>8.2049717035229119E-2</v>
      </c>
      <c r="F181" s="21">
        <f t="shared" si="24"/>
        <v>1507130.7400000002</v>
      </c>
      <c r="G181" s="28">
        <f t="shared" si="25"/>
        <v>4.7785431725717471</v>
      </c>
      <c r="H181" s="21">
        <f>'9.нерез-в нацвал'!H181+'13.нерез-в инвал'!H181</f>
        <v>211981.32</v>
      </c>
      <c r="I181" s="28">
        <f>('9.нерез-в нацвал'!H181*'9.нерез-в нацвал'!I181+'13.нерез-в инвал'!H181*'13.нерез-в инвал'!I181)/('9.нерез-в нацвал'!H181+'13.нерез-в инвал'!H181)</f>
        <v>0.45595090501370561</v>
      </c>
      <c r="J181" s="21">
        <f>'9.нерез-в нацвал'!J181+'13.нерез-в инвал'!J181</f>
        <v>204671.61</v>
      </c>
      <c r="K181" s="28">
        <f>('9.нерез-в нацвал'!J181*'9.нерез-в нацвал'!K181+'13.нерез-в инвал'!J181*'13.нерез-в инвал'!K181)/('9.нерез-в нацвал'!J181+'13.нерез-в инвал'!J181)</f>
        <v>1.5719407718539931</v>
      </c>
      <c r="L181" s="21">
        <f>'9.нерез-в нацвал'!L181+'13.нерез-в инвал'!L181</f>
        <v>342667.98</v>
      </c>
      <c r="M181" s="28">
        <f>('9.нерез-в нацвал'!L181*'9.нерез-в нацвал'!M181+'13.нерез-в инвал'!L181*'13.нерез-в инвал'!M181)/('9.нерез-в нацвал'!L181+'13.нерез-в инвал'!L181)</f>
        <v>7.5991128240228374</v>
      </c>
      <c r="N181" s="21">
        <f>'9.нерез-в нацвал'!N181+'13.нерез-в инвал'!N181</f>
        <v>483504.86</v>
      </c>
      <c r="O181" s="28">
        <f>('9.нерез-в нацвал'!N181*'9.нерез-в нацвал'!O181+'13.нерез-в инвал'!N181*'13.нерез-в инвал'!O181)/('9.нерез-в нацвал'!N181+'13.нерез-в инвал'!N181)</f>
        <v>4.5025023314140062</v>
      </c>
      <c r="P181" s="21">
        <f>'9.нерез-в нацвал'!P181+'13.нерез-в инвал'!P181</f>
        <v>263098.91000000003</v>
      </c>
      <c r="Q181" s="28">
        <f>('9.нерез-в нацвал'!P181*'9.нерез-в нацвал'!Q181+'13.нерез-в инвал'!P181*'13.нерез-в инвал'!Q181)/('9.нерез-в нацвал'!P181+'13.нерез-в инвал'!P181)</f>
        <v>7.5448954722009427</v>
      </c>
      <c r="R181" s="21">
        <f>'9.нерез-в нацвал'!R181+'13.нерез-в инвал'!R181</f>
        <v>1206.06</v>
      </c>
      <c r="S181" s="28">
        <f>('9.нерез-в нацвал'!R181*'9.нерез-в нацвал'!S181+'13.нерез-в инвал'!R181*'13.нерез-в инвал'!S181)/('9.нерез-в нацвал'!R181+'13.нерез-в инвал'!R181)</f>
        <v>14.507080161849304</v>
      </c>
    </row>
    <row r="182" spans="1:19" x14ac:dyDescent="0.2">
      <c r="A182" s="23" t="s">
        <v>5</v>
      </c>
      <c r="B182" s="26">
        <f>'9.нерез-в нацвал'!B182+'13.нерез-в инвал'!B182</f>
        <v>50812352.840000011</v>
      </c>
      <c r="C182" s="28">
        <f>('9.нерез-в нацвал'!B182*'9.нерез-в нацвал'!C182+'13.нерез-в инвал'!B182*'13.нерез-в инвал'!C182)/('9.нерез-в нацвал'!B182+'13.нерез-в инвал'!B182)</f>
        <v>0.22023342583322886</v>
      </c>
      <c r="D182" s="21">
        <f>'9.нерез-в нацвал'!D182+'13.нерез-в инвал'!D182</f>
        <v>49487445.530000001</v>
      </c>
      <c r="E182" s="28">
        <f>('9.нерез-в нацвал'!D182*'9.нерез-в нацвал'!E182+'13.нерез-в инвал'!D182*'13.нерез-в инвал'!E182)/('9.нерез-в нацвал'!D182+'13.нерез-в инвал'!D182)</f>
        <v>0.11960782915965551</v>
      </c>
      <c r="F182" s="21">
        <f t="shared" si="24"/>
        <v>1324907.31</v>
      </c>
      <c r="G182" s="28">
        <f t="shared" si="25"/>
        <v>3.9787633220168428</v>
      </c>
      <c r="H182" s="21">
        <f>'9.нерез-в нацвал'!H182+'13.нерез-в инвал'!H182</f>
        <v>467041.9</v>
      </c>
      <c r="I182" s="28">
        <f>('9.нерез-в нацвал'!H182*'9.нерез-в нацвал'!I182+'13.нерез-в инвал'!H182*'13.нерез-в инвал'!I182)/('9.нерез-в нацвал'!H182+'13.нерез-в инвал'!H182)</f>
        <v>6.2825616502502263E-2</v>
      </c>
      <c r="J182" s="21">
        <f>'9.нерез-в нацвал'!J182+'13.нерез-в инвал'!J182</f>
        <v>113174.93000000001</v>
      </c>
      <c r="K182" s="28">
        <f>('9.нерез-в нацвал'!J182*'9.нерез-в нацвал'!K182+'13.нерез-в инвал'!J182*'13.нерез-в инвал'!K182)/('9.нерез-в нацвал'!J182+'13.нерез-в инвал'!J182)</f>
        <v>2.1726109890238066</v>
      </c>
      <c r="L182" s="21">
        <f>'9.нерез-в нацвал'!L182+'13.нерез-в инвал'!L182</f>
        <v>111348.68</v>
      </c>
      <c r="M182" s="28">
        <f>('9.нерез-в нацвал'!L182*'9.нерез-в нацвал'!M182+'13.нерез-в инвал'!L182*'13.нерез-в инвал'!M182)/('9.нерез-в нацвал'!L182+'13.нерез-в инвал'!L182)</f>
        <v>3.5976191518390617</v>
      </c>
      <c r="N182" s="21">
        <f>'9.нерез-в нацвал'!N182+'13.нерез-в инвал'!N182</f>
        <v>300017.95</v>
      </c>
      <c r="O182" s="28">
        <f>('9.нерез-в нацвал'!N182*'9.нерез-в нацвал'!O182+'13.нерез-в инвал'!N182*'13.нерез-в инвал'!O182)/('9.нерез-в нацвал'!N182+'13.нерез-в инвал'!N182)</f>
        <v>6.9981403949330225</v>
      </c>
      <c r="P182" s="21">
        <f>'9.нерез-в нацвал'!P182+'13.нерез-в инвал'!P182</f>
        <v>329882.5</v>
      </c>
      <c r="Q182" s="28">
        <f>('9.нерез-в нацвал'!P182*'9.нерез-в нацвал'!Q182+'13.нерез-в инвал'!P182*'13.нерез-в инвал'!Q182)/('9.нерез-в нацвал'!P182+'13.нерез-в инвал'!P182)</f>
        <v>7.4560602984396072</v>
      </c>
      <c r="R182" s="21">
        <f>'9.нерез-в нацвал'!R182+'13.нерез-в инвал'!R182</f>
        <v>3441.35</v>
      </c>
      <c r="S182" s="28">
        <f>('9.нерез-в нацвал'!R182*'9.нерез-в нацвал'!S182+'13.нерез-в инвал'!R182*'13.нерез-в инвал'!S182)/('9.нерез-в нацвал'!R182+'13.нерез-в инвал'!R182)</f>
        <v>10.601545323782849</v>
      </c>
    </row>
    <row r="183" spans="1:19" x14ac:dyDescent="0.2">
      <c r="A183" s="23" t="s">
        <v>6</v>
      </c>
      <c r="B183" s="26">
        <f>'9.нерез-в нацвал'!B183+'13.нерез-в инвал'!B183</f>
        <v>57986320.25</v>
      </c>
      <c r="C183" s="28">
        <f>('9.нерез-в нацвал'!B183*'9.нерез-в нацвал'!C183+'13.нерез-в инвал'!B183*'13.нерез-в инвал'!C183)/('9.нерез-в нацвал'!B183+'13.нерез-в инвал'!B183)</f>
        <v>0.19632837180765902</v>
      </c>
      <c r="D183" s="21">
        <f>'9.нерез-в нацвал'!D183+'13.нерез-в инвал'!D183</f>
        <v>56740826.120000005</v>
      </c>
      <c r="E183" s="28">
        <f>('9.нерез-в нацвал'!D183*'9.нерез-в нацвал'!E183+'13.нерез-в инвал'!D183*'13.нерез-в инвал'!E183)/('9.нерез-в нацвал'!D183+'13.нерез-в инвал'!D183)</f>
        <v>0.11082570664905216</v>
      </c>
      <c r="F183" s="21">
        <f t="shared" si="24"/>
        <v>1245494.1299999999</v>
      </c>
      <c r="G183" s="28">
        <f t="shared" si="25"/>
        <v>4.0915629937171953</v>
      </c>
      <c r="H183" s="21">
        <f>'9.нерез-в нацвал'!H183+'13.нерез-в инвал'!H183</f>
        <v>171674.69999999998</v>
      </c>
      <c r="I183" s="28">
        <f>('9.нерез-в нацвал'!H183*'9.нерез-в нацвал'!I183+'13.нерез-в инвал'!H183*'13.нерез-в инвал'!I183)/('9.нерез-в нацвал'!H183+'13.нерез-в инвал'!H183)</f>
        <v>0.25448206287822311</v>
      </c>
      <c r="J183" s="21">
        <f>'9.нерез-в нацвал'!J183+'13.нерез-в инвал'!J183</f>
        <v>383138.03</v>
      </c>
      <c r="K183" s="28">
        <f>('9.нерез-в нацвал'!J183*'9.нерез-в нацвал'!K183+'13.нерез-в инвал'!J183*'13.нерез-в инвал'!K183)/('9.нерез-в нацвал'!J183+'13.нерез-в инвал'!J183)</f>
        <v>2.8137202073101428</v>
      </c>
      <c r="L183" s="21">
        <f>'9.нерез-в нацвал'!L183+'13.нерез-в инвал'!L183</f>
        <v>110218</v>
      </c>
      <c r="M183" s="28">
        <f>('9.нерез-в нацвал'!L183*'9.нерез-в нацвал'!M183+'13.нерез-в инвал'!L183*'13.нерез-в инвал'!M183)/('9.нерез-в нацвал'!L183+'13.нерез-в инвал'!L183)</f>
        <v>2.9123682365856753</v>
      </c>
      <c r="N183" s="21">
        <f>'9.нерез-в нацвал'!N183+'13.нерез-в инвал'!N183</f>
        <v>308246.19</v>
      </c>
      <c r="O183" s="28">
        <f>('9.нерез-в нацвал'!N183*'9.нерез-в нацвал'!O183+'13.нерез-в инвал'!N183*'13.нерез-в инвал'!O183)/('9.нерез-в нацвал'!N183+'13.нерез-в инвал'!N183)</f>
        <v>4.6380037806793215</v>
      </c>
      <c r="P183" s="21">
        <f>'9.нерез-в нацвал'!P183+'13.нерез-в инвал'!P183</f>
        <v>270555.26</v>
      </c>
      <c r="Q183" s="28">
        <f>('9.нерез-в нацвал'!P183*'9.нерез-в нацвал'!Q183+'13.нерез-в инвал'!P183*'13.нерез-в инвал'!Q183)/('9.нерез-в нацвал'!P183+'13.нерез-в инвал'!P183)</f>
        <v>8.1469628788588189</v>
      </c>
      <c r="R183" s="21">
        <f>'9.нерез-в нацвал'!R183+'13.нерез-в инвал'!R183</f>
        <v>1661.95</v>
      </c>
      <c r="S183" s="28">
        <f>('9.нерез-в нацвал'!R183*'9.нерез-в нацвал'!S183+'13.нерез-в инвал'!R183*'13.нерез-в инвал'!S183)/('9.нерез-в нацвал'!R183+'13.нерез-в инвал'!R183)</f>
        <v>11.697274526911166</v>
      </c>
    </row>
    <row r="184" spans="1:19" x14ac:dyDescent="0.2">
      <c r="A184" s="23" t="s">
        <v>7</v>
      </c>
      <c r="B184" s="26">
        <f>'9.нерез-в нацвал'!B184+'13.нерез-в инвал'!B184</f>
        <v>49989899.770000003</v>
      </c>
      <c r="C184" s="28">
        <f>('9.нерез-в нацвал'!B184*'9.нерез-в нацвал'!C184+'13.нерез-в инвал'!B184*'13.нерез-в инвал'!C184)/('9.нерез-в нацвал'!B184+'13.нерез-в инвал'!B184)</f>
        <v>0.2083666451188006</v>
      </c>
      <c r="D184" s="21">
        <f>'9.нерез-в нацвал'!D184+'13.нерез-в инвал'!D184</f>
        <v>48865814.280000001</v>
      </c>
      <c r="E184" s="28">
        <f>('9.нерез-в нацвал'!D184*'9.нерез-в нацвал'!E184+'13.нерез-в инвал'!D184*'13.нерез-в инвал'!E184)/('9.нерез-в нацвал'!D184+'13.нерез-в инвал'!D184)</f>
        <v>0.12368332076835298</v>
      </c>
      <c r="F184" s="21">
        <f t="shared" si="24"/>
        <v>1124085.49</v>
      </c>
      <c r="G184" s="28">
        <f t="shared" si="25"/>
        <v>3.8896877164565096</v>
      </c>
      <c r="H184" s="21">
        <f>'9.нерез-в нацвал'!H184+'13.нерез-в инвал'!H184</f>
        <v>311995.64</v>
      </c>
      <c r="I184" s="28">
        <f>('9.нерез-в нацвал'!H184*'9.нерез-в нацвал'!I184+'13.нерез-в инвал'!H184*'13.нерез-в инвал'!I184)/('9.нерез-в нацвал'!H184+'13.нерез-в инвал'!H184)</f>
        <v>0.49613710178770415</v>
      </c>
      <c r="J184" s="21">
        <f>'9.нерез-в нацвал'!J184+'13.нерез-в инвал'!J184</f>
        <v>103037.01000000001</v>
      </c>
      <c r="K184" s="28">
        <f>('9.нерез-в нацвал'!J184*'9.нерез-в нацвал'!K184+'13.нерез-в инвал'!J184*'13.нерез-в инвал'!K184)/('9.нерез-в нацвал'!J184+'13.нерез-в инвал'!J184)</f>
        <v>2.7096810456747491</v>
      </c>
      <c r="L184" s="21">
        <f>'9.нерез-в нацвал'!L184+'13.нерез-в инвал'!L184</f>
        <v>199071.97999999998</v>
      </c>
      <c r="M184" s="28">
        <f>('9.нерез-в нацвал'!L184*'9.нерез-в нацвал'!M184+'13.нерез-в инвал'!L184*'13.нерез-в инвал'!M184)/('9.нерез-в нацвал'!L184+'13.нерез-в инвал'!L184)</f>
        <v>2.3798208602737545</v>
      </c>
      <c r="N184" s="21">
        <f>'9.нерез-в нацвал'!N184+'13.нерез-в инвал'!N184</f>
        <v>299060</v>
      </c>
      <c r="O184" s="28">
        <f>('9.нерез-в нацвал'!N184*'9.нерез-в нацвал'!O184+'13.нерез-в инвал'!N184*'13.нерез-в инвал'!O184)/('9.нерез-в нацвал'!N184+'13.нерез-в инвал'!N184)</f>
        <v>6.5048332190864686</v>
      </c>
      <c r="P184" s="21">
        <f>'9.нерез-в нацвал'!P184+'13.нерез-в инвал'!P184</f>
        <v>205575.79</v>
      </c>
      <c r="Q184" s="28">
        <f>('9.нерез-в нацвал'!P184*'9.нерез-в нацвал'!Q184+'13.нерез-в инвал'!P184*'13.нерез-в инвал'!Q184)/('9.нерез-в нацвал'!P184+'13.нерез-в инвал'!P184)</f>
        <v>7.0242084298934149</v>
      </c>
      <c r="R184" s="21">
        <f>'9.нерез-в нацвал'!R184+'13.нерез-в инвал'!R184</f>
        <v>5345.07</v>
      </c>
      <c r="S184" s="28">
        <f>('9.нерез-в нацвал'!R184*'9.нерез-в нацвал'!S184+'13.нерез-в инвал'!R184*'13.нерез-в инвал'!S184)/('9.нерез-в нацвал'!R184+'13.нерез-в инвал'!R184)</f>
        <v>14.078993689511982</v>
      </c>
    </row>
    <row r="185" spans="1:19" x14ac:dyDescent="0.2">
      <c r="A185" s="23" t="s">
        <v>8</v>
      </c>
      <c r="B185" s="26">
        <f>'9.нерез-в нацвал'!B185+'13.нерез-в инвал'!B185</f>
        <v>72565182.069999993</v>
      </c>
      <c r="C185" s="28">
        <f>('9.нерез-в нацвал'!B185*'9.нерез-в нацвал'!C185+'13.нерез-в инвал'!B185*'13.нерез-в инвал'!C185)/('9.нерез-в нацвал'!B185+'13.нерез-в инвал'!B185)</f>
        <v>0.19025392287698298</v>
      </c>
      <c r="D185" s="21">
        <f>'9.нерез-в нацвал'!D185+'13.нерез-в инвал'!D185</f>
        <v>70284587.299999997</v>
      </c>
      <c r="E185" s="28">
        <f>('9.нерез-в нацвал'!D185*'9.нерез-в нацвал'!E185+'13.нерез-в инвал'!D185*'13.нерез-в инвал'!E185)/('9.нерез-в нацвал'!D185+'13.нерез-в инвал'!D185)</f>
        <v>8.425781147611576E-2</v>
      </c>
      <c r="F185" s="21">
        <f t="shared" si="24"/>
        <v>2280594.7699999996</v>
      </c>
      <c r="G185" s="28">
        <f t="shared" si="25"/>
        <v>3.456898678540778</v>
      </c>
      <c r="H185" s="21">
        <f>'9.нерез-в нацвал'!H185+'13.нерез-в инвал'!H185</f>
        <v>433393.75</v>
      </c>
      <c r="I185" s="28">
        <f>('9.нерез-в нацвал'!H185*'9.нерез-в нацвал'!I185+'13.нерез-в инвал'!H185*'13.нерез-в инвал'!I185)/('9.нерез-в нацвал'!H185+'13.нерез-в инвал'!H185)</f>
        <v>0.11274362078364075</v>
      </c>
      <c r="J185" s="21">
        <f>'9.нерез-в нацвал'!J185+'13.нерез-в инвал'!J185</f>
        <v>560061.99</v>
      </c>
      <c r="K185" s="28">
        <f>('9.нерез-в нацвал'!J185*'9.нерез-в нацвал'!K185+'13.нерез-в инвал'!J185*'13.нерез-в инвал'!K185)/('9.нерез-в нацвал'!J185+'13.нерез-в инвал'!J185)</f>
        <v>2.1163701452048205</v>
      </c>
      <c r="L185" s="21">
        <f>'9.нерез-в нацвал'!L185+'13.нерез-в инвал'!L185</f>
        <v>266734.95</v>
      </c>
      <c r="M185" s="28">
        <f>('9.нерез-в нацвал'!L185*'9.нерез-в нацвал'!M185+'13.нерез-в инвал'!L185*'13.нерез-в инвал'!M185)/('9.нерез-в нацвал'!L185+'13.нерез-в инвал'!L185)</f>
        <v>3.4419948326981507</v>
      </c>
      <c r="N185" s="21">
        <f>'9.нерез-в нацвал'!N185+'13.нерез-в инвал'!N185</f>
        <v>418343.65</v>
      </c>
      <c r="O185" s="28">
        <f>('9.нерез-в нацвал'!N185*'9.нерез-в нацвал'!O185+'13.нерез-в инвал'!N185*'13.нерез-в инвал'!O185)/('9.нерез-в нацвал'!N185+'13.нерез-в инвал'!N185)</f>
        <v>6.4397015224206298</v>
      </c>
      <c r="P185" s="21">
        <f>'9.нерез-в нацвал'!P185+'13.нерез-в инвал'!P185</f>
        <v>597194.63</v>
      </c>
      <c r="Q185" s="28">
        <f>('9.нерез-в нацвал'!P185*'9.нерез-в нацвал'!Q185+'13.нерез-в инвал'!P185*'13.нерез-в инвал'!Q185)/('9.нерез-в нацвал'!P185+'13.нерез-в инвал'!P185)</f>
        <v>4.9690567753430814</v>
      </c>
      <c r="R185" s="21">
        <f>'9.нерез-в нацвал'!R185+'13.нерез-в инвал'!R185</f>
        <v>4865.8</v>
      </c>
      <c r="S185" s="28">
        <f>('9.нерез-в нацвал'!R185*'9.нерез-в нацвал'!S185+'13.нерез-в инвал'!R185*'13.нерез-в инвал'!S185)/('9.нерез-в нацвал'!R185+'13.нерез-в инвал'!R185)</f>
        <v>14.390564593694721</v>
      </c>
    </row>
    <row r="186" spans="1:19" x14ac:dyDescent="0.2">
      <c r="A186" s="23" t="s">
        <v>9</v>
      </c>
      <c r="B186" s="26">
        <f>'9.нерез-в нацвал'!B186+'13.нерез-в инвал'!B186</f>
        <v>54632806.289999992</v>
      </c>
      <c r="C186" s="28">
        <f>('9.нерез-в нацвал'!B186*'9.нерез-в нацвал'!C186+'13.нерез-в инвал'!B186*'13.нерез-в инвал'!C186)/('9.нерез-в нацвал'!B186+'13.нерез-в инвал'!B186)</f>
        <v>0.27327726460818397</v>
      </c>
      <c r="D186" s="21">
        <f>'9.нерез-в нацвал'!D186+'13.нерез-в инвал'!D186</f>
        <v>52642487.439999998</v>
      </c>
      <c r="E186" s="28">
        <f>('9.нерез-в нацвал'!D186*'9.нерез-в нацвал'!E186+'13.нерез-в инвал'!D186*'13.нерез-в инвал'!E186)/('9.нерез-в нацвал'!D186+'13.нерез-в инвал'!D186)</f>
        <v>0.13028721420349351</v>
      </c>
      <c r="F186" s="21">
        <f t="shared" si="24"/>
        <v>1990318.85</v>
      </c>
      <c r="G186" s="28">
        <f t="shared" si="25"/>
        <v>4.0552602029066795</v>
      </c>
      <c r="H186" s="21">
        <f>'9.нерез-в нацвал'!H186+'13.нерез-в инвал'!H186</f>
        <v>315193.16000000003</v>
      </c>
      <c r="I186" s="28">
        <f>('9.нерез-в нацвал'!H186*'9.нерез-в нацвал'!I186+'13.нерез-в инвал'!H186*'13.нерез-в инвал'!I186)/('9.нерез-в нацвал'!H186+'13.нерез-в инвал'!H186)</f>
        <v>0.38024706532337138</v>
      </c>
      <c r="J186" s="21">
        <f>'9.нерез-в нацвал'!J186+'13.нерез-в инвал'!J186</f>
        <v>289145.48</v>
      </c>
      <c r="K186" s="28">
        <f>('9.нерез-в нацвал'!J186*'9.нерез-в нацвал'!K186+'13.нерез-в инвал'!J186*'13.нерез-в инвал'!K186)/('9.нерез-в нацвал'!J186+'13.нерез-в инвал'!J186)</f>
        <v>2.7679215161862425</v>
      </c>
      <c r="L186" s="21">
        <f>'9.нерез-в нацвал'!L186+'13.нерез-в инвал'!L186</f>
        <v>375134.5</v>
      </c>
      <c r="M186" s="28">
        <f>('9.нерез-в нацвал'!L186*'9.нерез-в нацвал'!M186+'13.нерез-в инвал'!L186*'13.нерез-в инвал'!M186)/('9.нерез-в нацвал'!L186+'13.нерез-в инвал'!L186)</f>
        <v>3.8860006125802893</v>
      </c>
      <c r="N186" s="21">
        <f>'9.нерез-в нацвал'!N186+'13.нерез-в инвал'!N186</f>
        <v>577179.79</v>
      </c>
      <c r="O186" s="28">
        <f>('9.нерез-в нацвал'!N186*'9.нерез-в нацвал'!O186+'13.нерез-в инвал'!N186*'13.нерез-в инвал'!O186)/('9.нерез-в нацвал'!N186+'13.нерез-в инвал'!N186)</f>
        <v>4.2586416963767881</v>
      </c>
      <c r="P186" s="21">
        <f>'9.нерез-в нацвал'!P186+'13.нерез-в инвал'!P186</f>
        <v>431906.44999999995</v>
      </c>
      <c r="Q186" s="28">
        <f>('9.нерез-в нацвал'!P186*'9.нерез-в нацвал'!Q186+'13.нерез-в инвал'!P186*'13.нерез-в инвал'!Q186)/('9.нерез-в нацвал'!P186+'13.нерез-в инвал'!P186)</f>
        <v>7.4403257601269681</v>
      </c>
      <c r="R186" s="21">
        <f>'9.нерез-в нацвал'!R186+'13.нерез-в инвал'!R186</f>
        <v>1759.47</v>
      </c>
      <c r="S186" s="28">
        <f>('9.нерез-в нацвал'!R186*'9.нерез-в нацвал'!S186+'13.нерез-в инвал'!R186*'13.нерез-в инвал'!S186)/('9.нерез-в нацвал'!R186+'13.нерез-в инвал'!R186)</f>
        <v>12.377620135609016</v>
      </c>
    </row>
    <row r="187" spans="1:19" x14ac:dyDescent="0.2">
      <c r="A187" s="23" t="s">
        <v>14</v>
      </c>
      <c r="B187" s="26">
        <f>'9.нерез-в нацвал'!B187+'13.нерез-в инвал'!B187</f>
        <v>50444544.779999994</v>
      </c>
      <c r="C187" s="28">
        <f>('9.нерез-в нацвал'!B187*'9.нерез-в нацвал'!C187+'13.нерез-в инвал'!B187*'13.нерез-в инвал'!C187)/('9.нерез-в нацвал'!B187+'13.нерез-в инвал'!B187)</f>
        <v>0.21754805667412744</v>
      </c>
      <c r="D187" s="21">
        <f>'9.нерез-в нацвал'!D187+'13.нерез-в инвал'!D187</f>
        <v>49194389.57</v>
      </c>
      <c r="E187" s="28">
        <f>('9.нерез-в нацвал'!D187*'9.нерез-в нацвал'!E187+'13.нерез-в инвал'!D187*'13.нерез-в инвал'!E187)/('9.нерез-в нацвал'!D187+'13.нерез-в инвал'!D187)</f>
        <v>0.1402579569014053</v>
      </c>
      <c r="F187" s="21">
        <f t="shared" si="24"/>
        <v>1250155.21</v>
      </c>
      <c r="G187" s="28">
        <f t="shared" si="25"/>
        <v>3.2589618329071279</v>
      </c>
      <c r="H187" s="21">
        <f>'9.нерез-в нацвал'!H187+'13.нерез-в инвал'!H187</f>
        <v>300022.19</v>
      </c>
      <c r="I187" s="28">
        <f>('9.нерез-в нацвал'!H187*'9.нерез-в нацвал'!I187+'13.нерез-в инвал'!H187*'13.нерез-в инвал'!I187)/('9.нерез-в нацвал'!H187+'13.нерез-в инвал'!H187)</f>
        <v>0.48752845914497228</v>
      </c>
      <c r="J187" s="21">
        <f>'9.нерез-в нацвал'!J187+'13.нерез-в инвал'!J187</f>
        <v>73108.91</v>
      </c>
      <c r="K187" s="28">
        <f>('9.нерез-в нацвал'!J187*'9.нерез-в нацвал'!K187+'13.нерез-в инвал'!J187*'13.нерез-в инвал'!K187)/('9.нерез-в нацвал'!J187+'13.нерез-в инвал'!J187)</f>
        <v>2.4734348221030791</v>
      </c>
      <c r="L187" s="21">
        <f>'9.нерез-в нацвал'!L187+'13.нерез-в инвал'!L187</f>
        <v>356640.48000000004</v>
      </c>
      <c r="M187" s="28">
        <f>('9.нерез-в нацвал'!L187*'9.нерез-в нацвал'!M187+'13.нерез-в инвал'!L187*'13.нерез-в инвал'!M187)/('9.нерез-в нацвал'!L187+'13.нерез-в инвал'!L187)</f>
        <v>1.4825628902249166</v>
      </c>
      <c r="N187" s="21">
        <f>'9.нерез-в нацвал'!N187+'13.нерез-в инвал'!N187</f>
        <v>270268.53999999998</v>
      </c>
      <c r="O187" s="28">
        <f>('9.нерез-в нацвал'!N187*'9.нерез-в нацвал'!O187+'13.нерез-в инвал'!N187*'13.нерез-в инвал'!O187)/('9.нерез-в нацвал'!N187+'13.нерез-в инвал'!N187)</f>
        <v>6.2687678602918258</v>
      </c>
      <c r="P187" s="21">
        <f>'9.нерез-в нацвал'!P187+'13.нерез-в инвал'!P187</f>
        <v>249252.46</v>
      </c>
      <c r="Q187" s="28">
        <f>('9.нерез-в нацвал'!P187*'9.нерез-в нацвал'!Q187+'13.нерез-в инвал'!P187*'13.нерез-в инвал'!Q187)/('9.нерез-в нацвал'!P187+'13.нерез-в инвал'!P187)</f>
        <v>6.0892752605129674</v>
      </c>
      <c r="R187" s="21">
        <f>'9.нерез-в нацвал'!R187+'13.нерез-в инвал'!R187</f>
        <v>862.63</v>
      </c>
      <c r="S187" s="28">
        <f>('9.нерез-в нацвал'!R187*'9.нерез-в нацвал'!S187+'13.нерез-в инвал'!R187*'13.нерез-в инвал'!S187)/('9.нерез-в нацвал'!R187+'13.нерез-в инвал'!R187)</f>
        <v>7.3601874500075271</v>
      </c>
    </row>
    <row r="188" spans="1:19" ht="13.5" thickBot="1" x14ac:dyDescent="0.25">
      <c r="A188" s="24" t="s">
        <v>15</v>
      </c>
      <c r="B188" s="27">
        <f>'9.нерез-в нацвал'!B188+'13.нерез-в инвал'!B188</f>
        <v>76414871.269999996</v>
      </c>
      <c r="C188" s="29">
        <f>('9.нерез-в нацвал'!B188*'9.нерез-в нацвал'!C188+'13.нерез-в инвал'!B188*'13.нерез-в инвал'!C188)/('9.нерез-в нацвал'!B188+'13.нерез-в инвал'!B188)</f>
        <v>0.24921466350982974</v>
      </c>
      <c r="D188" s="25">
        <f>'9.нерез-в нацвал'!D188+'13.нерез-в инвал'!D188</f>
        <v>72207517.950000003</v>
      </c>
      <c r="E188" s="29">
        <f>('9.нерез-в нацвал'!D188*'9.нерез-в нацвал'!E188+'13.нерез-в инвал'!D188*'13.нерез-в инвал'!E188)/('9.нерез-в нацвал'!D188+'13.нерез-в инвал'!D188)</f>
        <v>0.11102946245779383</v>
      </c>
      <c r="F188" s="25">
        <f t="shared" ref="F188" si="26">H188+J188+L188+N188+P188+R188</f>
        <v>4207353.32</v>
      </c>
      <c r="G188" s="29">
        <f t="shared" ref="G188" si="27">(H188*I188+J188*K188+L188*M188+N188*O188+P188*Q188+R188*S188)/(H188+J188+L188+N188+P188+R188)</f>
        <v>2.6207793091405978</v>
      </c>
      <c r="H188" s="25">
        <f>'9.нерез-в нацвал'!H188+'13.нерез-в инвал'!H188</f>
        <v>1259200.1599999999</v>
      </c>
      <c r="I188" s="29">
        <f>('9.нерез-в нацвал'!H188*'9.нерез-в нацвал'!I188+'13.нерез-в инвал'!H188*'13.нерез-в инвал'!I188)/('9.нерез-в нацвал'!H188+'13.нерез-в инвал'!H188)</f>
        <v>0.21756437356234148</v>
      </c>
      <c r="J188" s="25">
        <f>'9.нерез-в нацвал'!J188+'13.нерез-в инвал'!J188</f>
        <v>1330867.81</v>
      </c>
      <c r="K188" s="29">
        <f>('9.нерез-в нацвал'!J188*'9.нерез-в нацвал'!K188+'13.нерез-в инвал'!J188*'13.нерез-в инвал'!K188)/('9.нерез-в нацвал'!J188+'13.нерез-в инвал'!J188)</f>
        <v>2.9881193261410366</v>
      </c>
      <c r="L188" s="25">
        <f>'9.нерез-в нацвал'!L188+'13.нерез-в инвал'!L188</f>
        <v>655990.19999999995</v>
      </c>
      <c r="M188" s="29">
        <f>('9.нерез-в нацвал'!L188*'9.нерез-в нацвал'!M188+'13.нерез-в инвал'!L188*'13.нерез-в инвал'!M188)/('9.нерез-в нацвал'!L188+'13.нерез-в инвал'!L188)</f>
        <v>1.8310714879582068</v>
      </c>
      <c r="N188" s="25">
        <f>'9.нерез-в нацвал'!N188+'13.нерез-в инвал'!N188</f>
        <v>738013.59000000008</v>
      </c>
      <c r="O188" s="29">
        <f>('9.нерез-в нацвал'!N188*'9.нерез-в нацвал'!O188+'13.нерез-в инвал'!N188*'13.нерез-в инвал'!O188)/('9.нерез-в нацвал'!N188+'13.нерез-в инвал'!N188)</f>
        <v>5.3228165597871993</v>
      </c>
      <c r="P188" s="25">
        <f>'9.нерез-в нацвал'!P188+'13.нерез-в инвал'!P188</f>
        <v>221238.32</v>
      </c>
      <c r="Q188" s="29">
        <f>('9.нерез-в нацвал'!P188*'9.нерез-в нацвал'!Q188+'13.нерез-в инвал'!P188*'13.нерез-в инвал'!Q188)/('9.нерез-в нацвал'!P188+'13.нерез-в инвал'!P188)</f>
        <v>7.3220816768993773</v>
      </c>
      <c r="R188" s="25">
        <f>'9.нерез-в нацвал'!R188+'13.нерез-в инвал'!R188</f>
        <v>2043.24</v>
      </c>
      <c r="S188" s="29">
        <f>('9.нерез-в нацвал'!R188*'9.нерез-в нацвал'!S188+'13.нерез-в инвал'!R188*'13.нерез-в инвал'!S188)/('9.нерез-в нацвал'!R188+'13.нерез-в инвал'!R188)</f>
        <v>12.918037430747265</v>
      </c>
    </row>
    <row r="190" spans="1:19" x14ac:dyDescent="0.2">
      <c r="B190" s="41"/>
      <c r="C190" s="41"/>
    </row>
    <row r="191" spans="1:19" x14ac:dyDescent="0.2">
      <c r="B191" s="41"/>
      <c r="C191" s="41"/>
    </row>
    <row r="192" spans="1:19" x14ac:dyDescent="0.2">
      <c r="B192" s="41"/>
      <c r="C192" s="41"/>
    </row>
    <row r="193" spans="2:3" x14ac:dyDescent="0.2">
      <c r="B193" s="41"/>
      <c r="C193" s="41"/>
    </row>
    <row r="194" spans="2:3" x14ac:dyDescent="0.2">
      <c r="B194" s="41"/>
      <c r="C194" s="41"/>
    </row>
    <row r="195" spans="2:3" x14ac:dyDescent="0.2">
      <c r="B195" s="41"/>
      <c r="C195" s="41"/>
    </row>
    <row r="196" spans="2:3" x14ac:dyDescent="0.2">
      <c r="B196" s="41"/>
      <c r="C196" s="41"/>
    </row>
    <row r="197" spans="2:3" x14ac:dyDescent="0.2">
      <c r="B197" s="41"/>
      <c r="C197" s="41"/>
    </row>
    <row r="198" spans="2:3" x14ac:dyDescent="0.2">
      <c r="B198" s="41"/>
      <c r="C198" s="41"/>
    </row>
    <row r="199" spans="2:3" x14ac:dyDescent="0.2">
      <c r="B199" s="41"/>
      <c r="C199" s="41"/>
    </row>
    <row r="200" spans="2:3" x14ac:dyDescent="0.2">
      <c r="B200" s="41"/>
      <c r="C20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2" bottom="1" header="0.5" footer="0.5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S371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57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'7.физ-в нацвал'!B9+'8.юрид-в нацвал'!B9</f>
        <v>34495.600000000006</v>
      </c>
      <c r="C9" s="28">
        <f>('7.физ-в нацвал'!B9*'7.физ-в нацвал'!C9+'8.юрид-в нацвал'!B9*'8.юрид-в нацвал'!C9)/('7.физ-в нацвал'!B9+'8.юрид-в нацвал'!B9)</f>
        <v>32.269946311993415</v>
      </c>
      <c r="D9" s="21">
        <f>'7.физ-в нацвал'!D9+'8.юрид-в нацвал'!D9</f>
        <v>8468.7000000000007</v>
      </c>
      <c r="E9" s="28">
        <f>('7.физ-в нацвал'!D9*'7.физ-в нацвал'!E9+'8.юрид-в нацвал'!D9*'8.юрид-в нацвал'!E9)/('7.физ-в нацвал'!D9+'8.юрид-в нацвал'!D9)</f>
        <v>28.387969818271987</v>
      </c>
      <c r="F9" s="21">
        <f t="shared" ref="F9:F72" si="0">H9+J9+L9+N9+P9+R9</f>
        <v>26026.899999999998</v>
      </c>
      <c r="G9" s="28">
        <f t="shared" ref="G9:G72" si="1">(H9*I9+J9*K9+L9*M9+N9*O9+P9*Q9+R9*S9)/(H9+J9+L9+N9+P9+R9)</f>
        <v>33.533073858200552</v>
      </c>
      <c r="H9" s="21">
        <f>'7.физ-в нацвал'!H9+'8.юрид-в нацвал'!H9</f>
        <v>650</v>
      </c>
      <c r="I9" s="28">
        <f>('7.физ-в нацвал'!H9*'7.физ-в нацвал'!I9+'8.юрид-в нацвал'!H9*'8.юрид-в нацвал'!I9)/('7.физ-в нацвал'!H9+'8.юрид-в нацвал'!H9)</f>
        <v>7.5307692307692307</v>
      </c>
      <c r="J9" s="21">
        <f>'7.физ-в нацвал'!J9+'8.юрид-в нацвал'!J9</f>
        <v>10501</v>
      </c>
      <c r="K9" s="28">
        <f>('7.физ-в нацвал'!J9*'7.физ-в нацвал'!K9+'8.юрид-в нацвал'!J9*'8.юрид-в нацвал'!K9)/('7.физ-в нацвал'!J9+'8.юрид-в нацвал'!J9)</f>
        <v>32.160898962003614</v>
      </c>
      <c r="L9" s="21">
        <f>'7.физ-в нацвал'!L9+'8.юрид-в нацвал'!L9</f>
        <v>12007.699999999999</v>
      </c>
      <c r="M9" s="28">
        <f>('7.физ-в нацвал'!L9*'7.физ-в нацвал'!M9+'8.юрид-в нацвал'!L9*'8.юрид-в нацвал'!M9)/('7.физ-в нацвал'!L9+'8.юрид-в нацвал'!L9)</f>
        <v>34.39467175229229</v>
      </c>
      <c r="N9" s="21">
        <f>'7.физ-в нацвал'!N9+'8.юрид-в нацвал'!N9</f>
        <v>2467</v>
      </c>
      <c r="O9" s="28">
        <f>('7.физ-в нацвал'!N9*'7.физ-в нацвал'!O9+'8.юрид-в нацвал'!N9*'8.юрид-в нацвал'!O9)/('7.физ-в нацвал'!N9+'8.юрид-в нацвал'!N9)</f>
        <v>40.982448317794891</v>
      </c>
      <c r="P9" s="21">
        <f>'7.физ-в нацвал'!P9+'8.юрид-в нацвал'!P9</f>
        <v>401.20000000000005</v>
      </c>
      <c r="Q9" s="28">
        <f>('7.физ-в нацвал'!P9*'7.физ-в нацвал'!Q9+'8.юрид-в нацвал'!P9*'8.юрид-в нацвал'!Q9)/('7.физ-в нацвал'!P9+'8.юрид-в нацвал'!P9)</f>
        <v>39.98195413758723</v>
      </c>
      <c r="R9" s="22"/>
      <c r="S9" s="30"/>
    </row>
    <row r="10" spans="1:19" ht="14.25" customHeight="1" x14ac:dyDescent="0.2">
      <c r="A10" s="23" t="s">
        <v>1</v>
      </c>
      <c r="B10" s="26">
        <f>'7.физ-в нацвал'!B10+'8.юрид-в нацвал'!B10</f>
        <v>35005.700000000004</v>
      </c>
      <c r="C10" s="28">
        <f>('7.физ-в нацвал'!B10*'7.физ-в нацвал'!C10+'8.юрид-в нацвал'!B10*'8.юрид-в нацвал'!C10)/('7.физ-в нацвал'!B10+'8.юрид-в нацвал'!B10)</f>
        <v>30.598377778476078</v>
      </c>
      <c r="D10" s="21">
        <f>'7.физ-в нацвал'!D10+'8.юрид-в нацвал'!D10</f>
        <v>9790</v>
      </c>
      <c r="E10" s="28">
        <f>('7.физ-в нацвал'!D10*'7.физ-в нацвал'!E10+'8.юрид-в нацвал'!D10*'8.юрид-в нацвал'!E10)/('7.физ-в нацвал'!D10+'8.юрид-в нацвал'!D10)</f>
        <v>22.649836567926457</v>
      </c>
      <c r="F10" s="21">
        <f t="shared" si="0"/>
        <v>25215.699999999997</v>
      </c>
      <c r="G10" s="28">
        <f t="shared" si="1"/>
        <v>33.684400314090034</v>
      </c>
      <c r="H10" s="21">
        <f>'7.физ-в нацвал'!H10+'8.юрид-в нацвал'!H10</f>
        <v>506</v>
      </c>
      <c r="I10" s="28">
        <f>('7.физ-в нацвал'!H10*'7.физ-в нацвал'!I10+'8.юрид-в нацвал'!H10*'8.юрид-в нацвал'!I10)/('7.физ-в нацвал'!H10+'8.юрид-в нацвал'!H10)</f>
        <v>36.653359683794463</v>
      </c>
      <c r="J10" s="21">
        <f>'7.физ-в нацвал'!J10+'8.юрид-в нацвал'!J10</f>
        <v>10844.3</v>
      </c>
      <c r="K10" s="28">
        <f>('7.физ-в нацвал'!J10*'7.физ-в нацвал'!K10+'8.юрид-в нацвал'!J10*'8.юрид-в нацвал'!K10)/('7.физ-в нацвал'!J10+'8.юрид-в нацвал'!J10)</f>
        <v>27.143198085630242</v>
      </c>
      <c r="L10" s="21">
        <f>'7.физ-в нацвал'!L10+'8.юрид-в нацвал'!L10</f>
        <v>10964.9</v>
      </c>
      <c r="M10" s="28">
        <f>('7.физ-в нацвал'!L10*'7.физ-в нацвал'!M10+'8.юрид-в нацвал'!L10*'8.юрид-в нацвал'!M10)/('7.физ-в нацвал'!L10+'8.юрид-в нацвал'!L10)</f>
        <v>38.95133471349488</v>
      </c>
      <c r="N10" s="21">
        <f>'7.физ-в нацвал'!N10+'8.юрид-в нацвал'!N10</f>
        <v>2522.5</v>
      </c>
      <c r="O10" s="28">
        <f>('7.физ-в нацвал'!N10*'7.физ-в нацвал'!O10+'8.юрид-в нацвал'!N10*'8.юрид-в нацвал'!O10)/('7.физ-в нацвал'!N10+'8.юрид-в нацвал'!N10)</f>
        <v>37.559762140733397</v>
      </c>
      <c r="P10" s="21">
        <f>'7.физ-в нацвал'!P10+'8.юрид-в нацвал'!P10</f>
        <v>378</v>
      </c>
      <c r="Q10" s="28">
        <f>('7.физ-в нацвал'!P10*'7.физ-в нацвал'!Q10+'8.юрид-в нацвал'!P10*'8.юрид-в нацвал'!Q10)/('7.физ-в нацвал'!P10+'8.юрид-в нацвал'!P10)</f>
        <v>38.725291005290998</v>
      </c>
      <c r="R10" s="22"/>
      <c r="S10" s="30"/>
    </row>
    <row r="11" spans="1:19" ht="14.25" customHeight="1" x14ac:dyDescent="0.2">
      <c r="A11" s="23" t="s">
        <v>2</v>
      </c>
      <c r="B11" s="26">
        <f>'7.физ-в нацвал'!B11+'8.юрид-в нацвал'!B11</f>
        <v>31495.499999999996</v>
      </c>
      <c r="C11" s="28">
        <f>('7.физ-в нацвал'!B11*'7.физ-в нацвал'!C11+'8.юрид-в нацвал'!B11*'8.юрид-в нацвал'!C11)/('7.физ-в нацвал'!B11+'8.юрид-в нацвал'!B11)</f>
        <v>28.254391897255168</v>
      </c>
      <c r="D11" s="21">
        <f>'7.физ-в нацвал'!D11+'8.юрид-в нацвал'!D11</f>
        <v>7616.3</v>
      </c>
      <c r="E11" s="28">
        <f>('7.физ-в нацвал'!D11*'7.физ-в нацвал'!E11+'8.юрид-в нацвал'!D11*'8.юрид-в нацвал'!E11)/('7.физ-в нацвал'!D11+'8.юрид-в нацвал'!D11)</f>
        <v>26.053963210482777</v>
      </c>
      <c r="F11" s="21">
        <f t="shared" si="0"/>
        <v>23879.199999999997</v>
      </c>
      <c r="G11" s="28">
        <f t="shared" si="1"/>
        <v>28.95622131394687</v>
      </c>
      <c r="H11" s="21">
        <f>'7.физ-в нацвал'!H11+'8.юрид-в нацвал'!H11</f>
        <v>514</v>
      </c>
      <c r="I11" s="28">
        <f>('7.физ-в нацвал'!H11*'7.физ-в нацвал'!I11+'8.юрид-в нацвал'!H11*'8.юрид-в нацвал'!I11)/('7.физ-в нацвал'!H11+'8.юрид-в нацвал'!H11)</f>
        <v>23.567120622568094</v>
      </c>
      <c r="J11" s="21">
        <f>'7.физ-в нацвал'!J11+'8.юрид-в нацвал'!J11</f>
        <v>9737.2999999999993</v>
      </c>
      <c r="K11" s="28">
        <f>('7.физ-в нацвал'!J11*'7.физ-в нацвал'!K11+'8.юрид-в нацвал'!J11*'8.юрид-в нацвал'!K11)/('7.физ-в нацвал'!J11+'8.юрид-в нацвал'!J11)</f>
        <v>26.583046635104189</v>
      </c>
      <c r="L11" s="21">
        <f>'7.физ-в нацвал'!L11+'8.юрид-в нацвал'!L11</f>
        <v>10237.299999999999</v>
      </c>
      <c r="M11" s="28">
        <f>('7.физ-в нацвал'!L11*'7.физ-в нацвал'!M11+'8.юрид-в нацвал'!L11*'8.юрид-в нацвал'!M11)/('7.физ-в нацвал'!L11+'8.юрид-в нацвал'!L11)</f>
        <v>30.701981967901698</v>
      </c>
      <c r="N11" s="21">
        <f>'7.физ-в нацвал'!N11+'8.юрид-в нацвал'!N11</f>
        <v>3164</v>
      </c>
      <c r="O11" s="28">
        <f>('7.физ-в нацвал'!N11*'7.физ-в нацвал'!O11+'8.юрид-в нацвал'!N11*'8.юрид-в нацвал'!O11)/('7.физ-в нацвал'!N11+'8.юрид-в нацвал'!N11)</f>
        <v>31.725916561314786</v>
      </c>
      <c r="P11" s="21">
        <f>'7.физ-в нацвал'!P11+'8.юрид-в нацвал'!P11</f>
        <v>226.6</v>
      </c>
      <c r="Q11" s="28">
        <f>('7.физ-в нацвал'!P11*'7.физ-в нацвал'!Q11+'8.юрид-в нацвал'!P11*'8.юрид-в нацвал'!Q11)/('7.физ-в нацвал'!P11+'8.юрид-в нацвал'!P11)</f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>'7.физ-в нацвал'!B12+'8.юрид-в нацвал'!B12</f>
        <v>35798.899999999994</v>
      </c>
      <c r="C12" s="28">
        <f>('7.физ-в нацвал'!B12*'7.физ-в нацвал'!C12+'8.юрид-в нацвал'!B12*'8.юрид-в нацвал'!C12)/('7.физ-в нацвал'!B12+'8.юрид-в нацвал'!B12)</f>
        <v>29.333886795404336</v>
      </c>
      <c r="D12" s="21">
        <f>'7.физ-в нацвал'!D12+'8.юрид-в нацвал'!D12</f>
        <v>9529.4</v>
      </c>
      <c r="E12" s="28">
        <f>('7.физ-в нацвал'!D12*'7.физ-в нацвал'!E12+'8.юрид-в нацвал'!D12*'8.юрид-в нацвал'!E12)/('7.физ-в нацвал'!D12+'8.юрид-в нацвал'!D12)</f>
        <v>25.86902638151405</v>
      </c>
      <c r="F12" s="21">
        <f t="shared" si="0"/>
        <v>26269.499999999996</v>
      </c>
      <c r="G12" s="28">
        <f t="shared" si="1"/>
        <v>30.590783227697521</v>
      </c>
      <c r="H12" s="21">
        <f>'7.физ-в нацвал'!H12+'8.юрид-в нацвал'!H12</f>
        <v>2033</v>
      </c>
      <c r="I12" s="28">
        <f>('7.физ-в нацвал'!H12*'7.физ-в нацвал'!I12+'8.юрид-в нацвал'!H12*'8.юрид-в нацвал'!I12)/('7.физ-в нацвал'!H12+'8.юрид-в нацвал'!H12)</f>
        <v>29.641180521396947</v>
      </c>
      <c r="J12" s="21">
        <f>'7.физ-в нацвал'!J12+'8.юрид-в нацвал'!J12</f>
        <v>10629</v>
      </c>
      <c r="K12" s="28">
        <f>('7.физ-в нацвал'!J12*'7.физ-в нацвал'!K12+'8.юрид-в нацвал'!J12*'8.юрид-в нацвал'!K12)/('7.физ-в нацвал'!J12+'8.юрид-в нацвал'!J12)</f>
        <v>32.288689434565811</v>
      </c>
      <c r="L12" s="21">
        <f>'7.физ-в нацвал'!L12+'8.юрид-в нацвал'!L12</f>
        <v>10852.6</v>
      </c>
      <c r="M12" s="28">
        <f>('7.физ-в нацвал'!L12*'7.физ-в нацвал'!M12+'8.юрид-в нацвал'!L12*'8.юрид-в нацвал'!M12)/('7.физ-в нацвал'!L12+'8.юрид-в нацвал'!L12)</f>
        <v>29.411154930615705</v>
      </c>
      <c r="N12" s="21">
        <f>'7.физ-в нацвал'!N12+'8.юрид-в нацвал'!N12</f>
        <v>2373.6000000000004</v>
      </c>
      <c r="O12" s="28">
        <f>('7.физ-в нацвал'!N12*'7.физ-в нацвал'!O12+'8.юрид-в нацвал'!N12*'8.юрид-в нацвал'!O12)/('7.физ-в нацвал'!N12+'8.юрид-в нацвал'!N12)</f>
        <v>28.170749073137845</v>
      </c>
      <c r="P12" s="21">
        <f>'7.физ-в нацвал'!P12+'8.юрид-в нацвал'!P12</f>
        <v>381.3</v>
      </c>
      <c r="Q12" s="28">
        <f>('7.физ-в нацвал'!P12*'7.физ-в нацвал'!Q12+'8.юрид-в нацвал'!P12*'8.юрид-в нацвал'!Q12)/('7.физ-в нацвал'!P12+'8.юрид-в нацвал'!P12)</f>
        <v>36.96299501704695</v>
      </c>
      <c r="R12" s="22"/>
      <c r="S12" s="30"/>
    </row>
    <row r="13" spans="1:19" ht="14.25" customHeight="1" x14ac:dyDescent="0.2">
      <c r="A13" s="23" t="s">
        <v>4</v>
      </c>
      <c r="B13" s="26">
        <f>'7.физ-в нацвал'!B13+'8.юрид-в нацвал'!B13</f>
        <v>43233.9</v>
      </c>
      <c r="C13" s="28">
        <f>('7.физ-в нацвал'!B13*'7.физ-в нацвал'!C13+'8.юрид-в нацвал'!B13*'8.юрид-в нацвал'!C13)/('7.физ-в нацвал'!B13+'8.юрид-в нацвал'!B13)</f>
        <v>32.059469999236704</v>
      </c>
      <c r="D13" s="21">
        <f>'7.физ-в нацвал'!D13+'8.юрид-в нацвал'!D13</f>
        <v>9368.6</v>
      </c>
      <c r="E13" s="28">
        <f>('7.физ-в нацвал'!D13*'7.физ-в нацвал'!E13+'8.юрид-в нацвал'!D13*'8.юрид-в нацвал'!E13)/('7.физ-в нацвал'!D13+'8.юрид-в нацвал'!D13)</f>
        <v>27.789347394487969</v>
      </c>
      <c r="F13" s="21">
        <f t="shared" si="0"/>
        <v>33865.300000000003</v>
      </c>
      <c r="G13" s="28">
        <f t="shared" si="1"/>
        <v>33.240769755472414</v>
      </c>
      <c r="H13" s="21">
        <f>'7.физ-в нацвал'!H13+'8.юрид-в нацвал'!H13</f>
        <v>841.7</v>
      </c>
      <c r="I13" s="28">
        <f>('7.физ-в нацвал'!H13*'7.физ-в нацвал'!I13+'8.юрид-в нацвал'!H13*'8.юрид-в нацвал'!I13)/('7.физ-в нацвал'!H13+'8.юрид-в нацвал'!H13)</f>
        <v>37.816918141855773</v>
      </c>
      <c r="J13" s="21">
        <f>'7.физ-в нацвал'!J13+'8.юрид-в нацвал'!J13</f>
        <v>7299.7</v>
      </c>
      <c r="K13" s="28">
        <f>('7.физ-в нацвал'!J13*'7.физ-в нацвал'!K13+'8.юрид-в нацвал'!J13*'8.юрид-в нацвал'!K13)/('7.физ-в нацвал'!J13+'8.юрид-в нацвал'!J13)</f>
        <v>33.393509322300915</v>
      </c>
      <c r="L13" s="21">
        <f>'7.физ-в нацвал'!L13+'8.юрид-в нацвал'!L13</f>
        <v>10872.2</v>
      </c>
      <c r="M13" s="28">
        <f>('7.физ-в нацвал'!L13*'7.физ-в нацвал'!M13+'8.юрид-в нацвал'!L13*'8.юрид-в нацвал'!M13)/('7.физ-в нацвал'!L13+'8.юрид-в нацвал'!L13)</f>
        <v>34.520878938945195</v>
      </c>
      <c r="N13" s="21">
        <f>'7.физ-в нацвал'!N13+'8.юрид-в нацвал'!N13</f>
        <v>14618.9</v>
      </c>
      <c r="O13" s="28">
        <f>('7.физ-в нацвал'!N13*'7.физ-в нацвал'!O13+'8.юрид-в нацвал'!N13*'8.юрид-в нацвал'!O13)/('7.физ-в нацвал'!N13+'8.юрид-в нацвал'!N13)</f>
        <v>31.892536374145799</v>
      </c>
      <c r="P13" s="21">
        <f>'7.физ-в нацвал'!P13+'8.юрид-в нацвал'!P13</f>
        <v>232.8</v>
      </c>
      <c r="Q13" s="28">
        <f>('7.физ-в нацвал'!P13*'7.физ-в нацвал'!Q13+'8.юрид-в нацвал'!P13*'8.юрид-в нацвал'!Q13)/('7.физ-в нацвал'!P13+'8.юрид-в нацвал'!P13)</f>
        <v>36.786254295532643</v>
      </c>
      <c r="R13" s="22"/>
      <c r="S13" s="30"/>
    </row>
    <row r="14" spans="1:19" ht="14.25" customHeight="1" x14ac:dyDescent="0.2">
      <c r="A14" s="23" t="s">
        <v>5</v>
      </c>
      <c r="B14" s="26">
        <f>'7.физ-в нацвал'!B14+'8.юрид-в нацвал'!B14</f>
        <v>20848.8</v>
      </c>
      <c r="C14" s="28">
        <f>('7.физ-в нацвал'!B14*'7.физ-в нацвал'!C14+'8.юрид-в нацвал'!B14*'8.юрид-в нацвал'!C14)/('7.физ-в нацвал'!B14+'8.юрид-в нацвал'!B14)</f>
        <v>30.847910191473851</v>
      </c>
      <c r="D14" s="21">
        <f>'7.физ-в нацвал'!D14+'8.юрид-в нацвал'!D14</f>
        <v>6416.7</v>
      </c>
      <c r="E14" s="28">
        <f>('7.физ-в нацвал'!D14*'7.физ-в нацвал'!E14+'8.юрид-в нацвал'!D14*'8.юрид-в нацвал'!E14)/('7.физ-в нацвал'!D14+'8.юрид-в нацвал'!D14)</f>
        <v>23.766796016644069</v>
      </c>
      <c r="F14" s="21">
        <f t="shared" si="0"/>
        <v>14432.1</v>
      </c>
      <c r="G14" s="28">
        <f t="shared" si="1"/>
        <v>33.996265962680411</v>
      </c>
      <c r="H14" s="21">
        <f>'7.физ-в нацвал'!H14+'8.юрид-в нацвал'!H14</f>
        <v>584.70000000000005</v>
      </c>
      <c r="I14" s="28">
        <f>('7.физ-в нацвал'!H14*'7.физ-в нацвал'!I14+'8.юрид-в нацвал'!H14*'8.юрид-в нацвал'!I14)/('7.физ-в нацвал'!H14+'8.юрид-в нацвал'!H14)</f>
        <v>9.6365657602189145</v>
      </c>
      <c r="J14" s="21">
        <f>'7.физ-в нацвал'!J14+'8.юрид-в нацвал'!J14</f>
        <v>4691.6000000000004</v>
      </c>
      <c r="K14" s="28">
        <f>('7.физ-в нацвал'!J14*'7.физ-в нацвал'!K14+'8.юрид-в нацвал'!J14*'8.юрид-в нацвал'!K14)/('7.физ-в нацвал'!J14+'8.юрид-в нацвал'!J14)</f>
        <v>34.39185565691875</v>
      </c>
      <c r="L14" s="21">
        <f>'7.физ-в нацвал'!L14+'8.юрид-в нацвал'!L14</f>
        <v>4851</v>
      </c>
      <c r="M14" s="28">
        <f>('7.физ-в нацвал'!L14*'7.физ-в нацвал'!M14+'8.юрид-в нацвал'!L14*'8.юрид-в нацвал'!M14)/('7.физ-в нацвал'!L14+'8.юрид-в нацвал'!L14)</f>
        <v>34.446274994846426</v>
      </c>
      <c r="N14" s="21">
        <f>'7.физ-в нацвал'!N14+'8.юрид-в нацвал'!N14</f>
        <v>4163.2</v>
      </c>
      <c r="O14" s="28">
        <f>('7.физ-в нацвал'!N14*'7.физ-в нацвал'!O14+'8.юрид-в нацвал'!N14*'8.юрид-в нацвал'!O14)/('7.физ-в нацвал'!N14+'8.юрид-в нацвал'!N14)</f>
        <v>36.603021714066109</v>
      </c>
      <c r="P14" s="21">
        <f>'7.физ-в нацвал'!P14+'8.юрид-в нацвал'!P14</f>
        <v>141.6</v>
      </c>
      <c r="Q14" s="28">
        <f>('7.физ-в нацвал'!P14*'7.физ-в нацвал'!Q14+'8.юрид-в нацвал'!P14*'8.юрид-в нацвал'!Q14)/('7.физ-в нацвал'!P14+'8.юрид-в нацвал'!P14)</f>
        <v>29.418079096045201</v>
      </c>
      <c r="R14" s="22"/>
      <c r="S14" s="30"/>
    </row>
    <row r="15" spans="1:19" ht="14.25" customHeight="1" x14ac:dyDescent="0.2">
      <c r="A15" s="23" t="s">
        <v>6</v>
      </c>
      <c r="B15" s="26">
        <f>'7.физ-в нацвал'!B15+'8.юрид-в нацвал'!B15</f>
        <v>33992.199999999997</v>
      </c>
      <c r="C15" s="28">
        <f>('7.физ-в нацвал'!B15*'7.физ-в нацвал'!C15+'8.юрид-в нацвал'!B15*'8.юрид-в нацвал'!C15)/('7.физ-в нацвал'!B15+'8.юрид-в нацвал'!B15)</f>
        <v>30.369710227640461</v>
      </c>
      <c r="D15" s="21">
        <f>'7.физ-в нацвал'!D15+'8.юрид-в нацвал'!D15</f>
        <v>6396.5999999999995</v>
      </c>
      <c r="E15" s="28">
        <f>('7.физ-в нацвал'!D15*'7.физ-в нацвал'!E15+'8.юрид-в нацвал'!D15*'8.юрид-в нацвал'!E15)/('7.физ-в нацвал'!D15+'8.юрид-в нацвал'!D15)</f>
        <v>20.88141418878779</v>
      </c>
      <c r="F15" s="21">
        <f t="shared" si="0"/>
        <v>27595.600000000002</v>
      </c>
      <c r="G15" s="28">
        <f t="shared" si="1"/>
        <v>32.569076591920449</v>
      </c>
      <c r="H15" s="21">
        <f>'7.физ-в нацвал'!H15+'8.юрид-в нацвал'!H15</f>
        <v>1227</v>
      </c>
      <c r="I15" s="28">
        <f>('7.физ-в нацвал'!H15*'7.физ-в нацвал'!I15+'8.юрид-в нацвал'!H15*'8.юрид-в нацвал'!I15)/('7.физ-в нацвал'!H15+'8.юрид-в нацвал'!H15)</f>
        <v>2.204563977180114</v>
      </c>
      <c r="J15" s="21">
        <f>'7.физ-в нацвал'!J15+'8.юрид-в нацвал'!J15</f>
        <v>11304.8</v>
      </c>
      <c r="K15" s="28">
        <f>('7.физ-в нацвал'!J15*'7.физ-в нацвал'!K15+'8.юрид-в нацвал'!J15*'8.юрид-в нацвал'!K15)/('7.физ-в нацвал'!J15+'8.юрид-в нацвал'!J15)</f>
        <v>35.007790496072467</v>
      </c>
      <c r="L15" s="21">
        <f>'7.физ-в нацвал'!L15+'8.юрид-в нацвал'!L15</f>
        <v>8235.1</v>
      </c>
      <c r="M15" s="28">
        <f>('7.физ-в нацвал'!L15*'7.физ-в нацвал'!M15+'8.юрид-в нацвал'!L15*'8.юрид-в нацвал'!M15)/('7.физ-в нацвал'!L15+'8.юрид-в нацвал'!L15)</f>
        <v>34.917620915350142</v>
      </c>
      <c r="N15" s="21">
        <f>'7.физ-в нацвал'!N15+'8.юрид-в нацвал'!N15</f>
        <v>6351.7000000000007</v>
      </c>
      <c r="O15" s="28">
        <f>('7.физ-в нацвал'!N15*'7.физ-в нацвал'!O15+'8.юрид-в нацвал'!N15*'8.юрид-в нацвал'!O15)/('7.физ-в нацвал'!N15+'8.юрид-в нацвал'!N15)</f>
        <v>30.589171402931495</v>
      </c>
      <c r="P15" s="21">
        <f>'7.физ-в нацвал'!P15+'8.юрид-в нацвал'!P15</f>
        <v>477</v>
      </c>
      <c r="Q15" s="28">
        <f>('7.физ-в нацвал'!P15*'7.физ-в нацвал'!Q15+'8.юрид-в нацвал'!P15*'8.юрид-в нацвал'!Q15)/('7.физ-в нацвал'!P15+'8.юрид-в нацвал'!P15)</f>
        <v>38.697693920335425</v>
      </c>
      <c r="R15" s="22"/>
      <c r="S15" s="30"/>
    </row>
    <row r="16" spans="1:19" ht="14.25" customHeight="1" x14ac:dyDescent="0.2">
      <c r="A16" s="23" t="s">
        <v>7</v>
      </c>
      <c r="B16" s="26">
        <f>'7.физ-в нацвал'!B16+'8.юрид-в нацвал'!B16</f>
        <v>29397.699999999997</v>
      </c>
      <c r="C16" s="28">
        <f>('7.физ-в нацвал'!B16*'7.физ-в нацвал'!C16+'8.юрид-в нацвал'!B16*'8.юрид-в нацвал'!C16)/('7.физ-в нацвал'!B16+'8.юрид-в нацвал'!B16)</f>
        <v>32.652997343329581</v>
      </c>
      <c r="D16" s="21">
        <f>'7.физ-в нацвал'!D16+'8.юрид-в нацвал'!D16</f>
        <v>5622.6</v>
      </c>
      <c r="E16" s="28">
        <f>('7.физ-в нацвал'!D16*'7.физ-в нацвал'!E16+'8.юрид-в нацвал'!D16*'8.юрид-в нацвал'!E16)/('7.физ-в нацвал'!D16+'8.юрид-в нацвал'!D16)</f>
        <v>16.595916479920323</v>
      </c>
      <c r="F16" s="21">
        <f t="shared" si="0"/>
        <v>23775.1</v>
      </c>
      <c r="G16" s="28">
        <f t="shared" si="1"/>
        <v>36.450354362337073</v>
      </c>
      <c r="H16" s="21">
        <f>'7.физ-в нацвал'!H16+'8.юрид-в нацвал'!H16</f>
        <v>1452.4</v>
      </c>
      <c r="I16" s="28">
        <f>('7.физ-в нацвал'!H16*'7.физ-в нацвал'!I16+'8.юрид-в нацвал'!H16*'8.юрид-в нацвал'!I16)/('7.физ-в нацвал'!H16+'8.юрид-в нацвал'!H16)</f>
        <v>14.085871660699532</v>
      </c>
      <c r="J16" s="21">
        <f>'7.физ-в нацвал'!J16+'8.юрид-в нацвал'!J16</f>
        <v>6573.5</v>
      </c>
      <c r="K16" s="28">
        <f>('7.физ-в нацвал'!J16*'7.физ-в нацвал'!K16+'8.юрид-в нацвал'!J16*'8.юрид-в нацвал'!K16)/('7.физ-в нацвал'!J16+'8.юрид-в нацвал'!J16)</f>
        <v>37.002353388605769</v>
      </c>
      <c r="L16" s="21">
        <f>'7.физ-в нацвал'!L16+'8.юрид-в нацвал'!L16</f>
        <v>11376.6</v>
      </c>
      <c r="M16" s="28">
        <f>('7.физ-в нацвал'!L16*'7.физ-в нацвал'!M16+'8.юрид-в нацвал'!L16*'8.юрид-в нацвал'!M16)/('7.физ-в нацвал'!L16+'8.юрид-в нацвал'!L16)</f>
        <v>41.002829492115396</v>
      </c>
      <c r="N16" s="21">
        <f>'7.физ-в нацвал'!N16+'8.юрид-в нацвал'!N16</f>
        <v>3683.5</v>
      </c>
      <c r="O16" s="28">
        <f>('7.физ-в нацвал'!N16*'7.физ-в нацвал'!O16+'8.юрид-в нацвал'!N16*'8.юрид-в нацвал'!O16)/('7.физ-в нацвал'!N16+'8.юрид-в нацвал'!N16)</f>
        <v>32.236769376951266</v>
      </c>
      <c r="P16" s="21">
        <f>'7.физ-в нацвал'!P16+'8.юрид-в нацвал'!P16</f>
        <v>689.1</v>
      </c>
      <c r="Q16" s="28">
        <f>('7.физ-в нацвал'!P16*'7.физ-в нацвал'!Q16+'8.юрид-в нацвал'!P16*'8.юрид-в нацвал'!Q16)/('7.физ-в нацвал'!P16+'8.юрид-в нацвал'!P16)</f>
        <v>25.686547670875058</v>
      </c>
      <c r="R16" s="22"/>
      <c r="S16" s="30"/>
    </row>
    <row r="17" spans="1:19" ht="14.25" customHeight="1" x14ac:dyDescent="0.2">
      <c r="A17" s="23" t="s">
        <v>8</v>
      </c>
      <c r="B17" s="26">
        <f>'7.физ-в нацвал'!B17+'8.юрид-в нацвал'!B17</f>
        <v>31982.7</v>
      </c>
      <c r="C17" s="28">
        <f>('7.физ-в нацвал'!B17*'7.физ-в нацвал'!C17+'8.юрид-в нацвал'!B17*'8.юрид-в нацвал'!C17)/('7.физ-в нацвал'!B17+'8.юрид-в нацвал'!B17)</f>
        <v>32.981176010780828</v>
      </c>
      <c r="D17" s="21">
        <f>'7.физ-в нацвал'!D17+'8.юрид-в нацвал'!D17</f>
        <v>3972</v>
      </c>
      <c r="E17" s="28">
        <f>('7.физ-в нацвал'!D17*'7.физ-в нацвал'!E17+'8.юрид-в нацвал'!D17*'8.юрид-в нацвал'!E17)/('7.физ-в нацвал'!D17+'8.юрид-в нацвал'!D17)</f>
        <v>23.445059919436051</v>
      </c>
      <c r="F17" s="21">
        <f t="shared" si="0"/>
        <v>28010.7</v>
      </c>
      <c r="G17" s="28">
        <f t="shared" si="1"/>
        <v>34.333425440992194</v>
      </c>
      <c r="H17" s="21">
        <f>'7.физ-в нацвал'!H17+'8.юрид-в нацвал'!H17</f>
        <v>1404.6</v>
      </c>
      <c r="I17" s="28">
        <f>('7.физ-в нацвал'!H17*'7.физ-в нацвал'!I17+'8.юрид-в нацвал'!H17*'8.юрид-в нацвал'!I17)/('7.физ-в нацвал'!H17+'8.юрид-в нацвал'!H17)</f>
        <v>3.7031183255019222</v>
      </c>
      <c r="J17" s="21">
        <f>'7.физ-в нацвал'!J17+'8.юрид-в нацвал'!J17</f>
        <v>6868.4000000000005</v>
      </c>
      <c r="K17" s="28">
        <f>('7.физ-в нацвал'!J17*'7.физ-в нацвал'!K17+'8.юрид-в нацвал'!J17*'8.юрид-в нацвал'!K17)/('7.физ-в нацвал'!J17+'8.юрид-в нацвал'!J17)</f>
        <v>36.006787607011816</v>
      </c>
      <c r="L17" s="21">
        <f>'7.физ-в нацвал'!L17+'8.юрид-в нацвал'!L17</f>
        <v>12441.800000000001</v>
      </c>
      <c r="M17" s="28">
        <f>('7.физ-в нацвал'!L17*'7.физ-в нацвал'!M17+'8.юрид-в нацвал'!L17*'8.юрид-в нацвал'!M17)/('7.физ-в нацвал'!L17+'8.юрид-в нацвал'!L17)</f>
        <v>41.97174765709142</v>
      </c>
      <c r="N17" s="21">
        <f>'7.физ-в нацвал'!N17+'8.юрид-в нацвал'!N17</f>
        <v>7208.1</v>
      </c>
      <c r="O17" s="28">
        <f>('7.физ-в нацвал'!N17*'7.физ-в нацвал'!O17+'8.юрид-в нацвал'!N17*'8.юрид-в нацвал'!O17)/('7.физ-в нацвал'!N17+'8.юрид-в нацвал'!N17)</f>
        <v>25.538617666236593</v>
      </c>
      <c r="P17" s="21">
        <f>'7.физ-в нацвал'!P17+'8.юрид-в нацвал'!P17</f>
        <v>87.8</v>
      </c>
      <c r="Q17" s="28">
        <f>('7.физ-в нацвал'!P17*'7.физ-в нацвал'!Q17+'8.юрид-в нацвал'!P17*'8.юрид-в нацвал'!Q17)/('7.физ-в нацвал'!P17+'8.юрид-в нацвал'!P17)</f>
        <v>33.073576309794994</v>
      </c>
      <c r="R17" s="22"/>
      <c r="S17" s="30"/>
    </row>
    <row r="18" spans="1:19" ht="14.25" customHeight="1" x14ac:dyDescent="0.2">
      <c r="A18" s="23" t="s">
        <v>9</v>
      </c>
      <c r="B18" s="26">
        <f>'7.физ-в нацвал'!B18+'8.юрид-в нацвал'!B18</f>
        <v>44505.9</v>
      </c>
      <c r="C18" s="28">
        <f>('7.физ-в нацвал'!B18*'7.физ-в нацвал'!C18+'8.юрид-в нацвал'!B18*'8.юрид-в нацвал'!C18)/('7.физ-в нацвал'!B18+'8.юрид-в нацвал'!B18)</f>
        <v>38.831866336822756</v>
      </c>
      <c r="D18" s="21">
        <f>'7.физ-в нацвал'!D18+'8.юрид-в нацвал'!D18</f>
        <v>9469.4000000000015</v>
      </c>
      <c r="E18" s="28">
        <f>('7.физ-в нацвал'!D18*'7.физ-в нацвал'!E18+'8.юрид-в нацвал'!D18*'8.юрид-в нацвал'!E18)/('7.физ-в нацвал'!D18+'8.юрид-в нацвал'!D18)</f>
        <v>21.375166325215954</v>
      </c>
      <c r="F18" s="21">
        <f t="shared" si="0"/>
        <v>35036.5</v>
      </c>
      <c r="G18" s="28">
        <f t="shared" si="1"/>
        <v>43.549931071882177</v>
      </c>
      <c r="H18" s="21">
        <f>'7.физ-в нацвал'!H18+'8.юрид-в нацвал'!H18</f>
        <v>2493</v>
      </c>
      <c r="I18" s="28">
        <f>('7.физ-в нацвал'!H18*'7.физ-в нацвал'!I18+'8.юрид-в нацвал'!H18*'8.юрид-в нацвал'!I18)/('7.физ-в нацвал'!H18+'8.юрид-в нацвал'!H18)</f>
        <v>24.935018050541519</v>
      </c>
      <c r="J18" s="21">
        <f>'7.физ-в нацвал'!J18+'8.юрид-в нацвал'!J18</f>
        <v>8439.9000000000015</v>
      </c>
      <c r="K18" s="28">
        <f>('7.физ-в нацвал'!J18*'7.физ-в нацвал'!K18+'8.юрид-в нацвал'!J18*'8.юрид-в нацвал'!K18)/('7.физ-в нацвал'!J18+'8.юрид-в нацвал'!J18)</f>
        <v>37.435756347824025</v>
      </c>
      <c r="L18" s="21">
        <f>'7.физ-в нацвал'!L18+'8.юрид-в нацвал'!L18</f>
        <v>22129</v>
      </c>
      <c r="M18" s="28">
        <f>('7.физ-в нацвал'!L18*'7.физ-в нацвал'!M18+'8.юрид-в нацвал'!L18*'8.юрид-в нацвал'!M18)/('7.физ-в нацвал'!L18+'8.юрид-в нацвал'!L18)</f>
        <v>49.33480048804735</v>
      </c>
      <c r="N18" s="21">
        <f>'7.физ-в нацвал'!N18+'8.юрид-в нацвал'!N18</f>
        <v>1774.1999999999998</v>
      </c>
      <c r="O18" s="28">
        <f>('7.физ-в нацвал'!N18*'7.физ-в нацвал'!O18+'8.юрид-в нацвал'!N18*'8.юрид-в нацвал'!O18)/('7.физ-в нацвал'!N18+'8.юрид-в нацвал'!N18)</f>
        <v>30.192898207642891</v>
      </c>
      <c r="P18" s="21">
        <f>'7.физ-в нацвал'!P18+'8.юрид-в нацвал'!P18</f>
        <v>200.4</v>
      </c>
      <c r="Q18" s="28">
        <f>('7.физ-в нацвал'!P18*'7.физ-в нацвал'!Q18+'8.юрид-в нацвал'!P18*'8.юрид-в нацвал'!Q18)/('7.физ-в нацвал'!P18+'8.юрид-в нацвал'!P18)</f>
        <v>12.086227544910178</v>
      </c>
      <c r="R18" s="21"/>
      <c r="S18" s="28"/>
    </row>
    <row r="19" spans="1:19" ht="14.25" customHeight="1" x14ac:dyDescent="0.2">
      <c r="A19" s="23" t="s">
        <v>14</v>
      </c>
      <c r="B19" s="26">
        <f>'7.физ-в нацвал'!B19+'8.юрид-в нацвал'!B19</f>
        <v>47523.199999999997</v>
      </c>
      <c r="C19" s="28">
        <f>('7.физ-в нацвал'!B19*'7.физ-в нацвал'!C19+'8.юрид-в нацвал'!B19*'8.юрид-в нацвал'!C19)/('7.физ-в нацвал'!B19+'8.юрид-в нацвал'!B19)</f>
        <v>25.520295960709717</v>
      </c>
      <c r="D19" s="21">
        <f>'7.физ-в нацвал'!D19+'8.юрид-в нацвал'!D19</f>
        <v>14507.1</v>
      </c>
      <c r="E19" s="28">
        <f>('7.физ-в нацвал'!D19*'7.физ-в нацвал'!E19+'8.юрид-в нацвал'!D19*'8.юрид-в нацвал'!E19)/('7.физ-в нацвал'!D19+'8.юрид-в нацвал'!D19)</f>
        <v>16.379424557630401</v>
      </c>
      <c r="F19" s="21">
        <f t="shared" si="0"/>
        <v>33016.1</v>
      </c>
      <c r="G19" s="28">
        <f t="shared" si="1"/>
        <v>29.536746587271061</v>
      </c>
      <c r="H19" s="21">
        <f>'7.физ-в нацвал'!H19+'8.юрид-в нацвал'!H19</f>
        <v>10624.2</v>
      </c>
      <c r="I19" s="28">
        <f>('7.физ-в нацвал'!H19*'7.физ-в нацвал'!I19+'8.юрид-в нацвал'!H19*'8.юрид-в нацвал'!I19)/('7.физ-в нацвал'!H19+'8.юрид-в нацвал'!H19)</f>
        <v>16.052314527211461</v>
      </c>
      <c r="J19" s="21">
        <f>'7.физ-в нацвал'!J19+'8.юрид-в нацвал'!J19</f>
        <v>13319</v>
      </c>
      <c r="K19" s="28">
        <f>('7.физ-в нацвал'!J19*'7.физ-в нацвал'!K19+'8.юрид-в нацвал'!J19*'8.юрид-в нацвал'!K19)/('7.физ-в нацвал'!J19+'8.юрид-в нацвал'!J19)</f>
        <v>34.604388392521962</v>
      </c>
      <c r="L19" s="21">
        <f>'7.физ-в нацвал'!L19+'8.юрид-в нацвал'!L19</f>
        <v>8736.6999999999989</v>
      </c>
      <c r="M19" s="28">
        <f>('7.физ-в нацвал'!L19*'7.физ-в нацвал'!M19+'8.юрид-в нацвал'!L19*'8.юрид-в нацвал'!M19)/('7.физ-в нацвал'!L19+'8.юрид-в нацвал'!L19)</f>
        <v>38.226091087023704</v>
      </c>
      <c r="N19" s="21">
        <f>'7.физ-в нацвал'!N19+'8.юрид-в нацвал'!N19</f>
        <v>315.10000000000002</v>
      </c>
      <c r="O19" s="28">
        <f>('7.физ-в нацвал'!N19*'7.физ-в нацвал'!O19+'8.юрид-в нацвал'!N19*'8.юрид-в нацвал'!O19)/('7.физ-в нацвал'!N19+'8.юрид-в нацвал'!N19)</f>
        <v>28.221009203427478</v>
      </c>
      <c r="P19" s="21">
        <f>'7.физ-в нацвал'!P19+'8.юрид-в нацвал'!P19</f>
        <v>21.1</v>
      </c>
      <c r="Q19" s="28">
        <f>('7.физ-в нацвал'!P19*'7.физ-в нацвал'!Q19+'8.юрид-в нацвал'!P19*'8.юрид-в нацвал'!Q19)/('7.физ-в нацвал'!P19+'8.юрид-в нацвал'!P19)</f>
        <v>42.037914691943122</v>
      </c>
      <c r="R19" s="22"/>
      <c r="S19" s="30"/>
    </row>
    <row r="20" spans="1:19" ht="14.25" customHeight="1" thickBot="1" x14ac:dyDescent="0.25">
      <c r="A20" s="24" t="s">
        <v>15</v>
      </c>
      <c r="B20" s="27">
        <f>'7.физ-в нацвал'!B20+'8.юрид-в нацвал'!B20</f>
        <v>39096.299999999996</v>
      </c>
      <c r="C20" s="29">
        <f>('7.физ-в нацвал'!B20*'7.физ-в нацвал'!C20+'8.юрид-в нацвал'!B20*'8.юрид-в нацвал'!C20)/('7.физ-в нацвал'!B20+'8.юрид-в нацвал'!B20)</f>
        <v>24.757751705404353</v>
      </c>
      <c r="D20" s="25">
        <f>'7.физ-в нацвал'!D20+'8.юрид-в нацвал'!D20</f>
        <v>15737.599999999999</v>
      </c>
      <c r="E20" s="29">
        <f>('7.физ-в нацвал'!D20*'7.физ-в нацвал'!E20+'8.юрид-в нацвал'!D20*'8.юрид-в нацвал'!E20)/('7.физ-в нацвал'!D20+'8.юрид-в нацвал'!D20)</f>
        <v>9.7667561762911763</v>
      </c>
      <c r="F20" s="25">
        <f t="shared" si="0"/>
        <v>23358.7</v>
      </c>
      <c r="G20" s="29">
        <f t="shared" si="1"/>
        <v>34.857726928296522</v>
      </c>
      <c r="H20" s="25">
        <f>'7.физ-в нацвал'!H20+'8.юрид-в нацвал'!H20</f>
        <v>2856.3</v>
      </c>
      <c r="I20" s="29">
        <f>('7.физ-в нацвал'!H20*'7.физ-в нацвал'!I20+'8.юрид-в нацвал'!H20*'8.юрид-в нацвал'!I20)/('7.физ-в нацвал'!H20+'8.юрид-в нацвал'!H20)</f>
        <v>18.719847354969716</v>
      </c>
      <c r="J20" s="25">
        <f>'7.физ-в нацвал'!J20+'8.юрид-в нацвал'!J20</f>
        <v>10191.5</v>
      </c>
      <c r="K20" s="29">
        <f>('7.физ-в нацвал'!J20*'7.физ-в нацвал'!K20+'8.юрид-в нацвал'!J20*'8.юрид-в нацвал'!K20)/('7.физ-в нацвал'!J20+'8.юрид-в нацвал'!J20)</f>
        <v>37.518851984496884</v>
      </c>
      <c r="L20" s="25">
        <f>'7.физ-в нацвал'!L20+'8.юрид-в нацвал'!L20</f>
        <v>6682.6</v>
      </c>
      <c r="M20" s="29">
        <f>('7.физ-в нацвал'!L20*'7.физ-в нацвал'!M20+'8.юрид-в нацвал'!L20*'8.юрид-в нацвал'!M20)/('7.физ-в нацвал'!L20+'8.юрид-в нацвал'!L20)</f>
        <v>37.607696405590637</v>
      </c>
      <c r="N20" s="25">
        <f>'7.физ-в нацвал'!N20+'8.юрид-в нацвал'!N20</f>
        <v>3601.2</v>
      </c>
      <c r="O20" s="29">
        <f>('7.физ-в нацвал'!N20*'7.физ-в нацвал'!O20+'8.юрид-в нацвал'!N20*'8.юрид-в нацвал'!O20)/('7.физ-в нацвал'!N20+'8.юрид-в нацвал'!N20)</f>
        <v>34.952975119404641</v>
      </c>
      <c r="P20" s="25">
        <f>'7.физ-в нацвал'!P20+'8.юрид-в нацвал'!P20</f>
        <v>27.1</v>
      </c>
      <c r="Q20" s="29">
        <f>('7.физ-в нацвал'!P20*'7.физ-в нацвал'!Q20+'8.юрид-в нацвал'!P20*'8.юрид-в нацвал'!Q20)/('7.физ-в нацвал'!P20+'8.юрид-в нацвал'!P20)</f>
        <v>44.223616236162364</v>
      </c>
      <c r="R20" s="25"/>
      <c r="S20" s="29"/>
    </row>
    <row r="21" spans="1:19" ht="14.25" customHeight="1" x14ac:dyDescent="0.2">
      <c r="A21" s="23" t="s">
        <v>25</v>
      </c>
      <c r="B21" s="26">
        <f>'7.физ-в нацвал'!B21+'8.юрид-в нацвал'!B21</f>
        <v>46454.8</v>
      </c>
      <c r="C21" s="28">
        <f>('7.физ-в нацвал'!B21*'7.физ-в нацвал'!C21+'8.юрид-в нацвал'!B21*'8.юрид-в нацвал'!C21)/('7.физ-в нацвал'!B21+'8.юрид-в нацвал'!B21)</f>
        <v>27.763560923736623</v>
      </c>
      <c r="D21" s="21">
        <f>'7.физ-в нацвал'!D21+'8.юрид-в нацвал'!D21</f>
        <v>12696</v>
      </c>
      <c r="E21" s="28">
        <f>('7.физ-в нацвал'!D21*'7.физ-в нацвал'!E21+'8.юрид-в нацвал'!D21*'8.юрид-в нацвал'!E21)/('7.физ-в нацвал'!D21+'8.юрид-в нацвал'!D21)</f>
        <v>8.6127551984877115</v>
      </c>
      <c r="F21" s="21">
        <f t="shared" si="0"/>
        <v>33758.800000000003</v>
      </c>
      <c r="G21" s="28">
        <f t="shared" si="1"/>
        <v>34.965790549427112</v>
      </c>
      <c r="H21" s="21">
        <f>'7.физ-в нацвал'!H21+'8.юрид-в нацвал'!H21</f>
        <v>3899.7</v>
      </c>
      <c r="I21" s="28">
        <f>('7.физ-в нацвал'!H21*'7.физ-в нацвал'!I21+'8.юрид-в нацвал'!H21*'8.юрид-в нацвал'!I21)/('7.физ-в нацвал'!H21+'8.юрид-в нацвал'!H21)</f>
        <v>27.337615714029287</v>
      </c>
      <c r="J21" s="21">
        <f>'7.физ-в нацвал'!J21+'8.юрид-в нацвал'!J21</f>
        <v>10662.3</v>
      </c>
      <c r="K21" s="28">
        <f>('7.физ-в нацвал'!J21*'7.физ-в нацвал'!K21+'8.юрид-в нацвал'!J21*'8.юрид-в нацвал'!K21)/('7.физ-в нацвал'!J21+'8.юрид-в нацвал'!J21)</f>
        <v>36.637824859551884</v>
      </c>
      <c r="L21" s="21">
        <f>'7.физ-в нацвал'!L21+'8.юрид-в нацвал'!L21</f>
        <v>16736</v>
      </c>
      <c r="M21" s="28">
        <f>('7.физ-в нацвал'!L21*'7.физ-в нацвал'!M21+'8.юрид-в нацвал'!L21*'8.юрид-в нацвал'!M21)/('7.физ-в нацвал'!L21+'8.юрид-в нацвал'!L21)</f>
        <v>35.813515774378587</v>
      </c>
      <c r="N21" s="21">
        <f>'7.физ-в нацвал'!N21+'8.юрид-в нацвал'!N21</f>
        <v>2351.5</v>
      </c>
      <c r="O21" s="28">
        <f>('7.физ-в нацвал'!N21*'7.физ-в нацвал'!O21+'8.юрид-в нацвал'!N21*'8.юрид-в нацвал'!O21)/('7.физ-в нацвал'!N21+'8.юрид-в нацвал'!N21)</f>
        <v>34.298345736763771</v>
      </c>
      <c r="P21" s="21">
        <f>'7.физ-в нацвал'!P21+'8.юрид-в нацвал'!P21</f>
        <v>109.3</v>
      </c>
      <c r="Q21" s="28">
        <f>('7.физ-в нацвал'!P21*'7.физ-в нацвал'!Q21+'8.юрид-в нацвал'!P21*'8.юрид-в нацвал'!Q21)/('7.физ-в нацвал'!P21+'8.юрид-в нацвал'!P21)</f>
        <v>28.578133577310158</v>
      </c>
      <c r="R21" s="22"/>
      <c r="S21" s="30"/>
    </row>
    <row r="22" spans="1:19" ht="14.25" customHeight="1" x14ac:dyDescent="0.2">
      <c r="A22" s="23" t="s">
        <v>1</v>
      </c>
      <c r="B22" s="26">
        <f>'7.физ-в нацвал'!B22+'8.юрид-в нацвал'!B22</f>
        <v>38144.100000000006</v>
      </c>
      <c r="C22" s="28">
        <f>('7.физ-в нацвал'!B22*'7.физ-в нацвал'!C22+'8.юрид-в нацвал'!B22*'8.юрид-в нацвал'!C22)/('7.физ-в нацвал'!B22+'8.юрид-в нацвал'!B22)</f>
        <v>33.162262315797207</v>
      </c>
      <c r="D22" s="21">
        <f>'7.физ-в нацвал'!D22+'8.юрид-в нацвал'!D22</f>
        <v>12042</v>
      </c>
      <c r="E22" s="28">
        <f>('7.физ-в нацвал'!D22*'7.физ-в нацвал'!E22+'8.юрид-в нацвал'!D22*'8.юрид-в нацвал'!E22)/('7.физ-в нацвал'!D22+'8.юрид-в нацвал'!D22)</f>
        <v>17.973796711509717</v>
      </c>
      <c r="F22" s="21">
        <f t="shared" si="0"/>
        <v>26102.100000000002</v>
      </c>
      <c r="G22" s="28">
        <f t="shared" si="1"/>
        <v>40.169342313453704</v>
      </c>
      <c r="H22" s="21">
        <f>'7.физ-в нацвал'!H22+'8.юрид-в нацвал'!H22</f>
        <v>239</v>
      </c>
      <c r="I22" s="28">
        <f>('7.физ-в нацвал'!H22*'7.физ-в нацвал'!I22+'8.юрид-в нацвал'!H22*'8.юрид-в нацвал'!I22)/('7.физ-в нацвал'!H22+'8.юрид-в нацвал'!H22)</f>
        <v>1.6317991631799162</v>
      </c>
      <c r="J22" s="21">
        <f>'7.физ-в нацвал'!J22+'8.юрид-в нацвал'!J22</f>
        <v>8062.9</v>
      </c>
      <c r="K22" s="28">
        <f>('7.физ-в нацвал'!J22*'7.физ-в нацвал'!K22+'8.юрид-в нацвал'!J22*'8.юрид-в нацвал'!K22)/('7.физ-в нацвал'!J22+'8.юрид-в нацвал'!J22)</f>
        <v>38.794657009264661</v>
      </c>
      <c r="L22" s="21">
        <f>'7.физ-в нацвал'!L22+'8.юрид-в нацвал'!L22</f>
        <v>16072.5</v>
      </c>
      <c r="M22" s="28">
        <f>('7.физ-в нацвал'!L22*'7.физ-в нацвал'!M22+'8.юрид-в нацвал'!L22*'8.юрид-в нацвал'!M22)/('7.физ-в нацвал'!L22+'8.юрид-в нацвал'!L22)</f>
        <v>41.994275937159742</v>
      </c>
      <c r="N22" s="21">
        <f>'7.физ-в нацвал'!N22+'8.юрид-в нацвал'!N22</f>
        <v>1591.4</v>
      </c>
      <c r="O22" s="28">
        <f>('7.физ-в нацвал'!N22*'7.физ-в нацвал'!O22+'8.юрид-в нацвал'!N22*'8.юрид-в нацвал'!O22)/('7.физ-в нацвал'!N22+'8.юрид-в нацвал'!N22)</f>
        <v>35.128101043106696</v>
      </c>
      <c r="P22" s="21">
        <f>'7.физ-в нацвал'!P22+'8.юрид-в нацвал'!P22</f>
        <v>136.30000000000001</v>
      </c>
      <c r="Q22" s="28">
        <f>('7.физ-в нацвал'!P22*'7.физ-в нацвал'!Q22+'8.юрид-в нацвал'!P22*'8.юрид-в нацвал'!Q22)/('7.физ-в нацвал'!P22+'8.юрид-в нацвал'!P22)</f>
        <v>32.728466617754947</v>
      </c>
      <c r="R22" s="22"/>
      <c r="S22" s="30"/>
    </row>
    <row r="23" spans="1:19" ht="14.25" customHeight="1" x14ac:dyDescent="0.2">
      <c r="A23" s="23" t="s">
        <v>2</v>
      </c>
      <c r="B23" s="26">
        <f>'7.физ-в нацвал'!B23+'8.юрид-в нацвал'!B23</f>
        <v>57488.200000000004</v>
      </c>
      <c r="C23" s="28">
        <f>('7.физ-в нацвал'!B23*'7.физ-в нацвал'!C23+'8.юрид-в нацвал'!B23*'8.юрид-в нацвал'!C23)/('7.физ-в нацвал'!B23+'8.юрид-в нацвал'!B23)</f>
        <v>39.092838617316247</v>
      </c>
      <c r="D23" s="21">
        <f>'7.физ-в нацвал'!D23+'8.юрид-в нацвал'!D23</f>
        <v>10398.5</v>
      </c>
      <c r="E23" s="28">
        <f>('7.физ-в нацвал'!D23*'7.физ-в нацвал'!E23+'8.юрид-в нацвал'!D23*'8.юрид-в нацвал'!E23)/('7.физ-в нацвал'!D23+'8.юрид-в нацвал'!D23)</f>
        <v>19.528940231764196</v>
      </c>
      <c r="F23" s="21">
        <f t="shared" si="0"/>
        <v>47089.7</v>
      </c>
      <c r="G23" s="28">
        <f t="shared" si="1"/>
        <v>43.413001994066647</v>
      </c>
      <c r="H23" s="21">
        <f>'7.физ-в нацвал'!H23+'8.юрид-в нацвал'!H23</f>
        <v>2513.4</v>
      </c>
      <c r="I23" s="28">
        <f>('7.физ-в нацвал'!H23*'7.физ-в нацвал'!I23+'8.юрид-в нацвал'!H23*'8.юрид-в нацвал'!I23)/('7.физ-в нацвал'!H23+'8.юрид-в нацвал'!H23)</f>
        <v>2.8953926951539746</v>
      </c>
      <c r="J23" s="21">
        <f>'7.физ-в нацвал'!J23+'8.юрид-в нацвал'!J23</f>
        <v>9244.9</v>
      </c>
      <c r="K23" s="28">
        <f>('7.физ-в нацвал'!J23*'7.физ-в нацвал'!K23+'8.юрид-в нацвал'!J23*'8.юрид-в нацвал'!K23)/('7.физ-в нацвал'!J23+'8.юрид-в нацвал'!J23)</f>
        <v>42.8958809722117</v>
      </c>
      <c r="L23" s="21">
        <f>'7.физ-в нацвал'!L23+'8.юрид-в нацвал'!L23</f>
        <v>33912</v>
      </c>
      <c r="M23" s="28">
        <f>('7.физ-в нацвал'!L23*'7.физ-в нацвал'!M23+'8.юрид-в нацвал'!L23*'8.юрид-в нацвал'!M23)/('7.физ-в нацвал'!L23+'8.юрид-в нацвал'!L23)</f>
        <v>46.900606569945744</v>
      </c>
      <c r="N23" s="21">
        <f>'7.физ-в нацвал'!N23+'8.юрид-в нацвал'!N23</f>
        <v>1407.2</v>
      </c>
      <c r="O23" s="28">
        <f>('7.физ-в нацвал'!N23*'7.физ-в нацвал'!O23+'8.юрид-в нацвал'!N23*'8.юрид-в нацвал'!O23)/('7.физ-в нацвал'!N23+'8.юрид-в нацвал'!N23)</f>
        <v>35.209280841387148</v>
      </c>
      <c r="P23" s="21">
        <f>'7.физ-в нацвал'!P23+'8.юрид-в нацвал'!P23</f>
        <v>12.2</v>
      </c>
      <c r="Q23" s="28">
        <f>('7.физ-в нацвал'!P23*'7.физ-в нацвал'!Q23+'8.юрид-в нацвал'!P23*'8.юрид-в нацвал'!Q23)/('7.физ-в нацвал'!P23+'8.юрид-в нацвал'!P23)</f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>'7.физ-в нацвал'!B24+'8.юрид-в нацвал'!B24</f>
        <v>93681.799999999988</v>
      </c>
      <c r="C24" s="28">
        <f>('7.физ-в нацвал'!B24*'7.физ-в нацвал'!C24+'8.юрид-в нацвал'!B24*'8.юрид-в нацвал'!C24)/('7.физ-в нацвал'!B24+'8.юрид-в нацвал'!B24)</f>
        <v>35.19730780151535</v>
      </c>
      <c r="D24" s="21">
        <f>'7.физ-в нацвал'!D24+'8.юрид-в нацвал'!D24</f>
        <v>12248.5</v>
      </c>
      <c r="E24" s="28">
        <f>('7.физ-в нацвал'!D24*'7.физ-в нацвал'!E24+'8.юрид-в нацвал'!D24*'8.юрид-в нацвал'!E24)/('7.физ-в нацвал'!D24+'8.юрид-в нацвал'!D24)</f>
        <v>18.235032044740173</v>
      </c>
      <c r="F24" s="21">
        <f t="shared" si="0"/>
        <v>81433.299999999988</v>
      </c>
      <c r="G24" s="28">
        <f t="shared" si="1"/>
        <v>37.748628141067606</v>
      </c>
      <c r="H24" s="21">
        <f>'7.физ-в нацвал'!H24+'8.юрид-в нацвал'!H24</f>
        <v>11735.9</v>
      </c>
      <c r="I24" s="28">
        <f>('7.физ-в нацвал'!H24*'7.физ-в нацвал'!I24+'8.юрид-в нацвал'!H24*'8.юрид-в нацвал'!I24)/('7.физ-в нацвал'!H24+'8.юрид-в нацвал'!H24)</f>
        <v>16.692430917100523</v>
      </c>
      <c r="J24" s="21">
        <f>'7.физ-в нацвал'!J24+'8.юрид-в нацвал'!J24</f>
        <v>18805.2</v>
      </c>
      <c r="K24" s="28">
        <f>('7.физ-в нацвал'!J24*'7.физ-в нацвал'!K24+'8.юрид-в нацвал'!J24*'8.юрид-в нацвал'!K24)/('7.физ-в нацвал'!J24+'8.юрид-в нацвал'!J24)</f>
        <v>38.30054772084317</v>
      </c>
      <c r="L24" s="21">
        <f>'7.физ-в нацвал'!L24+'8.юрид-в нацвал'!L24</f>
        <v>46326.7</v>
      </c>
      <c r="M24" s="28">
        <f>('7.физ-в нацвал'!L24*'7.физ-в нацвал'!M24+'8.юрид-в нацвал'!L24*'8.юрид-в нацвал'!M24)/('7.физ-в нацвал'!L24+'8.юрид-в нацвал'!L24)</f>
        <v>42.927069702784792</v>
      </c>
      <c r="N24" s="21">
        <f>'7.физ-в нацвал'!N24+'8.юрид-в нацвал'!N24</f>
        <v>4545.2</v>
      </c>
      <c r="O24" s="28">
        <f>('7.физ-в нацвал'!N24*'7.физ-в нацвал'!O24+'8.юрид-в нацвал'!N24*'8.юрид-в нацвал'!O24)/('7.физ-в нацвал'!N24+'8.юрид-в нацвал'!N24)</f>
        <v>37.0461409838951</v>
      </c>
      <c r="P24" s="21">
        <f>'7.физ-в нацвал'!P24+'8.юрид-в нацвал'!P24</f>
        <v>20.3</v>
      </c>
      <c r="Q24" s="28">
        <f>('7.физ-в нацвал'!P24*'7.физ-в нацвал'!Q24+'8.юрид-в нацвал'!P24*'8.юрид-в нацвал'!Q24)/('7.физ-в нацвал'!P24+'8.юрид-в нацвал'!P24)</f>
        <v>39.093596059113302</v>
      </c>
      <c r="R24" s="22"/>
      <c r="S24" s="30"/>
    </row>
    <row r="25" spans="1:19" ht="14.25" customHeight="1" x14ac:dyDescent="0.2">
      <c r="A25" s="23" t="s">
        <v>4</v>
      </c>
      <c r="B25" s="26">
        <f>'7.физ-в нацвал'!B25+'8.юрид-в нацвал'!B25</f>
        <v>111507.2</v>
      </c>
      <c r="C25" s="28">
        <f>('7.физ-в нацвал'!B25*'7.физ-в нацвал'!C25+'8.юрид-в нацвал'!B25*'8.юрид-в нацвал'!C25)/('7.физ-в нацвал'!B25+'8.юрид-в нацвал'!B25)</f>
        <v>25.495327727716237</v>
      </c>
      <c r="D25" s="21">
        <f>'7.физ-в нацвал'!D25+'8.юрид-в нацвал'!D25</f>
        <v>43837.1</v>
      </c>
      <c r="E25" s="28">
        <f>('7.физ-в нацвал'!D25*'7.физ-в нацвал'!E25+'8.юрид-в нацвал'!D25*'8.юрид-в нацвал'!E25)/('7.физ-в нацвал'!D25+'8.юрид-в нацвал'!D25)</f>
        <v>4.8548231520789464</v>
      </c>
      <c r="F25" s="21">
        <f t="shared" si="0"/>
        <v>67670.099999999991</v>
      </c>
      <c r="G25" s="28">
        <f t="shared" si="1"/>
        <v>38.866371410711679</v>
      </c>
      <c r="H25" s="21">
        <f>'7.физ-в нацвал'!H25+'8.юрид-в нацвал'!H25</f>
        <v>4168</v>
      </c>
      <c r="I25" s="28">
        <f>('7.физ-в нацвал'!H25*'7.физ-в нацвал'!I25+'8.юрид-в нацвал'!H25*'8.юрид-в нацвал'!I25)/('7.физ-в нацвал'!H25+'8.юрид-в нацвал'!H25)</f>
        <v>32.451775431861805</v>
      </c>
      <c r="J25" s="21">
        <f>'7.физ-в нацвал'!J25+'8.юрид-в нацвал'!J25</f>
        <v>8797.7000000000007</v>
      </c>
      <c r="K25" s="28">
        <f>('7.физ-в нацвал'!J25*'7.физ-в нацвал'!K25+'8.юрид-в нацвал'!J25*'8.юрид-в нацвал'!K25)/('7.физ-в нацвал'!J25+'8.юрид-в нацвал'!J25)</f>
        <v>38.13763256305625</v>
      </c>
      <c r="L25" s="21">
        <f>'7.физ-в нацвал'!L25+'8.юрид-в нацвал'!L25</f>
        <v>50589.600000000006</v>
      </c>
      <c r="M25" s="28">
        <f>('7.физ-в нацвал'!L25*'7.физ-в нацвал'!M25+'8.юрид-в нацвал'!L25*'8.юрид-в нацвал'!M25)/('7.физ-в нацвал'!L25+'8.юрид-в нацвал'!L25)</f>
        <v>39.5897356373642</v>
      </c>
      <c r="N25" s="21">
        <f>'7.физ-в нацвал'!N25+'8.юрид-в нацвал'!N25</f>
        <v>3610.4</v>
      </c>
      <c r="O25" s="28">
        <f>('7.физ-в нацвал'!N25*'7.физ-в нацвал'!O25+'8.юрид-в нацвал'!N25*'8.юрид-в нацвал'!O25)/('7.физ-в нацвал'!N25+'8.юрид-в нацвал'!N25)</f>
        <v>36.732328827830706</v>
      </c>
      <c r="P25" s="21">
        <f>'7.физ-в нацвал'!P25+'8.юрид-в нацвал'!P25</f>
        <v>504.4</v>
      </c>
      <c r="Q25" s="28">
        <f>('7.физ-в нацвал'!P25*'7.физ-в нацвал'!Q25+'8.юрид-в нацвал'!P25*'8.юрид-в нацвал'!Q25)/('7.физ-в нацвал'!P25+'8.юрид-в нацвал'!P25)</f>
        <v>47.30670103092784</v>
      </c>
      <c r="R25" s="22"/>
      <c r="S25" s="30"/>
    </row>
    <row r="26" spans="1:19" ht="14.25" customHeight="1" x14ac:dyDescent="0.2">
      <c r="A26" s="23" t="s">
        <v>5</v>
      </c>
      <c r="B26" s="26">
        <f>'7.физ-в нацвал'!B26+'8.юрид-в нацвал'!B26</f>
        <v>94783.6</v>
      </c>
      <c r="C26" s="28">
        <f>('7.физ-в нацвал'!B26*'7.физ-в нацвал'!C26+'8.юрид-в нацвал'!B26*'8.юрид-в нацвал'!C26)/('7.физ-в нацвал'!B26+'8.юрид-в нацвал'!B26)</f>
        <v>22.128074392616444</v>
      </c>
      <c r="D26" s="21">
        <f>'7.физ-в нацвал'!D26+'8.юрид-в нацвал'!D26</f>
        <v>46216.9</v>
      </c>
      <c r="E26" s="28">
        <f>('7.физ-в нацвал'!D26*'7.физ-в нацвал'!E26+'8.юрид-в нацвал'!D26*'8.юрид-в нацвал'!E26)/('7.физ-в нацвал'!D26+'8.юрид-в нацвал'!D26)</f>
        <v>6.9596453245457841</v>
      </c>
      <c r="F26" s="21">
        <f t="shared" si="0"/>
        <v>48566.7</v>
      </c>
      <c r="G26" s="28">
        <f t="shared" si="1"/>
        <v>36.562610183520803</v>
      </c>
      <c r="H26" s="21">
        <f>'7.физ-в нацвал'!H26+'8.юрид-в нацвал'!H26</f>
        <v>3405.1</v>
      </c>
      <c r="I26" s="28">
        <f>('7.физ-в нацвал'!H26*'7.физ-в нацвал'!I26+'8.юрид-в нацвал'!H26*'8.юрид-в нацвал'!I26)/('7.физ-в нацвал'!H26+'8.юрид-в нацвал'!H26)</f>
        <v>27.510645796011865</v>
      </c>
      <c r="J26" s="21">
        <f>'7.физ-в нацвал'!J26+'8.юрид-в нацвал'!J26</f>
        <v>24469.8</v>
      </c>
      <c r="K26" s="28">
        <f>('7.физ-в нацвал'!J26*'7.физ-в нацвал'!K26+'8.юрид-в нацвал'!J26*'8.юрид-в нацвал'!K26)/('7.физ-в нацвал'!J26+'8.юрид-в нацвал'!J26)</f>
        <v>35.495455622849391</v>
      </c>
      <c r="L26" s="21">
        <f>'7.физ-в нацвал'!L26+'8.юрид-в нацвал'!L26</f>
        <v>15483.2</v>
      </c>
      <c r="M26" s="28">
        <f>('7.физ-в нацвал'!L26*'7.физ-в нацвал'!M26+'8.юрид-в нацвал'!L26*'8.юрид-в нацвал'!M26)/('7.физ-в нацвал'!L26+'8.юрид-в нацвал'!L26)</f>
        <v>42.059080810168439</v>
      </c>
      <c r="N26" s="21">
        <f>'7.физ-в нацвал'!N26+'8.юрид-в нацвал'!N26</f>
        <v>2983</v>
      </c>
      <c r="O26" s="28">
        <f>('7.физ-в нацвал'!N26*'7.физ-в нацвал'!O26+'8.юрид-в нацвал'!N26*'8.юрид-в нацвал'!O26)/('7.физ-в нацвал'!N26+'8.юрид-в нацвал'!N26)</f>
        <v>41.32667784109956</v>
      </c>
      <c r="P26" s="21">
        <f>'7.физ-в нацвал'!P26+'8.юрид-в нацвал'!P26</f>
        <v>2225.6</v>
      </c>
      <c r="Q26" s="28">
        <f>('7.физ-в нацвал'!P26*'7.физ-в нацвал'!Q26+'8.юрид-в нацвал'!P26*'8.юрид-в нацвал'!Q26)/('7.физ-в нацвал'!P26+'8.юрид-в нацвал'!P26)</f>
        <v>17.521333572969088</v>
      </c>
      <c r="R26" s="22"/>
      <c r="S26" s="30"/>
    </row>
    <row r="27" spans="1:19" ht="14.25" customHeight="1" x14ac:dyDescent="0.2">
      <c r="A27" s="23" t="s">
        <v>6</v>
      </c>
      <c r="B27" s="26">
        <f>'7.физ-в нацвал'!B27+'8.юрид-в нацвал'!B27</f>
        <v>126754.5</v>
      </c>
      <c r="C27" s="28">
        <f>('7.физ-в нацвал'!B27*'7.физ-в нацвал'!C27+'8.юрид-в нацвал'!B27*'8.юрид-в нацвал'!C27)/('7.физ-в нацвал'!B27+'8.юрид-в нацвал'!B27)</f>
        <v>28.949395477083655</v>
      </c>
      <c r="D27" s="21">
        <f>'7.физ-в нацвал'!D27+'8.юрид-в нацвал'!D27</f>
        <v>39908.200000000004</v>
      </c>
      <c r="E27" s="28">
        <f>('7.физ-в нацвал'!D27*'7.физ-в нацвал'!E27+'8.юрид-в нацвал'!D27*'8.юрид-в нацвал'!E27)/('7.физ-в нацвал'!D27+'8.юрид-в нацвал'!D27)</f>
        <v>8.6556187700773268</v>
      </c>
      <c r="F27" s="21">
        <f t="shared" si="0"/>
        <v>86846.3</v>
      </c>
      <c r="G27" s="28">
        <f t="shared" si="1"/>
        <v>38.274929202510641</v>
      </c>
      <c r="H27" s="21">
        <f>'7.физ-в нацвал'!H27+'8.юрид-в нацвал'!H27</f>
        <v>1275.4000000000001</v>
      </c>
      <c r="I27" s="28">
        <f>('7.физ-в нацвал'!H27*'7.физ-в нацвал'!I27+'8.юрид-в нацвал'!H27*'8.юрид-в нацвал'!I27)/('7.физ-в нацвал'!H27+'8.юрид-в нацвал'!H27)</f>
        <v>18.421671632429039</v>
      </c>
      <c r="J27" s="21">
        <f>'7.физ-в нацвал'!J27+'8.юрид-в нацвал'!J27</f>
        <v>38326.5</v>
      </c>
      <c r="K27" s="28">
        <f>('7.физ-в нацвал'!J27*'7.физ-в нацвал'!K27+'8.юрид-в нацвал'!J27*'8.юрид-в нацвал'!K27)/('7.физ-в нацвал'!J27+'8.юрид-в нацвал'!J27)</f>
        <v>37.522114072508579</v>
      </c>
      <c r="L27" s="21">
        <f>'7.физ-в нацвал'!L27+'8.юрид-в нацвал'!L27</f>
        <v>42338.400000000001</v>
      </c>
      <c r="M27" s="28">
        <f>('7.физ-в нацвал'!L27*'7.физ-в нацвал'!M27+'8.юрид-в нацвал'!L27*'8.юрид-в нацвал'!M27)/('7.физ-в нацвал'!L27+'8.юрид-в нацвал'!L27)</f>
        <v>39.764475110065568</v>
      </c>
      <c r="N27" s="21">
        <f>'7.физ-в нацвал'!N27+'8.юрид-в нацвал'!N27</f>
        <v>4371.7999999999993</v>
      </c>
      <c r="O27" s="28">
        <f>('7.физ-в нацвал'!N27*'7.физ-в нацвал'!O27+'8.юрид-в нацвал'!N27*'8.юрид-в нацвал'!O27)/('7.физ-в нацвал'!N27+'8.юрид-в нацвал'!N27)</f>
        <v>35.3041607575827</v>
      </c>
      <c r="P27" s="21">
        <f>'7.физ-в нацвал'!P27+'8.юрид-в нацвал'!P27</f>
        <v>534.20000000000005</v>
      </c>
      <c r="Q27" s="28">
        <f>('7.физ-в нацвал'!P27*'7.физ-в нацвал'!Q27+'8.юрид-в нацвал'!P27*'8.юрид-в нацвал'!Q27)/('7.физ-в нацвал'!P27+'8.юрид-в нацвал'!P27)</f>
        <v>45.942897791089486</v>
      </c>
      <c r="R27" s="22"/>
      <c r="S27" s="30"/>
    </row>
    <row r="28" spans="1:19" ht="14.25" customHeight="1" x14ac:dyDescent="0.2">
      <c r="A28" s="23" t="s">
        <v>7</v>
      </c>
      <c r="B28" s="26">
        <f>'7.физ-в нацвал'!B28+'8.юрид-в нацвал'!B28</f>
        <v>103391.4</v>
      </c>
      <c r="C28" s="28">
        <f>('7.физ-в нацвал'!B28*'7.физ-в нацвал'!C28+'8.юрид-в нацвал'!B28*'8.юрид-в нацвал'!C28)/('7.физ-в нацвал'!B28+'8.юрид-в нацвал'!B28)</f>
        <v>29.276881094559123</v>
      </c>
      <c r="D28" s="21">
        <f>'7.физ-в нацвал'!D28+'8.юрид-в нацвал'!D28</f>
        <v>14389.4</v>
      </c>
      <c r="E28" s="28">
        <f>('7.физ-в нацвал'!D28*'7.физ-в нацвал'!E28+'8.юрид-в нацвал'!D28*'8.юрид-в нацвал'!E28)/('7.физ-в нацвал'!D28+'8.юрид-в нацвал'!D28)</f>
        <v>14.95233449622639</v>
      </c>
      <c r="F28" s="21">
        <f t="shared" si="0"/>
        <v>89002</v>
      </c>
      <c r="G28" s="28">
        <f t="shared" si="1"/>
        <v>31.592802431406042</v>
      </c>
      <c r="H28" s="21">
        <f>'7.физ-в нацвал'!H28+'8.юрид-в нацвал'!H28</f>
        <v>25390.7</v>
      </c>
      <c r="I28" s="28">
        <f>('7.физ-в нацвал'!H28*'7.физ-в нацвал'!I28+'8.юрид-в нацвал'!H28*'8.юрид-в нацвал'!I28)/('7.физ-в нацвал'!H28+'8.юрид-в нацвал'!H28)</f>
        <v>7.6863969878735121</v>
      </c>
      <c r="J28" s="21">
        <f>'7.физ-в нацвал'!J28+'8.юрид-в нацвал'!J28</f>
        <v>12983.900000000001</v>
      </c>
      <c r="K28" s="28">
        <f>('7.физ-в нацвал'!J28*'7.физ-в нацвал'!K28+'8.юрид-в нацвал'!J28*'8.юрид-в нацвал'!K28)/('7.физ-в нацвал'!J28+'8.юрид-в нацвал'!J28)</f>
        <v>35.43734933263503</v>
      </c>
      <c r="L28" s="21">
        <f>'7.физ-в нацвал'!L28+'8.юрид-в нацвал'!L28</f>
        <v>43424.5</v>
      </c>
      <c r="M28" s="28">
        <f>('7.физ-в нацвал'!L28*'7.физ-в нацвал'!M28+'8.юрид-в нацвал'!L28*'8.юрид-в нацвал'!M28)/('7.физ-в нацвал'!L28+'8.юрид-в нацвал'!L28)</f>
        <v>43.426164722679594</v>
      </c>
      <c r="N28" s="21">
        <f>'7.физ-в нацвал'!N28+'8.юрид-в нацвал'!N28</f>
        <v>6804.7000000000007</v>
      </c>
      <c r="O28" s="28">
        <f>('7.физ-в нацвал'!N28*'7.физ-в нацвал'!O28+'8.юрид-в нацвал'!N28*'8.юрид-в нацвал'!O28)/('7.физ-в нацвал'!N28+'8.юрид-в нацвал'!N28)</f>
        <v>37.004351698091021</v>
      </c>
      <c r="P28" s="21">
        <f>'7.физ-в нацвал'!P28+'8.юрид-в нацвал'!P28</f>
        <v>398.2</v>
      </c>
      <c r="Q28" s="28">
        <f>('7.физ-в нацвал'!P28*'7.физ-в нацвал'!Q28+'8.юрид-в нацвал'!P28*'8.юрид-в нацвал'!Q28)/('7.физ-в нацвал'!P28+'8.юрид-в нацвал'!P28)</f>
        <v>47.668508287292816</v>
      </c>
      <c r="R28" s="22"/>
      <c r="S28" s="30"/>
    </row>
    <row r="29" spans="1:19" ht="14.25" customHeight="1" x14ac:dyDescent="0.2">
      <c r="A29" s="23" t="s">
        <v>8</v>
      </c>
      <c r="B29" s="26">
        <f>'7.физ-в нацвал'!B29+'8.юрид-в нацвал'!B29</f>
        <v>163997.9</v>
      </c>
      <c r="C29" s="28">
        <f>('7.физ-в нацвал'!B29*'7.физ-в нацвал'!C29+'8.юрид-в нацвал'!B29*'8.юрид-в нацвал'!C29)/('7.физ-в нацвал'!B29+'8.юрид-в нацвал'!B29)</f>
        <v>25.398327832246633</v>
      </c>
      <c r="D29" s="21">
        <f>'7.физ-в нацвал'!D29+'8.юрид-в нацвал'!D29</f>
        <v>66309</v>
      </c>
      <c r="E29" s="28">
        <f>('7.физ-в нацвал'!D29*'7.физ-в нацвал'!E29+'8.юрид-в нацвал'!D29*'8.юрид-в нацвал'!E29)/('7.физ-в нацвал'!D29+'8.юрид-в нацвал'!D29)</f>
        <v>5.4006077606358112</v>
      </c>
      <c r="F29" s="21">
        <f t="shared" si="0"/>
        <v>97688.9</v>
      </c>
      <c r="G29" s="28">
        <f t="shared" si="1"/>
        <v>38.972324675577262</v>
      </c>
      <c r="H29" s="21">
        <f>'7.физ-в нацвал'!H29+'8.юрид-в нацвал'!H29</f>
        <v>14532.2</v>
      </c>
      <c r="I29" s="28">
        <f>('7.физ-в нацвал'!H29*'7.физ-в нацвал'!I29+'8.юрид-в нацвал'!H29*'8.юрид-в нацвал'!I29)/('7.физ-в нацвал'!H29+'8.юрид-в нацвал'!H29)</f>
        <v>33.735704160416184</v>
      </c>
      <c r="J29" s="21">
        <f>'7.физ-в нацвал'!J29+'8.юрид-в нацвал'!J29</f>
        <v>22647.7</v>
      </c>
      <c r="K29" s="28">
        <f>('7.физ-в нацвал'!J29*'7.физ-в нацвал'!K29+'8.юрид-в нацвал'!J29*'8.юрид-в нацвал'!K29)/('7.физ-в нацвал'!J29+'8.юрид-в нацвал'!J29)</f>
        <v>36.281211778679513</v>
      </c>
      <c r="L29" s="21">
        <f>'7.физ-в нацвал'!L29+'8.юрид-в нацвал'!L29</f>
        <v>56903.5</v>
      </c>
      <c r="M29" s="28">
        <f>('7.физ-в нацвал'!L29*'7.физ-в нацвал'!M29+'8.юрид-в нацвал'!L29*'8.юрид-в нацвал'!M29)/('7.физ-в нацвал'!L29+'8.юрид-в нацвал'!L29)</f>
        <v>41.26521742950785</v>
      </c>
      <c r="N29" s="21">
        <f>'7.физ-в нацвал'!N29+'8.юрид-в нацвал'!N29</f>
        <v>2729.1</v>
      </c>
      <c r="O29" s="28">
        <f>('7.физ-в нацвал'!N29*'7.физ-в нацвал'!O29+'8.юрид-в нацвал'!N29*'8.юрид-в нацвал'!O29)/('7.физ-в нацвал'!N29+'8.юрид-в нацвал'!N29)</f>
        <v>38.561349895569968</v>
      </c>
      <c r="P29" s="21">
        <f>'7.физ-в нацвал'!P29+'8.юрид-в нацвал'!P29</f>
        <v>876.4</v>
      </c>
      <c r="Q29" s="28">
        <f>('7.физ-в нацвал'!P29*'7.физ-в нацвал'!Q29+'8.юрид-в нацвал'!P29*'8.юрид-в нацвал'!Q29)/('7.физ-в нацвал'!P29+'8.юрид-в нацвал'!P29)</f>
        <v>47.75267914194432</v>
      </c>
      <c r="R29" s="22"/>
      <c r="S29" s="30"/>
    </row>
    <row r="30" spans="1:19" ht="14.25" customHeight="1" x14ac:dyDescent="0.2">
      <c r="A30" s="23" t="s">
        <v>9</v>
      </c>
      <c r="B30" s="26">
        <f>'7.физ-в нацвал'!B30+'8.юрид-в нацвал'!B30</f>
        <v>244407.09999999995</v>
      </c>
      <c r="C30" s="28">
        <f>('7.физ-в нацвал'!B30*'7.физ-в нацвал'!C30+'8.юрид-в нацвал'!B30*'8.юрид-в нацвал'!C30)/('7.физ-в нацвал'!B30+'8.юрид-в нацвал'!B30)</f>
        <v>19.509765444620886</v>
      </c>
      <c r="D30" s="21">
        <f>'7.физ-в нацвал'!D30+'8.юрид-в нацвал'!D30</f>
        <v>137007.79999999999</v>
      </c>
      <c r="E30" s="28">
        <f>('7.физ-в нацвал'!D30*'7.физ-в нацвал'!E30+'8.юрид-в нацвал'!D30*'8.юрид-в нацвал'!E30)/('7.физ-в нацвал'!D30+'8.юрид-в нацвал'!D30)</f>
        <v>3.0647893039666356</v>
      </c>
      <c r="F30" s="21">
        <f t="shared" si="0"/>
        <v>107399.29999999999</v>
      </c>
      <c r="G30" s="28">
        <f t="shared" si="1"/>
        <v>40.488393816347042</v>
      </c>
      <c r="H30" s="21">
        <f>'7.физ-в нацвал'!H30+'8.юрид-в нацвал'!H30</f>
        <v>9016.9</v>
      </c>
      <c r="I30" s="28">
        <f>('7.физ-в нацвал'!H30*'7.физ-в нацвал'!I30+'8.юрид-в нацвал'!H30*'8.юрид-в нацвал'!I30)/('7.физ-в нацвал'!H30+'8.юрид-в нацвал'!H30)</f>
        <v>31.024542802958891</v>
      </c>
      <c r="J30" s="21">
        <f>'7.физ-в нацвал'!J30+'8.юрид-в нацвал'!J30</f>
        <v>31170.3</v>
      </c>
      <c r="K30" s="28">
        <f>('7.физ-в нацвал'!J30*'7.физ-в нацвал'!K30+'8.юрид-в нацвал'!J30*'8.юрид-в нацвал'!K30)/('7.физ-в нацвал'!J30+'8.юрид-в нацвал'!J30)</f>
        <v>36.512819767535127</v>
      </c>
      <c r="L30" s="21">
        <f>'7.физ-в нацвал'!L30+'8.юрид-в нацвал'!L30</f>
        <v>64609.599999999999</v>
      </c>
      <c r="M30" s="28">
        <f>('7.физ-в нацвал'!L30*'7.физ-в нацвал'!M30+'8.юрид-в нацвал'!L30*'8.юрид-в нацвал'!M30)/('7.физ-в нацвал'!L30+'8.юрид-в нацвал'!L30)</f>
        <v>43.720984977464646</v>
      </c>
      <c r="N30" s="21">
        <f>'7.физ-в нацвал'!N30+'8.юрид-в нацвал'!N30</f>
        <v>1763.2</v>
      </c>
      <c r="O30" s="28">
        <f>('7.физ-в нацвал'!N30*'7.физ-в нацвал'!O30+'8.юрид-в нацвал'!N30*'8.юрид-в нацвал'!O30)/('7.физ-в нацвал'!N30+'8.юрид-в нацвал'!N30)</f>
        <v>37.448621823956444</v>
      </c>
      <c r="P30" s="21">
        <f>'7.физ-в нацвал'!P30+'8.юрид-в нацвал'!P30</f>
        <v>839.3</v>
      </c>
      <c r="Q30" s="28">
        <f>('7.физ-в нацвал'!P30*'7.физ-в нацвал'!Q30+'8.юрид-в нацвал'!P30*'8.юрид-в нацвал'!Q30)/('7.физ-в нацвал'!P30+'8.юрид-в нацвал'!P30)</f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>'7.физ-в нацвал'!B31+'8.юрид-в нацвал'!B31</f>
        <v>96648.9</v>
      </c>
      <c r="C31" s="28">
        <f>('7.физ-в нацвал'!B31*'7.физ-в нацвал'!C31+'8.юрид-в нацвал'!B31*'8.юрид-в нацвал'!C31)/('7.физ-в нацвал'!B31+'8.юрид-в нацвал'!B31)</f>
        <v>29.784969420241726</v>
      </c>
      <c r="D31" s="21">
        <f>'7.физ-в нацвал'!D31+'8.юрид-в нацвал'!D31</f>
        <v>29638.9</v>
      </c>
      <c r="E31" s="28">
        <f>('7.физ-в нацвал'!D31*'7.физ-в нацвал'!E31+'8.юрид-в нацвал'!D31*'8.юрид-в нацвал'!E31)/('7.физ-в нацвал'!D31+'8.юрид-в нацвал'!D31)</f>
        <v>11.496972323534274</v>
      </c>
      <c r="F31" s="21">
        <f t="shared" si="0"/>
        <v>67010</v>
      </c>
      <c r="G31" s="28">
        <f t="shared" si="1"/>
        <v>37.873853424861963</v>
      </c>
      <c r="H31" s="21">
        <f>'7.физ-в нацвал'!H31+'8.юрид-в нацвал'!H31</f>
        <v>4216.1000000000004</v>
      </c>
      <c r="I31" s="28">
        <f>('7.физ-в нацвал'!H31*'7.физ-в нацвал'!I31+'8.юрид-в нацвал'!H31*'8.юрид-в нацвал'!I31)/('7.физ-в нацвал'!H31+'8.юрид-в нацвал'!H31)</f>
        <v>25.209767320509474</v>
      </c>
      <c r="J31" s="21">
        <f>'7.физ-в нацвал'!J31+'8.юрид-в нацвал'!J31</f>
        <v>22991.299999999996</v>
      </c>
      <c r="K31" s="28">
        <f>('7.физ-в нацвал'!J31*'7.физ-в нацвал'!K31+'8.юрид-в нацвал'!J31*'8.юрид-в нацвал'!K31)/('7.физ-в нацвал'!J31+'8.юрид-в нацвал'!J31)</f>
        <v>36.455493643247664</v>
      </c>
      <c r="L31" s="21">
        <f>'7.физ-в нацвал'!L31+'8.юрид-в нацвал'!L31</f>
        <v>36681.9</v>
      </c>
      <c r="M31" s="28">
        <f>('7.физ-в нацвал'!L31*'7.физ-в нацвал'!M31+'8.юрид-в нацвал'!L31*'8.юрид-в нацвал'!M31)/('7.физ-в нацвал'!L31+'8.юрид-в нацвал'!L31)</f>
        <v>39.69853810734994</v>
      </c>
      <c r="N31" s="21">
        <f>'7.физ-в нацвал'!N31+'8.юрид-в нацвал'!N31</f>
        <v>2622.4</v>
      </c>
      <c r="O31" s="28">
        <f>('7.физ-в нацвал'!N31*'7.физ-в нацвал'!O31+'8.юрид-в нацвал'!N31*'8.юрид-в нацвал'!O31)/('7.физ-в нацвал'!N31+'8.юрид-в нацвал'!N31)</f>
        <v>43.268401082977427</v>
      </c>
      <c r="P31" s="21">
        <f>'7.физ-в нацвал'!P31+'8.юрид-в нацвал'!P31</f>
        <v>498.3</v>
      </c>
      <c r="Q31" s="28">
        <f>('7.физ-в нацвал'!P31*'7.физ-в нацвал'!Q31+'8.юрид-в нацвал'!P31*'8.юрид-в нацвал'!Q31)/('7.физ-в нацвал'!P31+'8.юрид-в нацвал'!P31)</f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>'7.физ-в нацвал'!B32+'8.юрид-в нацвал'!B32</f>
        <v>117624.60000000002</v>
      </c>
      <c r="C32" s="29">
        <f>('7.физ-в нацвал'!B32*'7.физ-в нацвал'!C32+'8.юрид-в нацвал'!B32*'8.юрид-в нацвал'!C32)/('7.физ-в нацвал'!B32+'8.юрид-в нацвал'!B32)</f>
        <v>32.013462719533152</v>
      </c>
      <c r="D32" s="25">
        <f>'7.физ-в нацвал'!D32+'8.юрид-в нацвал'!D32</f>
        <v>28705.4</v>
      </c>
      <c r="E32" s="29">
        <f>('7.физ-в нацвал'!D32*'7.физ-в нацвал'!E32+'8.юрид-в нацвал'!D32*'8.юрид-в нацвал'!E32)/('7.физ-в нацвал'!D32+'8.юрид-в нацвал'!D32)</f>
        <v>20.627494931267286</v>
      </c>
      <c r="F32" s="25">
        <f t="shared" si="0"/>
        <v>88919.200000000012</v>
      </c>
      <c r="G32" s="29">
        <f t="shared" si="1"/>
        <v>35.689145358932599</v>
      </c>
      <c r="H32" s="25">
        <f>'7.физ-в нацвал'!H32+'8.юрид-в нацвал'!H32</f>
        <v>5537</v>
      </c>
      <c r="I32" s="29">
        <f>('7.физ-в нацвал'!H32*'7.физ-в нацвал'!I32+'8.юрид-в нацвал'!H32*'8.юрид-в нацвал'!I32)/('7.физ-в нацвал'!H32+'8.юрид-в нацвал'!H32)</f>
        <v>10.249954849196316</v>
      </c>
      <c r="J32" s="25">
        <f>'7.физ-в нацвал'!J32+'8.юрид-в нацвал'!J32</f>
        <v>20033.7</v>
      </c>
      <c r="K32" s="29">
        <f>('7.физ-в нацвал'!J32*'7.физ-в нацвал'!K32+'8.юрид-в нацвал'!J32*'8.юрид-в нацвал'!K32)/('7.физ-в нацвал'!J32+'8.юрид-в нацвал'!J32)</f>
        <v>30.245934300703315</v>
      </c>
      <c r="L32" s="25">
        <f>'7.физ-в нацвал'!L32+'8.юрид-в нацвал'!L32</f>
        <v>55700.700000000004</v>
      </c>
      <c r="M32" s="29">
        <f>('7.физ-в нацвал'!L32*'7.физ-в нацвал'!M32+'8.юрид-в нацвал'!L32*'8.юрид-в нацвал'!M32)/('7.физ-в нацвал'!L32+'8.юрид-в нацвал'!L32)</f>
        <v>39.91903853991063</v>
      </c>
      <c r="N32" s="25">
        <f>'7.физ-в нацвал'!N32+'8.юрид-в нацвал'!N32</f>
        <v>6661.6</v>
      </c>
      <c r="O32" s="29">
        <f>('7.физ-в нацвал'!N32*'7.физ-в нацвал'!O32+'8.юрид-в нацвал'!N32*'8.юрид-в нацвал'!O32)/('7.физ-в нацвал'!N32+'8.юрид-в нацвал'!N32)</f>
        <v>36.20767533325327</v>
      </c>
      <c r="P32" s="25">
        <f>'7.физ-в нацвал'!P32+'8.юрид-в нацвал'!P32</f>
        <v>986.2</v>
      </c>
      <c r="Q32" s="29">
        <f>('7.физ-в нацвал'!P32*'7.физ-в нацвал'!Q32+'8.юрид-в нацвал'!P32*'8.юрид-в нацвал'!Q32)/('7.физ-в нацвал'!P32+'8.юрид-в нацвал'!P32)</f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>'7.физ-в нацвал'!B33+'8.юрид-в нацвал'!B33</f>
        <v>147098.4</v>
      </c>
      <c r="C33" s="28">
        <f>('7.физ-в нацвал'!B33*'7.физ-в нацвал'!C33+'8.юрид-в нацвал'!B33*'8.юрид-в нацвал'!C33)/('7.физ-в нацвал'!B33+'8.юрид-в нацвал'!B33)</f>
        <v>30.062446321645918</v>
      </c>
      <c r="D33" s="21">
        <f>'7.физ-в нацвал'!D33+'8.юрид-в нацвал'!D33</f>
        <v>30619</v>
      </c>
      <c r="E33" s="28">
        <f>('7.физ-в нацвал'!D33*'7.физ-в нацвал'!E33+'8.юрид-в нацвал'!D33*'8.юрид-в нацвал'!E33)/('7.физ-в нацвал'!D33+'8.юрид-в нацвал'!D33)</f>
        <v>7.9470018942486691</v>
      </c>
      <c r="F33" s="21">
        <f t="shared" si="0"/>
        <v>116479.4</v>
      </c>
      <c r="G33" s="28">
        <f t="shared" si="1"/>
        <v>35.875944613382281</v>
      </c>
      <c r="H33" s="21">
        <f>'7.физ-в нацвал'!H33+'8.юрид-в нацвал'!H33</f>
        <v>1507</v>
      </c>
      <c r="I33" s="28">
        <f>('7.физ-в нацвал'!H33*'7.физ-в нацвал'!I33+'8.юрид-в нацвал'!H33*'8.юрид-в нацвал'!I33)/('7.физ-в нацвал'!H33+'8.юрид-в нацвал'!H33)</f>
        <v>16.100862641008625</v>
      </c>
      <c r="J33" s="21">
        <f>'7.физ-в нацвал'!J33+'8.юрид-в нацвал'!J33</f>
        <v>24071.200000000001</v>
      </c>
      <c r="K33" s="28">
        <f>('7.физ-в нацвал'!J33*'7.физ-в нацвал'!K33+'8.юрид-в нацвал'!J33*'8.юрид-в нацвал'!K33)/('7.физ-в нацвал'!J33+'8.юрид-в нацвал'!J33)</f>
        <v>31.822142892751501</v>
      </c>
      <c r="L33" s="21">
        <f>'7.физ-в нацвал'!L33+'8.юрид-в нацвал'!L33</f>
        <v>77433.7</v>
      </c>
      <c r="M33" s="28">
        <f>('7.физ-в нацвал'!L33*'7.физ-в нацвал'!M33+'8.юрид-в нацвал'!L33*'8.юрид-в нацвал'!M33)/('7.физ-в нацвал'!L33+'8.юрид-в нацвал'!L33)</f>
        <v>36.984893657412734</v>
      </c>
      <c r="N33" s="21">
        <f>'7.физ-в нацвал'!N33+'8.юрид-в нацвал'!N33</f>
        <v>12285.1</v>
      </c>
      <c r="O33" s="28">
        <f>('7.физ-в нацвал'!N33*'7.физ-в нацвал'!O33+'8.юрид-в нацвал'!N33*'8.юрид-в нацвал'!O33)/('7.физ-в нацвал'!N33+'8.юрид-в нацвал'!N33)</f>
        <v>38.118321950981269</v>
      </c>
      <c r="P33" s="21">
        <f>'7.физ-в нацвал'!P33+'8.юрид-в нацвал'!P33</f>
        <v>1182.4000000000001</v>
      </c>
      <c r="Q33" s="28">
        <f>('7.физ-в нацвал'!P33*'7.физ-в нацвал'!Q33+'8.юрид-в нацвал'!P33*'8.юрид-в нацвал'!Q33)/('7.физ-в нацвал'!P33+'8.юрид-в нацвал'!P33)</f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>'7.физ-в нацвал'!B34+'8.юрид-в нацвал'!B34</f>
        <v>148984.00000000003</v>
      </c>
      <c r="C34" s="28">
        <f>('7.физ-в нацвал'!B34*'7.физ-в нацвал'!C34+'8.юрид-в нацвал'!B34*'8.юрид-в нацвал'!C34)/('7.физ-в нацвал'!B34+'8.юрид-в нацвал'!B34)</f>
        <v>26.684991858186109</v>
      </c>
      <c r="D34" s="21">
        <f>'7.физ-в нацвал'!D34+'8.юрид-в нацвал'!D34</f>
        <v>42399</v>
      </c>
      <c r="E34" s="28">
        <f>('7.физ-в нацвал'!D34*'7.физ-в нацвал'!E34+'8.юрид-в нацвал'!D34*'8.юрид-в нацвал'!E34)/('7.физ-в нацвал'!D34+'8.юрид-в нацвал'!D34)</f>
        <v>7.2629320031132814</v>
      </c>
      <c r="F34" s="21">
        <f t="shared" si="0"/>
        <v>106585</v>
      </c>
      <c r="G34" s="28">
        <f t="shared" si="1"/>
        <v>34.410993788994702</v>
      </c>
      <c r="H34" s="21">
        <f>'7.физ-в нацвал'!H34+'8.юрид-в нацвал'!H34</f>
        <v>1210.1999999999998</v>
      </c>
      <c r="I34" s="28">
        <f>('7.физ-в нацвал'!H34*'7.физ-в нацвал'!I34+'8.юрид-в нацвал'!H34*'8.юрид-в нацвал'!I34)/('7.физ-в нацвал'!H34+'8.юрид-в нацвал'!H34)</f>
        <v>13.139976863328377</v>
      </c>
      <c r="J34" s="21">
        <f>'7.физ-в нацвал'!J34+'8.юрид-в нацвал'!J34</f>
        <v>24756</v>
      </c>
      <c r="K34" s="28">
        <f>('7.физ-в нацвал'!J34*'7.физ-в нацвал'!K34+'8.юрид-в нацвал'!J34*'8.юрид-в нацвал'!K34)/('7.физ-в нацвал'!J34+'8.юрид-в нацвал'!J34)</f>
        <v>30.715220350622072</v>
      </c>
      <c r="L34" s="21">
        <f>'7.физ-в нацвал'!L34+'8.юрид-в нацвал'!L34</f>
        <v>63891.600000000006</v>
      </c>
      <c r="M34" s="28">
        <f>('7.физ-в нацвал'!L34*'7.физ-в нацвал'!M34+'8.юрид-в нацвал'!L34*'8.юрид-в нацвал'!M34)/('7.физ-в нацвал'!L34+'8.юрид-в нацвал'!L34)</f>
        <v>35.607268874155601</v>
      </c>
      <c r="N34" s="21">
        <f>'7.физ-в нацвал'!N34+'8.юрид-в нацвал'!N34</f>
        <v>15526</v>
      </c>
      <c r="O34" s="28">
        <f>('7.физ-в нацвал'!N34*'7.физ-в нацвал'!O34+'8.юрид-в нацвал'!N34*'8.юрид-в нацвал'!O34)/('7.физ-в нацвал'!N34+'8.юрид-в нацвал'!N34)</f>
        <v>36.070153162437201</v>
      </c>
      <c r="P34" s="21">
        <f>'7.физ-в нацвал'!P34+'8.юрид-в нацвал'!P34</f>
        <v>1201.2</v>
      </c>
      <c r="Q34" s="28">
        <f>('7.физ-в нацвал'!P34*'7.физ-в нацвал'!Q34+'8.юрид-в нацвал'!P34*'8.юрид-в нацвал'!Q34)/('7.физ-в нацвал'!P34+'8.юрид-в нацвал'!P34)</f>
        <v>46.934065934065934</v>
      </c>
      <c r="R34" s="22"/>
      <c r="S34" s="30"/>
    </row>
    <row r="35" spans="1:19" ht="14.25" customHeight="1" x14ac:dyDescent="0.2">
      <c r="A35" s="23" t="s">
        <v>2</v>
      </c>
      <c r="B35" s="26">
        <f>'7.физ-в нацвал'!B35+'8.юрид-в нацвал'!B35</f>
        <v>275008.30000000005</v>
      </c>
      <c r="C35" s="28">
        <f>('7.физ-в нацвал'!B35*'7.физ-в нацвал'!C35+'8.юрид-в нацвал'!B35*'8.юрид-в нацвал'!C35)/('7.физ-в нацвал'!B35+'8.юрид-в нацвал'!B35)</f>
        <v>33.046575194275945</v>
      </c>
      <c r="D35" s="21">
        <f>'7.физ-в нацвал'!D35+'8.юрид-в нацвал'!D35</f>
        <v>53366.8</v>
      </c>
      <c r="E35" s="28">
        <f>('7.физ-в нацвал'!D35*'7.физ-в нацвал'!E35+'8.юрид-в нацвал'!D35*'8.юрид-в нацвал'!E35)/('7.физ-в нацвал'!D35+'8.юрид-в нацвал'!D35)</f>
        <v>6.5660387919080776</v>
      </c>
      <c r="F35" s="21">
        <f t="shared" si="0"/>
        <v>221641.50000000003</v>
      </c>
      <c r="G35" s="28">
        <f t="shared" si="1"/>
        <v>39.422553926047236</v>
      </c>
      <c r="H35" s="21">
        <f>'7.физ-в нацвал'!H35+'8.юрид-в нацвал'!H35</f>
        <v>1692</v>
      </c>
      <c r="I35" s="28">
        <f>('7.физ-в нацвал'!H35*'7.физ-в нацвал'!I35+'8.юрид-в нацвал'!H35*'8.юрид-в нацвал'!I35)/('7.физ-в нацвал'!H35+'8.юрид-в нацвал'!H35)</f>
        <v>7.916075650118203</v>
      </c>
      <c r="J35" s="21">
        <f>'7.физ-в нацвал'!J35+'8.юрид-в нацвал'!J35</f>
        <v>28610.9</v>
      </c>
      <c r="K35" s="28">
        <f>('7.физ-в нацвал'!J35*'7.физ-в нацвал'!K35+'8.юрид-в нацвал'!J35*'8.юрид-в нацвал'!K35)/('7.физ-в нацвал'!J35+'8.юрид-в нацвал'!J35)</f>
        <v>26.887451321000036</v>
      </c>
      <c r="L35" s="21">
        <f>'7.физ-в нацвал'!L35+'8.юрид-в нацвал'!L35</f>
        <v>82735.500000000015</v>
      </c>
      <c r="M35" s="28">
        <f>('7.физ-в нацвал'!L35*'7.физ-в нацвал'!M35+'8.юрид-в нацвал'!L35*'8.юрид-в нацвал'!M35)/('7.физ-в нацвал'!L35+'8.юрид-в нацвал'!L35)</f>
        <v>35.307604909621617</v>
      </c>
      <c r="N35" s="21">
        <f>'7.физ-в нацвал'!N35+'8.юрид-в нацвал'!N35</f>
        <v>19243.5</v>
      </c>
      <c r="O35" s="28">
        <f>('7.физ-в нацвал'!N35*'7.физ-в нацвал'!O35+'8.юрид-в нацвал'!N35*'8.юрид-в нацвал'!O35)/('7.физ-в нацвал'!N35+'8.юрид-в нацвал'!N35)</f>
        <v>29.753076259516206</v>
      </c>
      <c r="P35" s="21">
        <f>'7.физ-в нацвал'!P35+'8.юрид-в нацвал'!P35</f>
        <v>89359.6</v>
      </c>
      <c r="Q35" s="28">
        <f>('7.физ-в нацвал'!P35*'7.физ-в нацвал'!Q35+'8.юрид-в нацвал'!P35*'8.юрид-в нацвал'!Q35)/('7.физ-в нацвал'!P35+'8.юрид-в нацвал'!P35)</f>
        <v>49.92479975290847</v>
      </c>
      <c r="R35" s="21"/>
      <c r="S35" s="28"/>
    </row>
    <row r="36" spans="1:19" ht="14.25" customHeight="1" x14ac:dyDescent="0.2">
      <c r="A36" s="23" t="s">
        <v>3</v>
      </c>
      <c r="B36" s="26">
        <f>'7.физ-в нацвал'!B36+'8.юрид-в нацвал'!B36</f>
        <v>213565.9</v>
      </c>
      <c r="C36" s="28">
        <f>('7.физ-в нацвал'!B36*'7.физ-в нацвал'!C36+'8.юрид-в нацвал'!B36*'8.юрид-в нацвал'!C36)/('7.физ-в нацвал'!B36+'8.юрид-в нацвал'!B36)</f>
        <v>26.312795404135212</v>
      </c>
      <c r="D36" s="21">
        <f>'7.физ-в нацвал'!D36+'8.юрид-в нацвал'!D36</f>
        <v>63795.3</v>
      </c>
      <c r="E36" s="28">
        <f>('7.физ-в нацвал'!D36*'7.физ-в нацвал'!E36+'8.юрид-в нацвал'!D36*'8.юрид-в нацвал'!E36)/('7.физ-в нацвал'!D36+'8.юрид-в нацвал'!D36)</f>
        <v>10.951362984420481</v>
      </c>
      <c r="F36" s="21">
        <f t="shared" si="0"/>
        <v>149770.6</v>
      </c>
      <c r="G36" s="28">
        <f t="shared" si="1"/>
        <v>32.856050152700192</v>
      </c>
      <c r="H36" s="21">
        <f>'7.физ-в нацвал'!H36+'8.юрид-в нацвал'!H36</f>
        <v>6314.5</v>
      </c>
      <c r="I36" s="28">
        <f>('7.физ-в нацвал'!H36*'7.физ-в нацвал'!I36+'8.юрид-в нацвал'!H36*'8.юрид-в нацвал'!I36)/('7.физ-в нацвал'!H36+'8.юрид-в нацвал'!H36)</f>
        <v>23.044184020904268</v>
      </c>
      <c r="J36" s="21">
        <f>'7.физ-в нацвал'!J36+'8.юрид-в нацвал'!J36</f>
        <v>18879.099999999999</v>
      </c>
      <c r="K36" s="28">
        <f>('7.физ-в нацвал'!J36*'7.физ-в нацвал'!K36+'8.юрид-в нацвал'!J36*'8.юрид-в нацвал'!K36)/('7.физ-в нацвал'!J36+'8.юрид-в нацвал'!J36)</f>
        <v>25.319255684857861</v>
      </c>
      <c r="L36" s="21">
        <f>'7.физ-в нацвал'!L36+'8.юрид-в нацвал'!L36</f>
        <v>84010.8</v>
      </c>
      <c r="M36" s="28">
        <f>('7.физ-в нацвал'!L36*'7.физ-в нацвал'!M36+'8.юрид-в нацвал'!L36*'8.юрид-в нацвал'!M36)/('7.физ-в нацвал'!L36+'8.юрид-в нацвал'!L36)</f>
        <v>30.78132006837216</v>
      </c>
      <c r="N36" s="21">
        <f>'7.физ-в нацвал'!N36+'8.юрид-в нацвал'!N36</f>
        <v>19376.3</v>
      </c>
      <c r="O36" s="28">
        <f>('7.физ-в нацвал'!N36*'7.физ-в нацвал'!O36+'8.юрид-в нацвал'!N36*'8.юрид-в нацвал'!O36)/('7.физ-в нацвал'!N36+'8.юрид-в нацвал'!N36)</f>
        <v>34.019684614709725</v>
      </c>
      <c r="P36" s="21">
        <f>'7.физ-в нацвал'!P36+'8.юрид-в нацвал'!P36</f>
        <v>21189.9</v>
      </c>
      <c r="Q36" s="28">
        <f>('7.физ-в нацвал'!P36*'7.физ-в нацвал'!Q36+'8.юрид-в нацвал'!P36*'8.юрид-в нацвал'!Q36)/('7.физ-в нацвал'!P36+'8.юрид-в нацвал'!P36)</f>
        <v>49.656399794241594</v>
      </c>
      <c r="R36" s="22"/>
      <c r="S36" s="30"/>
    </row>
    <row r="37" spans="1:19" ht="14.25" customHeight="1" x14ac:dyDescent="0.2">
      <c r="A37" s="23" t="s">
        <v>4</v>
      </c>
      <c r="B37" s="26">
        <f>'7.физ-в нацвал'!B37+'8.юрид-в нацвал'!B37</f>
        <v>144806.29999999999</v>
      </c>
      <c r="C37" s="28">
        <f>('7.физ-в нацвал'!B37*'7.физ-в нацвал'!C37+'8.юрид-в нацвал'!B37*'8.юрид-в нацвал'!C37)/('7.физ-в нацвал'!B37+'8.юрид-в нацвал'!B37)</f>
        <v>27.547358409129991</v>
      </c>
      <c r="D37" s="21">
        <f>'7.физ-в нацвал'!D37+'8.юрид-в нацвал'!D37</f>
        <v>38236.700000000004</v>
      </c>
      <c r="E37" s="28">
        <f>('7.физ-в нацвал'!D37*'7.физ-в нацвал'!E37+'8.юрид-в нацвал'!D37*'8.юрид-в нацвал'!E37)/('7.физ-в нацвал'!D37+'8.юрид-в нацвал'!D37)</f>
        <v>16.766237462960977</v>
      </c>
      <c r="F37" s="21">
        <f t="shared" si="0"/>
        <v>106569.60000000001</v>
      </c>
      <c r="G37" s="28">
        <f t="shared" si="1"/>
        <v>31.415576806143587</v>
      </c>
      <c r="H37" s="21">
        <f>'7.физ-в нацвал'!H37+'8.юрид-в нацвал'!H37</f>
        <v>4082</v>
      </c>
      <c r="I37" s="28">
        <f>('7.физ-в нацвал'!H37*'7.физ-в нацвал'!I37+'8.юрид-в нацвал'!H37*'8.юрид-в нацвал'!I37)/('7.физ-в нацвал'!H37+'8.юрид-в нацвал'!H37)</f>
        <v>9.9345908868201853</v>
      </c>
      <c r="J37" s="21">
        <f>'7.физ-в нацвал'!J37+'8.юрид-в нацвал'!J37</f>
        <v>16344.1</v>
      </c>
      <c r="K37" s="28">
        <f>('7.физ-в нацвал'!J37*'7.физ-в нацвал'!K37+'8.юрид-в нацвал'!J37*'8.юрид-в нацвал'!K37)/('7.физ-в нацвал'!J37+'8.юрид-в нацвал'!J37)</f>
        <v>25.040428044370753</v>
      </c>
      <c r="L37" s="21">
        <f>'7.физ-в нацвал'!L37+'8.юрид-в нацвал'!L37</f>
        <v>49654.399999999994</v>
      </c>
      <c r="M37" s="28">
        <f>('7.физ-в нацвал'!L37*'7.физ-в нацвал'!M37+'8.юрид-в нацвал'!L37*'8.юрид-в нацвал'!M37)/('7.физ-в нацвал'!L37+'8.юрид-в нацвал'!L37)</f>
        <v>30.642971740671523</v>
      </c>
      <c r="N37" s="21">
        <f>'7.физ-в нацвал'!N37+'8.юрид-в нацвал'!N37</f>
        <v>20599</v>
      </c>
      <c r="O37" s="28">
        <f>('7.физ-в нацвал'!N37*'7.физ-в нацвал'!O37+'8.юрид-в нацвал'!N37*'8.юрид-в нацвал'!O37)/('7.физ-в нацвал'!N37+'8.юрид-в нацвал'!N37)</f>
        <v>28.416035244429338</v>
      </c>
      <c r="P37" s="21">
        <f>'7.физ-в нацвал'!P37+'8.юрид-в нацвал'!P37</f>
        <v>15890.1</v>
      </c>
      <c r="Q37" s="28">
        <f>('7.физ-в нацвал'!P37*'7.физ-в нацвал'!Q37+'8.юрид-в нацвал'!P37*'8.юрид-в нацвал'!Q37)/('7.физ-в нацвал'!P37+'8.юрид-в нацвал'!P37)</f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>'7.физ-в нацвал'!B38+'8.юрид-в нацвал'!B38</f>
        <v>195246.1</v>
      </c>
      <c r="C38" s="28">
        <f>('7.физ-в нацвал'!B38*'7.физ-в нацвал'!C38+'8.юрид-в нацвал'!B38*'8.юрид-в нацвал'!C38)/('7.физ-в нацвал'!B38+'8.юрид-в нацвал'!B38)</f>
        <v>28.211269817937467</v>
      </c>
      <c r="D38" s="21">
        <f>'7.физ-в нацвал'!D38+'8.юрид-в нацвал'!D38</f>
        <v>46951.1</v>
      </c>
      <c r="E38" s="28">
        <f>('7.физ-в нацвал'!D38*'7.физ-в нацвал'!E38+'8.юрид-в нацвал'!D38*'8.юрид-в нацвал'!E38)/('7.физ-в нацвал'!D38+'8.юрид-в нацвал'!D38)</f>
        <v>12.209022429719433</v>
      </c>
      <c r="F38" s="21">
        <f t="shared" si="0"/>
        <v>148295</v>
      </c>
      <c r="G38" s="28">
        <f t="shared" si="1"/>
        <v>33.277678782157189</v>
      </c>
      <c r="H38" s="21">
        <f>'7.физ-в нацвал'!H38+'8.юрид-в нацвал'!H38</f>
        <v>6694.4</v>
      </c>
      <c r="I38" s="28">
        <f>('7.физ-в нацвал'!H38*'7.физ-в нацвал'!I38+'8.юрид-в нацвал'!H38*'8.юрид-в нацвал'!I38)/('7.физ-в нацвал'!H38+'8.юрид-в нацвал'!H38)</f>
        <v>27.058730879541109</v>
      </c>
      <c r="J38" s="21">
        <f>'7.физ-в нацвал'!J38+'8.юрид-в нацвал'!J38</f>
        <v>14895.9</v>
      </c>
      <c r="K38" s="28">
        <f>('7.физ-в нацвал'!J38*'7.физ-в нацвал'!K38+'8.юрид-в нацвал'!J38*'8.юрид-в нацвал'!K38)/('7.физ-в нацвал'!J38+'8.юрид-в нацвал'!J38)</f>
        <v>28.081623668257706</v>
      </c>
      <c r="L38" s="21">
        <f>'7.физ-в нацвал'!L38+'8.юрид-в нацвал'!L38</f>
        <v>117408.1</v>
      </c>
      <c r="M38" s="28">
        <f>('7.физ-в нацвал'!L38*'7.физ-в нацвал'!M38+'8.юрид-в нацвал'!L38*'8.юрид-в нацвал'!M38)/('7.физ-в нацвал'!L38+'8.юрид-в нацвал'!L38)</f>
        <v>34.105533851582642</v>
      </c>
      <c r="N38" s="21">
        <f>'7.физ-в нацвал'!N38+'8.юрид-в нацвал'!N38</f>
        <v>7352.9000000000005</v>
      </c>
      <c r="O38" s="28">
        <f>('7.физ-в нацвал'!N38*'7.физ-в нацвал'!O38+'8.юрид-в нацвал'!N38*'8.юрид-в нацвал'!O38)/('7.физ-в нацвал'!N38+'8.юрид-в нацвал'!N38)</f>
        <v>33.227419113547029</v>
      </c>
      <c r="P38" s="21">
        <f>'7.физ-в нацвал'!P38+'8.юрид-в нацвал'!P38</f>
        <v>1943.7</v>
      </c>
      <c r="Q38" s="28">
        <f>('7.физ-в нацвал'!P38*'7.физ-в нацвал'!Q38+'8.юрид-в нацвал'!P38*'8.юрид-в нацвал'!Q38)/('7.физ-в нацвал'!P38+'8.юрид-в нацвал'!P38)</f>
        <v>44.701615475639244</v>
      </c>
      <c r="R38" s="22"/>
      <c r="S38" s="30"/>
    </row>
    <row r="39" spans="1:19" ht="14.25" customHeight="1" x14ac:dyDescent="0.2">
      <c r="A39" s="23" t="s">
        <v>6</v>
      </c>
      <c r="B39" s="26">
        <f>'7.физ-в нацвал'!B39+'8.юрид-в нацвал'!B39</f>
        <v>249566.30000000002</v>
      </c>
      <c r="C39" s="28">
        <f>('7.физ-в нацвал'!B39*'7.физ-в нацвал'!C39+'8.юрид-в нацвал'!B39*'8.юрид-в нацвал'!C39)/('7.физ-в нацвал'!B39+'8.юрид-в нацвал'!B39)</f>
        <v>30.53348951360821</v>
      </c>
      <c r="D39" s="21">
        <f>'7.физ-в нацвал'!D39+'8.юрид-в нацвал'!D39</f>
        <v>45531.200000000004</v>
      </c>
      <c r="E39" s="28">
        <f>('7.физ-в нацвал'!D39*'7.физ-в нацвал'!E39+'8.юрид-в нацвал'!D39*'8.юрид-в нацвал'!E39)/('7.физ-в нацвал'!D39+'8.юрид-в нацвал'!D39)</f>
        <v>16.767426314263624</v>
      </c>
      <c r="F39" s="21">
        <f t="shared" si="0"/>
        <v>204035.1</v>
      </c>
      <c r="G39" s="28">
        <f t="shared" si="1"/>
        <v>33.60543829468557</v>
      </c>
      <c r="H39" s="21">
        <f>'7.физ-в нацвал'!H39+'8.юрид-в нацвал'!H39</f>
        <v>5863.8</v>
      </c>
      <c r="I39" s="28">
        <f>('7.физ-в нацвал'!H39*'7.физ-в нацвал'!I39+'8.юрид-в нацвал'!H39*'8.юрид-в нацвал'!I39)/('7.физ-в нацвал'!H39+'8.юрид-в нацвал'!H39)</f>
        <v>31.039572461543703</v>
      </c>
      <c r="J39" s="21">
        <f>'7.физ-в нацвал'!J39+'8.юрид-в нацвал'!J39</f>
        <v>59659.6</v>
      </c>
      <c r="K39" s="28">
        <f>('7.физ-в нацвал'!J39*'7.физ-в нацвал'!K39+'8.юрид-в нацвал'!J39*'8.юрид-в нацвал'!K39)/('7.физ-в нацвал'!J39+'8.юрид-в нацвал'!J39)</f>
        <v>29.127450737182283</v>
      </c>
      <c r="L39" s="21">
        <f>'7.физ-в нацвал'!L39+'8.юрид-в нацвал'!L39</f>
        <v>126840.6</v>
      </c>
      <c r="M39" s="28">
        <f>('7.физ-в нацвал'!L39*'7.физ-в нацвал'!M39+'8.юрид-в нацвал'!L39*'8.юрид-в нацвал'!M39)/('7.физ-в нацвал'!L39+'8.юрид-в нацвал'!L39)</f>
        <v>35.392867662246942</v>
      </c>
      <c r="N39" s="21">
        <f>'7.физ-в нацвал'!N39+'8.юрид-в нацвал'!N39</f>
        <v>7610.2</v>
      </c>
      <c r="O39" s="28">
        <f>('7.физ-в нацвал'!N39*'7.физ-в нацвал'!O39+'8.юрид-в нацвал'!N39*'8.юрид-в нацвал'!O39)/('7.физ-в нацвал'!N39+'8.юрид-в нацвал'!N39)</f>
        <v>35.732134503692414</v>
      </c>
      <c r="P39" s="21">
        <f>'7.физ-в нацвал'!P39+'8.юрид-в нацвал'!P39</f>
        <v>4060.8999999999996</v>
      </c>
      <c r="Q39" s="28">
        <f>('7.физ-в нацвал'!P39*'7.физ-в нацвал'!Q39+'8.юрид-в нацвал'!P39*'8.юрид-в нацвал'!Q39)/('7.физ-в нацвал'!P39+'8.юрид-в нацвал'!P39)</f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>'7.физ-в нацвал'!B40+'8.юрид-в нацвал'!B40</f>
        <v>157008.6</v>
      </c>
      <c r="C40" s="28">
        <f>('7.физ-в нацвал'!B40*'7.физ-в нацвал'!C40+'8.юрид-в нацвал'!B40*'8.юрид-в нацвал'!C40)/('7.физ-в нацвал'!B40+'8.юрид-в нацвал'!B40)</f>
        <v>29.77605315250247</v>
      </c>
      <c r="D40" s="21">
        <f>'7.физ-в нацвал'!D40+'8.юрид-в нацвал'!D40</f>
        <v>30878.899999999998</v>
      </c>
      <c r="E40" s="28">
        <f>('7.физ-в нацвал'!D40*'7.физ-в нацвал'!E40+'8.юрид-в нацвал'!D40*'8.юрид-в нацвал'!E40)/('7.физ-в нацвал'!D40+'8.юрид-в нацвал'!D40)</f>
        <v>13.901748507880786</v>
      </c>
      <c r="F40" s="21">
        <f t="shared" si="0"/>
        <v>126129.70000000001</v>
      </c>
      <c r="G40" s="28">
        <f t="shared" si="1"/>
        <v>33.662378622957164</v>
      </c>
      <c r="H40" s="21">
        <f>'7.физ-в нацвал'!H40+'8.юрид-в нацвал'!H40</f>
        <v>9432.2000000000007</v>
      </c>
      <c r="I40" s="28">
        <f>('7.физ-в нацвал'!H40*'7.физ-в нацвал'!I40+'8.юрид-в нацвал'!H40*'8.юрид-в нацвал'!I40)/('7.физ-в нацвал'!H40+'8.юрид-в нацвал'!H40)</f>
        <v>25.378675176522972</v>
      </c>
      <c r="J40" s="21">
        <f>'7.физ-в нацвал'!J40+'8.юрид-в нацвал'!J40</f>
        <v>26324.000000000004</v>
      </c>
      <c r="K40" s="28">
        <f>('7.физ-в нацвал'!J40*'7.физ-в нацвал'!K40+'8.юрид-в нацвал'!J40*'8.юрид-в нацвал'!K40)/('7.физ-в нацвал'!J40+'8.юрид-в нацвал'!J40)</f>
        <v>33.868393861115329</v>
      </c>
      <c r="L40" s="21">
        <f>'7.физ-в нацвал'!L40+'8.юрид-в нацвал'!L40</f>
        <v>72262.600000000006</v>
      </c>
      <c r="M40" s="28">
        <f>('7.физ-в нацвал'!L40*'7.физ-в нацвал'!M40+'8.юрид-в нацвал'!L40*'8.юрид-в нацвал'!M40)/('7.физ-в нацвал'!L40+'8.юрид-в нацвал'!L40)</f>
        <v>33.482522397478085</v>
      </c>
      <c r="N40" s="21">
        <f>'7.физ-в нацвал'!N40+'8.юрид-в нацвал'!N40</f>
        <v>14471.5</v>
      </c>
      <c r="O40" s="28">
        <f>('7.физ-в нацвал'!N40*'7.физ-в нацвал'!O40+'8.юрид-в нацвал'!N40*'8.юрид-в нацвал'!O40)/('7.физ-в нацвал'!N40+'8.юрид-в нацвал'!N40)</f>
        <v>37.320255674947319</v>
      </c>
      <c r="P40" s="21">
        <f>'7.физ-в нацвал'!P40+'8.юрид-в нацвал'!P40</f>
        <v>3639.4</v>
      </c>
      <c r="Q40" s="28">
        <f>('7.физ-в нацвал'!P40*'7.физ-в нацвал'!Q40+'8.юрид-в нацвал'!P40*'8.юрид-в нацвал'!Q40)/('7.физ-в нацвал'!P40+'8.юрид-в нацвал'!P40)</f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>'7.физ-в нацвал'!B41+'8.юрид-в нацвал'!B41</f>
        <v>199186.3</v>
      </c>
      <c r="C41" s="28">
        <f>('7.физ-в нацвал'!B41*'7.физ-в нацвал'!C41+'8.юрид-в нацвал'!B41*'8.юрид-в нацвал'!C41)/('7.физ-в нацвал'!B41+'8.юрид-в нацвал'!B41)</f>
        <v>36.660140074894706</v>
      </c>
      <c r="D41" s="21">
        <f>'7.физ-в нацвал'!D41+'8.юрид-в нацвал'!D41</f>
        <v>38635.799999999996</v>
      </c>
      <c r="E41" s="28">
        <f>('7.физ-в нацвал'!D41*'7.физ-в нацвал'!E41+'8.юрид-в нацвал'!D41*'8.юрид-в нацвал'!E41)/('7.физ-в нацвал'!D41+'8.юрид-в нацвал'!D41)</f>
        <v>18.056618084781473</v>
      </c>
      <c r="F41" s="21">
        <f t="shared" si="0"/>
        <v>160550.5</v>
      </c>
      <c r="G41" s="28">
        <f t="shared" si="1"/>
        <v>41.136999099971653</v>
      </c>
      <c r="H41" s="21">
        <f>'7.физ-в нацвал'!H41+'8.юрид-в нацвал'!H41</f>
        <v>13279.6</v>
      </c>
      <c r="I41" s="28">
        <f>('7.физ-в нацвал'!H41*'7.физ-в нацвал'!I41+'8.юрид-в нацвал'!H41*'8.юрид-в нацвал'!I41)/('7.физ-в нацвал'!H41+'8.юрид-в нацвал'!H41)</f>
        <v>29.041180607849633</v>
      </c>
      <c r="J41" s="21">
        <f>'7.физ-в нацвал'!J41+'8.юрид-в нацвал'!J41</f>
        <v>16132.3</v>
      </c>
      <c r="K41" s="28">
        <f>('7.физ-в нацвал'!J41*'7.физ-в нацвал'!K41+'8.юрид-в нацвал'!J41*'8.юрид-в нацвал'!K41)/('7.физ-в нацвал'!J41+'8.юрид-в нацвал'!J41)</f>
        <v>33.714389888608572</v>
      </c>
      <c r="L41" s="21">
        <f>'7.физ-в нацвал'!L41+'8.юрид-в нацвал'!L41</f>
        <v>106363.2</v>
      </c>
      <c r="M41" s="28">
        <f>('7.физ-в нацвал'!L41*'7.физ-в нацвал'!M41+'8.юрид-в нацвал'!L41*'8.юрид-в нацвал'!M41)/('7.физ-в нацвал'!L41+'8.юрид-в нацвал'!L41)</f>
        <v>42.829511146712392</v>
      </c>
      <c r="N41" s="21">
        <f>'7.физ-в нацвал'!N41+'8.юрид-в нацвал'!N41</f>
        <v>22879.5</v>
      </c>
      <c r="O41" s="28">
        <f>('7.физ-в нацвал'!N41*'7.физ-в нацвал'!O41+'8.юрид-в нацвал'!N41*'8.юрид-в нацвал'!O41)/('7.физ-в нацвал'!N41+'8.юрид-в нацвал'!N41)</f>
        <v>45.02122764920562</v>
      </c>
      <c r="P41" s="21">
        <f>'7.физ-в нацвал'!P41+'8.юрид-в нацвал'!P41</f>
        <v>1895.9</v>
      </c>
      <c r="Q41" s="28">
        <f>('7.физ-в нацвал'!P41*'7.физ-в нацвал'!Q41+'8.юрид-в нацвал'!P41*'8.юрид-в нацвал'!Q41)/('7.физ-в нацвал'!P41+'8.юрид-в нацвал'!P41)</f>
        <v>47.192796033546074</v>
      </c>
      <c r="R41" s="22"/>
      <c r="S41" s="30"/>
    </row>
    <row r="42" spans="1:19" ht="14.25" customHeight="1" x14ac:dyDescent="0.2">
      <c r="A42" s="23" t="s">
        <v>31</v>
      </c>
      <c r="B42" s="26">
        <f>'7.физ-в нацвал'!B42+'8.юрид-в нацвал'!B42</f>
        <v>259963.3</v>
      </c>
      <c r="C42" s="28">
        <f>('7.физ-в нацвал'!B42*'7.физ-в нацвал'!C42+'8.юрид-в нацвал'!B42*'8.юрид-в нацвал'!C42)/('7.физ-в нацвал'!B42+'8.юрид-в нацвал'!B42)</f>
        <v>42.312227718297166</v>
      </c>
      <c r="D42" s="21">
        <f>'7.физ-в нацвал'!D42+'8.юрид-в нацвал'!D42</f>
        <v>51606.8</v>
      </c>
      <c r="E42" s="28">
        <f>('7.физ-в нацвал'!D42*'7.физ-в нацвал'!E42+'8.юрид-в нацвал'!D42*'8.юрид-в нацвал'!E42)/('7.физ-в нацвал'!D42+'8.юрид-в нацвал'!D42)</f>
        <v>8.1370151801700548</v>
      </c>
      <c r="F42" s="21">
        <f t="shared" si="0"/>
        <v>208356.5</v>
      </c>
      <c r="G42" s="28">
        <f t="shared" si="1"/>
        <v>50.776918565055567</v>
      </c>
      <c r="H42" s="21">
        <f>'7.физ-в нацвал'!H42+'8.юрид-в нацвал'!H42</f>
        <v>26195.4</v>
      </c>
      <c r="I42" s="28">
        <f>('7.физ-в нацвал'!H42*'7.физ-в нацвал'!I42+'8.юрид-в нацвал'!H42*'8.юрид-в нацвал'!I42)/('7.физ-в нацвал'!H42+'8.юрид-в нацвал'!H42)</f>
        <v>55.4948603189873</v>
      </c>
      <c r="J42" s="21">
        <f>'7.физ-в нацвал'!J42+'8.юрид-в нацвал'!J42</f>
        <v>60396.9</v>
      </c>
      <c r="K42" s="28">
        <f>('7.физ-в нацвал'!J42*'7.физ-в нацвал'!K42+'8.юрид-в нацвал'!J42*'8.юрид-в нацвал'!K42)/('7.физ-в нацвал'!J42+'8.юрид-в нацвал'!J42)</f>
        <v>55.448174426170887</v>
      </c>
      <c r="L42" s="21">
        <f>'7.физ-в нацвал'!L42+'8.юрид-в нацвал'!L42</f>
        <v>105488.7</v>
      </c>
      <c r="M42" s="28">
        <f>('7.физ-в нацвал'!L42*'7.физ-в нацвал'!M42+'8.юрид-в нацвал'!L42*'8.юрид-в нацвал'!M42)/('7.физ-в нацвал'!L42+'8.юрид-в нацвал'!L42)</f>
        <v>47.573383414526866</v>
      </c>
      <c r="N42" s="21">
        <f>'7.физ-в нацвал'!N42+'8.юрид-в нацвал'!N42</f>
        <v>9223.2000000000007</v>
      </c>
      <c r="O42" s="28">
        <f>('7.физ-в нацвал'!N42*'7.физ-в нацвал'!O42+'8.юрид-в нацвал'!N42*'8.юрид-в нацвал'!O42)/('7.физ-в нацвал'!N42+'8.юрид-в нацвал'!N42)</f>
        <v>44.444584959666926</v>
      </c>
      <c r="P42" s="21">
        <f>'7.физ-в нацвал'!P42+'8.юрид-в нацвал'!P42</f>
        <v>7052.3</v>
      </c>
      <c r="Q42" s="28">
        <f>('7.физ-в нацвал'!P42*'7.физ-в нацвал'!Q42+'8.юрид-в нацвал'!P42*'8.юрид-в нацвал'!Q42)/('7.физ-в нацвал'!P42+'8.юрид-в нацвал'!P42)</f>
        <v>49.4473371807779</v>
      </c>
      <c r="R42" s="21"/>
      <c r="S42" s="28"/>
    </row>
    <row r="43" spans="1:19" ht="14.25" customHeight="1" x14ac:dyDescent="0.2">
      <c r="A43" s="23" t="s">
        <v>14</v>
      </c>
      <c r="B43" s="26">
        <f>'7.физ-в нацвал'!B43+'8.юрид-в нацвал'!B43</f>
        <v>272363.29999999993</v>
      </c>
      <c r="C43" s="28">
        <f>('7.физ-в нацвал'!B43*'7.физ-в нацвал'!C43+'8.юрид-в нацвал'!B43*'8.юрид-в нацвал'!C43)/('7.физ-в нацвал'!B43+'8.юрид-в нацвал'!B43)</f>
        <v>51.22503742244276</v>
      </c>
      <c r="D43" s="21">
        <f>'7.физ-в нацвал'!D43+'8.юрид-в нацвал'!D43</f>
        <v>66267.199999999997</v>
      </c>
      <c r="E43" s="28">
        <f>('7.физ-в нацвал'!D43*'7.физ-в нацвал'!E43+'8.юрид-в нацвал'!D43*'8.юрид-в нацвал'!E43)/('7.физ-в нацвал'!D43+'8.юрид-в нацвал'!D43)</f>
        <v>45.982669676702798</v>
      </c>
      <c r="F43" s="21">
        <f t="shared" si="0"/>
        <v>206096.09999999998</v>
      </c>
      <c r="G43" s="28">
        <f t="shared" si="1"/>
        <v>52.910644437230985</v>
      </c>
      <c r="H43" s="21">
        <f>'7.физ-в нацвал'!H43+'8.юрид-в нацвал'!H43</f>
        <v>19305.8</v>
      </c>
      <c r="I43" s="28">
        <f>('7.физ-в нацвал'!H43*'7.физ-в нацвал'!I43+'8.юрид-в нацвал'!H43*'8.юрид-в нацвал'!I43)/('7.физ-в нацвал'!H43+'8.юрид-в нацвал'!H43)</f>
        <v>55.298953423323567</v>
      </c>
      <c r="J43" s="21">
        <f>'7.физ-в нацвал'!J43+'8.юрид-в нацвал'!J43</f>
        <v>77585.999999999985</v>
      </c>
      <c r="K43" s="28">
        <f>('7.физ-в нацвал'!J43*'7.физ-в нацвал'!K43+'8.юрид-в нацвал'!J43*'8.юрид-в нацвал'!K43)/('7.физ-в нацвал'!J43+'8.юрид-в нацвал'!J43)</f>
        <v>62.067431366483646</v>
      </c>
      <c r="L43" s="21">
        <f>'7.физ-в нацвал'!L43+'8.юрид-в нацвал'!L43</f>
        <v>97350.799999999988</v>
      </c>
      <c r="M43" s="28">
        <f>('7.физ-в нацвал'!L43*'7.физ-в нацвал'!M43+'8.юрид-в нацвал'!L43*'8.юрид-в нацвал'!M43)/('7.физ-в нацвал'!L43+'8.юрид-в нацвал'!L43)</f>
        <v>45.749332712211931</v>
      </c>
      <c r="N43" s="21">
        <f>'7.физ-в нацвал'!N43+'8.юрид-в нацвал'!N43</f>
        <v>10431.9</v>
      </c>
      <c r="O43" s="28">
        <f>('7.физ-в нацвал'!N43*'7.физ-в нацвал'!O43+'8.юрид-в нацвал'!N43*'8.юрид-в нацвал'!O43)/('7.физ-в нацвал'!N43+'8.юрид-в нацвал'!N43)</f>
        <v>47.958231098841061</v>
      </c>
      <c r="P43" s="21">
        <f>'7.физ-в нацвал'!P43+'8.юрид-в нацвал'!P43</f>
        <v>1421.6</v>
      </c>
      <c r="Q43" s="28">
        <f>('7.физ-в нацвал'!P43*'7.физ-в нацвал'!Q43+'8.юрид-в нацвал'!P43*'8.юрид-в нацвал'!Q43)/('7.физ-в нацвал'!P43+'8.юрид-в нацвал'!P43)</f>
        <v>47.477203151378724</v>
      </c>
      <c r="R43" s="22"/>
      <c r="S43" s="30"/>
    </row>
    <row r="44" spans="1:19" ht="14.25" customHeight="1" thickBot="1" x14ac:dyDescent="0.25">
      <c r="A44" s="24" t="s">
        <v>15</v>
      </c>
      <c r="B44" s="27">
        <f>'7.физ-в нацвал'!B44+'8.юрид-в нацвал'!B44</f>
        <v>264465.30000000005</v>
      </c>
      <c r="C44" s="29">
        <f>('7.физ-в нацвал'!B44*'7.физ-в нацвал'!C44+'8.юрид-в нацвал'!B44*'8.юрид-в нацвал'!C44)/('7.физ-в нацвал'!B44+'8.юрид-в нацвал'!B44)</f>
        <v>62.071004245169398</v>
      </c>
      <c r="D44" s="25">
        <f>'7.физ-в нацвал'!D44+'8.юрид-в нацвал'!D44</f>
        <v>159577.20000000001</v>
      </c>
      <c r="E44" s="29">
        <f>('7.физ-в нацвал'!D44*'7.физ-в нацвал'!E44+'8.юрид-в нацвал'!D44*'8.юрид-в нацвал'!E44)/('7.физ-в нацвал'!D44+'8.юрид-в нацвал'!D44)</f>
        <v>64.490210311999448</v>
      </c>
      <c r="F44" s="25">
        <f t="shared" si="0"/>
        <v>104888.09999999999</v>
      </c>
      <c r="G44" s="29">
        <f t="shared" si="1"/>
        <v>58.390413879172186</v>
      </c>
      <c r="H44" s="25">
        <f>'7.физ-в нацвал'!H44+'8.юрид-в нацвал'!H44</f>
        <v>14820.400000000001</v>
      </c>
      <c r="I44" s="29">
        <f>('7.физ-в нацвал'!H44*'7.физ-в нацвал'!I44+'8.юрид-в нацвал'!H44*'8.юрид-в нацвал'!I44)/('7.физ-в нацвал'!H44+'8.юрид-в нацвал'!H44)</f>
        <v>31.237832582116539</v>
      </c>
      <c r="J44" s="25">
        <f>'7.физ-в нацвал'!J44+'8.юрид-в нацвал'!J44</f>
        <v>66576</v>
      </c>
      <c r="K44" s="29">
        <f>('7.физ-в нацвал'!J44*'7.физ-в нацвал'!K44+'8.юрид-в нацвал'!J44*'8.юрид-в нацвал'!K44)/('7.физ-в нацвал'!J44+'8.юрид-в нацвал'!J44)</f>
        <v>65.162506233477544</v>
      </c>
      <c r="L44" s="25">
        <f>'7.физ-в нацвал'!L44+'8.юрид-в нацвал'!L44</f>
        <v>19531.599999999999</v>
      </c>
      <c r="M44" s="29">
        <f>('7.физ-в нацвал'!L44*'7.физ-в нацвал'!M44+'8.юрид-в нацвал'!L44*'8.юрид-в нацвал'!M44)/('7.физ-в нацвал'!L44+'8.юрид-в нацвал'!L44)</f>
        <v>58.359395390034621</v>
      </c>
      <c r="N44" s="25">
        <f>'7.физ-в нацвал'!N44+'8.юрид-в нацвал'!N44</f>
        <v>2569.6999999999998</v>
      </c>
      <c r="O44" s="29">
        <f>('7.физ-в нацвал'!N44*'7.физ-в нацвал'!O44+'8.юрид-в нацвал'!N44*'8.юрид-в нацвал'!O44)/('7.физ-в нацвал'!N44+'8.юрид-в нацвал'!N44)</f>
        <v>45.56678600614859</v>
      </c>
      <c r="P44" s="25">
        <f>'7.физ-в нацвал'!P44+'8.юрид-в нацвал'!P44</f>
        <v>1390.4</v>
      </c>
      <c r="Q44" s="29">
        <f>('7.физ-в нацвал'!P44*'7.физ-в нацвал'!Q44+'8.юрид-в нацвал'!P44*'8.юрид-в нацвал'!Q44)/('7.физ-в нацвал'!P44+'8.юрид-в нацвал'!P44)</f>
        <v>47.682712888377452</v>
      </c>
      <c r="R44" s="25"/>
      <c r="S44" s="29"/>
    </row>
    <row r="45" spans="1:19" ht="14.25" customHeight="1" x14ac:dyDescent="0.2">
      <c r="A45" s="23" t="s">
        <v>18</v>
      </c>
      <c r="B45" s="26">
        <f>'7.физ-в нацвал'!B45+'8.юрид-в нацвал'!B45</f>
        <v>225299.3</v>
      </c>
      <c r="C45" s="28">
        <f>('7.физ-в нацвал'!B45*'7.физ-в нацвал'!C45+'8.юрид-в нацвал'!B45*'8.юрид-в нацвал'!C45)/('7.физ-в нацвал'!B45+'8.юрид-в нацвал'!B45)</f>
        <v>44.483267897414684</v>
      </c>
      <c r="D45" s="21">
        <f>'7.физ-в нацвал'!D45+'8.юрид-в нацвал'!D45</f>
        <v>89082.6</v>
      </c>
      <c r="E45" s="28">
        <f>('7.физ-в нацвал'!D45*'7.физ-в нацвал'!E45+'8.юрид-в нацвал'!D45*'8.юрид-в нацвал'!E45)/('7.физ-в нацвал'!D45+'8.юрид-в нацвал'!D45)</f>
        <v>21.572673653440738</v>
      </c>
      <c r="F45" s="21">
        <f t="shared" si="0"/>
        <v>136216.70000000001</v>
      </c>
      <c r="G45" s="28">
        <f t="shared" si="1"/>
        <v>59.466271470385038</v>
      </c>
      <c r="H45" s="21">
        <f>'7.физ-в нацвал'!H45+'8.юрид-в нацвал'!H45</f>
        <v>12977.3</v>
      </c>
      <c r="I45" s="28">
        <f>('7.физ-в нацвал'!H45*'7.физ-в нацвал'!I45+'8.юрид-в нацвал'!H45*'8.юрид-в нацвал'!I45)/('7.физ-в нацвал'!H45+'8.юрид-в нацвал'!H45)</f>
        <v>46.426869456666637</v>
      </c>
      <c r="J45" s="21">
        <f>'7.физ-в нацвал'!J45+'8.юрид-в нацвал'!J45</f>
        <v>95870.7</v>
      </c>
      <c r="K45" s="28">
        <f>('7.физ-в нацвал'!J45*'7.физ-в нацвал'!K45+'8.юрид-в нацвал'!J45*'8.юрид-в нацвал'!K45)/('7.физ-в нацвал'!J45+'8.юрид-в нацвал'!J45)</f>
        <v>63.489483502258764</v>
      </c>
      <c r="L45" s="21">
        <f>'7.физ-в нацвал'!L45+'8.юрид-в нацвал'!L45</f>
        <v>21690.699999999997</v>
      </c>
      <c r="M45" s="28">
        <f>('7.физ-в нацвал'!L45*'7.физ-в нацвал'!M45+'8.юрид-в нацвал'!L45*'8.юрид-в нацвал'!M45)/('7.физ-в нацвал'!L45+'8.юрид-в нацвал'!L45)</f>
        <v>54.73565592627255</v>
      </c>
      <c r="N45" s="21">
        <f>'7.физ-в нацвал'!N45+'8.юрид-в нацвал'!N45</f>
        <v>5168.8999999999996</v>
      </c>
      <c r="O45" s="28">
        <f>('7.физ-в нацвал'!N45*'7.физ-в нацвал'!O45+'8.юрид-в нацвал'!N45*'8.юрид-в нацвал'!O45)/('7.физ-в нацвал'!N45+'8.юрид-в нацвал'!N45)</f>
        <v>38.58686374276926</v>
      </c>
      <c r="P45" s="21">
        <f>'7.физ-в нацвал'!P45+'8.юрид-в нацвал'!P45</f>
        <v>509.1</v>
      </c>
      <c r="Q45" s="28">
        <f>('7.физ-в нацвал'!P45*'7.физ-в нацвал'!Q45+'8.юрид-в нацвал'!P45*'8.юрид-в нацвал'!Q45)/('7.физ-в нацвал'!P45+'8.юрид-в нацвал'!P45)</f>
        <v>47.763288155568652</v>
      </c>
      <c r="R45" s="22"/>
      <c r="S45" s="30"/>
    </row>
    <row r="46" spans="1:19" ht="14.25" customHeight="1" x14ac:dyDescent="0.2">
      <c r="A46" s="23" t="s">
        <v>1</v>
      </c>
      <c r="B46" s="26">
        <f>'7.физ-в нацвал'!B46+'8.юрид-в нацвал'!B46</f>
        <v>227988.8</v>
      </c>
      <c r="C46" s="28">
        <f>('7.физ-в нацвал'!B46*'7.физ-в нацвал'!C46+'8.юрид-в нацвал'!B46*'8.юрид-в нацвал'!C46)/('7.физ-в нацвал'!B46+'8.юрид-в нацвал'!B46)</f>
        <v>33.669163529085644</v>
      </c>
      <c r="D46" s="21">
        <f>'7.физ-в нацвал'!D46+'8.юрид-в нацвал'!D46</f>
        <v>97236</v>
      </c>
      <c r="E46" s="28">
        <f>('7.физ-в нацвал'!D46*'7.физ-в нацвал'!E46+'8.юрид-в нацвал'!D46*'8.юрид-в нацвал'!E46)/('7.физ-в нацвал'!D46+'8.юрид-в нацвал'!D46)</f>
        <v>10.194129838742853</v>
      </c>
      <c r="F46" s="21">
        <f t="shared" si="0"/>
        <v>130752.80000000002</v>
      </c>
      <c r="G46" s="28">
        <f t="shared" si="1"/>
        <v>51.126674006216305</v>
      </c>
      <c r="H46" s="21">
        <f>'7.физ-в нацвал'!H46+'8.юрид-в нацвал'!H46</f>
        <v>20974.6</v>
      </c>
      <c r="I46" s="28">
        <f>('7.физ-в нацвал'!H46*'7.физ-в нацвал'!I46+'8.юрид-в нацвал'!H46*'8.юрид-в нацвал'!I46)/('7.физ-в нацвал'!H46+'8.юрид-в нацвал'!H46)</f>
        <v>42.646392541454908</v>
      </c>
      <c r="J46" s="21">
        <f>'7.физ-в нацвал'!J46+'8.юрид-в нацвал'!J46</f>
        <v>61995.600000000006</v>
      </c>
      <c r="K46" s="28">
        <f>('7.физ-в нацвал'!J46*'7.физ-в нацвал'!K46+'8.юрид-в нацвал'!J46*'8.юрид-в нацвал'!K46)/('7.физ-в нацвал'!J46+'8.юрид-в нацвал'!J46)</f>
        <v>53.244648233100413</v>
      </c>
      <c r="L46" s="21">
        <f>'7.физ-в нацвал'!L46+'8.юрид-в нацвал'!L46</f>
        <v>36894.699999999997</v>
      </c>
      <c r="M46" s="28">
        <f>('7.физ-в нацвал'!L46*'7.физ-в нацвал'!M46+'8.юрид-в нацвал'!L46*'8.юрид-в нацвал'!M46)/('7.физ-в нацвал'!L46+'8.юрид-в нацвал'!L46)</f>
        <v>48.716273665323214</v>
      </c>
      <c r="N46" s="21">
        <f>'7.физ-в нацвал'!N46+'8.юрид-в нацвал'!N46</f>
        <v>10260.800000000001</v>
      </c>
      <c r="O46" s="28">
        <f>('7.физ-в нацвал'!N46*'7.физ-в нацвал'!O46+'8.юрид-в нацвал'!N46*'8.юрид-в нацвал'!O46)/('7.физ-в нацвал'!N46+'8.юрид-в нацвал'!N46)</f>
        <v>64.507970138780578</v>
      </c>
      <c r="P46" s="21">
        <f>'7.физ-в нацвал'!P46+'8.юрид-в нацвал'!P46</f>
        <v>627.1</v>
      </c>
      <c r="Q46" s="28">
        <f>('7.физ-в нацвал'!P46*'7.физ-в нацвал'!Q46+'8.юрид-в нацвал'!P46*'8.юрид-в нацвал'!Q46)/('7.физ-в нацвал'!P46+'8.юрид-в нацвал'!P46)</f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>'7.физ-в нацвал'!B47+'8.юрид-в нацвал'!B47</f>
        <v>266924.3</v>
      </c>
      <c r="C47" s="28">
        <f>('7.физ-в нацвал'!B47*'7.физ-в нацвал'!C47+'8.юрид-в нацвал'!B47*'8.юрид-в нацвал'!C47)/('7.физ-в нацвал'!B47+'8.юрид-в нацвал'!B47)</f>
        <v>29.627871445200004</v>
      </c>
      <c r="D47" s="21">
        <f>'7.физ-в нацвал'!D47+'8.юрид-в нацвал'!D47</f>
        <v>89454.2</v>
      </c>
      <c r="E47" s="28">
        <f>('7.физ-в нацвал'!D47*'7.физ-в нацвал'!E47+'8.юрид-в нацвал'!D47*'8.юрид-в нацвал'!E47)/('7.физ-в нацвал'!D47+'8.юрид-в нацвал'!D47)</f>
        <v>15.49489263779677</v>
      </c>
      <c r="F47" s="21">
        <f t="shared" si="0"/>
        <v>177470.1</v>
      </c>
      <c r="G47" s="28">
        <f t="shared" si="1"/>
        <v>36.751630956425892</v>
      </c>
      <c r="H47" s="21">
        <f>'7.физ-в нацвал'!H47+'8.юрид-в нацвал'!H47</f>
        <v>15029.3</v>
      </c>
      <c r="I47" s="28">
        <f>('7.физ-в нацвал'!H47*'7.физ-в нацвал'!I47+'8.юрид-в нацвал'!H47*'8.юрид-в нацвал'!I47)/('7.физ-в нацвал'!H47+'8.юрид-в нацвал'!H47)</f>
        <v>25.776939045730671</v>
      </c>
      <c r="J47" s="21">
        <f>'7.физ-в нацвал'!J47+'8.юрид-в нацвал'!J47</f>
        <v>89689.7</v>
      </c>
      <c r="K47" s="28">
        <f>('7.физ-в нацвал'!J47*'7.физ-в нацвал'!K47+'8.юрид-в нацвал'!J47*'8.юрид-в нацвал'!K47)/('7.физ-в нацвал'!J47+'8.юрид-в нацвал'!J47)</f>
        <v>34.818375019651079</v>
      </c>
      <c r="L47" s="21">
        <f>'7.физ-в нацвал'!L47+'8.юрид-в нацвал'!L47</f>
        <v>58589.599999999999</v>
      </c>
      <c r="M47" s="28">
        <f>('7.физ-в нацвал'!L47*'7.физ-в нацвал'!M47+'8.юрид-в нацвал'!L47*'8.юрид-в нацвал'!M47)/('7.физ-в нацвал'!L47+'8.юрид-в нацвал'!L47)</f>
        <v>41.186709194123189</v>
      </c>
      <c r="N47" s="21">
        <f>'7.физ-в нацвал'!N47+'8.юрид-в нацвал'!N47</f>
        <v>13524.7</v>
      </c>
      <c r="O47" s="28">
        <f>('7.физ-в нацвал'!N47*'7.физ-в нацвал'!O47+'8.юрид-в нацвал'!N47*'8.юрид-в нацвал'!O47)/('7.физ-в нацвал'!N47+'8.юрид-в нацвал'!N47)</f>
        <v>42.112208034189294</v>
      </c>
      <c r="P47" s="21">
        <f>'7.физ-в нацвал'!P47+'8.юрид-в нацвал'!P47</f>
        <v>636.79999999999995</v>
      </c>
      <c r="Q47" s="28">
        <f>('7.физ-в нацвал'!P47*'7.физ-в нацвал'!Q47+'8.юрид-в нацвал'!P47*'8.юрид-в нацвал'!Q47)/('7.физ-в нацвал'!P47+'8.юрид-в нацвал'!P47)</f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>'7.физ-в нацвал'!B48+'8.юрид-в нацвал'!B48</f>
        <v>261651.7</v>
      </c>
      <c r="C48" s="28">
        <f>('7.физ-в нацвал'!B48*'7.физ-в нацвал'!C48+'8.юрид-в нацвал'!B48*'8.юрид-в нацвал'!C48)/('7.физ-в нацвал'!B48+'8.юрид-в нацвал'!B48)</f>
        <v>29.262759703070913</v>
      </c>
      <c r="D48" s="21">
        <f>'7.физ-в нацвал'!D48+'8.юрид-в нацвал'!D48</f>
        <v>140418.40000000002</v>
      </c>
      <c r="E48" s="28">
        <f>('7.физ-в нацвал'!D48*'7.физ-в нацвал'!E48+'8.юрид-в нацвал'!D48*'8.юрид-в нацвал'!E48)/('7.физ-в нацвал'!D48+'8.юрид-в нацвал'!D48)</f>
        <v>23.98449968095349</v>
      </c>
      <c r="F48" s="21">
        <f t="shared" si="0"/>
        <v>121233.3</v>
      </c>
      <c r="G48" s="28">
        <f t="shared" si="1"/>
        <v>35.376301337998719</v>
      </c>
      <c r="H48" s="21">
        <f>'7.физ-в нацвал'!H48+'8.юрид-в нацвал'!H48</f>
        <v>11208.2</v>
      </c>
      <c r="I48" s="28">
        <f>('7.физ-в нацвал'!H48*'7.физ-в нацвал'!I48+'8.юрид-в нацвал'!H48*'8.юрид-в нацвал'!I48)/('7.физ-в нацвал'!H48+'8.юрид-в нацвал'!H48)</f>
        <v>21.475720900769076</v>
      </c>
      <c r="J48" s="21">
        <f>'7.физ-в нацвал'!J48+'8.юрид-в нацвал'!J48</f>
        <v>55664.9</v>
      </c>
      <c r="K48" s="28">
        <f>('7.физ-в нацвал'!J48*'7.физ-в нацвал'!K48+'8.юрид-в нацвал'!J48*'8.юрид-в нацвал'!K48)/('7.физ-в нацвал'!J48+'8.юрид-в нацвал'!J48)</f>
        <v>35.23643983910867</v>
      </c>
      <c r="L48" s="21">
        <f>'7.физ-в нацвал'!L48+'8.юрид-в нацвал'!L48</f>
        <v>47538.2</v>
      </c>
      <c r="M48" s="28">
        <f>('7.физ-в нацвал'!L48*'7.физ-в нацвал'!M48+'8.юрид-в нацвал'!L48*'8.юрид-в нацвал'!M48)/('7.физ-в нацвал'!L48+'8.юрид-в нацвал'!L48)</f>
        <v>38.26671045601222</v>
      </c>
      <c r="N48" s="21">
        <f>'7.физ-в нацвал'!N48+'8.юрид-в нацвал'!N48</f>
        <v>6693</v>
      </c>
      <c r="O48" s="28">
        <f>('7.физ-в нацвал'!N48*'7.физ-в нацвал'!O48+'8.юрид-в нацвал'!N48*'8.юрид-в нацвал'!O48)/('7.физ-в нацвал'!N48+'8.юрид-в нацвал'!N48)</f>
        <v>39.16164694456895</v>
      </c>
      <c r="P48" s="21">
        <f>'7.физ-в нацвал'!P48+'8.юрид-в нацвал'!P48</f>
        <v>129</v>
      </c>
      <c r="Q48" s="28">
        <f>('7.физ-в нацвал'!P48*'7.физ-в нацвал'!Q48+'8.юрид-в нацвал'!P48*'8.юрид-в нацвал'!Q48)/('7.физ-в нацвал'!P48+'8.юрид-в нацвал'!P48)</f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>'7.физ-в нацвал'!B49+'8.юрид-в нацвал'!B49</f>
        <v>184290.1</v>
      </c>
      <c r="C49" s="28">
        <f>('7.физ-в нацвал'!B49*'7.физ-в нацвал'!C49+'8.юрид-в нацвал'!B49*'8.юрид-в нацвал'!C49)/('7.физ-в нацвал'!B49+'8.юрид-в нацвал'!B49)</f>
        <v>28.867850622469678</v>
      </c>
      <c r="D49" s="21">
        <f>'7.физ-в нацвал'!D49+'8.юрид-в нацвал'!D49</f>
        <v>99460.700000000012</v>
      </c>
      <c r="E49" s="28">
        <f>('7.физ-в нацвал'!D49*'7.физ-в нацвал'!E49+'8.юрид-в нацвал'!D49*'8.юрид-в нацвал'!E49)/('7.физ-в нацвал'!D49+'8.юрид-в нацвал'!D49)</f>
        <v>23.460533838993687</v>
      </c>
      <c r="F49" s="21">
        <f t="shared" si="0"/>
        <v>84829.4</v>
      </c>
      <c r="G49" s="28">
        <f t="shared" si="1"/>
        <v>35.207816629611905</v>
      </c>
      <c r="H49" s="21">
        <f>'7.физ-в нацвал'!H49+'8.юрид-в нацвал'!H49</f>
        <v>10777</v>
      </c>
      <c r="I49" s="28">
        <f>('7.физ-в нацвал'!H49*'7.физ-в нацвал'!I49+'8.юрид-в нацвал'!H49*'8.юрид-в нацвал'!I49)/('7.физ-в нацвал'!H49+'8.юрид-в нацвал'!H49)</f>
        <v>30.112099842256654</v>
      </c>
      <c r="J49" s="21">
        <f>'7.физ-в нацвал'!J49+'8.юрид-в нацвал'!J49</f>
        <v>28077.300000000003</v>
      </c>
      <c r="K49" s="28">
        <f>('7.физ-в нацвал'!J49*'7.физ-в нацвал'!K49+'8.юрид-в нацвал'!J49*'8.юрид-в нацвал'!K49)/('7.физ-в нацвал'!J49+'8.юрид-в нацвал'!J49)</f>
        <v>31.12688185829834</v>
      </c>
      <c r="L49" s="21">
        <f>'7.физ-в нацвал'!L49+'8.юрид-в нацвал'!L49</f>
        <v>35019.699999999997</v>
      </c>
      <c r="M49" s="28">
        <f>('7.физ-в нацвал'!L49*'7.физ-в нацвал'!M49+'8.юрид-в нацвал'!L49*'8.юрид-в нацвал'!M49)/('7.физ-в нацвал'!L49+'8.юрид-в нацвал'!L49)</f>
        <v>39.395820523876559</v>
      </c>
      <c r="N49" s="21">
        <f>'7.физ-в нацвал'!N49+'8.юрид-в нацвал'!N49</f>
        <v>10490</v>
      </c>
      <c r="O49" s="28">
        <f>('7.физ-в нацвал'!N49*'7.физ-в нацвал'!O49+'8.юрид-в нацвал'!N49*'8.юрид-в нацвал'!O49)/('7.физ-в нацвал'!N49+'8.юрид-в нацвал'!N49)</f>
        <v>36.950261582459483</v>
      </c>
      <c r="P49" s="21">
        <f>'7.физ-в нацвал'!P49+'8.юрид-в нацвал'!P49</f>
        <v>465.4</v>
      </c>
      <c r="Q49" s="28">
        <f>('7.физ-в нацвал'!P49*'7.физ-в нацвал'!Q49+'8.юрид-в нацвал'!P49*'8.юрид-в нацвал'!Q49)/('7.физ-в нацвал'!P49+'8.юрид-в нацвал'!P49)</f>
        <v>45</v>
      </c>
      <c r="R49" s="22"/>
      <c r="S49" s="30"/>
    </row>
    <row r="50" spans="1:19" ht="14.25" customHeight="1" x14ac:dyDescent="0.2">
      <c r="A50" s="23" t="s">
        <v>5</v>
      </c>
      <c r="B50" s="26">
        <f>'7.физ-в нацвал'!B50+'8.юрид-в нацвал'!B50</f>
        <v>146467.79999999999</v>
      </c>
      <c r="C50" s="28">
        <f>('7.физ-в нацвал'!B50*'7.физ-в нацвал'!C50+'8.юрид-в нацвал'!B50*'8.юрид-в нацвал'!C50)/('7.физ-в нацвал'!B50+'8.юрид-в нацвал'!B50)</f>
        <v>24.78186917534093</v>
      </c>
      <c r="D50" s="21">
        <f>'7.физ-в нацвал'!D50+'8.юрид-в нацвал'!D50</f>
        <v>61695.999999999993</v>
      </c>
      <c r="E50" s="28">
        <f>('7.физ-в нацвал'!D50*'7.физ-в нацвал'!E50+'8.юрид-в нацвал'!D50*'8.юрид-в нацвал'!E50)/('7.физ-в нацвал'!D50+'8.юрид-в нацвал'!D50)</f>
        <v>16.435885114107887</v>
      </c>
      <c r="F50" s="21">
        <f t="shared" si="0"/>
        <v>84771.8</v>
      </c>
      <c r="G50" s="28">
        <f t="shared" si="1"/>
        <v>30.855986188803353</v>
      </c>
      <c r="H50" s="21">
        <f>'7.физ-в нацвал'!H50+'8.юрид-в нацвал'!H50</f>
        <v>23241.200000000001</v>
      </c>
      <c r="I50" s="28">
        <f>('7.физ-в нацвал'!H50*'7.физ-в нацвал'!I50+'8.юрид-в нацвал'!H50*'8.юрид-в нацвал'!I50)/('7.физ-в нацвал'!H50+'8.юрид-в нацвал'!H50)</f>
        <v>16.100610553671931</v>
      </c>
      <c r="J50" s="21">
        <f>'7.физ-в нацвал'!J50+'8.юрид-в нацвал'!J50</f>
        <v>24692.2</v>
      </c>
      <c r="K50" s="28">
        <f>('7.физ-в нацвал'!J50*'7.физ-в нацвал'!K50+'8.юрид-в нацвал'!J50*'8.юрид-в нацвал'!K50)/('7.физ-в нацвал'!J50+'8.юрид-в нацвал'!J50)</f>
        <v>31.226247154972015</v>
      </c>
      <c r="L50" s="21">
        <f>'7.физ-в нацвал'!L50+'8.юрид-в нацвал'!L50</f>
        <v>28389.9</v>
      </c>
      <c r="M50" s="28">
        <f>('7.физ-в нацвал'!L50*'7.физ-в нацвал'!M50+'8.юрид-в нацвал'!L50*'8.юрид-в нацвал'!M50)/('7.физ-в нацвал'!L50+'8.юрид-в нацвал'!L50)</f>
        <v>40.138361811771091</v>
      </c>
      <c r="N50" s="21">
        <f>'7.физ-в нацвал'!N50+'8.юрид-в нацвал'!N50</f>
        <v>8133.9999999999991</v>
      </c>
      <c r="O50" s="28">
        <f>('7.физ-в нацвал'!N50*'7.физ-в нацвал'!O50+'8.юрид-в нацвал'!N50*'8.юрид-в нацвал'!O50)/('7.физ-в нацвал'!N50+'8.юрид-в нацвал'!N50)</f>
        <v>39.138574133267767</v>
      </c>
      <c r="P50" s="21">
        <f>'7.физ-в нацвал'!P50+'8.юрид-в нацвал'!P50</f>
        <v>314.5</v>
      </c>
      <c r="Q50" s="28">
        <f>('7.физ-в нацвал'!P50*'7.физ-в нацвал'!Q50+'8.юрид-в нацвал'!P50*'8.юрид-в нацвал'!Q50)/('7.физ-в нацвал'!P50+'8.юрид-в нацвал'!P50)</f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>'7.физ-в нацвал'!B51+'8.юрид-в нацвал'!B51</f>
        <v>308509.79999999993</v>
      </c>
      <c r="C51" s="28">
        <f>('7.физ-в нацвал'!B51*'7.физ-в нацвал'!C51+'8.юрид-в нацвал'!B51*'8.юрид-в нацвал'!C51)/('7.физ-в нацвал'!B51+'8.юрид-в нацвал'!B51)</f>
        <v>24.864874739797578</v>
      </c>
      <c r="D51" s="21">
        <f>'7.физ-в нацвал'!D51+'8.юрид-в нацвал'!D51</f>
        <v>109815.79999999999</v>
      </c>
      <c r="E51" s="28">
        <f>('7.физ-в нацвал'!D51*'7.физ-в нацвал'!E51+'8.юрид-в нацвал'!D51*'8.юрид-в нацвал'!E51)/('7.физ-в нацвал'!D51+'8.юрид-в нацвал'!D51)</f>
        <v>9.1311262040617116</v>
      </c>
      <c r="F51" s="21">
        <f t="shared" si="0"/>
        <v>198694</v>
      </c>
      <c r="G51" s="28">
        <f t="shared" si="1"/>
        <v>33.560729584184728</v>
      </c>
      <c r="H51" s="21">
        <f>'7.физ-в нацвал'!H51+'8.юрид-в нацвал'!H51</f>
        <v>13802.4</v>
      </c>
      <c r="I51" s="28">
        <f>('7.физ-в нацвал'!H51*'7.физ-в нацвал'!I51+'8.юрид-в нацвал'!H51*'8.юрид-в нацвал'!I51)/('7.физ-в нацвал'!H51+'8.юрид-в нацвал'!H51)</f>
        <v>27.412489132324815</v>
      </c>
      <c r="J51" s="21">
        <f>'7.физ-в нацвал'!J51+'8.юрид-в нацвал'!J51</f>
        <v>87052</v>
      </c>
      <c r="K51" s="28">
        <f>('7.физ-в нацвал'!J51*'7.физ-в нацвал'!K51+'8.юрид-в нацвал'!J51*'8.юрид-в нацвал'!K51)/('7.физ-в нацвал'!J51+'8.юрид-в нацвал'!J51)</f>
        <v>28.110196755961958</v>
      </c>
      <c r="L51" s="21">
        <f>'7.физ-в нацвал'!L51+'8.юрид-в нацвал'!L51</f>
        <v>60684</v>
      </c>
      <c r="M51" s="28">
        <f>('7.физ-в нацвал'!L51*'7.физ-в нацвал'!M51+'8.юрид-в нацвал'!L51*'8.юрид-в нацвал'!M51)/('7.физ-в нацвал'!L51+'8.юрид-в нацвал'!L51)</f>
        <v>38.713499703381459</v>
      </c>
      <c r="N51" s="21">
        <f>'7.физ-в нацвал'!N51+'8.юрид-в нацвал'!N51</f>
        <v>36926.600000000006</v>
      </c>
      <c r="O51" s="28">
        <f>('7.физ-в нацвал'!N51*'7.физ-в нацвал'!O51+'8.юрид-в нацвал'!N51*'8.юрид-в нацвал'!O51)/('7.физ-в нацвал'!N51+'8.юрид-в нацвал'!N51)</f>
        <v>40.169243851315848</v>
      </c>
      <c r="P51" s="21">
        <f>'7.физ-в нацвал'!P51+'8.юрид-в нацвал'!P51</f>
        <v>229</v>
      </c>
      <c r="Q51" s="28">
        <f>('7.физ-в нацвал'!P51*'7.физ-в нацвал'!Q51+'8.юрид-в нацвал'!P51*'8.юрид-в нацвал'!Q51)/('7.физ-в нацвал'!P51+'8.юрид-в нацвал'!P51)</f>
        <v>45</v>
      </c>
      <c r="R51" s="22"/>
      <c r="S51" s="30"/>
    </row>
    <row r="52" spans="1:19" ht="14.25" customHeight="1" x14ac:dyDescent="0.2">
      <c r="A52" s="23" t="s">
        <v>7</v>
      </c>
      <c r="B52" s="26">
        <f>'7.физ-в нацвал'!B52+'8.юрид-в нацвал'!B52</f>
        <v>170158.8</v>
      </c>
      <c r="C52" s="28">
        <f>('7.физ-в нацвал'!B52*'7.физ-в нацвал'!C52+'8.юрид-в нацвал'!B52*'8.юрид-в нацвал'!C52)/('7.физ-в нацвал'!B52+'8.юрид-в нацвал'!B52)</f>
        <v>25.076975595737625</v>
      </c>
      <c r="D52" s="21">
        <f>'7.физ-в нацвал'!D52+'8.юрид-в нацвал'!D52</f>
        <v>60830.5</v>
      </c>
      <c r="E52" s="28">
        <f>('7.физ-в нацвал'!D52*'7.физ-в нацвал'!E52+'8.юрид-в нацвал'!D52*'8.юрид-в нацвал'!E52)/('7.физ-в нацвал'!D52+'8.юрид-в нацвал'!D52)</f>
        <v>9.7892836323883579</v>
      </c>
      <c r="F52" s="21">
        <f t="shared" si="0"/>
        <v>109328.3</v>
      </c>
      <c r="G52" s="28">
        <f t="shared" si="1"/>
        <v>33.583080108261079</v>
      </c>
      <c r="H52" s="21">
        <f>'7.физ-в нацвал'!H52+'8.юрид-в нацвал'!H52</f>
        <v>18774.8</v>
      </c>
      <c r="I52" s="28">
        <f>('7.физ-в нацвал'!H52*'7.физ-в нацвал'!I52+'8.юрид-в нацвал'!H52*'8.юрид-в нацвал'!I52)/('7.физ-в нацвал'!H52+'8.юрид-в нацвал'!H52)</f>
        <v>29.06746596501694</v>
      </c>
      <c r="J52" s="21">
        <f>'7.физ-в нацвал'!J52+'8.юрид-в нацвал'!J52</f>
        <v>42314.600000000006</v>
      </c>
      <c r="K52" s="28">
        <f>('7.физ-в нацвал'!J52*'7.физ-в нацвал'!K52+'8.юрид-в нацвал'!J52*'8.юрид-в нацвал'!K52)/('7.физ-в нацвал'!J52+'8.юрид-в нацвал'!J52)</f>
        <v>28.924270913585374</v>
      </c>
      <c r="L52" s="21">
        <f>'7.физ-в нацвал'!L52+'8.юрид-в нацвал'!L52</f>
        <v>28709.200000000004</v>
      </c>
      <c r="M52" s="28">
        <f>('7.физ-в нацвал'!L52*'7.физ-в нацвал'!M52+'8.юрид-в нацвал'!L52*'8.юрид-в нацвал'!M52)/('7.физ-в нацвал'!L52+'8.юрид-в нацвал'!L52)</f>
        <v>38.499359438786158</v>
      </c>
      <c r="N52" s="21">
        <f>'7.физ-в нацвал'!N52+'8.юрид-в нацвал'!N52</f>
        <v>19295.3</v>
      </c>
      <c r="O52" s="28">
        <f>('7.физ-в нацвал'!N52*'7.физ-в нацвал'!O52+'8.юрид-в нацвал'!N52*'8.юрид-в нацвал'!O52)/('7.физ-в нацвал'!N52+'8.юрид-в нацвал'!N52)</f>
        <v>40.901762760879599</v>
      </c>
      <c r="P52" s="21">
        <f>'7.физ-в нацвал'!P52+'8.юрид-в нацвал'!P52</f>
        <v>234.4</v>
      </c>
      <c r="Q52" s="28">
        <f>('7.физ-в нацвал'!P52*'7.физ-в нацвал'!Q52+'8.юрид-в нацвал'!P52*'8.юрид-в нацвал'!Q52)/('7.физ-в нацвал'!P52+'8.юрид-в нацвал'!P52)</f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>'7.физ-в нацвал'!B53+'8.юрид-в нацвал'!B53</f>
        <v>294852.2</v>
      </c>
      <c r="C53" s="28">
        <f>('7.физ-в нацвал'!B53*'7.физ-в нацвал'!C53+'8.юрид-в нацвал'!B53*'8.юрид-в нацвал'!C53)/('7.физ-в нацвал'!B53+'8.юрид-в нацвал'!B53)</f>
        <v>12.645985659934029</v>
      </c>
      <c r="D53" s="21">
        <f>'7.физ-в нацвал'!D53+'8.юрид-в нацвал'!D53</f>
        <v>204489</v>
      </c>
      <c r="E53" s="28">
        <f>('7.физ-в нацвал'!D53*'7.физ-в нацвал'!E53+'8.юрид-в нацвал'!D53*'8.юрид-в нацвал'!E53)/('7.физ-в нацвал'!D53+'8.юрид-в нацвал'!D53)</f>
        <v>2.3126064287076566</v>
      </c>
      <c r="F53" s="21">
        <f t="shared" si="0"/>
        <v>90363.199999999997</v>
      </c>
      <c r="G53" s="28">
        <f t="shared" si="1"/>
        <v>36.030088764010124</v>
      </c>
      <c r="H53" s="21">
        <f>'7.физ-в нацвал'!H53+'8.юрид-в нацвал'!H53</f>
        <v>29368.9</v>
      </c>
      <c r="I53" s="28">
        <f>('7.физ-в нацвал'!H53*'7.физ-в нацвал'!I53+'8.юрид-в нацвал'!H53*'8.юрид-в нацвал'!I53)/('7.физ-в нацвал'!H53+'8.юрид-в нацвал'!H53)</f>
        <v>29.541272400396334</v>
      </c>
      <c r="J53" s="21">
        <f>'7.физ-в нацвал'!J53+'8.юрид-в нацвал'!J53</f>
        <v>16356.699999999999</v>
      </c>
      <c r="K53" s="28">
        <f>('7.физ-в нацвал'!J53*'7.физ-в нацвал'!K53+'8.юрид-в нацвал'!J53*'8.юрид-в нацвал'!K53)/('7.физ-в нацвал'!J53+'8.юрид-в нацвал'!J53)</f>
        <v>31.376737850544423</v>
      </c>
      <c r="L53" s="21">
        <f>'7.физ-в нацвал'!L53+'8.юрид-в нацвал'!L53</f>
        <v>18786.3</v>
      </c>
      <c r="M53" s="28">
        <f>('7.физ-в нацвал'!L53*'7.физ-в нацвал'!M53+'8.юрид-в нацвал'!L53*'8.юрид-в нацвал'!M53)/('7.физ-в нацвал'!L53+'8.юрид-в нацвал'!L53)</f>
        <v>36.873748529513534</v>
      </c>
      <c r="N53" s="21">
        <f>'7.физ-в нацвал'!N53+'8.юрид-в нацвал'!N53</f>
        <v>25410.000000000004</v>
      </c>
      <c r="O53" s="28">
        <f>('7.физ-в нацвал'!N53*'7.физ-в нацвал'!O53+'8.юрид-в нацвал'!N53*'8.юрид-в нацвал'!O53)/('7.физ-в нацвал'!N53+'8.юрид-в нацвал'!N53)</f>
        <v>45.911934356552536</v>
      </c>
      <c r="P53" s="21">
        <f>'7.физ-в нацвал'!P53+'8.юрид-в нацвал'!P53</f>
        <v>441.3</v>
      </c>
      <c r="Q53" s="28">
        <f>('7.физ-в нацвал'!P53*'7.физ-в нацвал'!Q53+'8.юрид-в нацвал'!P53*'8.юрид-в нацвал'!Q53)/('7.физ-в нацвал'!P53+'8.юрид-в нацвал'!P53)</f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>'7.физ-в нацвал'!B54+'8.юрид-в нацвал'!B54</f>
        <v>297023.19999999995</v>
      </c>
      <c r="C54" s="28">
        <f>('7.физ-в нацвал'!B54*'7.физ-в нацвал'!C54+'8.юрид-в нацвал'!B54*'8.юрид-в нацвал'!C54)/('7.физ-в нацвал'!B54+'8.юрид-в нацвал'!B54)</f>
        <v>28.322099590200363</v>
      </c>
      <c r="D54" s="21">
        <f>'7.физ-в нацвал'!D54+'8.юрид-в нацвал'!D54</f>
        <v>116582.09999999999</v>
      </c>
      <c r="E54" s="28">
        <f>('7.физ-в нацвал'!D54*'7.физ-в нацвал'!E54+'8.юрид-в нацвал'!D54*'8.юрид-в нацвал'!E54)/('7.физ-в нацвал'!D54+'8.юрид-в нацвал'!D54)</f>
        <v>5.1628890369962459</v>
      </c>
      <c r="F54" s="21">
        <f t="shared" si="0"/>
        <v>180441.09999999998</v>
      </c>
      <c r="G54" s="28">
        <f t="shared" si="1"/>
        <v>43.285150694603388</v>
      </c>
      <c r="H54" s="21">
        <f>'7.физ-в нацвал'!H54+'8.юрид-в нацвал'!H54</f>
        <v>6971.2</v>
      </c>
      <c r="I54" s="28">
        <f>('7.физ-в нацвал'!H54*'7.физ-в нацвал'!I54+'8.юрид-в нацвал'!H54*'8.юрид-в нацвал'!I54)/('7.физ-в нацвал'!H54+'8.юрид-в нацвал'!H54)</f>
        <v>29.762128471425292</v>
      </c>
      <c r="J54" s="21">
        <f>'7.физ-в нацвал'!J54+'8.юрид-в нацвал'!J54</f>
        <v>39540</v>
      </c>
      <c r="K54" s="28">
        <f>('7.физ-в нацвал'!J54*'7.физ-в нацвал'!K54+'8.юрид-в нацвал'!J54*'8.юрид-в нацвал'!K54)/('7.физ-в нацвал'!J54+'8.юрид-в нацвал'!J54)</f>
        <v>30.521515756196258</v>
      </c>
      <c r="L54" s="21">
        <f>'7.физ-в нацвал'!L54+'8.юрид-в нацвал'!L54</f>
        <v>84909.099999999991</v>
      </c>
      <c r="M54" s="28">
        <f>('7.физ-в нацвал'!L54*'7.физ-в нацвал'!M54+'8.юрид-в нацвал'!L54*'8.юрид-в нацвал'!M54)/('7.физ-в нацвал'!L54+'8.юрид-в нацвал'!L54)</f>
        <v>47.16408797172506</v>
      </c>
      <c r="N54" s="21">
        <f>'7.физ-в нацвал'!N54+'8.юрид-в нацвал'!N54</f>
        <v>48864.5</v>
      </c>
      <c r="O54" s="28">
        <f>('7.физ-в нацвал'!N54*'7.физ-в нацвал'!O54+'8.юрид-в нацвал'!N54*'8.юрид-в нацвал'!O54)/('7.физ-в нацвал'!N54+'8.юрид-в нацвал'!N54)</f>
        <v>48.82572951733875</v>
      </c>
      <c r="P54" s="21">
        <f>'7.физ-в нацвал'!P54+'8.юрид-в нацвал'!P54</f>
        <v>156.30000000000001</v>
      </c>
      <c r="Q54" s="28">
        <f>('7.физ-в нацвал'!P54*'7.физ-в нацвал'!Q54+'8.юрид-в нацвал'!P54*'8.юрид-в нацвал'!Q54)/('7.физ-в нацвал'!P54+'8.юрид-в нацвал'!P54)</f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>'7.физ-в нацвал'!B55+'8.юрид-в нацвал'!B55</f>
        <v>185641.4</v>
      </c>
      <c r="C55" s="28">
        <f>('7.физ-в нацвал'!B55*'7.физ-в нацвал'!C55+'8.юрид-в нацвал'!B55*'8.юрид-в нацвал'!C55)/('7.физ-в нацвал'!B55+'8.юрид-в нацвал'!B55)</f>
        <v>23.897952455648362</v>
      </c>
      <c r="D55" s="21">
        <f>'7.физ-в нацвал'!D55+'8.юрид-в нацвал'!D55</f>
        <v>101272</v>
      </c>
      <c r="E55" s="28">
        <f>('7.физ-в нацвал'!D55*'7.физ-в нацвал'!E55+'8.юрид-в нацвал'!D55*'8.юрид-в нацвал'!E55)/('7.физ-в нацвал'!D55+'8.юрид-в нацвал'!D55)</f>
        <v>12.050088198119916</v>
      </c>
      <c r="F55" s="21">
        <f t="shared" si="0"/>
        <v>84369.4</v>
      </c>
      <c r="G55" s="28">
        <f t="shared" si="1"/>
        <v>38.119422669830534</v>
      </c>
      <c r="H55" s="21">
        <f>'7.физ-в нацвал'!H55+'8.юрид-в нацвал'!H55</f>
        <v>14555.4</v>
      </c>
      <c r="I55" s="28">
        <f>('7.физ-в нацвал'!H55*'7.физ-в нацвал'!I55+'8.юрид-в нацвал'!H55*'8.юрид-в нацвал'!I55)/('7.физ-в нацвал'!H55+'8.юрид-в нацвал'!H55)</f>
        <v>26.39438284073265</v>
      </c>
      <c r="J55" s="21">
        <f>'7.физ-в нацвал'!J55+'8.юрид-в нацвал'!J55</f>
        <v>13534.3</v>
      </c>
      <c r="K55" s="28">
        <f>('7.физ-в нацвал'!J55*'7.физ-в нацвал'!K55+'8.юрид-в нацвал'!J55*'8.юрид-в нацвал'!K55)/('7.физ-в нацвал'!J55+'8.юрид-в нацвал'!J55)</f>
        <v>31.298474246913397</v>
      </c>
      <c r="L55" s="21">
        <f>'7.физ-в нацвал'!L55+'8.юрид-в нацвал'!L55</f>
        <v>38769.599999999999</v>
      </c>
      <c r="M55" s="28">
        <f>('7.физ-в нацвал'!L55*'7.физ-в нацвал'!M55+'8.юрид-в нацвал'!L55*'8.юрид-в нацвал'!M55)/('7.физ-в нацвал'!L55+'8.юрид-в нацвал'!L55)</f>
        <v>42.659640156204858</v>
      </c>
      <c r="N55" s="21">
        <f>'7.физ-в нацвал'!N55+'8.юрид-в нацвал'!N55</f>
        <v>17399.099999999999</v>
      </c>
      <c r="O55" s="28">
        <f>('7.физ-в нацвал'!N55*'7.физ-в нацвал'!O55+'8.юрид-в нацвал'!N55*'8.юрид-в нацвал'!O55)/('7.физ-в нацвал'!N55+'8.юрид-в нацвал'!N55)</f>
        <v>43.159468248357669</v>
      </c>
      <c r="P55" s="21">
        <f>'7.физ-в нацвал'!P55+'8.юрид-в нацвал'!P55</f>
        <v>111</v>
      </c>
      <c r="Q55" s="28">
        <f>('7.физ-в нацвал'!P55*'7.физ-в нацвал'!Q55+'8.юрид-в нацвал'!P55*'8.юрид-в нацвал'!Q55)/('7.физ-в нацвал'!P55+'8.юрид-в нацвал'!P55)</f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>'7.физ-в нацвал'!B56+'8.юрид-в нацвал'!B56</f>
        <v>189860.19999999998</v>
      </c>
      <c r="C56" s="29">
        <f>('7.физ-в нацвал'!B56*'7.физ-в нацвал'!C56+'8.юрид-в нацвал'!B56*'8.юрид-в нацвал'!C56)/('7.физ-в нацвал'!B56+'8.юрид-в нацвал'!B56)</f>
        <v>23.042454411193084</v>
      </c>
      <c r="D56" s="25">
        <f>'7.физ-в нацвал'!D56+'8.юрид-в нацвал'!D56</f>
        <v>107578</v>
      </c>
      <c r="E56" s="29">
        <f>('7.физ-в нацвал'!D56*'7.физ-в нацвал'!E56+'8.юрид-в нацвал'!D56*'8.юрид-в нацвал'!E56)/('7.физ-в нацвал'!D56+'8.юрид-в нацвал'!D56)</f>
        <v>10.375294967372511</v>
      </c>
      <c r="F56" s="25">
        <f t="shared" si="0"/>
        <v>82282.199999999983</v>
      </c>
      <c r="G56" s="29">
        <f t="shared" si="1"/>
        <v>39.603845315268686</v>
      </c>
      <c r="H56" s="25">
        <f>'7.физ-в нацвал'!H56+'8.юрид-в нацвал'!H56</f>
        <v>9803</v>
      </c>
      <c r="I56" s="29">
        <f>('7.физ-в нацвал'!H56*'7.физ-в нацвал'!I56+'8.юрид-в нацвал'!H56*'8.юрид-в нацвал'!I56)/('7.физ-в нацвал'!H56+'8.юрид-в нацвал'!H56)</f>
        <v>27.820656941752528</v>
      </c>
      <c r="J56" s="25">
        <f>'7.физ-в нацвал'!J56+'8.юрид-в нацвал'!J56</f>
        <v>17115.2</v>
      </c>
      <c r="K56" s="29">
        <f>('7.физ-в нацвал'!J56*'7.физ-в нацвал'!K56+'8.юрид-в нацвал'!J56*'8.юрид-в нацвал'!K56)/('7.физ-в нацвал'!J56+'8.юрид-в нацвал'!J56)</f>
        <v>35.581244741516315</v>
      </c>
      <c r="L56" s="25">
        <f>'7.физ-в нацвал'!L56+'8.юрид-в нацвал'!L56</f>
        <v>42735.399999999994</v>
      </c>
      <c r="M56" s="29">
        <f>('7.физ-в нацвал'!L56*'7.физ-в нацвал'!M56+'8.юрид-в нацвал'!L56*'8.юрид-в нацвал'!M56)/('7.физ-в нацвал'!L56+'8.юрид-в нацвал'!L56)</f>
        <v>42.864176046088261</v>
      </c>
      <c r="N56" s="25">
        <f>'7.физ-в нацвал'!N56+'8.юрид-в нацвал'!N56</f>
        <v>12364.699999999999</v>
      </c>
      <c r="O56" s="29">
        <f>('7.физ-в нацвал'!N56*'7.физ-в нацвал'!O56+'8.юрид-в нацвал'!N56*'8.юрид-в нацвал'!O56)/('7.физ-в нацвал'!N56+'8.юрид-в нацвал'!N56)</f>
        <v>43.231861023720754</v>
      </c>
      <c r="P56" s="25">
        <f>'7.физ-в нацвал'!P56+'8.юрид-в нацвал'!P56</f>
        <v>263.89999999999998</v>
      </c>
      <c r="Q56" s="29">
        <f>('7.физ-в нацвал'!P56*'7.физ-в нацвал'!Q56+'8.юрид-в нацвал'!P56*'8.юрид-в нацвал'!Q56)/('7.физ-в нацвал'!P56+'8.юрид-в нацвал'!P56)</f>
        <v>40.237968927624109</v>
      </c>
      <c r="R56" s="25"/>
      <c r="S56" s="29"/>
    </row>
    <row r="57" spans="1:19" ht="14.25" customHeight="1" x14ac:dyDescent="0.2">
      <c r="A57" s="23" t="s">
        <v>19</v>
      </c>
      <c r="B57" s="26">
        <f>'7.физ-в нацвал'!B57+'8.юрид-в нацвал'!B57</f>
        <v>240973.49999999997</v>
      </c>
      <c r="C57" s="28">
        <f>('7.физ-в нацвал'!B57*'7.физ-в нацвал'!C57+'8.юрид-в нацвал'!B57*'8.юрид-в нацвал'!C57)/('7.физ-в нацвал'!B57+'8.юрид-в нацвал'!B57)</f>
        <v>19.120157477896949</v>
      </c>
      <c r="D57" s="21">
        <f>'7.физ-в нацвал'!D57+'8.юрид-в нацвал'!D57</f>
        <v>147578.59999999998</v>
      </c>
      <c r="E57" s="28">
        <f>('7.физ-в нацвал'!D57*'7.физ-в нацвал'!E57+'8.юрид-в нацвал'!D57*'8.юрид-в нацвал'!E57)/('7.физ-в нацвал'!D57+'8.юрид-в нацвал'!D57)</f>
        <v>7.3524791941379055</v>
      </c>
      <c r="F57" s="21">
        <f t="shared" si="0"/>
        <v>93394.9</v>
      </c>
      <c r="G57" s="28">
        <f t="shared" si="1"/>
        <v>37.714936061819216</v>
      </c>
      <c r="H57" s="21">
        <f>'7.физ-в нацвал'!H57+'8.юрид-в нацвал'!H57</f>
        <v>15846.8</v>
      </c>
      <c r="I57" s="28">
        <f>('7.физ-в нацвал'!H57*'7.физ-в нацвал'!I57+'8.юрид-в нацвал'!H57*'8.юрид-в нацвал'!I57)/('7.физ-в нацвал'!H57+'8.юрид-в нацвал'!H57)</f>
        <v>34.338524497059346</v>
      </c>
      <c r="J57" s="21">
        <f>'7.физ-в нацвал'!J57+'8.юрид-в нацвал'!J57</f>
        <v>15087.4</v>
      </c>
      <c r="K57" s="28">
        <f>('7.физ-в нацвал'!J57*'7.физ-в нацвал'!K57+'8.юрид-в нацвал'!J57*'8.юрид-в нацвал'!K57)/('7.физ-в нацвал'!J57+'8.юрид-в нацвал'!J57)</f>
        <v>32.825988838368445</v>
      </c>
      <c r="L57" s="21">
        <f>'7.физ-в нацвал'!L57+'8.юрид-в нацвал'!L57</f>
        <v>25046.7</v>
      </c>
      <c r="M57" s="28">
        <f>('7.физ-в нацвал'!L57*'7.физ-в нацвал'!M57+'8.юрид-в нацвал'!L57*'8.юрид-в нацвал'!M57)/('7.физ-в нацвал'!L57+'8.юрид-в нацвал'!L57)</f>
        <v>38.253929260142051</v>
      </c>
      <c r="N57" s="21">
        <f>'7.физ-в нацвал'!N57+'8.юрид-в нацвал'!N57</f>
        <v>36854</v>
      </c>
      <c r="O57" s="28">
        <f>('7.физ-в нацвал'!N57*'7.физ-в нацвал'!O57+'8.юрид-в нацвал'!N57*'8.юрид-в нацвал'!O57)/('7.физ-в нацвал'!N57+'8.юрид-в нацвал'!N57)</f>
        <v>40.85480647962229</v>
      </c>
      <c r="P57" s="21">
        <f>'7.физ-в нацвал'!P57+'8.юрид-в нацвал'!P57</f>
        <v>560</v>
      </c>
      <c r="Q57" s="28">
        <f>('7.физ-в нацвал'!P57*'7.физ-в нацвал'!Q57+'8.юрид-в нацвал'!P57*'8.юрид-в нацвал'!Q57)/('7.физ-в нацвал'!P57+'8.юрид-в нацвал'!P57)</f>
        <v>34.232857142857142</v>
      </c>
      <c r="R57" s="22"/>
      <c r="S57" s="30"/>
    </row>
    <row r="58" spans="1:19" ht="14.25" customHeight="1" x14ac:dyDescent="0.2">
      <c r="A58" s="23" t="s">
        <v>1</v>
      </c>
      <c r="B58" s="26">
        <f>'7.физ-в нацвал'!B58+'8.юрид-в нацвал'!B58</f>
        <v>306001.2</v>
      </c>
      <c r="C58" s="28">
        <f>('7.физ-в нацвал'!B58*'7.физ-в нацвал'!C58+'8.юрид-в нацвал'!B58*'8.юрид-в нацвал'!C58)/('7.физ-в нацвал'!B58+'8.юрид-в нацвал'!B58)</f>
        <v>25.797549993267996</v>
      </c>
      <c r="D58" s="21">
        <f>'7.физ-в нацвал'!D58+'8.юрид-в нацвал'!D58</f>
        <v>82545.8</v>
      </c>
      <c r="E58" s="28">
        <f>('7.физ-в нацвал'!D58*'7.физ-в нацвал'!E58+'8.юрид-в нацвал'!D58*'8.юрид-в нацвал'!E58)/('7.физ-в нацвал'!D58+'8.юрид-в нацвал'!D58)</f>
        <v>1.8152392126552777</v>
      </c>
      <c r="F58" s="21">
        <f t="shared" si="0"/>
        <v>223455.40000000002</v>
      </c>
      <c r="G58" s="28">
        <f t="shared" si="1"/>
        <v>34.656763193013006</v>
      </c>
      <c r="H58" s="21">
        <f>'7.физ-в нацвал'!H58+'8.юрид-в нацвал'!H58</f>
        <v>15485.5</v>
      </c>
      <c r="I58" s="28">
        <f>('7.физ-в нацвал'!H58*'7.физ-в нацвал'!I58+'8.юрид-в нацвал'!H58*'8.юрид-в нацвал'!I58)/('7.физ-в нацвал'!H58+'8.юрид-в нацвал'!H58)</f>
        <v>23.292188821801041</v>
      </c>
      <c r="J58" s="21">
        <f>'7.физ-в нацвал'!J58+'8.юрид-в нацвал'!J58</f>
        <v>43951.5</v>
      </c>
      <c r="K58" s="28">
        <f>('7.физ-в нацвал'!J58*'7.физ-в нацвал'!K58+'8.юрид-в нацвал'!J58*'8.юрид-в нацвал'!K58)/('7.физ-в нацвал'!J58+'8.юрид-в нацвал'!J58)</f>
        <v>28.85497095662264</v>
      </c>
      <c r="L58" s="21">
        <f>'7.физ-в нацвал'!L58+'8.юрид-в нацвал'!L58</f>
        <v>16396.3</v>
      </c>
      <c r="M58" s="28">
        <f>('7.физ-в нацвал'!L58*'7.физ-в нацвал'!M58+'8.юрид-в нацвал'!L58*'8.юрид-в нацвал'!M58)/('7.физ-в нацвал'!L58+'8.юрид-в нацвал'!L58)</f>
        <v>33.172207632209698</v>
      </c>
      <c r="N58" s="21">
        <f>'7.физ-в нацвал'!N58+'8.юрид-в нацвал'!N58</f>
        <v>134463.9</v>
      </c>
      <c r="O58" s="28">
        <f>('7.физ-в нацвал'!N58*'7.физ-в нацвал'!O58+'8.юрид-в нацвал'!N58*'8.юрид-в нацвал'!O58)/('7.физ-в нацвал'!N58+'8.юрид-в нацвал'!N58)</f>
        <v>37.727355580196615</v>
      </c>
      <c r="P58" s="21">
        <f>'7.физ-в нацвал'!P58+'8.юрид-в нацвал'!P58</f>
        <v>13158.2</v>
      </c>
      <c r="Q58" s="28">
        <f>('7.физ-в нацвал'!P58*'7.физ-в нацвал'!Q58+'8.юрид-в нацвал'!P58*'8.юрид-в нацвал'!Q58)/('7.физ-в нацвал'!P58+'8.юрид-в нацвал'!P58)</f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>'7.физ-в нацвал'!B59+'8.юрид-в нацвал'!B59</f>
        <v>187992.80000000002</v>
      </c>
      <c r="C59" s="28">
        <f>('7.физ-в нацвал'!B59*'7.физ-в нацвал'!C59+'8.юрид-в нацвал'!B59*'8.юрид-в нацвал'!C59)/('7.физ-в нацвал'!B59+'8.юрид-в нацвал'!B59)</f>
        <v>17.645805318076007</v>
      </c>
      <c r="D59" s="21">
        <f>'7.физ-в нацвал'!D59+'8.юрид-в нацвал'!D59</f>
        <v>100784.1</v>
      </c>
      <c r="E59" s="28">
        <f>('7.физ-в нацвал'!D59*'7.физ-в нацвал'!E59+'8.юрид-в нацвал'!D59*'8.юрид-в нацвал'!E59)/('7.физ-в нацвал'!D59+'8.юрид-в нацвал'!D59)</f>
        <v>4.2463350468972783</v>
      </c>
      <c r="F59" s="21">
        <f t="shared" si="0"/>
        <v>87208.700000000012</v>
      </c>
      <c r="G59" s="28">
        <f t="shared" si="1"/>
        <v>33.131112996753764</v>
      </c>
      <c r="H59" s="21">
        <f>'7.физ-в нацвал'!H59+'8.юрид-в нацвал'!H59</f>
        <v>6209.6</v>
      </c>
      <c r="I59" s="28">
        <f>('7.физ-в нацвал'!H59*'7.физ-в нацвал'!I59+'8.юрид-в нацвал'!H59*'8.юрид-в нацвал'!I59)/('7.физ-в нацвал'!H59+'8.юрид-в нацвал'!H59)</f>
        <v>25.483589925276988</v>
      </c>
      <c r="J59" s="21">
        <f>'7.физ-в нацвал'!J59+'8.юрид-в нацвал'!J59</f>
        <v>33212.5</v>
      </c>
      <c r="K59" s="28">
        <f>('7.физ-в нацвал'!J59*'7.физ-в нацвал'!K59+'8.юрид-в нацвал'!J59*'8.юрид-в нацвал'!K59)/('7.физ-в нацвал'!J59+'8.юрид-в нацвал'!J59)</f>
        <v>32.217699299962362</v>
      </c>
      <c r="L59" s="21">
        <f>'7.физ-в нацвал'!L59+'8.юрид-в нацвал'!L59</f>
        <v>27271.700000000004</v>
      </c>
      <c r="M59" s="28">
        <f>('7.физ-в нацвал'!L59*'7.физ-в нацвал'!M59+'8.юрид-в нацвал'!L59*'8.юрид-в нацвал'!M59)/('7.физ-в нацвал'!L59+'8.юрид-в нацвал'!L59)</f>
        <v>33.719690595012409</v>
      </c>
      <c r="N59" s="21">
        <f>'7.физ-в нацвал'!N59+'8.юрид-в нацвал'!N59</f>
        <v>20128.100000000002</v>
      </c>
      <c r="O59" s="28">
        <f>('7.физ-в нацвал'!N59*'7.физ-в нацвал'!O59+'8.юрид-в нацвал'!N59*'8.юрид-в нацвал'!O59)/('7.физ-в нацвал'!N59+'8.юрид-в нацвал'!N59)</f>
        <v>36.066115033212263</v>
      </c>
      <c r="P59" s="21">
        <f>'7.физ-в нацвал'!P59+'8.юрид-в нацвал'!P59</f>
        <v>386.8</v>
      </c>
      <c r="Q59" s="28">
        <f>('7.физ-в нацвал'!P59*'7.физ-в нацвал'!Q59+'8.юрид-в нацвал'!P59*'8.юрид-в нацвал'!Q59)/('7.физ-в нацвал'!P59+'8.юрид-в нацвал'!P59)</f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>'7.физ-в нацвал'!B60+'8.юрид-в нацвал'!B60</f>
        <v>257762.7</v>
      </c>
      <c r="C60" s="28">
        <f>('7.физ-в нацвал'!B60*'7.физ-в нацвал'!C60+'8.юрид-в нацвал'!B60*'8.юрид-в нацвал'!C60)/('7.физ-в нацвал'!B60+'8.юрид-в нацвал'!B60)</f>
        <v>21.048819185242859</v>
      </c>
      <c r="D60" s="21">
        <f>'7.физ-в нацвал'!D60+'8.юрид-в нацвал'!D60</f>
        <v>117512.7</v>
      </c>
      <c r="E60" s="28">
        <f>('7.физ-в нацвал'!D60*'7.физ-в нацвал'!E60+'8.юрид-в нацвал'!D60*'8.юрид-в нацвал'!E60)/('7.физ-в нацвал'!D60+'8.юрид-в нацвал'!D60)</f>
        <v>6.3749112819295277</v>
      </c>
      <c r="F60" s="21">
        <f t="shared" si="0"/>
        <v>140250</v>
      </c>
      <c r="G60" s="28">
        <f t="shared" si="1"/>
        <v>33.343796278074876</v>
      </c>
      <c r="H60" s="21">
        <f>'7.физ-в нацвал'!H60+'8.юрид-в нацвал'!H60</f>
        <v>10708</v>
      </c>
      <c r="I60" s="28">
        <f>('7.физ-в нацвал'!H60*'7.физ-в нацвал'!I60+'8.юрид-в нацвал'!H60*'8.юрид-в нацвал'!I60)/('7.физ-в нацвал'!H60+'8.юрид-в нацвал'!H60)</f>
        <v>20.878739260366082</v>
      </c>
      <c r="J60" s="21">
        <f>'7.физ-в нацвал'!J60+'8.юрид-в нацвал'!J60</f>
        <v>17117.7</v>
      </c>
      <c r="K60" s="28">
        <f>('7.физ-в нацвал'!J60*'7.физ-в нацвал'!K60+'8.юрид-в нацвал'!J60*'8.юрид-в нацвал'!K60)/('7.физ-в нацвал'!J60+'8.юрид-в нацвал'!J60)</f>
        <v>30.921019763169117</v>
      </c>
      <c r="L60" s="21">
        <f>'7.физ-в нацвал'!L60+'8.юрид-в нацвал'!L60</f>
        <v>44012.5</v>
      </c>
      <c r="M60" s="28">
        <f>('7.физ-в нацвал'!L60*'7.физ-в нацвал'!M60+'8.юрид-в нацвал'!L60*'8.юрид-в нацвал'!M60)/('7.физ-в нацвал'!L60+'8.юрид-в нацвал'!L60)</f>
        <v>33.174767259301341</v>
      </c>
      <c r="N60" s="21">
        <f>'7.физ-в нацвал'!N60+'8.юрид-в нацвал'!N60</f>
        <v>67906.100000000006</v>
      </c>
      <c r="O60" s="28">
        <f>('7.физ-в нацвал'!N60*'7.физ-в нацвал'!O60+'8.юрид-в нацвал'!N60*'8.юрид-в нацвал'!O60)/('7.физ-в нацвал'!N60+'8.юрид-в нацвал'!N60)</f>
        <v>35.976591175166881</v>
      </c>
      <c r="P60" s="21">
        <f>'7.физ-в нацвал'!P60+'8.юрид-в нацвал'!P60</f>
        <v>505.7</v>
      </c>
      <c r="Q60" s="28">
        <f>('7.физ-в нацвал'!P60*'7.физ-в нацвал'!Q60+'8.юрид-в нацвал'!P60*'8.юрид-в нацвал'!Q60)/('7.физ-в нацвал'!P60+'8.юрид-в нацвал'!P60)</f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>'7.физ-в нацвал'!B61+'8.юрид-в нацвал'!B61</f>
        <v>245924.5</v>
      </c>
      <c r="C61" s="28">
        <f>('7.физ-в нацвал'!B61*'7.физ-в нацвал'!C61+'8.юрид-в нацвал'!B61*'8.юрид-в нацвал'!C61)/('7.физ-в нацвал'!B61+'8.юрид-в нацвал'!B61)</f>
        <v>19.685615711326033</v>
      </c>
      <c r="D61" s="21">
        <f>'7.физ-в нацвал'!D61+'8.юрид-в нацвал'!D61</f>
        <v>109725.7</v>
      </c>
      <c r="E61" s="28">
        <f>('7.физ-в нацвал'!D61*'7.физ-в нацвал'!E61+'8.юрид-в нацвал'!D61*'8.юрид-в нацвал'!E61)/('7.физ-в нацвал'!D61+'8.юрид-в нацвал'!D61)</f>
        <v>6.2747848316301473</v>
      </c>
      <c r="F61" s="21">
        <f t="shared" si="0"/>
        <v>136198.79999999999</v>
      </c>
      <c r="G61" s="28">
        <f t="shared" si="1"/>
        <v>30.489769682258579</v>
      </c>
      <c r="H61" s="21">
        <f>'7.физ-в нацвал'!H61+'8.юрид-в нацвал'!H61</f>
        <v>18748.8</v>
      </c>
      <c r="I61" s="28">
        <f>('7.физ-в нацвал'!H61*'7.физ-в нацвал'!I61+'8.юрид-в нацвал'!H61*'8.юрид-в нацвал'!I61)/('7.физ-в нацвал'!H61+'8.юрид-в нацвал'!H61)</f>
        <v>17.750862455197133</v>
      </c>
      <c r="J61" s="21">
        <f>'7.физ-в нацвал'!J61+'8.юрид-в нацвал'!J61</f>
        <v>33035.599999999999</v>
      </c>
      <c r="K61" s="28">
        <f>('7.физ-в нацвал'!J61*'7.физ-в нацвал'!K61+'8.юрид-в нацвал'!J61*'8.юрид-в нацвал'!K61)/('7.физ-в нацвал'!J61+'8.юрид-в нацвал'!J61)</f>
        <v>29.068280733511731</v>
      </c>
      <c r="L61" s="21">
        <f>'7.физ-в нацвал'!L61+'8.юрид-в нацвал'!L61</f>
        <v>39642.699999999997</v>
      </c>
      <c r="M61" s="28">
        <f>('7.физ-в нацвал'!L61*'7.физ-в нацвал'!M61+'8.юрид-в нацвал'!L61*'8.юрид-в нацвал'!M61)/('7.физ-в нацвал'!L61+'8.юрид-в нацвал'!L61)</f>
        <v>31.976903843582804</v>
      </c>
      <c r="N61" s="21">
        <f>'7.физ-в нацвал'!N61+'8.юрид-в нацвал'!N61</f>
        <v>43335.5</v>
      </c>
      <c r="O61" s="28">
        <f>('7.физ-в нацвал'!N61*'7.физ-в нацвал'!O61+'8.юрид-в нацвал'!N61*'8.юрид-в нацвал'!O61)/('7.физ-в нацвал'!N61+'8.юрид-в нацвал'!N61)</f>
        <v>35.430438601146868</v>
      </c>
      <c r="P61" s="21">
        <f>'7.физ-в нацвал'!P61+'8.юрид-в нацвал'!P61</f>
        <v>1436.2</v>
      </c>
      <c r="Q61" s="28">
        <f>('7.физ-в нацвал'!P61*'7.физ-в нацвал'!Q61+'8.юрид-в нацвал'!P61*'8.юрид-в нацвал'!Q61)/('7.физ-в нацвал'!P61+'8.юрид-в нацвал'!P61)</f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>'7.физ-в нацвал'!B62+'8.юрид-в нацвал'!B62</f>
        <v>305124.59999999998</v>
      </c>
      <c r="C62" s="28">
        <f>('7.физ-в нацвал'!B62*'7.физ-в нацвал'!C62+'8.юрид-в нацвал'!B62*'8.юрид-в нацвал'!C62)/('7.физ-в нацвал'!B62+'8.юрид-в нацвал'!B62)</f>
        <v>13.279469026751697</v>
      </c>
      <c r="D62" s="21">
        <f>'7.физ-в нацвал'!D62+'8.юрид-в нацвал'!D62</f>
        <v>196197</v>
      </c>
      <c r="E62" s="28">
        <f>('7.физ-в нацвал'!D62*'7.физ-в нацвал'!E62+'8.юрид-в нацвал'!D62*'8.юрид-в нацвал'!E62)/('7.физ-в нацвал'!D62+'8.юрид-в нацвал'!D62)</f>
        <v>4.3331704154497777</v>
      </c>
      <c r="F62" s="21">
        <f t="shared" si="0"/>
        <v>108927.6</v>
      </c>
      <c r="G62" s="28">
        <f t="shared" si="1"/>
        <v>29.393263406152343</v>
      </c>
      <c r="H62" s="21">
        <f>'7.физ-в нацвал'!H62+'8.юрид-в нацвал'!H62</f>
        <v>23802.6</v>
      </c>
      <c r="I62" s="28">
        <f>('7.физ-в нацвал'!H62*'7.физ-в нацвал'!I62+'8.юрид-в нацвал'!H62*'8.юрид-в нацвал'!I62)/('7.физ-в нацвал'!H62+'8.юрид-в нацвал'!H62)</f>
        <v>17.695411341618147</v>
      </c>
      <c r="J62" s="21">
        <f>'7.физ-в нацвал'!J62+'8.юрид-в нацвал'!J62</f>
        <v>20204.7</v>
      </c>
      <c r="K62" s="28">
        <f>('7.физ-в нацвал'!J62*'7.физ-в нацвал'!K62+'8.юрид-в нацвал'!J62*'8.юрид-в нацвал'!K62)/('7.физ-в нацвал'!J62+'8.юрид-в нацвал'!J62)</f>
        <v>29.570678109548766</v>
      </c>
      <c r="L62" s="21">
        <f>'7.физ-в нацвал'!L62+'8.юрид-в нацвал'!L62</f>
        <v>31515.199999999997</v>
      </c>
      <c r="M62" s="28">
        <f>('7.физ-в нацвал'!L62*'7.физ-в нацвал'!M62+'8.юрид-в нацвал'!L62*'8.юрид-в нацвал'!M62)/('7.физ-в нацвал'!L62+'8.юрид-в нацвал'!L62)</f>
        <v>31.217419594354475</v>
      </c>
      <c r="N62" s="21">
        <f>'7.физ-в нацвал'!N62+'8.юрид-в нацвал'!N62</f>
        <v>25530.6</v>
      </c>
      <c r="O62" s="28">
        <f>('7.физ-в нацвал'!N62*'7.физ-в нацвал'!O62+'8.юрид-в нацвал'!N62*'8.юрид-в нацвал'!O62)/('7.физ-в нацвал'!N62+'8.юрид-в нацвал'!N62)</f>
        <v>35.180878592747526</v>
      </c>
      <c r="P62" s="21">
        <f>'7.физ-в нацвал'!P62+'8.юрид-в нацвал'!P62</f>
        <v>7874.5</v>
      </c>
      <c r="Q62" s="28">
        <f>('7.физ-в нацвал'!P62*'7.физ-в нацвал'!Q62+'8.юрид-в нацвал'!P62*'8.юрид-в нацвал'!Q62)/('7.физ-в нацвал'!P62+'8.юрид-в нацвал'!P62)</f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>'7.физ-в нацвал'!B63+'8.юрид-в нацвал'!B63</f>
        <v>248591.69999999998</v>
      </c>
      <c r="C63" s="28">
        <f>('7.физ-в нацвал'!B63*'7.физ-в нацвал'!C63+'8.юрид-в нацвал'!B63*'8.юрид-в нацвал'!C63)/('7.физ-в нацвал'!B63+'8.юрид-в нацвал'!B63)</f>
        <v>12.120863689334763</v>
      </c>
      <c r="D63" s="21">
        <f>'7.физ-в нацвал'!D63+'8.юрид-в нацвал'!D63</f>
        <v>130182.5</v>
      </c>
      <c r="E63" s="28">
        <f>('7.физ-в нацвал'!D63*'7.физ-в нацвал'!E63+'8.юрид-в нацвал'!D63*'8.юрид-в нацвал'!E63)/('7.физ-в нацвал'!D63+'8.юрид-в нацвал'!D63)</f>
        <v>4.7145093234497724</v>
      </c>
      <c r="F63" s="21">
        <f t="shared" si="0"/>
        <v>118409.19999999998</v>
      </c>
      <c r="G63" s="28">
        <f t="shared" si="1"/>
        <v>20.263623941382932</v>
      </c>
      <c r="H63" s="21">
        <f>'7.физ-в нацвал'!H63+'8.юрид-в нацвал'!H63</f>
        <v>18004.5</v>
      </c>
      <c r="I63" s="28">
        <f>('7.физ-в нацвал'!H63*'7.физ-в нацвал'!I63+'8.юрид-в нацвал'!H63*'8.юрид-в нацвал'!I63)/('7.физ-в нацвал'!H63+'8.юрид-в нацвал'!H63)</f>
        <v>7.7012592407453688</v>
      </c>
      <c r="J63" s="21">
        <f>'7.физ-в нацвал'!J63+'8.юрид-в нацвал'!J63</f>
        <v>27910.899999999998</v>
      </c>
      <c r="K63" s="28">
        <f>('7.физ-в нацвал'!J63*'7.физ-в нацвал'!K63+'8.юрид-в нацвал'!J63*'8.юрид-в нацвал'!K63)/('7.физ-в нацвал'!J63+'8.юрид-в нацвал'!J63)</f>
        <v>17.658660272510026</v>
      </c>
      <c r="L63" s="21">
        <f>'7.физ-в нацвал'!L63+'8.юрид-в нацвал'!L63</f>
        <v>47544.2</v>
      </c>
      <c r="M63" s="28">
        <f>('7.физ-в нацвал'!L63*'7.физ-в нацвал'!M63+'8.юрид-в нацвал'!L63*'8.юрид-в нацвал'!M63)/('7.физ-в нацвал'!L63+'8.юрид-в нацвал'!L63)</f>
        <v>23.241947303772065</v>
      </c>
      <c r="N63" s="21">
        <f>'7.физ-в нацвал'!N63+'8.юрид-в нацвал'!N63</f>
        <v>24400.399999999998</v>
      </c>
      <c r="O63" s="28">
        <f>('7.физ-в нацвал'!N63*'7.физ-в нацвал'!O63+'8.юрид-в нацвал'!N63*'8.юрид-в нацвал'!O63)/('7.физ-в нацвал'!N63+'8.юрид-в нацвал'!N63)</f>
        <v>26.447673234865007</v>
      </c>
      <c r="P63" s="21">
        <f>'7.физ-в нацвал'!P63+'8.юрид-в нацвал'!P63</f>
        <v>549.20000000000005</v>
      </c>
      <c r="Q63" s="28">
        <f>('7.физ-в нацвал'!P63*'7.физ-в нацвал'!Q63+'8.юрид-в нацвал'!P63*'8.юрид-в нацвал'!Q63)/('7.физ-в нацвал'!P63+'8.юрид-в нацвал'!P63)</f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>'7.физ-в нацвал'!B64+'8.юрид-в нацвал'!B64</f>
        <v>254798.09999999998</v>
      </c>
      <c r="C64" s="28">
        <f>('7.физ-в нацвал'!B64*'7.физ-в нацвал'!C64+'8.юрид-в нацвал'!B64*'8.юрид-в нацвал'!C64)/('7.физ-в нацвал'!B64+'8.юрид-в нацвал'!B64)</f>
        <v>7.5510419151477199</v>
      </c>
      <c r="D64" s="21">
        <f>'7.физ-в нацвал'!D64+'8.юрид-в нацвал'!D64</f>
        <v>158163</v>
      </c>
      <c r="E64" s="28">
        <f>('7.физ-в нацвал'!D64*'7.физ-в нацвал'!E64+'8.юрид-в нацвал'!D64*'8.юрид-в нацвал'!E64)/('7.физ-в нацвал'!D64+'8.юрид-в нацвал'!D64)</f>
        <v>2.3760915637664941</v>
      </c>
      <c r="F64" s="21">
        <f t="shared" si="0"/>
        <v>96635.1</v>
      </c>
      <c r="G64" s="28">
        <f t="shared" si="1"/>
        <v>16.020900925233171</v>
      </c>
      <c r="H64" s="21">
        <f>'7.физ-в нацвал'!H64+'8.юрид-в нацвал'!H64</f>
        <v>28852.5</v>
      </c>
      <c r="I64" s="28">
        <f>('7.физ-в нацвал'!H64*'7.физ-в нацвал'!I64+'8.юрид-в нацвал'!H64*'8.юрид-в нацвал'!I64)/('7.физ-в нацвал'!H64+'8.юрид-в нацвал'!H64)</f>
        <v>8.062953990122173</v>
      </c>
      <c r="J64" s="21">
        <f>'7.физ-в нацвал'!J64+'8.юрид-в нацвал'!J64</f>
        <v>18970.900000000001</v>
      </c>
      <c r="K64" s="28">
        <f>('7.физ-в нацвал'!J64*'7.физ-в нацвал'!K64+'8.юрид-в нацвал'!J64*'8.юрид-в нацвал'!K64)/('7.физ-в нацвал'!J64+'8.юрид-в нацвал'!J64)</f>
        <v>14.660295926919652</v>
      </c>
      <c r="L64" s="21">
        <f>'7.физ-в нацвал'!L64+'8.юрид-в нацвал'!L64</f>
        <v>25631.4</v>
      </c>
      <c r="M64" s="28">
        <f>('7.физ-в нацвал'!L64*'7.физ-в нацвал'!M64+'8.юрид-в нацвал'!L64*'8.юрид-в нацвал'!M64)/('7.физ-в нацвал'!L64+'8.юрид-в нацвал'!L64)</f>
        <v>17.526974804341549</v>
      </c>
      <c r="N64" s="21">
        <f>'7.физ-в нацвал'!N64+'8.юрид-в нацвал'!N64</f>
        <v>22271.8</v>
      </c>
      <c r="O64" s="28">
        <f>('7.физ-в нацвал'!N64*'7.физ-в нацвал'!O64+'8.юрид-в нацвал'!N64*'8.юрид-в нацвал'!O64)/('7.физ-в нацвал'!N64+'8.юрид-в нацвал'!N64)</f>
        <v>25.207162106340757</v>
      </c>
      <c r="P64" s="21">
        <f>'7.физ-в нацвал'!P64+'8.юрид-в нацвал'!P64</f>
        <v>908.5</v>
      </c>
      <c r="Q64" s="28">
        <f>('7.физ-в нацвал'!P64*'7.физ-в нацвал'!Q64+'8.юрид-в нацвал'!P64*'8.юрид-в нацвал'!Q64)/('7.физ-в нацвал'!P64+'8.юрид-в нацвал'!P64)</f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>'7.физ-в нацвал'!B65+'8.юрид-в нацвал'!B65</f>
        <v>270742.5</v>
      </c>
      <c r="C65" s="28">
        <f>('7.физ-в нацвал'!B65*'7.физ-в нацвал'!C65+'8.юрид-в нацвал'!B65*'8.юрид-в нацвал'!C65)/('7.физ-в нацвал'!B65+'8.юрид-в нацвал'!B65)</f>
        <v>5.8081757647949619</v>
      </c>
      <c r="D65" s="21">
        <f>'7.физ-в нацвал'!D65+'8.юрид-в нацвал'!D65</f>
        <v>196567.8</v>
      </c>
      <c r="E65" s="28">
        <f>('7.физ-в нацвал'!D65*'7.физ-в нацвал'!E65+'8.юрид-в нацвал'!D65*'8.юрид-в нацвал'!E65)/('7.физ-в нацвал'!D65+'8.юрид-в нацвал'!D65)</f>
        <v>1.0072444622160903</v>
      </c>
      <c r="F65" s="21">
        <f t="shared" si="0"/>
        <v>74174.700000000012</v>
      </c>
      <c r="G65" s="28">
        <f t="shared" si="1"/>
        <v>18.530957307545563</v>
      </c>
      <c r="H65" s="21">
        <f>'7.физ-в нацвал'!H65+'8.юрид-в нацвал'!H65</f>
        <v>16354.4</v>
      </c>
      <c r="I65" s="28">
        <f>('7.физ-в нацвал'!H65*'7.физ-в нацвал'!I65+'8.юрид-в нацвал'!H65*'8.юрид-в нацвал'!I65)/('7.физ-в нацвал'!H65+'8.юрид-в нацвал'!H65)</f>
        <v>9.311370212297609</v>
      </c>
      <c r="J65" s="21">
        <f>'7.физ-в нацвал'!J65+'8.юрид-в нацвал'!J65</f>
        <v>14600.1</v>
      </c>
      <c r="K65" s="28">
        <f>('7.физ-в нацвал'!J65*'7.физ-в нацвал'!K65+'8.юрид-в нацвал'!J65*'8.юрид-в нацвал'!K65)/('7.физ-в нацвал'!J65+'8.юрид-в нацвал'!J65)</f>
        <v>17.440051917452621</v>
      </c>
      <c r="L65" s="21">
        <f>'7.физ-в нацвал'!L65+'8.юрид-в нацвал'!L65</f>
        <v>23176.700000000004</v>
      </c>
      <c r="M65" s="28">
        <f>('7.физ-в нацвал'!L65*'7.физ-в нацвал'!M65+'8.юрид-в нацвал'!L65*'8.юрид-в нацвал'!M65)/('7.физ-в нацвал'!L65+'8.юрид-в нацвал'!L65)</f>
        <v>20.881864286114933</v>
      </c>
      <c r="N65" s="21">
        <f>'7.физ-в нацвал'!N65+'8.юрид-в нацвал'!N65</f>
        <v>18778.400000000001</v>
      </c>
      <c r="O65" s="28">
        <f>('7.физ-в нацвал'!N65*'7.физ-в нацвал'!O65+'8.юрид-в нацвал'!N65*'8.юрид-в нацвал'!O65)/('7.физ-в нацвал'!N65+'8.юрид-в нацвал'!N65)</f>
        <v>23.872728773484429</v>
      </c>
      <c r="P65" s="21">
        <f>'7.физ-в нацвал'!P65+'8.юрид-в нацвал'!P65</f>
        <v>1265.0999999999999</v>
      </c>
      <c r="Q65" s="28">
        <f>('7.физ-в нацвал'!P65*'7.физ-в нацвал'!Q65+'8.юрид-в нацвал'!P65*'8.юрид-в нацвал'!Q65)/('7.физ-в нацвал'!P65+'8.юрид-в нацвал'!P65)</f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>'7.физ-в нацвал'!B66+'8.юрид-в нацвал'!B66</f>
        <v>272975.7</v>
      </c>
      <c r="C66" s="28">
        <f>('7.физ-в нацвал'!B66*'7.физ-в нацвал'!C66+'8.юрид-в нацвал'!B66*'8.юрид-в нацвал'!C66)/('7.физ-в нацвал'!B66+'8.юрид-в нацвал'!B66)</f>
        <v>10.359707288963815</v>
      </c>
      <c r="D66" s="21">
        <f>'7.физ-в нацвал'!D66+'8.юрид-в нацвал'!D66</f>
        <v>164286.00000000003</v>
      </c>
      <c r="E66" s="28">
        <f>('7.физ-в нацвал'!D66*'7.физ-в нацвал'!E66+'8.юрид-в нацвал'!D66*'8.юрид-в нацвал'!E66)/('7.физ-в нацвал'!D66+'8.юрид-в нацвал'!D66)</f>
        <v>3.6316823344655038</v>
      </c>
      <c r="F66" s="21">
        <f t="shared" si="0"/>
        <v>108689.70000000001</v>
      </c>
      <c r="G66" s="28">
        <f t="shared" si="1"/>
        <v>20.529211001594447</v>
      </c>
      <c r="H66" s="21">
        <f>'7.физ-в нацвал'!H66+'8.юрид-в нацвал'!H66</f>
        <v>6546.5</v>
      </c>
      <c r="I66" s="28">
        <f>('7.физ-в нацвал'!H66*'7.физ-в нацвал'!I66+'8.юрид-в нацвал'!H66*'8.юрид-в нацвал'!I66)/('7.физ-в нацвал'!H66+'8.юрид-в нацвал'!H66)</f>
        <v>14.627678148629039</v>
      </c>
      <c r="J66" s="21">
        <f>'7.физ-в нацвал'!J66+'8.юрид-в нацвал'!J66</f>
        <v>15856.1</v>
      </c>
      <c r="K66" s="28">
        <f>('7.физ-в нацвал'!J66*'7.физ-в нацвал'!K66+'8.юрид-в нацвал'!J66*'8.юрид-в нацвал'!K66)/('7.физ-в нацвал'!J66+'8.юрид-в нацвал'!J66)</f>
        <v>16.99815717610257</v>
      </c>
      <c r="L66" s="21">
        <f>'7.физ-в нацвал'!L66+'8.юрид-в нацвал'!L66</f>
        <v>34491.800000000003</v>
      </c>
      <c r="M66" s="28">
        <f>('7.физ-в нацвал'!L66*'7.физ-в нацвал'!M66+'8.юрид-в нацвал'!L66*'8.юрид-в нацвал'!M66)/('7.физ-в нацвал'!L66+'8.юрид-в нацвал'!L66)</f>
        <v>19.077659907572237</v>
      </c>
      <c r="N66" s="21">
        <f>'7.физ-в нацвал'!N66+'8.юрид-в нацвал'!N66</f>
        <v>46301.200000000004</v>
      </c>
      <c r="O66" s="28">
        <f>('7.физ-в нацвал'!N66*'7.физ-в нацвал'!O66+'8.юрид-в нацвал'!N66*'8.юрид-в нацвал'!O66)/('7.физ-в нацвал'!N66+'8.юрид-в нацвал'!N66)</f>
        <v>22.360476618316589</v>
      </c>
      <c r="P66" s="21">
        <f>'7.физ-в нацвал'!P66+'8.юрид-в нацвал'!P66</f>
        <v>5494.1</v>
      </c>
      <c r="Q66" s="28">
        <f>('7.физ-в нацвал'!P66*'7.физ-в нацвал'!Q66+'8.юрид-в нацвал'!P66*'8.юрид-в нацвал'!Q66)/('7.физ-в нацвал'!P66+'8.юрид-в нацвал'!P66)</f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>'7.физ-в нацвал'!B67+'8.юрид-в нацвал'!B67</f>
        <v>290192.40000000002</v>
      </c>
      <c r="C67" s="28">
        <f>('7.физ-в нацвал'!B67*'7.физ-в нацвал'!C67+'8.юрид-в нацвал'!B67*'8.юрид-в нацвал'!C67)/('7.физ-в нацвал'!B67+'8.юрид-в нацвал'!B67)</f>
        <v>10.405455925103482</v>
      </c>
      <c r="D67" s="21">
        <f>'7.физ-в нацвал'!D67+'8.юрид-в нацвал'!D67</f>
        <v>186948.2</v>
      </c>
      <c r="E67" s="28">
        <f>('7.физ-в нацвал'!D67*'7.физ-в нацвал'!E67+'8.юрид-в нацвал'!D67*'8.юрид-в нацвал'!E67)/('7.физ-в нацвал'!D67+'8.юрид-в нацвал'!D67)</f>
        <v>4.5442533011818247</v>
      </c>
      <c r="F67" s="21">
        <f t="shared" si="0"/>
        <v>103244.2</v>
      </c>
      <c r="G67" s="28">
        <f t="shared" si="1"/>
        <v>21.018558456552523</v>
      </c>
      <c r="H67" s="21">
        <f>'7.физ-в нацвал'!H67+'8.юрид-в нацвал'!H67</f>
        <v>20256.300000000003</v>
      </c>
      <c r="I67" s="28">
        <f>('7.физ-в нацвал'!H67*'7.физ-в нацвал'!I67+'8.юрид-в нацвал'!H67*'8.юрид-в нацвал'!I67)/('7.физ-в нацвал'!H67+'8.юрид-в нацвал'!H67)</f>
        <v>13.540056328154694</v>
      </c>
      <c r="J67" s="21">
        <f>'7.физ-в нацвал'!J67+'8.юрид-в нацвал'!J67</f>
        <v>13922.399999999998</v>
      </c>
      <c r="K67" s="28">
        <f>('7.физ-в нацвал'!J67*'7.физ-в нацвал'!K67+'8.юрид-в нацвал'!J67*'8.юрид-в нацвал'!K67)/('7.физ-в нацвал'!J67+'8.юрид-в нацвал'!J67)</f>
        <v>18.588933373556287</v>
      </c>
      <c r="L67" s="21">
        <f>'7.физ-в нацвал'!L67+'8.юрид-в нацвал'!L67</f>
        <v>31614</v>
      </c>
      <c r="M67" s="28">
        <f>('7.физ-в нацвал'!L67*'7.физ-в нацвал'!M67+'8.юрид-в нацвал'!L67*'8.юрид-в нацвал'!M67)/('7.физ-в нацвал'!L67+'8.юрид-в нацвал'!L67)</f>
        <v>23.11691895995445</v>
      </c>
      <c r="N67" s="21">
        <f>'7.физ-в нацвал'!N67+'8.юрид-в нацвал'!N67</f>
        <v>34167.100000000006</v>
      </c>
      <c r="O67" s="28">
        <f>('7.физ-в нацвал'!N67*'7.физ-в нацвал'!O67+'8.юрид-в нацвал'!N67*'8.юрид-в нацвал'!O67)/('7.физ-в нацвал'!N67+'8.юрид-в нацвал'!N67)</f>
        <v>23.430119559459243</v>
      </c>
      <c r="P67" s="21">
        <f>'7.физ-в нацвал'!P67+'8.юрид-в нацвал'!P67</f>
        <v>3284.4</v>
      </c>
      <c r="Q67" s="28">
        <f>('7.физ-в нацвал'!P67*'7.физ-в нацвал'!Q67+'8.юрид-в нацвал'!P67*'8.юрид-в нацвал'!Q67)/('7.физ-в нацвал'!P67+'8.юрид-в нацвал'!P67)</f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>'7.физ-в нацвал'!B68+'8.юрид-в нацвал'!B68</f>
        <v>310270.90000000002</v>
      </c>
      <c r="C68" s="29">
        <f>('7.физ-в нацвал'!B68*'7.физ-в нацвал'!C68+'8.юрид-в нацвал'!B68*'8.юрид-в нацвал'!C68)/('7.физ-в нацвал'!B68+'8.юрид-в нацвал'!B68)</f>
        <v>10.586973232101364</v>
      </c>
      <c r="D68" s="25">
        <f>'7.физ-в нацвал'!D68+'8.юрид-в нацвал'!D68</f>
        <v>209996.6</v>
      </c>
      <c r="E68" s="29">
        <f>('7.физ-в нацвал'!D68*'7.физ-в нацвал'!E68+'8.юрид-в нацвал'!D68*'8.юрид-в нацвал'!E68)/('7.физ-в нацвал'!D68+'8.юрид-в нацвал'!D68)</f>
        <v>5.6937167077943158</v>
      </c>
      <c r="F68" s="25">
        <f t="shared" si="0"/>
        <v>100274.3</v>
      </c>
      <c r="G68" s="29">
        <f t="shared" si="1"/>
        <v>20.834536496390395</v>
      </c>
      <c r="H68" s="25">
        <f>'7.физ-в нацвал'!H68+'8.юрид-в нацвал'!H68</f>
        <v>20555.7</v>
      </c>
      <c r="I68" s="29">
        <f>('7.физ-в нацвал'!H68*'7.физ-в нацвал'!I68+'8.юрид-в нацвал'!H68*'8.юрид-в нацвал'!I68)/('7.физ-в нацвал'!H68+'8.юрид-в нацвал'!H68)</f>
        <v>17.38796771698361</v>
      </c>
      <c r="J68" s="25">
        <f>'7.физ-в нацвал'!J68+'8.юрид-в нацвал'!J68</f>
        <v>20363.599999999999</v>
      </c>
      <c r="K68" s="29">
        <f>('7.физ-в нацвал'!J68*'7.физ-в нацвал'!K68+'8.юрид-в нацвал'!J68*'8.юрид-в нацвал'!K68)/('7.физ-в нацвал'!J68+'8.юрид-в нацвал'!J68)</f>
        <v>18.375178013710741</v>
      </c>
      <c r="L68" s="25">
        <f>'7.физ-в нацвал'!L68+'8.юрид-в нацвал'!L68</f>
        <v>32254.799999999999</v>
      </c>
      <c r="M68" s="29">
        <f>('7.физ-в нацвал'!L68*'7.физ-в нацвал'!M68+'8.юрид-в нацвал'!L68*'8.юрид-в нацвал'!M68)/('7.физ-в нацвал'!L68+'8.юрид-в нацвал'!L68)</f>
        <v>20.00532640103178</v>
      </c>
      <c r="N68" s="25">
        <f>'7.физ-в нацвал'!N68+'8.юрид-в нацвал'!N68</f>
        <v>23769.500000000004</v>
      </c>
      <c r="O68" s="29">
        <f>('7.физ-в нацвал'!N68*'7.физ-в нацвал'!O68+'8.юрид-в нацвал'!N68*'8.юрид-в нацвал'!O68)/('7.физ-в нацвал'!N68+'8.юрид-в нацвал'!N68)</f>
        <v>25.314960011779796</v>
      </c>
      <c r="P68" s="25">
        <f>'7.физ-в нацвал'!P68+'8.юрид-в нацвал'!P68</f>
        <v>3330.7</v>
      </c>
      <c r="Q68" s="29">
        <f>('7.физ-в нацвал'!P68*'7.физ-в нацвал'!Q68+'8.юрид-в нацвал'!P68*'8.юрид-в нацвал'!Q68)/('7.физ-в нацвал'!P68+'8.юрид-в нацвал'!P68)</f>
        <v>33.19728465487735</v>
      </c>
      <c r="R68" s="25"/>
      <c r="S68" s="29"/>
    </row>
    <row r="69" spans="1:19" ht="14.25" customHeight="1" x14ac:dyDescent="0.2">
      <c r="A69" s="23" t="s">
        <v>20</v>
      </c>
      <c r="B69" s="26">
        <f>'7.физ-в нацвал'!B69+'8.юрид-в нацвал'!B69</f>
        <v>290205</v>
      </c>
      <c r="C69" s="28">
        <f>('7.физ-в нацвал'!B69*'7.физ-в нацвал'!C69+'8.юрид-в нацвал'!B69*'8.юрид-в нацвал'!C69)/('7.физ-в нацвал'!B69+'8.юрид-в нацвал'!B69)</f>
        <v>10.272673916714046</v>
      </c>
      <c r="D69" s="21">
        <f>'7.физ-в нацвал'!D69+'8.юрид-в нацвал'!D69</f>
        <v>185149.90000000002</v>
      </c>
      <c r="E69" s="28">
        <f>('7.физ-в нацвал'!D69*'7.физ-в нацвал'!E69+'8.юрид-в нацвал'!D69*'8.юрид-в нацвал'!E69)/('7.физ-в нацвал'!D69+'8.юрид-в нацвал'!D69)</f>
        <v>3.5352603052985709</v>
      </c>
      <c r="F69" s="21">
        <f t="shared" si="0"/>
        <v>105055.1</v>
      </c>
      <c r="G69" s="28">
        <f t="shared" si="1"/>
        <v>22.146742442775263</v>
      </c>
      <c r="H69" s="21">
        <f>'7.физ-в нацвал'!H69+'8.юрид-в нацвал'!H69</f>
        <v>23131.7</v>
      </c>
      <c r="I69" s="28">
        <f>('7.физ-в нацвал'!H69*'7.физ-в нацвал'!I69+'8.юрид-в нацвал'!H69*'8.юрид-в нацвал'!I69)/('7.физ-в нацвал'!H69+'8.юрид-в нацвал'!H69)</f>
        <v>16.265409978514334</v>
      </c>
      <c r="J69" s="21">
        <f>'7.физ-в нацвал'!J69+'8.юрид-в нацвал'!J69</f>
        <v>23939.599999999999</v>
      </c>
      <c r="K69" s="28">
        <f>('7.физ-в нацвал'!J69*'7.физ-в нацвал'!K69+'8.юрид-в нацвал'!J69*'8.юрид-в нацвал'!K69)/('7.физ-в нацвал'!J69+'8.юрид-в нацвал'!J69)</f>
        <v>17.22835201924844</v>
      </c>
      <c r="L69" s="21">
        <f>'7.физ-в нацвал'!L69+'8.юрид-в нацвал'!L69</f>
        <v>19243.7</v>
      </c>
      <c r="M69" s="28">
        <f>('7.физ-в нацвал'!L69*'7.физ-в нацвал'!M69+'8.юрид-в нацвал'!L69*'8.юрид-в нацвал'!M69)/('7.физ-в нацвал'!L69+'8.юрид-в нацвал'!L69)</f>
        <v>25.231083107718369</v>
      </c>
      <c r="N69" s="21">
        <f>'7.физ-в нацвал'!N69+'8.юрид-в нацвал'!N69</f>
        <v>32768.800000000003</v>
      </c>
      <c r="O69" s="28">
        <f>('7.физ-в нацвал'!N69*'7.физ-в нацвал'!O69+'8.юрид-в нацвал'!N69*'8.юрид-в нацвал'!O69)/('7.физ-в нацвал'!N69+'8.юрид-в нацвал'!N69)</f>
        <v>26.272396334318007</v>
      </c>
      <c r="P69" s="21">
        <f>'7.физ-в нацвал'!P69+'8.юрид-в нацвал'!P69</f>
        <v>5971.3</v>
      </c>
      <c r="Q69" s="28">
        <f>('7.физ-в нацвал'!P69*'7.физ-в нацвал'!Q69+'8.юрид-в нацвал'!P69*'8.юрид-в нацвал'!Q69)/('7.физ-в нацвал'!P69+'8.юрид-в нацвал'!P69)</f>
        <v>32.067976320064304</v>
      </c>
      <c r="R69" s="22"/>
      <c r="S69" s="30"/>
    </row>
    <row r="70" spans="1:19" ht="14.25" customHeight="1" x14ac:dyDescent="0.2">
      <c r="A70" s="23" t="s">
        <v>1</v>
      </c>
      <c r="B70" s="26">
        <f>'7.физ-в нацвал'!B70+'8.юрид-в нацвал'!B70</f>
        <v>220292.39999999997</v>
      </c>
      <c r="C70" s="28">
        <f>('7.физ-в нацвал'!B70*'7.физ-в нацвал'!C70+'8.юрид-в нацвал'!B70*'8.юрид-в нацвал'!C70)/('7.физ-в нацвал'!B70+'8.юрид-в нацвал'!B70)</f>
        <v>10.485571050113398</v>
      </c>
      <c r="D70" s="21">
        <f>'7.физ-в нацвал'!D70+'8.юрид-в нацвал'!D70</f>
        <v>114203.09999999999</v>
      </c>
      <c r="E70" s="28">
        <f>('7.физ-в нацвал'!D70*'7.физ-в нацвал'!E70+'8.юрид-в нацвал'!D70*'8.юрид-в нацвал'!E70)/('7.физ-в нацвал'!D70+'8.юрид-в нацвал'!D70)</f>
        <v>3.505885181750759</v>
      </c>
      <c r="F70" s="21">
        <f t="shared" si="0"/>
        <v>106089.3</v>
      </c>
      <c r="G70" s="28">
        <f t="shared" si="1"/>
        <v>17.999069236954153</v>
      </c>
      <c r="H70" s="21">
        <f>'7.физ-в нацвал'!H70+'8.юрид-в нацвал'!H70</f>
        <v>22509.100000000002</v>
      </c>
      <c r="I70" s="28">
        <f>('7.физ-в нацвал'!H70*'7.физ-в нацвал'!I70+'8.юрид-в нацвал'!H70*'8.юрид-в нацвал'!I70)/('7.физ-в нацвал'!H70+'8.юрид-в нацвал'!H70)</f>
        <v>3.8378931187830698</v>
      </c>
      <c r="J70" s="21">
        <f>'7.физ-в нацвал'!J70+'8.юрид-в нацвал'!J70</f>
        <v>38616.699999999997</v>
      </c>
      <c r="K70" s="28">
        <f>('7.физ-в нацвал'!J70*'7.физ-в нацвал'!K70+'8.юрид-в нацвал'!J70*'8.юрид-в нацвал'!K70)/('7.физ-в нацвал'!J70+'8.юрид-в нацвал'!J70)</f>
        <v>18.61235118485008</v>
      </c>
      <c r="L70" s="21">
        <f>'7.физ-в нацвал'!L70+'8.юрид-в нацвал'!L70</f>
        <v>18228.3</v>
      </c>
      <c r="M70" s="28">
        <f>('7.физ-в нацвал'!L70*'7.физ-в нацвал'!M70+'8.юрид-в нацвал'!L70*'8.юрид-в нацвал'!M70)/('7.физ-в нацвал'!L70+'8.юрид-в нацвал'!L70)</f>
        <v>23.291008322224233</v>
      </c>
      <c r="N70" s="21">
        <f>'7.физ-в нацвал'!N70+'8.юрид-в нацвал'!N70</f>
        <v>20323.8</v>
      </c>
      <c r="O70" s="28">
        <f>('7.физ-в нацвал'!N70*'7.физ-в нацвал'!O70+'8.юрид-в нацвал'!N70*'8.юрид-в нацвал'!O70)/('7.физ-в нацвал'!N70+'8.юрид-в нацвал'!N70)</f>
        <v>23.876555220972456</v>
      </c>
      <c r="P70" s="21">
        <f>'7.физ-в нацвал'!P70+'8.юрид-в нацвал'!P70</f>
        <v>6411.4</v>
      </c>
      <c r="Q70" s="28">
        <f>('7.физ-в нацвал'!P70*'7.физ-в нацвал'!Q70+'8.юрид-в нацвал'!P70*'8.юрид-в нацвал'!Q70)/('7.физ-в нацвал'!P70+'8.юрид-в нацвал'!P70)</f>
        <v>30.345280905886391</v>
      </c>
      <c r="R70" s="22"/>
      <c r="S70" s="30"/>
    </row>
    <row r="71" spans="1:19" ht="14.25" customHeight="1" x14ac:dyDescent="0.2">
      <c r="A71" s="23" t="s">
        <v>2</v>
      </c>
      <c r="B71" s="26">
        <f>'7.физ-в нацвал'!B71+'8.юрид-в нацвал'!B71</f>
        <v>246961.40000000002</v>
      </c>
      <c r="C71" s="28">
        <f>('7.физ-в нацвал'!B71*'7.физ-в нацвал'!C71+'8.юрид-в нацвал'!B71*'8.юрид-в нацвал'!C71)/('7.физ-в нацвал'!B71+'8.юрид-в нацвал'!B71)</f>
        <v>10.939074284483322</v>
      </c>
      <c r="D71" s="21">
        <f>'7.физ-в нацвал'!D71+'8.юрид-в нацвал'!D71</f>
        <v>157212.5</v>
      </c>
      <c r="E71" s="28">
        <f>('7.физ-в нацвал'!D71*'7.физ-в нацвал'!E71+'8.юрид-в нацвал'!D71*'8.юрид-в нацвал'!E71)/('7.физ-в нацвал'!D71+'8.юрид-в нацвал'!D71)</f>
        <v>6.5400516880019088</v>
      </c>
      <c r="F71" s="21">
        <f t="shared" si="0"/>
        <v>89748.9</v>
      </c>
      <c r="G71" s="28">
        <f t="shared" si="1"/>
        <v>18.644810398790405</v>
      </c>
      <c r="H71" s="21">
        <f>'7.физ-в нацвал'!H71+'8.юрид-в нацвал'!H71</f>
        <v>6907.7</v>
      </c>
      <c r="I71" s="28">
        <f>('7.физ-в нацвал'!H71*'7.физ-в нацвал'!I71+'8.юрид-в нацвал'!H71*'8.юрид-в нацвал'!I71)/('7.физ-в нацвал'!H71+'8.юрид-в нацвал'!H71)</f>
        <v>4.1797646105071147</v>
      </c>
      <c r="J71" s="21">
        <f>'7.физ-в нацвал'!J71+'8.юрид-в нацвал'!J71</f>
        <v>18821.2</v>
      </c>
      <c r="K71" s="28">
        <f>('7.физ-в нацвал'!J71*'7.физ-в нацвал'!K71+'8.юрид-в нацвал'!J71*'8.юрид-в нацвал'!K71)/('7.физ-в нацвал'!J71+'8.юрид-в нацвал'!J71)</f>
        <v>15.161235840435253</v>
      </c>
      <c r="L71" s="21">
        <f>'7.физ-в нацвал'!L71+'8.юрид-в нацвал'!L71</f>
        <v>34409.699999999997</v>
      </c>
      <c r="M71" s="28">
        <f>('7.физ-в нацвал'!L71*'7.физ-в нацвал'!M71+'8.юрид-в нацвал'!L71*'8.юрид-в нацвал'!M71)/('7.физ-в нацвал'!L71+'8.юрид-в нацвал'!L71)</f>
        <v>19.239539780933868</v>
      </c>
      <c r="N71" s="21">
        <f>'7.физ-в нацвал'!N71+'8.юрид-в нацвал'!N71</f>
        <v>22520.3</v>
      </c>
      <c r="O71" s="28">
        <f>('7.физ-в нацвал'!N71*'7.физ-в нацвал'!O71+'8.юрид-в нацвал'!N71*'8.юрид-в нацвал'!O71)/('7.физ-в нацвал'!N71+'8.юрид-в нацвал'!N71)</f>
        <v>22.400397863261148</v>
      </c>
      <c r="P71" s="21">
        <f>'7.физ-в нацвал'!P71+'8.юрид-в нацвал'!P71</f>
        <v>7090</v>
      </c>
      <c r="Q71" s="28">
        <f>('7.физ-в нацвал'!P71*'7.физ-в нацвал'!Q71+'8.юрид-в нацвал'!P71*'8.юрид-в нацвал'!Q71)/('7.физ-в нацвал'!P71+'8.юрид-в нацвал'!P71)</f>
        <v>27.170033850493649</v>
      </c>
      <c r="R71" s="21"/>
      <c r="S71" s="28"/>
    </row>
    <row r="72" spans="1:19" ht="14.25" customHeight="1" x14ac:dyDescent="0.2">
      <c r="A72" s="23" t="s">
        <v>3</v>
      </c>
      <c r="B72" s="26">
        <f>'7.физ-в нацвал'!B72+'8.юрид-в нацвал'!B72</f>
        <v>303286.3</v>
      </c>
      <c r="C72" s="28">
        <f>('7.физ-в нацвал'!B72*'7.физ-в нацвал'!C72+'8.юрид-в нацвал'!B72*'8.юрид-в нацвал'!C72)/('7.физ-в нацвал'!B72+'8.юрид-в нацвал'!B72)</f>
        <v>9.6658070806363501</v>
      </c>
      <c r="D72" s="21">
        <f>'7.физ-в нацвал'!D72+'8.юрид-в нацвал'!D72</f>
        <v>196920.80000000002</v>
      </c>
      <c r="E72" s="28">
        <f>('7.физ-в нацвал'!D72*'7.физ-в нацвал'!E72+'8.юрид-в нацвал'!D72*'8.юрид-в нацвал'!E72)/('7.физ-в нацвал'!D72+'8.юрид-в нацвал'!D72)</f>
        <v>5.3625070078935275</v>
      </c>
      <c r="F72" s="21">
        <f t="shared" si="0"/>
        <v>106365.5</v>
      </c>
      <c r="G72" s="28">
        <f t="shared" si="1"/>
        <v>17.632763405427511</v>
      </c>
      <c r="H72" s="21">
        <f>'7.физ-в нацвал'!H72+'8.юрид-в нацвал'!H72</f>
        <v>3783.3</v>
      </c>
      <c r="I72" s="28">
        <f>('7.физ-в нацвал'!H72*'7.физ-в нацвал'!I72+'8.юрид-в нацвал'!H72*'8.юрид-в нацвал'!I72)/('7.физ-в нацвал'!H72+'8.юрид-в нацвал'!H72)</f>
        <v>8.0365178547828613</v>
      </c>
      <c r="J72" s="21">
        <f>'7.физ-в нацвал'!J72+'8.юрид-в нацвал'!J72</f>
        <v>15655.099999999999</v>
      </c>
      <c r="K72" s="28">
        <f>('7.физ-в нацвал'!J72*'7.физ-в нацвал'!K72+'8.юрид-в нацвал'!J72*'8.юрид-в нацвал'!K72)/('7.физ-в нацвал'!J72+'8.юрид-в нацвал'!J72)</f>
        <v>16.549543599210484</v>
      </c>
      <c r="L72" s="21">
        <f>'7.физ-в нацвал'!L72+'8.юрид-в нацвал'!L72</f>
        <v>42698.1</v>
      </c>
      <c r="M72" s="28">
        <f>('7.физ-в нацвал'!L72*'7.физ-в нацвал'!M72+'8.юрид-в нацвал'!L72*'8.юрид-в нацвал'!M72)/('7.физ-в нацвал'!L72+'8.юрид-в нацвал'!L72)</f>
        <v>14.586908176242034</v>
      </c>
      <c r="N72" s="21">
        <f>'7.физ-в нацвал'!N72+'8.юрид-в нацвал'!N72</f>
        <v>40382.9</v>
      </c>
      <c r="O72" s="28">
        <f>('7.физ-в нацвал'!N72*'7.физ-в нацвал'!O72+'8.юрид-в нацвал'!N72*'8.юрид-в нацвал'!O72)/('7.физ-в нацвал'!N72+'8.юрид-в нацвал'!N72)</f>
        <v>21.463453739082631</v>
      </c>
      <c r="P72" s="21">
        <f>'7.физ-в нацвал'!P72+'8.юрид-в нацвал'!P72</f>
        <v>3846.1</v>
      </c>
      <c r="Q72" s="28">
        <f>('7.физ-в нацвал'!P72*'7.физ-в нацвал'!Q72+'8.юрид-в нацвал'!P72*'8.юрид-в нацвал'!Q72)/('7.физ-в нацвал'!P72+'8.юрид-в нацвал'!P72)</f>
        <v>25.074389121447698</v>
      </c>
      <c r="R72" s="22"/>
      <c r="S72" s="30"/>
    </row>
    <row r="73" spans="1:19" ht="14.25" customHeight="1" x14ac:dyDescent="0.2">
      <c r="A73" s="23" t="s">
        <v>4</v>
      </c>
      <c r="B73" s="26">
        <f>'7.физ-в нацвал'!B73+'8.юрид-в нацвал'!B73</f>
        <v>242210.60000000003</v>
      </c>
      <c r="C73" s="28">
        <f>('7.физ-в нацвал'!B73*'7.физ-в нацвал'!C73+'8.юрид-в нацвал'!B73*'8.юрид-в нацвал'!C73)/('7.физ-в нацвал'!B73+'8.юрид-в нацвал'!B73)</f>
        <v>5.7980221757429264</v>
      </c>
      <c r="D73" s="21">
        <f>'7.физ-в нацвал'!D73+'8.юрид-в нацвал'!D73</f>
        <v>155424.20000000001</v>
      </c>
      <c r="E73" s="28">
        <f>('7.физ-в нацвал'!D73*'7.физ-в нацвал'!E73+'8.юрид-в нацвал'!D73*'8.юрид-в нацвал'!E73)/('7.физ-в нацвал'!D73+'8.юрид-в нацвал'!D73)</f>
        <v>0.78207690951602116</v>
      </c>
      <c r="F73" s="21">
        <f t="shared" ref="F73:F136" si="2">H73+J73+L73+N73+P73+R73</f>
        <v>86786.400000000009</v>
      </c>
      <c r="G73" s="28">
        <f t="shared" ref="G73:G136" si="3">(H73*I73+J73*K73+L73*M73+N73*O73+P73*Q73+R73*S73)/(H73+J73+L73+N73+P73+R73)</f>
        <v>14.780988173262166</v>
      </c>
      <c r="H73" s="21">
        <f>'7.физ-в нацвал'!H73+'8.юрид-в нацвал'!H73</f>
        <v>9587.9</v>
      </c>
      <c r="I73" s="28">
        <f>('7.физ-в нацвал'!H73*'7.физ-в нацвал'!I73+'8.юрид-в нацвал'!H73*'8.юрид-в нацвал'!I73)/('7.физ-в нацвал'!H73+'8.юрид-в нацвал'!H73)</f>
        <v>6.3132458619718603</v>
      </c>
      <c r="J73" s="21">
        <f>'7.физ-в нацвал'!J73+'8.юрид-в нацвал'!J73</f>
        <v>22656.400000000001</v>
      </c>
      <c r="K73" s="28">
        <f>('7.физ-в нацвал'!J73*'7.физ-в нацвал'!K73+'8.юрид-в нацвал'!J73*'8.юрид-в нацвал'!K73)/('7.физ-в нацвал'!J73+'8.юрид-в нацвал'!J73)</f>
        <v>12.090092865592061</v>
      </c>
      <c r="L73" s="21">
        <f>'7.физ-в нацвал'!L73+'8.юрид-в нацвал'!L73</f>
        <v>27455.599999999999</v>
      </c>
      <c r="M73" s="28">
        <f>('7.физ-в нацвал'!L73*'7.физ-в нацвал'!M73+'8.юрид-в нацвал'!L73*'8.юрид-в нацвал'!M73)/('7.физ-в нацвал'!L73+'8.юрид-в нацвал'!L73)</f>
        <v>14.992346188027215</v>
      </c>
      <c r="N73" s="21">
        <f>'7.физ-в нацвал'!N73+'8.юрид-в нацвал'!N73</f>
        <v>24025.399999999998</v>
      </c>
      <c r="O73" s="28">
        <f>('7.физ-в нацвал'!N73*'7.физ-в нацвал'!O73+'8.юрид-в нацвал'!N73*'8.юрид-в нацвал'!O73)/('7.физ-в нацвал'!N73+'8.юрид-в нацвал'!N73)</f>
        <v>19.18876996845006</v>
      </c>
      <c r="P73" s="21">
        <f>'7.физ-в нацвал'!P73+'8.юрид-в нацвал'!P73</f>
        <v>3061.1</v>
      </c>
      <c r="Q73" s="28">
        <f>('7.физ-в нацвал'!P73*'7.физ-в нацвал'!Q73+'8.юрид-в нацвал'!P73*'8.юрид-в нацвал'!Q73)/('7.физ-в нацвал'!P73+'8.юрид-в нацвал'!P73)</f>
        <v>24.729106530332238</v>
      </c>
      <c r="R73" s="22"/>
      <c r="S73" s="30"/>
    </row>
    <row r="74" spans="1:19" ht="14.25" customHeight="1" x14ac:dyDescent="0.2">
      <c r="A74" s="23" t="s">
        <v>5</v>
      </c>
      <c r="B74" s="26">
        <f>'7.физ-в нацвал'!B74+'8.юрид-в нацвал'!B74</f>
        <v>159886.59999999998</v>
      </c>
      <c r="C74" s="28">
        <f>('7.физ-в нацвал'!B74*'7.физ-в нацвал'!C74+'8.юрид-в нацвал'!B74*'8.юрид-в нацвал'!C74)/('7.физ-в нацвал'!B74+'8.юрид-в нацвал'!B74)</f>
        <v>6.9324103771047731</v>
      </c>
      <c r="D74" s="21">
        <f>'7.физ-в нацвал'!D74+'8.юрид-в нацвал'!D74</f>
        <v>92358.799999999988</v>
      </c>
      <c r="E74" s="28">
        <f>('7.физ-в нацвал'!D74*'7.физ-в нацвал'!E74+'8.юрид-в нацвал'!D74*'8.юрид-в нацвал'!E74)/('7.физ-в нацвал'!D74+'8.юрид-в нацвал'!D74)</f>
        <v>1.3500491561172299</v>
      </c>
      <c r="F74" s="21">
        <f t="shared" si="2"/>
        <v>67527.8</v>
      </c>
      <c r="G74" s="28">
        <f t="shared" si="3"/>
        <v>14.567490796383119</v>
      </c>
      <c r="H74" s="21">
        <f>'7.физ-в нацвал'!H74+'8.юрид-в нацвал'!H74</f>
        <v>10613.1</v>
      </c>
      <c r="I74" s="28">
        <f>('7.физ-в нацвал'!H74*'7.физ-в нацвал'!I74+'8.юрид-в нацвал'!H74*'8.юрид-в нацвал'!I74)/('7.физ-в нацвал'!H74+'8.юрид-в нацвал'!H74)</f>
        <v>4.8323487011335047</v>
      </c>
      <c r="J74" s="21">
        <f>'7.физ-в нацвал'!J74+'8.юрид-в нацвал'!J74</f>
        <v>12087.2</v>
      </c>
      <c r="K74" s="28">
        <f>('7.физ-в нацвал'!J74*'7.физ-в нацвал'!K74+'8.юрид-в нацвал'!J74*'8.юрид-в нацвал'!K74)/('7.физ-в нацвал'!J74+'8.юрид-в нацвал'!J74)</f>
        <v>14.152990767092458</v>
      </c>
      <c r="L74" s="21">
        <f>'7.физ-в нацвал'!L74+'8.юрид-в нацвал'!L74</f>
        <v>19018.400000000001</v>
      </c>
      <c r="M74" s="28">
        <f>('7.физ-в нацвал'!L74*'7.физ-в нацвал'!M74+'8.юрид-в нацвал'!L74*'8.юрид-в нацвал'!M74)/('7.физ-в нацвал'!L74+'8.юрид-в нацвал'!L74)</f>
        <v>15.274584875699324</v>
      </c>
      <c r="N74" s="21">
        <f>'7.физ-в нацвал'!N74+'8.юрид-в нацвал'!N74</f>
        <v>20910.599999999999</v>
      </c>
      <c r="O74" s="28">
        <f>('7.физ-в нацвал'!N74*'7.физ-в нацвал'!O74+'8.юрид-в нацвал'!N74*'8.юрид-в нацвал'!O74)/('7.физ-в нацвал'!N74+'8.юрид-в нацвал'!N74)</f>
        <v>16.617580461584076</v>
      </c>
      <c r="P74" s="21">
        <f>'7.физ-в нацвал'!P74+'8.юрид-в нацвал'!P74</f>
        <v>4898.5</v>
      </c>
      <c r="Q74" s="28">
        <f>('7.физ-в нацвал'!P74*'7.физ-в нацвал'!Q74+'8.юрид-в нацвал'!P74*'8.юрид-в нацвал'!Q74)/('7.физ-в нацвал'!P74+'8.юрид-в нацвал'!P74)</f>
        <v>25.185798101459628</v>
      </c>
      <c r="R74" s="22"/>
      <c r="S74" s="30"/>
    </row>
    <row r="75" spans="1:19" ht="14.25" customHeight="1" x14ac:dyDescent="0.2">
      <c r="A75" s="23" t="s">
        <v>6</v>
      </c>
      <c r="B75" s="26">
        <f>'7.физ-в нацвал'!B75+'8.юрид-в нацвал'!B75</f>
        <v>171828.5</v>
      </c>
      <c r="C75" s="28">
        <f>('7.физ-в нацвал'!B75*'7.физ-в нацвал'!C75+'8.юрид-в нацвал'!B75*'8.юрид-в нацвал'!C75)/('7.физ-в нацвал'!B75+'8.юрид-в нацвал'!B75)</f>
        <v>6.9192695682031786</v>
      </c>
      <c r="D75" s="21">
        <f>'7.физ-в нацвал'!D75+'8.юрид-в нацвал'!D75</f>
        <v>96329.700000000012</v>
      </c>
      <c r="E75" s="28">
        <f>('7.физ-в нацвал'!D75*'7.физ-в нацвал'!E75+'8.юрид-в нацвал'!D75*'8.юрид-в нацвал'!E75)/('7.физ-в нацвал'!D75+'8.юрид-в нацвал'!D75)</f>
        <v>0.54239401762903861</v>
      </c>
      <c r="F75" s="21">
        <f t="shared" si="2"/>
        <v>75498.8</v>
      </c>
      <c r="G75" s="28">
        <f t="shared" si="3"/>
        <v>15.055591055751879</v>
      </c>
      <c r="H75" s="21">
        <f>'7.физ-в нацвал'!H75+'8.юрид-в нацвал'!H75</f>
        <v>3935.8</v>
      </c>
      <c r="I75" s="28">
        <f>('7.физ-в нацвал'!H75*'7.физ-в нацвал'!I75+'8.юрид-в нацвал'!H75*'8.юрид-в нацвал'!I75)/('7.физ-в нацвал'!H75+'8.юрид-в нацвал'!H75)</f>
        <v>5.9022739976624825</v>
      </c>
      <c r="J75" s="21">
        <f>'7.физ-в нацвал'!J75+'8.юрид-в нацвал'!J75</f>
        <v>11217.699999999999</v>
      </c>
      <c r="K75" s="28">
        <f>('7.физ-в нацвал'!J75*'7.физ-в нацвал'!K75+'8.юрид-в нацвал'!J75*'8.юрид-в нацвал'!K75)/('7.физ-в нацвал'!J75+'8.юрид-в нацвал'!J75)</f>
        <v>12.308078750546013</v>
      </c>
      <c r="L75" s="21">
        <f>'7.физ-в нацвал'!L75+'8.юрид-в нацвал'!L75</f>
        <v>24243.699999999997</v>
      </c>
      <c r="M75" s="28">
        <f>('7.физ-в нацвал'!L75*'7.физ-в нацвал'!M75+'8.юрид-в нацвал'!L75*'8.юрид-в нацвал'!M75)/('7.физ-в нацвал'!L75+'8.юрид-в нацвал'!L75)</f>
        <v>12.661478652185929</v>
      </c>
      <c r="N75" s="21">
        <f>'7.физ-в нацвал'!N75+'8.юрид-в нацвал'!N75</f>
        <v>27014.5</v>
      </c>
      <c r="O75" s="28">
        <f>('7.физ-в нацвал'!N75*'7.физ-в нацвал'!O75+'8.юрид-в нацвал'!N75*'8.юрид-в нацвал'!O75)/('7.физ-в нацвал'!N75+'8.юрид-в нацвал'!N75)</f>
        <v>16.711385700272075</v>
      </c>
      <c r="P75" s="21">
        <f>'7.физ-в нацвал'!P75+'8.юрид-в нацвал'!P75</f>
        <v>9087.1</v>
      </c>
      <c r="Q75" s="28">
        <f>('7.физ-в нацвал'!P75*'7.физ-в нацвал'!Q75+'8.юрид-в нацвал'!P75*'8.юрид-в нацвал'!Q75)/('7.физ-в нацвал'!P75+'8.юрид-в нацвал'!P75)</f>
        <v>23.876675066853011</v>
      </c>
      <c r="R75" s="22"/>
      <c r="S75" s="30"/>
    </row>
    <row r="76" spans="1:19" ht="14.25" customHeight="1" x14ac:dyDescent="0.2">
      <c r="A76" s="23" t="s">
        <v>7</v>
      </c>
      <c r="B76" s="26">
        <f>'7.физ-в нацвал'!B76+'8.юрид-в нацвал'!B76</f>
        <v>146419.10000000003</v>
      </c>
      <c r="C76" s="28">
        <f>('7.физ-в нацвал'!B76*'7.физ-в нацвал'!C76+'8.юрид-в нацвал'!B76*'8.юрид-в нацвал'!C76)/('7.физ-в нацвал'!B76+'8.юрид-в нацвал'!B76)</f>
        <v>6.238845485322611</v>
      </c>
      <c r="D76" s="21">
        <f>'7.физ-в нацвал'!D76+'8.юрид-в нацвал'!D76</f>
        <v>88050.900000000009</v>
      </c>
      <c r="E76" s="28">
        <f>('7.физ-в нацвал'!D76*'7.физ-в нацвал'!E76+'8.юрид-в нацвал'!D76*'8.юрид-в нацвал'!E76)/('7.физ-в нацвал'!D76+'8.юрид-в нацвал'!D76)</f>
        <v>0.62793520565945371</v>
      </c>
      <c r="F76" s="21">
        <f t="shared" si="2"/>
        <v>58368.200000000004</v>
      </c>
      <c r="G76" s="28">
        <f t="shared" si="3"/>
        <v>14.703141111084459</v>
      </c>
      <c r="H76" s="21">
        <f>'7.физ-в нацвал'!H76+'8.юрид-в нацвал'!H76</f>
        <v>2480.3999999999996</v>
      </c>
      <c r="I76" s="28">
        <f>('7.физ-в нацвал'!H76*'7.физ-в нацвал'!I76+'8.юрид-в нацвал'!H76*'8.юрид-в нацвал'!I76)/('7.физ-в нацвал'!H76+'8.юрид-в нацвал'!H76)</f>
        <v>11.108970327366556</v>
      </c>
      <c r="J76" s="21">
        <f>'7.физ-в нацвал'!J76+'8.юрид-в нацвал'!J76</f>
        <v>7758.8</v>
      </c>
      <c r="K76" s="28">
        <f>('7.физ-в нацвал'!J76*'7.физ-в нацвал'!K76+'8.юрид-в нацвал'!J76*'8.юрид-в нацвал'!K76)/('7.физ-в нацвал'!J76+'8.юрид-в нацвал'!J76)</f>
        <v>11.396043718100737</v>
      </c>
      <c r="L76" s="21">
        <f>'7.физ-в нацвал'!L76+'8.юрид-в нацвал'!L76</f>
        <v>20429.100000000002</v>
      </c>
      <c r="M76" s="28">
        <f>('7.физ-в нацвал'!L76*'7.физ-в нацвал'!M76+'8.юрид-в нацвал'!L76*'8.юрид-в нацвал'!M76)/('7.физ-в нацвал'!L76+'8.юрид-в нацвал'!L76)</f>
        <v>12.64371264519729</v>
      </c>
      <c r="N76" s="21">
        <f>'7.физ-в нацвал'!N76+'8.юрид-в нацвал'!N76</f>
        <v>23354.1</v>
      </c>
      <c r="O76" s="28">
        <f>('7.физ-в нацвал'!N76*'7.физ-в нацвал'!O76+'8.юрид-в нацвал'!N76*'8.юрид-в нацвал'!O76)/('7.физ-в нацвал'!N76+'8.юрид-в нацвал'!N76)</f>
        <v>16.275307847444349</v>
      </c>
      <c r="P76" s="21">
        <f>'7.физ-в нацвал'!P76+'8.юрид-в нацвал'!P76</f>
        <v>4345.8</v>
      </c>
      <c r="Q76" s="28">
        <f>('7.физ-в нацвал'!P76*'7.физ-в нацвал'!Q76+'8.юрид-в нацвал'!P76*'8.юрид-в нацвал'!Q76)/('7.физ-в нацвал'!P76+'8.юрид-в нацвал'!P76)</f>
        <v>23.891281237056468</v>
      </c>
      <c r="R76" s="22"/>
      <c r="S76" s="30"/>
    </row>
    <row r="77" spans="1:19" ht="14.25" customHeight="1" x14ac:dyDescent="0.2">
      <c r="A77" s="23" t="s">
        <v>8</v>
      </c>
      <c r="B77" s="26">
        <f>'7.физ-в нацвал'!B77+'8.юрид-в нацвал'!B77</f>
        <v>146768.30000000002</v>
      </c>
      <c r="C77" s="28">
        <f>('7.физ-в нацвал'!B77*'7.физ-в нацвал'!C77+'8.юрид-в нацвал'!B77*'8.юрид-в нацвал'!C77)/('7.физ-в нацвал'!B77+'8.юрид-в нацвал'!B77)</f>
        <v>8.1145087460984406</v>
      </c>
      <c r="D77" s="21">
        <f>'7.физ-в нацвал'!D77+'8.юрид-в нацвал'!D77</f>
        <v>77431.100000000006</v>
      </c>
      <c r="E77" s="28">
        <f>('7.физ-в нацвал'!D77*'7.физ-в нацвал'!E77+'8.юрид-в нацвал'!D77*'8.юрид-в нацвал'!E77)/('7.физ-в нацвал'!D77+'8.юрид-в нацвал'!D77)</f>
        <v>0.55873641211347891</v>
      </c>
      <c r="F77" s="21">
        <f t="shared" si="2"/>
        <v>69337.2</v>
      </c>
      <c r="G77" s="28">
        <f t="shared" si="3"/>
        <v>16.552284762003659</v>
      </c>
      <c r="H77" s="21">
        <f>'7.физ-в нацвал'!H77+'8.юрид-в нацвал'!H77</f>
        <v>2901.6000000000004</v>
      </c>
      <c r="I77" s="28">
        <f>('7.физ-в нацвал'!H77*'7.физ-в нацвал'!I77+'8.юрид-в нацвал'!H77*'8.юрид-в нацвал'!I77)/('7.физ-в нацвал'!H77+'8.юрид-в нацвал'!H77)</f>
        <v>5.341732147780534</v>
      </c>
      <c r="J77" s="21">
        <f>'7.физ-в нацвал'!J77+'8.юрид-в нацвал'!J77</f>
        <v>12338.2</v>
      </c>
      <c r="K77" s="28">
        <f>('7.физ-в нацвал'!J77*'7.физ-в нацвал'!K77+'8.юрид-в нацвал'!J77*'8.юрид-в нацвал'!K77)/('7.физ-в нацвал'!J77+'8.юрид-в нацвал'!J77)</f>
        <v>12.326419574978523</v>
      </c>
      <c r="L77" s="21">
        <f>'7.физ-в нацвал'!L77+'8.юрид-в нацвал'!L77</f>
        <v>23885.999999999996</v>
      </c>
      <c r="M77" s="28">
        <f>('7.физ-в нацвал'!L77*'7.физ-в нацвал'!M77+'8.юрид-в нацвал'!L77*'8.юрид-в нацвал'!M77)/('7.физ-в нацвал'!L77+'8.юрид-в нацвал'!L77)</f>
        <v>16.207666038683751</v>
      </c>
      <c r="N77" s="21">
        <f>'7.физ-в нацвал'!N77+'8.юрид-в нацвал'!N77</f>
        <v>26863.7</v>
      </c>
      <c r="O77" s="28">
        <f>('7.физ-в нацвал'!N77*'7.физ-в нацвал'!O77+'8.юрид-в нацвал'!N77*'8.юрид-в нацвал'!O77)/('7.физ-в нацвал'!N77+'8.юрид-в нацвал'!N77)</f>
        <v>19.007623223904375</v>
      </c>
      <c r="P77" s="21">
        <f>'7.физ-в нацвал'!P77+'8.юрид-в нацвал'!P77</f>
        <v>3347.7</v>
      </c>
      <c r="Q77" s="28">
        <f>('7.физ-в нацвал'!P77*'7.физ-в нацвал'!Q77+'8.юрид-в нацвал'!P77*'8.юрид-в нацвал'!Q77)/('7.физ-в нацвал'!P77+'8.юрид-в нацвал'!P77)</f>
        <v>24.599659467694238</v>
      </c>
      <c r="R77" s="22"/>
      <c r="S77" s="30"/>
    </row>
    <row r="78" spans="1:19" ht="14.25" customHeight="1" x14ac:dyDescent="0.2">
      <c r="A78" s="23" t="s">
        <v>9</v>
      </c>
      <c r="B78" s="26">
        <f>'7.физ-в нацвал'!B78+'8.юрид-в нацвал'!B78</f>
        <v>158166.99999999997</v>
      </c>
      <c r="C78" s="28">
        <f>('7.физ-в нацвал'!B78*'7.физ-в нацвал'!C78+'8.юрид-в нацвал'!B78*'8.юрид-в нацвал'!C78)/('7.физ-в нацвал'!B78+'8.юрид-в нацвал'!B78)</f>
        <v>6.9833477716590711</v>
      </c>
      <c r="D78" s="21">
        <f>'7.физ-в нацвал'!D78+'8.юрид-в нацвал'!D78</f>
        <v>90566.2</v>
      </c>
      <c r="E78" s="28">
        <f>('7.физ-в нацвал'!D78*'7.физ-в нацвал'!E78+'8.юрид-в нацвал'!D78*'8.юрид-в нацвал'!E78)/('7.физ-в нацвал'!D78+'8.юрид-в нацвал'!D78)</f>
        <v>0.48331151135854217</v>
      </c>
      <c r="F78" s="21">
        <f t="shared" si="2"/>
        <v>67600.800000000003</v>
      </c>
      <c r="G78" s="28">
        <f t="shared" si="3"/>
        <v>15.691581756428914</v>
      </c>
      <c r="H78" s="21">
        <f>'7.физ-в нацвал'!H78+'8.юрид-в нацвал'!H78</f>
        <v>2251.5</v>
      </c>
      <c r="I78" s="28">
        <f>('7.физ-в нацвал'!H78*'7.физ-в нацвал'!I78+'8.юрид-в нацвал'!H78*'8.юрид-в нацвал'!I78)/('7.физ-в нацвал'!H78+'8.юрид-в нацвал'!H78)</f>
        <v>9.2873639795691769</v>
      </c>
      <c r="J78" s="21">
        <f>'7.физ-в нацвал'!J78+'8.юрид-в нацвал'!J78</f>
        <v>9863.9</v>
      </c>
      <c r="K78" s="28">
        <f>('7.физ-в нацвал'!J78*'7.физ-в нацвал'!K78+'8.юрид-в нацвал'!J78*'8.юрид-в нацвал'!K78)/('7.физ-в нацвал'!J78+'8.юрид-в нацвал'!J78)</f>
        <v>11.180943642980971</v>
      </c>
      <c r="L78" s="21">
        <f>'7.физ-в нацвал'!L78+'8.юрид-в нацвал'!L78</f>
        <v>25402</v>
      </c>
      <c r="M78" s="28">
        <f>('7.физ-в нацвал'!L78*'7.физ-в нацвал'!M78+'8.юрид-в нацвал'!L78*'8.юрид-в нацвал'!M78)/('7.физ-в нацвал'!L78+'8.юрид-в нацвал'!L78)</f>
        <v>16.054060546413666</v>
      </c>
      <c r="N78" s="21">
        <f>'7.физ-в нацвал'!N78+'8.юрид-в нацвал'!N78</f>
        <v>27334</v>
      </c>
      <c r="O78" s="28">
        <f>('7.физ-в нацвал'!N78*'7.физ-в нацвал'!O78+'8.юрид-в нацвал'!N78*'8.юрид-в нацвал'!O78)/('7.физ-в нацвал'!N78+'8.юрид-в нацвал'!N78)</f>
        <v>16.98380405355967</v>
      </c>
      <c r="P78" s="21">
        <f>'7.физ-в нацвал'!P78+'8.юрид-в нацвал'!P78</f>
        <v>2749.4</v>
      </c>
      <c r="Q78" s="28">
        <f>('7.физ-в нацвал'!P78*'7.физ-в нацвал'!Q78+'8.юрид-в нацвал'!P78*'8.юрид-в нацвал'!Q78)/('7.физ-в нацвал'!P78+'8.юрид-в нацвал'!P78)</f>
        <v>20.922646395577218</v>
      </c>
      <c r="R78" s="21"/>
      <c r="S78" s="28"/>
    </row>
    <row r="79" spans="1:19" ht="14.25" customHeight="1" x14ac:dyDescent="0.2">
      <c r="A79" s="23" t="s">
        <v>14</v>
      </c>
      <c r="B79" s="26">
        <f>'7.физ-в нацвал'!B79+'8.юрид-в нацвал'!B79</f>
        <v>148767.59999999998</v>
      </c>
      <c r="C79" s="28">
        <f>('7.физ-в нацвал'!B79*'7.физ-в нацвал'!C79+'8.юрид-в нацвал'!B79*'8.юрид-в нацвал'!C79)/('7.физ-в нацвал'!B79+'8.юрид-в нацвал'!B79)</f>
        <v>6.9679304431879006</v>
      </c>
      <c r="D79" s="21">
        <f>'7.физ-в нацвал'!D79+'8.юрид-в нацвал'!D79</f>
        <v>83673.499999999985</v>
      </c>
      <c r="E79" s="28">
        <f>('7.физ-в нацвал'!D79*'7.физ-в нацвал'!E79+'8.юрид-в нацвал'!D79*'8.юрид-в нацвал'!E79)/('7.физ-в нацвал'!D79+'8.юрид-в нацвал'!D79)</f>
        <v>0.63355088528626169</v>
      </c>
      <c r="F79" s="21">
        <f t="shared" si="2"/>
        <v>65094.1</v>
      </c>
      <c r="G79" s="28">
        <f t="shared" si="3"/>
        <v>15.110292161655204</v>
      </c>
      <c r="H79" s="21">
        <f>'7.физ-в нацвал'!H79+'8.юрид-в нацвал'!H79</f>
        <v>2986.1000000000004</v>
      </c>
      <c r="I79" s="28">
        <f>('7.физ-в нацвал'!H79*'7.физ-в нацвал'!I79+'8.юрид-в нацвал'!H79*'8.юрид-в нацвал'!I79)/('7.физ-в нацвал'!H79+'8.юрид-в нацвал'!H79)</f>
        <v>8.2850540839221711</v>
      </c>
      <c r="J79" s="21">
        <f>'7.физ-в нацвал'!J79+'8.юрид-в нацвал'!J79</f>
        <v>13274.899999999998</v>
      </c>
      <c r="K79" s="28">
        <f>('7.физ-в нацвал'!J79*'7.физ-в нацвал'!K79+'8.юрид-в нацвал'!J79*'8.юрид-в нацвал'!K79)/('7.физ-в нацвал'!J79+'8.юрид-в нацвал'!J79)</f>
        <v>10.715092015759065</v>
      </c>
      <c r="L79" s="21">
        <f>'7.физ-в нацвал'!L79+'8.юрид-в нацвал'!L79</f>
        <v>19429.199999999997</v>
      </c>
      <c r="M79" s="28">
        <f>('7.физ-в нацвал'!L79*'7.физ-в нацвал'!M79+'8.юрид-в нацвал'!L79*'8.юрид-в нацвал'!M79)/('7.физ-в нацвал'!L79+'8.юрид-в нацвал'!L79)</f>
        <v>15.007963683527889</v>
      </c>
      <c r="N79" s="21">
        <f>'7.физ-в нацвал'!N79+'8.юрид-в нацвал'!N79</f>
        <v>27379.1</v>
      </c>
      <c r="O79" s="28">
        <f>('7.физ-в нацвал'!N79*'7.физ-в нацвал'!O79+'8.юрид-в нацвал'!N79*'8.юрид-в нацвал'!O79)/('7.физ-в нацвал'!N79+'8.юрид-в нацвал'!N79)</f>
        <v>17.82079403632698</v>
      </c>
      <c r="P79" s="21">
        <f>'7.физ-в нацвал'!P79+'8.юрид-в нацвал'!P79</f>
        <v>2024.8000000000002</v>
      </c>
      <c r="Q79" s="28">
        <f>('7.физ-в нацвал'!P79*'7.физ-в нацвал'!Q79+'8.юрид-в нацвал'!P79*'8.юрид-в нацвал'!Q79)/('7.физ-в нацвал'!P79+'8.юрид-в нацвал'!P79)</f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>'7.физ-в нацвал'!B80+'8.юрид-в нацвал'!B80</f>
        <v>183887.8</v>
      </c>
      <c r="C80" s="29">
        <f>('7.физ-в нацвал'!B80*'7.физ-в нацвал'!C80+'8.юрид-в нацвал'!B80*'8.юрид-в нацвал'!C80)/('7.физ-в нацвал'!B80+'8.юрид-в нацвал'!B80)</f>
        <v>7.7291618693572941</v>
      </c>
      <c r="D80" s="25">
        <f>'7.физ-в нацвал'!D80+'8.юрид-в нацвал'!D80</f>
        <v>95704.599999999991</v>
      </c>
      <c r="E80" s="29">
        <f>('7.физ-в нацвал'!D80*'7.физ-в нацвал'!E80+'8.юрид-в нацвал'!D80*'8.юрид-в нацвал'!E80)/('7.физ-в нацвал'!D80+'8.юрид-в нацвал'!D80)</f>
        <v>1.0523935108657265</v>
      </c>
      <c r="F80" s="25">
        <f t="shared" si="2"/>
        <v>88183.2</v>
      </c>
      <c r="G80" s="29">
        <f t="shared" si="3"/>
        <v>14.97541109871268</v>
      </c>
      <c r="H80" s="25">
        <f>'7.физ-в нацвал'!H80+'8.юрид-в нацвал'!H80</f>
        <v>6675.7</v>
      </c>
      <c r="I80" s="29">
        <f>('7.физ-в нацвал'!H80*'7.физ-в нацвал'!I80+'8.юрид-в нацвал'!H80*'8.юрид-в нацвал'!I80)/('7.физ-в нацвал'!H80+'8.юрид-в нацвал'!H80)</f>
        <v>2.8672558682984559</v>
      </c>
      <c r="J80" s="25">
        <f>'7.физ-в нацвал'!J80+'8.юрид-в нацвал'!J80</f>
        <v>21446.2</v>
      </c>
      <c r="K80" s="29">
        <f>('7.физ-в нацвал'!J80*'7.физ-в нацвал'!K80+'8.юрид-в нацвал'!J80*'8.юрид-в нацвал'!K80)/('7.физ-в нацвал'!J80+'8.юрид-в нацвал'!J80)</f>
        <v>12.495893724762428</v>
      </c>
      <c r="L80" s="25">
        <f>'7.физ-в нацвал'!L80+'8.юрид-в нацвал'!L80</f>
        <v>25481.5</v>
      </c>
      <c r="M80" s="29">
        <f>('7.физ-в нацвал'!L80*'7.физ-в нацвал'!M80+'8.юрид-в нацвал'!L80*'8.юрид-в нацвал'!M80)/('7.физ-в нацвал'!L80+'8.юрид-в нацвал'!L80)</f>
        <v>17.414456488040344</v>
      </c>
      <c r="N80" s="25">
        <f>'7.физ-в нацвал'!N80+'8.юрид-в нацвал'!N80</f>
        <v>31932.3</v>
      </c>
      <c r="O80" s="29">
        <f>('7.физ-в нацвал'!N80*'7.физ-в нацвал'!O80+'8.юрид-в нацвал'!N80*'8.юрид-в нацвал'!O80)/('7.физ-в нацвал'!N80+'8.юрид-в нацвал'!N80)</f>
        <v>16.468098539723105</v>
      </c>
      <c r="P80" s="25">
        <f>'7.физ-в нацвал'!P80+'8.юрид-в нацвал'!P80</f>
        <v>2647.5</v>
      </c>
      <c r="Q80" s="29">
        <f>('7.физ-в нацвал'!P80*'7.физ-в нацвал'!Q80+'8.юрид-в нацвал'!P80*'8.юрид-в нацвал'!Q80)/('7.физ-в нацвал'!P80+'8.юрид-в нацвал'!P80)</f>
        <v>24.112770538243627</v>
      </c>
      <c r="R80" s="25"/>
      <c r="S80" s="29"/>
    </row>
    <row r="81" spans="1:19" ht="14.25" customHeight="1" x14ac:dyDescent="0.2">
      <c r="A81" s="23" t="s">
        <v>21</v>
      </c>
      <c r="B81" s="26">
        <f>'7.физ-в нацвал'!B81+'8.юрид-в нацвал'!B81</f>
        <v>244201.39999999997</v>
      </c>
      <c r="C81" s="28">
        <f>('7.физ-в нацвал'!B81*'7.физ-в нацвал'!C81+'8.юрид-в нацвал'!B81*'8.юрид-в нацвал'!C81)/('7.физ-в нацвал'!B81+'8.юрид-в нацвал'!B81)</f>
        <v>5.5409544457976097</v>
      </c>
      <c r="D81" s="21">
        <f>'7.физ-в нацвал'!D81+'8.юрид-в нацвал'!D81</f>
        <v>151077.09999999998</v>
      </c>
      <c r="E81" s="28">
        <f>('7.физ-в нацвал'!D81*'7.физ-в нацвал'!E81+'8.юрид-в нацвал'!D81*'8.юрид-в нацвал'!E81)/('7.физ-в нацвал'!D81+'8.юрид-в нацвал'!D81)</f>
        <v>0.31121909938700176</v>
      </c>
      <c r="F81" s="21">
        <f t="shared" si="2"/>
        <v>93124.299999999988</v>
      </c>
      <c r="G81" s="28">
        <f t="shared" si="3"/>
        <v>14.025241038053444</v>
      </c>
      <c r="H81" s="21">
        <f>'7.физ-в нацвал'!H81+'8.юрид-в нацвал'!H81</f>
        <v>4112</v>
      </c>
      <c r="I81" s="28">
        <f>('7.физ-в нацвал'!H81*'7.физ-в нацвал'!I81+'8.юрид-в нацвал'!H81*'8.юрид-в нацвал'!I81)/('7.физ-в нацвал'!H81+'8.юрид-в нацвал'!H81)</f>
        <v>7.1429280155642028</v>
      </c>
      <c r="J81" s="21">
        <f>'7.физ-в нацвал'!J81+'8.юрид-в нацвал'!J81</f>
        <v>33853.199999999997</v>
      </c>
      <c r="K81" s="28">
        <f>('7.физ-в нацвал'!J81*'7.физ-в нацвал'!K81+'8.юрид-в нацвал'!J81*'8.юрид-в нацвал'!K81)/('7.физ-в нацвал'!J81+'8.юрид-в нацвал'!J81)</f>
        <v>10.316982737230159</v>
      </c>
      <c r="L81" s="21">
        <f>'7.физ-в нацвал'!L81+'8.юрид-в нацвал'!L81</f>
        <v>18337.900000000001</v>
      </c>
      <c r="M81" s="28">
        <f>('7.физ-в нацвал'!L81*'7.физ-в нацвал'!M81+'8.юрид-в нацвал'!L81*'8.юрид-в нацвал'!M81)/('7.физ-в нацвал'!L81+'8.юрид-в нацвал'!L81)</f>
        <v>16.583888667731856</v>
      </c>
      <c r="N81" s="21">
        <f>'7.физ-в нацвал'!N81+'8.юрид-в нацвал'!N81</f>
        <v>31621.800000000003</v>
      </c>
      <c r="O81" s="28">
        <f>('7.физ-в нацвал'!N81*'7.физ-в нацвал'!O81+'8.юрид-в нацвал'!N81*'8.юрид-в нацвал'!O81)/('7.физ-в нацвал'!N81+'8.юрид-в нацвал'!N81)</f>
        <v>16.486309476373894</v>
      </c>
      <c r="P81" s="21">
        <f>'7.физ-в нацвал'!P81+'8.юрид-в нацвал'!P81</f>
        <v>5199.3999999999996</v>
      </c>
      <c r="Q81" s="28">
        <f>('7.физ-в нацвал'!P81*'7.физ-в нацвал'!Q81+'8.юрид-в нацвал'!P81*'8.юрид-в нацвал'!Q81)/('7.физ-в нацвал'!P81+'8.юрид-в нацвал'!P81)</f>
        <v>19.6206641150902</v>
      </c>
      <c r="R81" s="22"/>
      <c r="S81" s="30"/>
    </row>
    <row r="82" spans="1:19" ht="14.25" customHeight="1" x14ac:dyDescent="0.2">
      <c r="A82" s="23" t="s">
        <v>1</v>
      </c>
      <c r="B82" s="26">
        <f>'7.физ-в нацвал'!B82+'8.юрид-в нацвал'!B82</f>
        <v>145066.9</v>
      </c>
      <c r="C82" s="28">
        <f>('7.физ-в нацвал'!B82*'7.физ-в нацвал'!C82+'8.юрид-в нацвал'!B82*'8.юрид-в нацвал'!C82)/('7.физ-в нацвал'!B82+'8.юрид-в нацвал'!B82)</f>
        <v>4.6662765730845566</v>
      </c>
      <c r="D82" s="21">
        <f>'7.физ-в нацвал'!D82+'8.юрид-в нацвал'!D82</f>
        <v>93605.7</v>
      </c>
      <c r="E82" s="28">
        <f>('7.физ-в нацвал'!D82*'7.физ-в нацвал'!E82+'8.юрид-в нацвал'!D82*'8.юрид-в нацвал'!E82)/('7.физ-в нацвал'!D82+'8.юрид-в нацвал'!D82)</f>
        <v>0.4405445288054039</v>
      </c>
      <c r="F82" s="21">
        <f t="shared" si="2"/>
        <v>51461.200000000004</v>
      </c>
      <c r="G82" s="28">
        <f t="shared" si="3"/>
        <v>12.352700636596113</v>
      </c>
      <c r="H82" s="21">
        <f>'7.физ-в нацвал'!H82+'8.юрид-в нацвал'!H82</f>
        <v>6095</v>
      </c>
      <c r="I82" s="28">
        <f>('7.физ-в нацвал'!H82*'7.физ-в нацвал'!I82+'8.юрид-в нацвал'!H82*'8.юрид-в нацвал'!I82)/('7.физ-в нацвал'!H82+'8.юрид-в нацвал'!H82)</f>
        <v>2.0023330598851516</v>
      </c>
      <c r="J82" s="21">
        <f>'7.физ-в нацвал'!J82+'8.юрид-в нацвал'!J82</f>
        <v>15775.9</v>
      </c>
      <c r="K82" s="28">
        <f>('7.физ-в нацвал'!J82*'7.физ-в нацвал'!K82+'8.юрид-в нацвал'!J82*'8.юрид-в нацвал'!K82)/('7.физ-в нацвал'!J82+'8.юрид-в нацвал'!J82)</f>
        <v>10.345036352918058</v>
      </c>
      <c r="L82" s="21">
        <f>'7.физ-в нацвал'!L82+'8.юрид-в нацвал'!L82</f>
        <v>9709.2000000000007</v>
      </c>
      <c r="M82" s="28">
        <f>('7.физ-в нацвал'!L82*'7.физ-в нацвал'!M82+'8.юрид-в нацвал'!L82*'8.юрид-в нацвал'!M82)/('7.физ-в нацвал'!L82+'8.юрид-в нацвал'!L82)</f>
        <v>13.573567750175092</v>
      </c>
      <c r="N82" s="21">
        <f>'7.физ-в нацвал'!N82+'8.юрид-в нацвал'!N82</f>
        <v>15757.1</v>
      </c>
      <c r="O82" s="28">
        <f>('7.физ-в нацвал'!N82*'7.физ-в нацвал'!O82+'8.юрид-в нацвал'!N82*'8.юрид-в нацвал'!O82)/('7.физ-в нацвал'!N82+'8.юрид-в нацвал'!N82)</f>
        <v>16.315340386238585</v>
      </c>
      <c r="P82" s="21">
        <f>'7.физ-в нацвал'!P82+'8.юрид-в нацвал'!P82</f>
        <v>4124</v>
      </c>
      <c r="Q82" s="28">
        <f>('7.физ-в нацвал'!P82*'7.физ-в нацвал'!Q82+'8.юрид-в нацвал'!P82*'8.юрид-в нацвал'!Q82)/('7.физ-в нацвал'!P82+'8.юрид-в нацвал'!P82)</f>
        <v>17.315078806983511</v>
      </c>
      <c r="R82" s="22"/>
      <c r="S82" s="30"/>
    </row>
    <row r="83" spans="1:19" ht="14.25" customHeight="1" x14ac:dyDescent="0.2">
      <c r="A83" s="23" t="s">
        <v>2</v>
      </c>
      <c r="B83" s="26">
        <f>'7.физ-в нацвал'!B83+'8.юрид-в нацвал'!B83</f>
        <v>189961</v>
      </c>
      <c r="C83" s="28">
        <f>('7.физ-в нацвал'!B83*'7.физ-в нацвал'!C83+'8.юрид-в нацвал'!B83*'8.юрид-в нацвал'!C83)/('7.физ-в нацвал'!B83+'8.юрид-в нацвал'!B83)</f>
        <v>6.7414713230610497</v>
      </c>
      <c r="D83" s="21">
        <f>'7.физ-в нацвал'!D83+'8.юрид-в нацвал'!D83</f>
        <v>91528.799999999988</v>
      </c>
      <c r="E83" s="28">
        <f>('7.физ-в нацвал'!D83*'7.физ-в нацвал'!E83+'8.юрид-в нацвал'!D83*'8.юрид-в нацвал'!E83)/('7.физ-в нацвал'!D83+'8.юрид-в нацвал'!D83)</f>
        <v>0.48960575250631488</v>
      </c>
      <c r="F83" s="21">
        <f t="shared" si="2"/>
        <v>98432.2</v>
      </c>
      <c r="G83" s="28">
        <f t="shared" si="3"/>
        <v>12.554871342914208</v>
      </c>
      <c r="H83" s="21">
        <f>'7.физ-в нацвал'!H83+'8.юрид-в нацвал'!H83</f>
        <v>3724.3</v>
      </c>
      <c r="I83" s="28">
        <f>('7.физ-в нацвал'!H83*'7.физ-в нацвал'!I83+'8.юрид-в нацвал'!H83*'8.юрид-в нацвал'!I83)/('7.физ-в нацвал'!H83+'8.юрид-в нацвал'!H83)</f>
        <v>4.0809762908466016</v>
      </c>
      <c r="J83" s="21">
        <f>'7.физ-в нацвал'!J83+'8.юрид-в нацвал'!J83</f>
        <v>17349.699999999997</v>
      </c>
      <c r="K83" s="28">
        <f>('7.физ-в нацвал'!J83*'7.физ-в нацвал'!K83+'8.юрид-в нацвал'!J83*'8.юрид-в нацвал'!K83)/('7.физ-в нацвал'!J83+'8.юрид-в нацвал'!J83)</f>
        <v>8.5804428895024127</v>
      </c>
      <c r="L83" s="21">
        <f>'7.физ-в нацвал'!L83+'8.юрид-в нацвал'!L83</f>
        <v>45757</v>
      </c>
      <c r="M83" s="28">
        <f>('7.физ-в нацвал'!L83*'7.физ-в нацвал'!M83+'8.юрид-в нацвал'!L83*'8.юрид-в нацвал'!M83)/('7.физ-в нацвал'!L83+'8.юрид-в нацвал'!L83)</f>
        <v>12.717526542386956</v>
      </c>
      <c r="N83" s="21">
        <f>'7.физ-в нацвал'!N83+'8.юрид-в нацвал'!N83</f>
        <v>24632.300000000003</v>
      </c>
      <c r="O83" s="28">
        <f>('7.физ-в нацвал'!N83*'7.физ-в нацвал'!O83+'8.юрид-в нацвал'!N83*'8.юрид-в нацвал'!O83)/('7.физ-в нацвал'!N83+'8.юрид-в нацвал'!N83)</f>
        <v>14.660658525594444</v>
      </c>
      <c r="P83" s="21">
        <f>'7.физ-в нацвал'!P83+'8.юрид-в нацвал'!P83</f>
        <v>6968.9</v>
      </c>
      <c r="Q83" s="28">
        <f>('7.физ-в нацвал'!P83*'7.физ-в нацвал'!Q83+'8.юрид-в нацвал'!P83*'8.юрид-в нацвал'!Q83)/('7.физ-в нацвал'!P83+'8.юрид-в нацвал'!P83)</f>
        <v>18.467063094606036</v>
      </c>
      <c r="R83" s="21"/>
      <c r="S83" s="28"/>
    </row>
    <row r="84" spans="1:19" ht="14.25" customHeight="1" x14ac:dyDescent="0.2">
      <c r="A84" s="23" t="s">
        <v>3</v>
      </c>
      <c r="B84" s="26">
        <f>'7.физ-в нацвал'!B84+'8.юрид-в нацвал'!B84</f>
        <v>247017.09999999998</v>
      </c>
      <c r="C84" s="28">
        <f>('7.физ-в нацвал'!B84*'7.физ-в нацвал'!C84+'8.юрид-в нацвал'!B84*'8.юрид-в нацвал'!C84)/('7.физ-в нацвал'!B84+'8.юрид-в нацвал'!B84)</f>
        <v>5.5649793313904174</v>
      </c>
      <c r="D84" s="21">
        <f>'7.физ-в нацвал'!D84+'8.юрид-в нацвал'!D84</f>
        <v>146876.9</v>
      </c>
      <c r="E84" s="28">
        <f>('7.физ-в нацвал'!D84*'7.физ-в нацвал'!E84+'8.юрид-в нацвал'!D84*'8.юрид-в нацвал'!E84)/('7.физ-в нацвал'!D84+'8.юрид-в нацвал'!D84)</f>
        <v>0.83842517101055369</v>
      </c>
      <c r="F84" s="21">
        <f t="shared" si="2"/>
        <v>100140.2</v>
      </c>
      <c r="G84" s="28">
        <f t="shared" si="3"/>
        <v>12.497476198369885</v>
      </c>
      <c r="H84" s="21">
        <f>'7.физ-в нацвал'!H84+'8.юрид-в нацвал'!H84</f>
        <v>1630.4</v>
      </c>
      <c r="I84" s="28">
        <f>('7.физ-в нацвал'!H84*'7.физ-в нацвал'!I84+'8.юрид-в нацвал'!H84*'8.юрид-в нацвал'!I84)/('7.физ-в нацвал'!H84+'8.юрид-в нацвал'!H84)</f>
        <v>2.4953937684003922</v>
      </c>
      <c r="J84" s="21">
        <f>'7.физ-в нацвал'!J84+'8.юрид-в нацвал'!J84</f>
        <v>20323.599999999999</v>
      </c>
      <c r="K84" s="28">
        <f>('7.физ-в нацвал'!J84*'7.физ-в нацвал'!K84+'8.юрид-в нацвал'!J84*'8.юрид-в нацвал'!K84)/('7.физ-в нацвал'!J84+'8.юрид-в нацвал'!J84)</f>
        <v>7.7340294042394069</v>
      </c>
      <c r="L84" s="21">
        <f>'7.физ-в нацвал'!L84+'8.юрид-в нацвал'!L84</f>
        <v>37319.800000000003</v>
      </c>
      <c r="M84" s="28">
        <f>('7.физ-в нацвал'!L84*'7.физ-в нацвал'!M84+'8.юрид-в нацвал'!L84*'8.юрид-в нацвал'!M84)/('7.физ-в нацвал'!L84+'8.юрид-в нацвал'!L84)</f>
        <v>11.981646364664332</v>
      </c>
      <c r="N84" s="21">
        <f>'7.физ-в нацвал'!N84+'8.юрид-в нацвал'!N84</f>
        <v>31593.899999999998</v>
      </c>
      <c r="O84" s="28">
        <f>('7.физ-в нацвал'!N84*'7.физ-в нацвал'!O84+'8.юрид-в нацвал'!N84*'8.юрид-в нацвал'!O84)/('7.физ-в нацвал'!N84+'8.юрид-в нацвал'!N84)</f>
        <v>14.956429563934812</v>
      </c>
      <c r="P84" s="21">
        <f>'7.физ-в нацвал'!P84+'8.юрид-в нацвал'!P84</f>
        <v>9272.5</v>
      </c>
      <c r="Q84" s="28">
        <f>('7.физ-в нацвал'!P84*'7.физ-в нацвал'!Q84+'8.юрид-в нацвал'!P84*'8.юрид-в нацвал'!Q84)/('7.физ-в нацвал'!P84+'8.юрид-в нацвал'!P84)</f>
        <v>18.394539768131573</v>
      </c>
      <c r="R84" s="22"/>
      <c r="S84" s="30"/>
    </row>
    <row r="85" spans="1:19" ht="14.25" customHeight="1" x14ac:dyDescent="0.2">
      <c r="A85" s="23" t="s">
        <v>4</v>
      </c>
      <c r="B85" s="26">
        <f>'7.физ-в нацвал'!B85+'8.юрид-в нацвал'!B85</f>
        <v>172619.5</v>
      </c>
      <c r="C85" s="28">
        <f>('7.физ-в нацвал'!B85*'7.физ-в нацвал'!C85+'8.юрид-в нацвал'!B85*'8.юрид-в нацвал'!C85)/('7.физ-в нацвал'!B85+'8.юрид-в нацвал'!B85)</f>
        <v>4.4900843010204525</v>
      </c>
      <c r="D85" s="21">
        <f>'7.физ-в нацвал'!D85+'8.юрид-в нацвал'!D85</f>
        <v>109049.49999999999</v>
      </c>
      <c r="E85" s="28">
        <f>('7.физ-в нацвал'!D85*'7.физ-в нацвал'!E85+'8.юрид-в нацвал'!D85*'8.юрид-в нацвал'!E85)/('7.физ-в нацвал'!D85+'8.юрид-в нацвал'!D85)</f>
        <v>0.52066011306791871</v>
      </c>
      <c r="F85" s="21">
        <f t="shared" si="2"/>
        <v>63570</v>
      </c>
      <c r="G85" s="28">
        <f t="shared" si="3"/>
        <v>11.299329589428975</v>
      </c>
      <c r="H85" s="21">
        <f>'7.физ-в нацвал'!H85+'8.юрид-в нацвал'!H85</f>
        <v>1552.1999999999998</v>
      </c>
      <c r="I85" s="28">
        <f>('7.физ-в нацвал'!H85*'7.физ-в нацвал'!I85+'8.юрид-в нацвал'!H85*'8.юрид-в нацвал'!I85)/('7.физ-в нацвал'!H85+'8.юрид-в нацвал'!H85)</f>
        <v>2.6878495039299062</v>
      </c>
      <c r="J85" s="21">
        <f>'7.физ-в нацвал'!J85+'8.юрид-в нацвал'!J85</f>
        <v>15314.3</v>
      </c>
      <c r="K85" s="28">
        <f>('7.физ-в нацвал'!J85*'7.физ-в нацвал'!K85+'8.юрид-в нацвал'!J85*'8.юрид-в нацвал'!K85)/('7.физ-в нацвал'!J85+'8.юрид-в нацвал'!J85)</f>
        <v>7.5537464983708036</v>
      </c>
      <c r="L85" s="21">
        <f>'7.физ-в нацвал'!L85+'8.юрид-в нацвал'!L85</f>
        <v>16639.599999999999</v>
      </c>
      <c r="M85" s="28">
        <f>('7.физ-в нацвал'!L85*'7.физ-в нацвал'!M85+'8.юрид-в нацвал'!L85*'8.юрид-в нацвал'!M85)/('7.физ-в нацвал'!L85+'8.юрид-в нацвал'!L85)</f>
        <v>11.435258900454338</v>
      </c>
      <c r="N85" s="21">
        <f>'7.физ-в нацвал'!N85+'8.юрид-в нацвал'!N85</f>
        <v>25557.800000000003</v>
      </c>
      <c r="O85" s="28">
        <f>('7.физ-в нацвал'!N85*'7.физ-в нацвал'!O85+'8.юрид-в нацвал'!N85*'8.юрид-в нацвал'!O85)/('7.физ-в нацвал'!N85+'8.юрид-в нацвал'!N85)</f>
        <v>13.139154543818323</v>
      </c>
      <c r="P85" s="21">
        <f>'7.физ-в нацвал'!P85+'8.юрид-в нацвал'!P85</f>
        <v>4506.1000000000004</v>
      </c>
      <c r="Q85" s="28">
        <f>('7.физ-в нацвал'!P85*'7.физ-в нацвал'!Q85+'8.юрид-в нацвал'!P85*'8.юрид-в нацвал'!Q85)/('7.физ-в нацвал'!P85+'8.юрид-в нацвал'!P85)</f>
        <v>16.058219746565765</v>
      </c>
      <c r="R85" s="22"/>
      <c r="S85" s="30"/>
    </row>
    <row r="86" spans="1:19" ht="14.25" customHeight="1" x14ac:dyDescent="0.2">
      <c r="A86" s="23" t="s">
        <v>5</v>
      </c>
      <c r="B86" s="26">
        <f>'7.физ-в нацвал'!B86+'8.юрид-в нацвал'!B86</f>
        <v>150684.90000000002</v>
      </c>
      <c r="C86" s="28">
        <f>('7.физ-в нацвал'!B86*'7.физ-в нацвал'!C86+'8.юрид-в нацвал'!B86*'8.юрид-в нацвал'!C86)/('7.физ-в нацвал'!B86+'8.юрид-в нацвал'!B86)</f>
        <v>3.9287503260114311</v>
      </c>
      <c r="D86" s="21">
        <f>'7.физ-в нацвал'!D86+'8.юрид-в нацвал'!D86</f>
        <v>105271.1</v>
      </c>
      <c r="E86" s="28">
        <f>('7.физ-в нацвал'!D86*'7.физ-в нацвал'!E86+'8.юрид-в нацвал'!D86*'8.юрид-в нацвал'!E86)/('7.физ-в нацвал'!D86+'8.юрид-в нацвал'!D86)</f>
        <v>0.5470869782874882</v>
      </c>
      <c r="F86" s="21">
        <f t="shared" si="2"/>
        <v>45413.799999999996</v>
      </c>
      <c r="G86" s="28">
        <f t="shared" si="3"/>
        <v>11.76758831016123</v>
      </c>
      <c r="H86" s="21">
        <f>'7.физ-в нацвал'!H86+'8.юрид-в нацвал'!H86</f>
        <v>1783.7</v>
      </c>
      <c r="I86" s="28">
        <f>('7.физ-в нацвал'!H86*'7.физ-в нацвал'!I86+'8.юрид-в нацвал'!H86*'8.юрид-в нацвал'!I86)/('7.физ-в нацвал'!H86+'8.юрид-в нацвал'!H86)</f>
        <v>3.1804675674160454</v>
      </c>
      <c r="J86" s="21">
        <f>'7.физ-в нацвал'!J86+'8.юрид-в нацвал'!J86</f>
        <v>6014.1</v>
      </c>
      <c r="K86" s="28">
        <f>('7.физ-в нацвал'!J86*'7.физ-в нацвал'!K86+'8.юрид-в нацвал'!J86*'8.юрид-в нацвал'!K86)/('7.физ-в нацвал'!J86+'8.юрид-в нацвал'!J86)</f>
        <v>7.4255664189155475</v>
      </c>
      <c r="L86" s="21">
        <f>'7.физ-в нацвал'!L86+'8.юрид-в нацвал'!L86</f>
        <v>14334.3</v>
      </c>
      <c r="M86" s="28">
        <f>('7.физ-в нацвал'!L86*'7.физ-в нацвал'!M86+'8.юрид-в нацвал'!L86*'8.юрид-в нацвал'!M86)/('7.физ-в нацвал'!L86+'8.юрид-в нацвал'!L86)</f>
        <v>12.105134537438174</v>
      </c>
      <c r="N86" s="21">
        <f>'7.физ-в нацвал'!N86+'8.юрид-в нацвал'!N86</f>
        <v>19818.100000000002</v>
      </c>
      <c r="O86" s="28">
        <f>('7.физ-в нацвал'!N86*'7.физ-в нацвал'!O86+'8.юрид-в нацвал'!N86*'8.юрид-в нацвал'!O86)/('7.физ-в нацвал'!N86+'8.юрид-в нацвал'!N86)</f>
        <v>12.818765724262162</v>
      </c>
      <c r="P86" s="21">
        <f>'7.физ-в нацвал'!P86+'8.юрид-в нацвал'!P86</f>
        <v>3463.6</v>
      </c>
      <c r="Q86" s="28">
        <f>('7.физ-в нацвал'!P86*'7.физ-в нацвал'!Q86+'8.юрид-в нацвал'!P86*'8.юрид-в нацвал'!Q86)/('7.физ-в нацвал'!P86+'8.юрид-в нацвал'!P86)</f>
        <v>16.317586326365632</v>
      </c>
      <c r="R86" s="22"/>
      <c r="S86" s="30"/>
    </row>
    <row r="87" spans="1:19" ht="14.25" customHeight="1" x14ac:dyDescent="0.2">
      <c r="A87" s="23" t="s">
        <v>6</v>
      </c>
      <c r="B87" s="26">
        <f>'7.физ-в нацвал'!B87+'8.юрид-в нацвал'!B87</f>
        <v>179350.2</v>
      </c>
      <c r="C87" s="28">
        <f>('7.физ-в нацвал'!B87*'7.физ-в нацвал'!C87+'8.юрид-в нацвал'!B87*'8.юрид-в нацвал'!C87)/('7.физ-в нацвал'!B87+'8.юрид-в нацвал'!B87)</f>
        <v>3.7193471877923749</v>
      </c>
      <c r="D87" s="21">
        <f>'7.физ-в нацвал'!D87+'8.юрид-в нацвал'!D87</f>
        <v>123557.5</v>
      </c>
      <c r="E87" s="28">
        <f>('7.физ-в нацвал'!D87*'7.физ-в нацвал'!E87+'8.юрид-в нацвал'!D87*'8.юрид-в нацвал'!E87)/('7.физ-в нацвал'!D87+'8.юрид-в нацвал'!D87)</f>
        <v>0.41444767820650302</v>
      </c>
      <c r="F87" s="21">
        <f t="shared" si="2"/>
        <v>55792.7</v>
      </c>
      <c r="G87" s="28">
        <f t="shared" si="3"/>
        <v>11.038317611443793</v>
      </c>
      <c r="H87" s="21">
        <f>'7.физ-в нацвал'!H87+'8.юрид-в нацвал'!H87</f>
        <v>1242.2</v>
      </c>
      <c r="I87" s="28">
        <f>('7.физ-в нацвал'!H87*'7.физ-в нацвал'!I87+'8.юрид-в нацвал'!H87*'8.юрид-в нацвал'!I87)/('7.физ-в нацвал'!H87+'8.юрид-в нацвал'!H87)</f>
        <v>3.3005957172758009</v>
      </c>
      <c r="J87" s="21">
        <f>'7.физ-в нацвал'!J87+'8.юрид-в нацвал'!J87</f>
        <v>11109.900000000001</v>
      </c>
      <c r="K87" s="28">
        <f>('7.физ-в нацвал'!J87*'7.физ-в нацвал'!K87+'8.юрид-в нацвал'!J87*'8.юрид-в нацвал'!K87)/('7.физ-в нацвал'!J87+'8.юрид-в нацвал'!J87)</f>
        <v>7.5161492902726392</v>
      </c>
      <c r="L87" s="21">
        <f>'7.физ-в нацвал'!L87+'8.юрид-в нацвал'!L87</f>
        <v>12585.6</v>
      </c>
      <c r="M87" s="28">
        <f>('7.физ-в нацвал'!L87*'7.физ-в нацвал'!M87+'8.юрид-в нацвал'!L87*'8.юрид-в нацвал'!M87)/('7.физ-в нацвал'!L87+'8.юрид-в нацвал'!L87)</f>
        <v>10.715999316679381</v>
      </c>
      <c r="N87" s="21">
        <f>'7.физ-в нацвал'!N87+'8.юрид-в нацвал'!N87</f>
        <v>24669.8</v>
      </c>
      <c r="O87" s="28">
        <f>('7.физ-в нацвал'!N87*'7.физ-в нацвал'!O87+'8.юрид-в нацвал'!N87*'8.юрид-в нацвал'!O87)/('7.физ-в нацвал'!N87+'8.юрид-в нацвал'!N87)</f>
        <v>12.144435747351011</v>
      </c>
      <c r="P87" s="21">
        <f>'7.физ-в нацвал'!P87+'8.юрид-в нацвал'!P87</f>
        <v>6185.2</v>
      </c>
      <c r="Q87" s="28">
        <f>('7.физ-в нацвал'!P87*'7.физ-в нацвал'!Q87+'8.юрид-в нацвал'!P87*'8.юрид-в нацвал'!Q87)/('7.физ-в нацвал'!P87+'8.юрид-в нацвал'!P87)</f>
        <v>15.162936364224278</v>
      </c>
      <c r="R87" s="22"/>
      <c r="S87" s="30"/>
    </row>
    <row r="88" spans="1:19" ht="14.25" customHeight="1" x14ac:dyDescent="0.2">
      <c r="A88" s="23" t="s">
        <v>7</v>
      </c>
      <c r="B88" s="26">
        <f>'7.физ-в нацвал'!B88+'8.юрид-в нацвал'!B88</f>
        <v>145257</v>
      </c>
      <c r="C88" s="28">
        <f>('7.физ-в нацвал'!B88*'7.физ-в нацвал'!C88+'8.юрид-в нацвал'!B88*'8.юрид-в нацвал'!C88)/('7.физ-в нацвал'!B88+'8.юрид-в нацвал'!B88)</f>
        <v>3.3942371245447727</v>
      </c>
      <c r="D88" s="21">
        <f>'7.физ-в нацвал'!D88+'8.юрид-в нацвал'!D88</f>
        <v>99410.799999999988</v>
      </c>
      <c r="E88" s="28">
        <f>('7.физ-в нацвал'!D88*'7.физ-в нацвал'!E88+'8.юрид-в нацвал'!D88*'8.юрид-в нацвал'!E88)/('7.физ-в нацвал'!D88+'8.юрид-в нацвал'!D88)</f>
        <v>0.47913307206058109</v>
      </c>
      <c r="F88" s="21">
        <f t="shared" si="2"/>
        <v>45846.200000000004</v>
      </c>
      <c r="G88" s="28">
        <f t="shared" si="3"/>
        <v>9.7152152195819923</v>
      </c>
      <c r="H88" s="21">
        <f>'7.физ-в нацвал'!H88+'8.юрид-в нацвал'!H88</f>
        <v>4679.2</v>
      </c>
      <c r="I88" s="28">
        <f>('7.физ-в нацвал'!H88*'7.физ-в нацвал'!I88+'8.юрид-в нацвал'!H88*'8.юрид-в нацвал'!I88)/('7.физ-в нацвал'!H88+'8.юрид-в нацвал'!H88)</f>
        <v>3.9260279534963241</v>
      </c>
      <c r="J88" s="21">
        <f>'7.физ-в нацвал'!J88+'8.юрид-в нацвал'!J88</f>
        <v>9925.2999999999993</v>
      </c>
      <c r="K88" s="28">
        <f>('7.физ-в нацвал'!J88*'7.физ-в нацвал'!K88+'8.юрид-в нацвал'!J88*'8.юрид-в нацвал'!K88)/('7.физ-в нацвал'!J88+'8.юрид-в нацвал'!J88)</f>
        <v>6.7939274379615746</v>
      </c>
      <c r="L88" s="21">
        <f>'7.физ-в нацвал'!L88+'8.юрид-в нацвал'!L88</f>
        <v>13222.400000000001</v>
      </c>
      <c r="M88" s="28">
        <f>('7.физ-в нацвал'!L88*'7.физ-в нацвал'!M88+'8.юрид-в нацвал'!L88*'8.юрид-в нацвал'!M88)/('7.физ-в нацвал'!L88+'8.юрид-в нацвал'!L88)</f>
        <v>10.246131262100675</v>
      </c>
      <c r="N88" s="21">
        <f>'7.физ-в нацвал'!N88+'8.юрид-в нацвал'!N88</f>
        <v>15960.400000000001</v>
      </c>
      <c r="O88" s="28">
        <f>('7.физ-в нацвал'!N88*'7.физ-в нацвал'!O88+'8.юрид-в нацвал'!N88*'8.юрид-в нацвал'!O88)/('7.физ-в нацвал'!N88+'8.юрид-в нацвал'!N88)</f>
        <v>12.007553444775819</v>
      </c>
      <c r="P88" s="21">
        <f>'7.физ-в нацвал'!P88+'8.юрид-в нацвал'!P88</f>
        <v>2058.9</v>
      </c>
      <c r="Q88" s="28">
        <f>('7.физ-в нацвал'!P88*'7.физ-в нацвал'!Q88+'8.юрид-в нацвал'!P88*'8.юрид-в нацвал'!Q88)/('7.физ-в нацвал'!P88+'8.юрид-в нацвал'!P88)</f>
        <v>15.775151780076738</v>
      </c>
      <c r="R88" s="22"/>
      <c r="S88" s="30"/>
    </row>
    <row r="89" spans="1:19" ht="14.25" customHeight="1" x14ac:dyDescent="0.2">
      <c r="A89" s="23" t="s">
        <v>8</v>
      </c>
      <c r="B89" s="26">
        <f>'7.физ-в нацвал'!B89+'8.юрид-в нацвал'!B89</f>
        <v>200176.40000000002</v>
      </c>
      <c r="C89" s="28">
        <f>('7.физ-в нацвал'!B89*'7.физ-в нацвал'!C89+'8.юрид-в нацвал'!B89*'8.юрид-в нацвал'!C89)/('7.физ-в нацвал'!B89+'8.юрид-в нацвал'!B89)</f>
        <v>3.1049747073081537</v>
      </c>
      <c r="D89" s="21">
        <f>'7.физ-в нацвал'!D89+'8.юрид-в нацвал'!D89</f>
        <v>149882.9</v>
      </c>
      <c r="E89" s="28">
        <f>('7.физ-в нацвал'!D89*'7.физ-в нацвал'!E89+'8.юрид-в нацвал'!D89*'8.юрид-в нацвал'!E89)/('7.физ-в нацвал'!D89+'8.юрид-в нацвал'!D89)</f>
        <v>0.24003498731342945</v>
      </c>
      <c r="F89" s="21">
        <f t="shared" si="2"/>
        <v>50293.500000000007</v>
      </c>
      <c r="G89" s="28">
        <f t="shared" si="3"/>
        <v>11.642966168590371</v>
      </c>
      <c r="H89" s="21">
        <f>'7.физ-в нацвал'!H89+'8.юрид-в нацвал'!H89</f>
        <v>816.5</v>
      </c>
      <c r="I89" s="28">
        <f>('7.физ-в нацвал'!H89*'7.физ-в нацвал'!I89+'8.юрид-в нацвал'!H89*'8.юрид-в нацвал'!I89)/('7.физ-в нацвал'!H89+'8.юрид-в нацвал'!H89)</f>
        <v>3.0684629516227804</v>
      </c>
      <c r="J89" s="21">
        <f>'7.физ-в нацвал'!J89+'8.юрид-в нацвал'!J89</f>
        <v>8644.7000000000007</v>
      </c>
      <c r="K89" s="28">
        <f>('7.физ-в нацвал'!J89*'7.физ-в нацвал'!K89+'8.юрид-в нацвал'!J89*'8.юрид-в нацвал'!K89)/('7.физ-в нацвал'!J89+'8.юрид-в нацвал'!J89)</f>
        <v>7.8793533610188886</v>
      </c>
      <c r="L89" s="21">
        <f>'7.физ-в нацвал'!L89+'8.юрид-в нацвал'!L89</f>
        <v>22214.7</v>
      </c>
      <c r="M89" s="28">
        <f>('7.физ-в нацвал'!L89*'7.физ-в нацвал'!M89+'8.юрид-в нацвал'!L89*'8.юрид-в нацвал'!M89)/('7.физ-в нацвал'!L89+'8.юрид-в нацвал'!L89)</f>
        <v>12.099875667913588</v>
      </c>
      <c r="N89" s="21">
        <f>'7.физ-в нацвал'!N89+'8.юрид-в нацвал'!N89</f>
        <v>13255.7</v>
      </c>
      <c r="O89" s="28">
        <f>('7.физ-в нацвал'!N89*'7.физ-в нацвал'!O89+'8.юрид-в нацвал'!N89*'8.юрид-в нацвал'!O89)/('7.физ-в нацвал'!N89+'8.юрид-в нацвал'!N89)</f>
        <v>12.561420143787201</v>
      </c>
      <c r="P89" s="21">
        <f>'7.физ-в нацвал'!P89+'8.юрид-в нацвал'!P89</f>
        <v>5361.9</v>
      </c>
      <c r="Q89" s="28">
        <f>('7.физ-в нацвал'!P89*'7.физ-в нацвал'!Q89+'8.юрид-в нацвал'!P89*'8.юрид-в нацвал'!Q89)/('7.физ-в нацвал'!P89+'8.юрид-в нацвал'!P89)</f>
        <v>14.852934221078351</v>
      </c>
      <c r="R89" s="22"/>
      <c r="S89" s="30"/>
    </row>
    <row r="90" spans="1:19" ht="14.25" customHeight="1" x14ac:dyDescent="0.2">
      <c r="A90" s="23" t="s">
        <v>9</v>
      </c>
      <c r="B90" s="26">
        <f>'7.физ-в нацвал'!B90+'8.юрид-в нацвал'!B90</f>
        <v>282581.39999999997</v>
      </c>
      <c r="C90" s="28">
        <f>('7.физ-в нацвал'!B90*'7.физ-в нацвал'!C90+'8.юрид-в нацвал'!B90*'8.юрид-в нацвал'!C90)/('7.физ-в нацвал'!B90+'8.юрид-в нацвал'!B90)</f>
        <v>2.5622895279024029</v>
      </c>
      <c r="D90" s="21">
        <f>'7.физ-в нацвал'!D90+'8.юрид-в нацвал'!D90</f>
        <v>220363.09999999998</v>
      </c>
      <c r="E90" s="28">
        <f>('7.физ-в нацвал'!D90*'7.физ-в нацвал'!E90+'8.юрид-в нацвал'!D90*'8.юрид-в нацвал'!E90)/('7.физ-в нацвал'!D90+'8.юрид-в нацвал'!D90)</f>
        <v>0.2864848878963856</v>
      </c>
      <c r="F90" s="21">
        <f t="shared" si="2"/>
        <v>62218.3</v>
      </c>
      <c r="G90" s="28">
        <f t="shared" si="3"/>
        <v>10.622673136360202</v>
      </c>
      <c r="H90" s="21">
        <f>'7.физ-в нацвал'!H90+'8.юрид-в нацвал'!H90</f>
        <v>2926.3</v>
      </c>
      <c r="I90" s="28">
        <f>('7.физ-в нацвал'!H90*'7.физ-в нацвал'!I90+'8.юрид-в нацвал'!H90*'8.юрид-в нацвал'!I90)/('7.физ-в нацвал'!H90+'8.юрид-в нацвал'!H90)</f>
        <v>2.655264326965793</v>
      </c>
      <c r="J90" s="21">
        <f>'7.физ-в нацвал'!J90+'8.юрид-в нацвал'!J90</f>
        <v>13794.7</v>
      </c>
      <c r="K90" s="28">
        <f>('7.физ-в нацвал'!J90*'7.физ-в нацвал'!K90+'8.юрид-в нацвал'!J90*'8.юрид-в нацвал'!K90)/('7.физ-в нацвал'!J90+'8.юрид-в нацвал'!J90)</f>
        <v>7.6519072542353204</v>
      </c>
      <c r="L90" s="21">
        <f>'7.физ-в нацвал'!L90+'8.юрид-в нацвал'!L90</f>
        <v>16410.8</v>
      </c>
      <c r="M90" s="28">
        <f>('7.физ-в нацвал'!L90*'7.физ-в нацвал'!M90+'8.юрид-в нацвал'!L90*'8.юрид-в нацвал'!M90)/('7.физ-в нацвал'!L90+'8.юрид-в нацвал'!L90)</f>
        <v>9.423930216686573</v>
      </c>
      <c r="N90" s="21">
        <f>'7.физ-в нацвал'!N90+'8.юрид-в нацвал'!N90</f>
        <v>18816.5</v>
      </c>
      <c r="O90" s="28">
        <f>('7.физ-в нацвал'!N90*'7.физ-в нацвал'!O90+'8.юрид-в нацвал'!N90*'8.юрид-в нацвал'!O90)/('7.физ-в нацвал'!N90+'8.юрид-в нацвал'!N90)</f>
        <v>12.355881008689183</v>
      </c>
      <c r="P90" s="21">
        <f>'7.физ-в нацвал'!P90+'8.юрид-в нацвал'!P90</f>
        <v>10270</v>
      </c>
      <c r="Q90" s="28">
        <f>('7.физ-в нацвал'!P90*'7.физ-в нацвал'!Q90+'8.юрид-в нацвал'!P90*'8.юрид-в нацвал'!Q90)/('7.физ-в нацвал'!P90+'8.юрид-в нацвал'!P90)</f>
        <v>15.623186952288219</v>
      </c>
      <c r="R90" s="21"/>
      <c r="S90" s="28"/>
    </row>
    <row r="91" spans="1:19" ht="14.25" customHeight="1" x14ac:dyDescent="0.2">
      <c r="A91" s="23" t="s">
        <v>14</v>
      </c>
      <c r="B91" s="26">
        <f>'7.физ-в нацвал'!B91+'8.юрид-в нацвал'!B91</f>
        <v>282217.7</v>
      </c>
      <c r="C91" s="28">
        <f>('7.физ-в нацвал'!B91*'7.физ-в нацвал'!C91+'8.юрид-в нацвал'!B91*'8.юрид-в нацвал'!C91)/('7.физ-в нацвал'!B91+'8.юрид-в нацвал'!B91)</f>
        <v>2.9178777128436661</v>
      </c>
      <c r="D91" s="21">
        <f>'7.физ-в нацвал'!D91+'8.юрид-в нацвал'!D91</f>
        <v>210371.20000000001</v>
      </c>
      <c r="E91" s="28">
        <f>('7.физ-в нацвал'!D91*'7.физ-в нацвал'!E91+'8.юрид-в нацвал'!D91*'8.юрид-в нацвал'!E91)/('7.физ-в нацвал'!D91+'8.юрид-в нацвал'!D91)</f>
        <v>0.34407860011256292</v>
      </c>
      <c r="F91" s="21">
        <f t="shared" si="2"/>
        <v>71846.5</v>
      </c>
      <c r="G91" s="28">
        <f t="shared" si="3"/>
        <v>10.454128022937793</v>
      </c>
      <c r="H91" s="21">
        <f>'7.физ-в нацвал'!H91+'8.юрид-в нацвал'!H91</f>
        <v>3420.9</v>
      </c>
      <c r="I91" s="28">
        <f>('7.физ-в нацвал'!H91*'7.физ-в нацвал'!I91+'8.юрид-в нацвал'!H91*'8.юрид-в нацвал'!I91)/('7.физ-в нацвал'!H91+'8.юрид-в нацвал'!H91)</f>
        <v>2.9688093776491566</v>
      </c>
      <c r="J91" s="21">
        <f>'7.физ-в нацвал'!J91+'8.юрид-в нацвал'!J91</f>
        <v>12571.199999999999</v>
      </c>
      <c r="K91" s="28">
        <f>('7.физ-в нацвал'!J91*'7.физ-в нацвал'!K91+'8.юрид-в нацвал'!J91*'8.юрид-в нацвал'!K91)/('7.физ-в нацвал'!J91+'8.юрид-в нацвал'!J91)</f>
        <v>6.8896128452335503</v>
      </c>
      <c r="L91" s="21">
        <f>'7.физ-в нацвал'!L91+'8.юрид-в нацвал'!L91</f>
        <v>28773.4</v>
      </c>
      <c r="M91" s="28">
        <f>('7.физ-в нацвал'!L91*'7.физ-в нацвал'!M91+'8.юрид-в нацвал'!L91*'8.юрид-в нацвал'!M91)/('7.физ-в нацвал'!L91+'8.юрид-в нацвал'!L91)</f>
        <v>10.021304121167468</v>
      </c>
      <c r="N91" s="21">
        <f>'7.физ-в нацвал'!N91+'8.юрид-в нацвал'!N91</f>
        <v>16775</v>
      </c>
      <c r="O91" s="28">
        <f>('7.физ-в нацвал'!N91*'7.физ-в нацвал'!O91+'8.юрид-в нацвал'!N91*'8.юрид-в нацвал'!O91)/('7.физ-в нацвал'!N91+'8.юрид-в нацвал'!N91)</f>
        <v>12.054728941877796</v>
      </c>
      <c r="P91" s="21">
        <f>'7.физ-в нацвал'!P91+'8.юрид-в нацвал'!P91</f>
        <v>10306</v>
      </c>
      <c r="Q91" s="28">
        <f>('7.физ-в нацвал'!P91*'7.физ-в нацвал'!Q91+'8.юрид-в нацвал'!P91*'8.юрид-в нацвал'!Q91)/('7.физ-в нацвал'!P91+'8.юрид-в нацвал'!P91)</f>
        <v>15.889844556568987</v>
      </c>
      <c r="R91" s="22"/>
      <c r="S91" s="30"/>
    </row>
    <row r="92" spans="1:19" ht="14.25" customHeight="1" thickBot="1" x14ac:dyDescent="0.25">
      <c r="A92" s="24" t="s">
        <v>15</v>
      </c>
      <c r="B92" s="27">
        <f>'7.физ-в нацвал'!B92+'8.юрид-в нацвал'!B92</f>
        <v>263765.59999999998</v>
      </c>
      <c r="C92" s="29">
        <f>('7.физ-в нацвал'!B92*'7.физ-в нацвал'!C92+'8.юрид-в нацвал'!B92*'8.юрид-в нацвал'!C92)/('7.физ-в нацвал'!B92+'8.юрид-в нацвал'!B92)</f>
        <v>2.7956038467487798</v>
      </c>
      <c r="D92" s="25">
        <f>'7.физ-в нацвал'!D92+'8.юрид-в нацвал'!D92</f>
        <v>194148.69999999998</v>
      </c>
      <c r="E92" s="29">
        <f>('7.физ-в нацвал'!D92*'7.физ-в нацвал'!E92+'8.юрид-в нацвал'!D92*'8.юрид-в нацвал'!E92)/('7.физ-в нацвал'!D92+'8.юрид-в нацвал'!D92)</f>
        <v>0.40120393801246163</v>
      </c>
      <c r="F92" s="25">
        <f t="shared" si="2"/>
        <v>69616.899999999994</v>
      </c>
      <c r="G92" s="29">
        <f t="shared" si="3"/>
        <v>9.4731437768702733</v>
      </c>
      <c r="H92" s="25">
        <f>'7.физ-в нацвал'!H92+'8.юрид-в нацвал'!H92</f>
        <v>1263.9000000000001</v>
      </c>
      <c r="I92" s="29">
        <f>('7.физ-в нацвал'!H92*'7.физ-в нацвал'!I92+'8.юрид-в нацвал'!H92*'8.юрид-в нацвал'!I92)/('7.физ-в нацвал'!H92+'8.юрид-в нацвал'!H92)</f>
        <v>2.1555344568399399</v>
      </c>
      <c r="J92" s="25">
        <f>'7.физ-в нацвал'!J92+'8.юрид-в нацвал'!J92</f>
        <v>20549.3</v>
      </c>
      <c r="K92" s="29">
        <f>('7.физ-в нацвал'!J92*'7.физ-в нацвал'!K92+'8.юрид-в нацвал'!J92*'8.юрид-в нацвал'!K92)/('7.физ-в нацвал'!J92+'8.юрид-в нацвал'!J92)</f>
        <v>5.9120352518090646</v>
      </c>
      <c r="L92" s="25">
        <f>'7.физ-в нацвал'!L92+'8.юрид-в нацвал'!L92</f>
        <v>21076.1</v>
      </c>
      <c r="M92" s="29">
        <f>('7.физ-в нацвал'!L92*'7.физ-в нацвал'!M92+'8.юрид-в нацвал'!L92*'8.юрид-в нацвал'!M92)/('7.физ-в нацвал'!L92+'8.юрид-в нацвал'!L92)</f>
        <v>8.7530395566542207</v>
      </c>
      <c r="N92" s="25">
        <f>'7.физ-в нацвал'!N92+'8.юрид-в нацвал'!N92</f>
        <v>18593.099999999999</v>
      </c>
      <c r="O92" s="29">
        <f>('7.физ-в нацвал'!N92*'7.физ-в нацвал'!O92+'8.юрид-в нацвал'!N92*'8.юрид-в нацвал'!O92)/('7.физ-в нацвал'!N92+'8.юрид-в нацвал'!N92)</f>
        <v>11.887344929032814</v>
      </c>
      <c r="P92" s="25">
        <f>'7.физ-в нацвал'!P92+'8.юрид-в нацвал'!P92</f>
        <v>8134.5</v>
      </c>
      <c r="Q92" s="29">
        <f>('7.физ-в нацвал'!P92*'7.физ-в нацвал'!Q92+'8.юрид-в нацвал'!P92*'8.юрид-в нацвал'!Q92)/('7.физ-в нацвал'!P92+'8.юрид-в нацвал'!P92)</f>
        <v>15.953753396029258</v>
      </c>
      <c r="R92" s="25"/>
      <c r="S92" s="29"/>
    </row>
    <row r="93" spans="1:19" ht="14.25" customHeight="1" x14ac:dyDescent="0.2">
      <c r="A93" s="23" t="s">
        <v>22</v>
      </c>
      <c r="B93" s="26">
        <f>'7.физ-в нацвал'!B93+'8.юрид-в нацвал'!B93</f>
        <v>362787.3</v>
      </c>
      <c r="C93" s="28">
        <f>('7.физ-в нацвал'!B93*'7.физ-в нацвал'!C93+'8.юрид-в нацвал'!B93*'8.юрид-в нацвал'!C93)/('7.физ-в нацвал'!B93+'8.юрид-в нацвал'!B93)</f>
        <v>2.5184545793085915</v>
      </c>
      <c r="D93" s="21">
        <f>'7.физ-в нацвал'!D93+'8.юрид-в нацвал'!D93</f>
        <v>273678.7</v>
      </c>
      <c r="E93" s="28">
        <f>('7.физ-в нацвал'!D93*'7.физ-в нацвал'!E93+'8.юрид-в нацвал'!D93*'8.юрид-в нацвал'!E93)/('7.физ-в нацвал'!D93+'8.юрид-в нацвал'!D93)</f>
        <v>0.24448275295081423</v>
      </c>
      <c r="F93" s="21">
        <f t="shared" si="2"/>
        <v>89108.6</v>
      </c>
      <c r="G93" s="28">
        <f t="shared" si="3"/>
        <v>9.5024903881331308</v>
      </c>
      <c r="H93" s="21">
        <f>'7.физ-в нацвал'!H93+'8.юрид-в нацвал'!H93</f>
        <v>3449.4</v>
      </c>
      <c r="I93" s="28">
        <f>('7.физ-в нацвал'!H93*'7.физ-в нацвал'!I93+'8.юрид-в нацвал'!H93*'8.юрид-в нацвал'!I93)/('7.физ-в нацвал'!H93+'8.юрид-в нацвал'!H93)</f>
        <v>5.5936684640807091</v>
      </c>
      <c r="J93" s="21">
        <f>'7.физ-в нацвал'!J93+'8.юрид-в нацвал'!J93</f>
        <v>24901.7</v>
      </c>
      <c r="K93" s="28">
        <f>('7.физ-в нацвал'!J93*'7.физ-в нацвал'!K93+'8.юрид-в нацвал'!J93*'8.юрид-в нацвал'!K93)/('7.физ-в нацвал'!J93+'8.юрид-в нацвал'!J93)</f>
        <v>6.3834313721553144</v>
      </c>
      <c r="L93" s="21">
        <f>'7.физ-в нацвал'!L93+'8.юрид-в нацвал'!L93</f>
        <v>26515.9</v>
      </c>
      <c r="M93" s="28">
        <f>('7.физ-в нацвал'!L93*'7.физ-в нацвал'!M93+'8.юрид-в нацвал'!L93*'8.юрид-в нацвал'!M93)/('7.физ-в нацвал'!L93+'8.юрид-в нацвал'!L93)</f>
        <v>8.6017258324250729</v>
      </c>
      <c r="N93" s="21">
        <f>'7.физ-в нацвал'!N93+'8.юрид-в нацвал'!N93</f>
        <v>21577.1</v>
      </c>
      <c r="O93" s="28">
        <f>('7.физ-в нацвал'!N93*'7.физ-в нацвал'!O93+'8.юрид-в нацвал'!N93*'8.юрид-в нацвал'!O93)/('7.физ-в нацвал'!N93+'8.юрид-в нацвал'!N93)</f>
        <v>11.467111521010702</v>
      </c>
      <c r="P93" s="21">
        <f>'7.физ-в нацвал'!P93+'8.юрид-в нацвал'!P93</f>
        <v>12664.5</v>
      </c>
      <c r="Q93" s="28">
        <f>('7.физ-в нацвал'!P93*'7.физ-в нацвал'!Q93+'8.юрид-в нацвал'!P93*'8.юрид-в нацвал'!Q93)/('7.физ-в нацвал'!P93+'8.юрид-в нацвал'!P93)</f>
        <v>15.238738836906313</v>
      </c>
      <c r="R93" s="22"/>
      <c r="S93" s="30"/>
    </row>
    <row r="94" spans="1:19" ht="14.25" customHeight="1" x14ac:dyDescent="0.2">
      <c r="A94" s="23" t="s">
        <v>1</v>
      </c>
      <c r="B94" s="26">
        <f>'7.физ-в нацвал'!B94+'8.юрид-в нацвал'!B94</f>
        <v>215893</v>
      </c>
      <c r="C94" s="28">
        <f>('7.физ-в нацвал'!B94*'7.физ-в нацвал'!C94+'8.юрид-в нацвал'!B94*'8.юрид-в нацвал'!C94)/('7.физ-в нацвал'!B94+'8.юрид-в нацвал'!B94)</f>
        <v>3.1646689841727147</v>
      </c>
      <c r="D94" s="21">
        <f>'7.физ-в нацвал'!D94+'8.юрид-в нацвал'!D94</f>
        <v>148347.20000000001</v>
      </c>
      <c r="E94" s="28">
        <f>('7.физ-в нацвал'!D94*'7.физ-в нацвал'!E94+'8.юрид-в нацвал'!D94*'8.юрид-в нацвал'!E94)/('7.физ-в нацвал'!D94+'8.юрид-в нацвал'!D94)</f>
        <v>0.43867934817778836</v>
      </c>
      <c r="F94" s="21">
        <f t="shared" si="2"/>
        <v>67545.8</v>
      </c>
      <c r="G94" s="28">
        <f t="shared" si="3"/>
        <v>9.1516130980756749</v>
      </c>
      <c r="H94" s="21">
        <f>'7.физ-в нацвал'!H94+'8.юрид-в нацвал'!H94</f>
        <v>1351.4</v>
      </c>
      <c r="I94" s="28">
        <f>('7.физ-в нацвал'!H94*'7.физ-в нацвал'!I94+'8.юрид-в нацвал'!H94*'8.юрид-в нацвал'!I94)/('7.физ-в нацвал'!H94+'8.юрид-в нацвал'!H94)</f>
        <v>5.1895959745449165</v>
      </c>
      <c r="J94" s="21">
        <f>'7.физ-в нацвал'!J94+'8.юрид-в нацвал'!J94</f>
        <v>19706.400000000001</v>
      </c>
      <c r="K94" s="28">
        <f>('7.физ-в нацвал'!J94*'7.физ-в нацвал'!K94+'8.юрид-в нацвал'!J94*'8.юрид-в нацвал'!K94)/('7.физ-в нацвал'!J94+'8.юрид-в нацвал'!J94)</f>
        <v>6.2077348475622127</v>
      </c>
      <c r="L94" s="21">
        <f>'7.физ-в нацвал'!L94+'8.юрид-в нацвал'!L94</f>
        <v>18205.900000000001</v>
      </c>
      <c r="M94" s="28">
        <f>('7.физ-в нацвал'!L94*'7.физ-в нацвал'!M94+'8.юрид-в нацвал'!L94*'8.юрид-в нацвал'!M94)/('7.физ-в нацвал'!L94+'8.юрид-в нацвал'!L94)</f>
        <v>8.6712447063863891</v>
      </c>
      <c r="N94" s="21">
        <f>'7.физ-в нацвал'!N94+'8.юрид-в нацвал'!N94</f>
        <v>20729.599999999999</v>
      </c>
      <c r="O94" s="28">
        <f>('7.физ-в нацвал'!N94*'7.физ-в нацвал'!O94+'8.юрид-в нацвал'!N94*'8.юрид-в нацвал'!O94)/('7.физ-в нацвал'!N94+'8.юрид-в нацвал'!N94)</f>
        <v>10.56828428913245</v>
      </c>
      <c r="P94" s="21">
        <f>'7.физ-в нацвал'!P94+'8.юрид-в нацвал'!P94</f>
        <v>7552.5</v>
      </c>
      <c r="Q94" s="28">
        <f>('7.физ-в нацвал'!P94*'7.физ-в нацвал'!Q94+'8.юрид-в нацвал'!P94*'8.юрид-в нацвал'!Q94)/('7.физ-в нацвал'!P94+'8.юрид-в нацвал'!P94)</f>
        <v>14.811464018536908</v>
      </c>
      <c r="R94" s="22"/>
      <c r="S94" s="30"/>
    </row>
    <row r="95" spans="1:19" ht="14.25" customHeight="1" x14ac:dyDescent="0.2">
      <c r="A95" s="23" t="s">
        <v>2</v>
      </c>
      <c r="B95" s="26">
        <f>'7.физ-в нацвал'!B95+'8.юрид-в нацвал'!B95</f>
        <v>254243.7</v>
      </c>
      <c r="C95" s="28">
        <f>('7.физ-в нацвал'!B95*'7.физ-в нацвал'!C95+'8.юрид-в нацвал'!B95*'8.юрид-в нацвал'!C95)/('7.физ-в нацвал'!B95+'8.юрид-в нацвал'!B95)</f>
        <v>2.7141569525616562</v>
      </c>
      <c r="D95" s="21">
        <f>'7.физ-в нацвал'!D95+'8.юрид-в нацвал'!D95</f>
        <v>182385.4</v>
      </c>
      <c r="E95" s="28">
        <f>('7.физ-в нацвал'!D95*'7.физ-в нацвал'!E95+'8.юрид-в нацвал'!D95*'8.юрид-в нацвал'!E95)/('7.физ-в нацвал'!D95+'8.юрид-в нацвал'!D95)</f>
        <v>0.28679107538213039</v>
      </c>
      <c r="F95" s="21">
        <f t="shared" si="2"/>
        <v>71858.3</v>
      </c>
      <c r="G95" s="28">
        <f t="shared" si="3"/>
        <v>8.8751167366887334</v>
      </c>
      <c r="H95" s="21">
        <f>'7.физ-в нацвал'!H95+'8.юрид-в нацвал'!H95</f>
        <v>1338.2</v>
      </c>
      <c r="I95" s="28">
        <f>('7.физ-в нацвал'!H95*'7.физ-в нацвал'!I95+'8.юрид-в нацвал'!H95*'8.юрид-в нацвал'!I95)/('7.физ-в нацвал'!H95+'8.юрид-в нацвал'!H95)</f>
        <v>1.5162531759079358</v>
      </c>
      <c r="J95" s="21">
        <f>'7.физ-в нацвал'!J95+'8.юрид-в нацвал'!J95</f>
        <v>9543.7000000000007</v>
      </c>
      <c r="K95" s="28">
        <f>('7.физ-в нацвал'!J95*'7.физ-в нацвал'!K95+'8.юрид-в нацвал'!J95*'8.юрид-в нацвал'!K95)/('7.физ-в нацвал'!J95+'8.юрид-в нацвал'!J95)</f>
        <v>5.5371894548235998</v>
      </c>
      <c r="L95" s="21">
        <f>'7.физ-в нацвал'!L95+'8.юрид-в нацвал'!L95</f>
        <v>39916.300000000003</v>
      </c>
      <c r="M95" s="28">
        <f>('7.физ-в нацвал'!L95*'7.физ-в нацвал'!M95+'8.юрид-в нацвал'!L95*'8.юрид-в нацвал'!M95)/('7.физ-в нацвал'!L95+'8.юрид-в нацвал'!L95)</f>
        <v>9.0910961937854964</v>
      </c>
      <c r="N95" s="21">
        <f>'7.физ-в нацвал'!N95+'8.юрид-в нацвал'!N95</f>
        <v>12753.5</v>
      </c>
      <c r="O95" s="28">
        <f>('7.физ-в нацвал'!N95*'7.физ-в нацвал'!O95+'8.юрид-в нацвал'!N95*'8.юрид-в нацвал'!O95)/('7.физ-в нацвал'!N95+'8.юрид-в нацвал'!N95)</f>
        <v>9.4912010036460579</v>
      </c>
      <c r="P95" s="21">
        <f>'7.физ-в нацвал'!P95+'8.юрид-в нацвал'!P95</f>
        <v>8306.6</v>
      </c>
      <c r="Q95" s="28">
        <f>('7.физ-в нацвал'!P95*'7.физ-в нацвал'!Q95+'8.юрид-в нацвал'!P95*'8.юрид-в нацвал'!Q95)/('7.физ-в нацвал'!P95+'8.юрид-в нацвал'!P95)</f>
        <v>11.91191594635591</v>
      </c>
      <c r="R95" s="21"/>
      <c r="S95" s="28"/>
    </row>
    <row r="96" spans="1:19" ht="14.25" customHeight="1" x14ac:dyDescent="0.2">
      <c r="A96" s="23" t="s">
        <v>3</v>
      </c>
      <c r="B96" s="26">
        <f>'7.физ-в нацвал'!B96+'8.юрид-в нацвал'!B96</f>
        <v>312673.90000000002</v>
      </c>
      <c r="C96" s="28">
        <f>('7.физ-в нацвал'!B96*'7.физ-в нацвал'!C96+'8.юрид-в нацвал'!B96*'8.юрид-в нацвал'!C96)/('7.физ-в нацвал'!B96+'8.юрид-в нацвал'!B96)</f>
        <v>2.8680365198374407</v>
      </c>
      <c r="D96" s="21">
        <f>'7.физ-в нацвал'!D96+'8.юрид-в нацвал'!D96</f>
        <v>213070.9</v>
      </c>
      <c r="E96" s="28">
        <f>('7.физ-в нацвал'!D96*'7.физ-в нацвал'!E96+'8.юрид-в нацвал'!D96*'8.юрид-в нацвал'!E96)/('7.физ-в нацвал'!D96+'8.юрид-в нацвал'!D96)</f>
        <v>0.31366095041603514</v>
      </c>
      <c r="F96" s="21">
        <f t="shared" si="2"/>
        <v>99603</v>
      </c>
      <c r="G96" s="28">
        <f t="shared" si="3"/>
        <v>8.3323609027840533</v>
      </c>
      <c r="H96" s="21">
        <f>'7.физ-в нацвал'!H96+'8.юрид-в нацвал'!H96</f>
        <v>1581.4</v>
      </c>
      <c r="I96" s="28">
        <f>('7.физ-в нацвал'!H96*'7.физ-в нацвал'!I96+'8.юрид-в нацвал'!H96*'8.юрид-в нацвал'!I96)/('7.физ-в нацвал'!H96+'8.юрид-в нацвал'!H96)</f>
        <v>1.8306563804224105</v>
      </c>
      <c r="J96" s="21">
        <f>'7.физ-в нацвал'!J96+'8.юрид-в нацвал'!J96</f>
        <v>18570.8</v>
      </c>
      <c r="K96" s="28">
        <f>('7.физ-в нацвал'!J96*'7.физ-в нацвал'!K96+'8.юрид-в нацвал'!J96*'8.юрид-в нацвал'!K96)/('7.физ-в нацвал'!J96+'8.юрид-в нацвал'!J96)</f>
        <v>6.5880060094341664</v>
      </c>
      <c r="L96" s="21">
        <f>'7.физ-в нацвал'!L96+'8.юрид-в нацвал'!L96</f>
        <v>44570.1</v>
      </c>
      <c r="M96" s="28">
        <f>('7.физ-в нацвал'!L96*'7.физ-в нацвал'!M96+'8.юрид-в нацвал'!L96*'8.юрид-в нацвал'!M96)/('7.физ-в нацвал'!L96+'8.юрид-в нацвал'!L96)</f>
        <v>7.5742898714609117</v>
      </c>
      <c r="N96" s="21">
        <f>'7.физ-в нацвал'!N96+'8.юрид-в нацвал'!N96</f>
        <v>21127.200000000001</v>
      </c>
      <c r="O96" s="28">
        <f>('7.физ-в нацвал'!N96*'7.физ-в нацвал'!O96+'8.юрид-в нацвал'!N96*'8.юрид-в нацвал'!O96)/('7.физ-в нацвал'!N96+'8.юрид-в нацвал'!N96)</f>
        <v>10.488981360521034</v>
      </c>
      <c r="P96" s="21">
        <f>'7.физ-в нацвал'!P96+'8.юрид-в нацвал'!P96</f>
        <v>13753.5</v>
      </c>
      <c r="Q96" s="28">
        <f>('7.физ-в нацвал'!P96*'7.физ-в нацвал'!Q96+'8.юрид-в нацвал'!P96*'8.юрид-в нацвал'!Q96)/('7.физ-в нацвал'!P96+'8.юрид-в нацвал'!P96)</f>
        <v>10.579048024139311</v>
      </c>
      <c r="R96" s="22"/>
      <c r="S96" s="30"/>
    </row>
    <row r="97" spans="1:19" ht="14.25" customHeight="1" x14ac:dyDescent="0.2">
      <c r="A97" s="23" t="s">
        <v>4</v>
      </c>
      <c r="B97" s="26">
        <f>'7.физ-в нацвал'!B97+'8.юрид-в нацвал'!B97</f>
        <v>231285.5</v>
      </c>
      <c r="C97" s="28">
        <f>('7.физ-в нацвал'!B97*'7.физ-в нацвал'!C97+'8.юрид-в нацвал'!B97*'8.юрид-в нацвал'!C97)/('7.физ-в нацвал'!B97+'8.юрид-в нацвал'!B97)</f>
        <v>2.6171102036227958</v>
      </c>
      <c r="D97" s="21">
        <f>'7.физ-в нацвал'!D97+'8.юрид-в нацвал'!D97</f>
        <v>164813.29999999999</v>
      </c>
      <c r="E97" s="28">
        <f>('7.физ-в нацвал'!D97*'7.физ-в нацвал'!E97+'8.юрид-в нацвал'!D97*'8.юрид-в нацвал'!E97)/('7.физ-в нацвал'!D97+'8.юрид-в нацвал'!D97)</f>
        <v>0.38747570736099574</v>
      </c>
      <c r="F97" s="21">
        <f t="shared" si="2"/>
        <v>66472.2</v>
      </c>
      <c r="G97" s="28">
        <f t="shared" si="3"/>
        <v>8.1453373289886617</v>
      </c>
      <c r="H97" s="21">
        <f>'7.физ-в нацвал'!H97+'8.юрид-в нацвал'!H97</f>
        <v>8850.5</v>
      </c>
      <c r="I97" s="28">
        <f>('7.физ-в нацвал'!H97*'7.физ-в нацвал'!I97+'8.юрид-в нацвал'!H97*'8.юрид-в нацвал'!I97)/('7.физ-в нацвал'!H97+'8.юрид-в нацвал'!H97)</f>
        <v>1.1446415456753858</v>
      </c>
      <c r="J97" s="21">
        <f>'7.физ-в нацвал'!J97+'8.юрид-в нацвал'!J97</f>
        <v>11493.5</v>
      </c>
      <c r="K97" s="28">
        <f>('7.физ-в нацвал'!J97*'7.физ-в нацвал'!K97+'8.юрид-в нацвал'!J97*'8.юрид-в нацвал'!K97)/('7.физ-в нацвал'!J97+'8.юрид-в нацвал'!J97)</f>
        <v>5.3475999477965805</v>
      </c>
      <c r="L97" s="21">
        <f>'7.физ-в нацвал'!L97+'8.юрид-в нацвал'!L97</f>
        <v>12623.2</v>
      </c>
      <c r="M97" s="28">
        <f>('7.физ-в нацвал'!L97*'7.физ-в нацвал'!M97+'8.юрид-в нацвал'!L97*'8.юрид-в нацвал'!M97)/('7.физ-в нацвал'!L97+'8.юрид-в нацвал'!L97)</f>
        <v>7.6146189555738646</v>
      </c>
      <c r="N97" s="21">
        <f>'7.физ-в нацвал'!N97+'8.юрид-в нацвал'!N97</f>
        <v>21555</v>
      </c>
      <c r="O97" s="28">
        <f>('7.физ-в нацвал'!N97*'7.физ-в нацвал'!O97+'8.юрид-в нацвал'!N97*'8.юрид-в нацвал'!O97)/('7.физ-в нацвал'!N97+'8.юрид-в нацвал'!N97)</f>
        <v>11.329777499420089</v>
      </c>
      <c r="P97" s="21">
        <f>'7.физ-в нацвал'!P97+'8.юрид-в нацвал'!P97</f>
        <v>11950</v>
      </c>
      <c r="Q97" s="28">
        <f>('7.физ-в нацвал'!P97*'7.физ-в нацвал'!Q97+'8.юрид-в нацвал'!P97*'8.юрид-в нацвал'!Q97)/('7.физ-в нацвал'!P97+'8.юрид-в нацвал'!P97)</f>
        <v>10.837739748953975</v>
      </c>
      <c r="R97" s="22"/>
      <c r="S97" s="30"/>
    </row>
    <row r="98" spans="1:19" ht="14.25" customHeight="1" x14ac:dyDescent="0.2">
      <c r="A98" s="23" t="s">
        <v>5</v>
      </c>
      <c r="B98" s="26">
        <f>'7.физ-в нацвал'!B98+'8.юрид-в нацвал'!B98</f>
        <v>261679.3</v>
      </c>
      <c r="C98" s="28">
        <f>('7.физ-в нацвал'!B98*'7.физ-в нацвал'!C98+'8.юрид-в нацвал'!B98*'8.юрид-в нацвал'!C98)/('7.физ-в нацвал'!B98+'8.юрид-в нацвал'!B98)</f>
        <v>2.8838391840699669</v>
      </c>
      <c r="D98" s="21">
        <f>'7.физ-в нацвал'!D98+'8.юрид-в нацвал'!D98</f>
        <v>183850.8</v>
      </c>
      <c r="E98" s="28">
        <f>('7.физ-в нацвал'!D98*'7.физ-в нацвал'!E98+'8.юрид-в нацвал'!D98*'8.юрид-в нацвал'!E98)/('7.физ-в нацвал'!D98+'8.юрид-в нацвал'!D98)</f>
        <v>0.6055983819488413</v>
      </c>
      <c r="F98" s="21">
        <f t="shared" si="2"/>
        <v>77828.5</v>
      </c>
      <c r="G98" s="28">
        <f t="shared" si="3"/>
        <v>8.2656259853395628</v>
      </c>
      <c r="H98" s="21">
        <f>'7.физ-в нацвал'!H98+'8.юрид-в нацвал'!H98</f>
        <v>3699.9</v>
      </c>
      <c r="I98" s="28">
        <f>('7.физ-в нацвал'!H98*'7.физ-в нацвал'!I98+'8.юрид-в нацвал'!H98*'8.юрид-в нацвал'!I98)/('7.физ-в нацвал'!H98+'8.юрид-в нацвал'!H98)</f>
        <v>3.3419281602205464</v>
      </c>
      <c r="J98" s="21">
        <f>'7.физ-в нацвал'!J98+'8.юрид-в нацвал'!J98</f>
        <v>19209.099999999999</v>
      </c>
      <c r="K98" s="28">
        <f>('7.физ-в нацвал'!J98*'7.физ-в нацвал'!K98+'8.юрид-в нацвал'!J98*'8.юрид-в нацвал'!K98)/('7.физ-в нацвал'!J98+'8.юрид-в нацвал'!J98)</f>
        <v>5.3113283808195089</v>
      </c>
      <c r="L98" s="21">
        <f>'7.физ-в нацвал'!L98+'8.юрид-в нацвал'!L98</f>
        <v>21055.7</v>
      </c>
      <c r="M98" s="28">
        <f>('7.физ-в нацвал'!L98*'7.физ-в нацвал'!M98+'8.юрид-в нацвал'!L98*'8.юрид-в нацвал'!M98)/('7.физ-в нацвал'!L98+'8.юрид-в нацвал'!L98)</f>
        <v>7.4891693935608892</v>
      </c>
      <c r="N98" s="21">
        <f>'7.физ-в нацвал'!N98+'8.юрид-в нацвал'!N98</f>
        <v>20337.099999999999</v>
      </c>
      <c r="O98" s="28">
        <f>('7.физ-в нацвал'!N98*'7.физ-в нацвал'!O98+'8.юрид-в нацвал'!N98*'8.юрид-в нацвал'!O98)/('7.физ-в нацвал'!N98+'8.юрид-в нацвал'!N98)</f>
        <v>10.889068549596551</v>
      </c>
      <c r="P98" s="21">
        <f>'7.физ-в нацвал'!P98+'8.юрид-в нацвал'!P98</f>
        <v>13526.7</v>
      </c>
      <c r="Q98" s="28">
        <f>('7.физ-в нацвал'!P98*'7.физ-в нацвал'!Q98+'8.юрид-в нацвал'!P98*'8.юрид-в нацвал'!Q98)/('7.физ-в нацвал'!P98+'8.юрид-в нацвал'!P98)</f>
        <v>11.072091049553844</v>
      </c>
      <c r="R98" s="22"/>
      <c r="S98" s="30"/>
    </row>
    <row r="99" spans="1:19" ht="14.25" customHeight="1" x14ac:dyDescent="0.2">
      <c r="A99" s="23" t="s">
        <v>6</v>
      </c>
      <c r="B99" s="26">
        <f>'7.физ-в нацвал'!B99+'8.юрид-в нацвал'!B99</f>
        <v>328447.09999999998</v>
      </c>
      <c r="C99" s="28">
        <f>('7.физ-в нацвал'!B99*'7.физ-в нацвал'!C99+'8.юрид-в нацвал'!B99*'8.юрид-в нацвал'!C99)/('7.физ-в нацвал'!B99+'8.юрид-в нацвал'!B99)</f>
        <v>2.2665732807505381</v>
      </c>
      <c r="D99" s="21">
        <f>'7.физ-в нацвал'!D99+'8.юрид-в нацвал'!D99</f>
        <v>256349.4</v>
      </c>
      <c r="E99" s="28">
        <f>('7.физ-в нацвал'!D99*'7.физ-в нацвал'!E99+'8.юрид-в нацвал'!D99*'8.юрид-в нацвал'!E99)/('7.физ-в нацвал'!D99+'8.юрид-в нацвал'!D99)</f>
        <v>0.28468543324072537</v>
      </c>
      <c r="F99" s="21">
        <f t="shared" si="2"/>
        <v>72097.700000000012</v>
      </c>
      <c r="G99" s="28">
        <f t="shared" si="3"/>
        <v>9.3133412161552993</v>
      </c>
      <c r="H99" s="21">
        <f>'7.физ-в нацвал'!H99+'8.юрид-в нацвал'!H99</f>
        <v>4040.9</v>
      </c>
      <c r="I99" s="28">
        <f>('7.физ-в нацвал'!H99*'7.физ-в нацвал'!I99+'8.юрид-в нацвал'!H99*'8.юрид-в нацвал'!I99)/('7.физ-в нацвал'!H99+'8.юрид-в нацвал'!H99)</f>
        <v>5.7878596352297746</v>
      </c>
      <c r="J99" s="21">
        <f>'7.физ-в нацвал'!J99+'8.юрид-в нацвал'!J99</f>
        <v>12587.3</v>
      </c>
      <c r="K99" s="28">
        <f>('7.физ-в нацвал'!J99*'7.физ-в нацвал'!K99+'8.юрид-в нацвал'!J99*'8.юрид-в нацвал'!K99)/('7.физ-в нацвал'!J99+'8.юрид-в нацвал'!J99)</f>
        <v>6.5482815218513908</v>
      </c>
      <c r="L99" s="21">
        <f>'7.физ-в нацвал'!L99+'8.юрид-в нацвал'!L99</f>
        <v>13452</v>
      </c>
      <c r="M99" s="28">
        <f>('7.физ-в нацвал'!L99*'7.физ-в нацвал'!M99+'8.юрид-в нацвал'!L99*'8.юрид-в нацвал'!M99)/('7.физ-в нацвал'!L99+'8.юрид-в нацвал'!L99)</f>
        <v>7.9799141391614601</v>
      </c>
      <c r="N99" s="21">
        <f>'7.физ-в нацвал'!N99+'8.юрид-в нацвал'!N99</f>
        <v>23002.6</v>
      </c>
      <c r="O99" s="28">
        <f>('7.физ-в нацвал'!N99*'7.физ-в нацвал'!O99+'8.юрид-в нацвал'!N99*'8.юрид-в нацвал'!O99)/('7.физ-в нацвал'!N99+'8.юрид-в нацвал'!N99)</f>
        <v>10.52274551572431</v>
      </c>
      <c r="P99" s="21">
        <f>'7.физ-в нацвал'!P99+'8.юрид-в нацвал'!P99</f>
        <v>19014.900000000001</v>
      </c>
      <c r="Q99" s="28">
        <f>('7.физ-в нацвал'!P99*'7.физ-в нацвал'!Q99+'8.юрид-в нацвал'!P99*'8.юрид-в нацвал'!Q99)/('7.физ-в нацвал'!P99+'8.юрид-в нацвал'!P99)</f>
        <v>11.373229625188669</v>
      </c>
      <c r="R99" s="22"/>
      <c r="S99" s="30"/>
    </row>
    <row r="100" spans="1:19" ht="14.25" customHeight="1" x14ac:dyDescent="0.2">
      <c r="A100" s="23" t="s">
        <v>7</v>
      </c>
      <c r="B100" s="26">
        <f>'7.физ-в нацвал'!B100+'8.юрид-в нацвал'!B100</f>
        <v>287355.3</v>
      </c>
      <c r="C100" s="28">
        <f>('7.физ-в нацвал'!B100*'7.физ-в нацвал'!C100+'8.юрид-в нацвал'!B100*'8.юрид-в нацвал'!C100)/('7.физ-в нацвал'!B100+'8.юрид-в нацвал'!B100)</f>
        <v>2.2978847475581627</v>
      </c>
      <c r="D100" s="21">
        <f>'7.физ-в нацвал'!D100+'8.юрид-в нацвал'!D100</f>
        <v>229039.9</v>
      </c>
      <c r="E100" s="28">
        <f>('7.физ-в нацвал'!D100*'7.физ-в нацвал'!E100+'8.юрид-в нацвал'!D100*'8.юрид-в нацвал'!E100)/('7.физ-в нацвал'!D100+'8.юрид-в нацвал'!D100)</f>
        <v>0.48679038455745055</v>
      </c>
      <c r="F100" s="21">
        <f t="shared" si="2"/>
        <v>58315.4</v>
      </c>
      <c r="G100" s="28">
        <f t="shared" si="3"/>
        <v>9.4111493704921845</v>
      </c>
      <c r="H100" s="21">
        <f>'7.физ-в нацвал'!H100+'8.юрид-в нацвал'!H100</f>
        <v>2705</v>
      </c>
      <c r="I100" s="28">
        <f>('7.физ-в нацвал'!H100*'7.физ-в нацвал'!I100+'8.юрид-в нацвал'!H100*'8.юрид-в нацвал'!I100)/('7.физ-в нацвал'!H100+'8.юрид-в нацвал'!H100)</f>
        <v>7.7984214417744928</v>
      </c>
      <c r="J100" s="21">
        <f>'7.физ-в нацвал'!J100+'8.юрид-в нацвал'!J100</f>
        <v>7395.7999999999993</v>
      </c>
      <c r="K100" s="28">
        <f>('7.физ-в нацвал'!J100*'7.физ-в нацвал'!K100+'8.юрид-в нацвал'!J100*'8.юрид-в нацвал'!K100)/('7.физ-в нацвал'!J100+'8.юрид-в нацвал'!J100)</f>
        <v>4.9704902782660438</v>
      </c>
      <c r="L100" s="21">
        <f>'7.физ-в нацвал'!L100+'8.юрид-в нацвал'!L100</f>
        <v>12441.900000000001</v>
      </c>
      <c r="M100" s="28">
        <f>('7.физ-в нацвал'!L100*'7.физ-в нацвал'!M100+'8.юрид-в нацвал'!L100*'8.юрид-в нацвал'!M100)/('7.физ-в нацвал'!L100+'8.юрид-в нацвал'!L100)</f>
        <v>7.4796441861773539</v>
      </c>
      <c r="N100" s="21">
        <f>'7.физ-в нацвал'!N100+'8.юрид-в нацвал'!N100</f>
        <v>19224.3</v>
      </c>
      <c r="O100" s="28">
        <f>('7.физ-в нацвал'!N100*'7.физ-в нацвал'!O100+'8.юрид-в нацвал'!N100*'8.юрид-в нацвал'!O100)/('7.физ-в нацвал'!N100+'8.юрид-в нацвал'!N100)</f>
        <v>10.894149747975218</v>
      </c>
      <c r="P100" s="21">
        <f>'7.физ-в нацвал'!P100+'8.юрид-в нацвал'!P100</f>
        <v>16548.400000000001</v>
      </c>
      <c r="Q100" s="28">
        <f>('7.физ-в нацвал'!P100*'7.физ-в нацвал'!Q100+'8.юрид-в нацвал'!P100*'8.юрид-в нацвал'!Q100)/('7.физ-в нацвал'!P100+'8.юрид-в нацвал'!P100)</f>
        <v>11.388778975610935</v>
      </c>
      <c r="R100" s="22"/>
      <c r="S100" s="30"/>
    </row>
    <row r="101" spans="1:19" ht="14.25" customHeight="1" x14ac:dyDescent="0.2">
      <c r="A101" s="23" t="s">
        <v>8</v>
      </c>
      <c r="B101" s="26">
        <f>'7.физ-в нацвал'!B101+'8.юрид-в нацвал'!B101</f>
        <v>266880</v>
      </c>
      <c r="C101" s="28">
        <f>('7.физ-в нацвал'!B101*'7.физ-в нацвал'!C101+'8.юрид-в нацвал'!B101*'8.юрид-в нацвал'!C101)/('7.физ-в нацвал'!B101+'8.юрид-в нацвал'!B101)</f>
        <v>2.1689119979016782</v>
      </c>
      <c r="D101" s="21">
        <f>'7.физ-в нацвал'!D101+'8.юрид-в нацвал'!D101</f>
        <v>211988.3</v>
      </c>
      <c r="E101" s="28">
        <f>('7.физ-в нацвал'!D101*'7.физ-в нацвал'!E101+'8.юрид-в нацвал'!D101*'8.юрид-в нацвал'!E101)/('7.физ-в нацвал'!D101+'8.юрид-в нацвал'!D101)</f>
        <v>0.50405343125068691</v>
      </c>
      <c r="F101" s="21">
        <f t="shared" si="2"/>
        <v>54891.700000000004</v>
      </c>
      <c r="G101" s="28">
        <f t="shared" si="3"/>
        <v>8.598491283745993</v>
      </c>
      <c r="H101" s="21">
        <f>'7.физ-в нацвал'!H101+'8.юрид-в нацвал'!H101</f>
        <v>587.09999999999991</v>
      </c>
      <c r="I101" s="28">
        <f>('7.физ-в нацвал'!H101*'7.физ-в нацвал'!I101+'8.юрид-в нацвал'!H101*'8.юрид-в нацвал'!I101)/('7.физ-в нацвал'!H101+'8.юрид-в нацвал'!H101)</f>
        <v>2.7261113949923357</v>
      </c>
      <c r="J101" s="21">
        <f>'7.физ-в нацвал'!J101+'8.юрид-в нацвал'!J101</f>
        <v>7848.5</v>
      </c>
      <c r="K101" s="28">
        <f>('7.физ-в нацвал'!J101*'7.физ-в нацвал'!K101+'8.юрид-в нацвал'!J101*'8.юрид-в нацвал'!K101)/('7.физ-в нацвал'!J101+'8.юрид-в нацвал'!J101)</f>
        <v>5.205078422628528</v>
      </c>
      <c r="L101" s="21">
        <f>'7.физ-в нацвал'!L101+'8.юрид-в нацвал'!L101</f>
        <v>16403.2</v>
      </c>
      <c r="M101" s="28">
        <f>('7.физ-в нацвал'!L101*'7.физ-в нацвал'!M101+'8.юрид-в нацвал'!L101*'8.юрид-в нацвал'!M101)/('7.физ-в нацвал'!L101+'8.юрид-в нацвал'!L101)</f>
        <v>9.5609421942060067</v>
      </c>
      <c r="N101" s="21">
        <f>'7.физ-в нацвал'!N101+'8.юрид-в нацвал'!N101</f>
        <v>19134.900000000001</v>
      </c>
      <c r="O101" s="28">
        <f>('7.физ-в нацвал'!N101*'7.физ-в нацвал'!O101+'8.юрид-в нацвал'!N101*'8.юрид-в нацвал'!O101)/('7.физ-в нацвал'!N101+'8.юрид-в нацвал'!N101)</f>
        <v>7.5198647497504547</v>
      </c>
      <c r="P101" s="21">
        <f>'7.физ-в нацвал'!P101+'8.юрид-в нацвал'!P101</f>
        <v>10918</v>
      </c>
      <c r="Q101" s="28">
        <f>('7.физ-в нацвал'!P101*'7.физ-в нацвал'!Q101+'8.юрид-в нацвал'!P101*'8.юрид-в нацвал'!Q101)/('7.физ-в нацвал'!P101+'8.юрид-в нацвал'!P101)</f>
        <v>11.79807098369665</v>
      </c>
      <c r="R101" s="22"/>
      <c r="S101" s="30"/>
    </row>
    <row r="102" spans="1:19" ht="14.25" customHeight="1" x14ac:dyDescent="0.2">
      <c r="A102" s="23" t="s">
        <v>9</v>
      </c>
      <c r="B102" s="26">
        <f>'7.физ-в нацвал'!B102+'8.юрид-в нацвал'!B102</f>
        <v>340688.80000000005</v>
      </c>
      <c r="C102" s="28">
        <f>('7.физ-в нацвал'!B102*'7.физ-в нацвал'!C102+'8.юрид-в нацвал'!B102*'8.юрид-в нацвал'!C102)/('7.физ-в нацвал'!B102+'8.юрид-в нацвал'!B102)</f>
        <v>2.5391405000692711</v>
      </c>
      <c r="D102" s="21">
        <f>'7.физ-в нацвал'!D102+'8.юрид-в нацвал'!D102</f>
        <v>254675</v>
      </c>
      <c r="E102" s="28">
        <f>('7.физ-в нацвал'!D102*'7.физ-в нацвал'!E102+'8.юрид-в нацвал'!D102*'8.юрид-в нацвал'!E102)/('7.физ-в нацвал'!D102+'8.юрид-в нацвал'!D102)</f>
        <v>0.46776055364680474</v>
      </c>
      <c r="F102" s="21">
        <f t="shared" si="2"/>
        <v>86013.8</v>
      </c>
      <c r="G102" s="28">
        <f t="shared" si="3"/>
        <v>8.6722108661633364</v>
      </c>
      <c r="H102" s="21">
        <f>'7.физ-в нацвал'!H102+'8.юрид-в нацвал'!H102</f>
        <v>5197.7999999999993</v>
      </c>
      <c r="I102" s="28">
        <f>('7.физ-в нацвал'!H102*'7.физ-в нацвал'!I102+'8.юрид-в нацвал'!H102*'8.юрид-в нацвал'!I102)/('7.физ-в нацвал'!H102+'8.юрид-в нацвал'!H102)</f>
        <v>1.5206687444688138</v>
      </c>
      <c r="J102" s="21">
        <f>'7.физ-в нацвал'!J102+'8.юрид-в нацвал'!J102</f>
        <v>14696.4</v>
      </c>
      <c r="K102" s="28">
        <f>('7.физ-в нацвал'!J102*'7.физ-в нацвал'!K102+'8.юрид-в нацвал'!J102*'8.юрид-в нацвал'!K102)/('7.физ-в нацвал'!J102+'8.юрид-в нацвал'!J102)</f>
        <v>6.5736881140959698</v>
      </c>
      <c r="L102" s="21">
        <f>'7.физ-в нацвал'!L102+'8.юрид-в нацвал'!L102</f>
        <v>40117.4</v>
      </c>
      <c r="M102" s="28">
        <f>('7.физ-в нацвал'!L102*'7.физ-в нацвал'!M102+'8.юрид-в нацвал'!L102*'8.юрид-в нацвал'!M102)/('7.физ-в нацвал'!L102+'8.юрид-в нацвал'!L102)</f>
        <v>9.1405549213059665</v>
      </c>
      <c r="N102" s="21">
        <f>'7.физ-в нацвал'!N102+'8.юрид-в нацвал'!N102</f>
        <v>13226</v>
      </c>
      <c r="O102" s="28">
        <f>('7.физ-в нацвал'!N102*'7.физ-в нацвал'!O102+'8.юрид-в нацвал'!N102*'8.юрид-в нацвал'!O102)/('7.физ-в нацвал'!N102+'8.юрид-в нацвал'!N102)</f>
        <v>9.5728111295932248</v>
      </c>
      <c r="P102" s="21">
        <f>'7.физ-в нацвал'!P102+'8.юрид-в нацвал'!P102</f>
        <v>12776.199999999999</v>
      </c>
      <c r="Q102" s="28">
        <f>('7.физ-в нацвал'!P102*'7.физ-в нацвал'!Q102+'8.юрид-в нацвал'!P102*'8.юрид-в нацвал'!Q102)/('7.физ-в нацвал'!P102+'8.юрид-в нацвал'!P102)</f>
        <v>11.592713874234907</v>
      </c>
      <c r="R102" s="21"/>
      <c r="S102" s="28"/>
    </row>
    <row r="103" spans="1:19" ht="14.25" customHeight="1" x14ac:dyDescent="0.2">
      <c r="A103" s="23" t="s">
        <v>14</v>
      </c>
      <c r="B103" s="26">
        <f>'7.физ-в нацвал'!B103+'8.юрид-в нацвал'!B103</f>
        <v>301645.2</v>
      </c>
      <c r="C103" s="28">
        <f>('7.физ-в нацвал'!B103*'7.физ-в нацвал'!C103+'8.юрид-в нацвал'!B103*'8.юрид-в нацвал'!C103)/('7.физ-в нацвал'!B103+'8.юрид-в нацвал'!B103)</f>
        <v>2.1337583028007741</v>
      </c>
      <c r="D103" s="21">
        <f>'7.физ-в нацвал'!D103+'8.юрид-в нацвал'!D103</f>
        <v>242670.7</v>
      </c>
      <c r="E103" s="28">
        <f>('7.физ-в нацвал'!D103*'7.физ-в нацвал'!E103+'8.юрид-в нацвал'!D103*'8.юрид-в нацвал'!E103)/('7.физ-в нацвал'!D103+'8.юрид-в нацвал'!D103)</f>
        <v>0.47139608943312894</v>
      </c>
      <c r="F103" s="21">
        <f t="shared" si="2"/>
        <v>58974.5</v>
      </c>
      <c r="G103" s="28">
        <f t="shared" si="3"/>
        <v>8.974114761464703</v>
      </c>
      <c r="H103" s="21">
        <f>'7.физ-в нацвал'!H103+'8.юрид-в нацвал'!H103</f>
        <v>135.9</v>
      </c>
      <c r="I103" s="28">
        <f>('7.физ-в нацвал'!H103*'7.физ-в нацвал'!I103+'8.юрид-в нацвал'!H103*'8.юрид-в нацвал'!I103)/('7.физ-в нацвал'!H103+'8.юрид-в нацвал'!H103)</f>
        <v>2.2075055187637966</v>
      </c>
      <c r="J103" s="21">
        <f>'7.физ-в нацвал'!J103+'8.юрид-в нацвал'!J103</f>
        <v>8312.4</v>
      </c>
      <c r="K103" s="28">
        <f>('7.физ-в нацвал'!J103*'7.физ-в нацвал'!K103+'8.юрид-в нацвал'!J103*'8.юрид-в нацвал'!K103)/('7.физ-в нацвал'!J103+'8.юрид-в нацвал'!J103)</f>
        <v>5.3846747028535686</v>
      </c>
      <c r="L103" s="21">
        <f>'7.физ-в нацвал'!L103+'8.юрид-в нацвал'!L103</f>
        <v>18534.2</v>
      </c>
      <c r="M103" s="28">
        <f>('7.физ-в нацвал'!L103*'7.физ-в нацвал'!M103+'8.юрид-в нацвал'!L103*'8.юрид-в нацвал'!M103)/('7.физ-в нацвал'!L103+'8.юрид-в нацвал'!L103)</f>
        <v>7.3036414843910178</v>
      </c>
      <c r="N103" s="21">
        <f>'7.физ-в нацвал'!N103+'8.юрид-в нацвал'!N103</f>
        <v>19355.5</v>
      </c>
      <c r="O103" s="28">
        <f>('7.физ-в нацвал'!N103*'7.физ-в нацвал'!O103+'8.юрид-в нацвал'!N103*'8.юрид-в нацвал'!O103)/('7.физ-в нацвал'!N103+'8.юрид-в нацвал'!N103)</f>
        <v>9.7734103484797608</v>
      </c>
      <c r="P103" s="21">
        <f>'7.физ-в нацвал'!P103+'8.юрид-в нацвал'!P103</f>
        <v>12636.5</v>
      </c>
      <c r="Q103" s="28">
        <f>('7.физ-в нацвал'!P103*'7.физ-в нацвал'!Q103+'8.юрид-в нацвал'!P103*'8.юрид-в нацвал'!Q103)/('7.физ-в нацвал'!P103+'8.юрид-в нацвал'!P103)</f>
        <v>12.633875281921419</v>
      </c>
      <c r="R103" s="22"/>
      <c r="S103" s="30"/>
    </row>
    <row r="104" spans="1:19" ht="14.25" customHeight="1" thickBot="1" x14ac:dyDescent="0.25">
      <c r="A104" s="24" t="s">
        <v>15</v>
      </c>
      <c r="B104" s="27">
        <f>'7.физ-в нацвал'!B104+'8.юрид-в нацвал'!B104</f>
        <v>438201.30000000005</v>
      </c>
      <c r="C104" s="29">
        <f>('7.физ-в нацвал'!B104*'7.физ-в нацвал'!C104+'8.юрид-в нацвал'!B104*'8.юрид-в нацвал'!C104)/('7.физ-в нацвал'!B104+'8.юрид-в нацвал'!B104)</f>
        <v>2.0630568599408532</v>
      </c>
      <c r="D104" s="25">
        <f>'7.физ-в нацвал'!D104+'8.юрид-в нацвал'!D104</f>
        <v>350442</v>
      </c>
      <c r="E104" s="29">
        <f>('7.физ-в нацвал'!D104*'7.физ-в нацвал'!E104+'8.юрид-в нацвал'!D104*'8.юрид-в нацвал'!E104)/('7.физ-в нацвал'!D104+'8.юрид-в нацвал'!D104)</f>
        <v>0.33650185480050909</v>
      </c>
      <c r="F104" s="25">
        <f t="shared" si="2"/>
        <v>87759.3</v>
      </c>
      <c r="G104" s="29">
        <f t="shared" si="3"/>
        <v>8.957567061268719</v>
      </c>
      <c r="H104" s="25">
        <f>'7.физ-в нацвал'!H104+'8.юрид-в нацвал'!H104</f>
        <v>1914.7</v>
      </c>
      <c r="I104" s="29">
        <f>('7.физ-в нацвал'!H104*'7.физ-в нацвал'!I104+'8.юрид-в нацвал'!H104*'8.юрид-в нацвал'!I104)/('7.физ-в нацвал'!H104+'8.юрид-в нацвал'!H104)</f>
        <v>5.4102313678383034</v>
      </c>
      <c r="J104" s="25">
        <f>'7.физ-в нацвал'!J104+'8.юрид-в нацвал'!J104</f>
        <v>15611.7</v>
      </c>
      <c r="K104" s="29">
        <f>('7.физ-в нацвал'!J104*'7.физ-в нацвал'!K104+'8.юрид-в нацвал'!J104*'8.юрид-в нацвал'!K104)/('7.физ-в нацвал'!J104+'8.юрид-в нацвал'!J104)</f>
        <v>4.9801502078569282</v>
      </c>
      <c r="L104" s="25">
        <f>'7.физ-в нацвал'!L104+'8.юрид-в нацвал'!L104</f>
        <v>22500.7</v>
      </c>
      <c r="M104" s="29">
        <f>('7.физ-в нацвал'!L104*'7.физ-в нацвал'!M104+'8.юрид-в нацвал'!L104*'8.юрид-в нацвал'!M104)/('7.физ-в нацвал'!L104+'8.юрид-в нацвал'!L104)</f>
        <v>8.9558355073397706</v>
      </c>
      <c r="N104" s="25">
        <f>'7.физ-в нацвал'!N104+'8.юрид-в нацвал'!N104</f>
        <v>17152.2</v>
      </c>
      <c r="O104" s="29">
        <f>('7.физ-в нацвал'!N104*'7.физ-в нацвал'!O104+'8.юрид-в нацвал'!N104*'8.юрид-в нацвал'!O104)/('7.физ-в нацвал'!N104+'8.юрид-в нацвал'!N104)</f>
        <v>8.9540528328727511</v>
      </c>
      <c r="P104" s="25">
        <f>'7.физ-в нацвал'!P104+'8.юрид-в нацвал'!P104</f>
        <v>30580</v>
      </c>
      <c r="Q104" s="29">
        <f>('7.физ-в нацвал'!P104*'7.физ-в нацвал'!Q104+'8.юрид-в нацвал'!P104*'8.юрид-в нацвал'!Q104)/('7.физ-в нацвал'!P104+'8.юрид-в нацвал'!P104)</f>
        <v>11.213471582733813</v>
      </c>
      <c r="R104" s="25"/>
      <c r="S104" s="29"/>
    </row>
    <row r="105" spans="1:19" ht="14.25" customHeight="1" x14ac:dyDescent="0.2">
      <c r="A105" s="23" t="s">
        <v>23</v>
      </c>
      <c r="B105" s="26">
        <f>'7.физ-в нацвал'!B105+'8.юрид-в нацвал'!B105</f>
        <v>505327.4</v>
      </c>
      <c r="C105" s="28">
        <f>('7.физ-в нацвал'!B105*'7.физ-в нацвал'!C105+'8.юрид-в нацвал'!B105*'8.юрид-в нацвал'!C105)/('7.физ-в нацвал'!B105+'8.юрид-в нацвал'!B105)</f>
        <v>1.4512740710280105</v>
      </c>
      <c r="D105" s="21">
        <f>'7.физ-в нацвал'!D105+'8.юрид-в нацвал'!D105</f>
        <v>423449.3</v>
      </c>
      <c r="E105" s="28">
        <f>('7.физ-в нацвал'!D105*'7.физ-в нацвал'!E105+'8.юрид-в нацвал'!D105*'8.юрид-в нацвал'!E105)/('7.физ-в нацвал'!D105+'8.юрид-в нацвал'!D105)</f>
        <v>0.16204793584497604</v>
      </c>
      <c r="F105" s="21">
        <f t="shared" si="2"/>
        <v>81878.100000000006</v>
      </c>
      <c r="G105" s="28">
        <f t="shared" si="3"/>
        <v>8.1187700740491042</v>
      </c>
      <c r="H105" s="21">
        <f>'7.физ-в нацвал'!H105+'8.юрид-в нацвал'!H105</f>
        <v>944.40000000000009</v>
      </c>
      <c r="I105" s="28">
        <f>('7.физ-в нацвал'!H105*'7.физ-в нацвал'!I105+'8.юрид-в нацвал'!H105*'8.юрид-в нацвал'!I105)/('7.физ-в нацвал'!H105+'8.юрид-в нацвал'!H105)</f>
        <v>2.9283354510800503</v>
      </c>
      <c r="J105" s="21">
        <f>'7.физ-в нацвал'!J105+'8.юрид-в нацвал'!J105</f>
        <v>22878</v>
      </c>
      <c r="K105" s="28">
        <f>('7.физ-в нацвал'!J105*'7.физ-в нацвал'!K105+'8.юрид-в нацвал'!J105*'8.юрид-в нацвал'!K105)/('7.физ-в нацвал'!J105+'8.юрид-в нацвал'!J105)</f>
        <v>4.8841998863537013</v>
      </c>
      <c r="L105" s="21">
        <f>'7.физ-в нацвал'!L105+'8.юрид-в нацвал'!L105</f>
        <v>19147.5</v>
      </c>
      <c r="M105" s="28">
        <f>('7.физ-в нацвал'!L105*'7.физ-в нацвал'!M105+'8.юрид-в нацвал'!L105*'8.юрид-в нацвал'!M105)/('7.физ-в нацвал'!L105+'8.юрид-в нацвал'!L105)</f>
        <v>8.1445378770074424</v>
      </c>
      <c r="N105" s="21">
        <f>'7.физ-в нацвал'!N105+'8.юрид-в нацвал'!N105</f>
        <v>17907.900000000001</v>
      </c>
      <c r="O105" s="28">
        <f>('7.физ-в нацвал'!N105*'7.физ-в нацвал'!O105+'8.юрид-в нацвал'!N105*'8.юрид-в нацвал'!O105)/('7.физ-в нацвал'!N105+'8.юрид-в нацвал'!N105)</f>
        <v>9.5505772312778152</v>
      </c>
      <c r="P105" s="21">
        <f>'7.физ-в нацвал'!P105+'8.юрид-в нацвал'!P105</f>
        <v>21000.3</v>
      </c>
      <c r="Q105" s="28">
        <f>('7.физ-в нацвал'!P105*'7.физ-в нацвал'!Q105+'8.юрид-в нацвал'!P105*'8.юрид-в нацвал'!Q105)/('7.физ-в нацвал'!P105+'8.юрид-в нацвал'!P105)</f>
        <v>10.631510121283982</v>
      </c>
      <c r="R105" s="22"/>
      <c r="S105" s="30"/>
    </row>
    <row r="106" spans="1:19" ht="14.25" customHeight="1" x14ac:dyDescent="0.2">
      <c r="A106" s="23" t="s">
        <v>1</v>
      </c>
      <c r="B106" s="26">
        <f>'7.физ-в нацвал'!B106+'8.юрид-в нацвал'!B106</f>
        <v>342204.5</v>
      </c>
      <c r="C106" s="28">
        <f>('7.физ-в нацвал'!B106*'7.физ-в нацвал'!C106+'8.юрид-в нацвал'!B106*'8.юрид-в нацвал'!C106)/('7.физ-в нацвал'!B106+'8.юрид-в нацвал'!B106)</f>
        <v>2.6240494645745454</v>
      </c>
      <c r="D106" s="21">
        <f>'7.физ-в нацвал'!D106+'8.юрид-в нацвал'!D106</f>
        <v>257682.3</v>
      </c>
      <c r="E106" s="28">
        <f>('7.физ-в нацвал'!D106*'7.физ-в нацвал'!E106+'8.юрид-в нацвал'!D106*'8.юрид-в нацвал'!E106)/('7.физ-в нацвал'!D106+'8.юрид-в нацвал'!D106)</f>
        <v>0.56262000145139957</v>
      </c>
      <c r="F106" s="21">
        <f t="shared" si="2"/>
        <v>84522.2</v>
      </c>
      <c r="G106" s="28">
        <f t="shared" si="3"/>
        <v>8.9087165147144773</v>
      </c>
      <c r="H106" s="21">
        <f>'7.физ-в нацвал'!H106+'8.юрид-в нацвал'!H106</f>
        <v>2693.2999999999997</v>
      </c>
      <c r="I106" s="28">
        <f>('7.физ-в нацвал'!H106*'7.физ-в нацвал'!I106+'8.юрид-в нацвал'!H106*'8.юрид-в нацвал'!I106)/('7.физ-в нацвал'!H106+'8.юрид-в нацвал'!H106)</f>
        <v>3.5017636356885604</v>
      </c>
      <c r="J106" s="21">
        <f>'7.физ-в нацвал'!J106+'8.юрид-в нацвал'!J106</f>
        <v>12278.9</v>
      </c>
      <c r="K106" s="28">
        <f>('7.физ-в нацвал'!J106*'7.физ-в нацвал'!K106+'8.юрид-в нацвал'!J106*'8.юрид-в нацвал'!K106)/('7.физ-в нацвал'!J106+'8.юрид-в нацвал'!J106)</f>
        <v>5.1336107468910086</v>
      </c>
      <c r="L106" s="21">
        <f>'7.физ-в нацвал'!L106+'8.юрид-в нацвал'!L106</f>
        <v>27847.699999999997</v>
      </c>
      <c r="M106" s="28">
        <f>('7.физ-в нацвал'!L106*'7.физ-в нацвал'!M106+'8.юрид-в нацвал'!L106*'8.юрид-в нацвал'!M106)/('7.физ-в нацвал'!L106+'8.юрид-в нацвал'!L106)</f>
        <v>8.3723938781299729</v>
      </c>
      <c r="N106" s="21">
        <f>'7.физ-в нацвал'!N106+'8.юрид-в нацвал'!N106</f>
        <v>19741.5</v>
      </c>
      <c r="O106" s="28">
        <f>('7.физ-в нацвал'!N106*'7.физ-в нацвал'!O106+'8.юрид-в нацвал'!N106*'8.юрид-в нацвал'!O106)/('7.физ-в нацвал'!N106+'8.юрид-в нацвал'!N106)</f>
        <v>9.2860029379733042</v>
      </c>
      <c r="P106" s="21">
        <f>'7.физ-в нацвал'!P106+'8.юрид-в нацвал'!P106</f>
        <v>21960.799999999999</v>
      </c>
      <c r="Q106" s="28">
        <f>('7.физ-в нацвал'!P106*'7.физ-в нацвал'!Q106+'8.юрид-в нацвал'!P106*'8.юрид-в нацвал'!Q106)/('7.физ-в нацвал'!P106+'8.юрид-в нацвал'!P106)</f>
        <v>12.023532202834142</v>
      </c>
      <c r="R106" s="22"/>
      <c r="S106" s="30"/>
    </row>
    <row r="107" spans="1:19" ht="14.25" customHeight="1" x14ac:dyDescent="0.2">
      <c r="A107" s="23" t="s">
        <v>2</v>
      </c>
      <c r="B107" s="26">
        <f>'7.физ-в нацвал'!B107+'8.юрид-в нацвал'!B107</f>
        <v>418599.7</v>
      </c>
      <c r="C107" s="28">
        <f>('7.физ-в нацвал'!B107*'7.физ-в нацвал'!C107+'8.юрид-в нацвал'!B107*'8.юрид-в нацвал'!C107)/('7.физ-в нацвал'!B107+'8.юрид-в нацвал'!B107)</f>
        <v>2.1951341245586176</v>
      </c>
      <c r="D107" s="21">
        <f>'7.физ-в нацвал'!D107+'8.юрид-в нацвал'!D107</f>
        <v>341019.2</v>
      </c>
      <c r="E107" s="28">
        <f>('7.физ-в нацвал'!D107*'7.физ-в нацвал'!E107+'8.юрид-в нацвал'!D107*'8.юрид-в нацвал'!E107)/('7.физ-в нацвал'!D107+'8.юрид-в нацвал'!D107)</f>
        <v>0.5233676784181065</v>
      </c>
      <c r="F107" s="21">
        <f t="shared" si="2"/>
        <v>77580.5</v>
      </c>
      <c r="G107" s="28">
        <f t="shared" si="3"/>
        <v>9.5436876405797832</v>
      </c>
      <c r="H107" s="21">
        <f>'7.физ-в нацвал'!H107+'8.юрид-в нацвал'!H107</f>
        <v>1097.2</v>
      </c>
      <c r="I107" s="28">
        <f>('7.физ-в нацвал'!H107*'7.физ-в нацвал'!I107+'8.юрид-в нацвал'!H107*'8.юрид-в нацвал'!I107)/('7.физ-в нацвал'!H107+'8.юрид-в нацвал'!H107)</f>
        <v>2.2965822092599342</v>
      </c>
      <c r="J107" s="21">
        <f>'7.физ-в нацвал'!J107+'8.юрид-в нацвал'!J107</f>
        <v>11322.4</v>
      </c>
      <c r="K107" s="28">
        <f>('7.физ-в нацвал'!J107*'7.физ-в нацвал'!K107+'8.юрид-в нацвал'!J107*'8.юрид-в нацвал'!K107)/('7.физ-в нацвал'!J107+'8.юрид-в нацвал'!J107)</f>
        <v>4.9455323959584545</v>
      </c>
      <c r="L107" s="21">
        <f>'7.физ-в нацвал'!L107+'8.юрид-в нацвал'!L107</f>
        <v>17880.599999999999</v>
      </c>
      <c r="M107" s="28">
        <f>('7.физ-в нацвал'!L107*'7.физ-в нацвал'!M107+'8.юрид-в нацвал'!L107*'8.юрид-в нацвал'!M107)/('7.физ-в нацвал'!L107+'8.юрид-в нацвал'!L107)</f>
        <v>8.7361414605773859</v>
      </c>
      <c r="N107" s="21">
        <f>'7.физ-в нацвал'!N107+'8.юрид-в нацвал'!N107</f>
        <v>35635.5</v>
      </c>
      <c r="O107" s="28">
        <f>('7.физ-в нацвал'!N107*'7.физ-в нацвал'!O107+'8.юрид-в нацвал'!N107*'8.юрид-в нацвал'!O107)/('7.физ-в нацвал'!N107+'8.юрид-в нацвал'!N107)</f>
        <v>10.421069354997123</v>
      </c>
      <c r="P107" s="21">
        <f>'7.физ-в нацвал'!P107+'8.юрид-в нацвал'!P107</f>
        <v>11644.8</v>
      </c>
      <c r="Q107" s="28">
        <f>('7.физ-в нацвал'!P107*'7.физ-в нацвал'!Q107+'8.юрид-в нацвал'!P107*'8.юрид-в нацвал'!Q107)/('7.физ-в нацвал'!P107+'8.юрид-в нацвал'!P107)</f>
        <v>13.252394631079966</v>
      </c>
      <c r="R107" s="21"/>
      <c r="S107" s="28"/>
    </row>
    <row r="108" spans="1:19" ht="14.25" customHeight="1" x14ac:dyDescent="0.2">
      <c r="A108" s="23" t="s">
        <v>3</v>
      </c>
      <c r="B108" s="26">
        <f>'7.физ-в нацвал'!B108+'8.юрид-в нацвал'!B108</f>
        <v>414741.6</v>
      </c>
      <c r="C108" s="28">
        <f>('7.физ-в нацвал'!B108*'7.физ-в нацвал'!C108+'8.юрид-в нацвал'!B108*'8.юрид-в нацвал'!C108)/('7.физ-в нацвал'!B108+'8.юрид-в нацвал'!B108)</f>
        <v>2.8860864957843635</v>
      </c>
      <c r="D108" s="21">
        <f>'7.физ-в нацвал'!D108+'8.юрид-в нацвал'!D108</f>
        <v>313622.09999999998</v>
      </c>
      <c r="E108" s="28">
        <f>('7.физ-в нацвал'!D108*'7.физ-в нацвал'!E108+'8.юрид-в нацвал'!D108*'8.юрид-в нацвал'!E108)/('7.физ-в нацвал'!D108+'8.юрид-в нацвал'!D108)</f>
        <v>1.0085941169324484</v>
      </c>
      <c r="F108" s="21">
        <f t="shared" si="2"/>
        <v>101119.5</v>
      </c>
      <c r="G108" s="28">
        <f t="shared" si="3"/>
        <v>8.7091285657069122</v>
      </c>
      <c r="H108" s="21">
        <f>'7.физ-в нацвал'!H108+'8.юрид-в нацвал'!H108</f>
        <v>1084.0999999999999</v>
      </c>
      <c r="I108" s="28">
        <f>('7.физ-в нацвал'!H108*'7.физ-в нацвал'!I108+'8.юрид-в нацвал'!H108*'8.юрид-в нацвал'!I108)/('7.физ-в нацвал'!H108+'8.юрид-в нацвал'!H108)</f>
        <v>2.1965685822341117</v>
      </c>
      <c r="J108" s="21">
        <f>'7.физ-в нацвал'!J108+'8.юрид-в нацвал'!J108</f>
        <v>19384.900000000001</v>
      </c>
      <c r="K108" s="28">
        <f>('7.физ-в нацвал'!J108*'7.физ-в нацвал'!K108+'8.юрид-в нацвал'!J108*'8.юрид-в нацвал'!K108)/('7.физ-в нацвал'!J108+'8.юрид-в нацвал'!J108)</f>
        <v>4.3193011054996413</v>
      </c>
      <c r="L108" s="21">
        <f>'7.физ-в нацвал'!L108+'8.юрид-в нацвал'!L108</f>
        <v>32442</v>
      </c>
      <c r="M108" s="28">
        <f>('7.физ-в нацвал'!L108*'7.физ-в нацвал'!M108+'8.юрид-в нацвал'!L108*'8.юрид-в нацвал'!M108)/('7.физ-в нацвал'!L108+'8.юрид-в нацвал'!L108)</f>
        <v>8.9004911842673078</v>
      </c>
      <c r="N108" s="21">
        <f>'7.физ-в нацвал'!N108+'8.юрид-в нацвал'!N108</f>
        <v>28680.799999999999</v>
      </c>
      <c r="O108" s="28">
        <f>('7.физ-в нацвал'!N108*'7.физ-в нацвал'!O108+'8.юрид-в нацвал'!N108*'8.юрид-в нацвал'!O108)/('7.физ-в нацвал'!N108+'8.юрид-в нацвал'!N108)</f>
        <v>9.4931909849097664</v>
      </c>
      <c r="P108" s="21">
        <f>'7.физ-в нацвал'!P108+'8.юрид-в нацвал'!P108</f>
        <v>19527.7</v>
      </c>
      <c r="Q108" s="28">
        <f>('7.физ-в нацвал'!P108*'7.физ-в нацвал'!Q108+'8.юрид-в нацвал'!P108*'8.юрид-в нацвал'!Q108)/('7.физ-в нацвал'!P108+'8.юрид-в нацвал'!P108)</f>
        <v>11.958917793698181</v>
      </c>
      <c r="R108" s="22"/>
      <c r="S108" s="30"/>
    </row>
    <row r="109" spans="1:19" ht="14.25" customHeight="1" x14ac:dyDescent="0.2">
      <c r="A109" s="23" t="s">
        <v>4</v>
      </c>
      <c r="B109" s="26">
        <f>'7.физ-в нацвал'!B109+'8.юрид-в нацвал'!B109</f>
        <v>392742.70000000007</v>
      </c>
      <c r="C109" s="28">
        <f>('7.физ-в нацвал'!B109*'7.физ-в нацвал'!C109+'8.юрид-в нацвал'!B109*'8.юрид-в нацвал'!C109)/('7.физ-в нацвал'!B109+'8.юрид-в нацвал'!B109)</f>
        <v>1.5787048559898074</v>
      </c>
      <c r="D109" s="21">
        <f>'7.физ-в нацвал'!D109+'8.юрид-в нацвал'!D109</f>
        <v>336744.5</v>
      </c>
      <c r="E109" s="28">
        <f>('7.физ-в нацвал'!D109*'7.физ-в нацвал'!E109+'8.юрид-в нацвал'!D109*'8.юрид-в нацвал'!E109)/('7.физ-в нацвал'!D109+'8.юрид-в нацвал'!D109)</f>
        <v>0.40000000000000008</v>
      </c>
      <c r="F109" s="21">
        <f t="shared" si="2"/>
        <v>55998.2</v>
      </c>
      <c r="G109" s="28">
        <f t="shared" si="3"/>
        <v>8.6668322846903703</v>
      </c>
      <c r="H109" s="21">
        <f>'7.физ-в нацвал'!H109+'8.юрид-в нацвал'!H109</f>
        <v>1671.5</v>
      </c>
      <c r="I109" s="28">
        <f>('7.физ-в нацвал'!H109*'7.физ-в нацвал'!I109+'8.юрид-в нацвал'!H109*'8.юрид-в нацвал'!I109)/('7.физ-в нацвал'!H109+'8.юрид-в нацвал'!H109)</f>
        <v>1.3887900954521799</v>
      </c>
      <c r="J109" s="21">
        <f>'7.физ-в нацвал'!J109+'8.юрид-в нацвал'!J109</f>
        <v>11290.3</v>
      </c>
      <c r="K109" s="28">
        <f>('7.физ-в нацвал'!J109*'7.физ-в нацвал'!K109+'8.юрид-в нацвал'!J109*'8.юрид-в нацвал'!K109)/('7.физ-в нацвал'!J109+'8.юрид-в нацвал'!J109)</f>
        <v>5.4066712133424257</v>
      </c>
      <c r="L109" s="21">
        <f>'7.физ-в нацвал'!L109+'8.юрид-в нацвал'!L109</f>
        <v>13480.9</v>
      </c>
      <c r="M109" s="28">
        <f>('7.физ-в нацвал'!L109*'7.физ-в нацвал'!M109+'8.юрид-в нацвал'!L109*'8.юрид-в нацвал'!M109)/('7.физ-в нацвал'!L109+'8.юрид-в нацвал'!L109)</f>
        <v>8.139924263216848</v>
      </c>
      <c r="N109" s="21">
        <f>'7.физ-в нацвал'!N109+'8.юрид-в нацвал'!N109</f>
        <v>20932.599999999999</v>
      </c>
      <c r="O109" s="28">
        <f>('7.физ-в нацвал'!N109*'7.физ-в нацвал'!O109+'8.юрид-в нацвал'!N109*'8.юрид-в нацвал'!O109)/('7.физ-в нацвал'!N109+'8.юрид-в нацвал'!N109)</f>
        <v>9.7736427390768483</v>
      </c>
      <c r="P109" s="21">
        <f>'7.физ-в нацвал'!P109+'8.юрид-в нацвал'!P109</f>
        <v>8622.9</v>
      </c>
      <c r="Q109" s="28">
        <f>('7.физ-в нацвал'!P109*'7.физ-в нацвал'!Q109+'8.юрид-в нацвал'!P109*'8.юрид-в нацвал'!Q109)/('7.физ-в нацвал'!P109+'8.юрид-в нацвал'!P109)</f>
        <v>12.483207041714502</v>
      </c>
      <c r="R109" s="22"/>
      <c r="S109" s="30"/>
    </row>
    <row r="110" spans="1:19" ht="14.25" customHeight="1" x14ac:dyDescent="0.2">
      <c r="A110" s="23" t="s">
        <v>5</v>
      </c>
      <c r="B110" s="26">
        <f>'7.физ-в нацвал'!B110+'8.юрид-в нацвал'!B110</f>
        <v>470821.39999999991</v>
      </c>
      <c r="C110" s="28">
        <f>('7.физ-в нацвал'!B110*'7.физ-в нацвал'!C110+'8.юрид-в нацвал'!B110*'8.юрид-в нацвал'!C110)/('7.физ-в нацвал'!B110+'8.юрид-в нацвал'!B110)</f>
        <v>1.7951346264209742</v>
      </c>
      <c r="D110" s="21">
        <f>'7.физ-в нацвал'!D110+'8.юрид-в нацвал'!D110</f>
        <v>391437.6</v>
      </c>
      <c r="E110" s="28">
        <f>('7.физ-в нацвал'!D110*'7.физ-в нацвал'!E110+'8.юрид-в нацвал'!D110*'8.юрид-в нацвал'!E110)/('7.физ-в нацвал'!D110+'8.юрид-в нацвал'!D110)</f>
        <v>0.6403051035465166</v>
      </c>
      <c r="F110" s="21">
        <f t="shared" si="2"/>
        <v>79383.799999999988</v>
      </c>
      <c r="G110" s="28">
        <f t="shared" si="3"/>
        <v>7.489542009830723</v>
      </c>
      <c r="H110" s="21">
        <f>'7.физ-в нацвал'!H110+'8.юрид-в нацвал'!H110</f>
        <v>10380.299999999999</v>
      </c>
      <c r="I110" s="28">
        <f>('7.физ-в нацвал'!H110*'7.физ-в нацвал'!I110+'8.юрид-в нацвал'!H110*'8.юрид-в нацвал'!I110)/('7.физ-в нацвал'!H110+'8.юрид-в нацвал'!H110)</f>
        <v>1.0021107289770046</v>
      </c>
      <c r="J110" s="21">
        <f>'7.физ-в нацвал'!J110+'8.юрид-в нацвал'!J110</f>
        <v>22730.799999999999</v>
      </c>
      <c r="K110" s="28">
        <f>('7.физ-в нацвал'!J110*'7.физ-в нацвал'!K110+'8.юрид-в нацвал'!J110*'8.юрид-в нацвал'!K110)/('7.физ-в нацвал'!J110+'8.юрид-в нацвал'!J110)</f>
        <v>5.3063675277596918</v>
      </c>
      <c r="L110" s="21">
        <f>'7.физ-в нацвал'!L110+'8.юрид-в нацвал'!L110</f>
        <v>16285.3</v>
      </c>
      <c r="M110" s="28">
        <f>('7.физ-в нацвал'!L110*'7.физ-в нацвал'!M110+'8.юрид-в нацвал'!L110*'8.юрид-в нацвал'!M110)/('7.физ-в нацвал'!L110+'8.юрид-в нацвал'!L110)</f>
        <v>8.7592094711181243</v>
      </c>
      <c r="N110" s="21">
        <f>'7.физ-в нацвал'!N110+'8.юрид-в нацвал'!N110</f>
        <v>15209.599999999999</v>
      </c>
      <c r="O110" s="28">
        <f>('7.физ-в нацвал'!N110*'7.физ-в нацвал'!O110+'8.юрид-в нацвал'!N110*'8.юрид-в нацвал'!O110)/('7.физ-в нацвал'!N110+'8.юрид-в нацвал'!N110)</f>
        <v>8.8769708605091537</v>
      </c>
      <c r="P110" s="21">
        <f>'7.физ-в нацвал'!P110+'8.юрид-в нацвал'!P110</f>
        <v>14777.8</v>
      </c>
      <c r="Q110" s="28">
        <f>('7.физ-в нацвал'!P110*'7.физ-в нацвал'!Q110+'8.юрид-в нацвал'!P110*'8.юрид-в нацвал'!Q110)/('7.физ-в нацвал'!P110+'8.юрид-в нацвал'!P110)</f>
        <v>12.577419236963555</v>
      </c>
      <c r="R110" s="22"/>
      <c r="S110" s="30"/>
    </row>
    <row r="111" spans="1:19" ht="14.25" customHeight="1" x14ac:dyDescent="0.2">
      <c r="A111" s="23" t="s">
        <v>6</v>
      </c>
      <c r="B111" s="26">
        <f>'7.физ-в нацвал'!B111+'8.юрид-в нацвал'!B111</f>
        <v>508404.60000000003</v>
      </c>
      <c r="C111" s="28">
        <f>('7.физ-в нацвал'!B111*'7.физ-в нацвал'!C111+'8.юрид-в нацвал'!B111*'8.юрид-в нацвал'!C111)/('7.физ-в нацвал'!B111+'8.юрид-в нацвал'!B111)</f>
        <v>2.3124726703888987</v>
      </c>
      <c r="D111" s="21">
        <f>'7.физ-в нацвал'!D111+'8.юрид-в нацвал'!D111</f>
        <v>416970.9</v>
      </c>
      <c r="E111" s="28">
        <f>('7.физ-в нацвал'!D111*'7.физ-в нацвал'!E111+'8.юрид-в нацвал'!D111*'8.юрид-в нацвал'!E111)/('7.физ-в нацвал'!D111+'8.юрид-в нацвал'!D111)</f>
        <v>0.73188847231305598</v>
      </c>
      <c r="F111" s="21">
        <f t="shared" si="2"/>
        <v>91433.7</v>
      </c>
      <c r="G111" s="28">
        <f t="shared" si="3"/>
        <v>9.5205110150852494</v>
      </c>
      <c r="H111" s="21">
        <f>'7.физ-в нацвал'!H111+'8.юрид-в нацвал'!H111</f>
        <v>9894.5999999999985</v>
      </c>
      <c r="I111" s="28">
        <f>('7.физ-в нацвал'!H111*'7.физ-в нацвал'!I111+'8.юрид-в нацвал'!H111*'8.юрид-в нацвал'!I111)/('7.физ-в нацвал'!H111+'8.юрид-в нацвал'!H111)</f>
        <v>5.8105570715339683</v>
      </c>
      <c r="J111" s="21">
        <f>'7.физ-в нацвал'!J111+'8.юрид-в нацвал'!J111</f>
        <v>11438.099999999999</v>
      </c>
      <c r="K111" s="28">
        <f>('7.физ-в нацвал'!J111*'7.физ-в нацвал'!K111+'8.юрид-в нацвал'!J111*'8.юрид-в нацвал'!K111)/('7.физ-в нацвал'!J111+'8.юрид-в нацвал'!J111)</f>
        <v>6.6817884089140671</v>
      </c>
      <c r="L111" s="21">
        <f>'7.физ-в нацвал'!L111+'8.юрид-в нацвал'!L111</f>
        <v>12167.2</v>
      </c>
      <c r="M111" s="28">
        <f>('7.физ-в нацвал'!L111*'7.физ-в нацвал'!M111+'8.юрид-в нацвал'!L111*'8.юрид-в нацвал'!M111)/('7.физ-в нацвал'!L111+'8.юрид-в нацвал'!L111)</f>
        <v>7.7847088894733387</v>
      </c>
      <c r="N111" s="21">
        <f>'7.физ-в нацвал'!N111+'8.юрид-в нацвал'!N111</f>
        <v>44901.8</v>
      </c>
      <c r="O111" s="28">
        <f>('7.физ-в нацвал'!N111*'7.физ-в нацвал'!O111+'8.юрид-в нацвал'!N111*'8.юрид-в нацвал'!O111)/('7.физ-в нацвал'!N111+'8.юрид-в нацвал'!N111)</f>
        <v>10.661804871965046</v>
      </c>
      <c r="P111" s="21">
        <f>'7.физ-в нацвал'!P111+'8.юрид-в нацвал'!P111</f>
        <v>13031.2</v>
      </c>
      <c r="Q111" s="28">
        <f>('7.физ-в нацвал'!P111*'7.физ-в нацвал'!Q111+'8.юрид-в нацвал'!P111*'8.юрид-в нацвал'!Q111)/('7.физ-в нацвал'!P111+'8.юрид-в нацвал'!P111)</f>
        <v>12.517151605377862</v>
      </c>
      <c r="R111" s="22">
        <f>'7.физ-в нацвал'!R111+'8.юрид-в нацвал'!R111</f>
        <v>0.8</v>
      </c>
      <c r="S111" s="30">
        <f>('7.физ-в нацвал'!R111*'7.физ-в нацвал'!S111+'8.юрид-в нацвал'!R111*'8.юрид-в нацвал'!S111)/('7.физ-в нацвал'!R111+'8.юрид-в нацвал'!R111)</f>
        <v>12.000000000000002</v>
      </c>
    </row>
    <row r="112" spans="1:19" ht="14.25" customHeight="1" x14ac:dyDescent="0.2">
      <c r="A112" s="23" t="s">
        <v>7</v>
      </c>
      <c r="B112" s="26">
        <f>'7.физ-в нацвал'!B112+'8.юрид-в нацвал'!B112</f>
        <v>505469.60000000003</v>
      </c>
      <c r="C112" s="28">
        <f>('7.физ-в нацвал'!B112*'7.физ-в нацвал'!C112+'8.юрид-в нацвал'!B112*'8.юрид-в нацвал'!C112)/('7.физ-в нацвал'!B112+'8.юрид-в нацвал'!B112)</f>
        <v>1.8253269256944433</v>
      </c>
      <c r="D112" s="21">
        <f>'7.физ-в нацвал'!D112+'8.юрид-в нацвал'!D112</f>
        <v>421618.9</v>
      </c>
      <c r="E112" s="28">
        <f>('7.физ-в нацвал'!D112*'7.физ-в нацвал'!E112+'8.юрид-в нацвал'!D112*'8.юрид-в нацвал'!E112)/('7.физ-в нацвал'!D112+'8.юрид-в нацвал'!D112)</f>
        <v>0.52469007200578544</v>
      </c>
      <c r="F112" s="21">
        <f t="shared" si="2"/>
        <v>83850.7</v>
      </c>
      <c r="G112" s="28">
        <f t="shared" si="3"/>
        <v>8.3652017216314238</v>
      </c>
      <c r="H112" s="21">
        <f>'7.физ-в нацвал'!H112+'8.юрид-в нацвал'!H112</f>
        <v>1174.5</v>
      </c>
      <c r="I112" s="28">
        <f>('7.физ-в нацвал'!H112*'7.физ-в нацвал'!I112+'8.юрид-в нацвал'!H112*'8.юрид-в нацвал'!I112)/('7.физ-в нацвал'!H112+'8.юрид-в нацвал'!H112)</f>
        <v>3.3096126011068536</v>
      </c>
      <c r="J112" s="21">
        <f>'7.физ-в нацвал'!J112+'8.юрид-в нацвал'!J112</f>
        <v>31193.5</v>
      </c>
      <c r="K112" s="28">
        <f>('7.физ-в нацвал'!J112*'7.физ-в нацвал'!K112+'8.юрид-в нацвал'!J112*'8.юрид-в нацвал'!K112)/('7.физ-в нацвал'!J112+'8.юрид-в нацвал'!J112)</f>
        <v>5.9096320066680557</v>
      </c>
      <c r="L112" s="21">
        <f>'7.физ-в нацвал'!L112+'8.юрид-в нацвал'!L112</f>
        <v>15857.2</v>
      </c>
      <c r="M112" s="28">
        <f>('7.физ-в нацвал'!L112*'7.физ-в нацвал'!M112+'8.юрид-в нацвал'!L112*'8.юрид-в нацвал'!M112)/('7.физ-в нацвал'!L112+'8.юрид-в нацвал'!L112)</f>
        <v>7.9219608758166622</v>
      </c>
      <c r="N112" s="21">
        <f>'7.физ-в нацвал'!N112+'8.юрид-в нацвал'!N112</f>
        <v>21957.899999999998</v>
      </c>
      <c r="O112" s="28">
        <f>('7.физ-в нацвал'!N112*'7.физ-в нацвал'!O112+'8.юрид-в нацвал'!N112*'8.юрид-в нацвал'!O112)/('7.физ-в нацвал'!N112+'8.юрид-в нацвал'!N112)</f>
        <v>10.191960752166647</v>
      </c>
      <c r="P112" s="21">
        <f>'7.физ-в нацвал'!P112+'8.юрид-в нацвал'!P112</f>
        <v>13667.6</v>
      </c>
      <c r="Q112" s="28">
        <f>('7.физ-в нацвал'!P112*'7.физ-в нацвал'!Q112+'8.юрид-в нацвал'!P112*'8.юрид-в нацвал'!Q112)/('7.физ-в нацвал'!P112+'8.юрид-в нацвал'!P112)</f>
        <v>11.98342071760953</v>
      </c>
      <c r="R112" s="22"/>
      <c r="S112" s="30"/>
    </row>
    <row r="113" spans="1:19" ht="14.25" customHeight="1" x14ac:dyDescent="0.2">
      <c r="A113" s="23" t="s">
        <v>8</v>
      </c>
      <c r="B113" s="26">
        <f>'7.физ-в нацвал'!B113+'8.юрид-в нацвал'!B113</f>
        <v>446442.2</v>
      </c>
      <c r="C113" s="28">
        <f>('7.физ-в нацвал'!B113*'7.физ-в нацвал'!C113+'8.юрид-в нацвал'!B113*'8.юрид-в нацвал'!C113)/('7.физ-в нацвал'!B113+'8.юрид-в нацвал'!B113)</f>
        <v>2.3736532321541284</v>
      </c>
      <c r="D113" s="21">
        <f>'7.физ-в нацвал'!D113+'8.юрид-в нацвал'!D113</f>
        <v>361002</v>
      </c>
      <c r="E113" s="28">
        <f>('7.физ-в нацвал'!D113*'7.физ-в нацвал'!E113+'8.юрид-в нацвал'!D113*'8.юрид-в нацвал'!E113)/('7.физ-в нацвал'!D113+'8.юрид-в нацвал'!D113)</f>
        <v>0.91072053894438254</v>
      </c>
      <c r="F113" s="21">
        <f t="shared" si="2"/>
        <v>85440.2</v>
      </c>
      <c r="G113" s="28">
        <f t="shared" si="3"/>
        <v>8.5548375940131223</v>
      </c>
      <c r="H113" s="21">
        <f>'7.физ-в нацвал'!H113+'8.юрид-в нацвал'!H113</f>
        <v>9390.5</v>
      </c>
      <c r="I113" s="28">
        <f>('7.физ-в нацвал'!H113*'7.физ-в нацвал'!I113+'8.юрид-в нацвал'!H113*'8.юрид-в нацвал'!I113)/('7.физ-в нацвал'!H113+'8.юрид-в нацвал'!H113)</f>
        <v>3.0661628241307701</v>
      </c>
      <c r="J113" s="21">
        <f>'7.физ-в нацвал'!J113+'8.юрид-в нацвал'!J113</f>
        <v>13996.599999999999</v>
      </c>
      <c r="K113" s="28">
        <f>('7.физ-в нацвал'!J113*'7.физ-в нацвал'!K113+'8.юрид-в нацвал'!J113*'8.юрид-в нацвал'!K113)/('7.физ-в нацвал'!J113+'8.юрид-в нацвал'!J113)</f>
        <v>6.3339270965805978</v>
      </c>
      <c r="L113" s="21">
        <f>'7.физ-в нацвал'!L113+'8.юрид-в нацвал'!L113</f>
        <v>27114.6</v>
      </c>
      <c r="M113" s="28">
        <f>('7.физ-в нацвал'!L113*'7.физ-в нацвал'!M113+'8.юрид-в нацвал'!L113*'8.юрид-в нацвал'!M113)/('7.физ-в нацвал'!L113+'8.юрид-в нацвал'!L113)</f>
        <v>8.6701341712582902</v>
      </c>
      <c r="N113" s="21">
        <f>'7.физ-в нацвал'!N113+'8.юрид-в нацвал'!N113</f>
        <v>19568.2</v>
      </c>
      <c r="O113" s="28">
        <f>('7.физ-в нацвал'!N113*'7.физ-в нацвал'!O113+'8.юрид-в нацвал'!N113*'8.юрид-в нацвал'!O113)/('7.физ-в нацвал'!N113+'8.юрид-в нацвал'!N113)</f>
        <v>8.7981036068723739</v>
      </c>
      <c r="P113" s="21">
        <f>'7.физ-в нацвал'!P113+'8.юрид-в нацвал'!P113</f>
        <v>15370</v>
      </c>
      <c r="Q113" s="28">
        <f>('7.физ-в нацвал'!P113*'7.физ-в нацвал'!Q113+'8.юрид-в нацвал'!P113*'8.юрид-в нацвал'!Q113)/('7.физ-в нацвал'!P113+'8.юрид-в нацвал'!P113)</f>
        <v>13.417496291476901</v>
      </c>
      <c r="R113" s="22">
        <f>'7.физ-в нацвал'!R113+'8.юрид-в нацвал'!R113</f>
        <v>0.3</v>
      </c>
      <c r="S113" s="30">
        <f>('7.физ-в нацвал'!R113*'7.физ-в нацвал'!S113+'8.юрид-в нацвал'!R113*'8.юрид-в нацвал'!S113)/('7.физ-в нацвал'!R113+'8.юрид-в нацвал'!R113)</f>
        <v>12</v>
      </c>
    </row>
    <row r="114" spans="1:19" ht="14.25" customHeight="1" x14ac:dyDescent="0.2">
      <c r="A114" s="23" t="s">
        <v>9</v>
      </c>
      <c r="B114" s="26">
        <f>'7.физ-в нацвал'!B114+'8.юрид-в нацвал'!B114</f>
        <v>647799.50000000012</v>
      </c>
      <c r="C114" s="28">
        <f>('7.физ-в нацвал'!B114*'7.физ-в нацвал'!C114+'8.юрид-в нацвал'!B114*'8.юрид-в нацвал'!C114)/('7.физ-в нацвал'!B114+'8.юрид-в нацвал'!B114)</f>
        <v>1.2960295261110881</v>
      </c>
      <c r="D114" s="21">
        <f>'7.физ-в нацвал'!D114+'8.юрид-в нацвал'!D114</f>
        <v>553315</v>
      </c>
      <c r="E114" s="28">
        <f>('7.физ-в нацвал'!D114*'7.физ-в нацвал'!E114+'8.юрид-в нацвал'!D114*'8.юрид-в нацвал'!E114)/('7.физ-в нацвал'!D114+'8.юрид-в нацвал'!D114)</f>
        <v>0.19293274897662269</v>
      </c>
      <c r="F114" s="21">
        <f t="shared" si="2"/>
        <v>94484.5</v>
      </c>
      <c r="G114" s="28">
        <f t="shared" si="3"/>
        <v>7.755924992988267</v>
      </c>
      <c r="H114" s="21">
        <f>'7.физ-в нацвал'!H114+'8.юрид-в нацвал'!H114</f>
        <v>14301.199999999999</v>
      </c>
      <c r="I114" s="28">
        <f>('7.физ-в нацвал'!H114*'7.физ-в нацвал'!I114+'8.юрид-в нацвал'!H114*'8.юрид-в нацвал'!I114)/('7.физ-в нацвал'!H114+'8.юрид-в нацвал'!H114)</f>
        <v>2.3484135597012838</v>
      </c>
      <c r="J114" s="21">
        <f>'7.физ-в нацвал'!J114+'8.юрид-в нацвал'!J114</f>
        <v>18498.699999999997</v>
      </c>
      <c r="K114" s="28">
        <f>('7.физ-в нацвал'!J114*'7.физ-в нацвал'!K114+'8.юрид-в нацвал'!J114*'8.юрид-в нацвал'!K114)/('7.физ-в нацвал'!J114+'8.юрид-в нацвал'!J114)</f>
        <v>5.2429038256742375</v>
      </c>
      <c r="L114" s="21">
        <f>'7.физ-в нацвал'!L114+'8.юрид-в нацвал'!L114</f>
        <v>26720.799999999999</v>
      </c>
      <c r="M114" s="28">
        <f>('7.физ-в нацвал'!L114*'7.физ-в нацвал'!M114+'8.юрид-в нацвал'!L114*'8.юрид-в нацвал'!M114)/('7.физ-в нацвал'!L114+'8.юрид-в нацвал'!L114)</f>
        <v>9.0647735846232145</v>
      </c>
      <c r="N114" s="21">
        <f>'7.физ-в нацвал'!N114+'8.юрид-в нацвал'!N114</f>
        <v>20774</v>
      </c>
      <c r="O114" s="28">
        <f>('7.физ-в нацвал'!N114*'7.физ-в нацвал'!O114+'8.юрид-в нацвал'!N114*'8.юрид-в нацвал'!O114)/('7.физ-в нацвал'!N114+'8.юрид-в нацвал'!N114)</f>
        <v>8.816409598536632</v>
      </c>
      <c r="P114" s="21">
        <f>'7.физ-в нацвал'!P114+'8.юрид-в нацвал'!P114</f>
        <v>14189.3</v>
      </c>
      <c r="Q114" s="28">
        <f>('7.физ-в нацвал'!P114*'7.физ-в нацвал'!Q114+'8.юрид-в нацвал'!P114*'8.юрид-в нацвал'!Q114)/('7.физ-в нацвал'!P114+'8.юрид-в нацвал'!P114)</f>
        <v>12.46478423882785</v>
      </c>
      <c r="R114" s="21">
        <f>'7.физ-в нацвал'!R114+'8.юрид-в нацвал'!R114</f>
        <v>0.5</v>
      </c>
      <c r="S114" s="28">
        <f>('7.физ-в нацвал'!R114*'7.физ-в нацвал'!S114+'8.юрид-в нацвал'!R114*'8.юрид-в нацвал'!S114)/('7.физ-в нацвал'!R114+'8.юрид-в нацвал'!R114)</f>
        <v>12</v>
      </c>
    </row>
    <row r="115" spans="1:19" ht="14.25" customHeight="1" x14ac:dyDescent="0.2">
      <c r="A115" s="23" t="s">
        <v>14</v>
      </c>
      <c r="B115" s="26">
        <f>'7.физ-в нацвал'!B115+'8.юрид-в нацвал'!B115</f>
        <v>545506.5</v>
      </c>
      <c r="C115" s="28">
        <f>('7.физ-в нацвал'!B115*'7.физ-в нацвал'!C115+'8.юрид-в нацвал'!B115*'8.юрид-в нацвал'!C115)/('7.физ-в нацвал'!B115+'8.юрид-в нацвал'!B115)</f>
        <v>1.6357531211818741</v>
      </c>
      <c r="D115" s="21">
        <f>'7.физ-в нацвал'!D115+'8.юрид-в нацвал'!D115</f>
        <v>445484.4</v>
      </c>
      <c r="E115" s="28">
        <f>('7.физ-в нацвал'!D115*'7.физ-в нацвал'!E115+'8.юрид-в нацвал'!D115*'8.юрид-в нацвал'!E115)/('7.физ-в нацвал'!D115+'8.юрид-в нацвал'!D115)</f>
        <v>0.32955722579735691</v>
      </c>
      <c r="F115" s="21">
        <f t="shared" si="2"/>
        <v>100022.1</v>
      </c>
      <c r="G115" s="28">
        <f t="shared" si="3"/>
        <v>7.4533663760308961</v>
      </c>
      <c r="H115" s="21">
        <f>'7.физ-в нацвал'!H115+'8.юрид-в нацвал'!H115</f>
        <v>30301</v>
      </c>
      <c r="I115" s="28">
        <f>('7.физ-в нацвал'!H115*'7.физ-в нацвал'!I115+'8.юрид-в нацвал'!H115*'8.юрид-в нацвал'!I115)/('7.физ-в нацвал'!H115+'8.юрид-в нацвал'!H115)</f>
        <v>3.5561037589518496</v>
      </c>
      <c r="J115" s="21">
        <f>'7.физ-в нацвал'!J115+'8.юрид-в нацвал'!J115</f>
        <v>14395.8</v>
      </c>
      <c r="K115" s="28">
        <f>('7.физ-в нацвал'!J115*'7.физ-в нацвал'!K115+'8.юрид-в нацвал'!J115*'8.юрид-в нацвал'!K115)/('7.физ-в нацвал'!J115+'8.юрид-в нацвал'!J115)</f>
        <v>5.799191569763404</v>
      </c>
      <c r="L115" s="21">
        <f>'7.физ-в нацвал'!L115+'8.юрид-в нацвал'!L115</f>
        <v>18160.400000000001</v>
      </c>
      <c r="M115" s="28">
        <f>('7.физ-в нацвал'!L115*'7.физ-в нацвал'!M115+'8.юрид-в нацвал'!L115*'8.юрид-в нацвал'!M115)/('7.физ-в нацвал'!L115+'8.юрид-в нацвал'!L115)</f>
        <v>7.3621611308120976</v>
      </c>
      <c r="N115" s="21">
        <f>'7.физ-в нацвал'!N115+'8.юрид-в нацвал'!N115</f>
        <v>17815.3</v>
      </c>
      <c r="O115" s="28">
        <f>('7.физ-в нацвал'!N115*'7.физ-в нацвал'!O115+'8.юрид-в нацвал'!N115*'8.юрид-в нацвал'!O115)/('7.физ-в нацвал'!N115+'8.юрид-в нацвал'!N115)</f>
        <v>9.3781982902336765</v>
      </c>
      <c r="P115" s="21">
        <f>'7.физ-в нацвал'!P115+'8.юрид-в нацвал'!P115</f>
        <v>19349.3</v>
      </c>
      <c r="Q115" s="28">
        <f>('7.физ-в нацвал'!P115*'7.физ-в нацвал'!Q115+'8.юрид-в нацвал'!P115*'8.юрид-в нацвал'!Q115)/('7.физ-в нацвал'!P115+'8.юрид-в нацвал'!P115)</f>
        <v>13.100476399663036</v>
      </c>
      <c r="R115" s="22">
        <f>'7.физ-в нацвал'!R115+'8.юрид-в нацвал'!R115</f>
        <v>0.3</v>
      </c>
      <c r="S115" s="30">
        <f>('7.физ-в нацвал'!R115*'7.физ-в нацвал'!S115+'8.юрид-в нацвал'!R115*'8.юрид-в нацвал'!S115)/('7.физ-в нацвал'!R115+'8.юрид-в нацвал'!R115)</f>
        <v>12</v>
      </c>
    </row>
    <row r="116" spans="1:19" ht="14.25" customHeight="1" thickBot="1" x14ac:dyDescent="0.25">
      <c r="A116" s="24" t="s">
        <v>15</v>
      </c>
      <c r="B116" s="27">
        <f>'7.физ-в нацвал'!B116+'8.юрид-в нацвал'!B116</f>
        <v>704048.89999999991</v>
      </c>
      <c r="C116" s="29">
        <f>('7.физ-в нацвал'!B116*'7.физ-в нацвал'!C116+'8.юрид-в нацвал'!B116*'8.юрид-в нацвал'!C116)/('7.физ-в нацвал'!B116+'8.юрид-в нацвал'!B116)</f>
        <v>1.483124095499617</v>
      </c>
      <c r="D116" s="25">
        <f>'7.физ-в нацвал'!D116+'8.юрид-в нацвал'!D116</f>
        <v>607135.4</v>
      </c>
      <c r="E116" s="29">
        <f>('7.физ-в нацвал'!D116*'7.физ-в нацвал'!E116+'8.юрид-в нацвал'!D116*'8.юрид-в нацвал'!E116)/('7.физ-в нацвал'!D116+'8.юрид-в нацвал'!D116)</f>
        <v>0.33900363082106566</v>
      </c>
      <c r="F116" s="25">
        <f t="shared" si="2"/>
        <v>96913.5</v>
      </c>
      <c r="G116" s="29">
        <f t="shared" si="3"/>
        <v>8.6507120576596659</v>
      </c>
      <c r="H116" s="25">
        <f>'7.физ-в нацвал'!H116+'8.юрид-в нацвал'!H116</f>
        <v>6698.2</v>
      </c>
      <c r="I116" s="29">
        <f>('7.физ-в нацвал'!H116*'7.физ-в нацвал'!I116+'8.юрид-в нацвал'!H116*'8.юрид-в нацвал'!I116)/('7.физ-в нацвал'!H116+'8.юрид-в нацвал'!H116)</f>
        <v>1.1788614851751218</v>
      </c>
      <c r="J116" s="25">
        <f>'7.физ-в нацвал'!J116+'8.юрид-в нацвал'!J116</f>
        <v>20346</v>
      </c>
      <c r="K116" s="29">
        <f>('7.физ-в нацвал'!J116*'7.физ-в нацвал'!K116+'8.юрид-в нацвал'!J116*'8.юрид-в нацвал'!K116)/('7.физ-в нацвал'!J116+'8.юрид-в нацвал'!J116)</f>
        <v>6.7020877322323793</v>
      </c>
      <c r="L116" s="25">
        <f>'7.физ-в нацвал'!L116+'8.юрид-в нацвал'!L116</f>
        <v>27579.599999999999</v>
      </c>
      <c r="M116" s="29">
        <f>('7.физ-в нацвал'!L116*'7.физ-в нацвал'!M116+'8.юрид-в нацвал'!L116*'8.юрид-в нацвал'!M116)/('7.физ-в нацвал'!L116+'8.юрид-в нацвал'!L116)</f>
        <v>9.1021755935546569</v>
      </c>
      <c r="N116" s="25">
        <f>'7.физ-в нацвал'!N116+'8.юрид-в нацвал'!N116</f>
        <v>32394.2</v>
      </c>
      <c r="O116" s="29">
        <f>('7.физ-в нацвал'!N116*'7.физ-в нацвал'!O116+'8.юрид-в нацвал'!N116*'8.юрид-в нацвал'!O116)/('7.физ-в нацвал'!N116+'8.юрид-в нацвал'!N116)</f>
        <v>9.71612659056251</v>
      </c>
      <c r="P116" s="25">
        <f>'7.физ-в нацвал'!P116+'8.юрид-в нацвал'!P116</f>
        <v>9895.2000000000007</v>
      </c>
      <c r="Q116" s="29">
        <f>('7.физ-в нацвал'!P116*'7.физ-в нацвал'!Q116+'8.юрид-в нацвал'!P116*'8.юрид-в нацвал'!Q116)/('7.физ-в нацвал'!P116+'8.юрид-в нацвал'!P116)</f>
        <v>12.968888552025224</v>
      </c>
      <c r="R116" s="25">
        <f>'7.физ-в нацвал'!R116+'8.юрид-в нацвал'!R116</f>
        <v>0.3</v>
      </c>
      <c r="S116" s="29">
        <f>('7.физ-в нацвал'!R116*'7.физ-в нацвал'!S116+'8.юрид-в нацвал'!R116*'8.юрид-в нацвал'!S116)/('7.физ-в нацвал'!R116+'8.юрид-в нацвал'!R116)</f>
        <v>12</v>
      </c>
    </row>
    <row r="117" spans="1:19" ht="14.25" customHeight="1" x14ac:dyDescent="0.2">
      <c r="A117" s="23" t="s">
        <v>24</v>
      </c>
      <c r="B117" s="26">
        <f>'7.физ-в нацвал'!B117+'8.юрид-в нацвал'!B117</f>
        <v>627015.80000000005</v>
      </c>
      <c r="C117" s="28">
        <f>('7.физ-в нацвал'!B117*'7.физ-в нацвал'!C117+'8.юрид-в нацвал'!B117*'8.юрид-в нацвал'!C117)/('7.физ-в нацвал'!B117+'8.юрид-в нацвал'!B117)</f>
        <v>1.6760999802556806</v>
      </c>
      <c r="D117" s="21">
        <f>'7.физ-в нацвал'!D117+'8.юрид-в нацвал'!D117</f>
        <v>519288.3</v>
      </c>
      <c r="E117" s="28">
        <f>('7.физ-в нацвал'!D117*'7.физ-в нацвал'!E117+'8.юрид-в нацвал'!D117*'8.юрид-в нацвал'!E117)/('7.физ-в нацвал'!D117+'8.юрид-в нацвал'!D117)</f>
        <v>0.13439458004349411</v>
      </c>
      <c r="F117" s="21">
        <f t="shared" si="2"/>
        <v>107727.5</v>
      </c>
      <c r="G117" s="28">
        <f t="shared" si="3"/>
        <v>9.1077175001740507</v>
      </c>
      <c r="H117" s="21">
        <f>'7.физ-в нацвал'!H117+'8.юрид-в нацвал'!H117</f>
        <v>4353.1000000000004</v>
      </c>
      <c r="I117" s="28">
        <f>('7.физ-в нацвал'!H117*'7.физ-в нацвал'!I117+'8.юрид-в нацвал'!H117*'8.юрид-в нацвал'!I117)/('7.физ-в нацвал'!H117+'8.юрид-в нацвал'!H117)</f>
        <v>3.003367714961751</v>
      </c>
      <c r="J117" s="21">
        <f>'7.физ-в нацвал'!J117+'8.юрид-в нацвал'!J117</f>
        <v>24993.199999999997</v>
      </c>
      <c r="K117" s="28">
        <f>('7.физ-в нацвал'!J117*'7.физ-в нацвал'!K117+'8.юрид-в нацвал'!J117*'8.юрид-в нацвал'!K117)/('7.физ-в нацвал'!J117+'8.юрид-в нацвал'!J117)</f>
        <v>5.5040739881247704</v>
      </c>
      <c r="L117" s="21">
        <f>'7.физ-в нацвал'!L117+'8.юрид-в нацвал'!L117</f>
        <v>15795.099999999999</v>
      </c>
      <c r="M117" s="28">
        <f>('7.физ-в нацвал'!L117*'7.физ-в нацвал'!M117+'8.юрид-в нацвал'!L117*'8.юрид-в нацвал'!M117)/('7.физ-в нацвал'!L117+'8.юрид-в нацвал'!L117)</f>
        <v>7.9256307968927082</v>
      </c>
      <c r="N117" s="21">
        <f>'7.физ-в нацвал'!N117+'8.юрид-в нацвал'!N117</f>
        <v>37322.300000000003</v>
      </c>
      <c r="O117" s="28">
        <f>('7.физ-в нацвал'!N117*'7.физ-в нацвал'!O117+'8.юрид-в нацвал'!N117*'8.юрид-в нацвал'!O117)/('7.физ-в нацвал'!N117+'8.юрид-в нацвал'!N117)</f>
        <v>9.8364577477808162</v>
      </c>
      <c r="P117" s="21">
        <f>'7.физ-в нацвал'!P117+'8.юрид-в нацвал'!P117</f>
        <v>25263.5</v>
      </c>
      <c r="Q117" s="28">
        <f>('7.физ-в нацвал'!P117*'7.физ-в нацвал'!Q117+'8.юрид-в нацвал'!P117*'8.юрид-в нацвал'!Q117)/('7.физ-в нацвал'!P117+'8.юрид-в нацвал'!P117)</f>
        <v>13.38707213964811</v>
      </c>
      <c r="R117" s="22">
        <f>'7.физ-в нацвал'!R117+'8.юрид-в нацвал'!R117</f>
        <v>0.3</v>
      </c>
      <c r="S117" s="30">
        <f>('7.физ-в нацвал'!R117*'7.физ-в нацвал'!S117+'8.юрид-в нацвал'!R117*'8.юрид-в нацвал'!S117)/('7.физ-в нацвал'!R117+'8.юрид-в нацвал'!R117)</f>
        <v>12</v>
      </c>
    </row>
    <row r="118" spans="1:19" ht="14.25" customHeight="1" x14ac:dyDescent="0.2">
      <c r="A118" s="23" t="s">
        <v>1</v>
      </c>
      <c r="B118" s="26">
        <f>'7.физ-в нацвал'!B118+'8.юрид-в нацвал'!B118</f>
        <v>522086.89999999991</v>
      </c>
      <c r="C118" s="28">
        <f>('7.физ-в нацвал'!B118*'7.физ-в нацвал'!C118+'8.юрид-в нацвал'!B118*'8.юрид-в нацвал'!C118)/('7.физ-в нацвал'!B118+'8.юрид-в нацвал'!B118)</f>
        <v>1.7837999823401047</v>
      </c>
      <c r="D118" s="21">
        <f>'7.физ-в нацвал'!D118+'8.юрид-в нацвал'!D118</f>
        <v>416811.1</v>
      </c>
      <c r="E118" s="28">
        <f>('7.физ-в нацвал'!D118*'7.физ-в нацвал'!E118+'8.юрид-в нацвал'!D118*'8.юрид-в нацвал'!E118)/('7.физ-в нацвал'!D118+'8.юрид-в нацвал'!D118)</f>
        <v>0.22596047466106348</v>
      </c>
      <c r="F118" s="21">
        <f t="shared" si="2"/>
        <v>105275.80000000002</v>
      </c>
      <c r="G118" s="28">
        <f t="shared" si="3"/>
        <v>7.9516448129579622</v>
      </c>
      <c r="H118" s="21">
        <f>'7.физ-в нацвал'!H118+'8.юрид-в нацвал'!H118</f>
        <v>3556.2999999999997</v>
      </c>
      <c r="I118" s="28">
        <f>('7.физ-в нацвал'!H118*'7.физ-в нацвал'!I118+'8.юрид-в нацвал'!H118*'8.юрид-в нацвал'!I118)/('7.физ-в нацвал'!H118+'8.юрид-в нацвал'!H118)</f>
        <v>2.7568883390040213</v>
      </c>
      <c r="J118" s="21">
        <f>'7.физ-в нацвал'!J118+'8.юрид-в нацвал'!J118</f>
        <v>34456.5</v>
      </c>
      <c r="K118" s="28">
        <f>('7.физ-в нацвал'!J118*'7.физ-в нацвал'!K118+'8.юрид-в нацвал'!J118*'8.юрид-в нацвал'!K118)/('7.физ-в нацвал'!J118+'8.юрид-в нацвал'!J118)</f>
        <v>4.7798783393554194</v>
      </c>
      <c r="L118" s="21">
        <f>'7.физ-в нацвал'!L118+'8.юрид-в нацвал'!L118</f>
        <v>17957.8</v>
      </c>
      <c r="M118" s="28">
        <f>('7.физ-в нацвал'!L118*'7.физ-в нацвал'!M118+'8.юрид-в нацвал'!L118*'8.юрид-в нацвал'!M118)/('7.физ-в нацвал'!L118+'8.юрид-в нацвал'!L118)</f>
        <v>7.9872447070353827</v>
      </c>
      <c r="N118" s="21">
        <f>'7.физ-в нацвал'!N118+'8.юрид-в нацвал'!N118</f>
        <v>28618.1</v>
      </c>
      <c r="O118" s="28">
        <f>('7.физ-в нацвал'!N118*'7.физ-в нацвал'!O118+'8.юрид-в нацвал'!N118*'8.юрид-в нацвал'!O118)/('7.физ-в нацвал'!N118+'8.юрид-в нацвал'!N118)</f>
        <v>9.5696832074805815</v>
      </c>
      <c r="P118" s="21">
        <f>'7.физ-в нацвал'!P118+'8.юрид-в нацвал'!P118</f>
        <v>20686.8</v>
      </c>
      <c r="Q118" s="28">
        <f>('7.физ-в нацвал'!P118*'7.физ-в нацвал'!Q118+'8.юрид-в нацвал'!P118*'8.юрид-в нацвал'!Q118)/('7.физ-в нацвал'!P118+'8.юрид-в нацвал'!P118)</f>
        <v>11.858309405031227</v>
      </c>
      <c r="R118" s="22">
        <f>'7.физ-в нацвал'!R118+'8.юрид-в нацвал'!R118</f>
        <v>0.3</v>
      </c>
      <c r="S118" s="30">
        <f>('7.физ-в нацвал'!R118*'7.физ-в нацвал'!S118+'8.юрид-в нацвал'!R118*'8.юрид-в нацвал'!S118)/('7.физ-в нацвал'!R118+'8.юрид-в нацвал'!R118)</f>
        <v>12</v>
      </c>
    </row>
    <row r="119" spans="1:19" ht="14.25" customHeight="1" x14ac:dyDescent="0.2">
      <c r="A119" s="23" t="s">
        <v>2</v>
      </c>
      <c r="B119" s="26">
        <f>'7.физ-в нацвал'!B119+'8.юрид-в нацвал'!B119</f>
        <v>487181.4</v>
      </c>
      <c r="C119" s="28">
        <f>('7.физ-в нацвал'!B119*'7.физ-в нацвал'!C119+'8.юрид-в нацвал'!B119*'8.юрид-в нацвал'!C119)/('7.физ-в нацвал'!B119+'8.юрид-в нацвал'!B119)</f>
        <v>1.750034997231011</v>
      </c>
      <c r="D119" s="21">
        <f>'7.физ-в нацвал'!D119+'8.юрид-в нацвал'!D119</f>
        <v>392440.4</v>
      </c>
      <c r="E119" s="28">
        <f>('7.физ-в нацвал'!D119*'7.физ-в нацвал'!E119+'8.юрид-в нацвал'!D119*'8.юрид-в нацвал'!E119)/('7.физ-в нацвал'!D119+'8.юрид-в нацвал'!D119)</f>
        <v>0.29301581590478448</v>
      </c>
      <c r="F119" s="21">
        <f t="shared" si="2"/>
        <v>94740.999999999985</v>
      </c>
      <c r="G119" s="28">
        <f t="shared" si="3"/>
        <v>7.7853649000960532</v>
      </c>
      <c r="H119" s="21">
        <f>'7.физ-в нацвал'!H119+'8.юрид-в нацвал'!H119</f>
        <v>4143.3</v>
      </c>
      <c r="I119" s="28">
        <f>('7.физ-в нацвал'!H119*'7.физ-в нацвал'!I119+'8.юрид-в нацвал'!H119*'8.юрид-в нацвал'!I119)/('7.физ-в нацвал'!H119+'8.юрид-в нацвал'!H119)</f>
        <v>4.0440711510148901</v>
      </c>
      <c r="J119" s="21">
        <f>'7.физ-в нацвал'!J119+'8.юрид-в нацвал'!J119</f>
        <v>27701.9</v>
      </c>
      <c r="K119" s="28">
        <f>('7.физ-в нацвал'!J119*'7.физ-в нацвал'!K119+'8.юрид-в нацвал'!J119*'8.юрид-в нацвал'!K119)/('7.физ-в нацвал'!J119+'8.юрид-в нацвал'!J119)</f>
        <v>4.6799057104386339</v>
      </c>
      <c r="L119" s="21">
        <f>'7.физ-в нацвал'!L119+'8.юрид-в нацвал'!L119</f>
        <v>26813.3</v>
      </c>
      <c r="M119" s="28">
        <f>('7.физ-в нацвал'!L119*'7.физ-в нацвал'!M119+'8.юрид-в нацвал'!L119*'8.юрид-в нацвал'!M119)/('7.физ-в нацвал'!L119+'8.юрид-в нацвал'!L119)</f>
        <v>9.4785799584534551</v>
      </c>
      <c r="N119" s="21">
        <f>'7.физ-в нацвал'!N119+'8.юрид-в нацвал'!N119</f>
        <v>24878.400000000001</v>
      </c>
      <c r="O119" s="28">
        <f>('7.физ-в нацвал'!N119*'7.физ-в нацвал'!O119+'8.юрид-в нацвал'!N119*'8.юрид-в нацвал'!O119)/('7.физ-в нацвал'!N119+'8.юрид-в нацвал'!N119)</f>
        <v>8.3973310582674117</v>
      </c>
      <c r="P119" s="21">
        <f>'7.физ-в нацвал'!P119+'8.юрид-в нацвал'!P119</f>
        <v>11203.7</v>
      </c>
      <c r="Q119" s="28">
        <f>('7.физ-в нацвал'!P119*'7.физ-в нацвал'!Q119+'8.юрид-в нацвал'!P119*'8.юрид-в нацвал'!Q119)/('7.физ-в нацвал'!P119+'8.юрид-в нацвал'!P119)</f>
        <v>11.436061925970886</v>
      </c>
      <c r="R119" s="21">
        <f>'7.физ-в нацвал'!R119+'8.юрид-в нацвал'!R119</f>
        <v>0.4</v>
      </c>
      <c r="S119" s="28">
        <f>('7.физ-в нацвал'!R119*'7.физ-в нацвал'!S119+'8.юрид-в нацвал'!R119*'8.юрид-в нацвал'!S119)/('7.физ-в нацвал'!R119+'8.юрид-в нацвал'!R119)</f>
        <v>12.000000000000002</v>
      </c>
    </row>
    <row r="120" spans="1:19" ht="14.25" customHeight="1" x14ac:dyDescent="0.2">
      <c r="A120" s="23" t="s">
        <v>3</v>
      </c>
      <c r="B120" s="26">
        <f>'7.физ-в нацвал'!B120+'8.юрид-в нацвал'!B120</f>
        <v>557104.80000000005</v>
      </c>
      <c r="C120" s="28">
        <f>('7.физ-в нацвал'!B120*'7.физ-в нацвал'!C120+'8.юрид-в нацвал'!B120*'8.юрид-в нацвал'!C120)/('7.физ-в нацвал'!B120+'8.юрид-в нацвал'!B120)</f>
        <v>1.7198499510325522</v>
      </c>
      <c r="D120" s="21">
        <f>'7.физ-в нацвал'!D120+'8.юрид-в нацвал'!D120</f>
        <v>449227.5</v>
      </c>
      <c r="E120" s="28">
        <f>('7.физ-в нацвал'!D120*'7.физ-в нацвал'!E120+'8.юрид-в нацвал'!D120*'8.юрид-в нацвал'!E120)/('7.физ-в нацвал'!D120+'8.юрид-в нацвал'!D120)</f>
        <v>0.23845956224852666</v>
      </c>
      <c r="F120" s="21">
        <f t="shared" si="2"/>
        <v>107877.3</v>
      </c>
      <c r="G120" s="28">
        <f t="shared" si="3"/>
        <v>7.8887223725473294</v>
      </c>
      <c r="H120" s="21">
        <f>'7.физ-в нацвал'!H120+'8.юрид-в нацвал'!H120</f>
        <v>3929.9</v>
      </c>
      <c r="I120" s="28">
        <f>('7.физ-в нацвал'!H120*'7.физ-в нацвал'!I120+'8.юрид-в нацвал'!H120*'8.юрид-в нацвал'!I120)/('7.физ-в нацвал'!H120+'8.юрид-в нацвал'!H120)</f>
        <v>4.1521412758594369</v>
      </c>
      <c r="J120" s="21">
        <f>'7.физ-в нацвал'!J120+'8.юрид-в нацвал'!J120</f>
        <v>40378.800000000003</v>
      </c>
      <c r="K120" s="28">
        <f>('7.физ-в нацвал'!J120*'7.физ-в нацвал'!K120+'8.юрид-в нацвал'!J120*'8.юрид-в нацвал'!K120)/('7.физ-в нацвал'!J120+'8.юрид-в нацвал'!J120)</f>
        <v>4.3447798349629014</v>
      </c>
      <c r="L120" s="21">
        <f>'7.физ-в нацвал'!L120+'8.юрид-в нацвал'!L120</f>
        <v>18687.099999999999</v>
      </c>
      <c r="M120" s="28">
        <f>('7.физ-в нацвал'!L120*'7.физ-в нацвал'!M120+'8.юрид-в нацвал'!L120*'8.юрид-в нацвал'!M120)/('7.физ-в нацвал'!L120+'8.юрид-в нацвал'!L120)</f>
        <v>9.3875311311011345</v>
      </c>
      <c r="N120" s="21">
        <f>'7.физ-в нацвал'!N120+'8.юрид-в нацвал'!N120</f>
        <v>34955.800000000003</v>
      </c>
      <c r="O120" s="28">
        <f>('7.физ-в нацвал'!N120*'7.физ-в нацвал'!O120+'8.юрид-в нацвал'!N120*'8.юрид-в нацвал'!O120)/('7.физ-в нацвал'!N120+'8.юрид-в нацвал'!N120)</f>
        <v>10.108394744219844</v>
      </c>
      <c r="P120" s="21">
        <f>'7.физ-в нацвал'!P120+'8.юрид-в нацвал'!P120</f>
        <v>9925.4</v>
      </c>
      <c r="Q120" s="28">
        <f>('7.физ-в нацвал'!P120*'7.физ-в нацвал'!Q120+'8.юрид-в нацвал'!P120*'8.юрид-в нацвал'!Q120)/('7.физ-в нацвал'!P120+'8.юрид-в нацвал'!P120)</f>
        <v>13.146393696979468</v>
      </c>
      <c r="R120" s="22">
        <f>'7.физ-в нацвал'!R120+'8.юрид-в нацвал'!R120</f>
        <v>0.3</v>
      </c>
      <c r="S120" s="30">
        <f>('7.физ-в нацвал'!R120*'7.физ-в нацвал'!S120+'8.юрид-в нацвал'!R120*'8.юрид-в нацвал'!S120)/('7.физ-в нацвал'!R120+'8.юрид-в нацвал'!R120)</f>
        <v>12</v>
      </c>
    </row>
    <row r="121" spans="1:19" ht="14.25" customHeight="1" x14ac:dyDescent="0.2">
      <c r="A121" s="23" t="s">
        <v>4</v>
      </c>
      <c r="B121" s="26">
        <f>'7.физ-в нацвал'!B121+'8.юрид-в нацвал'!B121</f>
        <v>508014.20000000007</v>
      </c>
      <c r="C121" s="28">
        <f>('7.физ-в нацвал'!B121*'7.физ-в нацвал'!C121+'8.юрид-в нацвал'!B121*'8.юрид-в нацвал'!C121)/('7.физ-в нацвал'!B121+'8.юрид-в нацвал'!B121)</f>
        <v>1.8654468989252662</v>
      </c>
      <c r="D121" s="21">
        <f>'7.физ-в нацвал'!D121+'8.юрид-в нацвал'!D121</f>
        <v>413381.2</v>
      </c>
      <c r="E121" s="28">
        <f>('7.физ-в нацвал'!D121*'7.физ-в нацвал'!E121+'8.юрид-в нацвал'!D121*'8.юрид-в нацвал'!E121)/('7.физ-в нацвал'!D121+'8.юрид-в нацвал'!D121)</f>
        <v>0.4514197936432523</v>
      </c>
      <c r="F121" s="21">
        <f t="shared" si="2"/>
        <v>94633</v>
      </c>
      <c r="G121" s="28">
        <f t="shared" si="3"/>
        <v>8.0422797332854294</v>
      </c>
      <c r="H121" s="21">
        <f>'7.физ-в нацвал'!H121+'8.юрид-в нацвал'!H121</f>
        <v>988</v>
      </c>
      <c r="I121" s="28">
        <f>('7.физ-в нацвал'!H121*'7.физ-в нацвал'!I121+'8.юрид-в нацвал'!H121*'8.юрид-в нацвал'!I121)/('7.физ-в нацвал'!H121+'8.юрид-в нацвал'!H121)</f>
        <v>2.1514170040485827</v>
      </c>
      <c r="J121" s="21">
        <f>'7.физ-в нацвал'!J121+'8.юрид-в нацвал'!J121</f>
        <v>35425.800000000003</v>
      </c>
      <c r="K121" s="28">
        <f>('7.физ-в нацвал'!J121*'7.физ-в нацвал'!K121+'8.юрид-в нацвал'!J121*'8.юрид-в нацвал'!K121)/('7.физ-в нацвал'!J121+'8.юрид-в нацвал'!J121)</f>
        <v>5.2785466806677617</v>
      </c>
      <c r="L121" s="21">
        <f>'7.физ-в нацвал'!L121+'8.юрид-в нацвал'!L121</f>
        <v>23043.200000000001</v>
      </c>
      <c r="M121" s="28">
        <f>('7.физ-в нацвал'!L121*'7.физ-в нацвал'!M121+'8.юрид-в нацвал'!L121*'8.юрид-в нацвал'!M121)/('7.физ-в нацвал'!L121+'8.юрид-в нацвал'!L121)</f>
        <v>7.7388495087487854</v>
      </c>
      <c r="N121" s="21">
        <f>'7.физ-в нацвал'!N121+'8.юрид-в нацвал'!N121</f>
        <v>21613.200000000001</v>
      </c>
      <c r="O121" s="28">
        <f>('7.физ-в нацвал'!N121*'7.физ-в нацвал'!O121+'8.юрид-в нацвал'!N121*'8.юрид-в нацвал'!O121)/('7.физ-в нацвал'!N121+'8.юрид-в нацвал'!N121)</f>
        <v>10.100720485629154</v>
      </c>
      <c r="P121" s="21">
        <f>'7.физ-в нацвал'!P121+'8.юрид-в нацвал'!P121</f>
        <v>13559.1</v>
      </c>
      <c r="Q121" s="28">
        <f>('7.физ-в нацвал'!P121*'7.физ-в нацвал'!Q121+'8.юрид-в нацвал'!P121*'8.юрид-в нацвал'!Q121)/('7.физ-в нацвал'!P121+'8.юрид-в нацвал'!P121)</f>
        <v>12.926298205633119</v>
      </c>
      <c r="R121" s="22">
        <f>'7.физ-в нацвал'!R121+'8.юрид-в нацвал'!R121</f>
        <v>3.7</v>
      </c>
      <c r="S121" s="30">
        <f>('7.физ-в нацвал'!R121*'7.физ-в нацвал'!S121+'8.юрид-в нацвал'!R121*'8.юрид-в нацвал'!S121)/('7.физ-в нацвал'!R121+'8.юрид-в нацвал'!R121)</f>
        <v>10</v>
      </c>
    </row>
    <row r="122" spans="1:19" ht="14.25" customHeight="1" x14ac:dyDescent="0.2">
      <c r="A122" s="23" t="s">
        <v>5</v>
      </c>
      <c r="B122" s="26">
        <f>'7.физ-в нацвал'!B122+'8.юрид-в нацвал'!B122</f>
        <v>561475.80000000005</v>
      </c>
      <c r="C122" s="28">
        <f>('7.физ-в нацвал'!B122*'7.физ-в нацвал'!C122+'8.юрид-в нацвал'!B122*'8.юрид-в нацвал'!C122)/('7.физ-в нацвал'!B122+'8.юрид-в нацвал'!B122)</f>
        <v>1.6542580998148091</v>
      </c>
      <c r="D122" s="21">
        <f>'7.физ-в нацвал'!D122+'8.юрид-в нацвал'!D122</f>
        <v>465287.4</v>
      </c>
      <c r="E122" s="28">
        <f>('7.физ-в нацвал'!D122*'7.физ-в нацвал'!E122+'8.юрид-в нацвал'!D122*'8.юрид-в нацвал'!E122)/('7.физ-в нацвал'!D122+'8.юрид-в нацвал'!D122)</f>
        <v>0.35484254033098678</v>
      </c>
      <c r="F122" s="21">
        <f t="shared" si="2"/>
        <v>96188.400000000009</v>
      </c>
      <c r="G122" s="28">
        <f t="shared" si="3"/>
        <v>7.939856853841003</v>
      </c>
      <c r="H122" s="21">
        <f>'7.физ-в нацвал'!H122+'8.юрид-в нацвал'!H122</f>
        <v>2482.4</v>
      </c>
      <c r="I122" s="28">
        <f>('7.физ-в нацвал'!H122*'7.физ-в нацвал'!I122+'8.юрид-в нацвал'!H122*'8.юрид-в нацвал'!I122)/('7.физ-в нацвал'!H122+'8.юрид-в нацвал'!H122)</f>
        <v>2.5746455043506282</v>
      </c>
      <c r="J122" s="21">
        <f>'7.физ-в нацвал'!J122+'8.юрид-в нацвал'!J122</f>
        <v>26574.5</v>
      </c>
      <c r="K122" s="28">
        <f>('7.физ-в нацвал'!J122*'7.физ-в нацвал'!K122+'8.юрид-в нацвал'!J122*'8.юрид-в нацвал'!K122)/('7.физ-в нацвал'!J122+'8.юрид-в нацвал'!J122)</f>
        <v>4.8724646935972453</v>
      </c>
      <c r="L122" s="21">
        <f>'7.физ-в нацвал'!L122+'8.юрид-в нацвал'!L122</f>
        <v>23729.9</v>
      </c>
      <c r="M122" s="28">
        <f>('7.физ-в нацвал'!L122*'7.физ-в нацвал'!M122+'8.юрид-в нацвал'!L122*'8.юрид-в нацвал'!M122)/('7.физ-в нацвал'!L122+'8.юрид-в нацвал'!L122)</f>
        <v>8.117415581186604</v>
      </c>
      <c r="N122" s="21">
        <f>'7.физ-в нацвал'!N122+'8.юрид-в нацвал'!N122</f>
        <v>21550.9</v>
      </c>
      <c r="O122" s="28">
        <f>('7.физ-в нацвал'!N122*'7.физ-в нацвал'!O122+'8.юрид-в нацвал'!N122*'8.юрид-в нацвал'!O122)/('7.физ-в нацвал'!N122+'8.юрид-в нацвал'!N122)</f>
        <v>10.108635695028976</v>
      </c>
      <c r="P122" s="21">
        <f>'7.физ-в нацвал'!P122+'8.юрид-в нацвал'!P122</f>
        <v>21850.400000000001</v>
      </c>
      <c r="Q122" s="28">
        <f>('7.физ-в нацвал'!P122*'7.физ-в нацвал'!Q122+'8.юрид-в нацвал'!P122*'8.юрид-в нацвал'!Q122)/('7.физ-в нацвал'!P122+'8.юрид-в нацвал'!P122)</f>
        <v>9.9480493263281193</v>
      </c>
      <c r="R122" s="22">
        <f>'7.физ-в нацвал'!R122+'8.юрид-в нацвал'!R122</f>
        <v>0.3</v>
      </c>
      <c r="S122" s="30">
        <f>('7.физ-в нацвал'!R122*'7.физ-в нацвал'!S122+'8.юрид-в нацвал'!R122*'8.юрид-в нацвал'!S122)/('7.физ-в нацвал'!R122+'8.юрид-в нацвал'!R122)</f>
        <v>10</v>
      </c>
    </row>
    <row r="123" spans="1:19" ht="14.25" customHeight="1" x14ac:dyDescent="0.2">
      <c r="A123" s="23" t="s">
        <v>6</v>
      </c>
      <c r="B123" s="26">
        <f>'7.физ-в нацвал'!B123+'8.юрид-в нацвал'!B123</f>
        <v>825835.5</v>
      </c>
      <c r="C123" s="28">
        <f>('7.физ-в нацвал'!B123*'7.физ-в нацвал'!C123+'8.юрид-в нацвал'!B123*'8.юрид-в нацвал'!C123)/('7.физ-в нацвал'!B123+'8.юрид-в нацвал'!B123)</f>
        <v>2.5838036013225394</v>
      </c>
      <c r="D123" s="21">
        <f>'7.физ-в нацвал'!D123+'8.юрид-в нацвал'!D123</f>
        <v>566708.69999999995</v>
      </c>
      <c r="E123" s="28">
        <f>('7.физ-в нацвал'!D123*'7.физ-в нацвал'!E123+'8.юрид-в нацвал'!D123*'8.юрид-в нацвал'!E123)/('7.физ-в нацвал'!D123+'8.юрид-в нацвал'!D123)</f>
        <v>0.41419526822157487</v>
      </c>
      <c r="F123" s="21">
        <f t="shared" si="2"/>
        <v>259126.8</v>
      </c>
      <c r="G123" s="28">
        <f t="shared" si="3"/>
        <v>7.3287235322629698</v>
      </c>
      <c r="H123" s="21">
        <f>'7.физ-в нацвал'!H123+'8.юрид-в нацвал'!H123</f>
        <v>4822.0999999999995</v>
      </c>
      <c r="I123" s="28">
        <f>('7.физ-в нацвал'!H123*'7.физ-в нацвал'!I123+'8.юрид-в нацвал'!H123*'8.юрид-в нацвал'!I123)/('7.физ-в нацвал'!H123+'8.юрид-в нацвал'!H123)</f>
        <v>0.27228800729972424</v>
      </c>
      <c r="J123" s="21">
        <f>'7.физ-в нацвал'!J123+'8.юрид-в нацвал'!J123</f>
        <v>174205.1</v>
      </c>
      <c r="K123" s="28">
        <f>('7.физ-в нацвал'!J123*'7.физ-в нацвал'!K123+'8.юрид-в нацвал'!J123*'8.юрид-в нацвал'!K123)/('7.физ-в нацвал'!J123+'8.юрид-в нацвал'!J123)</f>
        <v>5.8878432548760058</v>
      </c>
      <c r="L123" s="21">
        <f>'7.физ-в нацвал'!L123+'8.юрид-в нацвал'!L123</f>
        <v>16689.5</v>
      </c>
      <c r="M123" s="28">
        <f>('7.физ-в нацвал'!L123*'7.физ-в нацвал'!M123+'8.юрид-в нацвал'!L123*'8.юрид-в нацвал'!M123)/('7.физ-в нацвал'!L123+'8.юрид-в нацвал'!L123)</f>
        <v>8.4357733904550773</v>
      </c>
      <c r="N123" s="21">
        <f>'7.физ-в нацвал'!N123+'8.юрид-в нацвал'!N123</f>
        <v>25494.5</v>
      </c>
      <c r="O123" s="28">
        <f>('7.физ-в нацвал'!N123*'7.физ-в нацвал'!O123+'8.юрид-в нацвал'!N123*'8.юрид-в нацвал'!O123)/('7.физ-в нацвал'!N123+'8.юрид-в нацвал'!N123)</f>
        <v>9.545623605091297</v>
      </c>
      <c r="P123" s="21">
        <f>'7.физ-в нацвал'!P123+'8.юрид-в нацвал'!P123</f>
        <v>37915.300000000003</v>
      </c>
      <c r="Q123" s="28">
        <f>('7.физ-в нацвал'!P123*'7.физ-в нацвал'!Q123+'8.юрид-в нацвал'!P123*'8.юрид-в нацвал'!Q123)/('7.физ-в нацвал'!P123+'8.юрид-в нацвал'!P123)</f>
        <v>12.868436040332002</v>
      </c>
      <c r="R123" s="22">
        <f>'7.физ-в нацвал'!R123+'8.юрид-в нацвал'!R123</f>
        <v>0.3</v>
      </c>
      <c r="S123" s="30">
        <f>('7.физ-в нацвал'!R123*'7.физ-в нацвал'!S123+'8.юрид-в нацвал'!R123*'8.юрид-в нацвал'!S123)/('7.физ-в нацвал'!R123+'8.юрид-в нацвал'!R123)</f>
        <v>10</v>
      </c>
    </row>
    <row r="124" spans="1:19" ht="14.25" customHeight="1" x14ac:dyDescent="0.2">
      <c r="A124" s="23" t="s">
        <v>7</v>
      </c>
      <c r="B124" s="26">
        <f>'7.физ-в нацвал'!B124+'8.юрид-в нацвал'!B124</f>
        <v>737488.2</v>
      </c>
      <c r="C124" s="28">
        <f>('7.физ-в нацвал'!B124*'7.физ-в нацвал'!C124+'8.юрид-в нацвал'!B124*'8.юрид-в нацвал'!C124)/('7.физ-в нацвал'!B124+'8.юрид-в нацвал'!B124)</f>
        <v>2.6796368348673241</v>
      </c>
      <c r="D124" s="21">
        <f>'7.физ-в нацвал'!D124+'8.юрид-в нацвал'!D124</f>
        <v>494652.3</v>
      </c>
      <c r="E124" s="28">
        <f>('7.физ-в нацвал'!D124*'7.физ-в нацвал'!E124+'8.юрид-в нацвал'!D124*'8.юрид-в нацвал'!E124)/('7.физ-в нацвал'!D124+'8.юрид-в нацвал'!D124)</f>
        <v>0.42924787168683953</v>
      </c>
      <c r="F124" s="21">
        <f t="shared" si="2"/>
        <v>242835.90000000002</v>
      </c>
      <c r="G124" s="28">
        <f t="shared" si="3"/>
        <v>7.2636381152869065</v>
      </c>
      <c r="H124" s="21">
        <f>'7.физ-в нацвал'!H124+'8.юрид-в нацвал'!H124</f>
        <v>33314.5</v>
      </c>
      <c r="I124" s="28">
        <f>('7.физ-в нацвал'!H124*'7.физ-в нацвал'!I124+'8.юрид-в нацвал'!H124*'8.юрид-в нацвал'!I124)/('7.физ-в нацвал'!H124+'8.юрид-в нацвал'!H124)</f>
        <v>3.5367569676867427</v>
      </c>
      <c r="J124" s="21">
        <f>'7.физ-в нацвал'!J124+'8.юрид-в нацвал'!J124</f>
        <v>29184.300000000003</v>
      </c>
      <c r="K124" s="28">
        <f>('7.физ-в нацвал'!J124*'7.физ-в нацвал'!K124+'8.юрид-в нацвал'!J124*'8.юрид-в нацвал'!K124)/('7.физ-в нацвал'!J124+'8.юрид-в нацвал'!J124)</f>
        <v>5.4507219977864816</v>
      </c>
      <c r="L124" s="21">
        <f>'7.физ-в нацвал'!L124+'8.юрид-в нацвал'!L124</f>
        <v>94298.1</v>
      </c>
      <c r="M124" s="28">
        <f>('7.физ-в нацвал'!L124*'7.физ-в нацвал'!M124+'8.юрид-в нацвал'!L124*'8.юрид-в нацвал'!M124)/('7.физ-в нацвал'!L124+'8.юрид-в нацвал'!L124)</f>
        <v>5.0823733245950873</v>
      </c>
      <c r="N124" s="21">
        <f>'7.физ-в нацвал'!N124+'8.юрид-в нацвал'!N124</f>
        <v>42658.7</v>
      </c>
      <c r="O124" s="28">
        <f>('7.физ-в нацвал'!N124*'7.физ-в нацвал'!O124+'8.юрид-в нацвал'!N124*'8.юрид-в нацвал'!O124)/('7.физ-в нацвал'!N124+'8.юрид-в нацвал'!N124)</f>
        <v>10.469102152667567</v>
      </c>
      <c r="P124" s="21">
        <f>'7.физ-в нацвал'!P124+'8.юрид-в нацвал'!P124</f>
        <v>43380</v>
      </c>
      <c r="Q124" s="28">
        <f>('7.физ-в нацвал'!P124*'7.физ-в нацвал'!Q124+'8.юрид-в нацвал'!P124*'8.юрид-в нацвал'!Q124)/('7.физ-в нацвал'!P124+'8.юрид-в нацвал'!P124)</f>
        <v>12.934805601659747</v>
      </c>
      <c r="R124" s="22">
        <f>'7.физ-в нацвал'!R124+'8.юрид-в нацвал'!R124</f>
        <v>0.3</v>
      </c>
      <c r="S124" s="30">
        <f>('7.физ-в нацвал'!R124*'7.физ-в нацвал'!S124+'8.юрид-в нацвал'!R124*'8.юрид-в нацвал'!S124)/('7.физ-в нацвал'!R124+'8.юрид-в нацвал'!R124)</f>
        <v>10</v>
      </c>
    </row>
    <row r="125" spans="1:19" ht="14.25" customHeight="1" x14ac:dyDescent="0.2">
      <c r="A125" s="23" t="s">
        <v>8</v>
      </c>
      <c r="B125" s="26">
        <f>'7.физ-в нацвал'!B125+'8.юрид-в нацвал'!B125</f>
        <v>702899.4</v>
      </c>
      <c r="C125" s="28">
        <f>('7.физ-в нацвал'!B125*'7.физ-в нацвал'!C125+'8.юрид-в нацвал'!B125*'8.юрид-в нацвал'!C125)/('7.физ-в нацвал'!B125+'8.юрид-в нацвал'!B125)</f>
        <v>2.1280090209210596</v>
      </c>
      <c r="D125" s="21">
        <f>'7.физ-в нацвал'!D125+'8.юрид-в нацвал'!D125</f>
        <v>564084.80000000005</v>
      </c>
      <c r="E125" s="28">
        <f>('7.физ-в нацвал'!D125*'7.физ-в нацвал'!E125+'8.юрид-в нацвал'!D125*'8.юрид-в нацвал'!E125)/('7.физ-в нацвал'!D125+'8.юрид-в нацвал'!D125)</f>
        <v>0.36526861209520278</v>
      </c>
      <c r="F125" s="21">
        <f t="shared" si="2"/>
        <v>138814.59999999998</v>
      </c>
      <c r="G125" s="28">
        <f t="shared" si="3"/>
        <v>9.2910529007755702</v>
      </c>
      <c r="H125" s="21">
        <f>'7.физ-в нацвал'!H125+'8.юрид-в нацвал'!H125</f>
        <v>23453.599999999999</v>
      </c>
      <c r="I125" s="28">
        <f>('7.физ-в нацвал'!H125*'7.физ-в нацвал'!I125+'8.юрид-в нацвал'!H125*'8.юрид-в нацвал'!I125)/('7.физ-в нацвал'!H125+'8.юрид-в нацвал'!H125)</f>
        <v>4.8590963434184946</v>
      </c>
      <c r="J125" s="21">
        <f>'7.физ-в нацвал'!J125+'8.юрид-в нацвал'!J125</f>
        <v>20204.8</v>
      </c>
      <c r="K125" s="28">
        <f>('7.физ-в нацвал'!J125*'7.физ-в нацвал'!K125+'8.юрид-в нацвал'!J125*'8.юрид-в нацвал'!K125)/('7.физ-в нацвал'!J125+'8.юрид-в нацвал'!J125)</f>
        <v>5.7868051156160911</v>
      </c>
      <c r="L125" s="21">
        <f>'7.физ-в нацвал'!L125+'8.юрид-в нацвал'!L125</f>
        <v>43089.4</v>
      </c>
      <c r="M125" s="28">
        <f>('7.физ-в нацвал'!L125*'7.физ-в нацвал'!M125+'8.юрид-в нацвал'!L125*'8.юрид-в нацвал'!M125)/('7.физ-в нацвал'!L125+'8.юрид-в нацвал'!L125)</f>
        <v>10.602314002979853</v>
      </c>
      <c r="N125" s="21">
        <f>'7.физ-в нацвал'!N125+'8.юрид-в нацвал'!N125</f>
        <v>26963.7</v>
      </c>
      <c r="O125" s="28">
        <f>('7.физ-в нацвал'!N125*'7.физ-в нацвал'!O125+'8.юрид-в нацвал'!N125*'8.юрид-в нацвал'!O125)/('7.физ-в нацвал'!N125+'8.юрид-в нацвал'!N125)</f>
        <v>10.63510193334001</v>
      </c>
      <c r="P125" s="21">
        <f>'7.физ-в нацвал'!P125+'8.юрид-в нацвал'!P125</f>
        <v>25102.799999999999</v>
      </c>
      <c r="Q125" s="28">
        <f>('7.физ-в нацвал'!P125*'7.физ-в нацвал'!Q125+'8.юрид-в нацвал'!P125*'8.юрид-в нацвал'!Q125)/('7.физ-в нацвал'!P125+'8.юрид-в нацвал'!P125)</f>
        <v>12.557850239813884</v>
      </c>
      <c r="R125" s="22">
        <f>'7.физ-в нацвал'!R125+'8.юрид-в нацвал'!R125</f>
        <v>0.3</v>
      </c>
      <c r="S125" s="30">
        <f>('7.физ-в нацвал'!R125*'7.физ-в нацвал'!S125+'8.юрид-в нацвал'!R125*'8.юрид-в нацвал'!S125)/('7.физ-в нацвал'!R125+'8.юрид-в нацвал'!R125)</f>
        <v>10</v>
      </c>
    </row>
    <row r="126" spans="1:19" ht="14.25" customHeight="1" x14ac:dyDescent="0.2">
      <c r="A126" s="23" t="s">
        <v>9</v>
      </c>
      <c r="B126" s="26">
        <f>'7.физ-в нацвал'!B126+'8.юрид-в нацвал'!B126</f>
        <v>941860.70000000019</v>
      </c>
      <c r="C126" s="28">
        <f>('7.физ-в нацвал'!B126*'7.физ-в нацвал'!C126+'8.юрид-в нацвал'!B126*'8.юрид-в нацвал'!C126)/('7.физ-в нацвал'!B126+'8.юрид-в нацвал'!B126)</f>
        <v>1.781522750657289</v>
      </c>
      <c r="D126" s="21">
        <f>'7.физ-в нацвал'!D126+'8.юрид-в нацвал'!D126</f>
        <v>755775.8</v>
      </c>
      <c r="E126" s="28">
        <f>('7.физ-в нацвал'!D126*'7.физ-в нацвал'!E126+'8.юрид-в нацвал'!D126*'8.юрид-в нацвал'!E126)/('7.физ-в нацвал'!D126+'8.юрид-в нацвал'!D126)</f>
        <v>0.19911623261819181</v>
      </c>
      <c r="F126" s="21">
        <f t="shared" si="2"/>
        <v>186084.89999999997</v>
      </c>
      <c r="G126" s="28">
        <f t="shared" si="3"/>
        <v>8.2083986126762571</v>
      </c>
      <c r="H126" s="21">
        <f>'7.физ-в нацвал'!H126+'8.юрид-в нацвал'!H126</f>
        <v>61087.9</v>
      </c>
      <c r="I126" s="28">
        <f>('7.физ-в нацвал'!H126*'7.физ-в нацвал'!I126+'8.юрид-в нацвал'!H126*'8.юрид-в нацвал'!I126)/('7.физ-в нацвал'!H126+'8.юрид-в нацвал'!H126)</f>
        <v>5.4411629799027299</v>
      </c>
      <c r="J126" s="21">
        <f>'7.физ-в нацвал'!J126+'8.юрид-в нацвал'!J126</f>
        <v>23930.5</v>
      </c>
      <c r="K126" s="28">
        <f>('7.физ-в нацвал'!J126*'7.физ-в нацвал'!K126+'8.юрид-в нацвал'!J126*'8.юрид-в нацвал'!K126)/('7.физ-в нацвал'!J126+'8.юрид-в нацвал'!J126)</f>
        <v>5.7031547188734049</v>
      </c>
      <c r="L126" s="21">
        <f>'7.физ-в нацвал'!L126+'8.юрид-в нацвал'!L126</f>
        <v>24902</v>
      </c>
      <c r="M126" s="28">
        <f>('7.физ-в нацвал'!L126*'7.физ-в нацвал'!M126+'8.юрид-в нацвал'!L126*'8.юрид-в нацвал'!M126)/('7.физ-в нацвал'!L126+'8.юрид-в нацвал'!L126)</f>
        <v>8.7545432896956079</v>
      </c>
      <c r="N126" s="21">
        <f>'7.физ-в нацвал'!N126+'8.юрид-в нацвал'!N126</f>
        <v>39947.5</v>
      </c>
      <c r="O126" s="28">
        <f>('7.физ-в нацвал'!N126*'7.физ-в нацвал'!O126+'8.юрид-в нацвал'!N126*'8.юрид-в нацвал'!O126)/('7.физ-в нацвал'!N126+'8.юрид-в нацвал'!N126)</f>
        <v>9.7588826584892683</v>
      </c>
      <c r="P126" s="21">
        <f>'7.физ-в нацвал'!P126+'8.юрид-в нацвал'!P126</f>
        <v>36196.699999999997</v>
      </c>
      <c r="Q126" s="28">
        <f>('7.физ-в нацвал'!P126*'7.физ-в нацвал'!Q126+'8.юрид-в нацвал'!P126*'8.юрид-в нацвал'!Q126)/('7.физ-в нацвал'!P126+'8.юрид-в нацвал'!P126)</f>
        <v>12.44309202220092</v>
      </c>
      <c r="R126" s="21">
        <f>'7.физ-в нацвал'!R126+'8.юрид-в нацвал'!R126</f>
        <v>20.3</v>
      </c>
      <c r="S126" s="28">
        <f>('7.физ-в нацвал'!R126*'7.физ-в нацвал'!S126+'8.юрид-в нацвал'!R126*'8.юрид-в нацвал'!S126)/('7.физ-в нацвал'!R126+'8.юрид-в нацвал'!R126)</f>
        <v>16.896551724137929</v>
      </c>
    </row>
    <row r="127" spans="1:19" ht="14.25" customHeight="1" x14ac:dyDescent="0.2">
      <c r="A127" s="23" t="s">
        <v>14</v>
      </c>
      <c r="B127" s="26">
        <f>'7.физ-в нацвал'!B127+'8.юрид-в нацвал'!B127</f>
        <v>817577.10000000021</v>
      </c>
      <c r="C127" s="28">
        <f>('7.физ-в нацвал'!B127*'7.физ-в нацвал'!C127+'8.юрид-в нацвал'!B127*'8.юрид-в нацвал'!C127)/('7.физ-в нацвал'!B127+'8.юрид-в нацвал'!B127)</f>
        <v>2.2860312342407823</v>
      </c>
      <c r="D127" s="21">
        <f>'7.физ-в нацвал'!D127+'8.юрид-в нацвал'!D127</f>
        <v>594728.80000000005</v>
      </c>
      <c r="E127" s="28">
        <f>('7.физ-в нацвал'!D127*'7.физ-в нацвал'!E127+'8.юрид-в нацвал'!D127*'8.юрид-в нацвал'!E127)/('7.физ-в нацвал'!D127+'8.юрид-в нацвал'!D127)</f>
        <v>0.19746700849193782</v>
      </c>
      <c r="F127" s="21">
        <f t="shared" si="2"/>
        <v>222848.3</v>
      </c>
      <c r="G127" s="28">
        <f t="shared" si="3"/>
        <v>7.8599094989730691</v>
      </c>
      <c r="H127" s="21">
        <f>'7.физ-в нацвал'!H127+'8.юрид-в нацвал'!H127</f>
        <v>30638.2</v>
      </c>
      <c r="I127" s="28">
        <f>('7.физ-в нацвал'!H127*'7.физ-в нацвал'!I127+'8.юрид-в нацвал'!H127*'8.юрид-в нацвал'!I127)/('7.физ-в нацвал'!H127+'8.юрид-в нацвал'!H127)</f>
        <v>4.9477231038376921</v>
      </c>
      <c r="J127" s="21">
        <f>'7.физ-в нацвал'!J127+'8.юрид-в нацвал'!J127</f>
        <v>29984.799999999999</v>
      </c>
      <c r="K127" s="28">
        <f>('7.физ-в нацвал'!J127*'7.физ-в нацвал'!K127+'8.юрид-в нацвал'!J127*'8.юрид-в нацвал'!K127)/('7.физ-в нацвал'!J127+'8.юрид-в нацвал'!J127)</f>
        <v>5.5234364077799416</v>
      </c>
      <c r="L127" s="21">
        <f>'7.физ-в нацвал'!L127+'8.юрид-в нацвал'!L127</f>
        <v>16745.099999999999</v>
      </c>
      <c r="M127" s="28">
        <f>('7.физ-в нацвал'!L127*'7.физ-в нацвал'!M127+'8.юрид-в нацвал'!L127*'8.юрид-в нацвал'!M127)/('7.физ-в нацвал'!L127+'8.юрид-в нацвал'!L127)</f>
        <v>8.2690908385139537</v>
      </c>
      <c r="N127" s="21">
        <f>'7.физ-в нацвал'!N127+'8.юрид-в нацвал'!N127</f>
        <v>118844.1</v>
      </c>
      <c r="O127" s="28">
        <f>('7.физ-в нацвал'!N127*'7.физ-в нацвал'!O127+'8.юрид-в нацвал'!N127*'8.юрид-в нацвал'!O127)/('7.физ-в нацвал'!N127+'8.юрид-в нацвал'!N127)</f>
        <v>7.9846016419830681</v>
      </c>
      <c r="P127" s="21">
        <f>'7.физ-в нацвал'!P127+'8.юрид-в нацвал'!P127</f>
        <v>26598.3</v>
      </c>
      <c r="Q127" s="28">
        <f>('7.физ-в нацвал'!P127*'7.физ-в нацвал'!Q127+'8.юрид-в нацвал'!P127*'8.юрид-в нацвал'!Q127)/('7.физ-в нацвал'!P127+'8.юрид-в нацвал'!P127)</f>
        <v>13.027767000146625</v>
      </c>
      <c r="R127" s="22">
        <f>'7.физ-в нацвал'!R127+'8.юрид-в нацвал'!R127</f>
        <v>37.799999999999997</v>
      </c>
      <c r="S127" s="30">
        <f>('7.физ-в нацвал'!R127*'7.физ-в нацвал'!S127+'8.юрид-в нацвал'!R127*'8.юрид-в нацвал'!S127)/('7.физ-в нацвал'!R127+'8.юрид-в нацвал'!R127)</f>
        <v>11.984126984126984</v>
      </c>
    </row>
    <row r="128" spans="1:19" ht="14.25" customHeight="1" thickBot="1" x14ac:dyDescent="0.25">
      <c r="A128" s="24" t="s">
        <v>15</v>
      </c>
      <c r="B128" s="27">
        <f>'7.физ-в нацвал'!B128+'8.юрид-в нацвал'!B128</f>
        <v>687616.1</v>
      </c>
      <c r="C128" s="29">
        <f>('7.физ-в нацвал'!B128*'7.физ-в нацвал'!C128+'8.юрид-в нацвал'!B128*'8.юрид-в нацвал'!C128)/('7.физ-в нацвал'!B128+'8.юрид-в нацвал'!B128)</f>
        <v>1.7424043663317366</v>
      </c>
      <c r="D128" s="25">
        <f>'7.физ-в нацвал'!D128+'8.юрид-в нацвал'!D128</f>
        <v>584649.1</v>
      </c>
      <c r="E128" s="29">
        <f>('7.физ-в нацвал'!D128*'7.физ-в нацвал'!E128+'8.юрид-в нацвал'!D128*'8.юрид-в нацвал'!E128)/('7.физ-в нацвал'!D128+'8.юрид-в нацвал'!D128)</f>
        <v>0.34948333795433884</v>
      </c>
      <c r="F128" s="25">
        <f t="shared" si="2"/>
        <v>102967</v>
      </c>
      <c r="G128" s="29">
        <f t="shared" si="3"/>
        <v>9.651443433333009</v>
      </c>
      <c r="H128" s="25">
        <f>'7.физ-в нацвал'!H128+'8.юрид-в нацвал'!H128</f>
        <v>2101.3000000000002</v>
      </c>
      <c r="I128" s="29">
        <f>('7.физ-в нацвал'!H128*'7.физ-в нацвал'!I128+'8.юрид-в нацвал'!H128*'8.юрид-в нацвал'!I128)/('7.физ-в нацвал'!H128+'8.юрид-в нацвал'!H128)</f>
        <v>2.0212577927949362</v>
      </c>
      <c r="J128" s="25">
        <f>'7.физ-в нацвал'!J128+'8.юрид-в нацвал'!J128</f>
        <v>27345</v>
      </c>
      <c r="K128" s="29">
        <f>('7.физ-в нацвал'!J128*'7.физ-в нацвал'!K128+'8.юрид-в нацвал'!J128*'8.юрид-в нацвал'!K128)/('7.физ-в нацвал'!J128+'8.юрид-в нацвал'!J128)</f>
        <v>5.7562040958127625</v>
      </c>
      <c r="L128" s="25">
        <f>'7.физ-в нацвал'!L128+'8.юрид-в нацвал'!L128</f>
        <v>18628.7</v>
      </c>
      <c r="M128" s="29">
        <f>('7.физ-в нацвал'!L128*'7.физ-в нацвал'!M128+'8.юрид-в нацвал'!L128*'8.юрид-в нацвал'!M128)/('7.физ-в нацвал'!L128+'8.юрид-в нацвал'!L128)</f>
        <v>8.6574129703092524</v>
      </c>
      <c r="N128" s="25">
        <f>'7.физ-в нацвал'!N128+'8.юрид-в нацвал'!N128</f>
        <v>25106.9</v>
      </c>
      <c r="O128" s="29">
        <f>('7.физ-в нацвал'!N128*'7.физ-в нацвал'!O128+'8.юрид-в нацвал'!N128*'8.юрид-в нацвал'!O128)/('7.физ-в нацвал'!N128+'8.юрид-в нацвал'!N128)</f>
        <v>10.821845707753646</v>
      </c>
      <c r="P128" s="25">
        <f>'7.физ-в нацвал'!P128+'8.юрид-в нацвал'!P128</f>
        <v>29784.799999999999</v>
      </c>
      <c r="Q128" s="29">
        <f>('7.физ-в нацвал'!P128*'7.физ-в нацвал'!Q128+'8.юрид-в нацвал'!P128*'8.юрид-в нацвал'!Q128)/('7.физ-в нацвал'!P128+'8.юрид-в нацвал'!P128)</f>
        <v>13.401035393892187</v>
      </c>
      <c r="R128" s="25">
        <f>'7.физ-в нацвал'!R128+'8.юрид-в нацвал'!R128</f>
        <v>0.3</v>
      </c>
      <c r="S128" s="29">
        <f>('7.физ-в нацвал'!R128*'7.физ-в нацвал'!S128+'8.юрид-в нацвал'!R128*'8.юрид-в нацвал'!S128)/('7.физ-в нацвал'!R128+'8.юрид-в нацвал'!R128)</f>
        <v>10</v>
      </c>
    </row>
    <row r="129" spans="1:19" ht="14.25" customHeight="1" x14ac:dyDescent="0.2">
      <c r="A129" s="23" t="s">
        <v>27</v>
      </c>
      <c r="B129" s="26">
        <f>'7.физ-в нацвал'!B129+'8.юрид-в нацвал'!B129</f>
        <v>707645.30000000016</v>
      </c>
      <c r="C129" s="28">
        <f>('7.физ-в нацвал'!B129*'7.физ-в нацвал'!C129+'8.юрид-в нацвал'!B129*'8.юрид-в нацвал'!C129)/('7.физ-в нацвал'!B129+'8.юрид-в нацвал'!B129)</f>
        <v>2.5809704551135995</v>
      </c>
      <c r="D129" s="21">
        <f>'7.физ-в нацвал'!D129+'8.юрид-в нацвал'!D129</f>
        <v>506005.8</v>
      </c>
      <c r="E129" s="28">
        <f>('7.физ-в нацвал'!D129*'7.физ-в нацвал'!E129+'8.юрид-в нацвал'!D129*'8.юрид-в нацвал'!E129)/('7.физ-в нацвал'!D129+'8.юрид-в нацвал'!D129)</f>
        <v>0.15744467355907776</v>
      </c>
      <c r="F129" s="21">
        <f t="shared" si="2"/>
        <v>201639.5</v>
      </c>
      <c r="G129" s="28">
        <f t="shared" si="3"/>
        <v>8.6627059380726497</v>
      </c>
      <c r="H129" s="21">
        <f>'7.физ-в нацвал'!H129+'8.юрид-в нацвал'!H129</f>
        <v>1365.9</v>
      </c>
      <c r="I129" s="28">
        <f>('7.физ-в нацвал'!H129*'7.физ-в нацвал'!I129+'8.юрид-в нацвал'!H129*'8.юрид-в нацвал'!I129)/('7.физ-в нацвал'!H129+'8.юрид-в нацвал'!H129)</f>
        <v>1.1393586646167362</v>
      </c>
      <c r="J129" s="21">
        <f>'7.физ-в нацвал'!J129+'8.юрид-в нацвал'!J129</f>
        <v>29391</v>
      </c>
      <c r="K129" s="28">
        <f>('7.физ-в нацвал'!J129*'7.физ-в нацвал'!K129+'8.юрид-в нацвал'!J129*'8.юрид-в нацвал'!K129)/('7.физ-в нацвал'!J129+'8.юрид-в нацвал'!J129)</f>
        <v>6.0592415025007664</v>
      </c>
      <c r="L129" s="21">
        <f>'7.физ-в нацвал'!L129+'8.юрид-в нацвал'!L129</f>
        <v>33720.800000000003</v>
      </c>
      <c r="M129" s="28">
        <f>('7.физ-в нацвал'!L129*'7.физ-в нацвал'!M129+'8.юрид-в нацвал'!L129*'8.юрид-в нацвал'!M129)/('7.физ-в нацвал'!L129+'8.юрид-в нацвал'!L129)</f>
        <v>8.1435913738701338</v>
      </c>
      <c r="N129" s="21">
        <f>'7.физ-в нацвал'!N129+'8.юрид-в нацвал'!N129</f>
        <v>87960.200000000012</v>
      </c>
      <c r="O129" s="28">
        <f>('7.физ-в нацвал'!N129*'7.физ-в нацвал'!O129+'8.юрид-в нацвал'!N129*'8.юрид-в нацвал'!O129)/('7.физ-в нацвал'!N129+'8.юрид-в нацвал'!N129)</f>
        <v>7.3699066964377051</v>
      </c>
      <c r="P129" s="21">
        <f>'7.физ-в нацвал'!P129+'8.юрид-в нацвал'!P129</f>
        <v>49201.3</v>
      </c>
      <c r="Q129" s="28">
        <f>('7.физ-в нацвал'!P129*'7.физ-в нацвал'!Q129+'8.юрид-в нацвал'!P129*'8.юрид-в нацвал'!Q129)/('7.физ-в нацвал'!P129+'8.юрид-в нацвал'!P129)</f>
        <v>13.093767725649522</v>
      </c>
      <c r="R129" s="22">
        <f>'7.физ-в нацвал'!R129+'8.юрид-в нацвал'!R129</f>
        <v>0.3</v>
      </c>
      <c r="S129" s="30">
        <f>('7.физ-в нацвал'!R129*'7.физ-в нацвал'!S129+'8.юрид-в нацвал'!R129*'8.юрид-в нацвал'!S129)/('7.физ-в нацвал'!R129+'8.юрид-в нацвал'!R129)</f>
        <v>10</v>
      </c>
    </row>
    <row r="130" spans="1:19" ht="14.25" customHeight="1" x14ac:dyDescent="0.2">
      <c r="A130" s="23" t="s">
        <v>1</v>
      </c>
      <c r="B130" s="26">
        <f>'7.физ-в нацвал'!B130+'8.юрид-в нацвал'!B130</f>
        <v>700709.70000000007</v>
      </c>
      <c r="C130" s="28">
        <f>('7.физ-в нацвал'!B130*'7.физ-в нацвал'!C130+'8.юрид-в нацвал'!B130*'8.юрид-в нацвал'!C130)/('7.физ-в нацвал'!B130+'8.юрид-в нацвал'!B130)</f>
        <v>2.1025143921940854</v>
      </c>
      <c r="D130" s="21">
        <f>'7.физ-в нацвал'!D130+'8.юрид-в нацвал'!D130</f>
        <v>548664.30000000005</v>
      </c>
      <c r="E130" s="28">
        <f>('7.физ-в нацвал'!D130*'7.физ-в нацвал'!E130+'8.юрид-в нацвал'!D130*'8.юрид-в нацвал'!E130)/('7.физ-в нацвал'!D130+'8.юрид-в нацвал'!D130)</f>
        <v>0.14464232318377557</v>
      </c>
      <c r="F130" s="21">
        <f t="shared" si="2"/>
        <v>152045.4</v>
      </c>
      <c r="G130" s="28">
        <f t="shared" si="3"/>
        <v>9.1676048732812703</v>
      </c>
      <c r="H130" s="21">
        <f>'7.физ-в нацвал'!H130+'8.юрид-в нацвал'!H130</f>
        <v>32135.7</v>
      </c>
      <c r="I130" s="28">
        <f>('7.физ-в нацвал'!H130*'7.физ-в нацвал'!I130+'8.юрид-в нацвал'!H130*'8.юрид-в нацвал'!I130)/('7.физ-в нацвал'!H130+'8.юрид-в нацвал'!H130)</f>
        <v>4.7235180500191376</v>
      </c>
      <c r="J130" s="21">
        <f>'7.физ-в нацвал'!J130+'8.юрид-в нацвал'!J130</f>
        <v>30102.9</v>
      </c>
      <c r="K130" s="28">
        <f>('7.физ-в нацвал'!J130*'7.физ-в нацвал'!K130+'8.юрид-в нацвал'!J130*'8.юрид-в нацвал'!K130)/('7.физ-в нацвал'!J130+'8.юрид-в нацвал'!J130)</f>
        <v>7.3392225998159635</v>
      </c>
      <c r="L130" s="21">
        <f>'7.физ-в нацвал'!L130+'8.юрид-в нацвал'!L130</f>
        <v>14854.8</v>
      </c>
      <c r="M130" s="28">
        <f>('7.физ-в нацвал'!L130*'7.физ-в нацвал'!M130+'8.юрид-в нацвал'!L130*'8.юрид-в нацвал'!M130)/('7.физ-в нацвал'!L130+'8.юрид-в нацвал'!L130)</f>
        <v>8.4620324070334156</v>
      </c>
      <c r="N130" s="21">
        <f>'7.физ-в нацвал'!N130+'8.юрид-в нацвал'!N130</f>
        <v>29203.7</v>
      </c>
      <c r="O130" s="28">
        <f>('7.физ-в нацвал'!N130*'7.физ-в нацвал'!O130+'8.юрид-в нацвал'!N130*'8.юрид-в нацвал'!O130)/('7.физ-в нацвал'!N130+'8.юрид-в нацвал'!N130)</f>
        <v>10.56164458613121</v>
      </c>
      <c r="P130" s="21">
        <f>'7.физ-в нацвал'!P130+'8.юрид-в нацвал'!P130</f>
        <v>45449.2</v>
      </c>
      <c r="Q130" s="28">
        <f>('7.физ-в нацвал'!P130*'7.физ-в нацвал'!Q130+'8.юрид-в нацвал'!P130*'8.юрид-в нацвал'!Q130)/('7.физ-в нацвал'!P130+'8.юрид-в нацвал'!P130)</f>
        <v>12.828647280920238</v>
      </c>
      <c r="R130" s="22">
        <f>'7.физ-в нацвал'!R130+'8.юрид-в нацвал'!R130</f>
        <v>299.10000000000002</v>
      </c>
      <c r="S130" s="30">
        <f>('7.физ-в нацвал'!R130*'7.физ-в нацвал'!S130+'8.юрид-в нацвал'!R130*'8.юрид-в нацвал'!S130)/('7.физ-в нацвал'!R130+'8.юрид-в нацвал'!R130)</f>
        <v>13.2867001003009</v>
      </c>
    </row>
    <row r="131" spans="1:19" ht="14.25" customHeight="1" x14ac:dyDescent="0.2">
      <c r="A131" s="23" t="s">
        <v>2</v>
      </c>
      <c r="B131" s="26">
        <f>'7.физ-в нацвал'!B131+'8.юрид-в нацвал'!B131</f>
        <v>839295.8</v>
      </c>
      <c r="C131" s="28">
        <f>('7.физ-в нацвал'!B131*'7.физ-в нацвал'!C131+'8.юрид-в нацвал'!B131*'8.юрид-в нацвал'!C131)/('7.физ-в нацвал'!B131+'8.юрид-в нацвал'!B131)</f>
        <v>2.0684888331384474</v>
      </c>
      <c r="D131" s="21">
        <f>'7.физ-в нацвал'!D131+'8.юрид-в нацвал'!D131</f>
        <v>656949.4</v>
      </c>
      <c r="E131" s="28">
        <f>('7.физ-в нацвал'!D131*'7.физ-в нацвал'!E131+'8.юрид-в нацвал'!D131*'8.юрид-в нацвал'!E131)/('7.физ-в нацвал'!D131+'8.юрид-в нацвал'!D131)</f>
        <v>0.21559383264525395</v>
      </c>
      <c r="F131" s="21">
        <f t="shared" si="2"/>
        <v>182346.4</v>
      </c>
      <c r="G131" s="28">
        <f t="shared" si="3"/>
        <v>8.7440155166211131</v>
      </c>
      <c r="H131" s="21">
        <f>'7.физ-в нацвал'!H131+'8.юрид-в нацвал'!H131</f>
        <v>45606.600000000006</v>
      </c>
      <c r="I131" s="28">
        <f>('7.физ-в нацвал'!H131*'7.физ-в нацвал'!I131+'8.юрид-в нацвал'!H131*'8.юрид-в нацвал'!I131)/('7.физ-в нацвал'!H131+'8.юрид-в нацвал'!H131)</f>
        <v>4.9070262198892269</v>
      </c>
      <c r="J131" s="21">
        <f>'7.физ-в нацвал'!J131+'8.юрид-в нацвал'!J131</f>
        <v>19551.3</v>
      </c>
      <c r="K131" s="28">
        <f>('7.физ-в нацвал'!J131*'7.физ-в нацвал'!K131+'8.юрид-в нацвал'!J131*'8.юрид-в нацвал'!K131)/('7.физ-в нацвал'!J131+'8.юрид-в нацвал'!J131)</f>
        <v>5.8806761698710579</v>
      </c>
      <c r="L131" s="21">
        <f>'7.физ-в нацвал'!L131+'8.юрид-в нацвал'!L131</f>
        <v>40605.199999999997</v>
      </c>
      <c r="M131" s="28">
        <f>('7.физ-в нацвал'!L131*'7.физ-в нацвал'!M131+'8.юрид-в нацвал'!L131*'8.юрид-в нацвал'!M131)/('7.физ-в нацвал'!L131+'8.юрид-в нацвал'!L131)</f>
        <v>9.9373350211303002</v>
      </c>
      <c r="N131" s="21">
        <f>'7.физ-в нацвал'!N131+'8.юрид-в нацвал'!N131</f>
        <v>43214.5</v>
      </c>
      <c r="O131" s="28">
        <f>('7.физ-в нацвал'!N131*'7.физ-в нацвал'!O131+'8.юрид-в нацвал'!N131*'8.юрид-в нацвал'!O131)/('7.физ-в нацвал'!N131+'8.юрид-в нацвал'!N131)</f>
        <v>9.752765252403707</v>
      </c>
      <c r="P131" s="21">
        <f>'7.физ-в нацвал'!P131+'8.юрид-в нацвал'!P131</f>
        <v>33363.5</v>
      </c>
      <c r="Q131" s="28">
        <f>('7.физ-в нацвал'!P131*'7.физ-в нацвал'!Q131+'8.юрид-в нацвал'!P131*'8.юрид-в нацвал'!Q131)/('7.физ-в нацвал'!P131+'8.юрид-в нацвал'!P131)</f>
        <v>12.907841053846266</v>
      </c>
      <c r="R131" s="21">
        <f>'7.физ-в нацвал'!R131+'8.юрид-в нацвал'!R131</f>
        <v>5.3</v>
      </c>
      <c r="S131" s="28">
        <f>('7.физ-в нацвал'!R131*'7.физ-в нацвал'!S131+'8.юрид-в нацвал'!R131*'8.юрид-в нацвал'!S131)/('7.физ-в нацвал'!R131+'8.юрид-в нацвал'!R131)</f>
        <v>10</v>
      </c>
    </row>
    <row r="132" spans="1:19" ht="14.25" customHeight="1" x14ac:dyDescent="0.2">
      <c r="A132" s="23" t="s">
        <v>3</v>
      </c>
      <c r="B132" s="26">
        <f>'7.физ-в нацвал'!B132+'8.юрид-в нацвал'!B132</f>
        <v>926827.3</v>
      </c>
      <c r="C132" s="28">
        <f>('7.физ-в нацвал'!B132*'7.физ-в нацвал'!C132+'8.юрид-в нацвал'!B132*'8.юрид-в нацвал'!C132)/('7.физ-в нацвал'!B132+'8.юрид-в нацвал'!B132)</f>
        <v>3.0382531190007027</v>
      </c>
      <c r="D132" s="21">
        <f>'7.физ-в нацвал'!D132+'8.юрид-в нацвал'!D132</f>
        <v>661753.19999999995</v>
      </c>
      <c r="E132" s="28">
        <f>('7.физ-в нацвал'!D132*'7.физ-в нацвал'!E132+'8.юрид-в нацвал'!D132*'8.юрид-в нацвал'!E132)/('7.физ-в нацвал'!D132+'8.юрид-в нацвал'!D132)</f>
        <v>0.24714388989732122</v>
      </c>
      <c r="F132" s="21">
        <f t="shared" si="2"/>
        <v>265074.10000000003</v>
      </c>
      <c r="G132" s="28">
        <f t="shared" si="3"/>
        <v>10.006212130872083</v>
      </c>
      <c r="H132" s="21">
        <f>'7.физ-в нацвал'!H132+'8.юрид-в нацвал'!H132</f>
        <v>1429.1</v>
      </c>
      <c r="I132" s="28">
        <f>('7.физ-в нацвал'!H132*'7.физ-в нацвал'!I132+'8.юрид-в нацвал'!H132*'8.юрид-в нацвал'!I132)/('7.физ-в нацвал'!H132+'8.юрид-в нацвал'!H132)</f>
        <v>3.0183528094605001</v>
      </c>
      <c r="J132" s="21">
        <f>'7.физ-в нацвал'!J132+'8.юрид-в нацвал'!J132</f>
        <v>22030.199999999997</v>
      </c>
      <c r="K132" s="28">
        <f>('7.физ-в нацвал'!J132*'7.физ-в нацвал'!K132+'8.юрид-в нацвал'!J132*'8.юрид-в нацвал'!K132)/('7.физ-в нацвал'!J132+'8.юрид-в нацвал'!J132)</f>
        <v>5.2225725594865251</v>
      </c>
      <c r="L132" s="21">
        <f>'7.физ-в нацвал'!L132+'8.юрид-в нацвал'!L132</f>
        <v>16884.3</v>
      </c>
      <c r="M132" s="28">
        <f>('7.физ-в нацвал'!L132*'7.физ-в нацвал'!M132+'8.юрид-в нацвал'!L132*'8.юрид-в нацвал'!M132)/('7.физ-в нацвал'!L132+'8.юрид-в нацвал'!L132)</f>
        <v>9.3582128960039768</v>
      </c>
      <c r="N132" s="21">
        <f>'7.физ-в нацвал'!N132+'8.юрид-в нацвал'!N132</f>
        <v>174956.1</v>
      </c>
      <c r="O132" s="28">
        <f>('7.физ-в нацвал'!N132*'7.физ-в нацвал'!O132+'8.юрид-в нацвал'!N132*'8.юрид-в нацвал'!O132)/('7.физ-в нацвал'!N132+'8.юрид-в нацвал'!N132)</f>
        <v>10.07647986552055</v>
      </c>
      <c r="P132" s="21">
        <f>'7.физ-в нацвал'!P132+'8.юрид-в нацвал'!P132</f>
        <v>44544.6</v>
      </c>
      <c r="Q132" s="28">
        <f>('7.физ-в нацвал'!P132*'7.физ-в нацвал'!Q132+'8.юрид-в нацвал'!P132*'8.юрид-в нацвал'!Q132)/('7.физ-в нацвал'!P132+'8.юрид-в нацвал'!P132)</f>
        <v>11.862253471801299</v>
      </c>
      <c r="R132" s="22">
        <f>'7.физ-в нацвал'!R132+'8.юрид-в нацвал'!R132</f>
        <v>5229.8</v>
      </c>
      <c r="S132" s="30">
        <f>('7.физ-в нацвал'!R132*'7.физ-в нацвал'!S132+'8.юрид-в нацвал'!R132*'8.юрид-в нацвал'!S132)/('7.физ-в нацвал'!R132+'8.юрид-в нацвал'!R132)</f>
        <v>15.999082182875062</v>
      </c>
    </row>
    <row r="133" spans="1:19" ht="14.25" customHeight="1" x14ac:dyDescent="0.2">
      <c r="A133" s="23" t="s">
        <v>4</v>
      </c>
      <c r="B133" s="26">
        <f>'7.физ-в нацвал'!B133+'8.юрид-в нацвал'!B133</f>
        <v>849149</v>
      </c>
      <c r="C133" s="28">
        <f>('7.физ-в нацвал'!B133*'7.физ-в нацвал'!C133+'8.юрид-в нацвал'!B133*'8.юрид-в нацвал'!C133)/('7.физ-в нацвал'!B133+'8.юрид-в нацвал'!B133)</f>
        <v>1.5954864446640107</v>
      </c>
      <c r="D133" s="21">
        <f>'7.физ-в нацвал'!D133+'8.юрид-в нацвал'!D133</f>
        <v>690193.4</v>
      </c>
      <c r="E133" s="28">
        <f>('7.физ-в нацвал'!D133*'7.физ-в нацвал'!E133+'8.юрид-в нацвал'!D133*'8.юрид-в нацвал'!E133)/('7.физ-в нацвал'!D133+'8.юрид-в нацвал'!D133)</f>
        <v>0.20961758399891978</v>
      </c>
      <c r="F133" s="21">
        <f t="shared" si="2"/>
        <v>158955.59999999998</v>
      </c>
      <c r="G133" s="28">
        <f t="shared" si="3"/>
        <v>7.6130003975953038</v>
      </c>
      <c r="H133" s="21">
        <f>'7.физ-в нацвал'!H133+'8.юрид-в нацвал'!H133</f>
        <v>7828.2000000000007</v>
      </c>
      <c r="I133" s="28">
        <f>('7.физ-в нацвал'!H133*'7.физ-в нацвал'!I133+'8.юрид-в нацвал'!H133*'8.юрид-в нацвал'!I133)/('7.физ-в нацвал'!H133+'8.юрид-в нацвал'!H133)</f>
        <v>1.9743418665849111</v>
      </c>
      <c r="J133" s="21">
        <f>'7.физ-в нацвал'!J133+'8.юрид-в нацвал'!J133</f>
        <v>11799</v>
      </c>
      <c r="K133" s="28">
        <f>('7.физ-в нацвал'!J133*'7.физ-в нацвал'!K133+'8.юрид-в нацвал'!J133*'8.юрид-в нацвал'!K133)/('7.физ-в нацвал'!J133+'8.юрид-в нацвал'!J133)</f>
        <v>5.6637681159420294</v>
      </c>
      <c r="L133" s="21">
        <f>'7.физ-в нацвал'!L133+'8.юрид-в нацвал'!L133</f>
        <v>66674.2</v>
      </c>
      <c r="M133" s="28">
        <f>('7.физ-в нацвал'!L133*'7.физ-в нацвал'!M133+'8.юрид-в нацвал'!L133*'8.юрид-в нацвал'!M133)/('7.физ-в нацвал'!L133+'8.юрид-в нацвал'!L133)</f>
        <v>4.6962945637143001</v>
      </c>
      <c r="N133" s="21">
        <f>'7.физ-в нацвал'!N133+'8.юрид-в нацвал'!N133</f>
        <v>40871.199999999997</v>
      </c>
      <c r="O133" s="28">
        <f>('7.физ-в нацвал'!N133*'7.физ-в нацвал'!O133+'8.юрид-в нацвал'!N133*'8.юрид-в нацвал'!O133)/('7.физ-в нацвал'!N133+'8.юрид-в нацвал'!N133)</f>
        <v>10.270082282878898</v>
      </c>
      <c r="P133" s="21">
        <f>'7.физ-в нацвал'!P133+'8.юрид-в нацвал'!P133</f>
        <v>29282.7</v>
      </c>
      <c r="Q133" s="28">
        <f>('7.физ-в нацвал'!P133*'7.физ-в нацвал'!Q133+'8.юрид-в нацвал'!P133*'8.юрид-в нацвал'!Q133)/('7.физ-в нацвал'!P133+'8.юрид-в нацвал'!P133)</f>
        <v>12.915353877886943</v>
      </c>
      <c r="R133" s="22">
        <f>'7.физ-в нацвал'!R133+'8.юрид-в нацвал'!R133</f>
        <v>2500.3000000000002</v>
      </c>
      <c r="S133" s="30">
        <f>('7.физ-в нацвал'!R133*'7.физ-в нацвал'!S133+'8.юрид-в нацвал'!R133*'8.юрид-в нацвал'!S133)/('7.физ-в нацвал'!R133+'8.юрид-в нацвал'!R133)</f>
        <v>6.7103947526296839</v>
      </c>
    </row>
    <row r="134" spans="1:19" ht="14.25" customHeight="1" x14ac:dyDescent="0.2">
      <c r="A134" s="23" t="s">
        <v>5</v>
      </c>
      <c r="B134" s="26">
        <f>'7.физ-в нацвал'!B134+'8.юрид-в нацвал'!B134</f>
        <v>1066758</v>
      </c>
      <c r="C134" s="28">
        <f>('7.физ-в нацвал'!B134*'7.физ-в нацвал'!C134+'8.юрид-в нацвал'!B134*'8.юрид-в нацвал'!C134)/('7.физ-в нацвал'!B134+'8.юрид-в нацвал'!B134)</f>
        <v>1.5245101100718252</v>
      </c>
      <c r="D134" s="21">
        <f>'7.физ-в нацвал'!D134+'8.юрид-в нацвал'!D134</f>
        <v>827394.4</v>
      </c>
      <c r="E134" s="28">
        <f>('7.физ-в нацвал'!D134*'7.физ-в нацвал'!E134+'8.юрид-в нацвал'!D134*'8.юрид-в нацвал'!E134)/('7.физ-в нацвал'!D134+'8.юрид-в нацвал'!D134)</f>
        <v>0.19928855694454783</v>
      </c>
      <c r="F134" s="21">
        <f t="shared" si="2"/>
        <v>239363.59999999995</v>
      </c>
      <c r="G134" s="28">
        <f t="shared" si="3"/>
        <v>6.1053272928715989</v>
      </c>
      <c r="H134" s="21">
        <f>'7.физ-в нацвал'!H134+'8.юрид-в нацвал'!H134</f>
        <v>68189.899999999994</v>
      </c>
      <c r="I134" s="28">
        <f>('7.физ-в нацвал'!H134*'7.физ-в нацвал'!I134+'8.юрид-в нацвал'!H134*'8.юрид-в нацвал'!I134)/('7.физ-в нацвал'!H134+'8.юрид-в нацвал'!H134)</f>
        <v>0.19342448075154831</v>
      </c>
      <c r="J134" s="21">
        <f>'7.физ-в нацвал'!J134+'8.юрид-в нацвал'!J134</f>
        <v>13697.4</v>
      </c>
      <c r="K134" s="28">
        <f>('7.физ-в нацвал'!J134*'7.физ-в нацвал'!K134+'8.юрид-в нацвал'!J134*'8.юрид-в нацвал'!K134)/('7.физ-в нацвал'!J134+'8.юрид-в нацвал'!J134)</f>
        <v>5.2299864207805875</v>
      </c>
      <c r="L134" s="21">
        <f>'7.физ-в нацвал'!L134+'8.юрид-в нацвал'!L134</f>
        <v>74827.3</v>
      </c>
      <c r="M134" s="28">
        <f>('7.физ-в нацвал'!L134*'7.физ-в нацвал'!M134+'8.юрид-в нацвал'!L134*'8.юрид-в нацвал'!M134)/('7.физ-в нацвал'!L134+'8.юрид-в нацвал'!L134)</f>
        <v>6.1881422555671532</v>
      </c>
      <c r="N134" s="21">
        <f>'7.физ-в нацвал'!N134+'8.юрид-в нацвал'!N134</f>
        <v>51965.8</v>
      </c>
      <c r="O134" s="28">
        <f>('7.физ-в нацвал'!N134*'7.физ-в нацвал'!O134+'8.юрид-в нацвал'!N134*'8.юрид-в нацвал'!O134)/('7.физ-в нацвал'!N134+'8.юрид-в нацвал'!N134)</f>
        <v>10.734677922787681</v>
      </c>
      <c r="P134" s="21">
        <f>'7.физ-в нацвал'!P134+'8.юрид-в нацвал'!P134</f>
        <v>23802.899999999998</v>
      </c>
      <c r="Q134" s="28">
        <f>('7.физ-в нацвал'!P134*'7.физ-в нацвал'!Q134+'8.юрид-в нацвал'!P134*'8.юрид-в нацвал'!Q134)/('7.физ-в нацвал'!P134+'8.юрид-в нацвал'!P134)</f>
        <v>13.039999537871436</v>
      </c>
      <c r="R134" s="22">
        <f>'7.физ-в нацвал'!R134+'8.юрид-в нацвал'!R134</f>
        <v>6880.3</v>
      </c>
      <c r="S134" s="30">
        <f>('7.физ-в нацвал'!R134*'7.физ-в нацвал'!S134+'8.юрид-в нацвал'!R134*'8.юрид-в нацвал'!S134)/('7.физ-в нацвал'!R134+'8.юрид-в нацвал'!R134)</f>
        <v>6.5837826838945981</v>
      </c>
    </row>
    <row r="135" spans="1:19" ht="14.25" customHeight="1" x14ac:dyDescent="0.2">
      <c r="A135" s="23" t="s">
        <v>6</v>
      </c>
      <c r="B135" s="26">
        <f>'7.физ-в нацвал'!B135+'8.юрид-в нацвал'!B135</f>
        <v>1030787.7</v>
      </c>
      <c r="C135" s="28">
        <f>('7.физ-в нацвал'!B135*'7.физ-в нацвал'!C135+'8.юрид-в нацвал'!B135*'8.юрид-в нацвал'!C135)/('7.физ-в нацвал'!B135+'8.юрид-в нацвал'!B135)</f>
        <v>1.2413756508735991</v>
      </c>
      <c r="D135" s="21">
        <f>'7.физ-в нацвал'!D135+'8.юрид-в нацвал'!D135</f>
        <v>860253.8</v>
      </c>
      <c r="E135" s="28">
        <f>('7.физ-в нацвал'!D135*'7.физ-в нацвал'!E135+'8.юрид-в нацвал'!D135*'8.юрид-в нацвал'!E135)/('7.физ-в нацвал'!D135+'8.юрид-в нацвал'!D135)</f>
        <v>0.2099477747148574</v>
      </c>
      <c r="F135" s="21">
        <f t="shared" si="2"/>
        <v>170533.9</v>
      </c>
      <c r="G135" s="28">
        <f t="shared" si="3"/>
        <v>6.4443866058302781</v>
      </c>
      <c r="H135" s="21">
        <f>'7.физ-в нацвал'!H135+'8.юрид-в нацвал'!H135</f>
        <v>53249.4</v>
      </c>
      <c r="I135" s="28">
        <f>('7.физ-в нацвал'!H135*'7.физ-в нацвал'!I135+'8.юрид-в нацвал'!H135*'8.юрид-в нацвал'!I135)/('7.физ-в нацвал'!H135+'8.юрид-в нацвал'!H135)</f>
        <v>0.18849731640168715</v>
      </c>
      <c r="J135" s="21">
        <f>'7.физ-в нацвал'!J135+'8.юрид-в нацвал'!J135</f>
        <v>10468.6</v>
      </c>
      <c r="K135" s="28">
        <f>('7.физ-в нацвал'!J135*'7.физ-в нацвал'!K135+'8.юрид-в нацвал'!J135*'8.юрид-в нацвал'!K135)/('7.физ-в нацвал'!J135+'8.юрид-в нацвал'!J135)</f>
        <v>5.3603374854326269</v>
      </c>
      <c r="L135" s="21">
        <f>'7.физ-в нацвал'!L135+'8.юрид-в нацвал'!L135</f>
        <v>39758</v>
      </c>
      <c r="M135" s="28">
        <f>('7.физ-в нацвал'!L135*'7.физ-в нацвал'!M135+'8.юрид-в нацвал'!L135*'8.юрид-в нацвал'!M135)/('7.физ-в нацвал'!L135+'8.юрид-в нацвал'!L135)</f>
        <v>8.2139121686201513</v>
      </c>
      <c r="N135" s="21">
        <f>'7.физ-в нацвал'!N135+'8.юрид-в нацвал'!N135</f>
        <v>35045</v>
      </c>
      <c r="O135" s="28">
        <f>('7.физ-в нацвал'!N135*'7.физ-в нацвал'!O135+'8.юрид-в нацвал'!N135*'8.юрид-в нацвал'!O135)/('7.физ-в нацвал'!N135+'8.юрид-в нацвал'!N135)</f>
        <v>10.044640433728068</v>
      </c>
      <c r="P135" s="21">
        <f>'7.физ-в нацвал'!P135+'8.юрид-в нацвал'!P135</f>
        <v>28308.899999999998</v>
      </c>
      <c r="Q135" s="28">
        <f>('7.физ-в нацвал'!P135*'7.физ-в нацвал'!Q135+'8.юрид-в нацвал'!P135*'8.юрид-в нацвал'!Q135)/('7.физ-в нацвал'!P135+'8.юрид-в нацвал'!P135)</f>
        <v>12.44833388086432</v>
      </c>
      <c r="R135" s="22">
        <f>'7.физ-в нацвал'!R135+'8.юрид-в нацвал'!R135</f>
        <v>3704</v>
      </c>
      <c r="S135" s="30">
        <f>('7.физ-в нацвал'!R135*'7.физ-в нацвал'!S135+'8.юрид-в нацвал'!R135*'8.юрид-в нацвал'!S135)/('7.физ-в нацвал'!R135+'8.юрид-в нацвал'!R135)</f>
        <v>0.5</v>
      </c>
    </row>
    <row r="136" spans="1:19" ht="14.25" customHeight="1" x14ac:dyDescent="0.2">
      <c r="A136" s="23" t="s">
        <v>7</v>
      </c>
      <c r="B136" s="26">
        <f>'7.физ-в нацвал'!B136+'8.юрид-в нацвал'!B136</f>
        <v>1097702.2</v>
      </c>
      <c r="C136" s="28">
        <f>('7.физ-в нацвал'!B136*'7.физ-в нацвал'!C136+'8.юрид-в нацвал'!B136*'8.юрид-в нацвал'!C136)/('7.физ-в нацвал'!B136+'8.юрид-в нацвал'!B136)</f>
        <v>1.1228987816549882</v>
      </c>
      <c r="D136" s="21">
        <f>'7.физ-в нацвал'!D136+'8.юрид-в нацвал'!D136</f>
        <v>937310.9</v>
      </c>
      <c r="E136" s="28">
        <f>('7.физ-в нацвал'!D136*'7.физ-в нацвал'!E136+'8.юрид-в нацвал'!D136*'8.юрид-в нацвал'!E136)/('7.физ-в нацвал'!D136+'8.юрид-в нацвал'!D136)</f>
        <v>0.19247624987610837</v>
      </c>
      <c r="F136" s="21">
        <f t="shared" si="2"/>
        <v>160391.29999999999</v>
      </c>
      <c r="G136" s="28">
        <f t="shared" si="3"/>
        <v>6.5601960704851212</v>
      </c>
      <c r="H136" s="21">
        <f>'7.физ-в нацвал'!H136+'8.юрид-в нацвал'!H136</f>
        <v>53275.399999999994</v>
      </c>
      <c r="I136" s="28">
        <f>('7.физ-в нацвал'!H136*'7.физ-в нацвал'!I136+'8.юрид-в нацвал'!H136*'8.юрид-в нацвал'!I136)/('7.физ-в нацвал'!H136+'8.юрид-в нацвал'!H136)</f>
        <v>0.41914209935542479</v>
      </c>
      <c r="J136" s="21">
        <f>'7.физ-в нацвал'!J136+'8.юрид-в нацвал'!J136</f>
        <v>10110.199999999999</v>
      </c>
      <c r="K136" s="28">
        <f>('7.физ-в нацвал'!J136*'7.физ-в нацвал'!K136+'8.юрид-в нацвал'!J136*'8.юрид-в нацвал'!K136)/('7.физ-в нацвал'!J136+'8.юрид-в нацвал'!J136)</f>
        <v>6.1869745405629963</v>
      </c>
      <c r="L136" s="21">
        <f>'7.физ-в нацвал'!L136+'8.юрид-в нацвал'!L136</f>
        <v>26887.5</v>
      </c>
      <c r="M136" s="28">
        <f>('7.физ-в нацвал'!L136*'7.физ-в нацвал'!M136+'8.юрид-в нацвал'!L136*'8.юрид-в нацвал'!M136)/('7.физ-в нацвал'!L136+'8.юрид-в нацвал'!L136)</f>
        <v>7.2169461645746145</v>
      </c>
      <c r="N136" s="21">
        <f>'7.физ-в нацвал'!N136+'8.юрид-в нацвал'!N136</f>
        <v>32640.199999999997</v>
      </c>
      <c r="O136" s="28">
        <f>('7.физ-в нацвал'!N136*'7.физ-в нацвал'!O136+'8.юрид-в нацвал'!N136*'8.юрид-в нацвал'!O136)/('7.физ-в нацвал'!N136+'8.юрид-в нацвал'!N136)</f>
        <v>10.345530480818134</v>
      </c>
      <c r="P136" s="21">
        <f>'7.физ-в нацвал'!P136+'8.юрид-в нацвал'!P136</f>
        <v>35149.800000000003</v>
      </c>
      <c r="Q136" s="28">
        <f>('7.физ-в нацвал'!P136*'7.физ-в нацвал'!Q136+'8.юрид-в нацвал'!P136*'8.юрид-в нацвал'!Q136)/('7.физ-в нацвал'!P136+'8.юрид-в нацвал'!P136)</f>
        <v>12.359300451211672</v>
      </c>
      <c r="R136" s="22">
        <f>'7.физ-в нацвал'!R136+'8.юрид-в нацвал'!R136</f>
        <v>2328.1999999999998</v>
      </c>
      <c r="S136" s="30">
        <f>('7.физ-в нацвал'!R136*'7.физ-в нацвал'!S136+'8.юрид-в нацвал'!R136*'8.юрид-в нацвал'!S136)/('7.физ-в нацвал'!R136+'8.юрид-в нацвал'!R136)</f>
        <v>0.5</v>
      </c>
    </row>
    <row r="137" spans="1:19" ht="14.25" customHeight="1" x14ac:dyDescent="0.2">
      <c r="A137" s="23" t="s">
        <v>8</v>
      </c>
      <c r="B137" s="26">
        <f>'7.физ-в нацвал'!B137+'8.юрид-в нацвал'!B137</f>
        <v>1066605.7</v>
      </c>
      <c r="C137" s="28">
        <f>('7.физ-в нацвал'!B137*'7.физ-в нацвал'!C137+'8.юрид-в нацвал'!B137*'8.юрид-в нацвал'!C137)/('7.физ-в нацвал'!B137+'8.юрид-в нацвал'!B137)</f>
        <v>1.5014055362726826</v>
      </c>
      <c r="D137" s="21">
        <f>'7.физ-в нацвал'!D137+'8.юрид-в нацвал'!D137</f>
        <v>883714</v>
      </c>
      <c r="E137" s="28">
        <f>('7.физ-в нацвал'!D137*'7.физ-в нацвал'!E137+'8.юрид-в нацвал'!D137*'8.юрид-в нацвал'!E137)/('7.физ-в нацвал'!D137+'8.юрид-в нацвал'!D137)</f>
        <v>0.25111421002722589</v>
      </c>
      <c r="F137" s="21">
        <f t="shared" ref="F137:F200" si="4">H137+J137+L137+N137+P137+R137</f>
        <v>182891.7</v>
      </c>
      <c r="G137" s="28">
        <f t="shared" ref="G137:G200" si="5">(H137*I137+J137*K137+L137*M137+N137*O137+P137*Q137+R137*S137)/(H137+J137+L137+N137+P137+R137)</f>
        <v>7.5426854253090765</v>
      </c>
      <c r="H137" s="21">
        <f>'7.физ-в нацвал'!H137+'8.юрид-в нацвал'!H137</f>
        <v>41265.300000000003</v>
      </c>
      <c r="I137" s="28">
        <f>('7.физ-в нацвал'!H137*'7.физ-в нацвал'!I137+'8.юрид-в нацвал'!H137*'8.юрид-в нацвал'!I137)/('7.физ-в нацвал'!H137+'8.юрид-в нацвал'!H137)</f>
        <v>0.25012657123539633</v>
      </c>
      <c r="J137" s="21">
        <f>'7.физ-в нацвал'!J137+'8.юрид-в нацвал'!J137</f>
        <v>12046</v>
      </c>
      <c r="K137" s="28">
        <f>('7.физ-в нацвал'!J137*'7.физ-в нацвал'!K137+'8.юрид-в нацвал'!J137*'8.юрид-в нацвал'!K137)/('7.физ-в нацвал'!J137+'8.юрид-в нацвал'!J137)</f>
        <v>5.8429199734351647</v>
      </c>
      <c r="L137" s="21">
        <f>'7.физ-в нацвал'!L137+'8.юрид-в нацвал'!L137</f>
        <v>33701.699999999997</v>
      </c>
      <c r="M137" s="28">
        <f>('7.физ-в нацвал'!L137*'7.физ-в нацвал'!M137+'8.юрид-в нацвал'!L137*'8.юрид-в нацвал'!M137)/('7.физ-в нацвал'!L137+'8.юрид-в нацвал'!L137)</f>
        <v>9.2595865193743965</v>
      </c>
      <c r="N137" s="21">
        <f>'7.физ-в нацвал'!N137+'8.юрид-в нацвал'!N137</f>
        <v>57002</v>
      </c>
      <c r="O137" s="28">
        <f>('7.физ-в нацвал'!N137*'7.физ-в нацвал'!O137+'8.юрид-в нацвал'!N137*'8.юрид-в нацвал'!O137)/('7.физ-в нацвал'!N137+'8.юрид-в нацвал'!N137)</f>
        <v>9.034298024630715</v>
      </c>
      <c r="P137" s="21">
        <f>'7.физ-в нацвал'!P137+'8.юрид-в нацвал'!P137</f>
        <v>36003.199999999997</v>
      </c>
      <c r="Q137" s="28">
        <f>('7.физ-в нацвал'!P137*'7.физ-в нацвал'!Q137+'8.юрид-в нацвал'!P137*'8.юрид-в нацвал'!Q137)/('7.физ-в нацвал'!P137+'8.юрид-в нацвал'!P137)</f>
        <v>12.85617903408586</v>
      </c>
      <c r="R137" s="22">
        <f>'7.физ-в нацвал'!R137+'8.юрид-в нацвал'!R137</f>
        <v>2873.5</v>
      </c>
      <c r="S137" s="30">
        <f>('7.физ-в нацвал'!R137*'7.физ-в нацвал'!S137+'8.юрид-в нацвал'!R137*'8.юрид-в нацвал'!S137)/('7.физ-в нацвал'!R137+'8.юрид-в нацвал'!R137)</f>
        <v>3.0933530537671827</v>
      </c>
    </row>
    <row r="138" spans="1:19" ht="14.25" customHeight="1" x14ac:dyDescent="0.2">
      <c r="A138" s="23" t="s">
        <v>9</v>
      </c>
      <c r="B138" s="26">
        <f>'7.физ-в нацвал'!B138+'8.юрид-в нацвал'!B138</f>
        <v>1573687</v>
      </c>
      <c r="C138" s="28">
        <f>('7.физ-в нацвал'!B138*'7.физ-в нацвал'!C138+'8.юрид-в нацвал'!B138*'8.юрид-в нацвал'!C138)/('7.физ-в нацвал'!B138+'8.юрид-в нацвал'!B138)</f>
        <v>2.2482963232205639</v>
      </c>
      <c r="D138" s="21">
        <f>'7.физ-в нацвал'!D138+'8.юрид-в нацвал'!D138</f>
        <v>1007302.9</v>
      </c>
      <c r="E138" s="28">
        <f>('7.физ-в нацвал'!D138*'7.физ-в нацвал'!E138+'8.юрид-в нацвал'!D138*'8.юрид-в нацвал'!E138)/('7.физ-в нацвал'!D138+'8.юрид-в нацвал'!D138)</f>
        <v>0.22199261016720992</v>
      </c>
      <c r="F138" s="21">
        <f t="shared" si="4"/>
        <v>566384.1</v>
      </c>
      <c r="G138" s="28">
        <f t="shared" si="5"/>
        <v>5.852037329437743</v>
      </c>
      <c r="H138" s="21">
        <f>'7.физ-в нацвал'!H138+'8.юрид-в нацвал'!H138</f>
        <v>336189</v>
      </c>
      <c r="I138" s="28">
        <f>('7.физ-в нацвал'!H138*'7.физ-в нацвал'!I138+'8.юрид-в нацвал'!H138*'8.юрид-в нацвал'!I138)/('7.физ-в нацвал'!H138+'8.юрид-в нацвал'!H138)</f>
        <v>4.511961706064147</v>
      </c>
      <c r="J138" s="21">
        <f>'7.физ-в нацвал'!J138+'8.юрид-в нацвал'!J138</f>
        <v>113313</v>
      </c>
      <c r="K138" s="28">
        <f>('7.физ-в нацвал'!J138*'7.физ-в нацвал'!K138+'8.юрид-в нацвал'!J138*'8.юрид-в нацвал'!K138)/('7.физ-в нацвал'!J138+'8.юрид-в нацвал'!J138)</f>
        <v>5.4512896666754918</v>
      </c>
      <c r="L138" s="21">
        <f>'7.физ-в нацвал'!L138+'8.юрид-в нацвал'!L138</f>
        <v>35685.800000000003</v>
      </c>
      <c r="M138" s="28">
        <f>('7.физ-в нацвал'!L138*'7.физ-в нацвал'!M138+'8.юрид-в нацвал'!L138*'8.юрид-в нацвал'!M138)/('7.физ-в нацвал'!L138+'8.юрид-в нацвал'!L138)</f>
        <v>7.3621863598406057</v>
      </c>
      <c r="N138" s="21">
        <f>'7.физ-в нацвал'!N138+'8.юрид-в нацвал'!N138</f>
        <v>40089.1</v>
      </c>
      <c r="O138" s="28">
        <f>('7.физ-в нацвал'!N138*'7.физ-в нацвал'!O138+'8.юрид-в нацвал'!N138*'8.юрид-в нацвал'!O138)/('7.физ-в нацвал'!N138+'8.юрид-в нацвал'!N138)</f>
        <v>10.252563514770847</v>
      </c>
      <c r="P138" s="21">
        <f>'7.физ-в нацвал'!P138+'8.юрид-в нацвал'!P138</f>
        <v>38663.5</v>
      </c>
      <c r="Q138" s="28">
        <f>('7.физ-в нацвал'!P138*'7.физ-в нацвал'!Q138+'8.юрид-в нацвал'!P138*'8.юрид-в нацвал'!Q138)/('7.физ-в нацвал'!P138+'8.юрид-в нацвал'!P138)</f>
        <v>12.849111228936851</v>
      </c>
      <c r="R138" s="21">
        <f>'7.физ-в нацвал'!R138+'8.юрид-в нацвал'!R138</f>
        <v>2443.6999999999998</v>
      </c>
      <c r="S138" s="28">
        <f>('7.физ-в нацвал'!R138*'7.физ-в нацвал'!S138+'8.юрид-в нацвал'!R138*'8.юрид-в нацвал'!S138)/('7.физ-в нацвал'!R138+'8.юрид-в нацвал'!R138)</f>
        <v>3.8441093423906376</v>
      </c>
    </row>
    <row r="139" spans="1:19" ht="14.25" customHeight="1" x14ac:dyDescent="0.2">
      <c r="A139" s="23" t="s">
        <v>14</v>
      </c>
      <c r="B139" s="26">
        <f>'7.физ-в нацвал'!B139+'8.юрид-в нацвал'!B139</f>
        <v>1054252.2</v>
      </c>
      <c r="C139" s="28">
        <f>('7.физ-в нацвал'!B139*'7.физ-в нацвал'!C139+'8.юрид-в нацвал'!B139*'8.юрид-в нацвал'!C139)/('7.физ-в нацвал'!B139+'8.юрид-в нацвал'!B139)</f>
        <v>1.9354671756909785</v>
      </c>
      <c r="D139" s="21">
        <f>'7.физ-в нацвал'!D139+'8.юрид-в нацвал'!D139</f>
        <v>835338.8</v>
      </c>
      <c r="E139" s="28">
        <f>('7.физ-в нацвал'!D139*'7.физ-в нацвал'!E139+'8.юрид-в нацвал'!D139*'8.юрид-в нацвал'!E139)/('7.физ-в нацвал'!D139+'8.юрид-в нацвал'!D139)</f>
        <v>0.20426433562046925</v>
      </c>
      <c r="F139" s="21">
        <f t="shared" si="4"/>
        <v>218913.40000000002</v>
      </c>
      <c r="G139" s="28">
        <f t="shared" si="5"/>
        <v>8.5414625281047201</v>
      </c>
      <c r="H139" s="21">
        <f>'7.физ-в нацвал'!H139+'8.юрид-в нацвал'!H139</f>
        <v>23264.5</v>
      </c>
      <c r="I139" s="28">
        <f>('7.физ-в нацвал'!H139*'7.физ-в нацвал'!I139+'8.юрид-в нацвал'!H139*'8.юрид-в нацвал'!I139)/('7.физ-в нацвал'!H139+'8.юрид-в нацвал'!H139)</f>
        <v>0.69464548990951869</v>
      </c>
      <c r="J139" s="21">
        <f>'7.физ-в нацвал'!J139+'8.юрид-в нацвал'!J139</f>
        <v>25927.5</v>
      </c>
      <c r="K139" s="28">
        <f>('7.физ-в нацвал'!J139*'7.физ-в нацвал'!K139+'8.юрид-в нацвал'!J139*'8.юрид-в нацвал'!K139)/('7.физ-в нацвал'!J139+'8.юрид-в нацвал'!J139)</f>
        <v>5.1415262944749776</v>
      </c>
      <c r="L139" s="21">
        <f>'7.физ-в нацвал'!L139+'8.юрид-в нацвал'!L139</f>
        <v>37396.5</v>
      </c>
      <c r="M139" s="28">
        <f>('7.физ-в нацвал'!L139*'7.физ-в нацвал'!M139+'8.юрид-в нацвал'!L139*'8.юрид-в нацвал'!M139)/('7.физ-в нацвал'!L139+'8.юрид-в нацвал'!L139)</f>
        <v>8.4771685852954146</v>
      </c>
      <c r="N139" s="21">
        <f>'7.физ-в нацвал'!N139+'8.юрид-в нацвал'!N139</f>
        <v>72703.199999999997</v>
      </c>
      <c r="O139" s="28">
        <f>('7.физ-в нацвал'!N139*'7.физ-в нацвал'!O139+'8.юрид-в нацвал'!N139*'8.юрид-в нацвал'!O139)/('7.физ-в нацвал'!N139+'8.юрид-в нацвал'!N139)</f>
        <v>9.7251723445460456</v>
      </c>
      <c r="P139" s="21">
        <f>'7.физ-в нацвал'!P139+'8.юрид-в нацвал'!P139</f>
        <v>54525.5</v>
      </c>
      <c r="Q139" s="28">
        <f>('7.физ-в нацвал'!P139*'7.физ-в нацвал'!Q139+'8.юрид-в нацвал'!P139*'8.юрид-в нацвал'!Q139)/('7.физ-в нацвал'!P139+'8.юрид-в нацвал'!P139)</f>
        <v>12.721614932462794</v>
      </c>
      <c r="R139" s="22">
        <f>'7.физ-в нацвал'!R139+'8.юрид-в нацвал'!R139</f>
        <v>5096.2</v>
      </c>
      <c r="S139" s="30">
        <f>('7.физ-в нацвал'!R139*'7.физ-в нацвал'!S139+'8.юрид-в нацвал'!R139*'8.юрид-в нацвал'!S139)/('7.физ-в нацвал'!R139+'8.юрид-в нацвал'!R139)</f>
        <v>0.52060358698638198</v>
      </c>
    </row>
    <row r="140" spans="1:19" ht="14.25" customHeight="1" thickBot="1" x14ac:dyDescent="0.25">
      <c r="A140" s="24" t="s">
        <v>15</v>
      </c>
      <c r="B140" s="27">
        <f>'7.физ-в нацвал'!B140+'8.юрид-в нацвал'!B140</f>
        <v>1733721.5000000002</v>
      </c>
      <c r="C140" s="29">
        <f>('7.физ-в нацвал'!B140*'7.физ-в нацвал'!C140+'8.юрид-в нацвал'!B140*'8.юрид-в нацвал'!C140)/('7.физ-в нацвал'!B140+'8.юрид-в нацвал'!B140)</f>
        <v>1.5870417076791168</v>
      </c>
      <c r="D140" s="25">
        <f>'7.физ-в нацвал'!D140+'8.юрид-в нацвал'!D140</f>
        <v>1096503.1000000001</v>
      </c>
      <c r="E140" s="29">
        <f>('7.физ-в нацвал'!D140*'7.физ-в нацвал'!E140+'8.юрид-в нацвал'!D140*'8.юрид-в нацвал'!E140)/('7.физ-в нацвал'!D140+'8.юрид-в нацвал'!D140)</f>
        <v>0.39786558104578085</v>
      </c>
      <c r="F140" s="25">
        <f t="shared" si="4"/>
        <v>637218.4</v>
      </c>
      <c r="G140" s="29">
        <f t="shared" si="5"/>
        <v>3.6333343277595236</v>
      </c>
      <c r="H140" s="25">
        <f>'7.физ-в нацвал'!H140+'8.юрид-в нацвал'!H140</f>
        <v>388906.7</v>
      </c>
      <c r="I140" s="29">
        <f>('7.физ-в нацвал'!H140*'7.физ-в нацвал'!I140+'8.юрид-в нацвал'!H140*'8.юрид-в нацвал'!I140)/('7.физ-в нацвал'!H140+'8.юрид-в нацвал'!H140)</f>
        <v>7.5604192470841977E-2</v>
      </c>
      <c r="J140" s="25">
        <f>'7.физ-в нацвал'!J140+'8.юрид-в нацвал'!J140</f>
        <v>61153.7</v>
      </c>
      <c r="K140" s="29">
        <f>('7.физ-в нацвал'!J140*'7.физ-в нацвал'!K140+'8.юрид-в нацвал'!J140*'8.юрид-в нацвал'!K140)/('7.физ-в нацвал'!J140+'8.юрид-в нацвал'!J140)</f>
        <v>5.5730594878151258</v>
      </c>
      <c r="L140" s="25">
        <f>'7.физ-в нацвал'!L140+'8.юрид-в нацвал'!L140</f>
        <v>51002.7</v>
      </c>
      <c r="M140" s="29">
        <f>('7.физ-в нацвал'!L140*'7.физ-в нацвал'!M140+'8.юрид-в нацвал'!L140*'8.юрид-в нацвал'!M140)/('7.физ-в нацвал'!L140+'8.юрид-в нацвал'!L140)</f>
        <v>8.5998169116536971</v>
      </c>
      <c r="N140" s="25">
        <f>'7.физ-в нацвал'!N140+'8.юрид-в нацвал'!N140</f>
        <v>58290.1</v>
      </c>
      <c r="O140" s="29">
        <f>('7.физ-в нацвал'!N140*'7.физ-в нацвал'!O140+'8.юрид-в нацвал'!N140*'8.юрид-в нацвал'!O140)/('7.физ-в нацвал'!N140+'8.юрид-в нацвал'!N140)</f>
        <v>10.446664064738265</v>
      </c>
      <c r="P140" s="25">
        <f>'7.физ-в нацвал'!P140+'8.юрид-в нацвал'!P140</f>
        <v>58495.1</v>
      </c>
      <c r="Q140" s="29">
        <f>('7.физ-в нацвал'!P140*'7.физ-в нацвал'!Q140+'8.юрид-в нацвал'!P140*'8.юрид-в нацвал'!Q140)/('7.физ-в нацвал'!P140+'8.юрид-в нацвал'!P140)</f>
        <v>13.095569321191004</v>
      </c>
      <c r="R140" s="25">
        <f>'7.физ-в нацвал'!R140+'8.юрид-в нацвал'!R140</f>
        <v>19370.099999999999</v>
      </c>
      <c r="S140" s="29">
        <f>('7.физ-в нацвал'!R140*'7.физ-в нацвал'!S140+'8.юрид-в нацвал'!R140*'8.юрид-в нацвал'!S140)/('7.физ-в нацвал'!R140+'8.юрид-в нацвал'!R140)</f>
        <v>6.7853903696934976</v>
      </c>
    </row>
    <row r="141" spans="1:19" ht="14.25" customHeight="1" x14ac:dyDescent="0.2">
      <c r="A141" s="23" t="s">
        <v>28</v>
      </c>
      <c r="B141" s="26">
        <f>'7.физ-в нацвал'!B141+'8.юрид-в нацвал'!B141</f>
        <v>1335974.3000000003</v>
      </c>
      <c r="C141" s="28">
        <f>('7.физ-в нацвал'!B141*'7.физ-в нацвал'!C141+'8.юрид-в нацвал'!B141*'8.юрид-в нацвал'!C141)/('7.физ-в нацвал'!B141+'8.юрид-в нацвал'!B141)</f>
        <v>3.6063009475556518</v>
      </c>
      <c r="D141" s="21">
        <f>'7.физ-в нацвал'!D141+'8.юрид-в нацвал'!D141</f>
        <v>694822.8</v>
      </c>
      <c r="E141" s="28">
        <f>('7.физ-в нацвал'!D141*'7.физ-в нацвал'!E141+'8.юрид-в нацвал'!D141*'8.юрид-в нацвал'!E141)/('7.физ-в нацвал'!D141+'8.юрид-в нацвал'!D141)</f>
        <v>0.22386360522423848</v>
      </c>
      <c r="F141" s="21">
        <f t="shared" si="4"/>
        <v>641151.5</v>
      </c>
      <c r="G141" s="28">
        <f t="shared" si="5"/>
        <v>7.2718847994584745</v>
      </c>
      <c r="H141" s="21">
        <f>'7.физ-в нацвал'!H141+'8.юрид-в нацвал'!H141</f>
        <v>33825.800000000003</v>
      </c>
      <c r="I141" s="28">
        <f>('7.физ-в нацвал'!H141*'7.физ-в нацвал'!I141+'8.юрид-в нацвал'!H141*'8.юрид-в нацвал'!I141)/('7.физ-в нацвал'!H141+'8.юрид-в нацвал'!H141)</f>
        <v>2.9824319306564808</v>
      </c>
      <c r="J141" s="21">
        <f>'7.физ-в нацвал'!J141+'8.юрид-в нацвал'!J141</f>
        <v>32060.3</v>
      </c>
      <c r="K141" s="28">
        <f>('7.физ-в нацвал'!J141*'7.физ-в нацвал'!K141+'8.юрид-в нацвал'!J141*'8.юрид-в нацвал'!K141)/('7.физ-в нацвал'!J141+'8.юрид-в нацвал'!J141)</f>
        <v>5.9518400638796276</v>
      </c>
      <c r="L141" s="21">
        <f>'7.физ-в нацвал'!L141+'8.юрид-в нацвал'!L141</f>
        <v>37208.100000000006</v>
      </c>
      <c r="M141" s="28">
        <f>('7.физ-в нацвал'!L141*'7.физ-в нацвал'!M141+'8.юрид-в нацвал'!L141*'8.юрид-в нацвал'!M141)/('7.физ-в нацвал'!L141+'8.юрид-в нацвал'!L141)</f>
        <v>8.4309652468145355</v>
      </c>
      <c r="N141" s="21">
        <f>'7.физ-в нацвал'!N141+'8.юрид-в нацвал'!N141</f>
        <v>477895.8</v>
      </c>
      <c r="O141" s="28">
        <f>('7.физ-в нацвал'!N141*'7.физ-в нацвал'!O141+'8.юрид-в нацвал'!N141*'8.юрид-в нацвал'!O141)/('7.физ-в нацвал'!N141+'8.юрид-в нацвал'!N141)</f>
        <v>7.2070945653843363</v>
      </c>
      <c r="P141" s="21">
        <f>'7.физ-в нацвал'!P141+'8.юрид-в нацвал'!P141</f>
        <v>42149.7</v>
      </c>
      <c r="Q141" s="28">
        <f>('7.физ-в нацвал'!P141*'7.физ-в нацвал'!Q141+'8.юрид-в нацвал'!P141*'8.юрид-в нацвал'!Q141)/('7.физ-в нацвал'!P141+'8.юрид-в нацвал'!P141)</f>
        <v>12.621831851709503</v>
      </c>
      <c r="R141" s="22">
        <f>'7.физ-в нацвал'!R141+'8.юрид-в нацвал'!R141</f>
        <v>18011.8</v>
      </c>
      <c r="S141" s="30">
        <f>('7.физ-в нацвал'!R141*'7.физ-в нацвал'!S141+'8.юрид-в нацвал'!R141*'8.юрид-в нацвал'!S141)/('7.физ-в нацвал'!R141+'8.юрид-в нацвал'!R141)</f>
        <v>4.4821770172886666</v>
      </c>
    </row>
    <row r="142" spans="1:19" ht="14.25" customHeight="1" x14ac:dyDescent="0.2">
      <c r="A142" s="23" t="s">
        <v>1</v>
      </c>
      <c r="B142" s="26">
        <f>'7.физ-в нацвал'!B142+'8.юрид-в нацвал'!B142</f>
        <v>1519814.4</v>
      </c>
      <c r="C142" s="28">
        <f>('7.физ-в нацвал'!B142*'7.физ-в нацвал'!C142+'8.юрид-в нацвал'!B142*'8.юрид-в нацвал'!C142)/('7.физ-в нацвал'!B142+'8.юрид-в нацвал'!B142)</f>
        <v>2.0734502291858794</v>
      </c>
      <c r="D142" s="21">
        <f>'7.физ-в нацвал'!D142+'8.юрид-в нацвал'!D142</f>
        <v>1114415.7</v>
      </c>
      <c r="E142" s="28">
        <f>('7.физ-в нацвал'!D142*'7.физ-в нацвал'!E142+'8.юрид-в нацвал'!D142*'8.юрид-в нацвал'!E142)/('7.физ-в нацвал'!D142+'8.юрид-в нацвал'!D142)</f>
        <v>0.17162057210787679</v>
      </c>
      <c r="F142" s="21">
        <f t="shared" si="4"/>
        <v>405398.69999999995</v>
      </c>
      <c r="G142" s="28">
        <f t="shared" si="5"/>
        <v>7.301461144300661</v>
      </c>
      <c r="H142" s="21">
        <f>'7.физ-в нацвал'!H142+'8.юрид-в нацвал'!H142</f>
        <v>37540.799999999996</v>
      </c>
      <c r="I142" s="28">
        <f>('7.физ-в нацвал'!H142*'7.физ-в нацвал'!I142+'8.юрид-в нацвал'!H142*'8.юрид-в нацвал'!I142)/('7.физ-в нацвал'!H142+'8.юрид-в нацвал'!H142)</f>
        <v>0.65814564420577082</v>
      </c>
      <c r="J142" s="21">
        <f>'7.физ-в нацвал'!J142+'8.юрид-в нацвал'!J142</f>
        <v>38313.799999999996</v>
      </c>
      <c r="K142" s="28">
        <f>('7.физ-в нацвал'!J142*'7.физ-в нацвал'!K142+'8.юрид-в нацвал'!J142*'8.юрид-в нацвал'!K142)/('7.физ-в нацвал'!J142+'8.юрид-в нацвал'!J142)</f>
        <v>5.5311918421038877</v>
      </c>
      <c r="L142" s="21">
        <f>'7.физ-в нацвал'!L142+'8.юрид-в нацвал'!L142</f>
        <v>28887.7</v>
      </c>
      <c r="M142" s="28">
        <f>('7.физ-в нацвал'!L142*'7.физ-в нацвал'!M142+'8.юрид-в нацвал'!L142*'8.юрид-в нацвал'!M142)/('7.физ-в нацвал'!L142+'8.юрид-в нацвал'!L142)</f>
        <v>8.2303074318827729</v>
      </c>
      <c r="N142" s="21">
        <f>'7.физ-в нацвал'!N142+'8.юрид-в нацвал'!N142</f>
        <v>239841.8</v>
      </c>
      <c r="O142" s="28">
        <f>('7.физ-в нацвал'!N142*'7.физ-в нацвал'!O142+'8.юрид-в нацвал'!N142*'8.юрид-в нацвал'!O142)/('7.физ-в нацвал'!N142+'8.юрид-в нацвал'!N142)</f>
        <v>7.3743498047462959</v>
      </c>
      <c r="P142" s="21">
        <f>'7.физ-в нацвал'!P142+'8.юрид-в нацвал'!P142</f>
        <v>50741</v>
      </c>
      <c r="Q142" s="28">
        <f>('7.физ-в нацвал'!P142*'7.физ-в нацвал'!Q142+'8.юрид-в нацвал'!P142*'8.юрид-в нацвал'!Q142)/('7.физ-в нацвал'!P142+'8.юрид-в нацвал'!P142)</f>
        <v>13.510770284385409</v>
      </c>
      <c r="R142" s="22">
        <f>'7.физ-в нацвал'!R142+'8.юрид-в нацвал'!R142</f>
        <v>10073.6</v>
      </c>
      <c r="S142" s="30">
        <f>('7.физ-в нацвал'!R142*'7.физ-в нацвал'!S142+'8.юрид-в нацвал'!R142*'8.юрид-в нацвал'!S142)/('7.физ-в нацвал'!R142+'8.юрид-в нацвал'!R142)</f>
        <v>3.1163224666454892</v>
      </c>
    </row>
    <row r="143" spans="1:19" ht="14.25" customHeight="1" x14ac:dyDescent="0.2">
      <c r="A143" s="23" t="s">
        <v>2</v>
      </c>
      <c r="B143" s="26">
        <f>'7.физ-в нацвал'!B143+'8.юрид-в нацвал'!B143</f>
        <v>1337606.8999999999</v>
      </c>
      <c r="C143" s="28">
        <f>('7.физ-в нацвал'!B143*'7.физ-в нацвал'!C143+'8.юрид-в нацвал'!B143*'8.юрид-в нацвал'!C143)/('7.физ-в нацвал'!B143+'8.юрид-в нацвал'!B143)</f>
        <v>1.8542641384400755</v>
      </c>
      <c r="D143" s="21">
        <f>'7.физ-в нацвал'!D143+'8.юрид-в нацвал'!D143</f>
        <v>1000398</v>
      </c>
      <c r="E143" s="28">
        <f>('7.физ-в нацвал'!D143*'7.физ-в нацвал'!E143+'8.юрид-в нацвал'!D143*'8.юрид-в нацвал'!E143)/('7.физ-в нацвал'!D143+'8.юрид-в нацвал'!D143)</f>
        <v>0.20538111831491065</v>
      </c>
      <c r="F143" s="21">
        <f t="shared" si="4"/>
        <v>337208.9</v>
      </c>
      <c r="G143" s="28">
        <f t="shared" si="5"/>
        <v>6.7460071368223078</v>
      </c>
      <c r="H143" s="21">
        <f>'7.физ-в нацвал'!H143+'8.юрид-в нацвал'!H143</f>
        <v>86634.5</v>
      </c>
      <c r="I143" s="28">
        <f>('7.физ-в нацвал'!H143*'7.физ-в нацвал'!I143+'8.юрид-в нацвал'!H143*'8.юрид-в нацвал'!I143)/('7.физ-в нацвал'!H143+'8.юрид-в нацвал'!H143)</f>
        <v>2.0133551414274913</v>
      </c>
      <c r="J143" s="21">
        <f>'7.физ-в нацвал'!J143+'8.юрид-в нацвал'!J143</f>
        <v>44207.5</v>
      </c>
      <c r="K143" s="28">
        <f>('7.физ-в нацвал'!J143*'7.физ-в нацвал'!K143+'8.юрид-в нацвал'!J143*'8.юрид-в нацвал'!K143)/('7.физ-в нацвал'!J143+'8.юрид-в нацвал'!J143)</f>
        <v>5.3804470055985991</v>
      </c>
      <c r="L143" s="21">
        <f>'7.физ-в нацвал'!L143+'8.юрид-в нацвал'!L143</f>
        <v>54255.5</v>
      </c>
      <c r="M143" s="28">
        <f>('7.физ-в нацвал'!L143*'7.физ-в нацвал'!M143+'8.юрид-в нацвал'!L143*'8.юрид-в нацвал'!M143)/('7.физ-в нацвал'!L143+'8.юрид-в нацвал'!L143)</f>
        <v>7.9006017823077848</v>
      </c>
      <c r="N143" s="21">
        <f>'7.физ-в нацвал'!N143+'8.юрид-в нацвал'!N143</f>
        <v>33062.5</v>
      </c>
      <c r="O143" s="28">
        <f>('7.физ-в нацвал'!N143*'7.физ-в нацвал'!O143+'8.юрид-в нацвал'!N143*'8.юрид-в нацвал'!O143)/('7.физ-в нацвал'!N143+'8.юрид-в нацвал'!N143)</f>
        <v>10.104707206049151</v>
      </c>
      <c r="P143" s="21">
        <f>'7.физ-в нацвал'!P143+'8.юрид-в нацвал'!P143</f>
        <v>110250.9</v>
      </c>
      <c r="Q143" s="28">
        <f>('7.физ-в нацвал'!P143*'7.физ-в нацвал'!Q143+'8.юрид-в нацвал'!P143*'8.юрид-в нацвал'!Q143)/('7.физ-в нацвал'!P143+'8.юрид-в нацвал'!P143)</f>
        <v>9.6853531263690371</v>
      </c>
      <c r="R143" s="21">
        <f>'7.физ-в нацвал'!R143+'8.юрид-в нацвал'!R143</f>
        <v>8798</v>
      </c>
      <c r="S143" s="28">
        <f>('7.физ-в нацвал'!R143*'7.физ-в нацвал'!S143+'8.юрид-в нацвал'!R143*'8.юрид-в нацвал'!S143)/('7.физ-в нацвал'!R143+'8.юрид-в нацвал'!R143)</f>
        <v>3.6343075699022509</v>
      </c>
    </row>
    <row r="144" spans="1:19" ht="14.25" customHeight="1" x14ac:dyDescent="0.2">
      <c r="A144" s="23" t="s">
        <v>3</v>
      </c>
      <c r="B144" s="26">
        <f>'7.физ-в нацвал'!B144+'8.юрид-в нацвал'!B144</f>
        <v>1295516.8999999999</v>
      </c>
      <c r="C144" s="28">
        <f>('7.физ-в нацвал'!B144*'7.физ-в нацвал'!C144+'8.юрид-в нацвал'!B144*'8.юрид-в нацвал'!C144)/('7.физ-в нацвал'!B144+'8.юрид-в нацвал'!B144)</f>
        <v>1.4817789347248194</v>
      </c>
      <c r="D144" s="21">
        <f>'7.физ-в нацвал'!D144+'8.юрид-в нацвал'!D144</f>
        <v>989451.2</v>
      </c>
      <c r="E144" s="28">
        <f>('7.физ-в нацвал'!D144*'7.физ-в нацвал'!E144+'8.юрид-в нацвал'!D144*'8.юрид-в нацвал'!E144)/('7.физ-в нацвал'!D144+'8.юрид-в нацвал'!D144)</f>
        <v>0.12987749976956922</v>
      </c>
      <c r="F144" s="21">
        <f t="shared" si="4"/>
        <v>306065.7</v>
      </c>
      <c r="G144" s="28">
        <f t="shared" si="5"/>
        <v>5.8522147499703498</v>
      </c>
      <c r="H144" s="21">
        <f>'7.физ-в нацвал'!H144+'8.юрид-в нацвал'!H144</f>
        <v>128071.7</v>
      </c>
      <c r="I144" s="28">
        <f>('7.физ-в нацвал'!H144*'7.физ-в нацвал'!I144+'8.юрид-в нацвал'!H144*'8.юрид-в нацвал'!I144)/('7.физ-в нацвал'!H144+'8.юрид-в нацвал'!H144)</f>
        <v>1.157200044974807</v>
      </c>
      <c r="J144" s="21">
        <f>'7.физ-в нацвал'!J144+'8.юрид-в нацвал'!J144</f>
        <v>30821.5</v>
      </c>
      <c r="K144" s="28">
        <f>('7.физ-в нацвал'!J144*'7.физ-в нацвал'!K144+'8.юрид-в нацвал'!J144*'8.юрид-в нацвал'!K144)/('7.физ-в нацвал'!J144+'8.юрид-в нацвал'!J144)</f>
        <v>5.813217526726473</v>
      </c>
      <c r="L144" s="21">
        <f>'7.физ-в нацвал'!L144+'8.юрид-в нацвал'!L144</f>
        <v>35585.699999999997</v>
      </c>
      <c r="M144" s="28">
        <f>('7.физ-в нацвал'!L144*'7.физ-в нацвал'!M144+'8.юрид-в нацвал'!L144*'8.юрид-в нацвал'!M144)/('7.физ-в нацвал'!L144+'8.юрид-в нацвал'!L144)</f>
        <v>8.6666839207884081</v>
      </c>
      <c r="N144" s="21">
        <f>'7.физ-в нацвал'!N144+'8.юрид-в нацвал'!N144</f>
        <v>38340.9</v>
      </c>
      <c r="O144" s="28">
        <f>('7.физ-в нацвал'!N144*'7.физ-в нацвал'!O144+'8.юрид-в нацвал'!N144*'8.юрид-в нацвал'!O144)/('7.физ-в нацвал'!N144+'8.юрид-в нацвал'!N144)</f>
        <v>10.562295486021455</v>
      </c>
      <c r="P144" s="21">
        <f>'7.физ-в нацвал'!P144+'8.юрид-в нацвал'!P144</f>
        <v>54033.9</v>
      </c>
      <c r="Q144" s="28">
        <f>('7.физ-в нацвал'!P144*'7.физ-в нацвал'!Q144+'8.юрид-в нацвал'!P144*'8.юрид-в нацвал'!Q144)/('7.физ-в нацвал'!P144+'8.юрид-в нацвал'!P144)</f>
        <v>12.296763032096518</v>
      </c>
      <c r="R144" s="22">
        <f>'7.физ-в нацвал'!R144+'8.юрид-в нацвал'!R144</f>
        <v>19212</v>
      </c>
      <c r="S144" s="30">
        <f>('7.физ-в нацвал'!R144*'7.физ-в нацвал'!S144+'8.юрид-в нацвал'!R144*'8.юрид-в нацвал'!S144)/('7.физ-в нацвал'!R144+'8.юрид-в нацвал'!R144)</f>
        <v>4.4745757859671045</v>
      </c>
    </row>
    <row r="145" spans="1:19" ht="14.25" customHeight="1" x14ac:dyDescent="0.2">
      <c r="A145" s="23" t="s">
        <v>4</v>
      </c>
      <c r="B145" s="26">
        <f>'7.физ-в нацвал'!B145+'8.юрид-в нацвал'!B145</f>
        <v>1642871</v>
      </c>
      <c r="C145" s="28">
        <f>('7.физ-в нацвал'!B145*'7.физ-в нацвал'!C145+'8.юрид-в нацвал'!B145*'8.юрид-в нацвал'!C145)/('7.физ-в нацвал'!B145+'8.юрид-в нацвал'!B145)</f>
        <v>1.8403803865306525</v>
      </c>
      <c r="D145" s="21">
        <f>'7.физ-в нацвал'!D145+'8.юрид-в нацвал'!D145</f>
        <v>1217918.2</v>
      </c>
      <c r="E145" s="28">
        <f>('7.физ-в нацвал'!D145*'7.физ-в нацвал'!E145+'8.юрид-в нацвал'!D145*'8.юрид-в нацвал'!E145)/('7.физ-в нацвал'!D145+'8.юрид-в нацвал'!D145)</f>
        <v>0.12513519791394859</v>
      </c>
      <c r="F145" s="21">
        <f t="shared" si="4"/>
        <v>424952.8</v>
      </c>
      <c r="G145" s="28">
        <f t="shared" si="5"/>
        <v>6.7562871241229603</v>
      </c>
      <c r="H145" s="21">
        <f>'7.физ-в нацвал'!H145+'8.юрид-в нацвал'!H145</f>
        <v>149213.69999999998</v>
      </c>
      <c r="I145" s="28">
        <f>('7.физ-в нацвал'!H145*'7.физ-в нацвал'!I145+'8.юрид-в нацвал'!H145*'8.юрид-в нацвал'!I145)/('7.физ-в нацвал'!H145+'8.юрид-в нацвал'!H145)</f>
        <v>2.480064960523062</v>
      </c>
      <c r="J145" s="21">
        <f>'7.физ-в нацвал'!J145+'8.юрид-в нацвал'!J145</f>
        <v>72098.5</v>
      </c>
      <c r="K145" s="28">
        <f>('7.физ-в нацвал'!J145*'7.физ-в нацвал'!K145+'8.юрид-в нацвал'!J145*'8.юрид-в нацвал'!K145)/('7.физ-в нацвал'!J145+'8.юрид-в нацвал'!J145)</f>
        <v>6.2268997274561881</v>
      </c>
      <c r="L145" s="21">
        <f>'7.физ-в нацвал'!L145+'8.юрид-в нацвал'!L145</f>
        <v>49500.899999999994</v>
      </c>
      <c r="M145" s="28">
        <f>('7.физ-в нацвал'!L145*'7.физ-в нацвал'!M145+'8.юрид-в нацвал'!L145*'8.юрид-в нацвал'!M145)/('7.физ-в нацвал'!L145+'8.юрид-в нацвал'!L145)</f>
        <v>8.4182707991167831</v>
      </c>
      <c r="N145" s="21">
        <f>'7.физ-в нацвал'!N145+'8.юрид-в нацвал'!N145</f>
        <v>55156.1</v>
      </c>
      <c r="O145" s="28">
        <f>('7.физ-в нацвал'!N145*'7.физ-в нацвал'!O145+'8.юрид-в нацвал'!N145*'8.юрид-в нацвал'!O145)/('7.физ-в нацвал'!N145+'8.юрид-в нацвал'!N145)</f>
        <v>10.6471513939528</v>
      </c>
      <c r="P145" s="21">
        <f>'7.физ-в нацвал'!P145+'8.юрид-в нацвал'!P145</f>
        <v>74880.899999999994</v>
      </c>
      <c r="Q145" s="28">
        <f>('7.физ-в нацвал'!P145*'7.физ-в нацвал'!Q145+'8.юрид-в нацвал'!P145*'8.юрид-в нацвал'!Q145)/('7.физ-в нацвал'!P145+'8.юрид-в нацвал'!P145)</f>
        <v>13.104873258734873</v>
      </c>
      <c r="R145" s="22">
        <f>'7.физ-в нацвал'!R145+'8.юрид-в нацвал'!R145</f>
        <v>24102.7</v>
      </c>
      <c r="S145" s="30">
        <f>('7.физ-в нацвал'!R145*'7.физ-в нацвал'!S145+'8.юрид-в нацвал'!R145*'8.юрид-в нацвал'!S145)/('7.физ-в нацвал'!R145+'8.юрид-в нацвал'!R145)</f>
        <v>2.7723574537292501</v>
      </c>
    </row>
    <row r="146" spans="1:19" ht="14.25" customHeight="1" x14ac:dyDescent="0.2">
      <c r="A146" s="23" t="s">
        <v>5</v>
      </c>
      <c r="B146" s="26">
        <f>'7.физ-в нацвал'!B146+'8.юрид-в нацвал'!B146</f>
        <v>1795256.1000000003</v>
      </c>
      <c r="C146" s="28">
        <f>('7.физ-в нацвал'!B146*'7.физ-в нацвал'!C146+'8.юрид-в нацвал'!B146*'8.юрид-в нацвал'!C146)/('7.физ-в нацвал'!B146+'8.юрид-в нацвал'!B146)</f>
        <v>1.8516581539536332</v>
      </c>
      <c r="D146" s="21">
        <f>'7.физ-в нацвал'!D146+'8.юрид-в нацвал'!D146</f>
        <v>1355362</v>
      </c>
      <c r="E146" s="28">
        <f>('7.физ-в нацвал'!D146*'7.физ-в нацвал'!E146+'8.юрид-в нацвал'!D146*'8.юрид-в нацвал'!E146)/('7.физ-в нацвал'!D146+'8.юрид-в нацвал'!D146)</f>
        <v>0.13765035687882646</v>
      </c>
      <c r="F146" s="21">
        <f t="shared" si="4"/>
        <v>439894.10000000003</v>
      </c>
      <c r="G146" s="28">
        <f t="shared" si="5"/>
        <v>7.1327042872364039</v>
      </c>
      <c r="H146" s="21">
        <f>'7.физ-в нацвал'!H146+'8.юрид-в нацвал'!H146</f>
        <v>58093</v>
      </c>
      <c r="I146" s="28">
        <f>('7.физ-в нацвал'!H146*'7.физ-в нацвал'!I146+'8.юрид-в нацвал'!H146*'8.юрид-в нацвал'!I146)/('7.физ-в нацвал'!H146+'8.юрид-в нацвал'!H146)</f>
        <v>0.26256726283717491</v>
      </c>
      <c r="J146" s="21">
        <f>'7.физ-в нацвал'!J146+'8.юрид-в нацвал'!J146</f>
        <v>32703.5</v>
      </c>
      <c r="K146" s="28">
        <f>('7.физ-в нацвал'!J146*'7.физ-в нацвал'!K146+'8.юрид-в нацвал'!J146*'8.юрид-в нацвал'!K146)/('7.физ-в нацвал'!J146+'8.юрид-в нацвал'!J146)</f>
        <v>4.0732529545767271</v>
      </c>
      <c r="L146" s="21">
        <f>'7.физ-в нацвал'!L146+'8.юрид-в нацвал'!L146</f>
        <v>46270.400000000001</v>
      </c>
      <c r="M146" s="28">
        <f>('7.физ-в нацвал'!L146*'7.физ-в нацвал'!M146+'8.юрид-в нацвал'!L146*'8.юрид-в нацвал'!M146)/('7.физ-в нацвал'!L146+'8.юрид-в нацвал'!L146)</f>
        <v>8.682507953248729</v>
      </c>
      <c r="N146" s="21">
        <f>'7.физ-в нацвал'!N146+'8.юрид-в нацвал'!N146</f>
        <v>122391.20000000001</v>
      </c>
      <c r="O146" s="28">
        <f>('7.физ-в нацвал'!N146*'7.физ-в нацвал'!O146+'8.юрид-в нацвал'!N146*'8.юрид-в нацвал'!O146)/('7.физ-в нацвал'!N146+'8.юрид-в нацвал'!N146)</f>
        <v>9.3864239585852545</v>
      </c>
      <c r="P146" s="21">
        <f>'7.физ-в нацвал'!P146+'8.юрид-в нацвал'!P146</f>
        <v>142151.70000000001</v>
      </c>
      <c r="Q146" s="28">
        <f>('7.физ-в нацвал'!P146*'7.физ-в нацвал'!Q146+'8.юрид-в нацвал'!P146*'8.юрид-в нацвал'!Q146)/('7.физ-в нацвал'!P146+'8.юрид-в нацвал'!P146)</f>
        <v>9.6208710623932028</v>
      </c>
      <c r="R146" s="22">
        <f>'7.физ-в нацвал'!R146+'8.юрид-в нацвал'!R146</f>
        <v>38284.300000000003</v>
      </c>
      <c r="S146" s="30">
        <f>('7.физ-в нацвал'!R146*'7.физ-в нацвал'!S146+'8.юрид-в нацвал'!R146*'8.юрид-в нацвал'!S146)/('7.физ-в нацвал'!R146+'8.юрид-в нацвал'!R146)</f>
        <v>1.8542744676016016</v>
      </c>
    </row>
    <row r="147" spans="1:19" ht="14.25" customHeight="1" x14ac:dyDescent="0.2">
      <c r="A147" s="23" t="s">
        <v>6</v>
      </c>
      <c r="B147" s="26">
        <f>'7.физ-в нацвал'!B147+'8.юрид-в нацвал'!B147</f>
        <v>1652792.8000000003</v>
      </c>
      <c r="C147" s="28">
        <f>('7.физ-в нацвал'!B147*'7.физ-в нацвал'!C147+'8.юрид-в нацвал'!B147*'8.юрид-в нацвал'!C147)/('7.физ-в нацвал'!B147+'8.юрид-в нацвал'!B147)</f>
        <v>1.8722422701744581</v>
      </c>
      <c r="D147" s="21">
        <f>'7.физ-в нацвал'!D147+'8.юрид-в нацвал'!D147</f>
        <v>1218519.2</v>
      </c>
      <c r="E147" s="28">
        <f>('7.физ-в нацвал'!D147*'7.физ-в нацвал'!E147+'8.юрид-в нацвал'!D147*'8.юрид-в нацвал'!E147)/('7.физ-в нацвал'!D147+'8.юрид-в нацвал'!D147)</f>
        <v>0.22517593978002148</v>
      </c>
      <c r="F147" s="21">
        <f t="shared" si="4"/>
        <v>434273.6</v>
      </c>
      <c r="G147" s="28">
        <f t="shared" si="5"/>
        <v>6.4937111949701762</v>
      </c>
      <c r="H147" s="21">
        <f>'7.физ-в нацвал'!H147+'8.юрид-в нацвал'!H147</f>
        <v>185617.19999999998</v>
      </c>
      <c r="I147" s="28">
        <f>('7.физ-в нацвал'!H147*'7.физ-в нацвал'!I147+'8.юрид-в нацвал'!H147*'8.юрид-в нацвал'!I147)/('7.физ-в нацвал'!H147+'8.юрид-в нацвал'!H147)</f>
        <v>1.4699943970709612</v>
      </c>
      <c r="J147" s="21">
        <f>'7.физ-в нацвал'!J147+'8.юрид-в нацвал'!J147</f>
        <v>32523.1</v>
      </c>
      <c r="K147" s="28">
        <f>('7.физ-в нацвал'!J147*'7.физ-в нацвал'!K147+'8.юрид-в нацвал'!J147*'8.юрид-в нацвал'!K147)/('7.физ-в нацвал'!J147+'8.юрид-в нацвал'!J147)</f>
        <v>6.7237265820293883</v>
      </c>
      <c r="L147" s="21">
        <f>'7.физ-в нацвал'!L147+'8.юрид-в нацвал'!L147</f>
        <v>41444.600000000006</v>
      </c>
      <c r="M147" s="28">
        <f>('7.физ-в нацвал'!L147*'7.физ-в нацвал'!M147+'8.юрид-в нацвал'!L147*'8.юрид-в нацвал'!M147)/('7.физ-в нацвал'!L147+'8.юрид-в нацвал'!L147)</f>
        <v>8.0153814972276241</v>
      </c>
      <c r="N147" s="21">
        <f>'7.физ-в нацвал'!N147+'8.юрид-в нацвал'!N147</f>
        <v>63748.7</v>
      </c>
      <c r="O147" s="28">
        <f>('7.физ-в нацвал'!N147*'7.физ-в нацвал'!O147+'8.юрид-в нацвал'!N147*'8.юрид-в нацвал'!O147)/('7.физ-в нацвал'!N147+'8.юрид-в нацвал'!N147)</f>
        <v>10.795106127654368</v>
      </c>
      <c r="P147" s="21">
        <f>'7.физ-в нацвал'!P147+'8.юрид-в нацвал'!P147</f>
        <v>97897.400000000009</v>
      </c>
      <c r="Q147" s="28">
        <f>('7.физ-в нацвал'!P147*'7.физ-в нацвал'!Q147+'8.юрид-в нацвал'!P147*'8.юрид-в нацвал'!Q147)/('7.физ-в нацвал'!P147+'8.юрид-в нацвал'!P147)</f>
        <v>13.134674261012037</v>
      </c>
      <c r="R147" s="22">
        <f>'7.физ-в нацвал'!R147+'8.юрид-в нацвал'!R147</f>
        <v>13042.6</v>
      </c>
      <c r="S147" s="30">
        <f>('7.физ-в нацвал'!R147*'7.физ-в нацвал'!S147+'8.юрид-в нацвал'!R147*'8.юрид-в нацвал'!S147)/('7.физ-в нацвал'!R147+'8.юрид-в нацвал'!R147)</f>
        <v>1.7094705043472929</v>
      </c>
    </row>
    <row r="148" spans="1:19" ht="14.25" customHeight="1" x14ac:dyDescent="0.2">
      <c r="A148" s="23" t="s">
        <v>7</v>
      </c>
      <c r="B148" s="26">
        <f>'7.физ-в нацвал'!B148+'8.юрид-в нацвал'!B148</f>
        <v>1845665.2000000002</v>
      </c>
      <c r="C148" s="28">
        <f>('7.физ-в нацвал'!B148*'7.физ-в нацвал'!C148+'8.юрид-в нацвал'!B148*'8.юрид-в нацвал'!C148)/('7.физ-в нацвал'!B148+'8.юрид-в нацвал'!B148)</f>
        <v>1.6638591105255707</v>
      </c>
      <c r="D148" s="21">
        <f>'7.физ-в нацвал'!D148+'8.юрид-в нацвал'!D148</f>
        <v>1485190.1</v>
      </c>
      <c r="E148" s="28">
        <f>('7.физ-в нацвал'!D148*'7.физ-в нацвал'!E148+'8.юрид-в нацвал'!D148*'8.юрид-в нацвал'!E148)/('7.физ-в нацвал'!D148+'8.юрид-в нацвал'!D148)</f>
        <v>0.18053246719056368</v>
      </c>
      <c r="F148" s="21">
        <f t="shared" si="4"/>
        <v>360475.1</v>
      </c>
      <c r="G148" s="28">
        <f t="shared" si="5"/>
        <v>7.7752993896111002</v>
      </c>
      <c r="H148" s="21">
        <f>'7.физ-в нацвал'!H148+'8.юрид-в нацвал'!H148</f>
        <v>68690.600000000006</v>
      </c>
      <c r="I148" s="28">
        <f>('7.физ-в нацвал'!H148*'7.физ-в нацвал'!I148+'8.юрид-в нацвал'!H148*'8.юрид-в нацвал'!I148)/('7.физ-в нацвал'!H148+'8.юрид-в нацвал'!H148)</f>
        <v>0.38425860306941556</v>
      </c>
      <c r="J148" s="21">
        <f>'7.физ-в нацвал'!J148+'8.юрид-в нацвал'!J148</f>
        <v>64008.800000000003</v>
      </c>
      <c r="K148" s="28">
        <f>('7.физ-в нацвал'!J148*'7.физ-в нацвал'!K148+'8.юрид-в нацвал'!J148*'8.юрид-в нацвал'!K148)/('7.физ-в нацвал'!J148+'8.юрид-в нацвал'!J148)</f>
        <v>5.6818927709939882</v>
      </c>
      <c r="L148" s="21">
        <f>'7.физ-в нацвал'!L148+'8.юрид-в нацвал'!L148</f>
        <v>44608.5</v>
      </c>
      <c r="M148" s="28">
        <f>('7.физ-в нацвал'!L148*'7.физ-в нацвал'!M148+'8.юрид-в нацвал'!L148*'8.юрид-в нацвал'!M148)/('7.физ-в нацвал'!L148+'8.юрид-в нацвал'!L148)</f>
        <v>8.1303893428382477</v>
      </c>
      <c r="N148" s="21">
        <f>'7.физ-в нацвал'!N148+'8.юрид-в нацвал'!N148</f>
        <v>52111.199999999997</v>
      </c>
      <c r="O148" s="28">
        <f>('7.физ-в нацвал'!N148*'7.физ-в нацвал'!O148+'8.юрид-в нацвал'!N148*'8.юрид-в нацвал'!O148)/('7.физ-в нацвал'!N148+'8.юрид-в нацвал'!N148)</f>
        <v>10.262109834354231</v>
      </c>
      <c r="P148" s="21">
        <f>'7.физ-в нацвал'!P148+'8.юрид-в нацвал'!P148</f>
        <v>92292.9</v>
      </c>
      <c r="Q148" s="28">
        <f>('7.физ-в нацвал'!P148*'7.физ-в нацвал'!Q148+'8.юрид-в нацвал'!P148*'8.юрид-в нацвал'!Q148)/('7.физ-в нацвал'!P148+'8.юрид-в нацвал'!P148)</f>
        <v>13.010088143291627</v>
      </c>
      <c r="R148" s="22">
        <f>'7.физ-в нацвал'!R148+'8.юрид-в нацвал'!R148</f>
        <v>38763.1</v>
      </c>
      <c r="S148" s="30">
        <f>('7.физ-в нацвал'!R148*'7.физ-в нацвал'!S148+'8.юрид-в нацвал'!R148*'8.юрид-в нацвал'!S148)/('7.физ-в нацвал'!R148+'8.юрид-в нацвал'!R148)</f>
        <v>8.1139443955720782</v>
      </c>
    </row>
    <row r="149" spans="1:19" ht="14.25" customHeight="1" x14ac:dyDescent="0.2">
      <c r="A149" s="23" t="s">
        <v>8</v>
      </c>
      <c r="B149" s="26">
        <f>'7.физ-в нацвал'!B149+'8.юрид-в нацвал'!B149</f>
        <v>1683853.3000000003</v>
      </c>
      <c r="C149" s="28">
        <f>('7.физ-в нацвал'!B149*'7.физ-в нацвал'!C149+'8.юрид-в нацвал'!B149*'8.юрид-в нацвал'!C149)/('7.физ-в нацвал'!B149+'8.юрид-в нацвал'!B149)</f>
        <v>1.9593865979892664</v>
      </c>
      <c r="D149" s="21">
        <f>'7.физ-в нацвал'!D149+'8.юрид-в нацвал'!D149</f>
        <v>1325941.5</v>
      </c>
      <c r="E149" s="28">
        <f>('7.физ-в нацвал'!D149*'7.физ-в нацвал'!E149+'8.юрид-в нацвал'!D149*'8.юрид-в нацвал'!E149)/('7.физ-в нацвал'!D149+'8.юрид-в нацвал'!D149)</f>
        <v>0.24541717866135124</v>
      </c>
      <c r="F149" s="21">
        <f t="shared" si="4"/>
        <v>357911.8</v>
      </c>
      <c r="G149" s="28">
        <f t="shared" si="5"/>
        <v>8.3090604081787767</v>
      </c>
      <c r="H149" s="21">
        <f>'7.физ-в нацвал'!H149+'8.юрид-в нацвал'!H149</f>
        <v>39207.800000000003</v>
      </c>
      <c r="I149" s="28">
        <f>('7.физ-в нацвал'!H149*'7.физ-в нацвал'!I149+'8.юрид-в нацвал'!H149*'8.юрид-в нацвал'!I149)/('7.физ-в нацвал'!H149+'8.юрид-в нацвал'!H149)</f>
        <v>1.3311038874917744</v>
      </c>
      <c r="J149" s="21">
        <f>'7.физ-в нацвал'!J149+'8.юрид-в нацвал'!J149</f>
        <v>39504.5</v>
      </c>
      <c r="K149" s="28">
        <f>('7.физ-в нацвал'!J149*'7.физ-в нацвал'!K149+'8.юрид-в нацвал'!J149*'8.юрид-в нацвал'!K149)/('7.физ-в нацвал'!J149+'8.юрид-в нацвал'!J149)</f>
        <v>5.5815592400865723</v>
      </c>
      <c r="L149" s="21">
        <f>'7.физ-в нацвал'!L149+'8.юрид-в нацвал'!L149</f>
        <v>73818.3</v>
      </c>
      <c r="M149" s="28">
        <f>('7.физ-в нацвал'!L149*'7.физ-в нацвал'!M149+'8.юрид-в нацвал'!L149*'8.юрид-в нацвал'!M149)/('7.физ-в нацвал'!L149+'8.юрид-в нацвал'!L149)</f>
        <v>7.1829668523929699</v>
      </c>
      <c r="N149" s="21">
        <f>'7.физ-в нацвал'!N149+'8.юрид-в нацвал'!N149</f>
        <v>102125.9</v>
      </c>
      <c r="O149" s="28">
        <f>('7.физ-в нацвал'!N149*'7.физ-в нацвал'!O149+'8.юрид-в нацвал'!N149*'8.юрид-в нацвал'!O149)/('7.физ-в нацвал'!N149+'8.юрид-в нацвал'!N149)</f>
        <v>8.9485195136591216</v>
      </c>
      <c r="P149" s="21">
        <f>'7.физ-в нацвал'!P149+'8.юрид-в нацвал'!P149</f>
        <v>91031.3</v>
      </c>
      <c r="Q149" s="28">
        <f>('7.физ-в нацвал'!P149*'7.физ-в нацвал'!Q149+'8.юрид-в нацвал'!P149*'8.юрид-в нацвал'!Q149)/('7.физ-в нацвал'!P149+'8.юрид-в нацвал'!P149)</f>
        <v>13.094922669455451</v>
      </c>
      <c r="R149" s="22">
        <f>'7.физ-в нацвал'!R149+'8.юрид-в нацвал'!R149</f>
        <v>12224</v>
      </c>
      <c r="S149" s="30">
        <f>('7.физ-в нацвал'!R149*'7.физ-в нацвал'!S149+'8.юрид-в нацвал'!R149*'8.юрид-в нацвал'!S149)/('7.физ-в нацвал'!R149+'8.юрид-в нацвал'!R149)</f>
        <v>5.3228534031413615</v>
      </c>
    </row>
    <row r="150" spans="1:19" ht="14.25" customHeight="1" x14ac:dyDescent="0.2">
      <c r="A150" s="23" t="s">
        <v>9</v>
      </c>
      <c r="B150" s="26">
        <f>'7.физ-в нацвал'!B150+'8.юрид-в нацвал'!B150</f>
        <v>2147754.6999999993</v>
      </c>
      <c r="C150" s="28">
        <f>('7.физ-в нацвал'!B150*'7.физ-в нацвал'!C150+'8.юрид-в нацвал'!B150*'8.юрид-в нацвал'!C150)/('7.физ-в нацвал'!B150+'8.юрид-в нацвал'!B150)</f>
        <v>2.2979572979167511</v>
      </c>
      <c r="D150" s="21">
        <f>'7.физ-в нацвал'!D150+'8.юрид-в нацвал'!D150</f>
        <v>1367982.4</v>
      </c>
      <c r="E150" s="28">
        <f>('7.физ-в нацвал'!D150*'7.физ-в нацвал'!E150+'8.юрид-в нацвал'!D150*'8.юрид-в нацвал'!E150)/('7.физ-в нацвал'!D150+'8.юрид-в нацвал'!D150)</f>
        <v>0.28898805788729448</v>
      </c>
      <c r="F150" s="21">
        <f t="shared" si="4"/>
        <v>779772.29999999993</v>
      </c>
      <c r="G150" s="28">
        <f t="shared" si="5"/>
        <v>5.8223637977394169</v>
      </c>
      <c r="H150" s="21">
        <f>'7.физ-в нацвал'!H150+'8.юрид-в нацвал'!H150</f>
        <v>189715.6</v>
      </c>
      <c r="I150" s="28">
        <f>('7.физ-в нацвал'!H150*'7.физ-в нацвал'!I150+'8.юрид-в нацвал'!H150*'8.юрид-в нацвал'!I150)/('7.физ-в нацвал'!H150+'8.юрид-в нацвал'!H150)</f>
        <v>7.6561932703478275E-2</v>
      </c>
      <c r="J150" s="21">
        <f>'7.физ-в нацвал'!J150+'8.юрид-в нацвал'!J150</f>
        <v>158192.9</v>
      </c>
      <c r="K150" s="28">
        <f>('7.физ-в нацвал'!J150*'7.физ-в нацвал'!K150+'8.юрид-в нацвал'!J150*'8.юрид-в нацвал'!K150)/('7.физ-в нацвал'!J150+'8.юрид-в нацвал'!J150)</f>
        <v>3.8954502129994455</v>
      </c>
      <c r="L150" s="21">
        <f>'7.физ-в нацвал'!L150+'8.юрид-в нацвал'!L150</f>
        <v>49282</v>
      </c>
      <c r="M150" s="28">
        <f>('7.физ-в нацвал'!L150*'7.физ-в нацвал'!M150+'8.юрид-в нацвал'!L150*'8.юрид-в нацвал'!M150)/('7.физ-в нацвал'!L150+'8.юрид-в нацвал'!L150)</f>
        <v>9.3457519378272007</v>
      </c>
      <c r="N150" s="21">
        <f>'7.физ-в нацвал'!N150+'8.юрид-в нацвал'!N150</f>
        <v>243113.9</v>
      </c>
      <c r="O150" s="28">
        <f>('7.физ-в нацвал'!N150*'7.физ-в нацвал'!O150+'8.юрид-в нацвал'!N150*'8.юрид-в нацвал'!O150)/('7.физ-в нацвал'!N150+'8.юрид-в нацвал'!N150)</f>
        <v>7.2489583442164349</v>
      </c>
      <c r="P150" s="21">
        <f>'7.физ-в нацвал'!P150+'8.юрид-в нацвал'!P150</f>
        <v>115703.2</v>
      </c>
      <c r="Q150" s="28">
        <f>('7.физ-в нацвал'!P150*'7.физ-в нацвал'!Q150+'8.юрид-в нацвал'!P150*'8.юрид-в нацвал'!Q150)/('7.физ-в нацвал'!P150+'8.юрид-в нацвал'!P150)</f>
        <v>12.972923419576988</v>
      </c>
      <c r="R150" s="21">
        <f>'7.физ-в нацвал'!R150+'8.юрид-в нацвал'!R150</f>
        <v>23764.7</v>
      </c>
      <c r="S150" s="28">
        <f>('7.физ-в нацвал'!R150*'7.физ-в нацвал'!S150+'8.юрид-в нацвал'!R150*'8.юрид-в нацвал'!S150)/('7.физ-в нацвал'!R150+'8.юрид-в нацвал'!R150)</f>
        <v>7.8036674984325485</v>
      </c>
    </row>
    <row r="151" spans="1:19" ht="14.25" customHeight="1" x14ac:dyDescent="0.2">
      <c r="A151" s="23" t="s">
        <v>14</v>
      </c>
      <c r="B151" s="26">
        <f>'7.физ-в нацвал'!B151+'8.юрид-в нацвал'!B151</f>
        <v>2018807.8999999997</v>
      </c>
      <c r="C151" s="28">
        <f>('7.физ-в нацвал'!B151*'7.физ-в нацвал'!C151+'8.юрид-в нацвал'!B151*'8.юрид-в нацвал'!C151)/('7.физ-в нацвал'!B151+'8.юрид-в нацвал'!B151)</f>
        <v>2.3697647210514687</v>
      </c>
      <c r="D151" s="21">
        <f>'7.физ-в нацвал'!D151+'8.юрид-в нацвал'!D151</f>
        <v>1473773.2</v>
      </c>
      <c r="E151" s="28">
        <f>('7.физ-в нацвал'!D151*'7.физ-в нацвал'!E151+'8.юрид-в нацвал'!D151*'8.юрид-в нацвал'!E151)/('7.физ-в нацвал'!D151+'8.юрид-в нацвал'!D151)</f>
        <v>0.25536678370864657</v>
      </c>
      <c r="F151" s="21">
        <f t="shared" si="4"/>
        <v>545034.69999999995</v>
      </c>
      <c r="G151" s="28">
        <f t="shared" si="5"/>
        <v>8.087094304270904</v>
      </c>
      <c r="H151" s="21">
        <f>'7.физ-в нацвал'!H151+'8.юрид-в нацвал'!H151</f>
        <v>70679.899999999994</v>
      </c>
      <c r="I151" s="28">
        <f>('7.физ-в нацвал'!H151*'7.физ-в нацвал'!I151+'8.юрид-в нацвал'!H151*'8.юрид-в нацвал'!I151)/('7.физ-в нацвал'!H151+'8.юрид-в нацвал'!H151)</f>
        <v>0.64341428043899329</v>
      </c>
      <c r="J151" s="21">
        <f>'7.физ-в нацвал'!J151+'8.юрид-в нацвал'!J151</f>
        <v>46450.7</v>
      </c>
      <c r="K151" s="28">
        <f>('7.физ-в нацвал'!J151*'7.физ-в нацвал'!K151+'8.юрид-в нацвал'!J151*'8.юрид-в нацвал'!K151)/('7.физ-в нацвал'!J151+'8.юрид-в нацвал'!J151)</f>
        <v>5.4881460128695601</v>
      </c>
      <c r="L151" s="21">
        <f>'7.физ-в нацвал'!L151+'8.юрид-в нацвал'!L151</f>
        <v>65037</v>
      </c>
      <c r="M151" s="28">
        <f>('7.физ-в нацвал'!L151*'7.физ-в нацвал'!M151+'8.юрид-в нацвал'!L151*'8.юрид-в нацвал'!M151)/('7.физ-в нацвал'!L151+'8.юрид-в нацвал'!L151)</f>
        <v>8.7137096268278071</v>
      </c>
      <c r="N151" s="21">
        <f>'7.физ-в нацвал'!N151+'8.юрид-в нацвал'!N151</f>
        <v>186663.7</v>
      </c>
      <c r="O151" s="28">
        <f>('7.физ-в нацвал'!N151*'7.физ-в нацвал'!O151+'8.юрид-в нацвал'!N151*'8.юрид-в нацвал'!O151)/('7.физ-в нацвал'!N151+'8.юрид-в нацвал'!N151)</f>
        <v>7.7273715296546666</v>
      </c>
      <c r="P151" s="21">
        <f>'7.физ-в нацвал'!P151+'8.юрид-в нацвал'!P151</f>
        <v>168754.2</v>
      </c>
      <c r="Q151" s="28">
        <f>('7.физ-в нацвал'!P151*'7.физ-в нацвал'!Q151+'8.юрид-в нацвал'!P151*'8.юрид-в нацвал'!Q151)/('7.физ-в нацвал'!P151+'8.юрид-в нацвал'!P151)</f>
        <v>12.131687193563181</v>
      </c>
      <c r="R151" s="22">
        <f>'7.физ-в нацвал'!R151+'8.юрид-в нацвал'!R151</f>
        <v>7449.2</v>
      </c>
      <c r="S151" s="30">
        <f>('7.физ-в нацвал'!R151*'7.физ-в нацвал'!S151+'8.юрид-в нацвал'!R151*'8.юрид-в нацвал'!S151)/('7.физ-в нацвал'!R151+'8.юрид-в нацвал'!R151)</f>
        <v>6.83776459217097</v>
      </c>
    </row>
    <row r="152" spans="1:19" ht="14.25" customHeight="1" thickBot="1" x14ac:dyDescent="0.25">
      <c r="A152" s="24" t="s">
        <v>15</v>
      </c>
      <c r="B152" s="27">
        <f>'7.физ-в нацвал'!B152+'8.юрид-в нацвал'!B152</f>
        <v>3697414.1</v>
      </c>
      <c r="C152" s="29">
        <f>('7.физ-в нацвал'!B152*'7.физ-в нацвал'!C152+'8.юрид-в нацвал'!B152*'8.юрид-в нацвал'!C152)/('7.физ-в нацвал'!B152+'8.юрид-в нацвал'!B152)</f>
        <v>2.9614551096670514</v>
      </c>
      <c r="D152" s="25">
        <f>'7.физ-в нацвал'!D152+'8.юрид-в нацвал'!D152</f>
        <v>1720388.3</v>
      </c>
      <c r="E152" s="29">
        <f>('7.физ-в нацвал'!D152*'7.физ-в нацвал'!E152+'8.юрид-в нацвал'!D152*'8.юрид-в нацвал'!E152)/('7.физ-в нацвал'!D152+'8.юрид-в нацвал'!D152)</f>
        <v>0.29584663357685004</v>
      </c>
      <c r="F152" s="25">
        <f t="shared" si="4"/>
        <v>1977025.8000000003</v>
      </c>
      <c r="G152" s="29">
        <f t="shared" si="5"/>
        <v>5.2810412448841095</v>
      </c>
      <c r="H152" s="25">
        <f>'7.физ-в нацвал'!H152+'8.юрид-в нацвал'!H152</f>
        <v>488001.3</v>
      </c>
      <c r="I152" s="29">
        <f>('7.физ-в нацвал'!H152*'7.физ-в нацвал'!I152+'8.юрид-в нацвал'!H152*'8.юрид-в нацвал'!I152)/('7.физ-в нацвал'!H152+'8.юрид-в нацвал'!H152)</f>
        <v>0.21689089147918253</v>
      </c>
      <c r="J152" s="25">
        <f>'7.физ-в нацвал'!J152+'8.юрид-в нацвал'!J152</f>
        <v>44712.5</v>
      </c>
      <c r="K152" s="29">
        <f>('7.физ-в нацвал'!J152*'7.физ-в нацвал'!K152+'8.юрид-в нацвал'!J152*'8.юрид-в нацвал'!K152)/('7.физ-в нацвал'!J152+'8.юрид-в нацвал'!J152)</f>
        <v>5.4069457757897688</v>
      </c>
      <c r="L152" s="25">
        <f>'7.физ-в нацвал'!L152+'8.юрид-в нацвал'!L152</f>
        <v>111418.29999999999</v>
      </c>
      <c r="M152" s="29">
        <f>('7.физ-в нацвал'!L152*'7.физ-в нацвал'!M152+'8.юрид-в нацвал'!L152*'8.юрид-в нацвал'!M152)/('7.физ-в нацвал'!L152+'8.юрид-в нацвал'!L152)</f>
        <v>4.9779892800374812</v>
      </c>
      <c r="N152" s="25">
        <f>'7.физ-в нацвал'!N152+'8.юрид-в нацвал'!N152</f>
        <v>1223294.5</v>
      </c>
      <c r="O152" s="29">
        <f>('7.физ-в нацвал'!N152*'7.физ-в нацвал'!O152+'8.юрид-в нацвал'!N152*'8.юрид-в нацвал'!O152)/('7.физ-в нацвал'!N152+'8.юрид-в нацвал'!N152)</f>
        <v>6.6514414566565954</v>
      </c>
      <c r="P152" s="25">
        <f>'7.физ-в нацвал'!P152+'8.юрид-в нацвал'!P152</f>
        <v>104777.60000000001</v>
      </c>
      <c r="Q152" s="29">
        <f>('7.физ-в нацвал'!P152*'7.физ-в нацвал'!Q152+'8.юрид-в нацвал'!P152*'8.юрид-в нацвал'!Q152)/('7.физ-в нацвал'!P152+'8.юрид-в нацвал'!P152)</f>
        <v>12.997452298964665</v>
      </c>
      <c r="R152" s="25">
        <f>'7.физ-в нацвал'!R152+'8.юрид-в нацвал'!R152</f>
        <v>4821.6000000000004</v>
      </c>
      <c r="S152" s="29">
        <f>('7.физ-в нацвал'!R152*'7.физ-в нацвал'!S152+'8.юрид-в нацвал'!R152*'8.юрид-в нацвал'!S152)/('7.физ-в нацвал'!R152+'8.юрид-в нацвал'!R152)</f>
        <v>8.2962045793927324</v>
      </c>
    </row>
    <row r="153" spans="1:19" ht="14.25" customHeight="1" x14ac:dyDescent="0.2">
      <c r="A153" s="23" t="s">
        <v>37</v>
      </c>
      <c r="B153" s="26">
        <f>'7.физ-в нацвал'!B153+'8.юрид-в нацвал'!B153</f>
        <v>2150833.1</v>
      </c>
      <c r="C153" s="28">
        <f>('7.физ-в нацвал'!B153*'7.физ-в нацвал'!C153+'8.юрид-в нацвал'!B153*'8.юрид-в нацвал'!C153)/('7.физ-в нацвал'!B153+'8.юрид-в нацвал'!B153)</f>
        <v>2.4848294876994403</v>
      </c>
      <c r="D153" s="21">
        <f>'7.физ-в нацвал'!D153+'8.юрид-в нацвал'!D153</f>
        <v>1422999.6</v>
      </c>
      <c r="E153" s="28">
        <f>('7.физ-в нацвал'!D153*'7.физ-в нацвал'!E153+'8.юрид-в нацвал'!D153*'8.юрид-в нацвал'!E153)/('7.физ-в нацвал'!D153+'8.юрид-в нацвал'!D153)</f>
        <v>0.42768574284911975</v>
      </c>
      <c r="F153" s="21">
        <f t="shared" si="4"/>
        <v>727833.49999999988</v>
      </c>
      <c r="G153" s="28">
        <f t="shared" si="5"/>
        <v>6.5067860561515793</v>
      </c>
      <c r="H153" s="21">
        <f>'7.физ-в нацвал'!H153+'8.юрид-в нацвал'!H153</f>
        <v>105550.8</v>
      </c>
      <c r="I153" s="28">
        <f>('7.физ-в нацвал'!H153*'7.физ-в нацвал'!I153+'8.юрид-в нацвал'!H153*'8.юрид-в нацвал'!I153)/('7.физ-в нацвал'!H153+'8.юрид-в нацвал'!H153)</f>
        <v>1.9770858866062597</v>
      </c>
      <c r="J153" s="21">
        <f>'7.физ-в нацвал'!J153+'8.юрид-в нацвал'!J153</f>
        <v>198033.8</v>
      </c>
      <c r="K153" s="28">
        <f>('7.физ-в нацвал'!J153*'7.физ-в нацвал'!K153+'8.юрид-в нацвал'!J153*'8.юрид-в нацвал'!K153)/('7.физ-в нацвал'!J153+'8.юрид-в нацвал'!J153)</f>
        <v>3.2738446416722806</v>
      </c>
      <c r="L153" s="21">
        <f>'7.физ-в нацвал'!L153+'8.юрид-в нацвал'!L153</f>
        <v>61633.799999999996</v>
      </c>
      <c r="M153" s="28">
        <f>('7.физ-в нацвал'!L153*'7.физ-в нацвал'!M153+'8.юрид-в нацвал'!L153*'8.юрид-в нацвал'!M153)/('7.физ-в нацвал'!L153+'8.юрид-в нацвал'!L153)</f>
        <v>8.2775682823385885</v>
      </c>
      <c r="N153" s="21">
        <f>'7.физ-в нацвал'!N153+'8.юрид-в нацвал'!N153</f>
        <v>258336.9</v>
      </c>
      <c r="O153" s="28">
        <f>('7.физ-в нацвал'!N153*'7.физ-в нацвал'!O153+'8.юрид-в нацвал'!N153*'8.юрид-в нацвал'!O153)/('7.физ-в нацвал'!N153+'8.юрид-в нацвал'!N153)</f>
        <v>7.7988975132859437</v>
      </c>
      <c r="P153" s="21">
        <f>'7.физ-в нацвал'!P153+'8.юрид-в нацвал'!P153</f>
        <v>98318.2</v>
      </c>
      <c r="Q153" s="28">
        <f>('7.физ-в нацвал'!P153*'7.физ-в нацвал'!Q153+'8.юрид-в нацвал'!P153*'8.юрид-в нацвал'!Q153)/('7.физ-в нацвал'!P153+'8.юрид-в нацвал'!P153)</f>
        <v>13.097232068935353</v>
      </c>
      <c r="R153" s="22">
        <f>'7.физ-в нацвал'!R153+'8.юрид-в нацвал'!R153</f>
        <v>5960</v>
      </c>
      <c r="S153" s="30">
        <f>('7.физ-в нацвал'!R153*'7.физ-в нацвал'!S153+'8.юрид-в нацвал'!R153*'8.юрид-в нацвал'!S153)/('7.физ-в нацвал'!R153+'8.юрид-в нацвал'!R153)</f>
        <v>11.111526845637583</v>
      </c>
    </row>
    <row r="154" spans="1:19" ht="14.25" customHeight="1" x14ac:dyDescent="0.2">
      <c r="A154" s="23" t="s">
        <v>1</v>
      </c>
      <c r="B154" s="26">
        <f>'7.физ-в нацвал'!B154+'8.юрид-в нацвал'!B154</f>
        <v>2072256.1</v>
      </c>
      <c r="C154" s="28">
        <f>('7.физ-в нацвал'!B154*'7.физ-в нацвал'!C154+'8.юрид-в нацвал'!B154*'8.юрид-в нацвал'!C154)/('7.физ-в нацвал'!B154+'8.юрид-в нацвал'!B154)</f>
        <v>2.9586163833707615</v>
      </c>
      <c r="D154" s="21">
        <f>'7.физ-в нацвал'!D154+'8.юрид-в нацвал'!D154</f>
        <v>1347502.6</v>
      </c>
      <c r="E154" s="28">
        <f>('7.физ-в нацвал'!D154*'7.физ-в нацвал'!E154+'8.юрид-в нацвал'!D154*'8.юрид-в нацвал'!E154)/('7.физ-в нацвал'!D154+'8.юрид-в нацвал'!D154)</f>
        <v>0.51946441884416406</v>
      </c>
      <c r="F154" s="21">
        <f t="shared" si="4"/>
        <v>724753.50000000012</v>
      </c>
      <c r="G154" s="28">
        <f t="shared" si="5"/>
        <v>7.4936253402018727</v>
      </c>
      <c r="H154" s="21">
        <f>'7.физ-в нацвал'!H154+'8.юрид-в нацвал'!H154</f>
        <v>246363</v>
      </c>
      <c r="I154" s="28">
        <f>('7.физ-в нацвал'!H154*'7.физ-в нацвал'!I154+'8.юрид-в нацвал'!H154*'8.юрид-в нацвал'!I154)/('7.физ-в нацвал'!H154+'8.юрид-в нацвал'!H154)</f>
        <v>4.5239400194022643</v>
      </c>
      <c r="J154" s="21">
        <f>'7.физ-в нацвал'!J154+'8.юрид-в нацвал'!J154</f>
        <v>91690.4</v>
      </c>
      <c r="K154" s="28">
        <f>('7.физ-в нацвал'!J154*'7.физ-в нацвал'!K154+'8.юрид-в нацвал'!J154*'8.юрид-в нацвал'!K154)/('7.физ-в нацвал'!J154+'8.юрид-в нацвал'!J154)</f>
        <v>7.1748288043241164</v>
      </c>
      <c r="L154" s="21">
        <f>'7.физ-в нацвал'!L154+'8.юрид-в нацвал'!L154</f>
        <v>48676.5</v>
      </c>
      <c r="M154" s="28">
        <f>('7.физ-в нацвал'!L154*'7.физ-в нацвал'!M154+'8.юрид-в нацвал'!L154*'8.юрид-в нацвал'!M154)/('7.физ-в нацвал'!L154+'8.юрид-в нацвал'!L154)</f>
        <v>8.1020901050815084</v>
      </c>
      <c r="N154" s="21">
        <f>'7.физ-в нацвал'!N154+'8.юрид-в нацвал'!N154</f>
        <v>229739.9</v>
      </c>
      <c r="O154" s="28">
        <f>('7.физ-в нацвал'!N154*'7.физ-в нацвал'!O154+'8.юрид-в нацвал'!N154*'8.юрид-в нацвал'!O154)/('7.физ-в нацвал'!N154+'8.юрид-в нацвал'!N154)</f>
        <v>8.476582078254582</v>
      </c>
      <c r="P154" s="21">
        <f>'7.физ-в нацвал'!P154+'8.юрид-в нацвал'!P154</f>
        <v>102714.9</v>
      </c>
      <c r="Q154" s="28">
        <f>('7.физ-в нацвал'!P154*'7.физ-в нацвал'!Q154+'8.юрид-в нацвал'!P154*'8.юрид-в нацвал'!Q154)/('7.физ-в нацвал'!P154+'8.юрид-в нацвал'!P154)</f>
        <v>12.593258787186668</v>
      </c>
      <c r="R154" s="22">
        <f>'7.физ-в нацвал'!R154+'8.юрид-в нацвал'!R154</f>
        <v>5568.8</v>
      </c>
      <c r="S154" s="30">
        <f>('7.физ-в нацвал'!R154*'7.физ-в нацвал'!S154+'8.юрид-в нацвал'!R154*'8.юрид-в нацвал'!S154)/('7.физ-в нацвал'!R154+'8.юрид-в нацвал'!R154)</f>
        <v>4.1895938083608675</v>
      </c>
    </row>
    <row r="155" spans="1:19" ht="14.25" customHeight="1" x14ac:dyDescent="0.2">
      <c r="A155" s="23" t="s">
        <v>2</v>
      </c>
      <c r="B155" s="26">
        <f>'7.физ-в нацвал'!B155+'8.юрид-в нацвал'!B155</f>
        <v>3351035.8</v>
      </c>
      <c r="C155" s="28">
        <f>('7.физ-в нацвал'!B155*'7.физ-в нацвал'!C155+'8.юрид-в нацвал'!B155*'8.юрид-в нацвал'!C155)/('7.физ-в нацвал'!B155+'8.юрид-в нацвал'!B155)</f>
        <v>2.691110590045025</v>
      </c>
      <c r="D155" s="21">
        <f>'7.физ-в нацвал'!D155+'8.юрид-в нацвал'!D155</f>
        <v>1527716</v>
      </c>
      <c r="E155" s="28">
        <f>('7.физ-в нацвал'!D155*'7.физ-в нацвал'!E155+'8.юрид-в нацвал'!D155*'8.юрид-в нацвал'!E155)/('7.физ-в нацвал'!D155+'8.юрид-в нацвал'!D155)</f>
        <v>0.42997582600430989</v>
      </c>
      <c r="F155" s="21">
        <f t="shared" si="4"/>
        <v>1823319.8</v>
      </c>
      <c r="G155" s="28">
        <f t="shared" si="5"/>
        <v>4.5856612646887278</v>
      </c>
      <c r="H155" s="21">
        <f>'7.физ-в нацвал'!H155+'8.юрид-в нацвал'!H155</f>
        <v>487411.19999999995</v>
      </c>
      <c r="I155" s="28">
        <f>('7.физ-в нацвал'!H155*'7.физ-в нацвал'!I155+'8.юрид-в нацвал'!H155*'8.юрид-в нацвал'!I155)/('7.физ-в нацвал'!H155+'8.юрид-в нацвал'!H155)</f>
        <v>3.0664339247846581</v>
      </c>
      <c r="J155" s="21">
        <f>'7.физ-в нацвал'!J155+'8.юрид-в нацвал'!J155</f>
        <v>33114.699999999997</v>
      </c>
      <c r="K155" s="28">
        <f>('7.физ-в нацвал'!J155*'7.физ-в нацвал'!K155+'8.юрид-в нацвал'!J155*'8.юрид-в нацвал'!K155)/('7.физ-в нацвал'!J155+'8.юрид-в нацвал'!J155)</f>
        <v>6.1117757068613034</v>
      </c>
      <c r="L155" s="21">
        <f>'7.физ-в нацвал'!L155+'8.юрид-в нацвал'!L155</f>
        <v>59345.600000000006</v>
      </c>
      <c r="M155" s="28">
        <f>('7.физ-в нацвал'!L155*'7.физ-в нацвал'!M155+'8.юрид-в нацвал'!L155*'8.юрид-в нацвал'!M155)/('7.физ-в нацвал'!L155+'8.юрид-в нацвал'!L155)</f>
        <v>8.6350678062063597</v>
      </c>
      <c r="N155" s="21">
        <f>'7.физ-в нацвал'!N155+'8.юрид-в нацвал'!N155</f>
        <v>1050375.3999999999</v>
      </c>
      <c r="O155" s="28">
        <f>('7.физ-в нацвал'!N155*'7.физ-в нацвал'!O155+'8.юрид-в нацвал'!N155*'8.юрид-в нацвал'!O155)/('7.физ-в нацвал'!N155+'8.юрид-в нацвал'!N155)</f>
        <v>4.2798158753527549</v>
      </c>
      <c r="P155" s="21">
        <f>'7.физ-в нацвал'!P155+'8.юрид-в нацвал'!P155</f>
        <v>178185.3</v>
      </c>
      <c r="Q155" s="28">
        <f>('7.физ-в нацвал'!P155*'7.физ-в нацвал'!Q155+'8.юрид-в нацвал'!P155*'8.юрид-в нацвал'!Q155)/('7.физ-в нацвал'!P155+'8.юрид-в нацвал'!P155)</f>
        <v>9.1875800753485244</v>
      </c>
      <c r="R155" s="21">
        <f>'7.физ-в нацвал'!R155+'8.юрид-в нацвал'!R155</f>
        <v>14887.6</v>
      </c>
      <c r="S155" s="28">
        <f>('7.физ-в нацвал'!R155*'7.физ-в нацвал'!S155+'8.юрид-в нацвал'!R155*'8.юрид-в нацвал'!S155)/('7.физ-в нацвал'!R155+'8.юрид-в нацвал'!R155)</f>
        <v>1.2873007066283351</v>
      </c>
    </row>
    <row r="156" spans="1:19" ht="14.25" customHeight="1" x14ac:dyDescent="0.2">
      <c r="A156" s="23" t="s">
        <v>3</v>
      </c>
      <c r="B156" s="26">
        <f>'7.физ-в нацвал'!B156+'8.юрид-в нацвал'!B156</f>
        <v>2183470.5999999996</v>
      </c>
      <c r="C156" s="28">
        <f>('7.физ-в нацвал'!B156*'7.физ-в нацвал'!C156+'8.юрид-в нацвал'!B156*'8.юрид-в нацвал'!C156)/('7.физ-в нацвал'!B156+'8.юрид-в нацвал'!B156)</f>
        <v>2.3101463862165126</v>
      </c>
      <c r="D156" s="21">
        <f>'7.физ-в нацвал'!D156+'8.юрид-в нацвал'!D156</f>
        <v>1685074.5</v>
      </c>
      <c r="E156" s="28">
        <f>('7.физ-в нацвал'!D156*'7.физ-в нацвал'!E156+'8.юрид-в нацвал'!D156*'8.юрид-в нацвал'!E156)/('7.физ-в нацвал'!D156+'8.юрид-в нацвал'!D156)</f>
        <v>0.60177740746774122</v>
      </c>
      <c r="F156" s="21">
        <f t="shared" si="4"/>
        <v>498396.1</v>
      </c>
      <c r="G156" s="28">
        <f t="shared" si="5"/>
        <v>8.0861326001547749</v>
      </c>
      <c r="H156" s="21">
        <f>'7.физ-в нацвал'!H156+'8.юрид-в нацвал'!H156</f>
        <v>82585.7</v>
      </c>
      <c r="I156" s="28">
        <f>('7.физ-в нацвал'!H156*'7.физ-в нацвал'!I156+'8.юрид-в нацвал'!H156*'8.юрид-в нацвал'!I156)/('7.физ-в нацвал'!H156+'8.юрид-в нацвал'!H156)</f>
        <v>7.911892446270965</v>
      </c>
      <c r="J156" s="21">
        <f>'7.физ-в нацвал'!J156+'8.юрид-в нацвал'!J156</f>
        <v>58686</v>
      </c>
      <c r="K156" s="28">
        <f>('7.физ-в нацвал'!J156*'7.физ-в нацвал'!K156+'8.юрид-в нацвал'!J156*'8.юрид-в нацвал'!K156)/('7.физ-в нацвал'!J156+'8.юрид-в нацвал'!J156)</f>
        <v>5.7706828545138533</v>
      </c>
      <c r="L156" s="21">
        <f>'7.физ-в нацвал'!L156+'8.юрид-в нацвал'!L156</f>
        <v>64380.3</v>
      </c>
      <c r="M156" s="28">
        <f>('7.физ-в нацвал'!L156*'7.физ-в нацвал'!M156+'8.юрид-в нацвал'!L156*'8.юрид-в нацвал'!M156)/('7.физ-в нацвал'!L156+'8.юрид-в нацвал'!L156)</f>
        <v>8.6907175952892413</v>
      </c>
      <c r="N156" s="21">
        <f>'7.физ-в нацвал'!N156+'8.юрид-в нацвал'!N156</f>
        <v>151224.6</v>
      </c>
      <c r="O156" s="28">
        <f>('7.физ-в нацвал'!N156*'7.физ-в нацвал'!O156+'8.юрид-в нацвал'!N156*'8.юрид-в нацвал'!O156)/('7.физ-в нацвал'!N156+'8.юрид-в нацвал'!N156)</f>
        <v>8.4451460807302503</v>
      </c>
      <c r="P156" s="21">
        <f>'7.физ-в нацвал'!P156+'8.юрид-в нацвал'!P156</f>
        <v>130581.20000000001</v>
      </c>
      <c r="Q156" s="28">
        <f>('7.физ-в нацвал'!P156*'7.физ-в нацвал'!Q156+'8.юрид-в нацвал'!P156*'8.юрид-в нацвал'!Q156)/('7.физ-в нацвал'!P156+'8.юрид-в нацвал'!P156)</f>
        <v>8.1913933782198303</v>
      </c>
      <c r="R156" s="22">
        <f>'7.физ-в нацвал'!R156+'8.юрид-в нацвал'!R156</f>
        <v>10938.3</v>
      </c>
      <c r="S156" s="30">
        <f>('7.физ-в нацвал'!R156*'7.физ-в нацвал'!S156+'8.юрид-в нацвал'!R156*'8.юрид-в нацвал'!S156)/('7.физ-в нацвал'!R156+'8.юрид-в нацвал'!R156)</f>
        <v>12.045990784674037</v>
      </c>
    </row>
    <row r="157" spans="1:19" ht="14.25" customHeight="1" x14ac:dyDescent="0.2">
      <c r="A157" s="23" t="s">
        <v>4</v>
      </c>
      <c r="B157" s="26">
        <f>'7.физ-в нацвал'!B157+'8.юрид-в нацвал'!B157</f>
        <v>1926049.8000000003</v>
      </c>
      <c r="C157" s="28">
        <f>('7.физ-в нацвал'!B157*'7.физ-в нацвал'!C157+'8.юрид-в нацвал'!B157*'8.юрид-в нацвал'!C157)/('7.физ-в нацвал'!B157+'8.юрид-в нацвал'!B157)</f>
        <v>2.3500127436995655</v>
      </c>
      <c r="D157" s="21">
        <f>'7.физ-в нацвал'!D157+'8.юрид-в нацвал'!D157</f>
        <v>1550127.6</v>
      </c>
      <c r="E157" s="28">
        <f>('7.физ-в нацвал'!D157*'7.физ-в нацвал'!E157+'8.юрид-в нацвал'!D157*'8.юрид-в нацвал'!E157)/('7.физ-в нацвал'!D157+'8.юрид-в нацвал'!D157)</f>
        <v>0.67849606251769201</v>
      </c>
      <c r="F157" s="21">
        <f t="shared" si="4"/>
        <v>375922.2</v>
      </c>
      <c r="G157" s="28">
        <f t="shared" si="5"/>
        <v>9.2425669513532309</v>
      </c>
      <c r="H157" s="21">
        <f>'7.физ-в нацвал'!H157+'8.юрид-в нацвал'!H157</f>
        <v>67795.7</v>
      </c>
      <c r="I157" s="28">
        <f>('7.физ-в нацвал'!H157*'7.физ-в нацвал'!I157+'8.юрид-в нацвал'!H157*'8.юрид-в нацвал'!I157)/('7.физ-в нацвал'!H157+'8.юрид-в нацвал'!H157)</f>
        <v>8.0700050888183181</v>
      </c>
      <c r="J157" s="21">
        <f>'7.физ-в нацвал'!J157+'8.юрид-в нацвал'!J157</f>
        <v>44863</v>
      </c>
      <c r="K157" s="28">
        <f>('7.физ-в нацвал'!J157*'7.физ-в нацвал'!K157+'8.юрид-в нацвал'!J157*'8.юрид-в нацвал'!K157)/('7.физ-в нацвал'!J157+'8.юрид-в нацвал'!J157)</f>
        <v>5.8039454561665513</v>
      </c>
      <c r="L157" s="21">
        <f>'7.физ-в нацвал'!L157+'8.юрид-в нацвал'!L157</f>
        <v>54785.3</v>
      </c>
      <c r="M157" s="28">
        <f>('7.физ-в нацвал'!L157*'7.физ-в нацвал'!M157+'8.юрид-в нацвал'!L157*'8.юрид-в нацвал'!M157)/('7.физ-в нацвал'!L157+'8.юрид-в нацвал'!L157)</f>
        <v>8.7185084685125389</v>
      </c>
      <c r="N157" s="21">
        <f>'7.физ-в нацвал'!N157+'8.юрид-в нацвал'!N157</f>
        <v>139292.70000000001</v>
      </c>
      <c r="O157" s="28">
        <f>('7.физ-в нацвал'!N157*'7.физ-в нацвал'!O157+'8.юрид-в нацвал'!N157*'8.юрид-в нацвал'!O157)/('7.физ-в нацвал'!N157+'8.юрид-в нацвал'!N157)</f>
        <v>9.3842445296846115</v>
      </c>
      <c r="P157" s="21">
        <f>'7.физ-в нацвал'!P157+'8.юрид-в нацвал'!P157</f>
        <v>65838</v>
      </c>
      <c r="Q157" s="28">
        <f>('7.физ-в нацвал'!P157*'7.физ-в нацвал'!Q157+'8.юрид-в нацвал'!P157*'8.юрид-в нацвал'!Q157)/('7.физ-в нацвал'!P157+'8.юрид-в нацвал'!P157)</f>
        <v>12.97216672742185</v>
      </c>
      <c r="R157" s="22">
        <f>'7.физ-в нацвал'!R157+'8.юрид-в нацвал'!R157</f>
        <v>3347.5</v>
      </c>
      <c r="S157" s="30">
        <f>('7.физ-в нацвал'!R157*'7.физ-в нацвал'!S157+'8.юрид-в нацвал'!R157*'8.юрид-в нацвал'!S157)/('7.физ-в нацвал'!R157+'8.юрид-в нацвал'!R157)</f>
        <v>8.4025929798356973</v>
      </c>
    </row>
    <row r="158" spans="1:19" ht="14.25" customHeight="1" x14ac:dyDescent="0.2">
      <c r="A158" s="23" t="s">
        <v>5</v>
      </c>
      <c r="B158" s="26">
        <f>'7.физ-в нацвал'!B158+'8.юрид-в нацвал'!B158</f>
        <v>2222019.5</v>
      </c>
      <c r="C158" s="28">
        <f>('7.физ-в нацвал'!B158*'7.физ-в нацвал'!C158+'8.юрид-в нацвал'!B158*'8.юрид-в нацвал'!C158)/('7.физ-в нацвал'!B158+'8.юрид-в нацвал'!B158)</f>
        <v>1.9332155145353136</v>
      </c>
      <c r="D158" s="21">
        <f>'7.физ-в нацвал'!D158+'8.юрид-в нацвал'!D158</f>
        <v>1660641</v>
      </c>
      <c r="E158" s="28">
        <f>('7.физ-в нацвал'!D158*'7.физ-в нацвал'!E158+'8.юрид-в нацвал'!D158*'8.юрид-в нацвал'!E158)/('7.физ-в нацвал'!D158+'8.юрид-в нацвал'!D158)</f>
        <v>0.53873343004297736</v>
      </c>
      <c r="F158" s="21">
        <f t="shared" si="4"/>
        <v>561378.50000000012</v>
      </c>
      <c r="G158" s="28">
        <f t="shared" si="5"/>
        <v>6.0583006812694098</v>
      </c>
      <c r="H158" s="21">
        <f>'7.физ-в нацвал'!H158+'8.юрид-в нацвал'!H158</f>
        <v>203900.5</v>
      </c>
      <c r="I158" s="28">
        <f>('7.физ-в нацвал'!H158*'7.физ-в нацвал'!I158+'8.юрид-в нацвал'!H158*'8.юрид-в нацвал'!I158)/('7.физ-в нацвал'!H158+'8.юрид-в нацвал'!H158)</f>
        <v>0.51927432252495709</v>
      </c>
      <c r="J158" s="21">
        <f>'7.физ-в нацвал'!J158+'8.юрид-в нацвал'!J158</f>
        <v>76904.399999999994</v>
      </c>
      <c r="K158" s="28">
        <f>('7.физ-в нацвал'!J158*'7.физ-в нацвал'!K158+'8.юрид-в нацвал'!J158*'8.юрид-в нацвал'!K158)/('7.физ-в нацвал'!J158+'8.юрид-в нацвал'!J158)</f>
        <v>5.6012533743192856</v>
      </c>
      <c r="L158" s="21">
        <f>'7.физ-в нацвал'!L158+'8.юрид-в нацвал'!L158</f>
        <v>77803.100000000006</v>
      </c>
      <c r="M158" s="28">
        <f>('7.физ-в нацвал'!L158*'7.физ-в нацвал'!M158+'8.юрид-в нацвал'!L158*'8.юрид-в нацвал'!M158)/('7.физ-в нацвал'!L158+'8.юрид-в нацвал'!L158)</f>
        <v>8.0290043198792844</v>
      </c>
      <c r="N158" s="21">
        <f>'7.физ-в нацвал'!N158+'8.юрид-в нацвал'!N158</f>
        <v>114173.4</v>
      </c>
      <c r="O158" s="28">
        <f>('7.физ-в нацвал'!N158*'7.физ-в нацвал'!O158+'8.юрид-в нацвал'!N158*'8.юрид-в нацвал'!O158)/('7.физ-в нацвал'!N158+'8.юрид-в нацвал'!N158)</f>
        <v>10.526994124726075</v>
      </c>
      <c r="P158" s="21">
        <f>'7.физ-в нацвал'!P158+'8.юрид-в нацвал'!P158</f>
        <v>84443.8</v>
      </c>
      <c r="Q158" s="28">
        <f>('7.физ-в нацвал'!P158*'7.физ-в нацвал'!Q158+'8.юрид-в нацвал'!P158*'8.юрид-в нацвал'!Q158)/('7.физ-в нацвал'!P158+'8.юрид-в нацвал'!P158)</f>
        <v>12.197459695087147</v>
      </c>
      <c r="R158" s="22">
        <f>'7.физ-в нацвал'!R158+'8.юрид-в нацвал'!R158</f>
        <v>4153.3</v>
      </c>
      <c r="S158" s="30">
        <f>('7.физ-в нацвал'!R158*'7.физ-в нацвал'!S158+'8.юрид-в нацвал'!R158*'8.юрид-в нацвал'!S158)/('7.физ-в нацвал'!R158+'8.юрид-в нацвал'!R158)</f>
        <v>1.8718708015313126</v>
      </c>
    </row>
    <row r="159" spans="1:19" ht="14.25" customHeight="1" x14ac:dyDescent="0.2">
      <c r="A159" s="23" t="s">
        <v>6</v>
      </c>
      <c r="B159" s="26">
        <f>'7.физ-в нацвал'!B159+'8.юрид-в нацвал'!B159</f>
        <v>2385021.7000000002</v>
      </c>
      <c r="C159" s="28">
        <f>('7.физ-в нацвал'!B159*'7.физ-в нацвал'!C159+'8.юрид-в нацвал'!B159*'8.юрид-в нацвал'!C159)/('7.физ-в нацвал'!B159+'8.юрид-в нацвал'!B159)</f>
        <v>1.6718002720897676</v>
      </c>
      <c r="D159" s="21">
        <f>'7.физ-в нацвал'!D159+'8.юрид-в нацвал'!D159</f>
        <v>1927418.2</v>
      </c>
      <c r="E159" s="28">
        <f>('7.физ-в нацвал'!D159*'7.физ-в нацвал'!E159+'8.юрид-в нацвал'!D159*'8.юрид-в нацвал'!E159)/('7.физ-в нацвал'!D159+'8.юрид-в нацвал'!D159)</f>
        <v>0.37270127624612026</v>
      </c>
      <c r="F159" s="21">
        <f t="shared" si="4"/>
        <v>457603.50000000006</v>
      </c>
      <c r="G159" s="28">
        <f t="shared" si="5"/>
        <v>7.1435832636769598</v>
      </c>
      <c r="H159" s="21">
        <f>'7.физ-в нацвал'!H159+'8.юрид-в нацвал'!H159</f>
        <v>154180.6</v>
      </c>
      <c r="I159" s="28">
        <f>('7.физ-в нацвал'!H159*'7.физ-в нацвал'!I159+'8.юрид-в нацвал'!H159*'8.юрид-в нацвал'!I159)/('7.физ-в нацвал'!H159+'8.юрид-в нацвал'!H159)</f>
        <v>1.0084550780059229</v>
      </c>
      <c r="J159" s="21">
        <f>'7.физ-в нацвал'!J159+'8.юрид-в нацвал'!J159</f>
        <v>45758.3</v>
      </c>
      <c r="K159" s="28">
        <f>('7.физ-в нацвал'!J159*'7.физ-в нацвал'!K159+'8.юрид-в нацвал'!J159*'8.юрид-в нацвал'!K159)/('7.физ-в нацвал'!J159+'8.юрид-в нацвал'!J159)</f>
        <v>5.9056980482229431</v>
      </c>
      <c r="L159" s="21">
        <f>'7.физ-в нацвал'!L159+'8.юрид-в нацвал'!L159</f>
        <v>65608.399999999994</v>
      </c>
      <c r="M159" s="28">
        <f>('7.физ-в нацвал'!L159*'7.физ-в нацвал'!M159+'8.юрид-в нацвал'!L159*'8.юрид-в нацвал'!M159)/('7.физ-в нацвал'!L159+'8.юрид-в нацвал'!L159)</f>
        <v>8.2542732028215902</v>
      </c>
      <c r="N159" s="21">
        <f>'7.физ-в нацвал'!N159+'8.юрид-в нацвал'!N159</f>
        <v>89219.9</v>
      </c>
      <c r="O159" s="28">
        <f>('7.физ-в нацвал'!N159*'7.физ-в нацвал'!O159+'8.юрид-в нацвал'!N159*'8.юрид-в нацвал'!O159)/('7.физ-в нацвал'!N159+'8.юрид-в нацвал'!N159)</f>
        <v>11.07263482698367</v>
      </c>
      <c r="P159" s="21">
        <f>'7.физ-в нацвал'!P159+'8.юрид-в нацвал'!P159</f>
        <v>95989.1</v>
      </c>
      <c r="Q159" s="28">
        <f>('7.физ-в нацвал'!P159*'7.физ-в нацвал'!Q159+'8.юрид-в нацвал'!P159*'8.юрид-в нацвал'!Q159)/('7.физ-в нацвал'!P159+'8.юрид-в нацвал'!P159)</f>
        <v>13.311224524451214</v>
      </c>
      <c r="R159" s="22">
        <f>'7.физ-в нацвал'!R159+'8.юрид-в нацвал'!R159</f>
        <v>6847.2</v>
      </c>
      <c r="S159" s="30">
        <f>('7.физ-в нацвал'!R159*'7.физ-в нацвал'!S159+'8.юрид-в нацвал'!R159*'8.юрид-в нацвал'!S159)/('7.физ-в нацвал'!R159+'8.юрид-в нацвал'!R159)</f>
        <v>5.2617566304474819</v>
      </c>
    </row>
    <row r="160" spans="1:19" ht="14.25" customHeight="1" x14ac:dyDescent="0.2">
      <c r="A160" s="23" t="s">
        <v>7</v>
      </c>
      <c r="B160" s="26">
        <f>'7.физ-в нацвал'!B160+'8.юрид-в нацвал'!B160</f>
        <v>2803735.5</v>
      </c>
      <c r="C160" s="28">
        <f>('7.физ-в нацвал'!B160*'7.физ-в нацвал'!C160+'8.юрид-в нацвал'!B160*'8.юрид-в нацвал'!C160)/('7.физ-в нацвал'!B160+'8.юрид-в нацвал'!B160)</f>
        <v>2.629160873413344</v>
      </c>
      <c r="D160" s="21">
        <f>'7.физ-в нацвал'!D160+'8.юрид-в нацвал'!D160</f>
        <v>1878464.3</v>
      </c>
      <c r="E160" s="28">
        <f>('7.физ-в нацвал'!D160*'7.физ-в нацвал'!E160+'8.юрид-в нацвал'!D160*'8.юрид-в нацвал'!E160)/('7.физ-в нацвал'!D160+'8.юрид-в нацвал'!D160)</f>
        <v>0.34825189331519374</v>
      </c>
      <c r="F160" s="21">
        <f t="shared" si="4"/>
        <v>925271.20000000007</v>
      </c>
      <c r="G160" s="28">
        <f t="shared" si="5"/>
        <v>7.2598098017100279</v>
      </c>
      <c r="H160" s="21">
        <f>'7.физ-в нацвал'!H160+'8.юрид-в нацвал'!H160</f>
        <v>112732.5</v>
      </c>
      <c r="I160" s="28">
        <f>('7.физ-в нацвал'!H160*'7.физ-в нацвал'!I160+'8.юрид-в нацвал'!H160*'8.юрид-в нацвал'!I160)/('7.физ-в нацвал'!H160+'8.юрид-в нацвал'!H160)</f>
        <v>1.2583084026345552</v>
      </c>
      <c r="J160" s="21">
        <f>'7.физ-в нацвал'!J160+'8.юрид-в нацвал'!J160</f>
        <v>82158.899999999994</v>
      </c>
      <c r="K160" s="28">
        <f>('7.физ-в нацвал'!J160*'7.физ-в нацвал'!K160+'8.юрид-в нацвал'!J160*'8.юрид-в нацвал'!K160)/('7.физ-в нацвал'!J160+'8.юрид-в нацвал'!J160)</f>
        <v>6.0834185584276321</v>
      </c>
      <c r="L160" s="21">
        <f>'7.физ-в нацвал'!L160+'8.юрид-в нацвал'!L160</f>
        <v>337036.9</v>
      </c>
      <c r="M160" s="28">
        <f>('7.физ-в нацвал'!L160*'7.физ-в нацвал'!M160+'8.юрид-в нацвал'!L160*'8.юрид-в нацвал'!M160)/('7.физ-в нацвал'!L160+'8.юрид-в нацвал'!L160)</f>
        <v>7.2016246203308887</v>
      </c>
      <c r="N160" s="21">
        <f>'7.физ-в нацвал'!N160+'8.юрид-в нацвал'!N160</f>
        <v>301342.8</v>
      </c>
      <c r="O160" s="28">
        <f>('7.физ-в нацвал'!N160*'7.физ-в нацвал'!O160+'8.юрид-в нацвал'!N160*'8.юрид-в нацвал'!O160)/('7.физ-в нацвал'!N160+'8.юрид-в нацвал'!N160)</f>
        <v>8.158654489173129</v>
      </c>
      <c r="P160" s="21">
        <f>'7.физ-в нацвал'!P160+'8.юрид-в нацвал'!P160</f>
        <v>87894.7</v>
      </c>
      <c r="Q160" s="28">
        <f>('7.физ-в нацвал'!P160*'7.физ-в нацвал'!Q160+'8.юрид-в нацвал'!P160*'8.юрид-в нацвал'!Q160)/('7.физ-в нацвал'!P160+'8.юрид-в нацвал'!P160)</f>
        <v>13.347239856328082</v>
      </c>
      <c r="R160" s="22">
        <f>'7.физ-в нацвал'!R160+'8.юрид-в нацвал'!R160</f>
        <v>4105.3999999999996</v>
      </c>
      <c r="S160" s="30">
        <f>('7.физ-в нацвал'!R160*'7.физ-в нацвал'!S160+'8.юрид-в нацвал'!R160*'8.юрид-в нацвал'!S160)/('7.физ-в нацвал'!R160+'8.юрид-в нацвал'!R160)</f>
        <v>4.0719613192380777</v>
      </c>
    </row>
    <row r="161" spans="1:19" ht="14.25" customHeight="1" x14ac:dyDescent="0.2">
      <c r="A161" s="23" t="s">
        <v>8</v>
      </c>
      <c r="B161" s="26">
        <f>'7.физ-в нацвал'!B161+'8.юрид-в нацвал'!B161</f>
        <v>2540299.7999999998</v>
      </c>
      <c r="C161" s="28">
        <f>('7.физ-в нацвал'!B161*'7.физ-в нацвал'!C161+'8.юрид-в нацвал'!B161*'8.юрид-в нацвал'!C161)/('7.физ-в нацвал'!B161+'8.юрид-в нацвал'!B161)</f>
        <v>2.8728204218258018</v>
      </c>
      <c r="D161" s="21">
        <f>'7.физ-в нацвал'!D161+'8.юрид-в нацвал'!D161</f>
        <v>1758907.7</v>
      </c>
      <c r="E161" s="28">
        <f>('7.физ-в нацвал'!D161*'7.физ-в нацвал'!E161+'8.юрид-в нацвал'!D161*'8.юрид-в нацвал'!E161)/('7.физ-в нацвал'!D161+'8.юрид-в нацвал'!D161)</f>
        <v>0.35389883619248474</v>
      </c>
      <c r="F161" s="21">
        <f t="shared" si="4"/>
        <v>781392.1</v>
      </c>
      <c r="G161" s="28">
        <f t="shared" si="5"/>
        <v>8.5428938365258613</v>
      </c>
      <c r="H161" s="21">
        <f>'7.физ-в нацвал'!H161+'8.юрид-в нацвал'!H161</f>
        <v>211179.3</v>
      </c>
      <c r="I161" s="28">
        <f>('7.физ-в нацвал'!H161*'7.физ-в нацвал'!I161+'8.юрид-в нацвал'!H161*'8.юрид-в нацвал'!I161)/('7.физ-в нацвал'!H161+'8.юрид-в нацвал'!H161)</f>
        <v>4.2613419355022009</v>
      </c>
      <c r="J161" s="21">
        <f>'7.физ-в нацвал'!J161+'8.юрид-в нацвал'!J161</f>
        <v>39897.599999999999</v>
      </c>
      <c r="K161" s="28">
        <f>('7.физ-в нацвал'!J161*'7.физ-в нацвал'!K161+'8.юрид-в нацвал'!J161*'8.юрид-в нацвал'!K161)/('7.физ-в нацвал'!J161+'8.юрид-в нацвал'!J161)</f>
        <v>5.6901923423965366</v>
      </c>
      <c r="L161" s="21">
        <f>'7.физ-в нацвал'!L161+'8.юрид-в нацвал'!L161</f>
        <v>268969</v>
      </c>
      <c r="M161" s="28">
        <f>('7.физ-в нацвал'!L161*'7.физ-в нацвал'!M161+'8.юрид-в нацвал'!L161*'8.юрид-в нацвал'!M161)/('7.физ-в нацвал'!L161+'8.юрид-в нацвал'!L161)</f>
        <v>8.9926576482791685</v>
      </c>
      <c r="N161" s="21">
        <f>'7.физ-в нацвал'!N161+'8.юрид-в нацвал'!N161</f>
        <v>109618.5</v>
      </c>
      <c r="O161" s="28">
        <f>('7.физ-в нацвал'!N161*'7.физ-в нацвал'!O161+'8.юрид-в нацвал'!N161*'8.юрид-в нацвал'!O161)/('7.физ-в нацвал'!N161+'8.юрид-в нацвал'!N161)</f>
        <v>10.905418428458702</v>
      </c>
      <c r="P161" s="21">
        <f>'7.физ-в нацвал'!P161+'8.юрид-в нацвал'!P161</f>
        <v>150028.6</v>
      </c>
      <c r="Q161" s="28">
        <f>('7.физ-в нацвал'!P161*'7.физ-в нацвал'!Q161+'8.юрид-в нацвал'!P161*'8.юрид-в нацвал'!Q161)/('7.физ-в нацвал'!P161+'8.юрид-в нацвал'!P161)</f>
        <v>12.849010741951867</v>
      </c>
      <c r="R161" s="22">
        <f>'7.физ-в нацвал'!R161+'8.юрид-в нацвал'!R161</f>
        <v>1699.1</v>
      </c>
      <c r="S161" s="30">
        <f>('7.физ-в нацвал'!R161*'7.физ-в нацвал'!S161+'8.юрид-в нацвал'!R161*'8.юрид-в нацвал'!S161)/('7.физ-в нацвал'!R161+'8.юрид-в нацвал'!R161)</f>
        <v>3.8353787299158379</v>
      </c>
    </row>
    <row r="162" spans="1:19" ht="14.25" customHeight="1" x14ac:dyDescent="0.2">
      <c r="A162" s="23" t="s">
        <v>9</v>
      </c>
      <c r="B162" s="26">
        <f>'7.физ-в нацвал'!B162+'8.юрид-в нацвал'!B162</f>
        <v>2790627.8000000003</v>
      </c>
      <c r="C162" s="28">
        <f>('7.физ-в нацвал'!B162*'7.физ-в нацвал'!C162+'8.юрид-в нацвал'!B162*'8.юрид-в нацвал'!C162)/('7.физ-в нацвал'!B162+'8.юрид-в нацвал'!B162)</f>
        <v>2.5056655588394836</v>
      </c>
      <c r="D162" s="21">
        <f>'7.физ-в нацвал'!D162+'8.юрид-в нацвал'!D162</f>
        <v>1871706.6</v>
      </c>
      <c r="E162" s="28">
        <f>('7.физ-в нацвал'!D162*'7.физ-в нацвал'!E162+'8.юрид-в нацвал'!D162*'8.юрид-в нацвал'!E162)/('7.физ-в нацвал'!D162+'8.юрид-в нацвал'!D162)</f>
        <v>0.35019929833019769</v>
      </c>
      <c r="F162" s="21">
        <f t="shared" si="4"/>
        <v>918921.20000000007</v>
      </c>
      <c r="G162" s="28">
        <f t="shared" si="5"/>
        <v>6.8960315944392185</v>
      </c>
      <c r="H162" s="21">
        <f>'7.физ-в нацвал'!H162+'8.юрид-в нацвал'!H162</f>
        <v>330859.90000000002</v>
      </c>
      <c r="I162" s="28">
        <f>('7.физ-в нацвал'!H162*'7.физ-в нацвал'!I162+'8.юрид-в нацвал'!H162*'8.юрид-в нацвал'!I162)/('7.физ-в нацвал'!H162+'8.юрид-в нацвал'!H162)</f>
        <v>3.5292315780788179</v>
      </c>
      <c r="J162" s="21">
        <f>'7.физ-в нацвал'!J162+'8.юрид-в нацвал'!J162</f>
        <v>79829.600000000006</v>
      </c>
      <c r="K162" s="28">
        <f>('7.физ-в нацвал'!J162*'7.физ-в нацвал'!K162+'8.юрид-в нацвал'!J162*'8.юрид-в нацвал'!K162)/('7.физ-в нацвал'!J162+'8.юрид-в нацвал'!J162)</f>
        <v>5.1981065419343198</v>
      </c>
      <c r="L162" s="21">
        <f>'7.физ-в нацвал'!L162+'8.юрид-в нацвал'!L162</f>
        <v>85200.1</v>
      </c>
      <c r="M162" s="28">
        <f>('7.физ-в нацвал'!L162*'7.физ-в нацвал'!M162+'8.юрид-в нацвал'!L162*'8.юрид-в нацвал'!M162)/('7.физ-в нацвал'!L162+'8.юрид-в нацвал'!L162)</f>
        <v>8.9533309115834392</v>
      </c>
      <c r="N162" s="21">
        <f>'7.физ-в нацвал'!N162+'8.юрид-в нацвал'!N162</f>
        <v>281982.7</v>
      </c>
      <c r="O162" s="28">
        <f>('7.физ-в нацвал'!N162*'7.физ-в нацвал'!O162+'8.юрид-в нацвал'!N162*'8.юрид-в нацвал'!O162)/('7.физ-в нацвал'!N162+'8.юрид-в нацвал'!N162)</f>
        <v>8.754167507439286</v>
      </c>
      <c r="P162" s="21">
        <f>'7.физ-в нацвал'!P162+'8.юрид-в нацвал'!P162</f>
        <v>137627.6</v>
      </c>
      <c r="Q162" s="28">
        <f>('7.физ-в нацвал'!P162*'7.физ-в нацвал'!Q162+'8.юрид-в нацвал'!P162*'8.юрид-в нацвал'!Q162)/('7.физ-в нацвал'!P162+'8.юрид-в нацвал'!P162)</f>
        <v>11.004287722811409</v>
      </c>
      <c r="R162" s="21">
        <f>'7.физ-в нацвал'!R162+'8.юрид-в нацвал'!R162</f>
        <v>3421.3</v>
      </c>
      <c r="S162" s="28">
        <f>('7.физ-в нацвал'!R162*'7.физ-в нацвал'!S162+'8.юрид-в нацвал'!R162*'8.юрид-в нацвал'!S162)/('7.физ-в нацвал'!R162+'8.юрид-в нацвал'!R162)</f>
        <v>2.4620661736766731</v>
      </c>
    </row>
    <row r="163" spans="1:19" ht="14.25" customHeight="1" x14ac:dyDescent="0.2">
      <c r="A163" s="23" t="s">
        <v>14</v>
      </c>
      <c r="B163" s="26">
        <f>'7.физ-в нацвал'!B163+'8.юрид-в нацвал'!B163</f>
        <v>3222351.6</v>
      </c>
      <c r="C163" s="28">
        <f>('7.физ-в нацвал'!B163*'7.физ-в нацвал'!C163+'8.юрид-в нацвал'!B163*'8.юрид-в нацвал'!C163)/('7.физ-в нацвал'!B163+'8.юрид-в нацвал'!B163)</f>
        <v>2.4638074752612344</v>
      </c>
      <c r="D163" s="21">
        <f>'7.физ-в нацвал'!D163+'8.юрид-в нацвал'!D163</f>
        <v>1611151.3</v>
      </c>
      <c r="E163" s="28">
        <f>('7.физ-в нацвал'!D163*'7.физ-в нацвал'!E163+'8.юрид-в нацвал'!D163*'8.юрид-в нацвал'!E163)/('7.физ-в нацвал'!D163+'8.юрид-в нацвал'!D163)</f>
        <v>0.33536254230127244</v>
      </c>
      <c r="F163" s="21">
        <f t="shared" si="4"/>
        <v>1611200.3</v>
      </c>
      <c r="G163" s="28">
        <f t="shared" si="5"/>
        <v>4.5921876777207657</v>
      </c>
      <c r="H163" s="21">
        <f>'7.физ-в нацвал'!H163+'8.юрид-в нацвал'!H163</f>
        <v>812791.4</v>
      </c>
      <c r="I163" s="28">
        <f>('7.физ-в нацвал'!H163*'7.физ-в нацвал'!I163+'8.юрид-в нацвал'!H163*'8.юрид-в нацвал'!I163)/('7.физ-в нацвал'!H163+'8.юрид-в нацвал'!H163)</f>
        <v>1.1947179559232541</v>
      </c>
      <c r="J163" s="21">
        <f>'7.физ-в нацвал'!J163+'8.юрид-в нацвал'!J163</f>
        <v>60678.6</v>
      </c>
      <c r="K163" s="28">
        <f>('7.физ-в нацвал'!J163*'7.физ-в нацвал'!K163+'8.юрид-в нацвал'!J163*'8.юрид-в нацвал'!K163)/('7.физ-в нацвал'!J163+'8.юрид-в нацвал'!J163)</f>
        <v>5.1202081623504831</v>
      </c>
      <c r="L163" s="21">
        <f>'7.физ-в нацвал'!L163+'8.юрид-в нацвал'!L163</f>
        <v>62512.1</v>
      </c>
      <c r="M163" s="28">
        <f>('7.физ-в нацвал'!L163*'7.физ-в нацвал'!M163+'8.юрид-в нацвал'!L163*'8.юрид-в нацвал'!M163)/('7.физ-в нацвал'!L163+'8.юрид-в нацвал'!L163)</f>
        <v>8.5451912829676147</v>
      </c>
      <c r="N163" s="21">
        <f>'7.физ-в нацвал'!N163+'8.юрид-в нацвал'!N163</f>
        <v>527815</v>
      </c>
      <c r="O163" s="28">
        <f>('7.физ-в нацвал'!N163*'7.физ-в нацвал'!O163+'8.юрид-в нацвал'!N163*'8.юрид-в нацвал'!O163)/('7.физ-в нацвал'!N163+'8.юрид-в нацвал'!N163)</f>
        <v>8.4624345746142122</v>
      </c>
      <c r="P163" s="21">
        <f>'7.физ-в нацвал'!P163+'8.юрид-в нацвал'!P163</f>
        <v>146452.29999999999</v>
      </c>
      <c r="Q163" s="28">
        <f>('7.физ-в нацвал'!P163*'7.физ-в нацвал'!Q163+'8.юрид-в нацвал'!P163*'8.юрид-в нацвал'!Q163)/('7.физ-в нацвал'!P163+'8.юрид-в нацвал'!P163)</f>
        <v>7.542188576075624</v>
      </c>
      <c r="R163" s="22">
        <f>'7.физ-в нацвал'!R163+'8.юрид-в нацвал'!R163</f>
        <v>950.9</v>
      </c>
      <c r="S163" s="30">
        <f>('7.физ-в нацвал'!R163*'7.физ-в нацвал'!S163+'8.юрид-в нацвал'!R163*'8.юрид-в нацвал'!S163)/('7.физ-в нацвал'!R163+'8.юрид-в нацвал'!R163)</f>
        <v>12.453465138290039</v>
      </c>
    </row>
    <row r="164" spans="1:19" ht="14.25" customHeight="1" thickBot="1" x14ac:dyDescent="0.25">
      <c r="A164" s="24" t="s">
        <v>15</v>
      </c>
      <c r="B164" s="27">
        <f>'7.физ-в нацвал'!B164+'8.юрид-в нацвал'!B164</f>
        <v>3798538.8</v>
      </c>
      <c r="C164" s="29">
        <f>('7.физ-в нацвал'!B164*'7.физ-в нацвал'!C164+'8.юрид-в нацвал'!B164*'8.юрид-в нацвал'!C164)/('7.физ-в нацвал'!B164+'8.юрид-в нацвал'!B164)</f>
        <v>2.556766769632576</v>
      </c>
      <c r="D164" s="25">
        <f>'7.физ-в нацвал'!D164+'8.юрид-в нацвал'!D164</f>
        <v>2218063.1</v>
      </c>
      <c r="E164" s="29">
        <f>('7.физ-в нацвал'!D164*'7.физ-в нацвал'!E164+'8.юрид-в нацвал'!D164*'8.юрид-в нацвал'!E164)/('7.физ-в нацвал'!D164+'8.юрид-в нацвал'!D164)</f>
        <v>0.53659769958753667</v>
      </c>
      <c r="F164" s="25">
        <f t="shared" si="4"/>
        <v>1580475.7000000002</v>
      </c>
      <c r="G164" s="29">
        <f t="shared" si="5"/>
        <v>5.3919020836574711</v>
      </c>
      <c r="H164" s="25">
        <f>'7.физ-в нацвал'!H164+'8.юрид-в нацвал'!H164</f>
        <v>673119.60000000009</v>
      </c>
      <c r="I164" s="29">
        <f>('7.физ-в нацвал'!H164*'7.физ-в нацвал'!I164+'8.юрид-в нацвал'!H164*'8.юрид-в нацвал'!I164)/('7.физ-в нацвал'!H164+'8.юрид-в нацвал'!H164)</f>
        <v>1.6265078226811405</v>
      </c>
      <c r="J164" s="25">
        <f>'7.физ-в нацвал'!J164+'8.юрид-в нацвал'!J164</f>
        <v>92081.3</v>
      </c>
      <c r="K164" s="29">
        <f>('7.физ-в нацвал'!J164*'7.физ-в нацвал'!K164+'8.юрид-в нацвал'!J164*'8.юрид-в нацвал'!K164)/('7.физ-в нацвал'!J164+'8.юрид-в нацвал'!J164)</f>
        <v>3.9937461895086193</v>
      </c>
      <c r="L164" s="25">
        <f>'7.физ-в нацвал'!L164+'8.юрид-в нацвал'!L164</f>
        <v>467306.7</v>
      </c>
      <c r="M164" s="29">
        <f>('7.физ-в нацвал'!L164*'7.физ-в нацвал'!M164+'8.юрид-в нацвал'!L164*'8.юрид-в нацвал'!M164)/('7.физ-в нацвал'!L164+'8.юрид-в нацвал'!L164)</f>
        <v>7.7162779198329492</v>
      </c>
      <c r="N164" s="25">
        <f>'7.физ-в нацвал'!N164+'8.юрид-в нацвал'!N164</f>
        <v>223004.69999999998</v>
      </c>
      <c r="O164" s="29">
        <f>('7.физ-в нацвал'!N164*'7.физ-в нацвал'!O164+'8.юрид-в нацвал'!N164*'8.юрид-в нацвал'!O164)/('7.физ-в нацвал'!N164+'8.юрид-в нацвал'!N164)</f>
        <v>9.1636190403161901</v>
      </c>
      <c r="P164" s="25">
        <f>'7.физ-в нацвал'!P164+'8.юрид-в нацвал'!P164</f>
        <v>122063.1</v>
      </c>
      <c r="Q164" s="29">
        <f>('7.физ-в нацвал'!P164*'7.физ-в нацвал'!Q164+'8.юрид-в нацвал'!P164*'8.юрид-в нацвал'!Q164)/('7.физ-в нацвал'!P164+'8.юрид-в нацвал'!P164)</f>
        <v>11.439776623729855</v>
      </c>
      <c r="R164" s="25">
        <f>'7.физ-в нацвал'!R164+'8.юрид-в нацвал'!R164</f>
        <v>2900.3</v>
      </c>
      <c r="S164" s="29">
        <f>('7.физ-в нацвал'!R164*'7.физ-в нацвал'!S164+'8.юрид-в нацвал'!R164*'8.юрид-в нацвал'!S164)/('7.физ-в нацвал'!R164+'8.юрид-в нацвал'!R164)</f>
        <v>4.6248663931317449</v>
      </c>
    </row>
    <row r="165" spans="1:19" ht="14.25" customHeight="1" x14ac:dyDescent="0.2">
      <c r="A165" s="23" t="s">
        <v>38</v>
      </c>
      <c r="B165" s="26">
        <f>'7.физ-в нацвал'!B165+'8.юрид-в нацвал'!B165</f>
        <v>2336085.2000000002</v>
      </c>
      <c r="C165" s="28">
        <f>('7.физ-в нацвал'!B165*'7.физ-в нацвал'!C165+'8.юрид-в нацвал'!B165*'8.юрид-в нацвал'!C165)/('7.физ-в нацвал'!B165+'8.юрид-в нацвал'!B165)</f>
        <v>2.3560537389646572</v>
      </c>
      <c r="D165" s="21">
        <f>'7.физ-в нацвал'!D165+'8.юрид-в нацвал'!D165</f>
        <v>1744526.7</v>
      </c>
      <c r="E165" s="28">
        <f>('7.физ-в нацвал'!D165*'7.физ-в нацвал'!E165+'8.юрид-в нацвал'!D165*'8.юрид-в нацвал'!E165)/('7.физ-в нацвал'!D165+'8.юрид-в нацвал'!D165)</f>
        <v>0.32947954479573172</v>
      </c>
      <c r="F165" s="21">
        <f t="shared" si="4"/>
        <v>591558.5</v>
      </c>
      <c r="G165" s="28">
        <f t="shared" si="5"/>
        <v>8.332491895560624</v>
      </c>
      <c r="H165" s="21">
        <f>'7.физ-в нацвал'!H165+'8.юрид-в нацвал'!H165</f>
        <v>71946.299999999988</v>
      </c>
      <c r="I165" s="28">
        <f>('7.физ-в нацвал'!H165*'7.физ-в нацвал'!I165+'8.юрид-в нацвал'!H165*'8.юрид-в нацвал'!I165)/('7.физ-в нацвал'!H165+'8.юрид-в нацвал'!H165)</f>
        <v>3.4497084909161426</v>
      </c>
      <c r="J165" s="21">
        <f>'7.физ-в нацвал'!J165+'8.юрид-в нацвал'!J165</f>
        <v>74833.2</v>
      </c>
      <c r="K165" s="28">
        <f>('7.физ-в нацвал'!J165*'7.физ-в нацвал'!K165+'8.юрид-в нацвал'!J165*'8.юрид-в нацвал'!K165)/('7.физ-в нацвал'!J165+'8.юрид-в нацвал'!J165)</f>
        <v>5.6750281024999589</v>
      </c>
      <c r="L165" s="21">
        <f>'7.физ-в нацвал'!L165+'8.юрид-в нацвал'!L165</f>
        <v>51372.4</v>
      </c>
      <c r="M165" s="28">
        <f>('7.физ-в нацвал'!L165*'7.физ-в нацвал'!M165+'8.юрид-в нацвал'!L165*'8.юрид-в нацвал'!M165)/('7.физ-в нацвал'!L165+'8.юрид-в нацвал'!L165)</f>
        <v>9.4072395877942228</v>
      </c>
      <c r="N165" s="21">
        <f>'7.физ-в нацвал'!N165+'8.юрид-в нацвал'!N165</f>
        <v>319301.3</v>
      </c>
      <c r="O165" s="28">
        <f>('7.физ-в нацвал'!N165*'7.физ-в нацвал'!O165+'8.юрид-в нацвал'!N165*'8.юрид-в нацвал'!O165)/('7.физ-в нацвал'!N165+'8.юрид-в нацвал'!N165)</f>
        <v>8.871326565222251</v>
      </c>
      <c r="P165" s="21">
        <f>'7.физ-в нацвал'!P165+'8.юрид-в нацвал'!P165</f>
        <v>69309.8</v>
      </c>
      <c r="Q165" s="28">
        <f>('7.физ-в нацвал'!P165*'7.физ-в нацвал'!Q165+'8.юрид-в нацвал'!P165*'8.юрид-в нацвал'!Q165)/('7.физ-в нацвал'!P165+'8.юрид-в нацвал'!P165)</f>
        <v>13.284960452922963</v>
      </c>
      <c r="R165" s="22">
        <f>'7.физ-в нацвал'!R165+'8.юрид-в нацвал'!R165</f>
        <v>4795.5</v>
      </c>
      <c r="S165" s="30">
        <f>('7.физ-в нацвал'!R165*'7.физ-в нацвал'!S165+'8.юрид-в нацвал'!R165*'8.юрид-в нацвал'!S165)/('7.физ-в нацвал'!R165+'8.юрид-в нацвал'!R165)</f>
        <v>4.0883328120112603</v>
      </c>
    </row>
    <row r="166" spans="1:19" ht="14.25" customHeight="1" x14ac:dyDescent="0.2">
      <c r="A166" s="23" t="s">
        <v>1</v>
      </c>
      <c r="B166" s="26">
        <f>'7.физ-в нацвал'!B166+'8.юрид-в нацвал'!B166</f>
        <v>2457924.5999999996</v>
      </c>
      <c r="C166" s="28">
        <f>('7.физ-в нацвал'!B166*'7.физ-в нацвал'!C166+'8.юрид-в нацвал'!B166*'8.юрид-в нацвал'!C166)/('7.физ-в нацвал'!B166+'8.юрид-в нацвал'!B166)</f>
        <v>1.4531531976204641</v>
      </c>
      <c r="D166" s="21">
        <f>'7.физ-в нацвал'!D166+'8.юрид-в нацвал'!D166</f>
        <v>2133239.7999999998</v>
      </c>
      <c r="E166" s="28">
        <f>('7.физ-в нацвал'!D166*'7.физ-в нацвал'!E166+'8.юрид-в нацвал'!D166*'8.юрид-в нацвал'!E166)/('7.физ-в нацвал'!D166+'8.юрид-в нацвал'!D166)</f>
        <v>0.30338723522784461</v>
      </c>
      <c r="F166" s="21">
        <f t="shared" si="4"/>
        <v>324684.79999999999</v>
      </c>
      <c r="G166" s="28">
        <f t="shared" si="5"/>
        <v>9.0073303924298269</v>
      </c>
      <c r="H166" s="21">
        <f>'7.физ-в нацвал'!H166+'8.юрид-в нацвал'!H166</f>
        <v>56624.800000000003</v>
      </c>
      <c r="I166" s="28">
        <f>('7.физ-в нацвал'!H166*'7.физ-в нацвал'!I166+'8.юрид-в нацвал'!H166*'8.юрид-в нацвал'!I166)/('7.физ-в нацвал'!H166+'8.юрид-в нацвал'!H166)</f>
        <v>1.7234336015314848</v>
      </c>
      <c r="J166" s="21">
        <f>'7.физ-в нацвал'!J166+'8.юрид-в нацвал'!J166</f>
        <v>56881</v>
      </c>
      <c r="K166" s="28">
        <f>('7.физ-в нацвал'!J166*'7.физ-в нацвал'!K166+'8.юрид-в нацвал'!J166*'8.юрид-в нацвал'!K166)/('7.физ-в нацвал'!J166+'8.юрид-в нацвал'!J166)</f>
        <v>7.1187300328756535</v>
      </c>
      <c r="L166" s="21">
        <f>'7.физ-в нацвал'!L166+'8.юрид-в нацвал'!L166</f>
        <v>71836.299999999988</v>
      </c>
      <c r="M166" s="28">
        <f>('7.физ-в нацвал'!L166*'7.физ-в нацвал'!M166+'8.юрид-в нацвал'!L166*'8.юрид-в нацвал'!M166)/('7.физ-в нацвал'!L166+'8.юрид-в нацвал'!L166)</f>
        <v>9.205480084581195</v>
      </c>
      <c r="N166" s="21">
        <f>'7.физ-в нацвал'!N166+'8.юрид-в нацвал'!N166</f>
        <v>51378.6</v>
      </c>
      <c r="O166" s="28">
        <f>('7.физ-в нацвал'!N166*'7.физ-в нацвал'!O166+'8.юрид-в нацвал'!N166*'8.юрид-в нацвал'!O166)/('7.физ-в нацвал'!N166+'8.юрид-в нацвал'!N166)</f>
        <v>11.934872008968716</v>
      </c>
      <c r="P166" s="21">
        <f>'7.физ-в нацвал'!P166+'8.юрид-в нацвал'!P166</f>
        <v>86953.4</v>
      </c>
      <c r="Q166" s="28">
        <f>('7.физ-в нацвал'!P166*'7.физ-в нацвал'!Q166+'8.юрид-в нацвал'!P166*'8.юрид-в нацвал'!Q166)/('7.физ-в нацвал'!P166+'8.юрид-в нацвал'!P166)</f>
        <v>13.167194232772955</v>
      </c>
      <c r="R166" s="22">
        <f>'7.физ-в нацвал'!R166+'8.юрид-в нацвал'!R166</f>
        <v>1010.7</v>
      </c>
      <c r="S166" s="30">
        <f>('7.физ-в нацвал'!R166*'7.физ-в нацвал'!S166+'8.юрид-в нацвал'!R166*'8.юрид-в нацвал'!S166)/('7.физ-в нацвал'!R166+'8.юрид-в нацвал'!R166)</f>
        <v>2.5890471950133569</v>
      </c>
    </row>
    <row r="167" spans="1:19" ht="14.25" customHeight="1" x14ac:dyDescent="0.2">
      <c r="A167" s="23" t="s">
        <v>2</v>
      </c>
      <c r="B167" s="26">
        <f>'7.физ-в нацвал'!B167+'8.юрид-в нацвал'!B167</f>
        <v>4240725.2</v>
      </c>
      <c r="C167" s="28">
        <f>('7.физ-в нацвал'!B167*'7.физ-в нацвал'!C167+'8.юрид-в нацвал'!B167*'8.юрид-в нацвал'!C167)/('7.физ-в нацвал'!B167+'8.юрид-в нацвал'!B167)</f>
        <v>3.3881919651384149</v>
      </c>
      <c r="D167" s="21">
        <f>'7.физ-в нацвал'!D167+'8.юрид-в нацвал'!D167</f>
        <v>2314581.4</v>
      </c>
      <c r="E167" s="28">
        <f>('7.физ-в нацвал'!D167*'7.физ-в нацвал'!E167+'8.юрид-в нацвал'!D167*'8.юрид-в нацвал'!E167)/('7.физ-в нацвал'!D167+'8.юрид-в нацвал'!D167)</f>
        <v>0.32746213289366288</v>
      </c>
      <c r="F167" s="21">
        <f t="shared" si="4"/>
        <v>1926143.8</v>
      </c>
      <c r="G167" s="28">
        <f t="shared" si="5"/>
        <v>7.0661667560853969</v>
      </c>
      <c r="H167" s="21">
        <f>'7.физ-в нацвал'!H167+'8.юрид-в нацвал'!H167</f>
        <v>204138.2</v>
      </c>
      <c r="I167" s="28">
        <f>('7.физ-в нацвал'!H167*'7.физ-в нацвал'!I167+'8.юрид-в нацвал'!H167*'8.юрид-в нацвал'!I167)/('7.физ-в нацвал'!H167+'8.юрид-в нацвал'!H167)</f>
        <v>6.0059915292679178E-2</v>
      </c>
      <c r="J167" s="21">
        <f>'7.физ-в нацвал'!J167+'8.юрид-в нацвал'!J167</f>
        <v>71537.7</v>
      </c>
      <c r="K167" s="28">
        <f>('7.физ-в нацвал'!J167*'7.физ-в нацвал'!K167+'8.юрид-в нацвал'!J167*'8.юрид-в нацвал'!K167)/('7.физ-в нацвал'!J167+'8.юрид-в нацвал'!J167)</f>
        <v>6.3571558492934503</v>
      </c>
      <c r="L167" s="21">
        <f>'7.физ-в нацвал'!L167+'8.юрид-в нацвал'!L167</f>
        <v>1313208.7</v>
      </c>
      <c r="M167" s="28">
        <f>('7.физ-в нацвал'!L167*'7.физ-в нацвал'!M167+'8.юрид-в нацвал'!L167*'8.юрид-в нацвал'!M167)/('7.физ-в нацвал'!L167+'8.юрид-в нацвал'!L167)</f>
        <v>7.9228764772880353</v>
      </c>
      <c r="N167" s="21">
        <f>'7.физ-в нацвал'!N167+'8.юрид-в нацвал'!N167</f>
        <v>198300.4</v>
      </c>
      <c r="O167" s="28">
        <f>('7.физ-в нацвал'!N167*'7.физ-в нацвал'!O167+'8.юрид-в нацвал'!N167*'8.юрид-в нацвал'!O167)/('7.физ-в нацвал'!N167+'8.юрид-в нацвал'!N167)</f>
        <v>8.0690349187394474</v>
      </c>
      <c r="P167" s="21">
        <f>'7.физ-в нацвал'!P167+'8.юрид-в нацвал'!P167</f>
        <v>138279.29999999999</v>
      </c>
      <c r="Q167" s="28">
        <f>('7.физ-в нацвал'!P167*'7.физ-в нацвал'!Q167+'8.юрид-в нацвал'!P167*'8.юрид-в нацвал'!Q167)/('7.физ-в нацвал'!P167+'8.юрид-в нацвал'!P167)</f>
        <v>8.2019025118003928</v>
      </c>
      <c r="R167" s="21">
        <f>'7.физ-в нацвал'!R167+'8.юрид-в нацвал'!R167</f>
        <v>679.5</v>
      </c>
      <c r="S167" s="28">
        <f>('7.физ-в нацвал'!R167*'7.физ-в нацвал'!S167+'8.юрид-в нацвал'!R167*'8.юрид-в нацвал'!S167)/('7.физ-в нацвал'!R167+'8.юрид-в нацвал'!R167)</f>
        <v>7.0345062545989689</v>
      </c>
    </row>
    <row r="168" spans="1:19" ht="14.25" customHeight="1" x14ac:dyDescent="0.2">
      <c r="A168" s="23" t="s">
        <v>3</v>
      </c>
      <c r="B168" s="26">
        <f>'7.физ-в нацвал'!B168+'8.юрид-в нацвал'!B168</f>
        <v>2588275.7000000002</v>
      </c>
      <c r="C168" s="28">
        <f>('7.физ-в нацвал'!B168*'7.физ-в нацвал'!C168+'8.юрид-в нацвал'!B168*'8.юрид-в нацвал'!C168)/('7.физ-в нацвал'!B168+'8.юрид-в нацвал'!B168)</f>
        <v>2.1715376464725145</v>
      </c>
      <c r="D168" s="21">
        <f>'7.физ-в нацвал'!D168+'8.юрид-в нацвал'!D168</f>
        <v>2022240.5</v>
      </c>
      <c r="E168" s="28">
        <f>('7.физ-в нацвал'!D168*'7.физ-в нацвал'!E168+'8.юрид-в нацвал'!D168*'8.юрид-в нацвал'!E168)/('7.физ-в нацвал'!D168+'8.юрид-в нацвал'!D168)</f>
        <v>0.4656426676253394</v>
      </c>
      <c r="F168" s="21">
        <f t="shared" si="4"/>
        <v>566035.20000000007</v>
      </c>
      <c r="G168" s="28">
        <f t="shared" si="5"/>
        <v>8.26608779984001</v>
      </c>
      <c r="H168" s="21">
        <f>'7.физ-в нацвал'!H168+'8.юрид-в нацвал'!H168</f>
        <v>4659.3</v>
      </c>
      <c r="I168" s="28">
        <f>('7.физ-в нацвал'!H168*'7.физ-в нацвал'!I168+'8.юрид-в нацвал'!H168*'8.юрид-в нацвал'!I168)/('7.физ-в нацвал'!H168+'8.юрид-в нацвал'!H168)</f>
        <v>3.9784229390681012</v>
      </c>
      <c r="J168" s="21">
        <f>'7.физ-в нацвал'!J168+'8.юрид-в нацвал'!J168</f>
        <v>82959.5</v>
      </c>
      <c r="K168" s="28">
        <f>('7.физ-в нацвал'!J168*'7.физ-в нацвал'!K168+'8.юрид-в нацвал'!J168*'8.юрид-в нацвал'!K168)/('7.физ-в нацвал'!J168+'8.юрид-в нацвал'!J168)</f>
        <v>6.6298729018376434</v>
      </c>
      <c r="L168" s="21">
        <f>'7.физ-в нацвал'!L168+'8.юрид-в нацвал'!L168</f>
        <v>255822.5</v>
      </c>
      <c r="M168" s="28">
        <f>('7.физ-в нацвал'!L168*'7.физ-в нацвал'!M168+'8.юрид-в нацвал'!L168*'8.юрид-в нацвал'!M168)/('7.физ-в нацвал'!L168+'8.юрид-в нацвал'!L168)</f>
        <v>7.9360913680383867</v>
      </c>
      <c r="N168" s="21">
        <f>'7.физ-в нацвал'!N168+'8.юрид-в нацвал'!N168</f>
        <v>74156.800000000003</v>
      </c>
      <c r="O168" s="28">
        <f>('7.физ-в нацвал'!N168*'7.физ-в нацвал'!O168+'8.юрид-в нацвал'!N168*'8.юрид-в нацвал'!O168)/('7.физ-в нацвал'!N168+'8.юрид-в нацвал'!N168)</f>
        <v>12.504452862043671</v>
      </c>
      <c r="P168" s="21">
        <f>'7.физ-в нацвал'!P168+'8.юрид-в нацвал'!P168</f>
        <v>146298.20000000001</v>
      </c>
      <c r="Q168" s="28">
        <f>('7.физ-в нацвал'!P168*'7.физ-в нацвал'!Q168+'8.юрид-в нацвал'!P168*'8.юрид-в нацвал'!Q168)/('7.физ-в нацвал'!P168+'8.юрид-в нацвал'!P168)</f>
        <v>7.8601179645409154</v>
      </c>
      <c r="R168" s="22">
        <f>'7.физ-в нацвал'!R168+'8.юрид-в нацвал'!R168</f>
        <v>2138.9</v>
      </c>
      <c r="S168" s="30">
        <f>('7.физ-в нацвал'!R168*'7.физ-в нацвал'!S168+'8.юрид-в нацвал'!R168*'8.юрид-в нацвал'!S168)/('7.физ-в нацвал'!R168+'8.юрид-в нацвал'!R168)</f>
        <v>1.3591098228061156</v>
      </c>
    </row>
    <row r="169" spans="1:19" ht="14.25" customHeight="1" x14ac:dyDescent="0.2">
      <c r="A169" s="23" t="s">
        <v>4</v>
      </c>
      <c r="B169" s="26">
        <f>'7.физ-в нацвал'!B169+'8.юрид-в нацвал'!B169</f>
        <v>1988292.4</v>
      </c>
      <c r="C169" s="28">
        <f>('7.физ-в нацвал'!B169*'7.физ-в нацвал'!C169+'8.юрид-в нацвал'!B169*'8.юрид-в нацвал'!C169)/('7.физ-в нацвал'!B169+'8.юрид-в нацвал'!B169)</f>
        <v>1.9914557989559287</v>
      </c>
      <c r="D169" s="21">
        <f>'7.физ-в нацвал'!D169+'8.юрид-в нацвал'!D169</f>
        <v>1629438.3</v>
      </c>
      <c r="E169" s="28">
        <f>('7.физ-в нацвал'!D169*'7.физ-в нацвал'!E169+'8.юрид-в нацвал'!D169*'8.юрид-в нацвал'!E169)/('7.физ-в нацвал'!D169+'8.юрид-в нацвал'!D169)</f>
        <v>0.3940630007285334</v>
      </c>
      <c r="F169" s="21">
        <f t="shared" si="4"/>
        <v>358854.1</v>
      </c>
      <c r="G169" s="28">
        <f t="shared" si="5"/>
        <v>9.2446904856319065</v>
      </c>
      <c r="H169" s="21">
        <f>'7.физ-в нацвал'!H169+'8.юрид-в нацвал'!H169</f>
        <v>14523.5</v>
      </c>
      <c r="I169" s="28">
        <f>('7.физ-в нацвал'!H169*'7.физ-в нацвал'!I169+'8.юрид-в нацвал'!H169*'8.юрид-в нацвал'!I169)/('7.физ-в нацвал'!H169+'8.юрид-в нацвал'!H169)</f>
        <v>2.9257964677935759</v>
      </c>
      <c r="J169" s="21">
        <f>'7.физ-в нацвал'!J169+'8.юрид-в нацвал'!J169</f>
        <v>52848.299999999996</v>
      </c>
      <c r="K169" s="28">
        <f>('7.физ-в нацвал'!J169*'7.физ-в нацвал'!K169+'8.юрид-в нацвал'!J169*'8.юрид-в нацвал'!K169)/('7.физ-в нацвал'!J169+'8.юрид-в нацвал'!J169)</f>
        <v>4.7008261192886058</v>
      </c>
      <c r="L169" s="21">
        <f>'7.физ-в нацвал'!L169+'8.юрид-в нацвал'!L169</f>
        <v>48952</v>
      </c>
      <c r="M169" s="28">
        <f>('7.физ-в нацвал'!L169*'7.физ-в нацвал'!M169+'8.юрид-в нацвал'!L169*'8.юрид-в нацвал'!M169)/('7.физ-в нацвал'!L169+'8.юрид-в нацвал'!L169)</f>
        <v>8.8338046045105418</v>
      </c>
      <c r="N169" s="21">
        <f>'7.физ-в нацвал'!N169+'8.юрид-в нацвал'!N169</f>
        <v>151467.9</v>
      </c>
      <c r="O169" s="28">
        <f>('7.физ-в нацвал'!N169*'7.физ-в нацвал'!O169+'8.юрид-в нацвал'!N169*'8.юрид-в нацвал'!O169)/('7.физ-в нацвал'!N169+'8.юрид-в нацвал'!N169)</f>
        <v>9.8697538752435339</v>
      </c>
      <c r="P169" s="21">
        <f>'7.физ-в нацвал'!P169+'8.юрид-в нацвал'!P169</f>
        <v>90568.2</v>
      </c>
      <c r="Q169" s="28">
        <f>('7.физ-в нацвал'!P169*'7.физ-в нацвал'!Q169+'8.юрид-в нацвал'!P169*'8.юрид-в нацвал'!Q169)/('7.физ-в нацвал'!P169+'8.юрид-в нацвал'!P169)</f>
        <v>12.117377998016964</v>
      </c>
      <c r="R169" s="22">
        <f>'7.физ-в нацвал'!R169+'8.юрид-в нацвал'!R169</f>
        <v>494.2</v>
      </c>
      <c r="S169" s="30">
        <f>('7.физ-в нацвал'!R169*'7.физ-в нацвал'!S169+'8.юрид-в нацвал'!R169*'8.юрид-в нацвал'!S169)/('7.физ-в нацвал'!R169+'8.юрид-в нацвал'!R169)</f>
        <v>3.519222986645083</v>
      </c>
    </row>
    <row r="170" spans="1:19" ht="14.25" customHeight="1" x14ac:dyDescent="0.2">
      <c r="A170" s="23" t="s">
        <v>5</v>
      </c>
      <c r="B170" s="26">
        <f>'7.физ-в нацвал'!B170+'8.юрид-в нацвал'!B170</f>
        <v>2522497.4000000004</v>
      </c>
      <c r="C170" s="28">
        <f>('7.физ-в нацвал'!B170*'7.физ-в нацвал'!C170+'8.юрид-в нацвал'!B170*'8.юрид-в нацвал'!C170)/('7.физ-в нацвал'!B170+'8.юрид-в нацвал'!B170)</f>
        <v>3.141244233591677</v>
      </c>
      <c r="D170" s="21">
        <f>'7.физ-в нацвал'!D170+'8.юрид-в нацвал'!D170</f>
        <v>1783585</v>
      </c>
      <c r="E170" s="28">
        <f>('7.физ-в нацвал'!D170*'7.физ-в нацвал'!E170+'8.юрид-в нацвал'!D170*'8.юрид-в нацвал'!E170)/('7.физ-в нацвал'!D170+'8.юрид-в нацвал'!D170)</f>
        <v>0.48369718067824063</v>
      </c>
      <c r="F170" s="21">
        <f t="shared" si="4"/>
        <v>738912.39999999991</v>
      </c>
      <c r="G170" s="28">
        <f t="shared" si="5"/>
        <v>9.5560250118958656</v>
      </c>
      <c r="H170" s="21">
        <f>'7.физ-в нацвал'!H170+'8.юрид-в нацвал'!H170</f>
        <v>12362.6</v>
      </c>
      <c r="I170" s="28">
        <f>('7.физ-в нацвал'!H170*'7.физ-в нацвал'!I170+'8.юрид-в нацвал'!H170*'8.юрид-в нацвал'!I170)/('7.физ-в нацвал'!H170+'8.юрид-в нацвал'!H170)</f>
        <v>4.7228938896348671</v>
      </c>
      <c r="J170" s="21">
        <f>'7.физ-в нацвал'!J170+'8.юрид-в нацвал'!J170</f>
        <v>57131.8</v>
      </c>
      <c r="K170" s="28">
        <f>('7.физ-в нацвал'!J170*'7.физ-в нацвал'!K170+'8.юрид-в нацвал'!J170*'8.юрид-в нацвал'!K170)/('7.физ-в нацвал'!J170+'8.юрид-в нацвал'!J170)</f>
        <v>5.612808453435739</v>
      </c>
      <c r="L170" s="21">
        <f>'7.физ-в нацвал'!L170+'8.юрид-в нацвал'!L170</f>
        <v>476857.39999999997</v>
      </c>
      <c r="M170" s="28">
        <f>('7.физ-в нацвал'!L170*'7.физ-в нацвал'!M170+'8.юрид-в нацвал'!L170*'8.юрид-в нацвал'!M170)/('7.физ-в нацвал'!L170+'8.юрид-в нацвал'!L170)</f>
        <v>8.6254344569256975</v>
      </c>
      <c r="N170" s="21">
        <f>'7.физ-в нацвал'!N170+'8.юрид-в нацвал'!N170</f>
        <v>94708.4</v>
      </c>
      <c r="O170" s="28">
        <f>('7.физ-в нацвал'!N170*'7.физ-в нацвал'!O170+'8.юрид-в нацвал'!N170*'8.юрид-в нацвал'!O170)/('7.физ-в нацвал'!N170+'8.юрид-в нацвал'!N170)</f>
        <v>12.678827696381735</v>
      </c>
      <c r="P170" s="21">
        <f>'7.физ-в нацвал'!P170+'8.юрид-в нацвал'!P170</f>
        <v>96567.1</v>
      </c>
      <c r="Q170" s="28">
        <f>('7.физ-в нацвал'!P170*'7.физ-в нацвал'!Q170+'8.юрид-в нацвал'!P170*'8.юрид-в нацвал'!Q170)/('7.физ-в нацвал'!P170+'8.юрид-в нацвал'!P170)</f>
        <v>14.103869775523963</v>
      </c>
      <c r="R170" s="22">
        <f>'7.физ-в нацвал'!R170+'8.юрид-в нацвал'!R170</f>
        <v>1285.1000000000001</v>
      </c>
      <c r="S170" s="30">
        <f>('7.физ-в нацвал'!R170*'7.физ-в нацвал'!S170+'8.юрид-в нацвал'!R170*'8.юрид-в нацвал'!S170)/('7.физ-в нацвал'!R170+'8.юрид-в нацвал'!R170)</f>
        <v>4.7815275075869579</v>
      </c>
    </row>
    <row r="171" spans="1:19" ht="14.25" customHeight="1" x14ac:dyDescent="0.2">
      <c r="A171" s="23" t="s">
        <v>6</v>
      </c>
      <c r="B171" s="26">
        <f>'7.физ-в нацвал'!B171+'8.юрид-в нацвал'!B171</f>
        <v>2697216.1999999997</v>
      </c>
      <c r="C171" s="28">
        <f>('7.физ-в нацвал'!B171*'7.физ-в нацвал'!C171+'8.юрид-в нацвал'!B171*'8.юрид-в нацвал'!C171)/('7.физ-в нацвал'!B171+'8.юрид-в нацвал'!B171)</f>
        <v>2.3065250920560247</v>
      </c>
      <c r="D171" s="21">
        <f>'7.физ-в нацвал'!D171+'8.юрид-в нацвал'!D171</f>
        <v>2112275.9</v>
      </c>
      <c r="E171" s="28">
        <f>('7.физ-в нацвал'!D171*'7.физ-в нацвал'!E171+'8.юрид-в нацвал'!D171*'8.юрид-в нацвал'!E171)/('7.физ-в нацвал'!D171+'8.юрид-в нацвал'!D171)</f>
        <v>0.46258840192230577</v>
      </c>
      <c r="F171" s="21">
        <f t="shared" si="4"/>
        <v>584940.30000000005</v>
      </c>
      <c r="G171" s="28">
        <f t="shared" si="5"/>
        <v>8.9651585144672037</v>
      </c>
      <c r="H171" s="21">
        <f>'7.физ-в нацвал'!H171+'8.юрид-в нацвал'!H171</f>
        <v>212415</v>
      </c>
      <c r="I171" s="28">
        <f>('7.физ-в нацвал'!H171*'7.физ-в нацвал'!I171+'8.юрид-в нацвал'!H171*'8.юрид-в нацвал'!I171)/('7.физ-в нацвал'!H171+'8.юрид-в нацвал'!H171)</f>
        <v>5.4458826589459317</v>
      </c>
      <c r="J171" s="21">
        <f>'7.физ-в нацвал'!J171+'8.юрид-в нацвал'!J171</f>
        <v>62092.299999999996</v>
      </c>
      <c r="K171" s="28">
        <f>('7.физ-в нацвал'!J171*'7.физ-в нацвал'!K171+'8.юрид-в нацвал'!J171*'8.юрид-в нацвал'!K171)/('7.физ-в нацвал'!J171+'8.юрид-в нацвал'!J171)</f>
        <v>5.6667789886990825</v>
      </c>
      <c r="L171" s="21">
        <f>'7.физ-в нацвал'!L171+'8.юрид-в нацвал'!L171</f>
        <v>57588.9</v>
      </c>
      <c r="M171" s="28">
        <f>('7.физ-в нацвал'!L171*'7.физ-в нацвал'!M171+'8.юрид-в нацвал'!L171*'8.юрид-в нацвал'!M171)/('7.физ-в нацвал'!L171+'8.юрид-в нацвал'!L171)</f>
        <v>8.6985811501869303</v>
      </c>
      <c r="N171" s="21">
        <f>'7.физ-в нацвал'!N171+'8.юрид-в нацвал'!N171</f>
        <v>151870.5</v>
      </c>
      <c r="O171" s="28">
        <f>('7.физ-в нацвал'!N171*'7.физ-в нацвал'!O171+'8.юрид-в нацвал'!N171*'8.юрид-в нацвал'!O171)/('7.физ-в нацвал'!N171+'8.юрид-в нацвал'!N171)</f>
        <v>12.047834023065704</v>
      </c>
      <c r="P171" s="21">
        <f>'7.физ-в нацвал'!P171+'8.юрид-в нацвал'!P171</f>
        <v>100555.3</v>
      </c>
      <c r="Q171" s="28">
        <f>('7.физ-в нацвал'!P171*'7.физ-в нацвал'!Q171+'8.юрид-в нацвал'!P171*'8.юрид-в нацвал'!Q171)/('7.физ-в нацвал'!P171+'8.юрид-в нацвал'!P171)</f>
        <v>13.911504933106457</v>
      </c>
      <c r="R171" s="22">
        <f>'7.физ-в нацвал'!R171+'8.юрид-в нацвал'!R171</f>
        <v>418.3</v>
      </c>
      <c r="S171" s="30">
        <f>('7.физ-в нацвал'!R171*'7.физ-в нацвал'!S171+'8.юрид-в нацвал'!R171*'8.юрид-в нацвал'!S171)/('7.физ-в нацвал'!R171+'8.юрид-в нацвал'!R171)</f>
        <v>14.114644991632799</v>
      </c>
    </row>
    <row r="172" spans="1:19" ht="14.25" customHeight="1" x14ac:dyDescent="0.2">
      <c r="A172" s="23" t="s">
        <v>7</v>
      </c>
      <c r="B172" s="26">
        <f>'7.физ-в нацвал'!B172+'8.юрид-в нацвал'!B172</f>
        <v>2559508.7999999998</v>
      </c>
      <c r="C172" s="28">
        <f>('7.физ-в нацвал'!B172*'7.физ-в нацвал'!C172+'8.юрид-в нацвал'!B172*'8.юрид-в нацвал'!C172)/('7.физ-в нацвал'!B172+'8.юрид-в нацвал'!B172)</f>
        <v>3.5304561535400851</v>
      </c>
      <c r="D172" s="21">
        <f>'7.физ-в нацвал'!D172+'8.юрид-в нацвал'!D172</f>
        <v>1733681.7</v>
      </c>
      <c r="E172" s="28">
        <f>('7.физ-в нацвал'!D172*'7.физ-в нацвал'!E172+'8.юрид-в нацвал'!D172*'8.юрид-в нацвал'!E172)/('7.физ-в нацвал'!D172+'8.юрид-в нацвал'!D172)</f>
        <v>0.46530669211078357</v>
      </c>
      <c r="F172" s="21">
        <f t="shared" si="4"/>
        <v>825827.09999999986</v>
      </c>
      <c r="G172" s="28">
        <f t="shared" si="5"/>
        <v>9.965209298653436</v>
      </c>
      <c r="H172" s="21">
        <f>'7.физ-в нацвал'!H172+'8.юрид-в нацвал'!H172</f>
        <v>16073.2</v>
      </c>
      <c r="I172" s="28">
        <f>('7.физ-в нацвал'!H172*'7.физ-в нацвал'!I172+'8.юрид-в нацвал'!H172*'8.юрид-в нацвал'!I172)/('7.физ-в нацвал'!H172+'8.юрид-в нацвал'!H172)</f>
        <v>3.4952717567130378</v>
      </c>
      <c r="J172" s="21">
        <f>'7.физ-в нацвал'!J172+'8.юрид-в нацвал'!J172</f>
        <v>29311.199999999997</v>
      </c>
      <c r="K172" s="28">
        <f>('7.физ-в нацвал'!J172*'7.физ-в нацвал'!K172+'8.юрид-в нацвал'!J172*'8.юрид-в нацвал'!K172)/('7.физ-в нацвал'!J172+'8.юрид-в нацвал'!J172)</f>
        <v>6.7607955320833</v>
      </c>
      <c r="L172" s="21">
        <f>'7.физ-в нацвал'!L172+'8.юрид-в нацвал'!L172</f>
        <v>491669</v>
      </c>
      <c r="M172" s="28">
        <f>('7.физ-в нацвал'!L172*'7.физ-в нацвал'!M172+'8.юрид-в нацвал'!L172*'8.юрид-в нацвал'!M172)/('7.физ-в нацвал'!L172+'8.юрид-в нацвал'!L172)</f>
        <v>8.6539858807449725</v>
      </c>
      <c r="N172" s="21">
        <f>'7.физ-в нацвал'!N172+'8.юрид-в нацвал'!N172</f>
        <v>193216.8</v>
      </c>
      <c r="O172" s="28">
        <f>('7.физ-в нацвал'!N172*'7.физ-в нацвал'!O172+'8.юрид-в нацвал'!N172*'8.юрид-в нацвал'!O172)/('7.физ-в нацвал'!N172+'8.юрид-в нацвал'!N172)</f>
        <v>12.092843319007457</v>
      </c>
      <c r="P172" s="21">
        <f>'7.физ-в нацвал'!P172+'8.юрид-в нацвал'!P172</f>
        <v>94992.2</v>
      </c>
      <c r="Q172" s="28">
        <f>('7.физ-в нацвал'!P172*'7.физ-в нацвал'!Q172+'8.юрид-в нацвал'!P172*'8.юрид-в нацвал'!Q172)/('7.физ-в нацвал'!P172+'8.юрид-в нацвал'!P172)</f>
        <v>14.484076913683438</v>
      </c>
      <c r="R172" s="22">
        <f>'7.физ-в нацвал'!R172+'8.юрид-в нацвал'!R172</f>
        <v>564.70000000000005</v>
      </c>
      <c r="S172" s="30">
        <f>('7.физ-в нацвал'!R172*'7.физ-в нацвал'!S172+'8.юрид-в нацвал'!R172*'8.юрид-в нацвал'!S172)/('7.физ-в нацвал'!R172+'8.юрид-в нацвал'!R172)</f>
        <v>13.956543297326013</v>
      </c>
    </row>
    <row r="173" spans="1:19" ht="14.25" customHeight="1" x14ac:dyDescent="0.2">
      <c r="A173" s="23" t="s">
        <v>8</v>
      </c>
      <c r="B173" s="26">
        <f>'7.физ-в нацвал'!B173+'8.юрид-в нацвал'!B173</f>
        <v>2279906.6999999997</v>
      </c>
      <c r="C173" s="28">
        <f>('7.физ-в нацвал'!B173*'7.физ-в нацвал'!C173+'8.юрид-в нацвал'!B173*'8.юрид-в нацвал'!C173)/('7.физ-в нацвал'!B173+'8.юрид-в нацвал'!B173)</f>
        <v>2.8298845356259537</v>
      </c>
      <c r="D173" s="21">
        <f>'7.физ-в нацвал'!D173+'8.юрид-в нацвал'!D173</f>
        <v>1795835.3</v>
      </c>
      <c r="E173" s="28">
        <f>('7.физ-в нацвал'!D173*'7.физ-в нацвал'!E173+'8.юрид-в нацвал'!D173*'8.юрид-в нацвал'!E173)/('7.физ-в нацвал'!D173+'8.юрид-в нацвал'!D173)</f>
        <v>0.5028195380723387</v>
      </c>
      <c r="F173" s="21">
        <f t="shared" si="4"/>
        <v>484071.4</v>
      </c>
      <c r="G173" s="28">
        <f t="shared" si="5"/>
        <v>11.462961118958894</v>
      </c>
      <c r="H173" s="21">
        <f>'7.физ-в нацвал'!H173+'8.юрид-в нацвал'!H173</f>
        <v>12435.7</v>
      </c>
      <c r="I173" s="28">
        <f>('7.физ-в нацвал'!H173*'7.физ-в нацвал'!I173+'8.юрид-в нацвал'!H173*'8.юрид-в нацвал'!I173)/('7.физ-в нацвал'!H173+'8.юрид-в нацвал'!H173)</f>
        <v>4.7234922038968445</v>
      </c>
      <c r="J173" s="21">
        <f>'7.физ-в нацвал'!J173+'8.юрид-в нацвал'!J173</f>
        <v>67650.399999999994</v>
      </c>
      <c r="K173" s="28">
        <f>('7.физ-в нацвал'!J173*'7.физ-в нацвал'!K173+'8.юрид-в нацвал'!J173*'8.юрид-в нацвал'!K173)/('7.физ-в нацвал'!J173+'8.юрид-в нацвал'!J173)</f>
        <v>5.1076437242056212</v>
      </c>
      <c r="L173" s="21">
        <f>'7.физ-в нацвал'!L173+'8.юрид-в нацвал'!L173</f>
        <v>91431</v>
      </c>
      <c r="M173" s="28">
        <f>('7.физ-в нацвал'!L173*'7.физ-в нацвал'!M173+'8.юрид-в нацвал'!L173*'8.юрид-в нацвал'!M173)/('7.физ-в нацвал'!L173+'8.юрид-в нацвал'!L173)</f>
        <v>10.013732814909604</v>
      </c>
      <c r="N173" s="21">
        <f>'7.физ-в нацвал'!N173+'8.юрид-в нацвал'!N173</f>
        <v>227122.2</v>
      </c>
      <c r="O173" s="28">
        <f>('7.физ-в нацвал'!N173*'7.физ-в нацвал'!O173+'8.юрид-в нацвал'!N173*'8.юрид-в нацвал'!O173)/('7.физ-в нацвал'!N173+'8.юрид-в нацвал'!N173)</f>
        <v>13.270881067548657</v>
      </c>
      <c r="P173" s="21">
        <f>'7.физ-в нацвал'!P173+'8.юрид-в нацвал'!P173</f>
        <v>83651.7</v>
      </c>
      <c r="Q173" s="28">
        <f>('7.физ-в нацвал'!P173*'7.физ-в нацвал'!Q173+'8.юрид-в нацвал'!P173*'8.юрид-в нацвал'!Q173)/('7.физ-в нацвал'!P173+'8.юрид-в нацвал'!P173)</f>
        <v>14.339892327352583</v>
      </c>
      <c r="R173" s="22">
        <f>'7.физ-в нацвал'!R173+'8.юрид-в нацвал'!R173</f>
        <v>1780.4</v>
      </c>
      <c r="S173" s="30">
        <f>('7.физ-в нацвал'!R173*'7.физ-в нацвал'!S173+'8.юрид-в нацвал'!R173*'8.юрид-в нацвал'!S173)/('7.физ-в нацвал'!R173+'8.юрид-в нацвал'!R173)</f>
        <v>8.6406897326443488</v>
      </c>
    </row>
    <row r="174" spans="1:19" ht="14.25" customHeight="1" x14ac:dyDescent="0.2">
      <c r="A174" s="23" t="s">
        <v>9</v>
      </c>
      <c r="B174" s="26">
        <f>'7.физ-в нацвал'!B174+'8.юрид-в нацвал'!B174</f>
        <v>3323990.0999999996</v>
      </c>
      <c r="C174" s="28">
        <f>('7.физ-в нацвал'!B174*'7.физ-в нацвал'!C174+'8.юрид-в нацвал'!B174*'8.юрид-в нацвал'!C174)/('7.физ-в нацвал'!B174+'8.юрид-в нацвал'!B174)</f>
        <v>4.3296902388487863</v>
      </c>
      <c r="D174" s="21">
        <f>'7.физ-в нацвал'!D174+'8.юрид-в нацвал'!D174</f>
        <v>1910390.9</v>
      </c>
      <c r="E174" s="28">
        <f>('7.физ-в нацвал'!D174*'7.физ-в нацвал'!E174+'8.юрид-в нацвал'!D174*'8.юрид-в нацвал'!E174)/('7.физ-в нацвал'!D174+'8.юрид-в нацвал'!D174)</f>
        <v>0.50673059686370991</v>
      </c>
      <c r="F174" s="21">
        <f t="shared" si="4"/>
        <v>1413599.2</v>
      </c>
      <c r="G174" s="28">
        <f t="shared" si="5"/>
        <v>9.4961810738149843</v>
      </c>
      <c r="H174" s="21">
        <f>'7.физ-в нацвал'!H174+'8.юрид-в нацвал'!H174</f>
        <v>24813.5</v>
      </c>
      <c r="I174" s="28">
        <f>('7.физ-в нацвал'!H174*'7.физ-в нацвал'!I174+'8.юрид-в нацвал'!H174*'8.юрид-в нацвал'!I174)/('7.физ-в нацвал'!H174+'8.юрид-в нацвал'!H174)</f>
        <v>1.5086461805065792</v>
      </c>
      <c r="J174" s="21">
        <f>'7.физ-в нацвал'!J174+'8.юрид-в нацвал'!J174</f>
        <v>28945.899999999998</v>
      </c>
      <c r="K174" s="28">
        <f>('7.физ-в нацвал'!J174*'7.физ-в нацвал'!K174+'8.юрид-в нацвал'!J174*'8.юрид-в нацвал'!K174)/('7.физ-в нацвал'!J174+'8.юрид-в нацвал'!J174)</f>
        <v>6.4857795750002625</v>
      </c>
      <c r="L174" s="21">
        <f>'7.физ-в нацвал'!L174+'8.юрид-в нацвал'!L174</f>
        <v>199193</v>
      </c>
      <c r="M174" s="28">
        <f>('7.физ-в нацвал'!L174*'7.физ-в нацвал'!M174+'8.юрид-в нацвал'!L174*'8.юрид-в нацвал'!M174)/('7.физ-в нацвал'!L174+'8.юрид-в нацвал'!L174)</f>
        <v>9.5542277439468251</v>
      </c>
      <c r="N174" s="21">
        <f>'7.физ-в нацвал'!N174+'8.юрид-в нацвал'!N174</f>
        <v>1026850.5</v>
      </c>
      <c r="O174" s="28">
        <f>('7.физ-в нацвал'!N174*'7.физ-в нацвал'!O174+'8.юрид-в нацвал'!N174*'8.юрид-в нацвал'!O174)/('7.физ-в нацвал'!N174+'8.юрид-в нацвал'!N174)</f>
        <v>9.1393675875894314</v>
      </c>
      <c r="P174" s="21">
        <f>'7.физ-в нацвал'!P174+'8.юрид-в нацвал'!P174</f>
        <v>133688.79999999999</v>
      </c>
      <c r="Q174" s="28">
        <f>('7.физ-в нацвал'!P174*'7.физ-в нацвал'!Q174+'8.юрид-в нацвал'!P174*'8.юрид-в нацвал'!Q174)/('7.физ-в нацвал'!P174+'8.юрид-в нацвал'!P174)</f>
        <v>14.280375020196161</v>
      </c>
      <c r="R174" s="21">
        <f>'7.физ-в нацвал'!R174+'8.юрид-в нацвал'!R174</f>
        <v>107.5</v>
      </c>
      <c r="S174" s="28">
        <f>('7.физ-в нацвал'!R174*'7.физ-в нацвал'!S174+'8.юрид-в нацвал'!R174*'8.юрид-в нацвал'!S174)/('7.физ-в нацвал'!R174+'8.юрид-в нацвал'!R174)</f>
        <v>14.853823255813953</v>
      </c>
    </row>
    <row r="175" spans="1:19" ht="14.25" customHeight="1" x14ac:dyDescent="0.2">
      <c r="A175" s="23" t="s">
        <v>14</v>
      </c>
      <c r="B175" s="26">
        <f>'7.физ-в нацвал'!B175+'8.юрид-в нацвал'!B175</f>
        <v>2809718.6999999997</v>
      </c>
      <c r="C175" s="28">
        <f>('7.физ-в нацвал'!B175*'7.физ-в нацвал'!C175+'8.юрид-в нацвал'!B175*'8.юрид-в нацвал'!C175)/('7.физ-в нацвал'!B175+'8.юрид-в нацвал'!B175)</f>
        <v>3.0825160266043712</v>
      </c>
      <c r="D175" s="21">
        <f>'7.физ-в нацвал'!D175+'8.юрид-в нацвал'!D175</f>
        <v>2000064.7</v>
      </c>
      <c r="E175" s="28">
        <f>('7.физ-в нацвал'!D175*'7.физ-в нацвал'!E175+'8.юрид-в нацвал'!D175*'8.юрид-в нацвал'!E175)/('7.физ-в нацвал'!D175+'8.юрид-в нацвал'!D175)</f>
        <v>0.42580078684454559</v>
      </c>
      <c r="F175" s="21">
        <f t="shared" si="4"/>
        <v>809654</v>
      </c>
      <c r="G175" s="28">
        <f t="shared" si="5"/>
        <v>9.6453223228687808</v>
      </c>
      <c r="H175" s="21">
        <f>'7.физ-в нацвал'!H175+'8.юрид-в нацвал'!H175</f>
        <v>43349.3</v>
      </c>
      <c r="I175" s="28">
        <f>('7.физ-в нацвал'!H175*'7.физ-в нацвал'!I175+'8.юрид-в нацвал'!H175*'8.юрид-в нацвал'!I175)/('7.физ-в нацвал'!H175+'8.юрид-в нацвал'!H175)</f>
        <v>1.4250811662472058</v>
      </c>
      <c r="J175" s="21">
        <f>'7.физ-в нацвал'!J175+'8.юрид-в нацвал'!J175</f>
        <v>118777.60000000001</v>
      </c>
      <c r="K175" s="28">
        <f>('7.физ-в нацвал'!J175*'7.физ-в нацвал'!K175+'8.юрид-в нацвал'!J175*'8.юрид-в нацвал'!K175)/('7.физ-в нацвал'!J175+'8.юрид-в нацвал'!J175)</f>
        <v>6.112992895966916</v>
      </c>
      <c r="L175" s="21">
        <f>'7.физ-в нацвал'!L175+'8.юрид-в нацвал'!L175</f>
        <v>92019.8</v>
      </c>
      <c r="M175" s="28">
        <f>('7.физ-в нацвал'!L175*'7.физ-в нацвал'!M175+'8.юрид-в нацвал'!L175*'8.юрид-в нацвал'!M175)/('7.физ-в нацвал'!L175+'8.юрид-в нацвал'!L175)</f>
        <v>9.161944081599831</v>
      </c>
      <c r="N175" s="21">
        <f>'7.физ-в нацвал'!N175+'8.юрид-в нацвал'!N175</f>
        <v>416272.30000000005</v>
      </c>
      <c r="O175" s="28">
        <f>('7.физ-в нацвал'!N175*'7.физ-в нацвал'!O175+'8.юрид-в нацвал'!N175*'8.юрид-в нацвал'!O175)/('7.физ-в нацвал'!N175+'8.юрид-в нацвал'!N175)</f>
        <v>9.9026949835480274</v>
      </c>
      <c r="P175" s="21">
        <f>'7.физ-в нацвал'!P175+'8.юрид-в нацвал'!P175</f>
        <v>138850.9</v>
      </c>
      <c r="Q175" s="28">
        <f>('7.физ-в нацвал'!P175*'7.физ-в нацвал'!Q175+'8.юрид-в нацвал'!P175*'8.юрид-в нацвал'!Q175)/('7.физ-в нацвал'!P175+'8.юрид-в нацвал'!P175)</f>
        <v>14.768001122066908</v>
      </c>
      <c r="R175" s="22">
        <f>'7.физ-в нацвал'!R175+'8.юрид-в нацвал'!R175</f>
        <v>384.1</v>
      </c>
      <c r="S175" s="30">
        <f>('7.физ-в нацвал'!R175*'7.физ-в нацвал'!S175+'8.юрид-в нацвал'!R175*'8.юрид-в нацвал'!S175)/('7.физ-в нацвал'!R175+'8.юрид-в нацвал'!R175)</f>
        <v>14.742978391043998</v>
      </c>
    </row>
    <row r="176" spans="1:19" ht="14.25" customHeight="1" thickBot="1" x14ac:dyDescent="0.25">
      <c r="A176" s="24" t="s">
        <v>15</v>
      </c>
      <c r="B176" s="27">
        <f>'7.физ-в нацвал'!B176+'8.юрид-в нацвал'!B176</f>
        <v>4038210.3000000003</v>
      </c>
      <c r="C176" s="29">
        <f>('7.физ-в нацвал'!B176*'7.физ-в нацвал'!C176+'8.юрид-в нацвал'!B176*'8.юрид-в нацвал'!C176)/('7.физ-в нацвал'!B176+'8.юрид-в нацвал'!B176)</f>
        <v>3.1698070687403281</v>
      </c>
      <c r="D176" s="25">
        <f>'7.физ-в нацвал'!D176+'8.юрид-в нацвал'!D176</f>
        <v>2649213.5</v>
      </c>
      <c r="E176" s="29">
        <f>('7.физ-в нацвал'!D176*'7.физ-в нацвал'!E176+'8.юрид-в нацвал'!D176*'8.юрид-в нацвал'!E176)/('7.физ-в нацвал'!D176+'8.юрид-в нацвал'!D176)</f>
        <v>0.58880697912795621</v>
      </c>
      <c r="F176" s="25">
        <f t="shared" si="4"/>
        <v>1388996.7999999998</v>
      </c>
      <c r="G176" s="29">
        <f t="shared" si="5"/>
        <v>8.0925111965700722</v>
      </c>
      <c r="H176" s="25">
        <f>'7.физ-в нацвал'!H176+'8.юрид-в нацвал'!H176</f>
        <v>16730.5</v>
      </c>
      <c r="I176" s="29">
        <f>('7.физ-в нацвал'!H176*'7.физ-в нацвал'!I176+'8.юрид-в нацвал'!H176*'8.юрид-в нацвал'!I176)/('7.физ-в нацвал'!H176+'8.юрид-в нацвал'!H176)</f>
        <v>2.774854666626819</v>
      </c>
      <c r="J176" s="25">
        <f>'7.физ-в нацвал'!J176+'8.юрид-в нацвал'!J176</f>
        <v>304945.5</v>
      </c>
      <c r="K176" s="29">
        <f>('7.физ-в нацвал'!J176*'7.физ-в нацвал'!K176+'8.юрид-в нацвал'!J176*'8.юрид-в нацвал'!K176)/('7.физ-в нацвал'!J176+'8.юрид-в нацвал'!J176)</f>
        <v>3.8739429570201884</v>
      </c>
      <c r="L176" s="25">
        <f>'7.физ-в нацвал'!L176+'8.юрид-в нацвал'!L176</f>
        <v>154632.59999999998</v>
      </c>
      <c r="M176" s="29">
        <f>('7.физ-в нацвал'!L176*'7.физ-в нацвал'!M176+'8.юрид-в нацвал'!L176*'8.юрид-в нацвал'!M176)/('7.физ-в нацвал'!L176+'8.юрид-в нацвал'!L176)</f>
        <v>7.9842180238837104</v>
      </c>
      <c r="N176" s="25">
        <f>'7.физ-в нацвал'!N176+'8.юрид-в нацвал'!N176</f>
        <v>770940.2</v>
      </c>
      <c r="O176" s="29">
        <f>('7.физ-в нацвал'!N176*'7.физ-в нацвал'!O176+'8.юрид-в нацвал'!N176*'8.юрид-в нацвал'!O176)/('7.физ-в нацвал'!N176+'8.юрид-в нацвал'!N176)</f>
        <v>8.6777353755842555</v>
      </c>
      <c r="P176" s="25">
        <f>'7.физ-в нацвал'!P176+'8.юрид-в нацвал'!P176</f>
        <v>141706.70000000001</v>
      </c>
      <c r="Q176" s="29">
        <f>('7.физ-в нацвал'!P176*'7.физ-в нацвал'!Q176+'8.юрид-в нацвал'!P176*'8.юрид-в нацвал'!Q176)/('7.физ-в нацвал'!P176+'8.юрид-в нацвал'!P176)</f>
        <v>14.73119605495012</v>
      </c>
      <c r="R176" s="25">
        <f>'7.физ-в нацвал'!R176+'8.юрид-в нацвал'!R176</f>
        <v>41.3</v>
      </c>
      <c r="S176" s="29">
        <f>('7.физ-в нацвал'!R176*'7.физ-в нацвал'!S176+'8.юрид-в нацвал'!R176*'8.юрид-в нацвал'!S176)/('7.физ-в нацвал'!R176+'8.юрид-в нацвал'!R176)</f>
        <v>13.592251815980628</v>
      </c>
    </row>
    <row r="177" spans="1:19" ht="14.25" customHeight="1" x14ac:dyDescent="0.2">
      <c r="A177" s="23" t="s">
        <v>41</v>
      </c>
      <c r="B177" s="26">
        <f>'7.физ-в нацвал'!B177+'8.юрид-в нацвал'!B177+'9.нерез-в нацвал'!B9</f>
        <v>2996405.6000000006</v>
      </c>
      <c r="C177" s="28">
        <f>('7.физ-в нацвал'!B177*'7.физ-в нацвал'!C177+'8.юрид-в нацвал'!B177*'8.юрид-в нацвал'!C177+'9.нерез-в нацвал'!B9*'9.нерез-в нацвал'!C9)/('7.физ-в нацвал'!B177+'8.юрид-в нацвал'!B177+'9.нерез-в нацвал'!B9)</f>
        <v>2.3558399440316098</v>
      </c>
      <c r="D177" s="21">
        <f>'7.физ-в нацвал'!D177+'8.юрид-в нацвал'!D177+'9.нерез-в нацвал'!D9</f>
        <v>2388283.9</v>
      </c>
      <c r="E177" s="28">
        <f>('7.физ-в нацвал'!D177*'7.физ-в нацвал'!E177+'8.юрид-в нацвал'!D177*'8.юрид-в нацвал'!E177+'9.нерез-в нацвал'!D9*'9.нерез-в нацвал'!E9)/('7.физ-в нацвал'!D177+'8.юрид-в нацвал'!D177+'9.нерез-в нацвал'!D9)</f>
        <v>0.32602854668994796</v>
      </c>
      <c r="F177" s="21">
        <f t="shared" si="4"/>
        <v>608121.69999999995</v>
      </c>
      <c r="G177" s="28">
        <f t="shared" si="5"/>
        <v>10.327543437440239</v>
      </c>
      <c r="H177" s="21">
        <f>'7.физ-в нацвал'!H177+'8.юрид-в нацвал'!H177+'9.нерез-в нацвал'!H9</f>
        <v>9946.5</v>
      </c>
      <c r="I177" s="28">
        <f>('7.физ-в нацвал'!H177*'7.физ-в нацвал'!I177+'8.юрид-в нацвал'!H177*'8.юрид-в нацвал'!I177+'9.нерез-в нацвал'!H9*'9.нерез-в нацвал'!I9)/('7.физ-в нацвал'!H177+'8.юрид-в нацвал'!H177+'9.нерез-в нацвал'!H9)</f>
        <v>4.9920956115216413</v>
      </c>
      <c r="J177" s="21">
        <f>'7.физ-в нацвал'!J177+'8.юрид-в нацвал'!J177+'9.нерез-в нацвал'!J9</f>
        <v>87231.299999999988</v>
      </c>
      <c r="K177" s="28">
        <f>('7.физ-в нацвал'!J177*'7.физ-в нацвал'!K177+'8.юрид-в нацвал'!J177*'8.юрид-в нацвал'!K177+'9.нерез-в нацвал'!J9*'9.нерез-в нацвал'!K9)/('7.физ-в нацвал'!J177+'8.юрид-в нацвал'!J177+'9.нерез-в нацвал'!J9)</f>
        <v>5.5036874608082158</v>
      </c>
      <c r="L177" s="21">
        <f>'7.физ-в нацвал'!L177+'8.юрид-в нацвал'!L177+'9.нерез-в нацвал'!L9</f>
        <v>91696.400000000009</v>
      </c>
      <c r="M177" s="28">
        <f>('7.физ-в нацвал'!L177*'7.физ-в нацвал'!M177+'8.юрид-в нацвал'!L177*'8.юрид-в нацвал'!M177+'9.нерез-в нацвал'!L9*'9.нерез-в нацвал'!M9)/('7.физ-в нацвал'!L177+'8.юрид-в нацвал'!L177+'9.нерез-в нацвал'!L9)</f>
        <v>8.6964814212989818</v>
      </c>
      <c r="N177" s="21">
        <f>'7.физ-в нацвал'!N177+'8.юрид-в нацвал'!N177+'9.нерез-в нацвал'!N9</f>
        <v>226503.8</v>
      </c>
      <c r="O177" s="28">
        <f>('7.физ-в нацвал'!N177*'7.физ-в нацвал'!O177+'8.юрид-в нацвал'!N177*'8.юрид-в нацвал'!O177+'9.нерез-в нацвал'!N9*'9.нерез-в нацвал'!O9)/('7.физ-в нацвал'!N177+'8.юрид-в нацвал'!N177+'9.нерез-в нацвал'!N9)</f>
        <v>10.440080351852833</v>
      </c>
      <c r="P177" s="21">
        <f>'7.физ-в нацвал'!P177+'8.юрид-в нацвал'!P177+'9.нерез-в нацвал'!P9</f>
        <v>153466.20000000001</v>
      </c>
      <c r="Q177" s="28">
        <f>('7.физ-в нацвал'!P177*'7.физ-в нацвал'!Q177+'8.юрид-в нацвал'!P177*'8.юрид-в нацвал'!Q177+'9.нерез-в нацвал'!P9*'9.нерез-в нацвал'!Q9)/('7.физ-в нацвал'!P177+'8.юрид-в нацвал'!P177+'9.нерез-в нацвал'!P9)</f>
        <v>14.021952651463318</v>
      </c>
      <c r="R177" s="22">
        <f>'7.физ-в нацвал'!R177+'8.юрид-в нацвал'!R177+'9.нерез-в нацвал'!R9</f>
        <v>39277.5</v>
      </c>
      <c r="S177" s="30">
        <f>('7.физ-в нацвал'!R177*'7.физ-в нацвал'!S177+'8.юрид-в нацвал'!R177*'8.юрид-в нацвал'!S177+'9.нерез-в нацвал'!R9*'9.нерез-в нацвал'!S9)/('7.физ-в нацвал'!R177+'8.юрид-в нацвал'!R177+'9.нерез-в нацвал'!R9)</f>
        <v>11.115928457768399</v>
      </c>
    </row>
    <row r="178" spans="1:19" ht="14.25" customHeight="1" x14ac:dyDescent="0.2">
      <c r="A178" s="23" t="s">
        <v>1</v>
      </c>
      <c r="B178" s="26">
        <f>'7.физ-в нацвал'!B178+'8.юрид-в нацвал'!B178+'9.нерез-в нацвал'!B10</f>
        <v>3360438.6999999997</v>
      </c>
      <c r="C178" s="28">
        <f>('7.физ-в нацвал'!B178*'7.физ-в нацвал'!C178+'8.юрид-в нацвал'!B178*'8.юрид-в нацвал'!C178+'9.нерез-в нацвал'!B10*'9.нерез-в нацвал'!C10)/('7.физ-в нацвал'!B178+'8.юрид-в нацвал'!B178+'9.нерез-в нацвал'!B10)</f>
        <v>2.6468467679532424</v>
      </c>
      <c r="D178" s="21">
        <f>'7.физ-в нацвал'!D178+'8.юрид-в нацвал'!D178+'9.нерез-в нацвал'!D10</f>
        <v>2562635.5000000005</v>
      </c>
      <c r="E178" s="28">
        <f>('7.физ-в нацвал'!D178*'7.физ-в нацвал'!E178+'8.юрид-в нацвал'!D178*'8.юрид-в нацвал'!E178+'9.нерез-в нацвал'!D10*'9.нерез-в нацвал'!E10)/('7.физ-в нацвал'!D178+'8.юрид-в нацвал'!D178+'9.нерез-в нацвал'!D10)</f>
        <v>0.45965314848717242</v>
      </c>
      <c r="F178" s="21">
        <f t="shared" si="4"/>
        <v>797803.20000000007</v>
      </c>
      <c r="G178" s="28">
        <f t="shared" si="5"/>
        <v>9.67236385614898</v>
      </c>
      <c r="H178" s="21">
        <f>'7.физ-в нацвал'!H178+'8.юрид-в нацвал'!H178+'9.нерез-в нацвал'!H10</f>
        <v>10578.699999999999</v>
      </c>
      <c r="I178" s="28">
        <f>('7.физ-в нацвал'!H178*'7.физ-в нацвал'!I178+'8.юрид-в нацвал'!H178*'8.юрид-в нацвал'!I178+'9.нерез-в нацвал'!H10*'9.нерез-в нацвал'!I10)/('7.физ-в нацвал'!H178+'8.юрид-в нацвал'!H178+'9.нерез-в нацвал'!H10)</f>
        <v>7.2334161097299265</v>
      </c>
      <c r="J178" s="21">
        <f>'7.физ-в нацвал'!J178+'8.юрид-в нацвал'!J178+'9.нерез-в нацвал'!J10</f>
        <v>63849.3</v>
      </c>
      <c r="K178" s="28">
        <f>('7.физ-в нацвал'!J178*'7.физ-в нацвал'!K178+'8.юрид-в нацвал'!J178*'8.юрид-в нацвал'!K178+'9.нерез-в нацвал'!J10*'9.нерез-в нацвал'!K10)/('7.физ-в нацвал'!J178+'8.юрид-в нацвал'!J178+'9.нерез-в нацвал'!J10)</f>
        <v>5.4388617416322473</v>
      </c>
      <c r="L178" s="21">
        <f>'7.физ-в нацвал'!L178+'8.юрид-в нацвал'!L178+'9.нерез-в нацвал'!L10</f>
        <v>65883.199999999997</v>
      </c>
      <c r="M178" s="28">
        <f>('7.физ-в нацвал'!L178*'7.физ-в нацвал'!M178+'8.юрид-в нацвал'!L178*'8.юрид-в нацвал'!M178+'9.нерез-в нацвал'!L10*'9.нерез-в нацвал'!M10)/('7.физ-в нацвал'!L178+'8.юрид-в нацвал'!L178+'9.нерез-в нацвал'!L10)</f>
        <v>9.6650209916943961</v>
      </c>
      <c r="N178" s="21">
        <f>'7.физ-в нацвал'!N178+'8.юрид-в нацвал'!N178+'9.нерез-в нацвал'!N10</f>
        <v>508080.7</v>
      </c>
      <c r="O178" s="28">
        <f>('7.физ-в нацвал'!N178*'7.физ-в нацвал'!O178+'8.юрид-в нацвал'!N178*'8.юрид-в нацвал'!O178+'9.нерез-в нацвал'!N10*'9.нерез-в нацвал'!O10)/('7.физ-в нацвал'!N178+'8.юрид-в нацвал'!N178+'9.нерез-в нацвал'!N10)</f>
        <v>9.3156955696211288</v>
      </c>
      <c r="P178" s="21">
        <f>'7.физ-в нацвал'!P178+'8.юрид-в нацвал'!P178+'9.нерез-в нацвал'!P10</f>
        <v>149335</v>
      </c>
      <c r="Q178" s="28">
        <f>('7.физ-в нацвал'!P178*'7.физ-в нацвал'!Q178+'8.юрид-в нацвал'!P178*'8.юрид-в нацвал'!Q178+'9.нерез-в нацвал'!P10*'9.нерез-в нацвал'!Q10)/('7.физ-в нацвал'!P178+'8.юрид-в нацвал'!P178+'9.нерез-в нацвал'!P10)</f>
        <v>12.869887467773758</v>
      </c>
      <c r="R178" s="22">
        <f>'7.физ-в нацвал'!R178+'8.юрид-в нацвал'!R178+'9.нерез-в нацвал'!R10</f>
        <v>76.3</v>
      </c>
      <c r="S178" s="30">
        <f>('7.физ-в нацвал'!R178*'7.физ-в нацвал'!S178+'8.юрид-в нацвал'!R178*'8.юрид-в нацвал'!S178+'9.нерез-в нацвал'!R10*'9.нерез-в нацвал'!S10)/('7.физ-в нацвал'!R178+'8.юрид-в нацвал'!R178+'9.нерез-в нацвал'!R10)</f>
        <v>13.668414154652698</v>
      </c>
    </row>
    <row r="179" spans="1:19" ht="14.25" customHeight="1" x14ac:dyDescent="0.2">
      <c r="A179" s="23" t="s">
        <v>2</v>
      </c>
      <c r="B179" s="26">
        <f>'7.физ-в нацвал'!B179+'8.юрид-в нацвал'!B179+'9.нерез-в нацвал'!B11</f>
        <v>4744498.2</v>
      </c>
      <c r="C179" s="28">
        <f>('7.физ-в нацвал'!B179*'7.физ-в нацвал'!C179+'8.юрид-в нацвал'!B179*'8.юрид-в нацвал'!C179+'9.нерез-в нацвал'!B11*'9.нерез-в нацвал'!C11)/('7.физ-в нацвал'!B179+'8.юрид-в нацвал'!B179+'9.нерез-в нацвал'!B11)</f>
        <v>2.5323904437354394</v>
      </c>
      <c r="D179" s="21">
        <f>'7.физ-в нацвал'!D179+'8.юрид-в нацвал'!D179+'9.нерез-в нацвал'!D11</f>
        <v>3350878.4</v>
      </c>
      <c r="E179" s="28">
        <f>('7.физ-в нацвал'!D179*'7.физ-в нацвал'!E179+'8.юрид-в нацвал'!D179*'8.юрид-в нацвал'!E179+'9.нерез-в нацвал'!D11*'9.нерез-в нацвал'!E11)/('7.физ-в нацвал'!D179+'8.юрид-в нацвал'!D179+'9.нерез-в нацвал'!D11)</f>
        <v>0.47948625918505433</v>
      </c>
      <c r="F179" s="21">
        <f t="shared" si="4"/>
        <v>1393619.7999999998</v>
      </c>
      <c r="G179" s="28">
        <f t="shared" si="5"/>
        <v>7.4684801069846971</v>
      </c>
      <c r="H179" s="21">
        <f>'7.физ-в нацвал'!H179+'8.юрид-в нацвал'!H179+'9.нерез-в нацвал'!H11</f>
        <v>15916.9</v>
      </c>
      <c r="I179" s="28">
        <f>('7.физ-в нацвал'!H179*'7.физ-в нацвал'!I179+'8.юрид-в нацвал'!H179*'8.юрид-в нацвал'!I179+'9.нерез-в нацвал'!H11*'9.нерез-в нацвал'!I11)/('7.физ-в нацвал'!H179+'8.юрид-в нацвал'!H179+'9.нерез-в нацвал'!H11)</f>
        <v>5.946125753130322</v>
      </c>
      <c r="J179" s="21">
        <f>'7.физ-в нацвал'!J179+'8.юрид-в нацвал'!J179+'9.нерез-в нацвал'!J11</f>
        <v>70875.7</v>
      </c>
      <c r="K179" s="28">
        <f>('7.физ-в нацвал'!J179*'7.физ-в нацвал'!K179+'8.юрид-в нацвал'!J179*'8.юрид-в нацвал'!K179+'9.нерез-в нацвал'!J11*'9.нерез-в нацвал'!K11)/('7.физ-в нацвал'!J179+'8.юрид-в нацвал'!J179+'9.нерез-в нацвал'!J11)</f>
        <v>5.4883160377957445</v>
      </c>
      <c r="L179" s="21">
        <f>'7.физ-в нацвал'!L179+'8.юрид-в нацвал'!L179+'9.нерез-в нацвал'!L11</f>
        <v>89721.900000000009</v>
      </c>
      <c r="M179" s="28">
        <f>('7.физ-в нацвал'!L179*'7.физ-в нацвал'!M179+'8.юрид-в нацвал'!L179*'8.юрид-в нацвал'!M179+'9.нерез-в нацвал'!L11*'9.нерез-в нацвал'!M11)/('7.физ-в нацвал'!L179+'8.юрид-в нацвал'!L179+'9.нерез-в нацвал'!L11)</f>
        <v>9.5857008266655068</v>
      </c>
      <c r="N179" s="21">
        <f>'7.физ-в нацвал'!N179+'8.юрид-в нацвал'!N179+'9.нерез-в нацвал'!N11</f>
        <v>249380.5</v>
      </c>
      <c r="O179" s="28">
        <f>('7.физ-в нацвал'!N179*'7.физ-в нацвал'!O179+'8.юрид-в нацвал'!N179*'8.юрид-в нацвал'!O179+'9.нерез-в нацвал'!N11*'9.нерез-в нацвал'!O11)/('7.физ-в нацвал'!N179+'8.юрид-в нацвал'!N179+'9.нерез-в нацвал'!N11)</f>
        <v>12.40057226206538</v>
      </c>
      <c r="P179" s="21">
        <f>'7.физ-в нацвал'!P179+'8.юрид-в нацвал'!P179+'9.нерез-в нацвал'!P11</f>
        <v>336355.2</v>
      </c>
      <c r="Q179" s="28">
        <f>('7.физ-в нацвал'!P179*'7.физ-в нацвал'!Q179+'8.юрид-в нацвал'!P179*'8.юрид-в нацвал'!Q179+'9.нерез-в нацвал'!P11*'9.нерез-в нацвал'!Q11)/('7.физ-в нацвал'!P179+'8.юрид-в нацвал'!P179+'9.нерез-в нацвал'!P11)</f>
        <v>6.4883181499795368</v>
      </c>
      <c r="R179" s="21">
        <f>'7.физ-в нацвал'!R179+'8.юрид-в нацвал'!R179+'9.нерез-в нацвал'!R11</f>
        <v>631369.6</v>
      </c>
      <c r="S179" s="28">
        <f>('7.физ-в нацвал'!R179*'7.физ-в нацвал'!S179+'8.юрид-в нацвал'!R179*'8.юрид-в нацвал'!S179+'9.нерез-в нацвал'!R11*'9.нерез-в нацвал'!S11)/('7.физ-в нацвал'!R179+'8.юрид-в нацвал'!R179+'9.нерез-в нацвал'!R11)</f>
        <v>6.0023508765705538</v>
      </c>
    </row>
    <row r="180" spans="1:19" ht="14.25" customHeight="1" x14ac:dyDescent="0.2">
      <c r="A180" s="23" t="s">
        <v>3</v>
      </c>
      <c r="B180" s="26">
        <f>'7.физ-в нацвал'!B180+'8.юрид-в нацвал'!B180+'9.нерез-в нацвал'!B12</f>
        <v>3942603.3</v>
      </c>
      <c r="C180" s="28">
        <f>('7.физ-в нацвал'!B180*'7.физ-в нацвал'!C180+'8.юрид-в нацвал'!B180*'8.юрид-в нацвал'!C180+'9.нерез-в нацвал'!B12*'9.нерез-в нацвал'!C12)/('7.физ-в нацвал'!B180+'8.юрид-в нацвал'!B180+'9.нерез-в нацвал'!B12)</f>
        <v>1.6336694526177666</v>
      </c>
      <c r="D180" s="21">
        <f>'7.физ-в нацвал'!D180+'8.юрид-в нацвал'!D180+'9.нерез-в нацвал'!D12</f>
        <v>3575760.6999999997</v>
      </c>
      <c r="E180" s="28">
        <f>('7.физ-в нацвал'!D180*'7.физ-в нацвал'!E180+'8.юрид-в нацвал'!D180*'8.юрид-в нацвал'!E180+'9.нерез-в нацвал'!D12*'9.нерез-в нацвал'!E12)/('7.физ-в нацвал'!D180+'8.юрид-в нацвал'!D180+'9.нерез-в нацвал'!D12)</f>
        <v>0.69354712970585519</v>
      </c>
      <c r="F180" s="21">
        <f t="shared" si="4"/>
        <v>366842.60000000003</v>
      </c>
      <c r="G180" s="28">
        <f t="shared" si="5"/>
        <v>10.797415580960338</v>
      </c>
      <c r="H180" s="21">
        <f>'7.физ-в нацвал'!H180+'8.юрид-в нацвал'!H180+'9.нерез-в нацвал'!H12</f>
        <v>8072.9000000000005</v>
      </c>
      <c r="I180" s="28">
        <f>('7.физ-в нацвал'!H180*'7.физ-в нацвал'!I180+'8.юрид-в нацвал'!H180*'8.юрид-в нацвал'!I180+'9.нерез-в нацвал'!H12*'9.нерез-в нацвал'!I12)/('7.физ-в нацвал'!H180+'8.юрид-в нацвал'!H180+'9.нерез-в нацвал'!H12)</f>
        <v>3.4459003579878393</v>
      </c>
      <c r="J180" s="21">
        <f>'7.физ-в нацвал'!J180+'8.юрид-в нацвал'!J180+'9.нерез-в нацвал'!J12</f>
        <v>44333.700000000004</v>
      </c>
      <c r="K180" s="28">
        <f>('7.физ-в нацвал'!J180*'7.физ-в нацвал'!K180+'8.юрид-в нацвал'!J180*'8.юрид-в нацвал'!K180+'9.нерез-в нацвал'!J12*'9.нерез-в нацвал'!K12)/('7.физ-в нацвал'!J180+'8.юрид-в нацвал'!J180+'9.нерез-в нацвал'!J12)</f>
        <v>5.9387137775552183</v>
      </c>
      <c r="L180" s="21">
        <f>'7.физ-в нацвал'!L180+'8.юрид-в нацвал'!L180+'9.нерез-в нацвал'!L12</f>
        <v>83104.599999999991</v>
      </c>
      <c r="M180" s="28">
        <f>('7.физ-в нацвал'!L180*'7.физ-в нацвал'!M180+'8.юрид-в нацвал'!L180*'8.юрид-в нацвал'!M180+'9.нерез-в нацвал'!L12*'9.нерез-в нацвал'!M12)/('7.физ-в нацвал'!L180+'8.юрид-в нацвал'!L180+'9.нерез-в нацвал'!L12)</f>
        <v>9.7988182723940689</v>
      </c>
      <c r="N180" s="21">
        <f>'7.физ-в нацвал'!N180+'8.юрид-в нацвал'!N180+'9.нерез-в нацвал'!N12</f>
        <v>134712.40000000002</v>
      </c>
      <c r="O180" s="28">
        <f>('7.физ-в нацвал'!N180*'7.физ-в нацвал'!O180+'8.юрид-в нацвал'!N180*'8.юрид-в нацвал'!O180+'9.нерез-в нацвал'!N12*'9.нерез-в нацвал'!O12)/('7.физ-в нацвал'!N180+'8.юрид-в нацвал'!N180+'9.нерез-в нацвал'!N12)</f>
        <v>10.967064494434064</v>
      </c>
      <c r="P180" s="21">
        <f>'7.физ-в нацвал'!P180+'8.юрид-в нацвал'!P180+'9.нерез-в нацвал'!P12</f>
        <v>96473.000000000015</v>
      </c>
      <c r="Q180" s="28">
        <f>('7.физ-в нацвал'!P180*'7.физ-в нацвал'!Q180+'8.юрид-в нацвал'!P180*'8.юрид-в нацвал'!Q180+'9.нерез-в нацвал'!P12*'9.нерез-в нацвал'!Q12)/('7.физ-в нацвал'!P180+'8.юрид-в нацвал'!P180+'9.нерез-в нацвал'!P12)</f>
        <v>14.262291283571582</v>
      </c>
      <c r="R180" s="22">
        <f>'7.физ-в нацвал'!R180+'8.юрид-в нацвал'!R180+'9.нерез-в нацвал'!R12</f>
        <v>146</v>
      </c>
      <c r="S180" s="30">
        <f>('7.физ-в нацвал'!R180*'7.физ-в нацвал'!S180+'8.юрид-в нацвал'!R180*'8.юрид-в нацвал'!S180+'9.нерез-в нацвал'!R12*'9.нерез-в нацвал'!S12)/('7.физ-в нацвал'!R180+'8.юрид-в нацвал'!R180+'9.нерез-в нацвал'!R12)</f>
        <v>15.0408356164384</v>
      </c>
    </row>
    <row r="181" spans="1:19" ht="14.25" customHeight="1" x14ac:dyDescent="0.2">
      <c r="A181" s="23" t="s">
        <v>4</v>
      </c>
      <c r="B181" s="26">
        <f>'7.физ-в нацвал'!B181+'8.юрид-в нацвал'!B181+'9.нерез-в нацвал'!B13</f>
        <v>3440707.9</v>
      </c>
      <c r="C181" s="28">
        <f>('7.физ-в нацвал'!B181*'7.физ-в нацвал'!C181+'8.юрид-в нацвал'!B181*'8.юрид-в нацвал'!C181+'9.нерез-в нацвал'!B13*'9.нерез-в нацвал'!C13)/('7.физ-в нацвал'!B181+'8.юрид-в нацвал'!B181+'9.нерез-в нацвал'!B13)</f>
        <v>1.6967181733154399</v>
      </c>
      <c r="D181" s="21">
        <f>'7.физ-в нацвал'!D181+'8.юрид-в нацвал'!D181+'9.нерез-в нацвал'!D13</f>
        <v>3140021.5999999996</v>
      </c>
      <c r="E181" s="28">
        <f>('7.физ-в нацвал'!D181*'7.физ-в нацвал'!E181+'8.юрид-в нацвал'!D181*'8.юрид-в нацвал'!E181+'9.нерез-в нацвал'!D13*'9.нерез-в нацвал'!E13)/('7.физ-в нацвал'!D181+'8.юрид-в нацвал'!D181+'9.нерез-в нацвал'!D13)</f>
        <v>0.92310153790024974</v>
      </c>
      <c r="F181" s="21">
        <f t="shared" si="4"/>
        <v>300686.30000000005</v>
      </c>
      <c r="G181" s="28">
        <f t="shared" si="5"/>
        <v>9.77547981068642</v>
      </c>
      <c r="H181" s="21">
        <f>'7.физ-в нацвал'!H181+'8.юрид-в нацвал'!H181+'9.нерез-в нацвал'!H13</f>
        <v>14950.199999999999</v>
      </c>
      <c r="I181" s="28">
        <f>('7.физ-в нацвал'!H181*'7.физ-в нацвал'!I181+'8.юрид-в нацвал'!H181*'8.юрид-в нацвал'!I181+'9.нерез-в нацвал'!H13*'9.нерез-в нацвал'!I13)/('7.физ-в нацвал'!H181+'8.юрид-в нацвал'!H181+'9.нерез-в нацвал'!H13)</f>
        <v>4.209223823092664</v>
      </c>
      <c r="J181" s="21">
        <f>'7.физ-в нацвал'!J181+'8.юрид-в нацвал'!J181+'9.нерез-в нацвал'!J13</f>
        <v>79152.2</v>
      </c>
      <c r="K181" s="28">
        <f>('7.физ-в нацвал'!J181*'7.физ-в нацвал'!K181+'8.юрид-в нацвал'!J181*'8.юрид-в нацвал'!K181+'9.нерез-в нацвал'!J13*'9.нерез-в нацвал'!K13)/('7.физ-в нацвал'!J181+'8.юрид-в нацвал'!J181+'9.нерез-в нацвал'!J13)</f>
        <v>4.3001046843928554</v>
      </c>
      <c r="L181" s="21">
        <f>'7.физ-в нацвал'!L181+'8.юрид-в нацвал'!L181+'9.нерез-в нацвал'!L13</f>
        <v>53636.800000000003</v>
      </c>
      <c r="M181" s="28">
        <f>('7.физ-в нацвал'!L181*'7.физ-в нацвал'!M181+'8.юрид-в нацвал'!L181*'8.юрид-в нацвал'!M181+'9.нерез-в нацвал'!L13*'9.нерез-в нацвал'!M13)/('7.физ-в нацвал'!L181+'8.юрид-в нацвал'!L181+'9.нерез-в нацвал'!L13)</f>
        <v>9.474465348417505</v>
      </c>
      <c r="N181" s="21">
        <f>'7.физ-в нацвал'!N181+'8.юрид-в нацвал'!N181+'9.нерез-в нацвал'!N13</f>
        <v>78306</v>
      </c>
      <c r="O181" s="28">
        <f>('7.физ-в нацвал'!N181*'7.физ-в нацвал'!O181+'8.юрид-в нацвал'!N181*'8.юрид-в нацвал'!O181+'9.нерез-в нацвал'!N13*'9.нерез-в нацвал'!O13)/('7.физ-в нацвал'!N181+'8.юрид-в нацвал'!N181+'9.нерез-в нацвал'!N13)</f>
        <v>12.200360917426536</v>
      </c>
      <c r="P181" s="21">
        <f>'7.физ-в нацвал'!P181+'8.юрид-в нацвал'!P181+'9.нерез-в нацвал'!P13</f>
        <v>74460.7</v>
      </c>
      <c r="Q181" s="28">
        <f>('7.физ-в нацвал'!P181*'7.физ-в нацвал'!Q181+'8.юрид-в нацвал'!P181*'8.юрид-в нацвал'!Q181+'9.нерез-в нацвал'!P13*'9.нерез-в нацвал'!Q13)/('7.физ-в нацвал'!P181+'8.юрид-в нацвал'!P181+'9.нерез-в нацвал'!P13)</f>
        <v>14.373142140753417</v>
      </c>
      <c r="R181" s="22">
        <f>'7.физ-в нацвал'!R181+'8.юрид-в нацвал'!R181+'9.нерез-в нацвал'!R13</f>
        <v>180.4</v>
      </c>
      <c r="S181" s="30">
        <f>('7.физ-в нацвал'!R181*'7.физ-в нацвал'!S181+'8.юрид-в нацвал'!R181*'8.юрид-в нацвал'!S181+'9.нерез-в нацвал'!R13*'9.нерез-в нацвал'!S13)/('7.физ-в нацвал'!R181+'8.юрид-в нацвал'!R181+'9.нерез-в нацвал'!R13)</f>
        <v>12.6700720620843</v>
      </c>
    </row>
    <row r="182" spans="1:19" ht="14.25" customHeight="1" x14ac:dyDescent="0.2">
      <c r="A182" s="23" t="s">
        <v>5</v>
      </c>
      <c r="B182" s="26">
        <f>'7.физ-в нацвал'!B182+'8.юрид-в нацвал'!B182+'9.нерез-в нацвал'!B14</f>
        <v>4055423.2999999993</v>
      </c>
      <c r="C182" s="28">
        <f>('7.физ-в нацвал'!B182*'7.физ-в нацвал'!C182+'8.юрид-в нацвал'!B182*'8.юрид-в нацвал'!C182+'9.нерез-в нацвал'!B14*'9.нерез-в нацвал'!C14)/('7.физ-в нацвал'!B182+'8.юрид-в нацвал'!B182+'9.нерез-в нацвал'!B14)</f>
        <v>1.895339572320355</v>
      </c>
      <c r="D182" s="21">
        <f>'7.физ-в нацвал'!D182+'8.юрид-в нацвал'!D182+'9.нерез-в нацвал'!D14</f>
        <v>3578536</v>
      </c>
      <c r="E182" s="28">
        <f>('7.физ-в нацвал'!D182*'7.физ-в нацвал'!E182+'8.юрид-в нацвал'!D182*'8.юрид-в нацвал'!E182+'9.нерез-в нацвал'!D14*'9.нерез-в нацвал'!E14)/('7.физ-в нацвал'!D182+'8.юрид-в нацвал'!D182+'9.нерез-в нацвал'!D14)</f>
        <v>0.86392372104123016</v>
      </c>
      <c r="F182" s="21">
        <f t="shared" si="4"/>
        <v>476887.30000000005</v>
      </c>
      <c r="G182" s="28">
        <f t="shared" si="5"/>
        <v>9.6350272401886183</v>
      </c>
      <c r="H182" s="21">
        <f>'7.физ-в нацвал'!H182+'8.юрид-в нацвал'!H182+'9.нерез-в нацвал'!H14</f>
        <v>27594.3</v>
      </c>
      <c r="I182" s="28">
        <f>('7.физ-в нацвал'!H182*'7.физ-в нацвал'!I182+'8.юрид-в нацвал'!H182*'8.юрид-в нацвал'!I182+'9.нерез-в нацвал'!H14*'9.нерез-в нацвал'!I14)/('7.физ-в нацвал'!H182+'8.юрид-в нацвал'!H182+'9.нерез-в нацвал'!H14)</f>
        <v>2.1136064694520273</v>
      </c>
      <c r="J182" s="21">
        <f>'7.физ-в нацвал'!J182+'8.юрид-в нацвал'!J182+'9.нерез-в нацвал'!J14</f>
        <v>35436.800000000003</v>
      </c>
      <c r="K182" s="28">
        <f>('7.физ-в нацвал'!J182*'7.физ-в нацвал'!K182+'8.юрид-в нацвал'!J182*'8.юрид-в нацвал'!K182+'9.нерез-в нацвал'!J14*'9.нерез-в нацвал'!K14)/('7.физ-в нацвал'!J182+'8.юрид-в нацвал'!J182+'9.нерез-в нацвал'!J14)</f>
        <v>5.8763638929022939</v>
      </c>
      <c r="L182" s="21">
        <f>'7.физ-в нацвал'!L182+'8.юрид-в нацвал'!L182+'9.нерез-в нацвал'!L14</f>
        <v>109910.8</v>
      </c>
      <c r="M182" s="28">
        <f>('7.физ-в нацвал'!L182*'7.физ-в нацвал'!M182+'8.юрид-в нацвал'!L182*'8.юрид-в нацвал'!M182+'9.нерез-в нацвал'!L14*'9.нерез-в нацвал'!M14)/('7.физ-в нацвал'!L182+'8.юрид-в нацвал'!L182+'9.нерез-в нацвал'!L14)</f>
        <v>7.747818749385865</v>
      </c>
      <c r="N182" s="21">
        <f>'7.физ-в нацвал'!N182+'8.юрид-в нацвал'!N182+'9.нерез-в нацвал'!N14</f>
        <v>214289</v>
      </c>
      <c r="O182" s="28">
        <f>('7.физ-в нацвал'!N182*'7.физ-в нацвал'!O182+'8.юрид-в нацвал'!N182*'8.юрид-в нацвал'!O182+'9.нерез-в нацвал'!N14*'9.нерез-в нацвал'!O14)/('7.физ-в нацвал'!N182+'8.юрид-в нацвал'!N182+'9.нерез-в нацвал'!N14)</f>
        <v>10.328377144883783</v>
      </c>
      <c r="P182" s="21">
        <f>'7.физ-в нацвал'!P182+'8.юрид-в нацвал'!P182+'9.нерез-в нацвал'!P14</f>
        <v>89451.000000000015</v>
      </c>
      <c r="Q182" s="28">
        <f>('7.физ-в нацвал'!P182*'7.физ-в нацвал'!Q182+'8.юрид-в нацвал'!P182*'8.юрид-в нацвал'!Q182+'9.нерез-в нацвал'!P14*'9.нерез-в нацвал'!Q14)/('7.физ-в нацвал'!P182+'8.юрид-в нацвал'!P182+'9.нерез-в нацвал'!P14)</f>
        <v>14.094207286670926</v>
      </c>
      <c r="R182" s="22">
        <f>'7.физ-в нацвал'!R182+'8.юрид-в нацвал'!R182+'9.нерез-в нацвал'!R14</f>
        <v>205.4</v>
      </c>
      <c r="S182" s="30">
        <f>('7.физ-в нацвал'!R182*'7.физ-в нацвал'!S182+'8.юрид-в нацвал'!R182*'8.юрид-в нацвал'!S182+'9.нерез-в нацвал'!R14*'9.нерез-в нацвал'!S14)/('7.физ-в нацвал'!R182+'8.юрид-в нацвал'!R182+'9.нерез-в нацвал'!R14)</f>
        <v>13.104186952288206</v>
      </c>
    </row>
    <row r="183" spans="1:19" ht="14.25" customHeight="1" x14ac:dyDescent="0.2">
      <c r="A183" s="23" t="s">
        <v>6</v>
      </c>
      <c r="B183" s="26">
        <f>'7.физ-в нацвал'!B183+'8.юрид-в нацвал'!B183+'9.нерез-в нацвал'!B15</f>
        <v>4253724.8000000007</v>
      </c>
      <c r="C183" s="28">
        <f>('7.физ-в нацвал'!B183*'7.физ-в нацвал'!C183+'8.юрид-в нацвал'!B183*'8.юрид-в нацвал'!C183+'9.нерез-в нацвал'!B15*'9.нерез-в нацвал'!C15)/('7.физ-в нацвал'!B183+'8.юрид-в нацвал'!B183+'9.нерез-в нацвал'!B15)</f>
        <v>1.6964577080774026</v>
      </c>
      <c r="D183" s="21">
        <f>'7.физ-в нацвал'!D183+'8.юрид-в нацвал'!D183+'9.нерез-в нацвал'!D15</f>
        <v>3861934.3</v>
      </c>
      <c r="E183" s="28">
        <f>('7.физ-в нацвал'!D183*'7.физ-в нацвал'!E183+'8.юрид-в нацвал'!D183*'8.юрид-в нацвал'!E183+'9.нерез-в нацвал'!D15*'9.нерез-в нацвал'!E15)/('7.физ-в нацвал'!D183+'8.юрид-в нацвал'!D183+'9.нерез-в нацвал'!D15)</f>
        <v>0.77237811968991854</v>
      </c>
      <c r="F183" s="21">
        <f t="shared" si="4"/>
        <v>391790.5</v>
      </c>
      <c r="G183" s="28">
        <f t="shared" si="5"/>
        <v>10.805240739629998</v>
      </c>
      <c r="H183" s="21">
        <f>'7.физ-в нацвал'!H183+'8.юрид-в нацвал'!H183+'9.нерез-в нацвал'!H15</f>
        <v>11248</v>
      </c>
      <c r="I183" s="28">
        <f>('7.физ-в нацвал'!H183*'7.физ-в нацвал'!I183+'8.юрид-в нацвал'!H183*'8.юрид-в нацвал'!I183+'9.нерез-в нацвал'!H15*'9.нерез-в нацвал'!I15)/('7.физ-в нацвал'!H183+'8.юрид-в нацвал'!H183+'9.нерез-в нацвал'!H15)</f>
        <v>4.1453373933143602</v>
      </c>
      <c r="J183" s="21">
        <f>'7.физ-в нацвал'!J183+'8.юрид-в нацвал'!J183+'9.нерез-в нацвал'!J15</f>
        <v>63501.399999999994</v>
      </c>
      <c r="K183" s="28">
        <f>('7.физ-в нацвал'!J183*'7.физ-в нацвал'!K183+'8.юрид-в нацвал'!J183*'8.юрид-в нацвал'!K183+'9.нерез-в нацвал'!J15*'9.нерез-в нацвал'!K15)/('7.физ-в нацвал'!J183+'8.юрид-в нацвал'!J183+'9.нерез-в нацвал'!J15)</f>
        <v>5.8058327060505794</v>
      </c>
      <c r="L183" s="21">
        <f>'7.физ-в нацвал'!L183+'8.юрид-в нацвал'!L183+'9.нерез-в нацвал'!L15</f>
        <v>79371.100000000006</v>
      </c>
      <c r="M183" s="28">
        <f>('7.физ-в нацвал'!L183*'7.физ-в нацвал'!M183+'8.юрид-в нацвал'!L183*'8.юрид-в нацвал'!M183+'9.нерез-в нацвал'!L15*'9.нерез-в нацвал'!M15)/('7.физ-в нацвал'!L183+'8.юрид-в нацвал'!L183+'9.нерез-в нацвал'!L15)</f>
        <v>9.5367438022151649</v>
      </c>
      <c r="N183" s="21">
        <f>'7.физ-в нацвал'!N183+'8.юрид-в нацвал'!N183+'9.нерез-в нацвал'!N15</f>
        <v>137783.29999999999</v>
      </c>
      <c r="O183" s="28">
        <f>('7.физ-в нацвал'!N183*'7.физ-в нацвал'!O183+'8.юрид-в нацвал'!N183*'8.юрид-в нацвал'!O183+'9.нерез-в нацвал'!N15*'9.нерез-в нацвал'!O15)/('7.физ-в нацвал'!N183+'8.юрид-в нацвал'!N183+'9.нерез-в нацвал'!N15)</f>
        <v>12.087322563765008</v>
      </c>
      <c r="P183" s="21">
        <f>'7.физ-в нацвал'!P183+'8.юрид-в нацвал'!P183+'9.нерез-в нацвал'!P15</f>
        <v>99029.400000000009</v>
      </c>
      <c r="Q183" s="28">
        <f>('7.физ-в нацвал'!P183*'7.физ-в нацвал'!Q183+'8.юрид-в нацвал'!P183*'8.юрид-в нацвал'!Q183+'9.нерез-в нацвал'!P15*'9.нерез-в нацвал'!Q15)/('7.физ-в нацвал'!P183+'8.юрид-в нацвал'!P183+'9.нерез-в нацвал'!P15)</f>
        <v>14.005487107869014</v>
      </c>
      <c r="R183" s="22">
        <f>'7.физ-в нацвал'!R183+'8.юрид-в нацвал'!R183+'9.нерез-в нацвал'!R15</f>
        <v>857.3</v>
      </c>
      <c r="S183" s="30">
        <f>('7.физ-в нацвал'!R183*'7.физ-в нацвал'!S183+'8.юрид-в нацвал'!R183*'8.юрид-в нацвал'!S183+'9.нерез-в нацвал'!R15*'9.нерез-в нацвал'!S15)/('7.физ-в нацвал'!R183+'8.юрид-в нацвал'!R183+'9.нерез-в нацвал'!R15)</f>
        <v>10.215082234923599</v>
      </c>
    </row>
    <row r="184" spans="1:19" ht="14.25" customHeight="1" x14ac:dyDescent="0.2">
      <c r="A184" s="23" t="s">
        <v>7</v>
      </c>
      <c r="B184" s="26">
        <f>'7.физ-в нацвал'!B184+'8.юрид-в нацвал'!B184+'9.нерез-в нацвал'!B16</f>
        <v>5276967.8999999994</v>
      </c>
      <c r="C184" s="28">
        <f>('7.физ-в нацвал'!B184*'7.физ-в нацвал'!C184+'8.юрид-в нацвал'!B184*'8.юрид-в нацвал'!C184+'9.нерез-в нацвал'!B16*'9.нерез-в нацвал'!C16)/('7.физ-в нацвал'!B184+'8.юрид-в нацвал'!B184+'9.нерез-в нацвал'!B16)</f>
        <v>1.6732055734127191</v>
      </c>
      <c r="D184" s="21">
        <f>'7.физ-в нацвал'!D184+'8.юрид-в нацвал'!D184+'9.нерез-в нацвал'!D16</f>
        <v>4958099.3</v>
      </c>
      <c r="E184" s="28">
        <f>('7.физ-в нацвал'!D184*'7.физ-в нацвал'!E184+'8.юрид-в нацвал'!D184*'8.юрид-в нацвал'!E184+'9.нерез-в нацвал'!D16*'9.нерез-в нацвал'!E16)/('7.физ-в нацвал'!D184+'8.юрид-в нацвал'!D184+'9.нерез-в нацвал'!D16)</f>
        <v>1.0478027261374141</v>
      </c>
      <c r="F184" s="21">
        <f t="shared" si="4"/>
        <v>318868.60000000003</v>
      </c>
      <c r="G184" s="28">
        <f t="shared" si="5"/>
        <v>11.397616880432897</v>
      </c>
      <c r="H184" s="21">
        <f>'7.физ-в нацвал'!H184+'8.юрид-в нацвал'!H184+'9.нерез-в нацвал'!H16</f>
        <v>11804.4</v>
      </c>
      <c r="I184" s="28">
        <f>('7.физ-в нацвал'!H184*'7.физ-в нацвал'!I184+'8.юрид-в нацвал'!H184*'8.юрид-в нацвал'!I184+'9.нерез-в нацвал'!H16*'9.нерез-в нацвал'!I16)/('7.физ-в нацвал'!H184+'8.юрид-в нацвал'!H184+'9.нерез-в нацвал'!H16)</f>
        <v>3.3029804140828873</v>
      </c>
      <c r="J184" s="21">
        <f>'7.физ-в нацвал'!J184+'8.юрид-в нацвал'!J184+'9.нерез-в нацвал'!J16</f>
        <v>37003.800000000003</v>
      </c>
      <c r="K184" s="28">
        <f>('7.физ-в нацвал'!J184*'7.физ-в нацвал'!K184+'8.юрид-в нацвал'!J184*'8.юрид-в нацвал'!K184+'9.нерез-в нацвал'!J16*'9.нерез-в нацвал'!K16)/('7.физ-в нацвал'!J184+'8.юрид-в нацвал'!J184+'9.нерез-в нацвал'!J16)</f>
        <v>6.3194627308546645</v>
      </c>
      <c r="L184" s="21">
        <f>'7.физ-в нацвал'!L184+'8.юрид-в нацвал'!L184+'9.нерез-в нацвал'!L16</f>
        <v>57545.599999999999</v>
      </c>
      <c r="M184" s="28">
        <f>('7.физ-в нацвал'!L184*'7.физ-в нацвал'!M184+'8.юрид-в нацвал'!L184*'8.юрид-в нацвал'!M184+'9.нерез-в нацвал'!L16*'9.нерез-в нацвал'!M16)/('7.физ-в нацвал'!L184+'8.юрид-в нацвал'!L184+'9.нерез-в нацвал'!L16)</f>
        <v>9.3859898584774477</v>
      </c>
      <c r="N184" s="21">
        <f>'7.физ-в нацвал'!N184+'8.юрид-в нацвал'!N184+'9.нерез-в нацвал'!N16</f>
        <v>118521.9</v>
      </c>
      <c r="O184" s="28">
        <f>('7.физ-в нацвал'!N184*'7.физ-в нацвал'!O184+'8.юрид-в нацвал'!N184*'8.юрид-в нацвал'!O184+'9.нерез-в нацвал'!N16*'9.нерез-в нацвал'!O16)/('7.физ-в нацвал'!N184+'8.юрид-в нацвал'!N184+'9.нерез-в нацвал'!N16)</f>
        <v>12.41069055592261</v>
      </c>
      <c r="P184" s="21">
        <f>'7.физ-в нацвал'!P184+'8.юрид-в нацвал'!P184+'9.нерез-в нацвал'!P16</f>
        <v>93704.400000000009</v>
      </c>
      <c r="Q184" s="28">
        <f>('7.физ-в нацвал'!P184*'7.физ-в нацвал'!Q184+'8.юрид-в нацвал'!P184*'8.юрид-в нацвал'!Q184+'9.нерез-в нацвал'!P16*'9.нерез-в нацвал'!Q16)/('7.физ-в нацвал'!P184+'8.юрид-в нацвал'!P184+'9.нерез-в нацвал'!P16)</f>
        <v>14.403573450126165</v>
      </c>
      <c r="R184" s="22">
        <f>'7.физ-в нацвал'!R184+'8.юрид-в нацвал'!R184+'9.нерез-в нацвал'!R16</f>
        <v>288.5</v>
      </c>
      <c r="S184" s="30">
        <f>('7.физ-в нацвал'!R184*'7.физ-в нацвал'!S184+'8.юрид-в нацвал'!R184*'8.юрид-в нацвал'!S184+'9.нерез-в нацвал'!R16*'9.нерез-в нацвал'!S16)/('7.физ-в нацвал'!R184+'8.юрид-в нацвал'!R184+'9.нерез-в нацвал'!R16)</f>
        <v>2.6656845753899479</v>
      </c>
    </row>
    <row r="185" spans="1:19" ht="14.25" customHeight="1" x14ac:dyDescent="0.2">
      <c r="A185" s="23" t="s">
        <v>8</v>
      </c>
      <c r="B185" s="26">
        <f>'7.физ-в нацвал'!B185+'8.юрид-в нацвал'!B185+'9.нерез-в нацвал'!B17</f>
        <v>5468960.5</v>
      </c>
      <c r="C185" s="28">
        <f>('7.физ-в нацвал'!B185*'7.физ-в нацвал'!C185+'8.юрид-в нацвал'!B185*'8.юрид-в нацвал'!C185+'9.нерез-в нацвал'!B17*'9.нерез-в нацвал'!C17)/('7.физ-в нацвал'!B185+'8.юрид-в нацвал'!B185+'9.нерез-в нацвал'!B17)</f>
        <v>1.7995670917718263</v>
      </c>
      <c r="D185" s="21">
        <f>'7.физ-в нацвал'!D185+'8.юрид-в нацвал'!D185+'9.нерез-в нацвал'!D17</f>
        <v>5064206.5</v>
      </c>
      <c r="E185" s="28">
        <f>('7.физ-в нацвал'!D185*'7.физ-в нацвал'!E185+'8.юрид-в нацвал'!D185*'8.юрид-в нацвал'!E185+'9.нерез-в нацвал'!D17*'9.нерез-в нацвал'!E17)/('7.физ-в нацвал'!D185+'8.юрид-в нацвал'!D185+'9.нерез-в нацвал'!D17)</f>
        <v>1.0478188296626521</v>
      </c>
      <c r="F185" s="21">
        <f t="shared" si="4"/>
        <v>404754</v>
      </c>
      <c r="G185" s="28">
        <f t="shared" si="5"/>
        <v>11.205301032231914</v>
      </c>
      <c r="H185" s="21">
        <f>'7.физ-в нацвал'!H185+'8.юрид-в нацвал'!H185+'9.нерез-в нацвал'!H17</f>
        <v>17038.3</v>
      </c>
      <c r="I185" s="28">
        <f>('7.физ-в нацвал'!H185*'7.физ-в нацвал'!I185+'8.юрид-в нацвал'!H185*'8.юрид-в нацвал'!I185+'9.нерез-в нацвал'!H17*'9.нерез-в нацвал'!I17)/('7.физ-в нацвал'!H185+'8.юрид-в нацвал'!H185+'9.нерез-в нацвал'!H17)</f>
        <v>3.4307871677338686</v>
      </c>
      <c r="J185" s="21">
        <f>'7.физ-в нацвал'!J185+'8.юрид-в нацвал'!J185+'9.нерез-в нацвал'!J17</f>
        <v>41045.200000000004</v>
      </c>
      <c r="K185" s="28">
        <f>('7.физ-в нацвал'!J185*'7.физ-в нацвал'!K185+'8.юрид-в нацвал'!J185*'8.юрид-в нацвал'!K185+'9.нерез-в нацвал'!J17*'9.нерез-в нацвал'!K17)/('7.физ-в нацвал'!J185+'8.юрид-в нацвал'!J185+'9.нерез-в нацвал'!J17)</f>
        <v>5.5089767378402366</v>
      </c>
      <c r="L185" s="21">
        <f>'7.физ-в нацвал'!L185+'8.юрид-в нацвал'!L185+'9.нерез-в нацвал'!L17</f>
        <v>77077.100000000006</v>
      </c>
      <c r="M185" s="28">
        <f>('7.физ-в нацвал'!L185*'7.физ-в нацвал'!M185+'8.юрид-в нацвал'!L185*'8.юрид-в нацвал'!M185+'9.нерез-в нацвал'!L17*'9.нерез-в нацвал'!M17)/('7.физ-в нацвал'!L185+'8.юрид-в нацвал'!L185+'9.нерез-в нацвал'!L17)</f>
        <v>9.7851115311811121</v>
      </c>
      <c r="N185" s="21">
        <f>'7.физ-в нацвал'!N185+'8.юрид-в нацвал'!N185+'9.нерез-в нацвал'!N17</f>
        <v>122358.99999999999</v>
      </c>
      <c r="O185" s="28">
        <f>('7.физ-в нацвал'!N185*'7.физ-в нацвал'!O185+'8.юрид-в нацвал'!N185*'8.юрид-в нацвал'!O185+'9.нерез-в нацвал'!N17*'9.нерез-в нацвал'!O17)/('7.физ-в нацвал'!N185+'8.юрид-в нацвал'!N185+'9.нерез-в нацвал'!N17)</f>
        <v>12.410852115496159</v>
      </c>
      <c r="P185" s="21">
        <f>'7.физ-в нацвал'!P185+'8.юрид-в нацвал'!P185+'9.нерез-в нацвал'!P17</f>
        <v>147211.30000000002</v>
      </c>
      <c r="Q185" s="28">
        <f>('7.физ-в нацвал'!P185*'7.физ-в нацвал'!Q185+'8.юрид-в нацвал'!P185*'8.юрид-в нацвал'!Q185+'9.нерез-в нацвал'!P17*'9.нерез-в нацвал'!Q17)/('7.физ-в нацвал'!P185+'8.юрид-в нацвал'!P185+'9.нерез-в нацвал'!P17)</f>
        <v>13.434885847757618</v>
      </c>
      <c r="R185" s="22">
        <f>'7.физ-в нацвал'!R185+'8.юрид-в нацвал'!R185+'9.нерез-в нацвал'!R17</f>
        <v>23.1</v>
      </c>
      <c r="S185" s="30">
        <f>('7.физ-в нацвал'!R185*'7.физ-в нацвал'!S185+'8.юрид-в нацвал'!R185*'8.юрид-в нацвал'!S185+'9.нерез-в нацвал'!R17*'9.нерез-в нацвал'!S17)/('7.физ-в нацвал'!R185+'8.юрид-в нацвал'!R185+'9.нерез-в нацвал'!R17)</f>
        <v>11.432727272727298</v>
      </c>
    </row>
    <row r="186" spans="1:19" ht="14.25" customHeight="1" x14ac:dyDescent="0.2">
      <c r="A186" s="23" t="s">
        <v>9</v>
      </c>
      <c r="B186" s="26">
        <f>'7.физ-в нацвал'!B186+'8.юрид-в нацвал'!B186+'9.нерез-в нацвал'!B18</f>
        <v>5549273.7000000002</v>
      </c>
      <c r="C186" s="28">
        <f>('7.физ-в нацвал'!B186*'7.физ-в нацвал'!C186+'8.юрид-в нацвал'!B186*'8.юрид-в нацвал'!C186+'9.нерез-в нацвал'!B18*'9.нерез-в нацвал'!C18)/('7.физ-в нацвал'!B186+'8.юрид-в нацвал'!B186+'9.нерез-в нацвал'!B18)</f>
        <v>1.870364064580198</v>
      </c>
      <c r="D186" s="21">
        <f>'7.физ-в нацвал'!D186+'8.юрид-в нацвал'!D186+'9.нерез-в нацвал'!D18</f>
        <v>5009213.3</v>
      </c>
      <c r="E186" s="28">
        <f>('7.физ-в нацвал'!D186*'7.физ-в нацвал'!E186+'8.юрид-в нацвал'!D186*'8.юрид-в нацвал'!E186+'9.нерез-в нацвал'!D18*'9.нерез-в нацвал'!E18)/('7.физ-в нацвал'!D186+'8.юрид-в нацвал'!D186+'9.нерез-в нацвал'!D18)</f>
        <v>1.0090021866307815</v>
      </c>
      <c r="F186" s="21">
        <f t="shared" si="4"/>
        <v>540060.39999999991</v>
      </c>
      <c r="G186" s="28">
        <f t="shared" si="5"/>
        <v>9.8597396513427036</v>
      </c>
      <c r="H186" s="21">
        <f>'7.физ-в нацвал'!H186+'8.юрид-в нацвал'!H186+'9.нерез-в нацвал'!H18</f>
        <v>38004.6</v>
      </c>
      <c r="I186" s="28">
        <f>('7.физ-в нацвал'!H186*'7.физ-в нацвал'!I186+'8.юрид-в нацвал'!H186*'8.юрид-в нацвал'!I186+'9.нерез-в нацвал'!H18*'9.нерез-в нацвал'!I18)/('7.физ-в нацвал'!H186+'8.юрид-в нацвал'!H186+'9.нерез-в нацвал'!H18)</f>
        <v>4.3940670076780162</v>
      </c>
      <c r="J186" s="21">
        <f>'7.физ-в нацвал'!J186+'8.юрид-в нацвал'!J186+'9.нерез-в нацвал'!J18</f>
        <v>124951.00000000001</v>
      </c>
      <c r="K186" s="28">
        <f>('7.физ-в нацвал'!J186*'7.физ-в нацвал'!K186+'8.юрид-в нацвал'!J186*'8.юрид-в нацвал'!K186+'9.нерез-в нацвал'!J18*'9.нерез-в нацвал'!K18)/('7.физ-в нацвал'!J186+'8.юрид-в нацвал'!J186+'9.нерез-в нацвал'!J18)</f>
        <v>5.3612596857968287</v>
      </c>
      <c r="L186" s="21">
        <f>'7.физ-в нацвал'!L186+'8.юрид-в нацвал'!L186+'9.нерез-в нацвал'!L18</f>
        <v>94199.5</v>
      </c>
      <c r="M186" s="28">
        <f>('7.физ-в нацвал'!L186*'7.физ-в нацвал'!M186+'8.юрид-в нацвал'!L186*'8.юрид-в нацвал'!M186+'9.нерез-в нацвал'!L18*'9.нерез-в нацвал'!M18)/('7.физ-в нацвал'!L186+'8.юрид-в нацвал'!L186+'9.нерез-в нацвал'!L18)</f>
        <v>8.7340567306620525</v>
      </c>
      <c r="N186" s="21">
        <f>'7.физ-в нацвал'!N186+'8.юрид-в нацвал'!N186+'9.нерез-в нацвал'!N18</f>
        <v>140292.5</v>
      </c>
      <c r="O186" s="28">
        <f>('7.физ-в нацвал'!N186*'7.физ-в нацвал'!O186+'8.юрид-в нацвал'!N186*'8.юрид-в нацвал'!O186+'9.нерез-в нацвал'!N18*'9.нерез-в нацвал'!O18)/('7.физ-в нацвал'!N186+'8.юрид-в нацвал'!N186+'9.нерез-в нацвал'!N18)</f>
        <v>11.54012607231317</v>
      </c>
      <c r="P186" s="21">
        <f>'7.физ-в нацвал'!P186+'8.юрид-в нацвал'!P186+'9.нерез-в нацвал'!P18</f>
        <v>142570.29999999999</v>
      </c>
      <c r="Q186" s="28">
        <f>('7.физ-в нацвал'!P186*'7.физ-в нацвал'!Q186+'8.юрид-в нацвал'!P186*'8.юрид-в нацвал'!Q186+'9.нерез-в нацвал'!P18*'9.нерез-в нацвал'!Q18)/('7.физ-в нацвал'!P186+'8.юрид-в нацвал'!P186+'9.нерез-в нацвал'!P18)</f>
        <v>14.348236063191322</v>
      </c>
      <c r="R186" s="21">
        <f>'7.физ-в нацвал'!R186+'8.юрид-в нацвал'!R186+'9.нерез-в нацвал'!R18</f>
        <v>42.5</v>
      </c>
      <c r="S186" s="28">
        <f>('7.физ-в нацвал'!R186*'7.физ-в нацвал'!S186+'8.юрид-в нацвал'!R186*'8.юрид-в нацвал'!S186+'9.нерез-в нацвал'!R18*'9.нерез-в нацвал'!S18)/('7.физ-в нацвал'!R186+'8.юрид-в нацвал'!R186+'9.нерез-в нацвал'!R18)</f>
        <v>14.027952941176499</v>
      </c>
    </row>
    <row r="187" spans="1:19" ht="14.25" customHeight="1" x14ac:dyDescent="0.2">
      <c r="A187" s="23" t="s">
        <v>14</v>
      </c>
      <c r="B187" s="26">
        <f>'7.физ-в нацвал'!B187+'8.юрид-в нацвал'!B187+'9.нерез-в нацвал'!B19</f>
        <v>5662149.4000000004</v>
      </c>
      <c r="C187" s="28">
        <f>('7.физ-в нацвал'!B187*'7.физ-в нацвал'!C187+'8.юрид-в нацвал'!B187*'8.юрид-в нацвал'!C187+'9.нерез-в нацвал'!B19*'9.нерез-в нацвал'!C19)/('7.физ-в нацвал'!B187+'8.юрид-в нацвал'!B187+'9.нерез-в нацвал'!B19)</f>
        <v>1.7535480123502212</v>
      </c>
      <c r="D187" s="21">
        <f>'7.физ-в нацвал'!D187+'8.юрид-в нацвал'!D187+'9.нерез-в нацвал'!D19</f>
        <v>5222787.3999999994</v>
      </c>
      <c r="E187" s="28">
        <f>('7.физ-в нацвал'!D187*'7.физ-в нацвал'!E187+'8.юрид-в нацвал'!D187*'8.юрид-в нацвал'!E187+'9.нерез-в нацвал'!D19*'9.нерез-в нацвал'!E19)/('7.физ-в нацвал'!D187+'8.юрид-в нацвал'!D187+'9.нерез-в нацвал'!D19)</f>
        <v>0.95214256586435109</v>
      </c>
      <c r="F187" s="21">
        <f t="shared" si="4"/>
        <v>439362</v>
      </c>
      <c r="G187" s="28">
        <f t="shared" si="5"/>
        <v>11.280021098775038</v>
      </c>
      <c r="H187" s="21">
        <f>'7.физ-в нацвал'!H187+'8.юрид-в нацвал'!H187+'9.нерез-в нацвал'!H19</f>
        <v>14577.5</v>
      </c>
      <c r="I187" s="28">
        <f>('7.физ-в нацвал'!H187*'7.физ-в нацвал'!I187+'8.юрид-в нацвал'!H187*'8.юрид-в нацвал'!I187+'9.нерез-в нацвал'!H19*'9.нерез-в нацвал'!I19)/('7.физ-в нацвал'!H187+'8.юрид-в нацвал'!H187+'9.нерез-в нацвал'!H19)</f>
        <v>8.7533911164465739</v>
      </c>
      <c r="J187" s="21">
        <f>'7.физ-в нацвал'!J187+'8.юрид-в нацвал'!J187+'9.нерез-в нацвал'!J19</f>
        <v>50272.3</v>
      </c>
      <c r="K187" s="28">
        <f>('7.физ-в нацвал'!J187*'7.физ-в нацвал'!K187+'8.юрид-в нацвал'!J187*'8.юрид-в нацвал'!K187+'9.нерез-в нацвал'!J19*'9.нерез-в нацвал'!K19)/('7.физ-в нацвал'!J187+'8.юрид-в нацвал'!J187+'9.нерез-в нацвал'!J19)</f>
        <v>5.4888128651364694</v>
      </c>
      <c r="L187" s="21">
        <f>'7.физ-в нацвал'!L187+'8.юрид-в нацвал'!L187+'9.нерез-в нацвал'!L19</f>
        <v>106442.5</v>
      </c>
      <c r="M187" s="28">
        <f>('7.физ-в нацвал'!L187*'7.физ-в нацвал'!M187+'8.юрид-в нацвал'!L187*'8.юрид-в нацвал'!M187+'9.нерез-в нацвал'!L19*'9.нерез-в нацвал'!M19)/('7.физ-в нацвал'!L187+'8.юрид-в нацвал'!L187+'9.нерез-в нацвал'!L19)</f>
        <v>9.1250151866031004</v>
      </c>
      <c r="N187" s="21">
        <f>'7.физ-в нацвал'!N187+'8.юрид-в нацвал'!N187+'9.нерез-в нацвал'!N19</f>
        <v>112481.3</v>
      </c>
      <c r="O187" s="28">
        <f>('7.физ-в нацвал'!N187*'7.физ-в нацвал'!O187+'8.юрид-в нацвал'!N187*'8.юрид-в нацвал'!O187+'9.нерез-в нацвал'!N19*'9.нерез-в нацвал'!O19)/('7.физ-в нацвал'!N187+'8.юрид-в нацвал'!N187+'9.нерез-в нацвал'!N19)</f>
        <v>12.317792468614787</v>
      </c>
      <c r="P187" s="21">
        <f>'7.физ-в нацвал'!P187+'8.юрид-в нацвал'!P187+'9.нерез-в нацвал'!P19</f>
        <v>155283.49999999997</v>
      </c>
      <c r="Q187" s="28">
        <f>('7.физ-в нацвал'!P187*'7.физ-в нацвал'!Q187+'8.юрид-в нацвал'!P187*'8.юрид-в нацвал'!Q187+'9.нерез-в нацвал'!P19*'9.нерез-в нацвал'!Q19)/('7.физ-в нацвал'!P187+'8.юрид-в нацвал'!P187+'9.нерез-в нацвал'!P19)</f>
        <v>14.112447780994103</v>
      </c>
      <c r="R187" s="22">
        <f>'7.физ-в нацвал'!R187+'8.юрид-в нацвал'!R187+'9.нерез-в нацвал'!R19</f>
        <v>304.90000000000003</v>
      </c>
      <c r="S187" s="30">
        <f>('7.физ-в нацвал'!R187*'7.физ-в нацвал'!S187+'8.юрид-в нацвал'!R187*'8.юрид-в нацвал'!S187+'9.нерез-в нацвал'!R19*'9.нерез-в нацвал'!S19)/('7.физ-в нацвал'!R187+'8.юрид-в нацвал'!R187+'9.нерез-в нацвал'!R19)</f>
        <v>13.885864217776302</v>
      </c>
    </row>
    <row r="188" spans="1:19" ht="14.25" customHeight="1" thickBot="1" x14ac:dyDescent="0.25">
      <c r="A188" s="24" t="s">
        <v>15</v>
      </c>
      <c r="B188" s="27">
        <f>'7.физ-в нацвал'!B188+'8.юрид-в нацвал'!B188+'9.нерез-в нацвал'!B20</f>
        <v>7282869.8000000007</v>
      </c>
      <c r="C188" s="29">
        <f>('7.физ-в нацвал'!B188*'7.физ-в нацвал'!C188+'8.юрид-в нацвал'!B188*'8.юрид-в нацвал'!C188+'9.нерез-в нацвал'!B20*'9.нерез-в нацвал'!C20)/('7.физ-в нацвал'!B188+'8.юрид-в нацвал'!B188+'9.нерез-в нацвал'!B20)</f>
        <v>2.0044959397736313</v>
      </c>
      <c r="D188" s="25">
        <f>'7.физ-в нацвал'!D188+'8.юрид-в нацвал'!D188+'9.нерез-в нацвал'!D20</f>
        <v>6615437.5999999996</v>
      </c>
      <c r="E188" s="29">
        <f>('7.физ-в нацвал'!D188*'7.физ-в нацвал'!E188+'8.юрид-в нацвал'!D188*'8.юрид-в нацвал'!E188+'9.нерез-в нацвал'!D20*'9.нерез-в нацвал'!E20)/('7.физ-в нацвал'!D188+'8.юрид-в нацвал'!D188+'9.нерез-в нацвал'!D20)</f>
        <v>1.2456288215914848</v>
      </c>
      <c r="F188" s="25">
        <f t="shared" si="4"/>
        <v>667432.19999999995</v>
      </c>
      <c r="G188" s="29">
        <f t="shared" si="5"/>
        <v>9.526215849340204</v>
      </c>
      <c r="H188" s="25">
        <f>'7.физ-в нацвал'!H188+'8.юрид-в нацвал'!H188+'9.нерез-в нацвал'!H20</f>
        <v>49786.799999999996</v>
      </c>
      <c r="I188" s="29">
        <f>('7.физ-в нацвал'!H188*'7.физ-в нацвал'!I188+'8.юрид-в нацвал'!H188*'8.юрид-в нацвал'!I188+'9.нерез-в нацвал'!H20*'9.нерез-в нацвал'!I20)/('7.физ-в нацвал'!H188+'8.юрид-в нацвал'!H188+'9.нерез-в нацвал'!H20)</f>
        <v>6.4435896864229036</v>
      </c>
      <c r="J188" s="25">
        <f>'7.физ-в нацвал'!J188+'8.юрид-в нацвал'!J188+'9.нерез-в нацвал'!J20</f>
        <v>153230.5</v>
      </c>
      <c r="K188" s="29">
        <f>('7.физ-в нацвал'!J188*'7.физ-в нацвал'!K188+'8.юрид-в нацвал'!J188*'8.юрид-в нацвал'!K188+'9.нерез-в нацвал'!J20*'9.нерез-в нацвал'!K20)/('7.физ-в нацвал'!J188+'8.юрид-в нацвал'!J188+'9.нерез-в нацвал'!J20)</f>
        <v>4.1338603672245435</v>
      </c>
      <c r="L188" s="25">
        <f>'7.физ-в нацвал'!L188+'8.юрид-в нацвал'!L188+'9.нерез-в нацвал'!L20</f>
        <v>116239.79999999999</v>
      </c>
      <c r="M188" s="29">
        <f>('7.физ-в нацвал'!L188*'7.физ-в нацвал'!M188+'8.юрид-в нацвал'!L188*'8.юрид-в нацвал'!M188+'9.нерез-в нацвал'!L20*'9.нерез-в нацвал'!M20)/('7.физ-в нацвал'!L188+'8.юрид-в нацвал'!L188+'9.нерез-в нацвал'!L20)</f>
        <v>9.2982084621618402</v>
      </c>
      <c r="N188" s="25">
        <f>'7.физ-в нацвал'!N188+'8.юрид-в нацвал'!N188+'9.нерез-в нацвал'!N20</f>
        <v>208494.3</v>
      </c>
      <c r="O188" s="29">
        <f>('7.физ-в нацвал'!N188*'7.физ-в нацвал'!O188+'8.юрид-в нацвал'!N188*'8.юрид-в нацвал'!O188+'9.нерез-в нацвал'!N20*'9.нерез-в нацвал'!O20)/('7.физ-в нацвал'!N188+'8.юрид-в нацвал'!N188+'9.нерез-в нацвал'!N20)</f>
        <v>11.241686971778142</v>
      </c>
      <c r="P188" s="25">
        <f>'7.физ-в нацвал'!P188+'8.юрид-в нацвал'!P188+'9.нерез-в нацвал'!P20</f>
        <v>139456.4</v>
      </c>
      <c r="Q188" s="29">
        <f>('7.физ-в нацвал'!P188*'7.физ-в нацвал'!Q188+'8.юрид-в нацвал'!P188*'8.юрид-в нацвал'!Q188+'9.нерез-в нацвал'!P20*'9.нерез-в нацвал'!Q20)/('7.физ-в нацвал'!P188+'8.юрид-в нацвал'!P188+'9.нерез-в нацвал'!P20)</f>
        <v>14.165491386555196</v>
      </c>
      <c r="R188" s="25">
        <f>'7.физ-в нацвал'!R188+'8.юрид-в нацвал'!R188+'9.нерез-в нацвал'!R20</f>
        <v>224.4</v>
      </c>
      <c r="S188" s="29">
        <f>('7.физ-в нацвал'!R188*'7.физ-в нацвал'!S188+'8.юрид-в нацвал'!R188*'8.юрид-в нацвал'!S188+'9.нерез-в нацвал'!R20*'9.нерез-в нацвал'!S20)/('7.физ-в нацвал'!R188+'8.юрид-в нацвал'!R188+'9.нерез-в нацвал'!R20)</f>
        <v>16.693489304812839</v>
      </c>
    </row>
    <row r="189" spans="1:19" ht="14.25" customHeight="1" x14ac:dyDescent="0.2">
      <c r="A189" s="23" t="s">
        <v>43</v>
      </c>
      <c r="B189" s="26">
        <f>'7.физ-в нацвал'!B189+'8.юрид-в нацвал'!B189+'9.нерез-в нацвал'!B21</f>
        <v>5365612.6999999993</v>
      </c>
      <c r="C189" s="28">
        <f>('7.физ-в нацвал'!B189*'7.физ-в нацвал'!C189+'8.юрид-в нацвал'!B189*'8.юрид-в нацвал'!C189+'9.нерез-в нацвал'!B21*'9.нерез-в нацвал'!C21)/('7.физ-в нацвал'!B189+'8.юрид-в нацвал'!B189+'9.нерез-в нацвал'!B21)</f>
        <v>2.2286011778300727</v>
      </c>
      <c r="D189" s="21">
        <f>'7.физ-в нацвал'!D189+'8.юрид-в нацвал'!D189+'9.нерез-в нацвал'!D21</f>
        <v>4875239.9000000004</v>
      </c>
      <c r="E189" s="28">
        <f>('7.физ-в нацвал'!D189*'7.физ-в нацвал'!E189+'8.юрид-в нацвал'!D189*'8.юрид-в нацвал'!E189+'9.нерез-в нацвал'!D21*'9.нерез-в нацвал'!E21)/('7.физ-в нацвал'!D189+'8.юрид-в нацвал'!D189+'9.нерез-в нацвал'!D21)</f>
        <v>1.3455696112513347</v>
      </c>
      <c r="F189" s="21">
        <f t="shared" si="4"/>
        <v>490372.79999999993</v>
      </c>
      <c r="G189" s="28">
        <f t="shared" si="5"/>
        <v>11.007617318905124</v>
      </c>
      <c r="H189" s="21">
        <f>'7.физ-в нацвал'!H189+'8.юрид-в нацвал'!H189+'9.нерез-в нацвал'!H21</f>
        <v>8649.0999999999985</v>
      </c>
      <c r="I189" s="28">
        <f>('7.физ-в нацвал'!H189*'7.физ-в нацвал'!I189+'8.юрид-в нацвал'!H189*'8.юрид-в нацвал'!I189+'9.нерез-в нацвал'!H21*'9.нерез-в нацвал'!I21)/('7.физ-в нацвал'!H189+'8.юрид-в нацвал'!H189+'9.нерез-в нацвал'!H21)</f>
        <v>5.4558100842862283</v>
      </c>
      <c r="J189" s="21">
        <f>'7.физ-в нацвал'!J189+'8.юрид-в нацвал'!J189+'9.нерез-в нацвал'!J21</f>
        <v>58229.3</v>
      </c>
      <c r="K189" s="28">
        <f>('7.физ-в нацвал'!J189*'7.физ-в нацвал'!K189+'8.юрид-в нацвал'!J189*'8.юрид-в нацвал'!K189+'9.нерез-в нацвал'!J21*'9.нерез-в нацвал'!K21)/('7.физ-в нацвал'!J189+'8.юрид-в нацвал'!J189+'9.нерез-в нацвал'!J21)</f>
        <v>5.9534437302182868</v>
      </c>
      <c r="L189" s="21">
        <f>'7.физ-в нацвал'!L189+'8.юрид-в нацвал'!L189+'9.нерез-в нацвал'!L21</f>
        <v>127378.7</v>
      </c>
      <c r="M189" s="28">
        <f>('7.физ-в нацвал'!L189*'7.физ-в нацвал'!M189+'8.юрид-в нацвал'!L189*'8.юрид-в нацвал'!M189+'9.нерез-в нацвал'!L21*'9.нерез-в нацвал'!M21)/('7.физ-в нацвал'!L189+'8.юрид-в нацвал'!L189+'9.нерез-в нацвал'!L21)</f>
        <v>9.110617748493274</v>
      </c>
      <c r="N189" s="21">
        <f>'7.физ-в нацвал'!N189+'8.юрид-в нацвал'!N189+'9.нерез-в нацвал'!N21</f>
        <v>133916.6</v>
      </c>
      <c r="O189" s="28">
        <f>('7.физ-в нацвал'!N189*'7.физ-в нацвал'!O189+'8.юрид-в нацвал'!N189*'8.юрид-в нацвал'!O189+'9.нерез-в нацвал'!N21*'9.нерез-в нацвал'!O21)/('7.физ-в нацвал'!N189+'8.юрид-в нацвал'!N189+'9.нерез-в нацвал'!N21)</f>
        <v>12.117471336637843</v>
      </c>
      <c r="P189" s="21">
        <f>'7.физ-в нацвал'!P189+'8.юрид-в нацвал'!P189+'9.нерез-в нацвал'!P21</f>
        <v>162098.89999999997</v>
      </c>
      <c r="Q189" s="28">
        <f>('7.физ-в нацвал'!P189*'7.физ-в нацвал'!Q189+'8.юрид-в нацвал'!P189*'8.юрид-в нацвал'!Q189+'9.нерез-в нацвал'!P21*'9.нерез-в нацвал'!Q21)/('7.физ-в нацвал'!P189+'8.юрид-в нацвал'!P189+'9.нерез-в нацвал'!P21)</f>
        <v>13.690227737510885</v>
      </c>
      <c r="R189" s="22">
        <f>'7.физ-в нацвал'!R189+'8.юрид-в нацвал'!R189+'9.нерез-в нацвал'!R21</f>
        <v>100.2</v>
      </c>
      <c r="S189" s="30">
        <f>('7.физ-в нацвал'!R189*'7.физ-в нацвал'!S189+'8.юрид-в нацвал'!R189*'8.юрид-в нацвал'!S189+'9.нерез-в нацвал'!R21*'9.нерез-в нацвал'!S21)/('7.физ-в нацвал'!R189+'8.юрид-в нацвал'!R189+'9.нерез-в нацвал'!R21)</f>
        <v>15.801936127744503</v>
      </c>
    </row>
    <row r="190" spans="1:19" ht="14.25" customHeight="1" x14ac:dyDescent="0.2">
      <c r="A190" s="23" t="s">
        <v>1</v>
      </c>
      <c r="B190" s="26">
        <f>'7.физ-в нацвал'!B190+'8.юрид-в нацвал'!B190+'9.нерез-в нацвал'!B22</f>
        <v>5931763.2000000011</v>
      </c>
      <c r="C190" s="28">
        <f>('7.физ-в нацвал'!B190*'7.физ-в нацвал'!C190+'8.юрид-в нацвал'!B190*'8.юрид-в нацвал'!C190+'9.нерез-в нацвал'!B22*'9.нерез-в нацвал'!C22)/('7.физ-в нацвал'!B190+'8.юрид-в нацвал'!B190+'9.нерез-в нацвал'!B22)</f>
        <v>1.8914868058118</v>
      </c>
      <c r="D190" s="21">
        <f>'7.физ-в нацвал'!D190+'8.юрид-в нацвал'!D190+'9.нерез-в нацвал'!D22</f>
        <v>5394229.0999999996</v>
      </c>
      <c r="E190" s="28">
        <f>('7.физ-в нацвал'!D190*'7.физ-в нацвал'!E190+'8.юрид-в нацвал'!D190*'8.юрид-в нацвал'!E190+'9.нерез-в нацвал'!D22*'9.нерез-в нацвал'!E22)/('7.физ-в нацвал'!D190+'8.юрид-в нацвал'!D190+'9.нерез-в нацвал'!D22)</f>
        <v>0.99753869964477271</v>
      </c>
      <c r="F190" s="21">
        <f t="shared" si="4"/>
        <v>537534.1</v>
      </c>
      <c r="G190" s="28">
        <f t="shared" si="5"/>
        <v>10.862379793207522</v>
      </c>
      <c r="H190" s="21">
        <f>'7.физ-в нацвал'!H190+'8.юрид-в нацвал'!H190+'9.нерез-в нацвал'!H22</f>
        <v>13448.400000000001</v>
      </c>
      <c r="I190" s="28">
        <f>('7.физ-в нацвал'!H190*'7.физ-в нацвал'!I190+'8.юрид-в нацвал'!H190*'8.юрид-в нацвал'!I190+'9.нерез-в нацвал'!H22*'9.нерез-в нацвал'!I22)/('7.физ-в нацвал'!H190+'8.юрид-в нацвал'!H190+'9.нерез-в нацвал'!H22)</f>
        <v>3.1091562565063526</v>
      </c>
      <c r="J190" s="21">
        <f>'7.физ-в нацвал'!J190+'8.юрид-в нацвал'!J190+'9.нерез-в нацвал'!J22</f>
        <v>84309.4</v>
      </c>
      <c r="K190" s="28">
        <f>('7.физ-в нацвал'!J190*'7.физ-в нацвал'!K190+'8.юрид-в нацвал'!J190*'8.юрид-в нацвал'!K190+'9.нерез-в нацвал'!J22*'9.нерез-в нацвал'!K22)/('7.физ-в нацвал'!J190+'8.юрид-в нацвал'!J190+'9.нерез-в нацвал'!J22)</f>
        <v>4.9088434385726849</v>
      </c>
      <c r="L190" s="21">
        <f>'7.физ-в нацвал'!L190+'8.юрид-в нацвал'!L190+'9.нерез-в нацвал'!L22</f>
        <v>103214.6</v>
      </c>
      <c r="M190" s="28">
        <f>('7.физ-в нацвал'!L190*'7.физ-в нацвал'!M190+'8.юрид-в нацвал'!L190*'8.юрид-в нацвал'!M190+'9.нерез-в нацвал'!L22*'9.нерез-в нацвал'!M22)/('7.физ-в нацвал'!L190+'8.юрид-в нацвал'!L190+'9.нерез-в нацвал'!L22)</f>
        <v>8.965098619768904</v>
      </c>
      <c r="N190" s="21">
        <f>'7.физ-в нацвал'!N190+'8.юрид-в нацвал'!N190+'9.нерез-в нацвал'!N22</f>
        <v>150622</v>
      </c>
      <c r="O190" s="28">
        <f>('7.физ-в нацвал'!N190*'7.физ-в нацвал'!O190+'8.юрид-в нацвал'!N190*'8.юрид-в нацвал'!O190+'9.нерез-в нацвал'!N22*'9.нерез-в нацвал'!O22)/('7.физ-в нацвал'!N190+'8.юрид-в нацвал'!N190+'9.нерез-в нацвал'!N22)</f>
        <v>12.383469154572335</v>
      </c>
      <c r="P190" s="21">
        <f>'7.физ-в нацвал'!P190+'8.юрид-в нацвал'!P190+'9.нерез-в нацвал'!P22</f>
        <v>185196</v>
      </c>
      <c r="Q190" s="28">
        <f>('7.физ-в нацвал'!P190*'7.физ-в нацвал'!Q190+'8.юрид-в нацвал'!P190*'8.юрид-в нацвал'!Q190+'9.нерез-в нацвал'!P22*'9.нерез-в нацвал'!Q22)/('7.физ-в нацвал'!P190+'8.юрид-в нацвал'!P190+'9.нерез-в нацвал'!P22)</f>
        <v>13.931317139679027</v>
      </c>
      <c r="R190" s="22">
        <f>'7.физ-в нацвал'!R190+'8.юрид-в нацвал'!R190+'9.нерез-в нацвал'!R22</f>
        <v>743.7</v>
      </c>
      <c r="S190" s="30">
        <f>('7.физ-в нацвал'!R190*'7.физ-в нацвал'!S190+'8.юрид-в нацвал'!R190*'8.юрид-в нацвал'!S190+'9.нерез-в нацвал'!R22*'9.нерез-в нацвал'!S22)/('7.физ-в нацвал'!R190+'8.юрид-в нацвал'!R190+'9.нерез-в нацвал'!R22)</f>
        <v>17.007605217157476</v>
      </c>
    </row>
    <row r="191" spans="1:19" ht="14.25" customHeight="1" x14ac:dyDescent="0.2">
      <c r="A191" s="23" t="s">
        <v>2</v>
      </c>
      <c r="B191" s="26">
        <f>'7.физ-в нацвал'!B191+'8.юрид-в нацвал'!B191+'9.нерез-в нацвал'!B23</f>
        <v>7008544.5</v>
      </c>
      <c r="C191" s="28">
        <f>('7.физ-в нацвал'!B191*'7.физ-в нацвал'!C191+'8.юрид-в нацвал'!B191*'8.юрид-в нацвал'!C191+'9.нерез-в нацвал'!B23*'9.нерез-в нацвал'!C23)/('7.физ-в нацвал'!B191+'8.юрид-в нацвал'!B191+'9.нерез-в нацвал'!B23)</f>
        <v>1.884139516271889</v>
      </c>
      <c r="D191" s="21">
        <f>'7.физ-в нацвал'!D191+'8.юрид-в нацвал'!D191+'9.нерез-в нацвал'!D23</f>
        <v>6487419.1999999993</v>
      </c>
      <c r="E191" s="28">
        <f>('7.физ-в нацвал'!D191*'7.физ-в нацвал'!E191+'8.юрид-в нацвал'!D191*'8.юрид-в нацвал'!E191+'9.нерез-в нацвал'!D23*'9.нерез-в нацвал'!E23)/('7.физ-в нацвал'!D191+'8.юрид-в нацвал'!D191+'9.нерез-в нацвал'!D23)</f>
        <v>1.1644879096143521</v>
      </c>
      <c r="F191" s="21">
        <f t="shared" si="4"/>
        <v>521125.30000000005</v>
      </c>
      <c r="G191" s="28">
        <f t="shared" si="5"/>
        <v>10.842986170504476</v>
      </c>
      <c r="H191" s="21">
        <f>'7.физ-в нацвал'!H191+'8.юрид-в нацвал'!H191+'9.нерез-в нацвал'!H23</f>
        <v>21416.7</v>
      </c>
      <c r="I191" s="28">
        <f>('7.физ-в нацвал'!H191*'7.физ-в нацвал'!I191+'8.юрид-в нацвал'!H191*'8.юрид-в нацвал'!I191+'9.нерез-в нацвал'!H23*'9.нерез-в нацвал'!I23)/('7.физ-в нацвал'!H191+'8.юрид-в нацвал'!H191+'9.нерез-в нацвал'!H23)</f>
        <v>5.1806869405650735</v>
      </c>
      <c r="J191" s="21">
        <f>'7.физ-в нацвал'!J191+'8.юрид-в нацвал'!J191+'9.нерез-в нацвал'!J23</f>
        <v>69021.2</v>
      </c>
      <c r="K191" s="28">
        <f>('7.физ-в нацвал'!J191*'7.физ-в нацвал'!K191+'8.юрид-в нацвал'!J191*'8.юрид-в нацвал'!K191+'9.нерез-в нацвал'!J23*'9.нерез-в нацвал'!K23)/('7.физ-в нацвал'!J191+'8.юрид-в нацвал'!J191+'9.нерез-в нацвал'!J23)</f>
        <v>5.4201220349689647</v>
      </c>
      <c r="L191" s="21">
        <f>'7.физ-в нацвал'!L191+'8.юрид-в нацвал'!L191+'9.нерез-в нацвал'!L23</f>
        <v>101416.20000000001</v>
      </c>
      <c r="M191" s="28">
        <f>('7.физ-в нацвал'!L191*'7.физ-в нацвал'!M191+'8.юрид-в нацвал'!L191*'8.юрид-в нацвал'!M191+'9.нерез-в нацвал'!L23*'9.нерез-в нацвал'!M23)/('7.физ-в нацвал'!L191+'8.юрид-в нацвал'!L191+'9.нерез-в нацвал'!L23)</f>
        <v>9.2229867319027914</v>
      </c>
      <c r="N191" s="21">
        <f>'7.физ-в нацвал'!N191+'8.юрид-в нацвал'!N191+'9.нерез-в нацвал'!N23</f>
        <v>165575.70000000001</v>
      </c>
      <c r="O191" s="28">
        <f>('7.физ-в нацвал'!N191*'7.физ-в нацвал'!O191+'8.юрид-в нацвал'!N191*'8.юрид-в нацвал'!O191+'9.нерез-в нацвал'!N23*'9.нерез-в нацвал'!O23)/('7.физ-в нацвал'!N191+'8.юрид-в нацвал'!N191+'9.нерез-в нацвал'!N23)</f>
        <v>11.698529397731667</v>
      </c>
      <c r="P191" s="21">
        <f>'7.физ-в нацвал'!P191+'8.юрид-в нацвал'!P191+'9.нерез-в нацвал'!P23</f>
        <v>163491.4</v>
      </c>
      <c r="Q191" s="28">
        <f>('7.физ-в нацвал'!P191*'7.физ-в нацвал'!Q191+'8.юрид-в нацвал'!P191*'8.юрид-в нацвал'!Q191+'9.нерез-в нацвал'!P23*'9.нерез-в нацвал'!Q23)/('7.физ-в нацвал'!P191+'8.юрид-в нацвал'!P191+'9.нерез-в нацвал'!P23)</f>
        <v>14.004905499616475</v>
      </c>
      <c r="R191" s="21">
        <f>'7.физ-в нацвал'!R191+'8.юрид-в нацвал'!R191+'9.нерез-в нацвал'!R23</f>
        <v>204.1</v>
      </c>
      <c r="S191" s="28">
        <f>('7.физ-в нацвал'!R191*'7.физ-в нацвал'!S191+'8.юрид-в нацвал'!R191*'8.юрид-в нацвал'!S191+'9.нерез-в нацвал'!R23*'9.нерез-в нацвал'!S23)/('7.физ-в нацвал'!R191+'8.юрид-в нацвал'!R191+'9.нерез-в нацвал'!R23)</f>
        <v>16.971131798138131</v>
      </c>
    </row>
    <row r="192" spans="1:19" ht="14.25" customHeight="1" x14ac:dyDescent="0.2">
      <c r="A192" s="23" t="s">
        <v>3</v>
      </c>
      <c r="B192" s="26">
        <f>'7.физ-в нацвал'!B192+'8.юрид-в нацвал'!B192+'9.нерез-в нацвал'!B24</f>
        <v>7129977.9000000004</v>
      </c>
      <c r="C192" s="28">
        <f>('7.физ-в нацвал'!B192*'7.физ-в нацвал'!C192+'8.юрид-в нацвал'!B192*'8.юрид-в нацвал'!C192+'9.нерез-в нацвал'!B24*'9.нерез-в нацвал'!C24)/('7.физ-в нацвал'!B192+'8.юрид-в нацвал'!B192+'9.нерез-в нацвал'!B24)</f>
        <v>1.7885392517135263</v>
      </c>
      <c r="D192" s="21">
        <f>'7.физ-в нацвал'!D192+'8.юрид-в нацвал'!D192+'9.нерез-в нацвал'!D24</f>
        <v>6606677.7999999998</v>
      </c>
      <c r="E192" s="28">
        <f>('7.физ-в нацвал'!D192*'7.физ-в нацвал'!E192+'8.юрид-в нацвал'!D192*'8.юрид-в нацвал'!E192+'9.нерез-в нацвал'!D24*'9.нерез-в нацвал'!E24)/('7.физ-в нацвал'!D192+'8.юрид-в нацвал'!D192+'9.нерез-в нацвал'!D24)</f>
        <v>1.0921655755635595</v>
      </c>
      <c r="F192" s="21">
        <f t="shared" si="4"/>
        <v>523300.09999999992</v>
      </c>
      <c r="G192" s="28">
        <f t="shared" si="5"/>
        <v>10.580275593297211</v>
      </c>
      <c r="H192" s="21">
        <f>'7.физ-в нацвал'!H192+'8.юрид-в нацвал'!H192+'9.нерез-в нацвал'!H24</f>
        <v>19040.7</v>
      </c>
      <c r="I192" s="28">
        <f>('7.физ-в нацвал'!H192*'7.физ-в нацвал'!I192+'8.юрид-в нацвал'!H192*'8.юрид-в нацвал'!I192+'9.нерез-в нацвал'!H24*'9.нерез-в нацвал'!I24)/('7.физ-в нацвал'!H192+'8.юрид-в нацвал'!H192+'9.нерез-в нацвал'!H24)</f>
        <v>4.8591722993377378</v>
      </c>
      <c r="J192" s="21">
        <f>'7.физ-в нацвал'!J192+'8.юрид-в нацвал'!J192+'9.нерез-в нацвал'!J24</f>
        <v>75085.2</v>
      </c>
      <c r="K192" s="28">
        <f>('7.физ-в нацвал'!J192*'7.физ-в нацвал'!K192+'8.юрид-в нацвал'!J192*'8.юрид-в нацвал'!K192+'9.нерез-в нацвал'!J24*'9.нерез-в нацвал'!K24)/('7.физ-в нацвал'!J192+'8.юрид-в нацвал'!J192+'9.нерез-в нацвал'!J24)</f>
        <v>5.891369177947186</v>
      </c>
      <c r="L192" s="21">
        <f>'7.физ-в нацвал'!L192+'8.юрид-в нацвал'!L192+'9.нерез-в нацвал'!L24</f>
        <v>122254.39999999999</v>
      </c>
      <c r="M192" s="28">
        <f>('7.физ-в нацвал'!L192*'7.физ-в нацвал'!M192+'8.юрид-в нацвал'!L192*'8.юрид-в нацвал'!M192+'9.нерез-в нацвал'!L24*'9.нерез-в нацвал'!M24)/('7.физ-в нацвал'!L192+'8.юрид-в нацвал'!L192+'9.нерез-в нацвал'!L24)</f>
        <v>8.5897817011085049</v>
      </c>
      <c r="N192" s="21">
        <f>'7.физ-в нацвал'!N192+'8.юрид-в нацвал'!N192+'9.нерез-в нацвал'!N24</f>
        <v>154353.9</v>
      </c>
      <c r="O192" s="28">
        <f>('7.физ-в нацвал'!N192*'7.физ-в нацвал'!O192+'8.юрид-в нацвал'!N192*'8.юрид-в нацвал'!O192+'9.нерез-в нацвал'!N24*'9.нерез-в нацвал'!O24)/('7.физ-в нацвал'!N192+'8.юрид-в нацвал'!N192+'9.нерез-в нацвал'!N24)</f>
        <v>12.327164859456055</v>
      </c>
      <c r="P192" s="21">
        <f>'7.физ-в нацвал'!P192+'8.юрид-в нацвал'!P192+'9.нерез-в нацвал'!P24</f>
        <v>151925.6</v>
      </c>
      <c r="Q192" s="28">
        <f>('7.физ-в нацвал'!P192*'7.физ-в нацвал'!Q192+'8.юрид-в нацвал'!P192*'8.юрид-в нацвал'!Q192+'9.нерез-в нацвал'!P24*'9.нерез-в нацвал'!Q24)/('7.физ-в нацвал'!P192+'8.юрид-в нацвал'!P192+'9.нерез-в нацвал'!P24)</f>
        <v>13.408342372845626</v>
      </c>
      <c r="R192" s="22">
        <f>'7.физ-в нацвал'!R192+'8.юрид-в нацвал'!R192+'9.нерез-в нацвал'!R24</f>
        <v>640.30000000000007</v>
      </c>
      <c r="S192" s="30">
        <f>('7.физ-в нацвал'!R192*'7.физ-в нацвал'!S192+'8.юрид-в нацвал'!R192*'8.юрид-в нацвал'!S192+'9.нерез-в нацвал'!R24*'9.нерез-в нацвал'!S24)/('7.физ-в нацвал'!R192+'8.юрид-в нацвал'!R192+'9.нерез-в нацвал'!R24)</f>
        <v>18.471905356863946</v>
      </c>
    </row>
    <row r="193" spans="1:19" ht="14.25" customHeight="1" x14ac:dyDescent="0.2">
      <c r="A193" s="23" t="s">
        <v>4</v>
      </c>
      <c r="B193" s="26">
        <f>'7.физ-в нацвал'!B193+'8.юрид-в нацвал'!B193+'9.нерез-в нацвал'!B25</f>
        <v>7161343.1999999993</v>
      </c>
      <c r="C193" s="28">
        <f>('7.физ-в нацвал'!B193*'7.физ-в нацвал'!C193+'8.юрид-в нацвал'!B193*'8.юрид-в нацвал'!C193+'9.нерез-в нацвал'!B25*'9.нерез-в нацвал'!C25)/('7.физ-в нацвал'!B193+'8.юрид-в нацвал'!B193+'9.нерез-в нацвал'!B25)</f>
        <v>1.9777537200004613</v>
      </c>
      <c r="D193" s="21">
        <f>'7.физ-в нацвал'!D193+'8.юрид-в нацвал'!D193+'9.нерез-в нацвал'!D25</f>
        <v>6550152.8999999994</v>
      </c>
      <c r="E193" s="28">
        <f>('7.физ-в нацвал'!D193*'7.физ-в нацвал'!E193+'8.юрид-в нацвал'!D193*'8.юрид-в нацвал'!E193+'9.нерез-в нацвал'!D25*'9.нерез-в нацвал'!E25)/('7.физ-в нацвал'!D193+'8.юрид-в нацвал'!D193+'9.нерез-в нацвал'!D25)</f>
        <v>1.2049570716127871</v>
      </c>
      <c r="F193" s="21">
        <f t="shared" si="4"/>
        <v>611190.30000000005</v>
      </c>
      <c r="G193" s="28">
        <f t="shared" si="5"/>
        <v>10.259848850677118</v>
      </c>
      <c r="H193" s="21">
        <f>'7.физ-в нацвал'!H193+'8.юрид-в нацвал'!H193+'9.нерез-в нацвал'!H25</f>
        <v>15171.2</v>
      </c>
      <c r="I193" s="28">
        <f>('7.физ-в нацвал'!H193*'7.физ-в нацвал'!I193+'8.юрид-в нацвал'!H193*'8.юрид-в нацвал'!I193+'9.нерез-в нацвал'!H25*'9.нерез-в нацвал'!I25)/('7.физ-в нацвал'!H193+'8.юрид-в нацвал'!H193+'9.нерез-в нацвал'!H25)</f>
        <v>5.8895188251423711</v>
      </c>
      <c r="J193" s="21">
        <f>'7.физ-в нацвал'!J193+'8.юрид-в нацвал'!J193+'9.нерез-в нацвал'!J25</f>
        <v>167981.19999999998</v>
      </c>
      <c r="K193" s="28">
        <f>('7.физ-в нацвал'!J193*'7.физ-в нацвал'!K193+'8.юрид-в нацвал'!J193*'8.юрид-в нацвал'!K193+'9.нерез-в нацвал'!J25*'9.нерез-в нацвал'!K25)/('7.физ-в нацвал'!J193+'8.юрид-в нацвал'!J193+'9.нерез-в нацвал'!J25)</f>
        <v>4.9660510878598307</v>
      </c>
      <c r="L193" s="21">
        <f>'7.физ-в нацвал'!L193+'8.юрид-в нацвал'!L193+'9.нерез-в нацвал'!L25</f>
        <v>96851.8</v>
      </c>
      <c r="M193" s="28">
        <f>('7.физ-в нацвал'!L193*'7.физ-в нацвал'!M193+'8.юрид-в нацвал'!L193*'8.юрид-в нацвал'!M193+'9.нерез-в нацвал'!L25*'9.нерез-в нацвал'!M25)/('7.физ-в нацвал'!L193+'8.юрид-в нацвал'!L193+'9.нерез-в нацвал'!L25)</f>
        <v>9.4783828385223554</v>
      </c>
      <c r="N193" s="21">
        <f>'7.физ-в нацвал'!N193+'8.юрид-в нацвал'!N193+'9.нерез-в нацвал'!N25</f>
        <v>138930.59999999998</v>
      </c>
      <c r="O193" s="28">
        <f>('7.физ-в нацвал'!N193*'7.физ-в нацвал'!O193+'8.юрид-в нацвал'!N193*'8.юрид-в нацвал'!O193+'9.нерез-в нацвал'!N25*'9.нерез-в нацвал'!O25)/('7.физ-в нацвал'!N193+'8.юрид-в нацвал'!N193+'9.нерез-в нацвал'!N25)</f>
        <v>12.571866349098002</v>
      </c>
      <c r="P193" s="21">
        <f>'7.физ-в нацвал'!P193+'8.юрид-в нацвал'!P193+'9.нерез-в нацвал'!P25</f>
        <v>190205.7</v>
      </c>
      <c r="Q193" s="28">
        <f>('7.физ-в нацвал'!P193*'7.физ-в нацвал'!Q193+'8.юрид-в нацвал'!P193*'8.юрид-в нацвал'!Q193+'9.нерез-в нацвал'!P25*'9.нерез-в нацвал'!Q25)/('7.физ-в нацвал'!P193+'8.юрид-в нацвал'!P193+'9.нерез-в нацвал'!P25)</f>
        <v>13.904906277782469</v>
      </c>
      <c r="R193" s="22">
        <f>'7.физ-в нацвал'!R193+'8.юрид-в нацвал'!R193+'9.нерез-в нацвал'!R25</f>
        <v>2049.8000000000002</v>
      </c>
      <c r="S193" s="30">
        <f>('7.физ-в нацвал'!R193*'7.физ-в нацвал'!S193+'8.юрид-в нацвал'!R193*'8.юрид-в нацвал'!S193+'9.нерез-в нацвал'!R25*'9.нерез-в нацвал'!S25)/('7.физ-в нацвал'!R193+'8.юрид-в нацвал'!R193+'9.нерез-в нацвал'!R25)</f>
        <v>18.420334666796798</v>
      </c>
    </row>
    <row r="194" spans="1:19" ht="14.25" customHeight="1" x14ac:dyDescent="0.2">
      <c r="A194" s="23" t="s">
        <v>5</v>
      </c>
      <c r="B194" s="26">
        <f>'7.физ-в нацвал'!B194+'8.юрид-в нацвал'!B194+'9.нерез-в нацвал'!B26</f>
        <v>9744464.7000000011</v>
      </c>
      <c r="C194" s="28">
        <f>('7.физ-в нацвал'!B194*'7.физ-в нацвал'!C194+'8.юрид-в нацвал'!B194*'8.юрид-в нацвал'!C194+'9.нерез-в нацвал'!B26*'9.нерез-в нацвал'!C26)/('7.физ-в нацвал'!B194+'8.юрид-в нацвал'!B194+'9.нерез-в нацвал'!B26)</f>
        <v>3.0772636799638664</v>
      </c>
      <c r="D194" s="21">
        <f>'7.физ-в нацвал'!D194+'8.юрид-в нацвал'!D194+'9.нерез-в нацвал'!D26</f>
        <v>6773742.7999999998</v>
      </c>
      <c r="E194" s="28">
        <f>('7.физ-в нацвал'!D194*'7.физ-в нацвал'!E194+'8.юрид-в нацвал'!D194*'8.юрид-в нацвал'!E194+'9.нерез-в нацвал'!D26*'9.нерез-в нацвал'!E26)/('7.физ-в нацвал'!D194+'8.юрид-в нацвал'!D194+'9.нерез-в нацвал'!D26)</f>
        <v>1.0709375469644355</v>
      </c>
      <c r="F194" s="21">
        <f t="shared" si="4"/>
        <v>2970721.9000000004</v>
      </c>
      <c r="G194" s="28">
        <f t="shared" si="5"/>
        <v>7.6520228312182272</v>
      </c>
      <c r="H194" s="21">
        <f>'7.физ-в нацвал'!H194+'8.юрид-в нацвал'!H194+'9.нерез-в нацвал'!H26</f>
        <v>67775</v>
      </c>
      <c r="I194" s="28">
        <f>('7.физ-в нацвал'!H194*'7.физ-в нацвал'!I194+'8.юрид-в нацвал'!H194*'8.юрид-в нацвал'!I194+'9.нерез-в нацвал'!H26*'9.нерез-в нацвал'!I26)/('7.физ-в нацвал'!H194+'8.юрид-в нацвал'!H194+'9.нерез-в нацвал'!H26)</f>
        <v>4.1573304610844692</v>
      </c>
      <c r="J194" s="21">
        <f>'7.физ-в нацвал'!J194+'8.юрид-в нацвал'!J194+'9.нерез-в нацвал'!J26</f>
        <v>114892</v>
      </c>
      <c r="K194" s="28">
        <f>('7.физ-в нацвал'!J194*'7.физ-в нацвал'!K194+'8.юрид-в нацвал'!J194*'8.юрид-в нацвал'!K194+'9.нерез-в нацвал'!J26*'9.нерез-в нацвал'!K26)/('7.физ-в нацвал'!J194+'8.юрид-в нацвал'!J194+'9.нерез-в нацвал'!J26)</f>
        <v>7.7233342095184971</v>
      </c>
      <c r="L194" s="21">
        <f>'7.физ-в нацвал'!L194+'8.юрид-в нацвал'!L194+'9.нерез-в нацвал'!L26</f>
        <v>116958.29999999999</v>
      </c>
      <c r="M194" s="28">
        <f>('7.физ-в нацвал'!L194*'7.физ-в нацвал'!M194+'8.юрид-в нацвал'!L194*'8.юрид-в нацвал'!M194+'9.нерез-в нацвал'!L26*'9.нерез-в нацвал'!M26)/('7.физ-в нацвал'!L194+'8.юрид-в нацвал'!L194+'9.нерез-в нацвал'!L26)</f>
        <v>10.520411232037389</v>
      </c>
      <c r="N194" s="21">
        <f>'7.физ-в нацвал'!N194+'8.юрид-в нацвал'!N194+'9.нерез-в нацвал'!N26</f>
        <v>170856.10000000003</v>
      </c>
      <c r="O194" s="28">
        <f>('7.физ-в нацвал'!N194*'7.физ-в нацвал'!O194+'8.юрид-в нацвал'!N194*'8.юрид-в нацвал'!O194+'9.нерез-в нацвал'!N26*'9.нерез-в нацвал'!O26)/('7.физ-в нацвал'!N194+'8.юрид-в нацвал'!N194+'9.нерез-в нацвал'!N26)</f>
        <v>11.595235920754345</v>
      </c>
      <c r="P194" s="21">
        <f>'7.физ-в нацвал'!P194+'8.юрид-в нацвал'!P194+'9.нерез-в нацвал'!P26</f>
        <v>247694.9</v>
      </c>
      <c r="Q194" s="28">
        <f>('7.физ-в нацвал'!P194*'7.физ-в нацвал'!Q194+'8.юрид-в нацвал'!P194*'8.юрид-в нацвал'!Q194+'9.нерез-в нацвал'!P26*'9.нерез-в нацвал'!Q26)/('7.физ-в нацвал'!P194+'8.юрид-в нацвал'!P194+'9.нерез-в нацвал'!P26)</f>
        <v>13.94348956720545</v>
      </c>
      <c r="R194" s="22">
        <f>'7.физ-в нацвал'!R194+'8.юрид-в нацвал'!R194+'9.нерез-в нацвал'!R26</f>
        <v>2252545.6</v>
      </c>
      <c r="S194" s="30">
        <f>('7.физ-в нацвал'!R194*'7.физ-в нацвал'!S194+'8.юрид-в нацвал'!R194*'8.юрид-в нацвал'!S194+'9.нерез-в нацвал'!R26*'9.нерез-в нацвал'!S26)/('7.физ-в нацвал'!R194+'8.юрид-в нацвал'!R194+'9.нерез-в нацвал'!R26)</f>
        <v>6.613682743203956</v>
      </c>
    </row>
    <row r="195" spans="1:19" ht="14.25" customHeight="1" x14ac:dyDescent="0.2">
      <c r="A195" s="23" t="s">
        <v>6</v>
      </c>
      <c r="B195" s="26">
        <f>'7.физ-в нацвал'!B195+'8.юрид-в нацвал'!B195+'9.нерез-в нацвал'!B27</f>
        <v>8498379.5999999996</v>
      </c>
      <c r="C195" s="28">
        <f>('7.физ-в нацвал'!B195*'7.физ-в нацвал'!C195+'8.юрид-в нацвал'!B195*'8.юрид-в нацвал'!C195+'9.нерез-в нацвал'!B27*'9.нерез-в нацвал'!C27)/('7.физ-в нацвал'!B195+'8.юрид-в нацвал'!B195+'9.нерез-в нацвал'!B27)</f>
        <v>1.9007482575854802</v>
      </c>
      <c r="D195" s="21">
        <f>'7.физ-в нацвал'!D195+'8.юрид-в нацвал'!D195+'9.нерез-в нацвал'!D27</f>
        <v>7754102.8999999994</v>
      </c>
      <c r="E195" s="28">
        <f>('7.физ-в нацвал'!D195*'7.физ-в нацвал'!E195+'8.юрид-в нацвал'!D195*'8.юрид-в нацвал'!E195+'9.нерез-в нацвал'!D27*'9.нерез-в нацвал'!E27)/('7.физ-в нацвал'!D195+'8.юрид-в нацвал'!D195+'9.нерез-в нацвал'!D27)</f>
        <v>1.0320063633666752</v>
      </c>
      <c r="F195" s="21">
        <f t="shared" si="4"/>
        <v>744276.70000000007</v>
      </c>
      <c r="G195" s="28">
        <f t="shared" si="5"/>
        <v>10.951567719371031</v>
      </c>
      <c r="H195" s="21">
        <f>'7.физ-в нацвал'!H195+'8.юрид-в нацвал'!H195+'9.нерез-в нацвал'!H27</f>
        <v>93565.299999999988</v>
      </c>
      <c r="I195" s="28">
        <f>('7.физ-в нацвал'!H195*'7.физ-в нацвал'!I195+'8.юрид-в нацвал'!H195*'8.юрид-в нацвал'!I195+'9.нерез-в нацвал'!H27*'9.нерез-в нацвал'!I27)/('7.физ-в нацвал'!H195+'8.юрид-в нацвал'!H195+'9.нерез-в нацвал'!H27)</f>
        <v>5.5459863646031184</v>
      </c>
      <c r="J195" s="21">
        <f>'7.физ-в нацвал'!J195+'8.юрид-в нацвал'!J195+'9.нерез-в нацвал'!J27</f>
        <v>93484.900000000009</v>
      </c>
      <c r="K195" s="28">
        <f>('7.физ-в нацвал'!J195*'7.физ-в нацвал'!K195+'8.юрид-в нацвал'!J195*'8.юрид-в нацвал'!K195+'9.нерез-в нацвал'!J27*'9.нерез-в нацвал'!K27)/('7.физ-в нацвал'!J195+'8.юрид-в нацвал'!J195+'9.нерез-в нацвал'!J27)</f>
        <v>6.1776577928627976</v>
      </c>
      <c r="L195" s="21">
        <f>'7.физ-в нацвал'!L195+'8.юрид-в нацвал'!L195+'9.нерез-в нацвал'!L27</f>
        <v>124357</v>
      </c>
      <c r="M195" s="28">
        <f>('7.физ-в нацвал'!L195*'7.физ-в нацвал'!M195+'8.юрид-в нацвал'!L195*'8.юрид-в нацвал'!M195+'9.нерез-в нацвал'!L27*'9.нерез-в нацвал'!M27)/('7.физ-в нацвал'!L195+'8.юрид-в нацвал'!L195+'9.нерез-в нацвал'!L27)</f>
        <v>10.002366026842058</v>
      </c>
      <c r="N195" s="21">
        <f>'7.физ-в нацвал'!N195+'8.юрид-в нацвал'!N195+'9.нерез-в нацвал'!N27</f>
        <v>190804.50000000003</v>
      </c>
      <c r="O195" s="28">
        <f>('7.физ-в нацвал'!N195*'7.физ-в нацвал'!O195+'8.юрид-в нацвал'!N195*'8.юрид-в нацвал'!O195+'9.нерез-в нацвал'!N27*'9.нерез-в нацвал'!O27)/('7.физ-в нацвал'!N195+'8.юрид-в нацвал'!N195+'9.нерез-в нацвал'!N27)</f>
        <v>12.023757830659134</v>
      </c>
      <c r="P195" s="21">
        <f>'7.физ-в нацвал'!P195+'8.юрид-в нацвал'!P195+'9.нерез-в нацвал'!P27</f>
        <v>241139.6</v>
      </c>
      <c r="Q195" s="28">
        <f>('7.физ-в нацвал'!P195*'7.физ-в нацвал'!Q195+'8.юрид-в нацвал'!P195*'8.юрид-в нацвал'!Q195+'9.нерез-в нацвал'!P27*'9.нерез-в нацвал'!Q27)/('7.физ-в нацвал'!P195+'8.юрид-в нацвал'!P195+'9.нерез-в нацвал'!P27)</f>
        <v>14.512426266776586</v>
      </c>
      <c r="R195" s="22">
        <f>'7.физ-в нацвал'!R195+'8.юрид-в нацвал'!R195+'9.нерез-в нацвал'!R27</f>
        <v>925.4</v>
      </c>
      <c r="S195" s="30">
        <f>('7.физ-в нацвал'!R195*'7.физ-в нацвал'!S195+'8.юрид-в нацвал'!R195*'8.юрид-в нацвал'!S195+'9.нерез-в нацвал'!R27*'9.нерез-в нацвал'!S27)/('7.физ-в нацвал'!R195+'8.юрид-в нацвал'!R195+'9.нерез-в нацвал'!R27)</f>
        <v>18.3651231899719</v>
      </c>
    </row>
    <row r="196" spans="1:19" ht="14.25" customHeight="1" x14ac:dyDescent="0.2">
      <c r="A196" s="23" t="s">
        <v>7</v>
      </c>
      <c r="B196" s="26">
        <f>'7.физ-в нацвал'!B196+'8.юрид-в нацвал'!B196+'9.нерез-в нацвал'!B28</f>
        <v>7778090.9000000013</v>
      </c>
      <c r="C196" s="28">
        <f>('7.физ-в нацвал'!B196*'7.физ-в нацвал'!C196+'8.юрид-в нацвал'!B196*'8.юрид-в нацвал'!C196+'9.нерез-в нацвал'!B28*'9.нерез-в нацвал'!C28)/('7.физ-в нацвал'!B196+'8.юрид-в нацвал'!B196+'9.нерез-в нацвал'!B28)</f>
        <v>2.2132116710027123</v>
      </c>
      <c r="D196" s="21">
        <f>'7.физ-в нацвал'!D196+'8.юрид-в нацвал'!D196+'9.нерез-в нацвал'!D28</f>
        <v>6956435.1000000006</v>
      </c>
      <c r="E196" s="28">
        <f>('7.физ-в нацвал'!D196*'7.физ-в нацвал'!E196+'8.юрид-в нацвал'!D196*'8.юрид-в нацвал'!E196+'9.нерез-в нацвал'!D28*'9.нерез-в нацвал'!E28)/('7.физ-в нацвал'!D196+'8.юрид-в нацвал'!D196+'9.нерез-в нацвал'!D28)</f>
        <v>1.1816153486431569</v>
      </c>
      <c r="F196" s="21">
        <f t="shared" si="4"/>
        <v>821655.8</v>
      </c>
      <c r="G196" s="28">
        <f t="shared" si="5"/>
        <v>10.947079144332704</v>
      </c>
      <c r="H196" s="21">
        <f>'7.физ-в нацвал'!H196+'8.юрид-в нацвал'!H196+'9.нерез-в нацвал'!H28</f>
        <v>31878.899999999998</v>
      </c>
      <c r="I196" s="28">
        <f>('7.физ-в нацвал'!H196*'7.физ-в нацвал'!I196+'8.юрид-в нацвал'!H196*'8.юрид-в нацвал'!I196+'9.нерез-в нацвал'!H28*'9.нерез-в нацвал'!I28)/('7.физ-в нацвал'!H196+'8.юрид-в нацвал'!H196+'9.нерез-в нацвал'!H28)</f>
        <v>3.6785286506121624</v>
      </c>
      <c r="J196" s="21">
        <f>'7.физ-в нацвал'!J196+'8.юрид-в нацвал'!J196+'9.нерез-в нацвал'!J28</f>
        <v>90006.599999999991</v>
      </c>
      <c r="K196" s="28">
        <f>('7.физ-в нацвал'!J196*'7.физ-в нацвал'!K196+'8.юрид-в нацвал'!J196*'8.юрид-в нацвал'!K196+'9.нерез-в нацвал'!J28*'9.нерез-в нацвал'!K28)/('7.физ-в нацвал'!J196+'8.юрид-в нацвал'!J196+'9.нерез-в нацвал'!J28)</f>
        <v>5.974954525557016</v>
      </c>
      <c r="L196" s="21">
        <f>'7.физ-в нацвал'!L196+'8.юрид-в нацвал'!L196+'9.нерез-в нацвал'!L28</f>
        <v>214198.90000000002</v>
      </c>
      <c r="M196" s="28">
        <f>('7.физ-в нацвал'!L196*'7.физ-в нацвал'!M196+'8.юрид-в нацвал'!L196*'8.юрид-в нацвал'!M196+'9.нерез-в нацвал'!L28*'9.нерез-в нацвал'!M28)/('7.физ-в нацвал'!L196+'8.юрид-в нацвал'!L196+'9.нерез-в нацвал'!L28)</f>
        <v>8.7763302986149743</v>
      </c>
      <c r="N196" s="21">
        <f>'7.физ-в нацвал'!N196+'8.юрид-в нацвал'!N196+'9.нерез-в нацвал'!N28</f>
        <v>257889.7</v>
      </c>
      <c r="O196" s="28">
        <f>('7.физ-в нацвал'!N196*'7.физ-в нацвал'!O196+'8.юрид-в нацвал'!N196*'8.юрид-в нацвал'!O196+'9.нерез-в нацвал'!N28*'9.нерез-в нацвал'!O28)/('7.физ-в нацвал'!N196+'8.юрид-в нацвал'!N196+'9.нерез-в нацвал'!N28)</f>
        <v>12.092859893202411</v>
      </c>
      <c r="P196" s="21">
        <f>'7.физ-в нацвал'!P196+'8.юрид-в нацвал'!P196+'9.нерез-в нацвал'!P28</f>
        <v>225736.6</v>
      </c>
      <c r="Q196" s="28">
        <f>('7.физ-в нацвал'!P196*'7.физ-в нацвал'!Q196+'8.юрид-в нацвал'!P196*'8.юрид-в нацвал'!Q196+'9.нерез-в нацвал'!P28*'9.нерез-в нацвал'!Q28)/('7.физ-в нацвал'!P196+'8.юрид-в нацвал'!P196+'9.нерез-в нацвал'!P28)</f>
        <v>14.659153929845683</v>
      </c>
      <c r="R196" s="22">
        <f>'7.физ-в нацвал'!R196+'8.юрид-в нацвал'!R196+'9.нерез-в нацвал'!R28</f>
        <v>1945.1</v>
      </c>
      <c r="S196" s="30">
        <f>('7.физ-в нацвал'!R196*'7.физ-в нацвал'!S196+'8.юрид-в нацвал'!R196*'8.юрид-в нацвал'!S196+'9.нерез-в нацвал'!R28*'9.нерез-в нацвал'!S28)/('7.физ-в нацвал'!R196+'8.юрид-в нацвал'!R196+'9.нерез-в нацвал'!R28)</f>
        <v>16.485738522441029</v>
      </c>
    </row>
    <row r="197" spans="1:19" ht="14.25" customHeight="1" x14ac:dyDescent="0.2">
      <c r="A197" s="23" t="s">
        <v>8</v>
      </c>
      <c r="B197" s="26">
        <f>'7.физ-в нацвал'!B197+'8.юрид-в нацвал'!B197+'9.нерез-в нацвал'!B29</f>
        <v>7951057.3000000017</v>
      </c>
      <c r="C197" s="28">
        <f>('7.физ-в нацвал'!B197*'7.физ-в нацвал'!C197+'8.юрид-в нацвал'!B197*'8.юрид-в нацвал'!C197+'9.нерез-в нацвал'!B29*'9.нерез-в нацвал'!C29)/('7.физ-в нацвал'!B197+'8.юрид-в нацвал'!B197+'9.нерез-в нацвал'!B29)</f>
        <v>2.059165476017887</v>
      </c>
      <c r="D197" s="21">
        <f>'7.физ-в нацвал'!D197+'8.юрид-в нацвал'!D197+'9.нерез-в нацвал'!D29</f>
        <v>7165516.6000000006</v>
      </c>
      <c r="E197" s="28">
        <f>('7.физ-в нацвал'!D197*'7.физ-в нацвал'!E197+'8.юрид-в нацвал'!D197*'8.юрид-в нацвал'!E197+'9.нерез-в нацвал'!D29*'9.нерез-в нацвал'!E29)/('7.физ-в нацвал'!D197+'8.юрид-в нацвал'!D197+'9.нерез-в нацвал'!D29)</f>
        <v>1.054269662287852</v>
      </c>
      <c r="F197" s="21">
        <f t="shared" si="4"/>
        <v>785540.7</v>
      </c>
      <c r="G197" s="28">
        <f t="shared" si="5"/>
        <v>11.225587578084751</v>
      </c>
      <c r="H197" s="21">
        <f>'7.физ-в нацвал'!H197+'8.юрид-в нацвал'!H197+'9.нерез-в нацвал'!H29</f>
        <v>34529.5</v>
      </c>
      <c r="I197" s="28">
        <f>('7.физ-в нацвал'!H197*'7.физ-в нацвал'!I197+'8.юрид-в нацвал'!H197*'8.юрид-в нацвал'!I197+'9.нерез-в нацвал'!H29*'9.нерез-в нацвал'!I29)/('7.физ-в нацвал'!H197+'8.юрид-в нацвал'!H197+'9.нерез-в нацвал'!H29)</f>
        <v>4.9527560781360895</v>
      </c>
      <c r="J197" s="21">
        <f>'7.физ-в нацвал'!J197+'8.юрид-в нацвал'!J197+'9.нерез-в нацвал'!J29</f>
        <v>65667.8</v>
      </c>
      <c r="K197" s="28">
        <f>('7.физ-в нацвал'!J197*'7.физ-в нацвал'!K197+'8.юрид-в нацвал'!J197*'8.юрид-в нацвал'!K197+'9.нерез-в нацвал'!J29*'9.нерез-в нацвал'!K29)/('7.физ-в нацвал'!J197+'8.юрид-в нацвал'!J197+'9.нерез-в нацвал'!J29)</f>
        <v>6.1450899375340731</v>
      </c>
      <c r="L197" s="21">
        <f>'7.физ-в нацвал'!L197+'8.юрид-в нацвал'!L197+'9.нерез-в нацвал'!L29</f>
        <v>242557.9</v>
      </c>
      <c r="M197" s="28">
        <f>('7.физ-в нацвал'!L197*'7.физ-в нацвал'!M197+'8.юрид-в нацвал'!L197*'8.юрид-в нацвал'!M197+'9.нерез-в нацвал'!L29*'9.нерез-в нацвал'!M29)/('7.физ-в нацвал'!L197+'8.юрид-в нацвал'!L197+'9.нерез-в нацвал'!L29)</f>
        <v>9.546402648604726</v>
      </c>
      <c r="N197" s="21">
        <f>'7.физ-в нацвал'!N197+'8.юрид-в нацвал'!N197+'9.нерез-в нацвал'!N29</f>
        <v>261600.9</v>
      </c>
      <c r="O197" s="28">
        <f>('7.физ-в нацвал'!N197*'7.физ-в нацвал'!O197+'8.юрид-в нацвал'!N197*'8.юрид-в нацвал'!O197+'9.нерез-в нацвал'!N29*'9.нерез-в нацвал'!O29)/('7.физ-в нацвал'!N197+'8.юрид-в нацвал'!N197+'9.нерез-в нацвал'!N29)</f>
        <v>12.847019692975065</v>
      </c>
      <c r="P197" s="21">
        <f>'7.физ-в нацвал'!P197+'8.юрид-в нацвал'!P197+'9.нерез-в нацвал'!P29</f>
        <v>180455.4</v>
      </c>
      <c r="Q197" s="28">
        <f>('7.физ-в нацвал'!P197*'7.физ-в нацвал'!Q197+'8.юрид-в нацвал'!P197*'8.юрид-в нацвал'!Q197+'9.нерез-в нацвал'!P29*'9.нерез-в нацвал'!Q29)/('7.физ-в нацвал'!P197+'8.юрид-в нацвал'!P197+'9.нерез-в нацвал'!P29)</f>
        <v>14.148530323836241</v>
      </c>
      <c r="R197" s="22">
        <f>'7.физ-в нацвал'!R197+'8.юрид-в нацвал'!R197+'9.нерез-в нацвал'!R29</f>
        <v>729.2</v>
      </c>
      <c r="S197" s="30">
        <f>('7.физ-в нацвал'!R197*'7.физ-в нацвал'!S197+'8.юрид-в нацвал'!R197*'8.юрид-в нацвал'!S197+'9.нерез-в нацвал'!R29*'9.нерез-в нацвал'!S29)/('7.физ-в нацвал'!R197+'8.юрид-в нацвал'!R197+'9.нерез-в нацвал'!R29)</f>
        <v>19.307739989029095</v>
      </c>
    </row>
    <row r="198" spans="1:19" ht="14.25" customHeight="1" x14ac:dyDescent="0.2">
      <c r="A198" s="23" t="s">
        <v>9</v>
      </c>
      <c r="B198" s="26">
        <f>'7.физ-в нацвал'!B198+'8.юрид-в нацвал'!B198+'9.нерез-в нацвал'!B30</f>
        <v>9433287.5</v>
      </c>
      <c r="C198" s="28">
        <f>('7.физ-в нацвал'!B198*'7.физ-в нацвал'!C198+'8.юрид-в нацвал'!B198*'8.юрид-в нацвал'!C198+'9.нерез-в нацвал'!B30*'9.нерез-в нацвал'!C30)/('7.физ-в нацвал'!B198+'8.юрид-в нацвал'!B198+'9.нерез-в нацвал'!B30)</f>
        <v>2.8449434919692669</v>
      </c>
      <c r="D198" s="21">
        <f>'7.физ-в нацвал'!D198+'8.юрид-в нацвал'!D198+'9.нерез-в нацвал'!D30</f>
        <v>7067312.9000000004</v>
      </c>
      <c r="E198" s="28">
        <f>('7.физ-в нацвал'!D198*'7.физ-в нацвал'!E198+'8.юрид-в нацвал'!D198*'8.юрид-в нацвал'!E198+'9.нерез-в нацвал'!D30*'9.нерез-в нацвал'!E30)/('7.физ-в нацвал'!D198+'8.юрид-в нацвал'!D198+'9.нерез-в нацвал'!D30)</f>
        <v>1.169567686468221</v>
      </c>
      <c r="F198" s="21">
        <f t="shared" si="4"/>
        <v>2365974.6</v>
      </c>
      <c r="G198" s="28">
        <f t="shared" si="5"/>
        <v>7.8493949525071054</v>
      </c>
      <c r="H198" s="21">
        <f>'7.физ-в нацвал'!H198+'8.юрид-в нацвал'!H198+'9.нерез-в нацвал'!H30</f>
        <v>22293.600000000002</v>
      </c>
      <c r="I198" s="28">
        <f>('7.физ-в нацвал'!H198*'7.физ-в нацвал'!I198+'8.юрид-в нацвал'!H198*'8.юрид-в нацвал'!I198+'9.нерез-в нацвал'!H30*'9.нерез-в нацвал'!I30)/('7.физ-в нацвал'!H198+'8.юрид-в нацвал'!H198+'9.нерез-в нацвал'!H30)</f>
        <v>3.951243854738578</v>
      </c>
      <c r="J198" s="21">
        <f>'7.физ-в нацвал'!J198+'8.юрид-в нацвал'!J198+'9.нерез-в нацвал'!J30</f>
        <v>63472.3</v>
      </c>
      <c r="K198" s="28">
        <f>('7.физ-в нацвал'!J198*'7.физ-в нацвал'!K198+'8.юрид-в нацвал'!J198*'8.юрид-в нацвал'!K198+'9.нерез-в нацвал'!J30*'9.нерез-в нацвал'!K30)/('7.физ-в нацвал'!J198+'8.юрид-в нацвал'!J198+'9.нерез-в нацвал'!J30)</f>
        <v>7.2643458012392781</v>
      </c>
      <c r="L198" s="21">
        <f>'7.физ-в нацвал'!L198+'8.юрид-в нацвал'!L198+'9.нерез-в нацвал'!L30</f>
        <v>150233</v>
      </c>
      <c r="M198" s="28">
        <f>('7.физ-в нацвал'!L198*'7.физ-в нацвал'!M198+'8.юрид-в нацвал'!L198*'8.юрид-в нацвал'!M198+'9.нерез-в нацвал'!L30*'9.нерез-в нацвал'!M30)/('7.физ-в нацвал'!L198+'8.юрид-в нацвал'!L198+'9.нерез-в нацвал'!L30)</f>
        <v>9.5219319723363007</v>
      </c>
      <c r="N198" s="21">
        <f>'7.физ-в нацвал'!N198+'8.юрид-в нацвал'!N198+'9.нерез-в нацвал'!N30</f>
        <v>496961.2</v>
      </c>
      <c r="O198" s="28">
        <f>('7.физ-в нацвал'!N198*'7.физ-в нацвал'!O198+'8.юрид-в нацвал'!N198*'8.юрид-в нацвал'!O198+'9.нерез-в нацвал'!N30*'9.нерез-в нацвал'!O30)/('7.физ-в нацвал'!N198+'8.юрид-в нацвал'!N198+'9.нерез-в нацвал'!N30)</f>
        <v>13.268891072381544</v>
      </c>
      <c r="P198" s="21">
        <f>'7.физ-в нацвал'!P198+'8.юрид-в нацвал'!P198+'9.нерез-в нацвал'!P30</f>
        <v>151688.1</v>
      </c>
      <c r="Q198" s="28">
        <f>('7.физ-в нацвал'!P198*'7.физ-в нацвал'!Q198+'8.юрид-в нацвал'!P198*'8.юрид-в нацвал'!Q198+'9.нерез-в нацвал'!P30*'9.нерез-в нацвал'!Q30)/('7.физ-в нацвал'!P198+'8.юрид-в нацвал'!P198+'9.нерез-в нацвал'!P30)</f>
        <v>15.113137068761509</v>
      </c>
      <c r="R198" s="21">
        <f>'7.физ-в нацвал'!R198+'8.юрид-в нацвал'!R198+'9.нерез-в нацвал'!R30</f>
        <v>1481326.4</v>
      </c>
      <c r="S198" s="28">
        <f>('7.физ-в нацвал'!R198*'7.физ-в нацвал'!S198+'8.юрид-в нацвал'!R198*'8.юрид-в нацвал'!S198+'9.нерез-в нацвал'!R30*'9.нерез-в нацвал'!S30)/('7.физ-в нацвал'!R198+'8.юрид-в нацвал'!R198+'9.нерез-в нацвал'!R30)</f>
        <v>5.2015419518615218</v>
      </c>
    </row>
    <row r="199" spans="1:19" ht="14.25" customHeight="1" x14ac:dyDescent="0.2">
      <c r="A199" s="23" t="s">
        <v>14</v>
      </c>
      <c r="B199" s="26">
        <f>'7.физ-в нацвал'!B199+'8.юрид-в нацвал'!B199+'9.нерез-в нацвал'!B31</f>
        <v>8552589.2000000011</v>
      </c>
      <c r="C199" s="28">
        <f>('7.физ-в нацвал'!B199*'7.физ-в нацвал'!C199+'8.юрид-в нацвал'!B199*'8.юрид-в нацвал'!C199+'9.нерез-в нацвал'!B31*'9.нерез-в нацвал'!C31)/('7.физ-в нацвал'!B199+'8.юрид-в нацвал'!B199+'9.нерез-в нацвал'!B31)</f>
        <v>2.2904595199077264</v>
      </c>
      <c r="D199" s="21">
        <f>'7.физ-в нацвал'!D199+'8.юрид-в нацвал'!D199+'9.нерез-в нацвал'!D31</f>
        <v>7607007</v>
      </c>
      <c r="E199" s="28">
        <f>('7.физ-в нацвал'!D199*'7.физ-в нацвал'!E199+'8.юрид-в нацвал'!D199*'8.юрид-в нацвал'!E199+'9.нерез-в нацвал'!D31*'9.нерез-в нацвал'!E31)/('7.физ-в нацвал'!D199+'8.юрид-в нацвал'!D199+'9.нерез-в нацвал'!D31)</f>
        <v>1.290896549589083</v>
      </c>
      <c r="F199" s="21">
        <f t="shared" si="4"/>
        <v>945582.20000000007</v>
      </c>
      <c r="G199" s="28">
        <f t="shared" si="5"/>
        <v>10.331730296953561</v>
      </c>
      <c r="H199" s="21">
        <f>'7.физ-в нацвал'!H199+'8.юрид-в нацвал'!H199+'9.нерез-в нацвал'!H31</f>
        <v>23391.5</v>
      </c>
      <c r="I199" s="28">
        <f>('7.физ-в нацвал'!H199*'7.физ-в нацвал'!I199+'8.юрид-в нацвал'!H199*'8.юрид-в нацвал'!I199+'9.нерез-в нацвал'!H31*'9.нерез-в нацвал'!I31)/('7.физ-в нацвал'!H199+'8.юрид-в нацвал'!H199+'9.нерез-в нацвал'!H31)</f>
        <v>5.9118386165914973</v>
      </c>
      <c r="J199" s="21">
        <f>'7.физ-в нацвал'!J199+'8.юрид-в нацвал'!J199+'9.нерез-в нацвал'!J31</f>
        <v>75002.2</v>
      </c>
      <c r="K199" s="28">
        <f>('7.физ-в нацвал'!J199*'7.физ-в нацвал'!K199+'8.юрид-в нацвал'!J199*'8.юрид-в нацвал'!K199+'9.нерез-в нацвал'!J31*'9.нерез-в нацвал'!K31)/('7.физ-в нацвал'!J199+'8.юрид-в нацвал'!J199+'9.нерез-в нацвал'!J31)</f>
        <v>7.4702727253333867</v>
      </c>
      <c r="L199" s="21">
        <f>'7.физ-в нацвал'!L199+'8.юрид-в нацвал'!L199+'9.нерез-в нацвал'!L31</f>
        <v>150617.00000000003</v>
      </c>
      <c r="M199" s="28">
        <f>('7.физ-в нацвал'!L199*'7.физ-в нацвал'!M199+'8.юрид-в нацвал'!L199*'8.юрид-в нацвал'!M199+'9.нерез-в нацвал'!L31*'9.нерез-в нацвал'!M31)/('7.физ-в нацвал'!L199+'8.юрид-в нацвал'!L199+'9.нерез-в нацвал'!L31)</f>
        <v>9.4904902833013516</v>
      </c>
      <c r="N199" s="21">
        <f>'7.физ-в нацвал'!N199+'8.юрид-в нацвал'!N199+'9.нерез-в нацвал'!N31</f>
        <v>318007.10000000003</v>
      </c>
      <c r="O199" s="28">
        <f>('7.физ-в нацвал'!N199*'7.физ-в нацвал'!O199+'8.юрид-в нацвал'!N199*'8.юрид-в нацвал'!O199+'9.нерез-в нацвал'!N31*'9.нерез-в нацвал'!O31)/('7.физ-в нацвал'!N199+'8.юрид-в нацвал'!N199+'9.нерез-в нацвал'!N31)</f>
        <v>11.544499198288339</v>
      </c>
      <c r="P199" s="21">
        <f>'7.физ-в нацвал'!P199+'8.юрид-в нацвал'!P199+'9.нерез-в нацвал'!P31</f>
        <v>177686.30000000002</v>
      </c>
      <c r="Q199" s="28">
        <f>('7.физ-в нацвал'!P199*'7.физ-в нацвал'!Q199+'8.юрид-в нацвал'!P199*'8.юрид-в нацвал'!Q199+'9.нерез-в нацвал'!P31*'9.нерез-в нацвал'!Q31)/('7.физ-в нацвал'!P199+'8.юрид-в нацвал'!P199+'9.нерез-в нацвал'!P31)</f>
        <v>14.485266455545538</v>
      </c>
      <c r="R199" s="22">
        <f>'7.физ-в нацвал'!R199+'8.юрид-в нацвал'!R199+'9.нерез-в нацвал'!R31</f>
        <v>200878.1</v>
      </c>
      <c r="S199" s="30">
        <f>('7.физ-в нацвал'!R199*'7.физ-в нацвал'!S199+'8.юрид-в нацвал'!R199*'8.юрид-в нацвал'!S199+'9.нерез-в нацвал'!R31*'9.нерез-в нацвал'!S31)/('7.физ-в нацвал'!R199+'8.юрид-в нацвал'!R199+'9.нерез-в нацвал'!R31)</f>
        <v>6.9516354196898513</v>
      </c>
    </row>
    <row r="200" spans="1:19" ht="14.25" customHeight="1" thickBot="1" x14ac:dyDescent="0.25">
      <c r="A200" s="24" t="s">
        <v>15</v>
      </c>
      <c r="B200" s="27">
        <f>'7.физ-в нацвал'!B200+'8.юрид-в нацвал'!B200+'9.нерез-в нацвал'!B32</f>
        <v>10530989.417789999</v>
      </c>
      <c r="C200" s="29">
        <f>('7.физ-в нацвал'!B200*'7.физ-в нацвал'!C200+'8.юрид-в нацвал'!B200*'8.юрид-в нацвал'!C200+'9.нерез-в нацвал'!B32*'9.нерез-в нацвал'!C32)/('7.физ-в нацвал'!B200+'8.юрид-в нацвал'!B200+'9.нерез-в нацвал'!B32)</f>
        <v>2.2504938714916682</v>
      </c>
      <c r="D200" s="25">
        <f>'7.физ-в нацвал'!D200+'8.юрид-в нацвал'!D200+'9.нерез-в нацвал'!D32</f>
        <v>9770450.3999999985</v>
      </c>
      <c r="E200" s="29">
        <f>('7.физ-в нацвал'!D200*'7.физ-в нацвал'!E200+'8.юрид-в нацвал'!D200*'8.юрид-в нацвал'!E200+'9.нерез-в нацвал'!D32*'9.нерез-в нацвал'!E32)/('7.физ-в нацвал'!D200+'8.юрид-в нацвал'!D200+'9.нерез-в нацвал'!D32)</f>
        <v>1.5345420986938334</v>
      </c>
      <c r="F200" s="25">
        <f t="shared" si="4"/>
        <v>760539.01778999995</v>
      </c>
      <c r="G200" s="29">
        <f t="shared" si="5"/>
        <v>11.448143329687936</v>
      </c>
      <c r="H200" s="25">
        <f>'7.физ-в нацвал'!H200+'8.юрид-в нацвал'!H200+'9.нерез-в нацвал'!H32</f>
        <v>24444.1</v>
      </c>
      <c r="I200" s="29">
        <f>('7.физ-в нацвал'!H200*'7.физ-в нацвал'!I200+'8.юрид-в нацвал'!H200*'8.юрид-в нацвал'!I200+'9.нерез-в нацвал'!H32*'9.нерез-в нацвал'!I32)/('7.физ-в нацвал'!H200+'8.юрид-в нацвал'!H200+'9.нерез-в нацвал'!H32)</f>
        <v>7.3535177813869206</v>
      </c>
      <c r="J200" s="25">
        <f>'7.физ-в нацвал'!J200+'8.юрид-в нацвал'!J200+'9.нерез-в нацвал'!J32</f>
        <v>89474.3</v>
      </c>
      <c r="K200" s="29">
        <f>('7.физ-в нацвал'!J200*'7.физ-в нацвал'!K200+'8.юрид-в нацвал'!J200*'8.юрид-в нацвал'!K200+'9.нерез-в нацвал'!J32*'9.нерез-в нацвал'!K32)/('7.физ-в нацвал'!J200+'8.юрид-в нацвал'!J200+'9.нерез-в нацвал'!J32)</f>
        <v>6.404271673542012</v>
      </c>
      <c r="L200" s="25">
        <f>'7.физ-в нацвал'!L200+'8.юрид-в нацвал'!L200+'9.нерез-в нацвал'!L32</f>
        <v>170666.51778999998</v>
      </c>
      <c r="M200" s="29">
        <f>('7.физ-в нацвал'!L200*'7.физ-в нацвал'!M200+'8.юрид-в нацвал'!L200*'8.юрид-в нацвал'!M200+'9.нерез-в нацвал'!L32*'9.нерез-в нацвал'!M32)/('7.физ-в нацвал'!L200+'8.юрид-в нацвал'!L200+'9.нерез-в нацвал'!L32)</f>
        <v>9.4785536168875044</v>
      </c>
      <c r="N200" s="25">
        <f>'7.физ-в нацвал'!N200+'8.юрид-в нацвал'!N200+'9.нерез-в нацвал'!N32</f>
        <v>262817.5</v>
      </c>
      <c r="O200" s="29">
        <f>('7.физ-в нацвал'!N200*'7.физ-в нацвал'!O200+'8.юрид-в нацвал'!N200*'8.юрид-в нацвал'!O200+'9.нерез-в нацвал'!N32*'9.нерез-в нацвал'!O32)/('7.физ-в нацвал'!N200+'8.юрид-в нацвал'!N200+'9.нерез-в нацвал'!N32)</f>
        <v>13.094486569577752</v>
      </c>
      <c r="P200" s="25">
        <f>'7.физ-в нацвал'!P200+'8.юрид-в нацвал'!P200+'9.нерез-в нацвал'!P32</f>
        <v>212198.19999999998</v>
      </c>
      <c r="Q200" s="29">
        <f>('7.физ-в нацвал'!P200*'7.физ-в нацвал'!Q200+'8.юрид-в нацвал'!P200*'8.юрид-в нацвал'!Q200+'9.нерез-в нацвал'!P32*'9.нерез-в нацвал'!Q32)/('7.физ-в нацвал'!P200+'8.юрид-в нацвал'!P200+'9.нерез-в нацвал'!P32)</f>
        <v>13.558746035546015</v>
      </c>
      <c r="R200" s="25">
        <f>'7.физ-в нацвал'!R200+'8.юрид-в нацвал'!R200+'9.нерез-в нацвал'!R32</f>
        <v>938.4</v>
      </c>
      <c r="S200" s="29">
        <f>('7.физ-в нацвал'!R200*'7.физ-в нацвал'!S200+'8.юрид-в нацвал'!R200*'8.юрид-в нацвал'!S200+'9.нерез-в нацвал'!R32*'9.нерез-в нацвал'!S32)/('7.физ-в нацвал'!R200+'8.юрид-в нацвал'!R200+'9.нерез-в нацвал'!R32)</f>
        <v>18.881466325660703</v>
      </c>
    </row>
    <row r="201" spans="1:19" ht="14.25" customHeight="1" x14ac:dyDescent="0.2">
      <c r="A201" s="23" t="s">
        <v>44</v>
      </c>
      <c r="B201" s="26">
        <f>'7.физ-в нацвал'!B201+'8.юрид-в нацвал'!B201+'9.нерез-в нацвал'!B33</f>
        <v>7176265.3000000017</v>
      </c>
      <c r="C201" s="28">
        <f>('7.физ-в нацвал'!B201*'7.физ-в нацвал'!C201+'8.юрид-в нацвал'!B201*'8.юрид-в нацвал'!C201+'9.нерез-в нацвал'!B33*'9.нерез-в нацвал'!C33)/('7.физ-в нацвал'!B201+'8.юрид-в нацвал'!B201+'9.нерез-в нацвал'!B33)</f>
        <v>2.0019278976489345</v>
      </c>
      <c r="D201" s="21">
        <f>'7.физ-в нацвал'!D201+'8.юрид-в нацвал'!D201+'9.нерез-в нацвал'!D33</f>
        <v>6493519.4000000004</v>
      </c>
      <c r="E201" s="28">
        <f>('7.физ-в нацвал'!D201*'7.физ-в нацвал'!E201+'8.юрид-в нацвал'!D201*'8.юрид-в нацвал'!E201+'9.нерез-в нацвал'!D33*'9.нерез-в нацвал'!E33)/('7.физ-в нацвал'!D201+'8.юрид-в нацвал'!D201+'9.нерез-в нацвал'!D33)</f>
        <v>1.0538868333865301</v>
      </c>
      <c r="F201" s="21">
        <f t="shared" ref="F201:F256" si="6">H201+J201+L201+N201+P201+R201</f>
        <v>682745.90000000014</v>
      </c>
      <c r="G201" s="28">
        <f t="shared" ref="G201:G256" si="7">(H201*I201+J201*K201+L201*M201+N201*O201+P201*Q201+R201*S201)/(H201+J201+L201+N201+P201+R201)</f>
        <v>11.018639741373764</v>
      </c>
      <c r="H201" s="21">
        <f>'7.физ-в нацвал'!H201+'8.юрид-в нацвал'!H201+'9.нерез-в нацвал'!H33</f>
        <v>24928.899999999998</v>
      </c>
      <c r="I201" s="28">
        <f>('7.физ-в нацвал'!H201*'7.физ-в нацвал'!I201+'8.юрид-в нацвал'!H201*'8.юрид-в нацвал'!I201+'9.нерез-в нацвал'!H33*'9.нерез-в нацвал'!I33)/('7.физ-в нацвал'!H201+'8.юрид-в нацвал'!H201+'9.нерез-в нацвал'!H33)</f>
        <v>3.3085083577694969</v>
      </c>
      <c r="J201" s="21">
        <f>'7.физ-в нацвал'!J201+'8.юрид-в нацвал'!J201+'9.нерез-в нацвал'!J33</f>
        <v>80609.099999999991</v>
      </c>
      <c r="K201" s="28">
        <f>('7.физ-в нацвал'!J201*'7.физ-в нацвал'!K201+'8.юрид-в нацвал'!J201*'8.юрид-в нацвал'!K201+'9.нерез-в нацвал'!J33*'9.нерез-в нацвал'!K33)/('7.физ-в нацвал'!J201+'8.юрид-в нацвал'!J201+'9.нерез-в нацвал'!J33)</f>
        <v>5.6596951584870689</v>
      </c>
      <c r="L201" s="21">
        <f>'7.физ-в нацвал'!L201+'8.юрид-в нацвал'!L201+'9.нерез-в нацвал'!L33</f>
        <v>169240.6</v>
      </c>
      <c r="M201" s="28">
        <f>('7.физ-в нацвал'!L201*'7.физ-в нацвал'!M201+'8.юрид-в нацвал'!L201*'8.юрид-в нацвал'!M201+'9.нерез-в нацвал'!L33*'9.нерез-в нацвал'!M33)/('7.физ-в нацвал'!L201+'8.юрид-в нацвал'!L201+'9.нерез-в нацвал'!L33)</f>
        <v>9.0431747169414418</v>
      </c>
      <c r="N201" s="21">
        <f>'7.физ-в нацвал'!N201+'8.юрид-в нацвал'!N201+'9.нерез-в нацвал'!N33</f>
        <v>225171.90000000002</v>
      </c>
      <c r="O201" s="28">
        <f>('7.физ-в нацвал'!N201*'7.физ-в нацвал'!O201+'8.юрид-в нацвал'!N201*'8.юрид-в нацвал'!O201+'9.нерез-в нацвал'!N33*'9.нерез-в нацвал'!O33)/('7.физ-в нацвал'!N201+'8.юрид-в нацвал'!N201+'9.нерез-в нацвал'!N33)</f>
        <v>12.451594941464718</v>
      </c>
      <c r="P201" s="21">
        <f>'7.физ-в нацвал'!P201+'8.юрид-в нацвал'!P201+'9.нерез-в нацвал'!P33</f>
        <v>174169.60000000006</v>
      </c>
      <c r="Q201" s="28">
        <f>('7.физ-в нацвал'!P201*'7.физ-в нацвал'!Q201+'8.юрид-в нацвал'!P201*'8.юрид-в нацвал'!Q201+'9.нерез-в нацвал'!P33*'9.нерез-в нацвал'!Q33)/('7.физ-в нацвал'!P201+'8.юрид-в нацвал'!P201+'9.нерез-в нацвал'!P33)</f>
        <v>14.235054894769233</v>
      </c>
      <c r="R201" s="22">
        <f>'7.физ-в нацвал'!R201+'8.юрид-в нацвал'!R201+'9.нерез-в нацвал'!R33</f>
        <v>8625.7999999999993</v>
      </c>
      <c r="S201" s="30">
        <f>('7.физ-в нацвал'!R201*'7.физ-в нацвал'!S201+'8.юрид-в нацвал'!R201*'8.юрид-в нацвал'!S201+'9.нерез-в нацвал'!R33*'9.нерез-в нацвал'!S33)/('7.физ-в нацвал'!R201+'8.юрид-в нацвал'!R201+'9.нерез-в нацвал'!R33)</f>
        <v>19.788921259477384</v>
      </c>
    </row>
    <row r="202" spans="1:19" ht="14.25" customHeight="1" x14ac:dyDescent="0.2">
      <c r="A202" s="23" t="s">
        <v>1</v>
      </c>
      <c r="B202" s="26">
        <f>'7.физ-в нацвал'!B202+'8.юрид-в нацвал'!B202+'9.нерез-в нацвал'!B34</f>
        <v>8493410.3000000007</v>
      </c>
      <c r="C202" s="28">
        <f>('7.физ-в нацвал'!B202*'7.физ-в нацвал'!C202+'8.юрид-в нацвал'!B202*'8.юрид-в нацвал'!C202+'9.нерез-в нацвал'!B34*'9.нерез-в нацвал'!C34)/('7.физ-в нацвал'!B202+'8.юрид-в нацвал'!B202+'9.нерез-в нацвал'!B34)</f>
        <v>2.2625273321600869</v>
      </c>
      <c r="D202" s="21">
        <f>'7.физ-в нацвал'!D202+'8.юрид-в нацвал'!D202+'9.нерез-в нацвал'!D34</f>
        <v>7687388.8000000007</v>
      </c>
      <c r="E202" s="28">
        <f>('7.физ-в нацвал'!D202*'7.физ-в нацвал'!E202+'8.юрид-в нацвал'!D202*'8.юрид-в нацвал'!E202+'9.нерез-в нацвал'!D34*'9.нерез-в нацвал'!E34)/('7.физ-в нацвал'!D202+'8.юрид-в нацвал'!D202+'9.нерез-в нацвал'!D34)</f>
        <v>1.3964744301732195</v>
      </c>
      <c r="F202" s="21">
        <f t="shared" si="6"/>
        <v>806021.50000000012</v>
      </c>
      <c r="G202" s="28">
        <f t="shared" si="7"/>
        <v>10.52246255589958</v>
      </c>
      <c r="H202" s="21">
        <f>'7.физ-в нацвал'!H202+'8.юрид-в нацвал'!H202+'9.нерез-в нацвал'!H34</f>
        <v>16674.3</v>
      </c>
      <c r="I202" s="28">
        <f>('7.физ-в нацвал'!H202*'7.физ-в нацвал'!I202+'8.юрид-в нацвал'!H202*'8.юрид-в нацвал'!I202+'9.нерез-в нацвал'!H34*'9.нерез-в нацвал'!I34)/('7.физ-в нацвал'!H202+'8.юрид-в нацвал'!H202+'9.нерез-в нацвал'!H34)</f>
        <v>4.0458694517910843</v>
      </c>
      <c r="J202" s="21">
        <f>'7.физ-в нацвал'!J202+'8.юрид-в нацвал'!J202+'9.нерез-в нацвал'!J34</f>
        <v>172565.1</v>
      </c>
      <c r="K202" s="28">
        <f>('7.физ-в нацвал'!J202*'7.физ-в нацвал'!K202+'8.юрид-в нацвал'!J202*'8.юрид-в нацвал'!K202+'9.нерез-в нацвал'!J34*'9.нерез-в нацвал'!K34)/('7.физ-в нацвал'!J202+'8.юрид-в нацвал'!J202+'9.нерез-в нацвал'!J34)</f>
        <v>5.7840122249516259</v>
      </c>
      <c r="L202" s="21">
        <f>'7.физ-в нацвал'!L202+'8.юрид-в нацвал'!L202+'9.нерез-в нацвал'!L34</f>
        <v>161461</v>
      </c>
      <c r="M202" s="28">
        <f>('7.физ-в нацвал'!L202*'7.физ-в нацвал'!M202+'8.юрид-в нацвал'!L202*'8.юрид-в нацвал'!M202+'9.нерез-в нацвал'!L34*'9.нерез-в нацвал'!M34)/('7.физ-в нацвал'!L202+'8.юрид-в нацвал'!L202+'9.нерез-в нацвал'!L34)</f>
        <v>8.3786307281634578</v>
      </c>
      <c r="N202" s="21">
        <f>'7.физ-в нацвал'!N202+'8.юрид-в нацвал'!N202+'9.нерез-в нацвал'!N34</f>
        <v>308698.2</v>
      </c>
      <c r="O202" s="28">
        <f>('7.физ-в нацвал'!N202*'7.физ-в нацвал'!O202+'8.юрид-в нацвал'!N202*'8.юрид-в нацвал'!O202+'9.нерез-в нацвал'!N34*'9.нерез-в нацвал'!O34)/('7.физ-в нацвал'!N202+'8.юрид-в нацвал'!N202+'9.нерез-в нацвал'!N34)</f>
        <v>12.860050327471988</v>
      </c>
      <c r="P202" s="21">
        <f>'7.физ-в нацвал'!P202+'8.юрид-в нацвал'!P202+'9.нерез-в нацвал'!P34</f>
        <v>143755</v>
      </c>
      <c r="Q202" s="28">
        <f>('7.физ-в нацвал'!P202*'7.физ-в нацвал'!Q202+'8.юрид-в нацвал'!P202*'8.юрид-в нацвал'!Q202+'9.нерез-в нацвал'!P34*'9.нерез-в нацвал'!Q34)/('7.физ-в нацвал'!P202+'8.юрид-в нацвал'!P202+'9.нерез-в нацвал'!P34)</f>
        <v>14.169382101492122</v>
      </c>
      <c r="R202" s="22">
        <f>'7.физ-в нацвал'!R202+'8.юрид-в нацвал'!R202+'9.нерез-в нацвал'!R34</f>
        <v>2867.9</v>
      </c>
      <c r="S202" s="30">
        <f>('7.физ-в нацвал'!R202*'7.физ-в нацвал'!S202+'8.юрид-в нацвал'!R202*'8.юрид-в нацвал'!S202+'9.нерез-в нацвал'!R34*'9.нерез-в нацвал'!S34)/('7.физ-в нацвал'!R202+'8.юрид-в нацвал'!R202+'9.нерез-в нацвал'!R34)</f>
        <v>19.573331008752</v>
      </c>
    </row>
    <row r="203" spans="1:19" ht="14.25" customHeight="1" x14ac:dyDescent="0.2">
      <c r="A203" s="23" t="s">
        <v>2</v>
      </c>
      <c r="B203" s="26">
        <f>'7.физ-в нацвал'!B203+'8.юрид-в нацвал'!B203+'9.нерез-в нацвал'!B35</f>
        <v>9099666.8999999966</v>
      </c>
      <c r="C203" s="28">
        <f>('7.физ-в нацвал'!B203*'7.физ-в нацвал'!C203+'8.юрид-в нацвал'!B203*'8.юрид-в нацвал'!C203+'9.нерез-в нацвал'!B35*'9.нерез-в нацвал'!C35)/('7.физ-в нацвал'!B203+'8.юрид-в нацвал'!B203+'9.нерез-в нацвал'!B35)</f>
        <v>2.1316265137133765</v>
      </c>
      <c r="D203" s="21">
        <f>'7.физ-в нацвал'!D203+'8.юрид-в нацвал'!D203+'9.нерез-в нацвал'!D35</f>
        <v>8261794.0999999987</v>
      </c>
      <c r="E203" s="28">
        <f>('7.физ-в нацвал'!D203*'7.физ-в нацвал'!E203+'8.юрид-в нацвал'!D203*'8.юрид-в нацвал'!E203+'9.нерез-в нацвал'!D35*'9.нерез-в нацвал'!E35)/('7.физ-в нацвал'!D203+'8.юрид-в нацвал'!D203+'9.нерез-в нацвал'!D35)</f>
        <v>1.31296137372874</v>
      </c>
      <c r="F203" s="21">
        <f t="shared" si="6"/>
        <v>837872.8</v>
      </c>
      <c r="G203" s="28">
        <f t="shared" si="7"/>
        <v>10.204024643120054</v>
      </c>
      <c r="H203" s="21">
        <f>'7.физ-в нацвал'!H203+'8.юрид-в нацвал'!H203+'9.нерез-в нацвал'!H35</f>
        <v>32685.200000000008</v>
      </c>
      <c r="I203" s="28">
        <f>('7.физ-в нацвал'!H203*'7.физ-в нацвал'!I203+'8.юрид-в нацвал'!H203*'8.юрид-в нацвал'!I203+'9.нерез-в нацвал'!H35*'9.нерез-в нацвал'!I35)/('7.физ-в нацвал'!H203+'8.юрид-в нацвал'!H203+'9.нерез-в нацвал'!H35)</f>
        <v>3.1200350617404813</v>
      </c>
      <c r="J203" s="21">
        <f>'7.физ-в нацвал'!J203+'8.юрид-в нацвал'!J203+'9.нерез-в нацвал'!J35</f>
        <v>178900.5</v>
      </c>
      <c r="K203" s="28">
        <f>('7.физ-в нацвал'!J203*'7.физ-в нацвал'!K203+'8.юрид-в нацвал'!J203*'8.юрид-в нацвал'!K203+'9.нерез-в нацвал'!J35*'9.нерез-в нацвал'!K35)/('7.физ-в нацвал'!J203+'8.юрид-в нацвал'!J203+'9.нерез-в нацвал'!J35)</f>
        <v>5.5265377290728654</v>
      </c>
      <c r="L203" s="21">
        <f>'7.физ-в нацвал'!L203+'8.юрид-в нацвал'!L203+'9.нерез-в нацвал'!L35</f>
        <v>187451.3</v>
      </c>
      <c r="M203" s="28">
        <f>('7.физ-в нацвал'!L203*'7.физ-в нацвал'!M203+'8.юрид-в нацвал'!L203*'8.юрид-в нацвал'!M203+'9.нерез-в нацвал'!L35*'9.нерез-в нацвал'!M35)/('7.физ-в нацвал'!L203+'8.юрид-в нацвал'!L203+'9.нерез-в нацвал'!L35)</f>
        <v>9.2510383550287472</v>
      </c>
      <c r="N203" s="21">
        <f>'7.физ-в нацвал'!N203+'8.юрид-в нацвал'!N203+'9.нерез-в нацвал'!N35</f>
        <v>274789</v>
      </c>
      <c r="O203" s="28">
        <f>('7.физ-в нацвал'!N203*'7.физ-в нацвал'!O203+'8.юрид-в нацвал'!N203*'8.юрид-в нацвал'!O203+'9.нерез-в нацвал'!N35*'9.нерез-в нацвал'!O35)/('7.физ-в нацвал'!N203+'8.юрид-в нацвал'!N203+'9.нерез-в нацвал'!N35)</f>
        <v>12.089141297504629</v>
      </c>
      <c r="P203" s="21">
        <f>'7.физ-в нацвал'!P203+'8.юрид-в нацвал'!P203+'9.нерез-в нацвал'!P35</f>
        <v>159876.79999999999</v>
      </c>
      <c r="Q203" s="28">
        <f>('7.физ-в нацвал'!P203*'7.физ-в нацвал'!Q203+'8.юрид-в нацвал'!P203*'8.юрид-в нацвал'!Q203+'9.нерез-в нацвал'!P35*'9.нерез-в нацвал'!Q35)/('7.физ-в нацвал'!P203+'8.юрид-в нацвал'!P203+'9.нерез-в нацвал'!P35)</f>
        <v>14.557409605396158</v>
      </c>
      <c r="R203" s="21">
        <f>'7.физ-в нацвал'!R203+'8.юрид-в нацвал'!R203+'9.нерез-в нацвал'!R35</f>
        <v>4170</v>
      </c>
      <c r="S203" s="28">
        <f>('7.физ-в нацвал'!R203*'7.физ-в нацвал'!S203+'8.юрид-в нацвал'!R203*'8.юрид-в нацвал'!S203+'9.нерез-в нацвал'!R35*'9.нерез-в нацвал'!S35)/('7.физ-в нацвал'!R203+'8.юрид-в нацвал'!R203+'9.нерез-в нацвал'!R35)</f>
        <v>18.110572661870503</v>
      </c>
    </row>
    <row r="204" spans="1:19" ht="14.25" customHeight="1" x14ac:dyDescent="0.2">
      <c r="A204" s="23" t="s">
        <v>3</v>
      </c>
      <c r="B204" s="26">
        <f>'7.физ-в нацвал'!B204+'8.юрид-в нацвал'!B204+'9.нерез-в нацвал'!B36</f>
        <v>8992696.2999999989</v>
      </c>
      <c r="C204" s="28">
        <f>('7.физ-в нацвал'!B204*'7.физ-в нацвал'!C204+'8.юрид-в нацвал'!B204*'8.юрид-в нацвал'!C204+'9.нерез-в нацвал'!B36*'9.нерез-в нацвал'!C36)/('7.физ-в нацвал'!B204+'8.юрид-в нацвал'!B204+'9.нерез-в нацвал'!B36)</f>
        <v>2.3916405353308772</v>
      </c>
      <c r="D204" s="21">
        <f>'7.физ-в нацвал'!D204+'8.юрид-в нацвал'!D204+'9.нерез-в нацвал'!D36</f>
        <v>7875434</v>
      </c>
      <c r="E204" s="28">
        <f>('7.физ-в нацвал'!D204*'7.физ-в нацвал'!E204+'8.юрид-в нацвал'!D204*'8.юрид-в нацвал'!E204+'9.нерез-в нацвал'!D36*'9.нерез-в нацвал'!E36)/('7.физ-в нацвал'!D204+'8.юрид-в нацвал'!D204+'9.нерез-в нацвал'!D36)</f>
        <v>1.2613558443890203</v>
      </c>
      <c r="F204" s="21">
        <f t="shared" si="6"/>
        <v>1117262.3</v>
      </c>
      <c r="G204" s="28">
        <f t="shared" si="7"/>
        <v>10.358867644598766</v>
      </c>
      <c r="H204" s="21">
        <f>'7.физ-в нацвал'!H204+'8.юрид-в нацвал'!H204+'9.нерез-в нацвал'!H36</f>
        <v>146973.1</v>
      </c>
      <c r="I204" s="28">
        <f>('7.физ-в нацвал'!H204*'7.физ-в нацвал'!I204+'8.юрид-в нацвал'!H204*'8.юрид-в нацвал'!I204+'9.нерез-в нацвал'!H36*'9.нерез-в нацвал'!I36)/('7.физ-в нацвал'!H204+'8.юрид-в нацвал'!H204+'9.нерез-в нацвал'!H36)</f>
        <v>6.2734480051111392</v>
      </c>
      <c r="J204" s="21">
        <f>'7.физ-в нацвал'!J204+'8.юрид-в нацвал'!J204+'9.нерез-в нацвал'!J36</f>
        <v>135139.29999999999</v>
      </c>
      <c r="K204" s="28">
        <f>('7.физ-в нацвал'!J204*'7.физ-в нацвал'!K204+'8.юрид-в нацвал'!J204*'8.юрид-в нацвал'!K204+'9.нерез-в нацвал'!J36*'9.нерез-в нацвал'!K36)/('7.физ-в нацвал'!J204+'8.юрид-в нацвал'!J204+'9.нерез-в нацвал'!J36)</f>
        <v>6.0021944467671515</v>
      </c>
      <c r="L204" s="21">
        <f>'7.физ-в нацвал'!L204+'8.юрид-в нацвал'!L204+'9.нерез-в нацвал'!L36</f>
        <v>254171.89999999997</v>
      </c>
      <c r="M204" s="28">
        <f>('7.физ-в нацвал'!L204*'7.физ-в нацвал'!M204+'8.юрид-в нацвал'!L204*'8.юрид-в нацвал'!M204+'9.нерез-в нацвал'!L36*'9.нерез-в нацвал'!M36)/('7.физ-в нацвал'!L204+'8.юрид-в нацвал'!L204+'9.нерез-в нацвал'!L36)</f>
        <v>9.7030749465224151</v>
      </c>
      <c r="N204" s="21">
        <f>'7.физ-в нацвал'!N204+'8.юрид-в нацвал'!N204+'9.нерез-в нацвал'!N36</f>
        <v>320310</v>
      </c>
      <c r="O204" s="28">
        <f>('7.физ-в нацвал'!N204*'7.физ-в нацвал'!O204+'8.юрид-в нацвал'!N204*'8.юрид-в нацвал'!O204+'9.нерез-в нацвал'!N36*'9.нерез-в нацвал'!O36)/('7.физ-в нацвал'!N204+'8.юрид-в нацвал'!N204+'9.нерез-в нацвал'!N36)</f>
        <v>11.766105141893789</v>
      </c>
      <c r="P204" s="21">
        <f>'7.физ-в нацвал'!P204+'8.юрид-в нацвал'!P204+'9.нерез-в нацвал'!P36</f>
        <v>256006.3</v>
      </c>
      <c r="Q204" s="28">
        <f>('7.физ-в нацвал'!P204*'7.физ-в нацвал'!Q204+'8.юрид-в нацвал'!P204*'8.юрид-в нацвал'!Q204+'9.нерез-в нацвал'!P36*'9.нерез-в нацвал'!Q36)/('7.физ-в нацвал'!P204+'8.юрид-в нацвал'!P204+'9.нерез-в нацвал'!P36)</f>
        <v>13.727897317370706</v>
      </c>
      <c r="R204" s="22">
        <f>'7.физ-в нацвал'!R204+'8.юрид-в нацвал'!R204+'9.нерез-в нацвал'!R36</f>
        <v>4661.7</v>
      </c>
      <c r="S204" s="30">
        <f>('7.физ-в нацвал'!R204*'7.физ-в нацвал'!S204+'8.юрид-в нацвал'!R204*'8.юрид-в нацвал'!S204+'9.нерез-в нацвал'!R36*'9.нерез-в нацвал'!S36)/('7.физ-в нацвал'!R204+'8.юрид-в нацвал'!R204+'9.нерез-в нацвал'!R36)</f>
        <v>19.506510714975228</v>
      </c>
    </row>
    <row r="205" spans="1:19" ht="14.25" customHeight="1" x14ac:dyDescent="0.2">
      <c r="A205" s="23" t="s">
        <v>4</v>
      </c>
      <c r="B205" s="26">
        <f>'7.физ-в нацвал'!B205+'8.юрид-в нацвал'!B205+'9.нерез-в нацвал'!B37</f>
        <v>10776628.600000003</v>
      </c>
      <c r="C205" s="28">
        <f>('7.физ-в нацвал'!B205*'7.физ-в нацвал'!C205+'8.юрид-в нацвал'!B205*'8.юрид-в нацвал'!C205+'9.нерез-в нацвал'!B37*'9.нерез-в нацвал'!C37)/('7.физ-в нацвал'!B205+'8.юрид-в нацвал'!B205+'9.нерез-в нацвал'!B37)</f>
        <v>2.2070368603962085</v>
      </c>
      <c r="D205" s="21">
        <f>'7.физ-в нацвал'!D205+'8.юрид-в нацвал'!D205+'9.нерез-в нацвал'!D37</f>
        <v>9201383.1999999993</v>
      </c>
      <c r="E205" s="28">
        <f>('7.физ-в нацвал'!D205*'7.физ-в нацвал'!E205+'8.юрид-в нацвал'!D205*'8.юрид-в нацвал'!E205+'9.нерез-в нацвал'!D37*'9.нерез-в нацвал'!E37)/('7.физ-в нацвал'!D205+'8.юрид-в нацвал'!D205+'9.нерез-в нацвал'!D37)</f>
        <v>1.1744899524454107</v>
      </c>
      <c r="F205" s="21">
        <f t="shared" si="6"/>
        <v>1575245.4</v>
      </c>
      <c r="G205" s="28">
        <f t="shared" si="7"/>
        <v>8.2383890370351178</v>
      </c>
      <c r="H205" s="21">
        <f>'7.физ-в нацвал'!H205+'8.юрид-в нацвал'!H205+'9.нерез-в нацвал'!H37</f>
        <v>575538</v>
      </c>
      <c r="I205" s="28">
        <f>('7.физ-в нацвал'!H205*'7.физ-в нацвал'!I205+'8.юрид-в нацвал'!H205*'8.юрид-в нацвал'!I205+'9.нерез-в нацвал'!H37*'9.нерез-в нацвал'!I37)/('7.физ-в нацвал'!H205+'8.юрид-в нацвал'!H205+'9.нерез-в нацвал'!H37)</f>
        <v>6.6960342740184018</v>
      </c>
      <c r="J205" s="21">
        <f>'7.физ-в нацвал'!J205+'8.юрид-в нацвал'!J205+'9.нерез-в нацвал'!J37</f>
        <v>333784.7</v>
      </c>
      <c r="K205" s="28">
        <f>('7.физ-в нацвал'!J205*'7.физ-в нацвал'!K205+'8.юрид-в нацвал'!J205*'8.юрид-в нацвал'!K205+'9.нерез-в нацвал'!J37*'9.нерез-в нацвал'!K37)/('7.физ-в нацвал'!J205+'8.юрид-в нацвал'!J205+'9.нерез-в нацвал'!J37)</f>
        <v>5.4270288122852834</v>
      </c>
      <c r="L205" s="21">
        <f>'7.физ-в нацвал'!L205+'8.юрид-в нацвал'!L205+'9.нерез-в нацвал'!L37</f>
        <v>220461.5</v>
      </c>
      <c r="M205" s="28">
        <f>('7.физ-в нацвал'!L205*'7.физ-в нацвал'!M205+'8.юрид-в нацвал'!L205*'8.юрид-в нацвал'!M205+'9.нерез-в нацвал'!L37*'9.нерез-в нацвал'!M37)/('7.физ-в нацвал'!L205+'8.юрид-в нацвал'!L205+'9.нерез-в нацвал'!L37)</f>
        <v>7.2007785849229915</v>
      </c>
      <c r="N205" s="21">
        <f>'7.физ-в нацвал'!N205+'8.юрид-в нацвал'!N205+'9.нерез-в нацвал'!N37</f>
        <v>249727.19999999998</v>
      </c>
      <c r="O205" s="28">
        <f>('7.физ-в нацвал'!N205*'7.физ-в нацвал'!O205+'8.юрид-в нацвал'!N205*'8.юрид-в нацвал'!O205+'9.нерез-в нацвал'!N37*'9.нерез-в нацвал'!O37)/('7.физ-в нацвал'!N205+'8.юрид-в нацвал'!N205+'9.нерез-в нацвал'!N37)</f>
        <v>12.108254118894541</v>
      </c>
      <c r="P205" s="21">
        <f>'7.физ-в нацвал'!P205+'8.юрид-в нацвал'!P205+'9.нерез-в нацвал'!P37</f>
        <v>189900.59999999998</v>
      </c>
      <c r="Q205" s="28">
        <f>('7.физ-в нацвал'!P205*'7.физ-в нацвал'!Q205+'8.юрид-в нацвал'!P205*'8.юрид-в нацвал'!Q205+'9.нерез-в нацвал'!P37*'9.нерез-в нацвал'!Q37)/('7.физ-в нацвал'!P205+'8.юрид-в нацвал'!P205+'9.нерез-в нацвал'!P37)</f>
        <v>13.930926110817945</v>
      </c>
      <c r="R205" s="22">
        <f>'7.физ-в нацвал'!R205+'8.юрид-в нацвал'!R205+'9.нерез-в нацвал'!R37</f>
        <v>5833.4</v>
      </c>
      <c r="S205" s="30">
        <f>('7.физ-в нацвал'!R205*'7.физ-в нацвал'!S205+'8.юрид-в нацвал'!R205*'8.юрид-в нацвал'!S205+'9.нерез-в нацвал'!R37*'9.нерез-в нацвал'!S37)/('7.физ-в нацвал'!R205+'8.юрид-в нацвал'!R205+'9.нерез-в нацвал'!R37)</f>
        <v>9.5068061507868613</v>
      </c>
    </row>
    <row r="206" spans="1:19" ht="14.25" customHeight="1" x14ac:dyDescent="0.2">
      <c r="A206" s="23" t="s">
        <v>5</v>
      </c>
      <c r="B206" s="26">
        <f>'7.физ-в нацвал'!B206+'8.юрид-в нацвал'!B206+'9.нерез-в нацвал'!B38</f>
        <v>10471825.000000002</v>
      </c>
      <c r="C206" s="28">
        <f>('7.физ-в нацвал'!B206*'7.физ-в нацвал'!C206+'8.юрид-в нацвал'!B206*'8.юрид-в нацвал'!C206+'9.нерез-в нацвал'!B38*'9.нерез-в нацвал'!C38)/('7.физ-в нацвал'!B206+'8.юрид-в нацвал'!B206+'9.нерез-в нацвал'!B38)</f>
        <v>2.2380878085720473</v>
      </c>
      <c r="D206" s="21">
        <f>'7.физ-в нацвал'!D206+'8.юрид-в нацвал'!D206+'9.нерез-в нацвал'!D38</f>
        <v>9256861.1999999993</v>
      </c>
      <c r="E206" s="28">
        <f>('7.физ-в нацвал'!D206*'7.физ-в нацвал'!E206+'8.юрид-в нацвал'!D206*'8.юрид-в нацвал'!E206+'9.нерез-в нацвал'!D38*'9.нерез-в нацвал'!E38)/('7.физ-в нацвал'!D206+'8.юрид-в нацвал'!D206+'9.нерез-в нацвал'!D38)</f>
        <v>1.3825864759644431</v>
      </c>
      <c r="F206" s="21">
        <f t="shared" si="6"/>
        <v>1214963.7999999998</v>
      </c>
      <c r="G206" s="28">
        <f t="shared" si="7"/>
        <v>8.7561890823413808</v>
      </c>
      <c r="H206" s="21">
        <f>'7.физ-в нацвал'!H206+'8.юрид-в нацвал'!H206+'9.нерез-в нацвал'!H38</f>
        <v>487684.4</v>
      </c>
      <c r="I206" s="28">
        <f>('7.физ-в нацвал'!H206*'7.физ-в нацвал'!I206+'8.юрид-в нацвал'!H206*'8.юрид-в нацвал'!I206+'9.нерез-в нацвал'!H38*'9.нерез-в нацвал'!I38)/('7.физ-в нацвал'!H206+'8.юрид-в нацвал'!H206+'9.нерез-в нацвал'!H38)</f>
        <v>5.2442138932473554</v>
      </c>
      <c r="J206" s="21">
        <f>'7.физ-в нацвал'!J206+'8.юрид-в нацвал'!J206+'9.нерез-в нацвал'!J38</f>
        <v>128383.9</v>
      </c>
      <c r="K206" s="28">
        <f>('7.физ-в нацвал'!J206*'7.физ-в нацвал'!K206+'8.юрид-в нацвал'!J206*'8.юрид-в нацвал'!K206+'9.нерез-в нацвал'!J38*'9.нерез-в нацвал'!K38)/('7.физ-в нацвал'!J206+'8.юрид-в нацвал'!J206+'9.нерез-в нацвал'!J38)</f>
        <v>7.1153015681872871</v>
      </c>
      <c r="L206" s="21">
        <f>'7.физ-в нацвал'!L206+'8.юрид-в нацвал'!L206+'9.нерез-в нацвал'!L38</f>
        <v>117270.5</v>
      </c>
      <c r="M206" s="28">
        <f>('7.физ-в нацвал'!L206*'7.физ-в нацвал'!M206+'8.юрид-в нацвал'!L206*'8.юрид-в нацвал'!M206+'9.нерез-в нацвал'!L38*'9.нерез-в нацвал'!M38)/('7.физ-в нацвал'!L206+'8.юрид-в нацвал'!L206+'9.нерез-в нацвал'!L38)</f>
        <v>9.560891204522882</v>
      </c>
      <c r="N206" s="21">
        <f>'7.физ-в нацвал'!N206+'8.юрид-в нацвал'!N206+'9.нерез-в нацвал'!N38</f>
        <v>288114.89999999997</v>
      </c>
      <c r="O206" s="28">
        <f>('7.физ-в нацвал'!N206*'7.физ-в нацвал'!O206+'8.юрид-в нацвал'!N206*'8.юрид-в нацвал'!O206+'9.нерез-в нацвал'!N38*'9.нерез-в нацвал'!O38)/('7.физ-в нацвал'!N206+'8.юрид-в нацвал'!N206+'9.нерез-в нацвал'!N38)</f>
        <v>11.661092189261971</v>
      </c>
      <c r="P206" s="21">
        <f>'7.физ-в нацвал'!P206+'8.юрид-в нацвал'!P206+'9.нерез-в нацвал'!P38</f>
        <v>192671.9</v>
      </c>
      <c r="Q206" s="28">
        <f>('7.физ-в нацвал'!P206*'7.физ-в нацвал'!Q206+'8.юрид-в нацвал'!P206*'8.юрид-в нацвал'!Q206+'9.нерез-в нацвал'!P38*'9.нерез-в нацвал'!Q38)/('7.физ-в нацвал'!P206+'8.юрид-в нацвал'!P206+'9.нерез-в нацвал'!P38)</f>
        <v>13.858006725422861</v>
      </c>
      <c r="R206" s="22">
        <f>'7.физ-в нацвал'!R206+'8.юрид-в нацвал'!R206+'9.нерез-в нацвал'!R38</f>
        <v>838.2</v>
      </c>
      <c r="S206" s="30">
        <f>('7.физ-в нацвал'!R206*'7.физ-в нацвал'!S206+'8.юрид-в нацвал'!R206*'8.юрид-в нацвал'!S206+'9.нерез-в нацвал'!R38*'9.нерез-в нацвал'!S38)/('7.физ-в нацвал'!R206+'8.юрид-в нацвал'!R206+'9.нерез-в нацвал'!R38)</f>
        <v>19.6228847530422</v>
      </c>
    </row>
    <row r="207" spans="1:19" ht="14.25" customHeight="1" x14ac:dyDescent="0.2">
      <c r="A207" s="23" t="s">
        <v>6</v>
      </c>
      <c r="B207" s="26">
        <f>'7.физ-в нацвал'!B207+'8.юрид-в нацвал'!B207+'9.нерез-в нацвал'!B39</f>
        <v>11936944.800000001</v>
      </c>
      <c r="C207" s="28">
        <f>('7.физ-в нацвал'!B207*'7.физ-в нацвал'!C207+'8.юрид-в нацвал'!B207*'8.юрид-в нацвал'!C207+'9.нерез-в нацвал'!B39*'9.нерез-в нацвал'!C39)/('7.физ-в нацвал'!B207+'8.юрид-в нацвал'!B207+'9.нерез-в нацвал'!B39)</f>
        <v>2.3941051372709707</v>
      </c>
      <c r="D207" s="21">
        <f>'7.физ-в нацвал'!D207+'8.юрид-в нацвал'!D207+'9.нерез-в нацвал'!D39</f>
        <v>10315086.300000001</v>
      </c>
      <c r="E207" s="28">
        <f>('7.физ-в нацвал'!D207*'7.физ-в нацвал'!E207+'8.юрид-в нацвал'!D207*'8.юрид-в нацвал'!E207+'9.нерез-в нацвал'!D39*'9.нерез-в нацвал'!E39)/('7.физ-в нацвал'!D207+'8.юрид-в нацвал'!D207+'9.нерез-в нацвал'!D39)</f>
        <v>1.3208706022168715</v>
      </c>
      <c r="F207" s="21">
        <f t="shared" si="6"/>
        <v>1621858.5</v>
      </c>
      <c r="G207" s="28">
        <f t="shared" si="7"/>
        <v>9.2199206132964129</v>
      </c>
      <c r="H207" s="21">
        <f>'7.физ-в нацвал'!H207+'8.юрид-в нацвал'!H207+'9.нерез-в нацвал'!H39</f>
        <v>523953.5</v>
      </c>
      <c r="I207" s="28">
        <f>('7.физ-в нацвал'!H207*'7.физ-в нацвал'!I207+'8.юрид-в нацвал'!H207*'8.юрид-в нацвал'!I207+'9.нерез-в нацвал'!H39*'9.нерез-в нацвал'!I39)/('7.физ-в нацвал'!H207+'8.юрид-в нацвал'!H207+'9.нерез-в нацвал'!H39)</f>
        <v>4.4577023342720299</v>
      </c>
      <c r="J207" s="21">
        <f>'7.физ-в нацвал'!J207+'8.юрид-в нацвал'!J207+'9.нерез-в нацвал'!J39</f>
        <v>194497.9</v>
      </c>
      <c r="K207" s="28">
        <f>('7.физ-в нацвал'!J207*'7.физ-в нацвал'!K207+'8.юрид-в нацвал'!J207*'8.юрид-в нацвал'!K207+'9.нерез-в нацвал'!J39*'9.нерез-в нацвал'!K39)/('7.физ-в нацвал'!J207+'8.юрид-в нацвал'!J207+'9.нерез-в нацвал'!J39)</f>
        <v>8.4950090669359408</v>
      </c>
      <c r="L207" s="21">
        <f>'7.физ-в нацвал'!L207+'8.юрид-в нацвал'!L207+'9.нерез-в нацвал'!L39</f>
        <v>148032.40000000002</v>
      </c>
      <c r="M207" s="28">
        <f>('7.физ-в нацвал'!L207*'7.физ-в нацвал'!M207+'8.юрид-в нацвал'!L207*'8.юрид-в нацвал'!M207+'9.нерез-в нацвал'!L39*'9.нерез-в нацвал'!M39)/('7.физ-в нацвал'!L207+'8.юрид-в нацвал'!L207+'9.нерез-в нацвал'!L39)</f>
        <v>8.9596752737914134</v>
      </c>
      <c r="N207" s="21">
        <f>'7.физ-в нацвал'!N207+'8.юрид-в нацвал'!N207+'9.нерез-в нацвал'!N39</f>
        <v>531643.5</v>
      </c>
      <c r="O207" s="28">
        <f>('7.физ-в нацвал'!N207*'7.физ-в нацвал'!O207+'8.юрид-в нацвал'!N207*'8.юрид-в нацвал'!O207+'9.нерез-в нацвал'!N39*'9.нерез-в нацвал'!O39)/('7.физ-в нацвал'!N207+'8.юрид-в нацвал'!N207+'9.нерез-в нацвал'!N39)</f>
        <v>12.350171669549235</v>
      </c>
      <c r="P207" s="21">
        <f>'7.физ-в нацвал'!P207+'8.юрид-в нацвал'!P207+'9.нерез-в нацвал'!P39</f>
        <v>222972.30000000002</v>
      </c>
      <c r="Q207" s="28">
        <f>('7.физ-в нацвал'!P207*'7.физ-в нацвал'!Q207+'8.юрид-в нацвал'!P207*'8.юрид-в нацвал'!Q207+'9.нерез-в нацвал'!P39*'9.нерез-в нацвал'!Q39)/('7.физ-в нацвал'!P207+'8.юрид-в нацвал'!P207+'9.нерез-в нацвал'!P39)</f>
        <v>13.7164102940141</v>
      </c>
      <c r="R207" s="22">
        <f>'7.физ-в нацвал'!R207+'8.юрид-в нацвал'!R207+'9.нерез-в нацвал'!R39</f>
        <v>758.9</v>
      </c>
      <c r="S207" s="30">
        <f>('7.физ-в нацвал'!R207*'7.физ-в нацвал'!S207+'8.юрид-в нацвал'!R207*'8.юрид-в нацвал'!S207+'9.нерез-в нацвал'!R39*'9.нерез-в нацвал'!S39)/('7.физ-в нацвал'!R207+'8.юрид-в нацвал'!R207+'9.нерез-в нацвал'!R39)</f>
        <v>19.668171037027275</v>
      </c>
    </row>
    <row r="208" spans="1:19" ht="14.25" customHeight="1" x14ac:dyDescent="0.2">
      <c r="A208" s="23" t="s">
        <v>7</v>
      </c>
      <c r="B208" s="26">
        <f>'7.физ-в нацвал'!B208+'8.юрид-в нацвал'!B208+'9.нерез-в нацвал'!B40</f>
        <v>10855853.399999999</v>
      </c>
      <c r="C208" s="28">
        <f>('7.физ-в нацвал'!B208*'7.физ-в нацвал'!C208+'8.юрид-в нацвал'!B208*'8.юрид-в нацвал'!C208+'9.нерез-в нацвал'!B40*'9.нерез-в нацвал'!C40)/('7.физ-в нацвал'!B208+'8.юрид-в нацвал'!B208+'9.нерез-в нацвал'!B40)</f>
        <v>2.2403540362842418</v>
      </c>
      <c r="D208" s="21">
        <f>'7.физ-в нацвал'!D208+'8.юрид-в нацвал'!D208+'9.нерез-в нацвал'!D40</f>
        <v>9872940.3000000007</v>
      </c>
      <c r="E208" s="28">
        <f>('7.физ-в нацвал'!D208*'7.физ-в нацвал'!E208+'8.юрид-в нацвал'!D208*'8.юрид-в нацвал'!E208+'9.нерез-в нацвал'!D40*'9.нерез-в нацвал'!E40)/('7.физ-в нацвал'!D208+'8.юрид-в нацвал'!D208+'9.нерез-в нацвал'!D40)</f>
        <v>1.4364479998932029</v>
      </c>
      <c r="F208" s="21">
        <f t="shared" si="6"/>
        <v>982913.1</v>
      </c>
      <c r="G208" s="28">
        <f t="shared" si="7"/>
        <v>10.315245198176735</v>
      </c>
      <c r="H208" s="21">
        <f>'7.физ-в нацвал'!H208+'8.юрид-в нацвал'!H208+'9.нерез-в нацвал'!H40</f>
        <v>30333.3</v>
      </c>
      <c r="I208" s="28">
        <f>('7.физ-в нацвал'!H208*'7.физ-в нацвал'!I208+'8.юрид-в нацвал'!H208*'8.юрид-в нацвал'!I208+'9.нерез-в нацвал'!H40*'9.нерез-в нацвал'!I40)/('7.физ-в нацвал'!H208+'8.юрид-в нацвал'!H208+'9.нерез-в нацвал'!H40)</f>
        <v>4.3532141244111253</v>
      </c>
      <c r="J208" s="21">
        <f>'7.физ-в нацвал'!J208+'8.юрид-в нацвал'!J208+'9.нерез-в нацвал'!J40</f>
        <v>219222.3</v>
      </c>
      <c r="K208" s="28">
        <f>('7.физ-в нацвал'!J208*'7.физ-в нацвал'!K208+'8.юрид-в нацвал'!J208*'8.юрид-в нацвал'!K208+'9.нерез-в нацвал'!J40*'9.нерез-в нацвал'!K40)/('7.физ-в нацвал'!J208+'8.юрид-в нацвал'!J208+'9.нерез-в нацвал'!J40)</f>
        <v>5.2939767578389629</v>
      </c>
      <c r="L208" s="21">
        <f>'7.физ-в нацвал'!L208+'8.юрид-в нацвал'!L208+'9.нерез-в нацвал'!L40</f>
        <v>194877.59999999998</v>
      </c>
      <c r="M208" s="28">
        <f>('7.физ-в нацвал'!L208*'7.физ-в нацвал'!M208+'8.юрид-в нацвал'!L208*'8.юрид-в нацвал'!M208+'9.нерез-в нацвал'!L40*'9.нерез-в нацвал'!M40)/('7.физ-в нацвал'!L208+'8.юрид-в нацвал'!L208+'9.нерез-в нацвал'!L40)</f>
        <v>9.7276989094693516</v>
      </c>
      <c r="N208" s="21">
        <f>'7.физ-в нацвал'!N208+'8.юрид-в нацвал'!N208+'9.нерез-в нацвал'!N40</f>
        <v>345267</v>
      </c>
      <c r="O208" s="28">
        <f>('7.физ-в нацвал'!N208*'7.физ-в нацвал'!O208+'8.юрид-в нацвал'!N208*'8.юрид-в нацвал'!O208+'9.нерез-в нацвал'!N40*'9.нерез-в нацвал'!O40)/('7.физ-в нацвал'!N208+'8.юрид-в нацвал'!N208+'9.нерез-в нацвал'!N40)</f>
        <v>12.368165694954943</v>
      </c>
      <c r="P208" s="21">
        <f>'7.физ-в нацвал'!P208+'8.юрид-в нацвал'!P208+'9.нерез-в нацвал'!P40</f>
        <v>190363.90000000002</v>
      </c>
      <c r="Q208" s="28">
        <f>('7.физ-в нацвал'!P208*'7.физ-в нацвал'!Q208+'8.юрид-в нацвал'!P208*'8.юрид-в нацвал'!Q208+'9.нерез-в нацвал'!P40*'9.нерез-в нацвал'!Q40)/('7.физ-в нацвал'!P208+'8.юрид-в нацвал'!P208+'9.нерез-в нацвал'!P40)</f>
        <v>13.786282031414546</v>
      </c>
      <c r="R208" s="22">
        <f>'7.физ-в нацвал'!R208+'8.юрид-в нацвал'!R208+'9.нерез-в нацвал'!R40</f>
        <v>2849</v>
      </c>
      <c r="S208" s="30">
        <f>('7.физ-в нацвал'!R208*'7.физ-в нацвал'!S208+'8.юрид-в нацвал'!R208*'8.юрид-в нацвал'!S208+'9.нерез-в нацвал'!R40*'9.нерез-в нацвал'!S40)/('7.физ-в нацвал'!R208+'8.юрид-в нацвал'!R208+'9.нерез-в нацвал'!R40)</f>
        <v>19.636373464373442</v>
      </c>
    </row>
    <row r="209" spans="1:19" ht="14.25" customHeight="1" x14ac:dyDescent="0.2">
      <c r="A209" s="23" t="s">
        <v>8</v>
      </c>
      <c r="B209" s="26">
        <f>'7.физ-в нацвал'!B209+'8.юрид-в нацвал'!B209+'9.нерез-в нацвал'!B41</f>
        <v>9852959.4000000004</v>
      </c>
      <c r="C209" s="28">
        <f>('7.физ-в нацвал'!B209*'7.физ-в нацвал'!C209+'8.юрид-в нацвал'!B209*'8.юрид-в нацвал'!C209+'9.нерез-в нацвал'!B41*'9.нерез-в нацвал'!C41)/('7.физ-в нацвал'!B209+'8.юрид-в нацвал'!B209+'9.нерез-в нацвал'!B41)</f>
        <v>2.6407696856032921</v>
      </c>
      <c r="D209" s="21">
        <f>'7.физ-в нацвал'!D209+'8.юрид-в нацвал'!D209+'9.нерез-в нацвал'!D41</f>
        <v>8266621.1000000006</v>
      </c>
      <c r="E209" s="28">
        <f>('7.физ-в нацвал'!D209*'7.физ-в нацвал'!E209+'8.юрид-в нацвал'!D209*'8.юрид-в нацвал'!E209+'9.нерез-в нацвал'!D41*'9.нерез-в нацвал'!E41)/('7.физ-в нацвал'!D209+'8.юрид-в нацвал'!D209+'9.нерез-в нацвал'!D41)</f>
        <v>1.3846266157039679</v>
      </c>
      <c r="F209" s="21">
        <f t="shared" si="6"/>
        <v>1586338.2999999998</v>
      </c>
      <c r="G209" s="28">
        <f t="shared" si="7"/>
        <v>9.1866992683716902</v>
      </c>
      <c r="H209" s="21">
        <f>'7.физ-в нацвал'!H209+'8.юрид-в нацвал'!H209+'9.нерез-в нацвал'!H41</f>
        <v>48391.9</v>
      </c>
      <c r="I209" s="28">
        <f>('7.физ-в нацвал'!H209*'7.физ-в нацвал'!I209+'8.юрид-в нацвал'!H209*'8.юрид-в нацвал'!I209+'9.нерез-в нацвал'!H41*'9.нерез-в нацвал'!I41)/('7.физ-в нацвал'!H209+'8.юрид-в нацвал'!H209+'9.нерез-в нацвал'!H41)</f>
        <v>3.476150760767815</v>
      </c>
      <c r="J209" s="21">
        <f>'7.физ-в нацвал'!J209+'8.юрид-в нацвал'!J209+'9.нерез-в нацвал'!J41</f>
        <v>173585.6</v>
      </c>
      <c r="K209" s="28">
        <f>('7.физ-в нацвал'!J209*'7.физ-в нацвал'!K209+'8.юрид-в нацвал'!J209*'8.юрид-в нацвал'!K209+'9.нерез-в нацвал'!J41*'9.нерез-в нацвал'!K41)/('7.физ-в нацвал'!J209+'8.юрид-в нацвал'!J209+'9.нерез-в нацвал'!J41)</f>
        <v>5.2604934510696744</v>
      </c>
      <c r="L209" s="21">
        <f>'7.физ-в нацвал'!L209+'8.юрид-в нацвал'!L209+'9.нерез-в нацвал'!L41</f>
        <v>665108.6</v>
      </c>
      <c r="M209" s="28">
        <f>('7.физ-в нацвал'!L209*'7.физ-в нацвал'!M209+'8.юрид-в нацвал'!L209*'8.юрид-в нацвал'!M209+'9.нерез-в нацвал'!L41*'9.нерез-в нацвал'!M41)/('7.физ-в нацвал'!L209+'8.юрид-в нацвал'!L209+'9.нерез-в нацвал'!L41)</f>
        <v>6.888785826855945</v>
      </c>
      <c r="N209" s="21">
        <f>'7.физ-в нацвал'!N209+'8.юрид-в нацвал'!N209+'9.нерез-в нацвал'!N41</f>
        <v>440407.10000000003</v>
      </c>
      <c r="O209" s="28">
        <f>('7.физ-в нацвал'!N209*'7.физ-в нацвал'!O209+'8.юрид-в нацвал'!N209*'8.юрид-в нацвал'!O209+'9.нерез-в нацвал'!N41*'9.нерез-в нацвал'!O41)/('7.физ-в нацвал'!N209+'8.юрид-в нацвал'!N209+'9.нерез-в нацвал'!N41)</f>
        <v>11.887216461769102</v>
      </c>
      <c r="P209" s="21">
        <f>'7.физ-в нацвал'!P209+'8.юрид-в нацвал'!P209+'9.нерез-в нацвал'!P41</f>
        <v>256074.9</v>
      </c>
      <c r="Q209" s="28">
        <f>('7.физ-в нацвал'!P209*'7.физ-в нацвал'!Q209+'8.юрид-в нацвал'!P209*'8.юрид-в нацвал'!Q209+'9.нерез-в нацвал'!P41*'9.нерез-в нацвал'!Q41)/('7.физ-в нацвал'!P209+'8.юрид-в нацвал'!P209+'9.нерез-в нацвал'!P41)</f>
        <v>14.141652575086418</v>
      </c>
      <c r="R209" s="22">
        <f>'7.физ-в нацвал'!R209+'8.юрид-в нацвал'!R209+'9.нерез-в нацвал'!R41</f>
        <v>2770.2</v>
      </c>
      <c r="S209" s="30">
        <f>('7.физ-в нацвал'!R209*'7.физ-в нацвал'!S209+'8.юрид-в нацвал'!R209*'8.юрид-в нацвал'!S209+'9.нерез-в нацвал'!R41*'9.нерез-в нацвал'!S41)/('7.физ-в нацвал'!R209+'8.юрид-в нацвал'!R209+'9.нерез-в нацвал'!R41)</f>
        <v>19.320609703270495</v>
      </c>
    </row>
    <row r="210" spans="1:19" ht="14.25" customHeight="1" x14ac:dyDescent="0.2">
      <c r="A210" s="23" t="s">
        <v>9</v>
      </c>
      <c r="B210" s="26">
        <f>'7.физ-в нацвал'!B210+'8.юрид-в нацвал'!B210+'9.нерез-в нацвал'!B42</f>
        <v>9963249.2000000011</v>
      </c>
      <c r="C210" s="28">
        <f>('7.физ-в нацвал'!B210*'7.физ-в нацвал'!C210+'8.юрид-в нацвал'!B210*'8.юрид-в нацвал'!C210+'9.нерез-в нацвал'!B42*'9.нерез-в нацвал'!C42)/('7.физ-в нацвал'!B210+'8.юрид-в нацвал'!B210+'9.нерез-в нацвал'!B42)</f>
        <v>2.2708760877927254</v>
      </c>
      <c r="D210" s="21">
        <f>'7.физ-в нацвал'!D210+'8.юрид-в нацвал'!D210+'9.нерез-в нацвал'!D42</f>
        <v>9005127.5</v>
      </c>
      <c r="E210" s="28">
        <f>('7.физ-в нацвал'!D210*'7.физ-в нацвал'!E210+'8.юрид-в нацвал'!D210*'8.юрид-в нацвал'!E210+'9.нерез-в нацвал'!D42*'9.нерез-в нацвал'!E42)/('7.физ-в нацвал'!D210+'8.юрид-в нацвал'!D210+'9.нерез-в нацвал'!D42)</f>
        <v>1.3424135463934299</v>
      </c>
      <c r="F210" s="21">
        <f t="shared" si="6"/>
        <v>958121.70000000007</v>
      </c>
      <c r="G210" s="28">
        <f t="shared" si="7"/>
        <v>10.997245153721078</v>
      </c>
      <c r="H210" s="21">
        <f>'7.физ-в нацвал'!H210+'8.юрид-в нацвал'!H210+'9.нерез-в нацвал'!H42</f>
        <v>19396.600000000002</v>
      </c>
      <c r="I210" s="28">
        <f>('7.физ-в нацвал'!H210*'7.физ-в нацвал'!I210+'8.юрид-в нацвал'!H210*'8.юрид-в нацвал'!I210+'9.нерез-в нацвал'!H42*'9.нерез-в нацвал'!I42)/('7.физ-в нацвал'!H210+'8.юрид-в нацвал'!H210+'9.нерез-в нацвал'!H42)</f>
        <v>3.7840663827681151</v>
      </c>
      <c r="J210" s="21">
        <f>'7.физ-в нацвал'!J210+'8.юрид-в нацвал'!J210+'9.нерез-в нацвал'!J42</f>
        <v>63396.400000000009</v>
      </c>
      <c r="K210" s="28">
        <f>('7.физ-в нацвал'!J210*'7.физ-в нацвал'!K210+'8.юрид-в нацвал'!J210*'8.юрид-в нацвал'!K210+'9.нерез-в нацвал'!J42*'9.нерез-в нацвал'!K42)/('7.физ-в нацвал'!J210+'8.юрид-в нацвал'!J210+'9.нерез-в нацвал'!J42)</f>
        <v>6.16470842192932</v>
      </c>
      <c r="L210" s="21">
        <f>'7.физ-в нацвал'!L210+'8.юрид-в нацвал'!L210+'9.нерез-в нацвал'!L42</f>
        <v>240523.00000000006</v>
      </c>
      <c r="M210" s="28">
        <f>('7.физ-в нацвал'!L210*'7.физ-в нацвал'!M210+'8.юрид-в нацвал'!L210*'8.юрид-в нацвал'!M210+'9.нерез-в нацвал'!L42*'9.нерез-в нацвал'!M42)/('7.физ-в нацвал'!L210+'8.юрид-в нацвал'!L210+'9.нерез-в нацвал'!L42)</f>
        <v>8.5923457049845524</v>
      </c>
      <c r="N210" s="21">
        <f>'7.физ-в нацвал'!N210+'8.юрид-в нацвал'!N210+'9.нерез-в нацвал'!N42</f>
        <v>428499.10000000003</v>
      </c>
      <c r="O210" s="28">
        <f>('7.физ-в нацвал'!N210*'7.физ-в нацвал'!O210+'8.юрид-в нацвал'!N210*'8.юрид-в нацвал'!O210+'9.нерез-в нацвал'!N42*'9.нерез-в нацвал'!O42)/('7.физ-в нацвал'!N210+'8.юрид-в нацвал'!N210+'9.нерез-в нацвал'!N42)</f>
        <v>12.00762938125191</v>
      </c>
      <c r="P210" s="21">
        <f>'7.физ-в нацвал'!P210+'8.юрид-в нацвал'!P210+'9.нерез-в нацвал'!P42</f>
        <v>203588.79999999996</v>
      </c>
      <c r="Q210" s="28">
        <f>('7.физ-в нацвал'!P210*'7.физ-в нацвал'!Q210+'8.юрид-в нацвал'!P210*'8.юрид-в нацвал'!Q210+'9.нерез-в нацвал'!P42*'9.нерез-в нацвал'!Q42)/('7.физ-в нацвал'!P210+'8.юрид-в нацвал'!P210+'9.нерез-в нацвал'!P42)</f>
        <v>13.806624455765743</v>
      </c>
      <c r="R210" s="21">
        <f>'7.физ-в нацвал'!R210+'8.юрид-в нацвал'!R210+'9.нерез-в нацвал'!R42</f>
        <v>2717.8</v>
      </c>
      <c r="S210" s="28">
        <f>('7.физ-в нацвал'!R210*'7.физ-в нацвал'!S210+'8.юрид-в нацвал'!R210*'8.юрид-в нацвал'!S210+'9.нерез-в нацвал'!R42*'9.нерез-в нацвал'!S42)/('7.физ-в нацвал'!R210+'8.юрид-в нацвал'!R210+'9.нерез-в нацвал'!R42)</f>
        <v>18.283768121274559</v>
      </c>
    </row>
    <row r="211" spans="1:19" ht="14.25" customHeight="1" x14ac:dyDescent="0.2">
      <c r="A211" s="23" t="s">
        <v>14</v>
      </c>
      <c r="B211" s="26">
        <f>'7.физ-в нацвал'!B211+'8.юрид-в нацвал'!B211+'9.нерез-в нацвал'!B43</f>
        <v>10105681.700000001</v>
      </c>
      <c r="C211" s="28">
        <f>('7.физ-в нацвал'!B211*'7.физ-в нацвал'!C211+'8.юрид-в нацвал'!B211*'8.юрид-в нацвал'!C211+'9.нерез-в нацвал'!B43*'9.нерез-в нацвал'!C43)/('7.физ-в нацвал'!B211+'8.юрид-в нацвал'!B211+'9.нерез-в нацвал'!B43)</f>
        <v>2.4595959894521533</v>
      </c>
      <c r="D211" s="21">
        <f>'7.физ-в нацвал'!D211+'8.юрид-в нацвал'!D211+'9.нерез-в нацвал'!D43</f>
        <v>9185327.0999999996</v>
      </c>
      <c r="E211" s="28">
        <f>('7.физ-в нацвал'!D211*'7.физ-в нацвал'!E211+'8.юрид-в нацвал'!D211*'8.юрид-в нацвал'!E211+'9.нерез-в нацвал'!D43*'9.нерез-в нацвал'!E43)/('7.физ-в нацвал'!D211+'8.юрид-в нацвал'!D211+'9.нерез-в нацвал'!D43)</f>
        <v>1.5770879769758026</v>
      </c>
      <c r="F211" s="21">
        <f t="shared" si="6"/>
        <v>920354.59999999986</v>
      </c>
      <c r="G211" s="28">
        <f t="shared" si="7"/>
        <v>11.267206407182631</v>
      </c>
      <c r="H211" s="21">
        <f>'7.физ-в нацвал'!H211+'8.юрид-в нацвал'!H211+'9.нерез-в нацвал'!H43</f>
        <v>14142.4</v>
      </c>
      <c r="I211" s="28">
        <f>('7.физ-в нацвал'!H211*'7.физ-в нацвал'!I211+'8.юрид-в нацвал'!H211*'8.юрид-в нацвал'!I211+'9.нерез-в нацвал'!H43*'9.нерез-в нацвал'!I43)/('7.физ-в нацвал'!H211+'8.юрид-в нацвал'!H211+'9.нерез-в нацвал'!H43)</f>
        <v>5.9925551532978831</v>
      </c>
      <c r="J211" s="21">
        <f>'7.физ-в нацвал'!J211+'8.юрид-в нацвал'!J211+'9.нерез-в нацвал'!J43</f>
        <v>96726.7</v>
      </c>
      <c r="K211" s="28">
        <f>('7.физ-в нацвал'!J211*'7.физ-в нацвал'!K211+'8.юрид-в нацвал'!J211*'8.юрид-в нацвал'!K211+'9.нерез-в нацвал'!J43*'9.нерез-в нацвал'!K43)/('7.физ-в нацвал'!J211+'8.юрид-в нацвал'!J211+'9.нерез-в нацвал'!J43)</f>
        <v>6.0395533497989708</v>
      </c>
      <c r="L211" s="21">
        <f>'7.физ-в нацвал'!L211+'8.юрид-в нацвал'!L211+'9.нерез-в нацвал'!L43</f>
        <v>196780.30000000002</v>
      </c>
      <c r="M211" s="28">
        <f>('7.физ-в нацвал'!L211*'7.физ-в нацвал'!M211+'8.юрид-в нацвал'!L211*'8.юрид-в нацвал'!M211+'9.нерез-в нацвал'!L43*'9.нерез-в нацвал'!M43)/('7.физ-в нацвал'!L211+'8.юрид-в нацвал'!L211+'9.нерез-в нацвал'!L43)</f>
        <v>9.2440516301682649</v>
      </c>
      <c r="N211" s="21">
        <f>'7.физ-в нацвал'!N211+'8.юрид-в нацвал'!N211+'9.нерез-в нацвал'!N43</f>
        <v>319563.3</v>
      </c>
      <c r="O211" s="28">
        <f>('7.физ-в нацвал'!N211*'7.физ-в нацвал'!O211+'8.юрид-в нацвал'!N211*'8.юрид-в нацвал'!O211+'9.нерез-в нацвал'!N43*'9.нерез-в нацвал'!O43)/('7.физ-в нацвал'!N211+'8.юрид-в нацвал'!N211+'9.нерез-в нацвал'!N43)</f>
        <v>12.07934686179548</v>
      </c>
      <c r="P211" s="21">
        <f>'7.физ-в нацвал'!P211+'8.юрид-в нацвал'!P211+'9.нерез-в нацвал'!P43</f>
        <v>290353.2</v>
      </c>
      <c r="Q211" s="28">
        <f>('7.физ-в нацвал'!P211*'7.физ-в нацвал'!Q211+'8.юрид-в нацвал'!P211*'8.юрид-в нацвал'!Q211+'9.нерез-в нацвал'!P43*'9.нерез-в нацвал'!Q43)/('7.физ-в нацвал'!P211+'8.юрид-в нацвал'!P211+'9.нерез-в нацвал'!P43)</f>
        <v>13.681123442069854</v>
      </c>
      <c r="R211" s="22">
        <f>'7.физ-в нацвал'!R211+'8.юрид-в нацвал'!R211+'9.нерез-в нацвал'!R43</f>
        <v>2788.7</v>
      </c>
      <c r="S211" s="30">
        <f>('7.физ-в нацвал'!R211*'7.физ-в нацвал'!S211+'8.юрид-в нацвал'!R211*'8.юрид-в нацвал'!S211+'9.нерез-в нацвал'!R43*'9.нерез-в нацвал'!S43)/('7.физ-в нацвал'!R211+'8.юрид-в нацвал'!R211+'9.нерез-в нацвал'!R43)</f>
        <v>17.703195037114046</v>
      </c>
    </row>
    <row r="212" spans="1:19" ht="14.25" customHeight="1" thickBot="1" x14ac:dyDescent="0.25">
      <c r="A212" s="24" t="s">
        <v>15</v>
      </c>
      <c r="B212" s="27">
        <f>'7.физ-в нацвал'!B212+'8.юрид-в нацвал'!B212+'9.нерез-в нацвал'!B44</f>
        <v>12305798.5</v>
      </c>
      <c r="C212" s="29">
        <f>('7.физ-в нацвал'!B212*'7.физ-в нацвал'!C212+'8.юрид-в нацвал'!B212*'8.юрид-в нацвал'!C212+'9.нерез-в нацвал'!B44*'9.нерез-в нацвал'!C44)/('7.физ-в нацвал'!B212+'8.юрид-в нацвал'!B212+'9.нерез-в нацвал'!B44)</f>
        <v>2.5526593718400261</v>
      </c>
      <c r="D212" s="25">
        <f>'7.физ-в нацвал'!D212+'8.юрид-в нацвал'!D212+'9.нерез-в нацвал'!D44</f>
        <v>11093037.899999999</v>
      </c>
      <c r="E212" s="29">
        <f>('7.физ-в нацвал'!D212*'7.физ-в нацвал'!E212+'8.юрид-в нацвал'!D212*'8.юрид-в нацвал'!E212+'9.нерез-в нацвал'!D44*'9.нерез-в нацвал'!E44)/('7.физ-в нацвал'!D212+'8.юрид-в нацвал'!D212+'9.нерез-в нацвал'!D44)</f>
        <v>1.6823179678309725</v>
      </c>
      <c r="F212" s="25">
        <f t="shared" si="6"/>
        <v>1212760.5999999999</v>
      </c>
      <c r="G212" s="29">
        <f t="shared" si="7"/>
        <v>10.513612407922865</v>
      </c>
      <c r="H212" s="25">
        <f>'7.физ-в нацвал'!H212+'8.юрид-в нацвал'!H212+'9.нерез-в нацвал'!H44</f>
        <v>30555.300000000003</v>
      </c>
      <c r="I212" s="29">
        <f>('7.физ-в нацвал'!H212*'7.физ-в нацвал'!I212+'8.юрид-в нацвал'!H212*'8.юрид-в нацвал'!I212+'9.нерез-в нацвал'!H44*'9.нерез-в нацвал'!I44)/('7.физ-в нацвал'!H212+'8.юрид-в нацвал'!H212+'9.нерез-в нацвал'!H44)</f>
        <v>3.2762265466220279</v>
      </c>
      <c r="J212" s="25">
        <f>'7.физ-в нацвал'!J212+'8.юрид-в нацвал'!J212+'9.нерез-в нацвал'!J44</f>
        <v>161988.70000000001</v>
      </c>
      <c r="K212" s="29">
        <f>('7.физ-в нацвал'!J212*'7.физ-в нацвал'!K212+'8.юрид-в нацвал'!J212*'8.юрид-в нацвал'!K212+'9.нерез-в нацвал'!J44*'9.нерез-в нацвал'!K44)/('7.физ-в нацвал'!J212+'8.юрид-в нацвал'!J212+'9.нерез-в нацвал'!J44)</f>
        <v>5.2928571313924992</v>
      </c>
      <c r="L212" s="25">
        <f>'7.физ-в нацвал'!L212+'8.юрид-в нацвал'!L212+'9.нерез-в нацвал'!L44</f>
        <v>297869.2</v>
      </c>
      <c r="M212" s="29">
        <f>('7.физ-в нацвал'!L212*'7.физ-в нацвал'!M212+'8.юрид-в нацвал'!L212*'8.юрид-в нацвал'!M212+'9.нерез-в нацвал'!L44*'9.нерез-в нацвал'!M44)/('7.физ-в нацвал'!L212+'8.юрид-в нацвал'!L212+'9.нерез-в нацвал'!L44)</f>
        <v>8.2666556125977433</v>
      </c>
      <c r="N212" s="25">
        <f>'7.физ-в нацвал'!N212+'8.юрид-в нацвал'!N212+'9.нерез-в нацвал'!N44</f>
        <v>425725.2</v>
      </c>
      <c r="O212" s="29">
        <f>('7.физ-в нацвал'!N212*'7.физ-в нацвал'!O212+'8.юрид-в нацвал'!N212*'8.юрид-в нацвал'!O212+'9.нерез-в нацвал'!N44*'9.нерез-в нацвал'!O44)/('7.физ-в нацвал'!N212+'8.юрид-в нацвал'!N212+'9.нерез-в нацвал'!N44)</f>
        <v>12.019273390440556</v>
      </c>
      <c r="P212" s="25">
        <f>'7.физ-в нацвал'!P212+'8.юрид-в нацвал'!P212+'9.нерез-в нацвал'!P44</f>
        <v>292502</v>
      </c>
      <c r="Q212" s="29">
        <f>('7.физ-в нацвал'!P212*'7.физ-в нацвал'!Q212+'8.юрид-в нацвал'!P212*'8.юрид-в нацвал'!Q212+'9.нерез-в нацвал'!P44*'9.нерез-в нацвал'!Q44)/('7.физ-в нацвал'!P212+'8.юрид-в нацвал'!P212+'9.нерез-в нацвал'!P44)</f>
        <v>14.166106245427363</v>
      </c>
      <c r="R212" s="25">
        <f>'7.физ-в нацвал'!R212+'8.юрид-в нацвал'!R212+'9.нерез-в нацвал'!R44</f>
        <v>4120.2</v>
      </c>
      <c r="S212" s="29">
        <f>('7.физ-в нацвал'!R212*'7.физ-в нацвал'!S212+'8.юрид-в нацвал'!R212*'8.юрид-в нацвал'!S212+'9.нерез-в нацвал'!R44*'9.нерез-в нацвал'!S44)/('7.физ-в нацвал'!R212+'8.юрид-в нацвал'!R212+'9.нерез-в нацвал'!R44)</f>
        <v>17.014147371486796</v>
      </c>
    </row>
    <row r="213" spans="1:19" ht="14.25" customHeight="1" x14ac:dyDescent="0.2">
      <c r="A213" s="23" t="s">
        <v>45</v>
      </c>
      <c r="B213" s="26">
        <f>'7.физ-в нацвал'!B213+'8.юрид-в нацвал'!B213+'9.нерез-в нацвал'!B45</f>
        <v>8358158.2000000011</v>
      </c>
      <c r="C213" s="28">
        <f>('7.физ-в нацвал'!B213*'7.физ-в нацвал'!C213+'8.юрид-в нацвал'!B213*'8.юрид-в нацвал'!C213+'9.нерез-в нацвал'!B45*'9.нерез-в нацвал'!C45)/('7.физ-в нацвал'!B213+'8.юрид-в нацвал'!B213+'9.нерез-в нацвал'!B45)</f>
        <v>2.4363448566934292</v>
      </c>
      <c r="D213" s="21">
        <f>'7.физ-в нацвал'!D213+'8.юрид-в нацвал'!D213+'9.нерез-в нацвал'!D45</f>
        <v>7518969.8000000007</v>
      </c>
      <c r="E213" s="28">
        <f>('7.физ-в нацвал'!D213*'7.физ-в нацвал'!E213+'8.юрид-в нацвал'!D213*'8.юрид-в нацвал'!E213+'9.нерез-в нацвал'!D45*'9.нерез-в нацвал'!E45)/('7.физ-в нацвал'!D213+'8.юрид-в нацвал'!D213+'9.нерез-в нацвал'!D45)</f>
        <v>1.53485926715652</v>
      </c>
      <c r="F213" s="21">
        <f t="shared" si="6"/>
        <v>839188.4</v>
      </c>
      <c r="G213" s="28">
        <f t="shared" si="7"/>
        <v>10.513485726208799</v>
      </c>
      <c r="H213" s="21">
        <f>'7.физ-в нацвал'!H213+'8.юрид-в нацвал'!H213+'9.нерез-в нацвал'!H45</f>
        <v>13689.9</v>
      </c>
      <c r="I213" s="28">
        <f>('7.физ-в нацвал'!H213*'7.физ-в нацвал'!I213+'8.юрид-в нацвал'!H213*'8.юрид-в нацвал'!I213+'9.нерез-в нацвал'!H45*'9.нерез-в нацвал'!I45)/('7.физ-в нацвал'!H213+'8.юрид-в нацвал'!H213+'9.нерез-в нацвал'!H45)</f>
        <v>4.6215043207035853</v>
      </c>
      <c r="J213" s="21">
        <f>'7.физ-в нацвал'!J213+'8.юрид-в нацвал'!J213+'9.нерез-в нацвал'!J45</f>
        <v>144435.4</v>
      </c>
      <c r="K213" s="28">
        <f>('7.физ-в нацвал'!J213*'7.физ-в нацвал'!K213+'8.юрид-в нацвал'!J213*'8.юрид-в нацвал'!K213+'9.нерез-в нацвал'!J45*'9.нерез-в нацвал'!K45)/('7.физ-в нацвал'!J213+'8.юрид-в нацвал'!J213+'9.нерез-в нацвал'!J45)</f>
        <v>5.7026928370745722</v>
      </c>
      <c r="L213" s="21">
        <f>'7.физ-в нацвал'!L213+'8.юрид-в нацвал'!L213+'9.нерез-в нацвал'!L45</f>
        <v>196019.4</v>
      </c>
      <c r="M213" s="28">
        <f>('7.физ-в нацвал'!L213*'7.физ-в нацвал'!M213+'8.юрид-в нацвал'!L213*'8.юрид-в нацвал'!M213+'9.нерез-в нацвал'!L45*'9.нерез-в нацвал'!M45)/('7.физ-в нацвал'!L213+'8.юрид-в нацвал'!L213+'9.нерез-в нацвал'!L45)</f>
        <v>9.2078699098150487</v>
      </c>
      <c r="N213" s="21">
        <f>'7.физ-в нацвал'!N213+'8.юрид-в нацвал'!N213+'9.нерез-в нацвал'!N45</f>
        <v>287870.3</v>
      </c>
      <c r="O213" s="28">
        <f>('7.физ-в нацвал'!N213*'7.физ-в нацвал'!O213+'8.юрид-в нацвал'!N213*'8.юрид-в нацвал'!O213+'9.нерез-в нацвал'!N45*'9.нерез-в нацвал'!O45)/('7.физ-в нацвал'!N213+'8.юрид-в нацвал'!N213+'9.нерез-в нацвал'!N45)</f>
        <v>11.917142893865726</v>
      </c>
      <c r="P213" s="21">
        <f>'7.физ-в нацвал'!P213+'8.юрид-в нацвал'!P213+'9.нерез-в нацвал'!P45</f>
        <v>191476.80000000002</v>
      </c>
      <c r="Q213" s="28">
        <f>('7.физ-в нацвал'!P213*'7.физ-в нацвал'!Q213+'8.юрид-в нацвал'!P213*'8.юрид-в нацвал'!Q213+'9.нерез-в нацвал'!P45*'9.нерез-в нацвал'!Q45)/('7.физ-в нацвал'!P213+'8.юрид-в нацвал'!P213+'9.нерез-в нацвал'!P45)</f>
        <v>13.597691036198672</v>
      </c>
      <c r="R213" s="22">
        <f>'7.физ-в нацвал'!R213+'8.юрид-в нацвал'!R213+'9.нерез-в нацвал'!R45</f>
        <v>5696.5999999999995</v>
      </c>
      <c r="S213" s="30">
        <f>('7.физ-в нацвал'!R213*'7.физ-в нацвал'!S213+'8.юрид-в нацвал'!R213*'8.юрид-в нацвал'!S213+'9.нерез-в нацвал'!R45*'9.нерез-в нацвал'!S45)/('7.физ-в нацвал'!R213+'8.юрид-в нацвал'!R213+'9.нерез-в нацвал'!R45)</f>
        <v>16.975320366534461</v>
      </c>
    </row>
    <row r="214" spans="1:19" ht="14.25" customHeight="1" x14ac:dyDescent="0.2">
      <c r="A214" s="23" t="s">
        <v>1</v>
      </c>
      <c r="B214" s="26">
        <f>'7.физ-в нацвал'!B214+'8.юрид-в нацвал'!B214+'9.нерез-в нацвал'!B46</f>
        <v>9632231.9000000022</v>
      </c>
      <c r="C214" s="28">
        <f>('7.физ-в нацвал'!B214*'7.физ-в нацвал'!C214+'8.юрид-в нацвал'!B214*'8.юрид-в нацвал'!C214+'9.нерез-в нацвал'!B46*'9.нерез-в нацвал'!C46)/('7.физ-в нацвал'!B214+'8.юрид-в нацвал'!B214+'9.нерез-в нацвал'!B46)</f>
        <v>2.2281240315653101</v>
      </c>
      <c r="D214" s="21">
        <f>'7.физ-в нацвал'!D214+'8.юрид-в нацвал'!D214+'9.нерез-в нацвал'!D46</f>
        <v>8650782.9000000004</v>
      </c>
      <c r="E214" s="28">
        <f>('7.физ-в нацвал'!D214*'7.физ-в нацвал'!E214+'8.юрид-в нацвал'!D214*'8.юрид-в нацвал'!E214+'9.нерез-в нацвал'!D46*'9.нерез-в нацвал'!E46)/('7.физ-в нацвал'!D214+'8.юрид-в нацвал'!D214+'9.нерез-в нацвал'!D46)</f>
        <v>1.329515685337566</v>
      </c>
      <c r="F214" s="21">
        <f t="shared" si="6"/>
        <v>981448.99999999988</v>
      </c>
      <c r="G214" s="28">
        <f t="shared" si="7"/>
        <v>10.148724811987169</v>
      </c>
      <c r="H214" s="21">
        <f>'7.физ-в нацвал'!H214+'8.юрид-в нацвал'!H214+'9.нерез-в нацвал'!H46</f>
        <v>18361.099999999999</v>
      </c>
      <c r="I214" s="28">
        <f>('7.физ-в нацвал'!H214*'7.физ-в нацвал'!I214+'8.юрид-в нацвал'!H214*'8.юрид-в нацвал'!I214+'9.нерез-в нацвал'!H46*'9.нерез-в нацвал'!I46)/('7.физ-в нацвал'!H214+'8.юрид-в нацвал'!H214+'9.нерез-в нацвал'!H46)</f>
        <v>4.7517485335845855</v>
      </c>
      <c r="J214" s="21">
        <f>'7.физ-в нацвал'!J214+'8.юрид-в нацвал'!J214+'9.нерез-в нацвал'!J46</f>
        <v>117532.7</v>
      </c>
      <c r="K214" s="28">
        <f>('7.физ-в нацвал'!J214*'7.физ-в нацвал'!K214+'8.юрид-в нацвал'!J214*'8.юрид-в нацвал'!K214+'9.нерез-в нацвал'!J46*'9.нерез-в нацвал'!K46)/('7.физ-в нацвал'!J214+'8.юрид-в нацвал'!J214+'9.нерез-в нацвал'!J46)</f>
        <v>5.5863109330424656</v>
      </c>
      <c r="L214" s="21">
        <f>'7.физ-в нацвал'!L214+'8.юрид-в нацвал'!L214+'9.нерез-в нацвал'!L46</f>
        <v>325076.60000000003</v>
      </c>
      <c r="M214" s="28">
        <f>('7.физ-в нацвал'!L214*'7.физ-в нацвал'!M214+'8.юрид-в нацвал'!L214*'8.юрид-в нацвал'!M214+'9.нерез-в нацвал'!L46*'9.нерез-в нацвал'!M46)/('7.физ-в нацвал'!L214+'8.юрид-в нацвал'!L214+'9.нерез-в нацвал'!L46)</f>
        <v>7.8136295199346817</v>
      </c>
      <c r="N214" s="21">
        <f>'7.физ-в нацвал'!N214+'8.юрид-в нацвал'!N214+'9.нерез-в нацвал'!N46</f>
        <v>273391.8</v>
      </c>
      <c r="O214" s="28">
        <f>('7.физ-в нацвал'!N214*'7.физ-в нацвал'!O214+'8.юрид-в нацвал'!N214*'8.юрид-в нацвал'!O214+'9.нерез-в нацвал'!N46*'9.нерез-в нацвал'!O46)/('7.физ-в нацвал'!N214+'8.юрид-в нацвал'!N214+'9.нерез-в нацвал'!N46)</f>
        <v>12.171524734831134</v>
      </c>
      <c r="P214" s="21">
        <f>'7.физ-в нацвал'!P214+'8.юрид-в нацвал'!P214+'9.нерез-в нацвал'!P46</f>
        <v>242131.1</v>
      </c>
      <c r="Q214" s="28">
        <f>('7.физ-в нацвал'!P214*'7.физ-в нацвал'!Q214+'8.юрид-в нацвал'!P214*'8.юрид-в нацвал'!Q214+'9.нерез-в нацвал'!P46*'9.нерез-в нацвал'!Q46)/('7.физ-в нацвал'!P214+'8.юрид-в нацвал'!P214+'9.нерез-в нацвал'!P46)</f>
        <v>13.495289646807002</v>
      </c>
      <c r="R214" s="22">
        <f>'7.физ-в нацвал'!R214+'8.юрид-в нацвал'!R214+'9.нерез-в нацвал'!R46</f>
        <v>4955.7</v>
      </c>
      <c r="S214" s="30">
        <f>('7.физ-в нацвал'!R214*'7.физ-в нацвал'!S214+'8.юрид-в нацвал'!R214*'8.юрид-в нацвал'!S214+'9.нерез-в нацвал'!R46*'9.нерез-в нацвал'!S46)/('7.физ-в нацвал'!R214+'8.юрид-в нацвал'!R214+'9.нерез-в нацвал'!R46)</f>
        <v>16.421853623100635</v>
      </c>
    </row>
    <row r="215" spans="1:19" ht="14.25" customHeight="1" x14ac:dyDescent="0.2">
      <c r="A215" s="23" t="s">
        <v>2</v>
      </c>
      <c r="B215" s="26">
        <f>'7.физ-в нацвал'!B215+'8.юрид-в нацвал'!B215+'9.нерез-в нацвал'!B47</f>
        <v>10421769.100000001</v>
      </c>
      <c r="C215" s="28">
        <f>('7.физ-в нацвал'!B215*'7.физ-в нацвал'!C215+'8.юрид-в нацвал'!B215*'8.юрид-в нацвал'!C215+'9.нерез-в нацвал'!B47*'9.нерез-в нацвал'!C47)/('7.физ-в нацвал'!B215+'8.юрид-в нацвал'!B215+'9.нерез-в нацвал'!B47)</f>
        <v>2.1564242609251441</v>
      </c>
      <c r="D215" s="21">
        <f>'7.физ-в нацвал'!D215+'8.юрид-в нацвал'!D215+'9.нерез-в нацвал'!D47</f>
        <v>9545506.8000000007</v>
      </c>
      <c r="E215" s="28">
        <f>('7.физ-в нацвал'!D215*'7.физ-в нацвал'!E215+'8.юрид-в нацвал'!D215*'8.юрид-в нацвал'!E215+'9.нерез-в нацвал'!D47*'9.нерез-в нацвал'!E47)/('7.физ-в нацвал'!D215+'8.юрид-в нацвал'!D215+'9.нерез-в нацвал'!D47)</f>
        <v>1.4150788883205236</v>
      </c>
      <c r="F215" s="21">
        <f t="shared" si="6"/>
        <v>876262.3</v>
      </c>
      <c r="G215" s="28">
        <f t="shared" si="7"/>
        <v>10.232222221588218</v>
      </c>
      <c r="H215" s="21">
        <f>'7.физ-в нацвал'!H215+'8.юрид-в нацвал'!H215+'9.нерез-в нацвал'!H47</f>
        <v>24507.7</v>
      </c>
      <c r="I215" s="28">
        <f>('7.физ-в нацвал'!H215*'7.физ-в нацвал'!I215+'8.юрид-в нацвал'!H215*'8.юрид-в нацвал'!I215+'9.нерез-в нацвал'!H47*'9.нерез-в нацвал'!I47)/('7.физ-в нацвал'!H215+'8.юрид-в нацвал'!H215+'9.нерез-в нацвал'!H47)</f>
        <v>4.1162228605703515</v>
      </c>
      <c r="J215" s="21">
        <f>'7.физ-в нацвал'!J215+'8.юрид-в нацвал'!J215+'9.нерез-в нацвал'!J47</f>
        <v>140230.20000000001</v>
      </c>
      <c r="K215" s="28">
        <f>('7.физ-в нацвал'!J215*'7.физ-в нацвал'!K215+'8.юрид-в нацвал'!J215*'8.юрид-в нацвал'!K215+'9.нерез-в нацвал'!J47*'9.нерез-в нацвал'!K47)/('7.физ-в нацвал'!J215+'8.юрид-в нацвал'!J215+'9.нерез-в нацвал'!J47)</f>
        <v>5.7139345590322206</v>
      </c>
      <c r="L215" s="21">
        <f>'7.физ-в нацвал'!L215+'8.юрид-в нацвал'!L215+'9.нерез-в нацвал'!L47</f>
        <v>181681.7</v>
      </c>
      <c r="M215" s="28">
        <f>('7.физ-в нацвал'!L215*'7.физ-в нацвал'!M215+'8.юрид-в нацвал'!L215*'8.юрид-в нацвал'!M215+'9.нерез-в нацвал'!L47*'9.нерез-в нацвал'!M47)/('7.физ-в нацвал'!L215+'8.юрид-в нацвал'!L215+'9.нерез-в нацвал'!L47)</f>
        <v>8.7113718057459852</v>
      </c>
      <c r="N215" s="21">
        <f>'7.физ-в нацвал'!N215+'8.юрид-в нацвал'!N215+'9.нерез-в нацвал'!N47</f>
        <v>352885.9</v>
      </c>
      <c r="O215" s="28">
        <f>('7.физ-в нацвал'!N215*'7.физ-в нацвал'!O215+'8.юрид-в нацвал'!N215*'8.юрид-в нацвал'!O215+'9.нерез-в нацвал'!N47*'9.нерез-в нацвал'!O47)/('7.физ-в нацвал'!N215+'8.юрид-в нацвал'!N215+'9.нерез-в нацвал'!N47)</f>
        <v>11.661862216654164</v>
      </c>
      <c r="P215" s="21">
        <f>'7.физ-в нацвал'!P215+'8.юрид-в нацвал'!P215+'9.нерез-в нацвал'!P47</f>
        <v>173205.4</v>
      </c>
      <c r="Q215" s="28">
        <f>('7.физ-в нацвал'!P215*'7.физ-в нацвал'!Q215+'8.юрид-в нацвал'!P215*'8.юрид-в нацвал'!Q215+'9.нерез-в нацвал'!P47*'9.нерез-в нацвал'!Q47)/('7.физ-в нацвал'!P215+'8.юрид-в нацвал'!P215+'9.нерез-в нацвал'!P47)</f>
        <v>13.439600537858523</v>
      </c>
      <c r="R215" s="21">
        <f>'7.физ-в нацвал'!R215+'8.юрид-в нацвал'!R215+'9.нерез-в нацвал'!R47</f>
        <v>3751.4</v>
      </c>
      <c r="S215" s="28">
        <f>('7.физ-в нацвал'!R215*'7.физ-в нацвал'!S215+'8.юрид-в нацвал'!R215*'8.юрид-в нацвал'!S215+'9.нерез-в нацвал'!R47*'9.нерез-в нацвал'!S47)/('7.физ-в нацвал'!R215+'8.юрид-в нацвал'!R215+'9.нерез-в нацвал'!R47)</f>
        <v>10.169607879724902</v>
      </c>
    </row>
    <row r="216" spans="1:19" ht="14.25" customHeight="1" x14ac:dyDescent="0.2">
      <c r="A216" s="23" t="s">
        <v>3</v>
      </c>
      <c r="B216" s="26">
        <f>'7.физ-в нацвал'!B216+'8.юрид-в нацвал'!B216+'9.нерез-в нацвал'!B48</f>
        <v>12378953.499999998</v>
      </c>
      <c r="C216" s="28">
        <f>('7.физ-в нацвал'!B216*'7.физ-в нацвал'!C216+'8.юрид-в нацвал'!B216*'8.юрид-в нацвал'!C216+'9.нерез-в нацвал'!B48*'9.нерез-в нацвал'!C48)/('7.физ-в нацвал'!B216+'8.юрид-в нацвал'!B216+'9.нерез-в нацвал'!B48)</f>
        <v>2.1215281378995421</v>
      </c>
      <c r="D216" s="21">
        <f>'7.физ-в нацвал'!D216+'8.юрид-в нацвал'!D216+'9.нерез-в нацвал'!D48</f>
        <v>11387249.799999999</v>
      </c>
      <c r="E216" s="28">
        <f>('7.физ-в нацвал'!D216*'7.физ-в нацвал'!E216+'8.юрид-в нацвал'!D216*'8.юрид-в нацвал'!E216+'9.нерез-в нацвал'!D48*'9.нерез-в нацвал'!E48)/('7.физ-в нацвал'!D216+'8.юрид-в нацвал'!D216+'9.нерез-в нацвал'!D48)</f>
        <v>1.4550066999496238</v>
      </c>
      <c r="F216" s="21">
        <f t="shared" si="6"/>
        <v>991703.70000000007</v>
      </c>
      <c r="G216" s="28">
        <f t="shared" si="7"/>
        <v>9.7748686578460902</v>
      </c>
      <c r="H216" s="21">
        <f>'7.физ-в нацвал'!H216+'8.юрид-в нацвал'!H216+'9.нерез-в нацвал'!H48</f>
        <v>88539.400000000009</v>
      </c>
      <c r="I216" s="28">
        <f>('7.физ-в нацвал'!H216*'7.физ-в нацвал'!I216+'8.юрид-в нацвал'!H216*'8.юрид-в нацвал'!I216+'9.нерез-в нацвал'!H48*'9.нерез-в нацвал'!I48)/('7.физ-в нацвал'!H216+'8.юрид-в нацвал'!H216+'9.нерез-в нацвал'!H48)</f>
        <v>2.4740433976286242</v>
      </c>
      <c r="J216" s="21">
        <f>'7.физ-в нацвал'!J216+'8.юрид-в нацвал'!J216+'9.нерез-в нацвал'!J48</f>
        <v>181911.1</v>
      </c>
      <c r="K216" s="28">
        <f>('7.физ-в нацвал'!J216*'7.физ-в нацвал'!K216+'8.юрид-в нацвал'!J216*'8.юрид-в нацвал'!K216+'9.нерез-в нацвал'!J48*'9.нерез-в нацвал'!K48)/('7.физ-в нацвал'!J216+'8.юрид-в нацвал'!J216+'9.нерез-в нацвал'!J48)</f>
        <v>5.7247749422657588</v>
      </c>
      <c r="L216" s="21">
        <f>'7.физ-в нацвал'!L216+'8.юрид-в нацвал'!L216+'9.нерез-в нацвал'!L48</f>
        <v>188590.4</v>
      </c>
      <c r="M216" s="28">
        <f>('7.физ-в нацвал'!L216*'7.физ-в нацвал'!M216+'8.юрид-в нацвал'!L216*'8.юрид-в нацвал'!M216+'9.нерез-в нацвал'!L48*'9.нерез-в нацвал'!M48)/('7.физ-в нацвал'!L216+'8.юрид-в нацвал'!L216+'9.нерез-в нацвал'!L48)</f>
        <v>9.0740089262231844</v>
      </c>
      <c r="N216" s="21">
        <f>'7.физ-в нацвал'!N216+'8.юрид-в нацвал'!N216+'9.нерез-в нацвал'!N48</f>
        <v>320715.30000000005</v>
      </c>
      <c r="O216" s="28">
        <f>('7.физ-в нацвал'!N216*'7.физ-в нацвал'!O216+'8.юрид-в нацвал'!N216*'8.юрид-в нацвал'!O216+'9.нерез-в нацвал'!N48*'9.нерез-в нацвал'!O48)/('7.физ-в нацвал'!N216+'8.юрид-в нацвал'!N216+'9.нерез-в нацвал'!N48)</f>
        <v>12.28229459586117</v>
      </c>
      <c r="P216" s="21">
        <f>'7.физ-в нацвал'!P216+'8.юрид-в нацвал'!P216+'9.нерез-в нацвал'!P48</f>
        <v>209890.09999999998</v>
      </c>
      <c r="Q216" s="28">
        <f>('7.физ-в нацвал'!P216*'7.физ-в нацвал'!Q216+'8.юрид-в нацвал'!P216*'8.юрид-в нацвал'!Q216+'9.нерез-в нацвал'!P48*'9.нерез-в нацвал'!Q48)/('7.физ-в нацвал'!P216+'8.юрид-в нацвал'!P216+'9.нерез-в нацвал'!P48)</f>
        <v>13.100810452708384</v>
      </c>
      <c r="R216" s="22">
        <f>'7.физ-в нацвал'!R216+'8.юрид-в нацвал'!R216+'9.нерез-в нацвал'!R48</f>
        <v>2057.4</v>
      </c>
      <c r="S216" s="30">
        <f>('7.физ-в нацвал'!R216*'7.физ-в нацвал'!S216+'8.юрид-в нацвал'!R216*'8.юрид-в нацвал'!S216+'9.нерез-в нацвал'!R48*'9.нерез-в нацвал'!S48)/('7.физ-в нацвал'!R216+'8.юрид-в нацвал'!R216+'9.нерез-в нацвал'!R48)</f>
        <v>16.137749100806854</v>
      </c>
    </row>
    <row r="217" spans="1:19" ht="14.25" customHeight="1" x14ac:dyDescent="0.2">
      <c r="A217" s="23" t="s">
        <v>4</v>
      </c>
      <c r="B217" s="26">
        <f>'7.физ-в нацвал'!B217+'8.юрид-в нацвал'!B217+'9.нерез-в нацвал'!B49</f>
        <v>11704187.9</v>
      </c>
      <c r="C217" s="28">
        <f>('7.физ-в нацвал'!B217*'7.физ-в нацвал'!C217+'8.юрид-в нацвал'!B217*'8.юрид-в нацвал'!C217+'9.нерез-в нацвал'!B49*'9.нерез-в нацвал'!C49)/('7.физ-в нацвал'!B217+'8.юрид-в нацвал'!B217+'9.нерез-в нацвал'!B49)</f>
        <v>2.2419942777063615</v>
      </c>
      <c r="D217" s="21">
        <f>'7.физ-в нацвал'!D217+'8.юрид-в нацвал'!D217+'9.нерез-в нацвал'!D49</f>
        <v>10404047.800000001</v>
      </c>
      <c r="E217" s="28">
        <f>('7.физ-в нацвал'!D217*'7.физ-в нацвал'!E217+'8.юрид-в нацвал'!D217*'8.юрид-в нацвал'!E217+'9.нерез-в нацвал'!D49*'9.нерез-в нацвал'!E49)/('7.физ-в нацвал'!D217+'8.юрид-в нацвал'!D217+'9.нерез-в нацвал'!D49)</f>
        <v>1.4055162378242845</v>
      </c>
      <c r="F217" s="21">
        <f t="shared" si="6"/>
        <v>1300140.1000000001</v>
      </c>
      <c r="G217" s="28">
        <f t="shared" si="7"/>
        <v>8.935701756295348</v>
      </c>
      <c r="H217" s="21">
        <f>'7.физ-в нацвал'!H217+'8.юрид-в нацвал'!H217+'9.нерез-в нацвал'!H49</f>
        <v>21103.599999999999</v>
      </c>
      <c r="I217" s="28">
        <f>('7.физ-в нацвал'!H217*'7.физ-в нацвал'!I217+'8.юрид-в нацвал'!H217*'8.юрид-в нацвал'!I217+'9.нерез-в нацвал'!H49*'9.нерез-в нацвал'!I49)/('7.физ-в нацвал'!H217+'8.юрид-в нацвал'!H217+'9.нерез-в нацвал'!H49)</f>
        <v>3.8886936352091617</v>
      </c>
      <c r="J217" s="21">
        <f>'7.физ-в нацвал'!J217+'8.юрид-в нацвал'!J217+'9.нерез-в нацвал'!J49</f>
        <v>441395.8</v>
      </c>
      <c r="K217" s="28">
        <f>('7.физ-в нацвал'!J217*'7.физ-в нацвал'!K217+'8.юрид-в нацвал'!J217*'8.юрид-в нацвал'!K217+'9.нерез-в нацвал'!J49*'9.нерез-в нацвал'!K49)/('7.физ-в нацвал'!J217+'8.юрид-в нацвал'!J217+'9.нерез-в нацвал'!J49)</f>
        <v>5.1388836006142338</v>
      </c>
      <c r="L217" s="21">
        <f>'7.физ-в нацвал'!L217+'8.юрид-в нацвал'!L217+'9.нерез-в нацвал'!L49</f>
        <v>243246.30000000002</v>
      </c>
      <c r="M217" s="28">
        <f>('7.физ-в нацвал'!L217*'7.физ-в нацвал'!M217+'8.юрид-в нацвал'!L217*'8.юрид-в нацвал'!M217+'9.нерез-в нацвал'!L49*'9.нерез-в нацвал'!M49)/('7.физ-в нацвал'!L217+'8.юрид-в нацвал'!L217+'9.нерез-в нацвал'!L49)</f>
        <v>8.3453131825643361</v>
      </c>
      <c r="N217" s="21">
        <f>'7.физ-в нацвал'!N217+'8.юрид-в нацвал'!N217+'9.нерез-в нацвал'!N49</f>
        <v>399770</v>
      </c>
      <c r="O217" s="28">
        <f>('7.физ-в нацвал'!N217*'7.физ-в нацвал'!O217+'8.юрид-в нацвал'!N217*'8.юрид-в нацвал'!O217+'9.нерез-в нацвал'!N49*'9.нерез-в нацвал'!O49)/('7.физ-в нацвал'!N217+'8.юрид-в нацвал'!N217+'9.нерез-в нацвал'!N49)</f>
        <v>11.611668789554013</v>
      </c>
      <c r="P217" s="21">
        <f>'7.физ-в нацвал'!P217+'8.юрид-в нацвал'!P217+'9.нерез-в нацвал'!P49</f>
        <v>185966.40000000002</v>
      </c>
      <c r="Q217" s="28">
        <f>('7.физ-в нацвал'!P217*'7.физ-в нацвал'!Q217+'8.юрид-в нацвал'!P217*'8.юрид-в нацвал'!Q217+'9.нерез-в нацвал'!P49*'9.нерез-в нацвал'!Q49)/('7.физ-в нацвал'!P217+'8.юрид-в нацвал'!P217+'9.нерез-в нацвал'!P49)</f>
        <v>13.227076041693568</v>
      </c>
      <c r="R217" s="22">
        <f>'7.физ-в нацвал'!R217+'8.юрид-в нацвал'!R217+'9.нерез-в нацвал'!R49</f>
        <v>8658</v>
      </c>
      <c r="S217" s="30">
        <f>('7.физ-в нацвал'!R217*'7.физ-в нацвал'!S217+'8.юрид-в нацвал'!R217*'8.юрид-в нацвал'!S217+'9.нерез-в нацвал'!R49*'9.нерез-в нацвал'!S49)/('7.физ-в нацвал'!R217+'8.юрид-в нацвал'!R217+'9.нерез-в нацвал'!R49)</f>
        <v>15.657426888426887</v>
      </c>
    </row>
    <row r="218" spans="1:19" ht="14.25" customHeight="1" x14ac:dyDescent="0.2">
      <c r="A218" s="23" t="s">
        <v>5</v>
      </c>
      <c r="B218" s="26">
        <f>'7.физ-в нацвал'!B218+'8.юрид-в нацвал'!B218+'9.нерез-в нацвал'!B50</f>
        <v>12912956.6</v>
      </c>
      <c r="C218" s="28">
        <f>('7.физ-в нацвал'!B218*'7.физ-в нацвал'!C218+'8.юрид-в нацвал'!B218*'8.юрид-в нацвал'!C218+'9.нерез-в нацвал'!B50*'9.нерез-в нацвал'!C50)/('7.физ-в нацвал'!B218+'8.юрид-в нацвал'!B218+'9.нерез-в нацвал'!B50)</f>
        <v>2.4384298315538384</v>
      </c>
      <c r="D218" s="21">
        <f>'7.физ-в нацвал'!D218+'8.юрид-в нацвал'!D218+'9.нерез-в нацвал'!D50</f>
        <v>10447823.6</v>
      </c>
      <c r="E218" s="28">
        <f>('7.физ-в нацвал'!D218*'7.физ-в нацвал'!E218+'8.юрид-в нацвал'!D218*'8.юрид-в нацвал'!E218+'9.нерез-в нацвал'!D50*'9.нерез-в нацвал'!E50)/('7.физ-в нацвал'!D218+'8.юрид-в нацвал'!D218+'9.нерез-в нацвал'!D50)</f>
        <v>1.3692158758308279</v>
      </c>
      <c r="F218" s="21">
        <f t="shared" si="6"/>
        <v>2465133</v>
      </c>
      <c r="G218" s="28">
        <f t="shared" si="7"/>
        <v>6.9700144560151651</v>
      </c>
      <c r="H218" s="21">
        <f>'7.физ-в нацвал'!H218+'8.юрид-в нацвал'!H218+'9.нерез-в нацвал'!H50</f>
        <v>42508.400000000009</v>
      </c>
      <c r="I218" s="28">
        <f>('7.физ-в нацвал'!H218*'7.физ-в нацвал'!I218+'8.юрид-в нацвал'!H218*'8.юрид-в нацвал'!I218+'9.нерез-в нацвал'!H50*'9.нерез-в нацвал'!I50)/('7.физ-в нацвал'!H218+'8.юрид-в нацвал'!H218+'9.нерез-в нацвал'!H50)</f>
        <v>2.33454404305972</v>
      </c>
      <c r="J218" s="21">
        <f>'7.физ-в нацвал'!J218+'8.юрид-в нацвал'!J218+'9.нерез-в нацвал'!J50</f>
        <v>1145427.3</v>
      </c>
      <c r="K218" s="28">
        <f>('7.физ-в нацвал'!J218*'7.физ-в нацвал'!K218+'8.юрид-в нацвал'!J218*'8.юрид-в нацвал'!K218+'9.нерез-в нацвал'!J50*'9.нерез-в нацвал'!K50)/('7.физ-в нацвал'!J218+'8.юрид-в нацвал'!J218+'9.нерез-в нацвал'!J50)</f>
        <v>3.259239300477645</v>
      </c>
      <c r="L218" s="21">
        <f>'7.физ-в нацвал'!L218+'8.юрид-в нацвал'!L218+'9.нерез-в нацвал'!L50</f>
        <v>519898.3</v>
      </c>
      <c r="M218" s="28">
        <f>('7.физ-в нацвал'!L218*'7.физ-в нацвал'!M218+'8.юрид-в нацвал'!L218*'8.юрид-в нацвал'!M218+'9.нерез-в нацвал'!L50*'9.нерез-в нацвал'!M50)/('7.физ-в нацвал'!L218+'8.юрид-в нацвал'!L218+'9.нерез-в нацвал'!L50)</f>
        <v>6.7171567823937917</v>
      </c>
      <c r="N218" s="21">
        <f>'7.физ-в нацвал'!N218+'8.юрид-в нацвал'!N218+'9.нерез-в нацвал'!N50</f>
        <v>548036.1</v>
      </c>
      <c r="O218" s="28">
        <f>('7.физ-в нацвал'!N218*'7.физ-в нацвал'!O218+'8.юрид-в нацвал'!N218*'8.юрид-в нацвал'!O218+'9.нерез-в нацвал'!N50*'9.нерез-в нацвал'!O50)/('7.физ-в нацвал'!N218+'8.юрид-в нацвал'!N218+'9.нерез-в нацвал'!N50)</f>
        <v>12.908091656735795</v>
      </c>
      <c r="P218" s="21">
        <f>'7.физ-в нацвал'!P218+'8.юрид-в нацвал'!P218+'9.нерез-в нацвал'!P50</f>
        <v>201318.30000000002</v>
      </c>
      <c r="Q218" s="28">
        <f>('7.физ-в нацвал'!P218*'7.физ-в нацвал'!Q218+'8.юрид-в нацвал'!P218*'8.юрид-в нацвал'!Q218+'9.нерез-в нацвал'!P50*'9.нерез-в нацвал'!Q50)/('7.физ-в нацвал'!P218+'8.юрид-в нацвал'!P218+'9.нерез-в нацвал'!P50)</f>
        <v>13.191561457651924</v>
      </c>
      <c r="R218" s="22">
        <f>'7.физ-в нацвал'!R218+'8.юрид-в нацвал'!R218+'9.нерез-в нацвал'!R50</f>
        <v>7944.5999999999995</v>
      </c>
      <c r="S218" s="30">
        <f>('7.физ-в нацвал'!R218*'7.физ-в нацвал'!S218+'8.юрид-в нацвал'!R218*'8.юрид-в нацвал'!S218+'9.нерез-в нацвал'!R50*'9.нерез-в нацвал'!S50)/('7.физ-в нацвал'!R218+'8.юрид-в нацвал'!R218+'9.нерез-в нацвал'!R50)</f>
        <v>16.050136319009116</v>
      </c>
    </row>
    <row r="219" spans="1:19" ht="14.25" customHeight="1" x14ac:dyDescent="0.2">
      <c r="A219" s="23" t="s">
        <v>6</v>
      </c>
      <c r="B219" s="26">
        <f>'7.физ-в нацвал'!B219+'8.юрид-в нацвал'!B219+'9.нерез-в нацвал'!B51</f>
        <v>13467958.799999999</v>
      </c>
      <c r="C219" s="28">
        <f>('7.физ-в нацвал'!B219*'7.физ-в нацвал'!C219+'8.юрид-в нацвал'!B219*'8.юрид-в нацвал'!C219+'9.нерез-в нацвал'!B51*'9.нерез-в нацвал'!C51)/('7.физ-в нацвал'!B219+'8.юрид-в нацвал'!B219+'9.нерез-в нацвал'!B51)</f>
        <v>2.2871956956832959</v>
      </c>
      <c r="D219" s="21">
        <f>'7.физ-в нацвал'!D219+'8.юрид-в нацвал'!D219+'9.нерез-в нацвал'!D51</f>
        <v>12113981</v>
      </c>
      <c r="E219" s="28">
        <f>('7.физ-в нацвал'!D219*'7.физ-в нацвал'!E219+'8.юрид-в нацвал'!D219*'8.юрид-в нацвал'!E219+'9.нерез-в нацвал'!D51*'9.нерез-в нацвал'!E51)/('7.физ-в нацвал'!D219+'8.юрид-в нацвал'!D219+'9.нерез-в нацвал'!D51)</f>
        <v>1.4102093941702554</v>
      </c>
      <c r="F219" s="21">
        <f t="shared" si="6"/>
        <v>1353977.8</v>
      </c>
      <c r="G219" s="28">
        <f t="shared" si="7"/>
        <v>10.133554324155082</v>
      </c>
      <c r="H219" s="21">
        <f>'7.физ-в нацвал'!H219+'8.юрид-в нацвал'!H219+'9.нерез-в нацвал'!H51</f>
        <v>184416.3</v>
      </c>
      <c r="I219" s="28">
        <f>('7.физ-в нацвал'!H219*'7.физ-в нацвал'!I219+'8.юрид-в нацвал'!H219*'8.юрид-в нацвал'!I219+'9.нерез-в нацвал'!H51*'9.нерез-в нацвал'!I51)/('7.физ-в нацвал'!H219+'8.юрид-в нацвал'!H219+'9.нерез-в нацвал'!H51)</f>
        <v>1.7318062720052416</v>
      </c>
      <c r="J219" s="21">
        <f>'7.физ-в нацвал'!J219+'8.юрид-в нацвал'!J219+'9.нерез-в нацвал'!J51</f>
        <v>126070.59999999999</v>
      </c>
      <c r="K219" s="28">
        <f>('7.физ-в нацвал'!J219*'7.физ-в нацвал'!K219+'8.юрид-в нацвал'!J219*'8.юрид-в нацвал'!K219+'9.нерез-в нацвал'!J51*'9.нерез-в нацвал'!K51)/('7.физ-в нацвал'!J219+'8.юрид-в нацвал'!J219+'9.нерез-в нацвал'!J51)</f>
        <v>6.5157142981789544</v>
      </c>
      <c r="L219" s="21">
        <f>'7.физ-в нацвал'!L219+'8.юрид-в нацвал'!L219+'9.нерез-в нацвал'!L51</f>
        <v>220606.40000000002</v>
      </c>
      <c r="M219" s="28">
        <f>('7.физ-в нацвал'!L219*'7.физ-в нацвал'!M219+'8.юрид-в нацвал'!L219*'8.юрид-в нацвал'!M219+'9.нерез-в нацвал'!L51*'9.нерез-в нацвал'!M51)/('7.физ-в нацвал'!L219+'8.юрид-в нацвал'!L219+'9.нерез-в нацвал'!L51)</f>
        <v>9.2249954670399461</v>
      </c>
      <c r="N219" s="21">
        <f>'7.физ-в нацвал'!N219+'8.юрид-в нацвал'!N219+'9.нерез-в нацвал'!N51</f>
        <v>531323.79999999993</v>
      </c>
      <c r="O219" s="28">
        <f>('7.физ-в нацвал'!N219*'7.физ-в нацвал'!O219+'8.юрид-в нацвал'!N219*'8.юрид-в нацвал'!O219+'9.нерез-в нацвал'!N51*'9.нерез-в нацвал'!O51)/('7.физ-в нацвал'!N219+'8.юрид-в нацвал'!N219+'9.нерез-в нацвал'!N51)</f>
        <v>12.309772656523183</v>
      </c>
      <c r="P219" s="21">
        <f>'7.физ-в нацвал'!P219+'8.юрид-в нацвал'!P219+'9.нерез-в нацвал'!P51</f>
        <v>290019.20000000001</v>
      </c>
      <c r="Q219" s="28">
        <f>('7.физ-в нацвал'!P219*'7.физ-в нацвал'!Q219+'8.юрид-в нацвал'!P219*'8.юрид-в нацвал'!Q219+'9.нерез-в нацвал'!P51*'9.нерез-в нацвал'!Q51)/('7.физ-в нацвал'!P219+'8.юрид-в нацвал'!P219+'9.нерез-в нацвал'!P51)</f>
        <v>13.723708492403233</v>
      </c>
      <c r="R219" s="22">
        <f>'7.физ-в нацвал'!R219+'8.юрид-в нацвал'!R219+'9.нерез-в нацвал'!R51</f>
        <v>1541.5</v>
      </c>
      <c r="S219" s="30">
        <f>('7.физ-в нацвал'!R219*'7.физ-в нацвал'!S219+'8.юрид-в нацвал'!R219*'8.юрид-в нацвал'!S219+'9.нерез-в нацвал'!R51*'9.нерез-в нацвал'!S51)/('7.физ-в нацвал'!R219+'8.юрид-в нацвал'!R219+'9.нерез-в нацвал'!R51)</f>
        <v>15.6257482971132</v>
      </c>
    </row>
    <row r="220" spans="1:19" ht="14.25" customHeight="1" x14ac:dyDescent="0.2">
      <c r="A220" s="23" t="s">
        <v>7</v>
      </c>
      <c r="B220" s="26">
        <f>'7.физ-в нацвал'!B220+'8.юрид-в нацвал'!B220+'9.нерез-в нацвал'!B52</f>
        <v>12705345.299999997</v>
      </c>
      <c r="C220" s="28">
        <f>('7.физ-в нацвал'!B220*'7.физ-в нацвал'!C220+'8.юрид-в нацвал'!B220*'8.юрид-в нацвал'!C220+'9.нерез-в нацвал'!B52*'9.нерез-в нацвал'!C52)/('7.физ-в нацвал'!B220+'8.юрид-в нацвал'!B220+'9.нерез-в нацвал'!B52)</f>
        <v>2.5455515726125126</v>
      </c>
      <c r="D220" s="21">
        <f>'7.физ-в нацвал'!D220+'8.юрид-в нацвал'!D220+'9.нерез-в нацвал'!D52</f>
        <v>10754872.799999999</v>
      </c>
      <c r="E220" s="28">
        <f>('7.физ-в нацвал'!D220*'7.физ-в нацвал'!E220+'8.юрид-в нацвал'!D220*'8.юрид-в нацвал'!E220+'9.нерез-в нацвал'!D52*'9.нерез-в нацвал'!E52)/('7.физ-в нацвал'!D220+'8.юрид-в нацвал'!D220+'9.нерез-в нацвал'!D52)</f>
        <v>1.3803213684684381</v>
      </c>
      <c r="F220" s="21">
        <f t="shared" si="6"/>
        <v>1950472.5</v>
      </c>
      <c r="G220" s="28">
        <f t="shared" si="7"/>
        <v>8.9706114636325331</v>
      </c>
      <c r="H220" s="21">
        <f>'7.физ-в нацвал'!H220+'8.юрид-в нацвал'!H220+'9.нерез-в нацвал'!H52</f>
        <v>30343.899999999998</v>
      </c>
      <c r="I220" s="28">
        <f>('7.физ-в нацвал'!H220*'7.физ-в нацвал'!I220+'8.юрид-в нацвал'!H220*'8.юрид-в нацвал'!I220+'9.нерез-в нацвал'!H52*'9.нерез-в нацвал'!I52)/('7.физ-в нацвал'!H220+'8.юрид-в нацвал'!H220+'9.нерез-в нацвал'!H52)</f>
        <v>3.4603811968797706</v>
      </c>
      <c r="J220" s="21">
        <f>'7.физ-в нацвал'!J220+'8.юрид-в нацвал'!J220+'9.нерез-в нацвал'!J52</f>
        <v>175651.8</v>
      </c>
      <c r="K220" s="28">
        <f>('7.физ-в нацвал'!J220*'7.физ-в нацвал'!K220+'8.юрид-в нацвал'!J220*'8.юрид-в нацвал'!K220+'9.нерез-в нацвал'!J52*'9.нерез-в нацвал'!K52)/('7.физ-в нацвал'!J220+'8.юрид-в нацвал'!J220+'9.нерез-в нацвал'!J52)</f>
        <v>7.5069515370750546</v>
      </c>
      <c r="L220" s="21">
        <f>'7.физ-в нацвал'!L220+'8.юрид-в нацвал'!L220+'9.нерез-в нацвал'!L52</f>
        <v>645694.79999999993</v>
      </c>
      <c r="M220" s="28">
        <f>('7.физ-в нацвал'!L220*'7.физ-в нацвал'!M220+'8.юрид-в нацвал'!L220*'8.юрид-в нацвал'!M220+'9.нерез-в нацвал'!L52*'9.нерез-в нацвал'!M52)/('7.физ-в нацвал'!L220+'8.юрид-в нацвал'!L220+'9.нерез-в нацвал'!L52)</f>
        <v>6.5811585907149919</v>
      </c>
      <c r="N220" s="21">
        <f>'7.физ-в нацвал'!N220+'8.юрид-в нацвал'!N220+'9.нерез-в нацвал'!N52</f>
        <v>789619.5</v>
      </c>
      <c r="O220" s="28">
        <f>('7.физ-в нацвал'!N220*'7.физ-в нацвал'!O220+'8.юрид-в нацвал'!N220*'8.юрид-в нацвал'!O220+'9.нерез-в нацвал'!N52*'9.нерез-в нацвал'!O52)/('7.физ-в нацвал'!N220+'8.юрид-в нацвал'!N220+'9.нерез-в нацвал'!N52)</f>
        <v>9.8273864082637239</v>
      </c>
      <c r="P220" s="21">
        <f>'7.физ-в нацвал'!P220+'8.юрид-в нацвал'!P220+'9.нерез-в нацвал'!P52</f>
        <v>298970.5</v>
      </c>
      <c r="Q220" s="28">
        <f>('7.физ-в нацвал'!P220*'7.физ-в нацвал'!Q220+'8.юрид-в нацвал'!P220*'8.юрид-в нацвал'!Q220+'9.нерез-в нацвал'!P52*'9.нерез-в нацвал'!Q52)/('7.физ-в нацвал'!P220+'8.юрид-в нацвал'!P220+'9.нерез-в нацвал'!P52)</f>
        <v>13.051232419252093</v>
      </c>
      <c r="R220" s="22">
        <f>'7.физ-в нацвал'!R220+'8.юрид-в нацвал'!R220+'9.нерез-в нацвал'!R52</f>
        <v>10192.000000000002</v>
      </c>
      <c r="S220" s="30">
        <f>('7.физ-в нацвал'!R220*'7.физ-в нацвал'!S220+'8.юрид-в нацвал'!R220*'8.юрид-в нацвал'!S220+'9.нерез-в нацвал'!R52*'9.нерез-в нацвал'!S52)/('7.физ-в нацвал'!R220+'8.юрид-в нацвал'!R220+'9.нерез-в нацвал'!R52)</f>
        <v>15.901751667974844</v>
      </c>
    </row>
    <row r="221" spans="1:19" ht="14.25" customHeight="1" x14ac:dyDescent="0.2">
      <c r="A221" s="23" t="s">
        <v>8</v>
      </c>
      <c r="B221" s="26">
        <f>'7.физ-в нацвал'!B221+'8.юрид-в нацвал'!B221+'9.нерез-в нацвал'!B53</f>
        <v>11665951.1</v>
      </c>
      <c r="C221" s="28">
        <f>('7.физ-в нацвал'!B221*'7.физ-в нацвал'!C221+'8.юрид-в нацвал'!B221*'8.юрид-в нацвал'!C221+'9.нерез-в нацвал'!B53*'9.нерез-в нацвал'!C53)/('7.физ-в нацвал'!B221+'8.юрид-в нацвал'!B221+'9.нерез-в нацвал'!B53)</f>
        <v>2.5616062234308492</v>
      </c>
      <c r="D221" s="21">
        <f>'7.физ-в нацвал'!D221+'8.юрид-в нацвал'!D221+'9.нерез-в нацвал'!D53</f>
        <v>10251108.5</v>
      </c>
      <c r="E221" s="28">
        <f>('7.физ-в нацвал'!D221*'7.физ-в нацвал'!E221+'8.юрид-в нацвал'!D221*'8.юрид-в нацвал'!E221+'9.нерез-в нацвал'!D53*'9.нерез-в нацвал'!E53)/('7.физ-в нацвал'!D221+'8.юрид-в нацвал'!D221+'9.нерез-в нацвал'!D53)</f>
        <v>1.3724220055811502</v>
      </c>
      <c r="F221" s="21">
        <f t="shared" si="6"/>
        <v>1414842.5999999999</v>
      </c>
      <c r="G221" s="28">
        <f t="shared" si="7"/>
        <v>11.177728217258926</v>
      </c>
      <c r="H221" s="21">
        <f>'7.физ-в нацвал'!H221+'8.юрид-в нацвал'!H221+'9.нерез-в нацвал'!H53</f>
        <v>75498.000000000015</v>
      </c>
      <c r="I221" s="28">
        <f>('7.физ-в нацвал'!H221*'7.физ-в нацвал'!I221+'8.юрид-в нацвал'!H221*'8.юрид-в нацвал'!I221+'9.нерез-в нацвал'!H53*'9.нерез-в нацвал'!I53)/('7.физ-в нацвал'!H221+'8.юрид-в нацвал'!H221+'9.нерез-в нацвал'!H53)</f>
        <v>2.8324182627354348</v>
      </c>
      <c r="J221" s="21">
        <f>'7.физ-в нацвал'!J221+'8.юрид-в нацвал'!J221+'9.нерез-в нацвал'!J53</f>
        <v>81834.5</v>
      </c>
      <c r="K221" s="28">
        <f>('7.физ-в нацвал'!J221*'7.физ-в нацвал'!K221+'8.юрид-в нацвал'!J221*'8.юрид-в нацвал'!K221+'9.нерез-в нацвал'!J53*'9.нерез-в нацвал'!K53)/('7.физ-в нацвал'!J221+'8.юрид-в нацвал'!J221+'9.нерез-в нацвал'!J53)</f>
        <v>6.0680611966835478</v>
      </c>
      <c r="L221" s="21">
        <f>'7.физ-в нацвал'!L221+'8.юрид-в нацвал'!L221+'9.нерез-в нацвал'!L53</f>
        <v>241050.7</v>
      </c>
      <c r="M221" s="28">
        <f>('7.физ-в нацвал'!L221*'7.физ-в нацвал'!M221+'8.юрид-в нацвал'!L221*'8.юрид-в нацвал'!M221+'9.нерез-в нацвал'!L53*'9.нерез-в нацвал'!M53)/('7.физ-в нацвал'!L221+'8.юрид-в нацвал'!L221+'9.нерез-в нацвал'!L53)</f>
        <v>8.8679516134987395</v>
      </c>
      <c r="N221" s="21">
        <f>'7.физ-в нацвал'!N221+'8.юрид-в нацвал'!N221+'9.нерез-в нацвал'!N53</f>
        <v>676788</v>
      </c>
      <c r="O221" s="28">
        <f>('7.физ-в нацвал'!N221*'7.физ-в нацвал'!O221+'8.юрид-в нацвал'!N221*'8.юрид-в нацвал'!O221+'9.нерез-в нацвал'!N53*'9.нерез-в нацвал'!O53)/('7.физ-в нацвал'!N221+'8.юрид-в нацвал'!N221+'9.нерез-в нацвал'!N53)</f>
        <v>12.897039909100025</v>
      </c>
      <c r="P221" s="21">
        <f>'7.физ-в нацвал'!P221+'8.юрид-в нацвал'!P221+'9.нерез-в нацвал'!P53</f>
        <v>336333.1</v>
      </c>
      <c r="Q221" s="28">
        <f>('7.физ-в нацвал'!P221*'7.физ-в нацвал'!Q221+'8.юрид-в нацвал'!P221*'8.юрид-в нацвал'!Q221+'9.нерез-в нацвал'!P53*'9.нерез-в нацвал'!Q53)/('7.физ-в нацвал'!P221+'8.юрид-в нацвал'!P221+'9.нерез-в нацвал'!P53)</f>
        <v>12.452719042520634</v>
      </c>
      <c r="R221" s="22">
        <f>'7.физ-в нацвал'!R221+'8.юрид-в нацвал'!R221+'9.нерез-в нацвал'!R53</f>
        <v>3338.3</v>
      </c>
      <c r="S221" s="30">
        <f>('7.физ-в нацвал'!R221*'7.физ-в нацвал'!S221+'8.юрид-в нацвал'!R221*'8.юрид-в нацвал'!S221+'9.нерез-в нацвал'!R53*'9.нерез-в нацвал'!S53)/('7.физ-в нацвал'!R221+'8.юрид-в нацвал'!R221+'9.нерез-в нацвал'!R53)</f>
        <v>14.935145433304399</v>
      </c>
    </row>
    <row r="222" spans="1:19" ht="14.25" customHeight="1" x14ac:dyDescent="0.2">
      <c r="A222" s="23" t="s">
        <v>9</v>
      </c>
      <c r="B222" s="26">
        <f>'7.физ-в нацвал'!B222+'8.юрид-в нацвал'!B222+'9.нерез-в нацвал'!B54</f>
        <v>13084519.4</v>
      </c>
      <c r="C222" s="28">
        <f>('7.физ-в нацвал'!B222*'7.физ-в нацвал'!C222+'8.юрид-в нацвал'!B222*'8.юрид-в нацвал'!C222+'9.нерез-в нацвал'!B54*'9.нерез-в нацвал'!C54)/('7.физ-в нацвал'!B222+'8.юрид-в нацвал'!B222+'9.нерез-в нацвал'!B54)</f>
        <v>2.2304525646543767</v>
      </c>
      <c r="D222" s="21">
        <f>'7.физ-в нацвал'!D222+'8.юрид-в нацвал'!D222+'9.нерез-в нацвал'!D54</f>
        <v>11686471.300000001</v>
      </c>
      <c r="E222" s="28">
        <f>('7.физ-в нацвал'!D222*'7.физ-в нацвал'!E222+'8.юрид-в нацвал'!D222*'8.юрид-в нацвал'!E222+'9.нерез-в нацвал'!D54*'9.нерез-в нацвал'!E54)/('7.физ-в нацвал'!D222+'8.юрид-в нацвал'!D222+'9.нерез-в нацвал'!D54)</f>
        <v>1.3572181787670987</v>
      </c>
      <c r="F222" s="21">
        <f t="shared" si="6"/>
        <v>1398048.1</v>
      </c>
      <c r="G222" s="28">
        <f t="shared" si="7"/>
        <v>9.5299357432694745</v>
      </c>
      <c r="H222" s="21">
        <f>'7.физ-в нацвал'!H222+'8.юрид-в нацвал'!H222+'9.нерез-в нацвал'!H54</f>
        <v>36142.800000000003</v>
      </c>
      <c r="I222" s="28">
        <f>('7.физ-в нацвал'!H222*'7.физ-в нацвал'!I222+'8.юрид-в нацвал'!H222*'8.юрид-в нацвал'!I222+'9.нерез-в нацвал'!H54*'9.нерез-в нацвал'!I54)/('7.физ-в нацвал'!H222+'8.юрид-в нацвал'!H222+'9.нерез-в нацвал'!H54)</f>
        <v>3.1012452549332119</v>
      </c>
      <c r="J222" s="21">
        <f>'7.физ-в нацвал'!J222+'8.юрид-в нацвал'!J222+'9.нерез-в нацвал'!J54</f>
        <v>106632.40000000002</v>
      </c>
      <c r="K222" s="28">
        <f>('7.физ-в нацвал'!J222*'7.физ-в нацвал'!K222+'8.юрид-в нацвал'!J222*'8.юрид-в нацвал'!K222+'9.нерез-в нацвал'!J54*'9.нерез-в нацвал'!K54)/('7.физ-в нацвал'!J222+'8.юрид-в нацвал'!J222+'9.нерез-в нацвал'!J54)</f>
        <v>5.2689532731139845</v>
      </c>
      <c r="L222" s="21">
        <f>'7.физ-в нацвал'!L222+'8.юрид-в нацвал'!L222+'9.нерез-в нацвал'!L54</f>
        <v>618614.89999999991</v>
      </c>
      <c r="M222" s="28">
        <f>('7.физ-в нацвал'!L222*'7.физ-в нацвал'!M222+'8.юрид-в нацвал'!L222*'8.юрид-в нацвал'!M222+'9.нерез-в нацвал'!L54*'9.нерез-в нацвал'!M54)/('7.физ-в нацвал'!L222+'8.юрид-в нацвал'!L222+'9.нерез-в нацвал'!L54)</f>
        <v>7.5333114284832101</v>
      </c>
      <c r="N222" s="21">
        <f>'7.физ-в нацвал'!N222+'8.юрид-в нацвал'!N222+'9.нерез-в нацвал'!N54</f>
        <v>359210.5</v>
      </c>
      <c r="O222" s="28">
        <f>('7.физ-в нацвал'!N222*'7.физ-в нацвал'!O222+'8.юрид-в нацвал'!N222*'8.юрид-в нацвал'!O222+'9.нерез-в нацвал'!N54*'9.нерез-в нацвал'!O54)/('7.физ-в нацвал'!N222+'8.юрид-в нацвал'!N222+'9.нерез-в нацвал'!N54)</f>
        <v>11.902944521387841</v>
      </c>
      <c r="P222" s="21">
        <f>'7.физ-в нацвал'!P222+'8.юрид-в нацвал'!P222+'9.нерез-в нацвал'!P54</f>
        <v>272119.90000000002</v>
      </c>
      <c r="Q222" s="28">
        <f>('7.физ-в нацвал'!P222*'7.физ-в нацвал'!Q222+'8.юрид-в нацвал'!P222*'8.юрид-в нацвал'!Q222+'9.нерез-в нацвал'!P54*'9.нерез-в нацвал'!Q54)/('7.физ-в нацвал'!P222+'8.юрид-в нацвал'!P222+'9.нерез-в нацвал'!P54)</f>
        <v>13.338737696140532</v>
      </c>
      <c r="R222" s="21">
        <f>'7.физ-в нацвал'!R222+'8.юрид-в нацвал'!R222+'9.нерез-в нацвал'!R54</f>
        <v>5327.6</v>
      </c>
      <c r="S222" s="28">
        <f>('7.физ-в нацвал'!R222*'7.физ-в нацвал'!S222+'8.юрид-в нацвал'!R222*'8.юрид-в нацвал'!S222+'9.нерез-в нацвал'!R54*'9.нерез-в нацвал'!S54)/('7.физ-в нацвал'!R222+'8.юрид-в нацвал'!R222+'9.нерез-в нацвал'!R54)</f>
        <v>15.722355657331599</v>
      </c>
    </row>
    <row r="223" spans="1:19" ht="14.25" customHeight="1" x14ac:dyDescent="0.2">
      <c r="A223" s="23" t="s">
        <v>14</v>
      </c>
      <c r="B223" s="26">
        <f>'7.физ-в нацвал'!B223+'8.юрид-в нацвал'!B223+'9.нерез-в нацвал'!B55</f>
        <v>12848878.1</v>
      </c>
      <c r="C223" s="28">
        <f>('7.физ-в нацвал'!B223*'7.физ-в нацвал'!C223+'8.юрид-в нацвал'!B223*'8.юрид-в нацвал'!C223+'9.нерез-в нацвал'!B55*'9.нерез-в нацвал'!C55)/('7.физ-в нацвал'!B223+'8.юрид-в нацвал'!B223+'9.нерез-в нацвал'!B55)</f>
        <v>2.4969430769990759</v>
      </c>
      <c r="D223" s="21">
        <f>'7.физ-в нацвал'!D223+'8.юрид-в нацвал'!D223+'9.нерез-в нацвал'!D55</f>
        <v>11369716.4</v>
      </c>
      <c r="E223" s="28">
        <f>('7.физ-в нацвал'!D223*'7.физ-в нацвал'!E223+'8.юрид-в нацвал'!D223*'8.юрид-в нацвал'!E223+'9.нерез-в нацвал'!D55*'9.нерез-в нацвал'!E55)/('7.физ-в нацвал'!D223+'8.юрид-в нацвал'!D223+'9.нерез-в нацвал'!D55)</f>
        <v>1.4363878395418903</v>
      </c>
      <c r="F223" s="21">
        <f t="shared" si="6"/>
        <v>1479161.7000000002</v>
      </c>
      <c r="G223" s="28">
        <f t="shared" si="7"/>
        <v>10.649001284308563</v>
      </c>
      <c r="H223" s="21">
        <f>'7.физ-в нацвал'!H223+'8.юрид-в нацвал'!H223+'9.нерез-в нацвал'!H55</f>
        <v>27909.800000000003</v>
      </c>
      <c r="I223" s="28">
        <f>('7.физ-в нацвал'!H223*'7.физ-в нацвал'!I223+'8.юрид-в нацвал'!H223*'8.юрид-в нацвал'!I223+'9.нерез-в нацвал'!H55*'9.нерез-в нацвал'!I55)/('7.физ-в нацвал'!H223+'8.юрид-в нацвал'!H223+'9.нерез-в нацвал'!H55)</f>
        <v>2.9872473109803765</v>
      </c>
      <c r="J223" s="21">
        <f>'7.физ-в нацвал'!J223+'8.юрид-в нацвал'!J223+'9.нерез-в нацвал'!J55</f>
        <v>92843.599999999991</v>
      </c>
      <c r="K223" s="28">
        <f>('7.физ-в нацвал'!J223*'7.физ-в нацвал'!K223+'8.юрид-в нацвал'!J223*'8.юрид-в нацвал'!K223+'9.нерез-в нацвал'!J55*'9.нерез-в нацвал'!K55)/('7.физ-в нацвал'!J223+'8.юрид-в нацвал'!J223+'9.нерез-в нацвал'!J55)</f>
        <v>5.4313493014058043</v>
      </c>
      <c r="L223" s="21">
        <f>'7.физ-в нацвал'!L223+'8.юрид-в нацвал'!L223+'9.нерез-в нацвал'!L55</f>
        <v>320709.90000000002</v>
      </c>
      <c r="M223" s="28">
        <f>('7.физ-в нацвал'!L223*'7.физ-в нацвал'!M223+'8.юрид-в нацвал'!L223*'8.юрид-в нацвал'!M223+'9.нерез-в нацвал'!L55*'9.нерез-в нацвал'!M55)/('7.физ-в нацвал'!L223+'8.юрид-в нацвал'!L223+'9.нерез-в нацвал'!L55)</f>
        <v>8.4798936484343042</v>
      </c>
      <c r="N223" s="21">
        <f>'7.физ-в нацвал'!N223+'8.юрид-в нацвал'!N223+'9.нерез-в нацвал'!N55</f>
        <v>705144.10000000009</v>
      </c>
      <c r="O223" s="28">
        <f>('7.физ-в нацвал'!N223*'7.физ-в нацвал'!O223+'8.юрид-в нацвал'!N223*'8.юрид-в нацвал'!O223+'9.нерез-в нацвал'!N55*'9.нерез-в нацвал'!O55)/('7.физ-в нацвал'!N223+'8.юрид-в нацвал'!N223+'9.нерез-в нацвал'!N55)</f>
        <v>11.417254583850339</v>
      </c>
      <c r="P223" s="21">
        <f>'7.физ-в нацвал'!P223+'8.юрид-в нацвал'!P223+'9.нерез-в нацвал'!P55</f>
        <v>328754.5</v>
      </c>
      <c r="Q223" s="28">
        <f>('7.физ-в нацвал'!P223*'7.физ-в нацвал'!Q223+'8.юрид-в нацвал'!P223*'8.юрид-в нацвал'!Q223+'9.нерез-в нацвал'!P55*'9.нерез-в нацвал'!Q55)/('7.физ-в нацвал'!P223+'8.юрид-в нацвал'!P223+'9.нерез-в нацвал'!P55)</f>
        <v>13.192954295682686</v>
      </c>
      <c r="R223" s="22">
        <f>'7.физ-в нацвал'!R223+'8.юрид-в нацвал'!R223+'9.нерез-в нацвал'!R55</f>
        <v>3799.7999999999997</v>
      </c>
      <c r="S223" s="30">
        <f>('7.физ-в нацвал'!R223*'7.физ-в нацвал'!S223+'8.юрид-в нацвал'!R223*'8.юрид-в нацвал'!S223+'9.нерез-в нацвал'!R55*'9.нерез-в нацвал'!S55)/('7.физ-в нацвал'!R223+'8.юрид-в нацвал'!R223+'9.нерез-в нацвал'!R55)</f>
        <v>14.820964524448662</v>
      </c>
    </row>
    <row r="224" spans="1:19" ht="14.25" customHeight="1" thickBot="1" x14ac:dyDescent="0.25">
      <c r="A224" s="24" t="s">
        <v>15</v>
      </c>
      <c r="B224" s="27">
        <f>'7.физ-в нацвал'!B224+'8.юрид-в нацвал'!B224+'9.нерез-в нацвал'!B56</f>
        <v>17048349.199999999</v>
      </c>
      <c r="C224" s="29">
        <f>('7.физ-в нацвал'!B224*'7.физ-в нацвал'!C224+'8.юрид-в нацвал'!B224*'8.юрид-в нацвал'!C224+'9.нерез-в нацвал'!B56*'9.нерез-в нацвал'!C56)/('7.физ-в нацвал'!B224+'8.юрид-в нацвал'!B224+'9.нерез-в нацвал'!B56)</f>
        <v>2.2443246026424664</v>
      </c>
      <c r="D224" s="25">
        <f>'7.физ-в нацвал'!D224+'8.юрид-в нацвал'!D224+'9.нерез-в нацвал'!D56</f>
        <v>15109406.799999999</v>
      </c>
      <c r="E224" s="29">
        <f>('7.физ-в нацвал'!D224*'7.физ-в нацвал'!E224+'8.юрид-в нацвал'!D224*'8.юрид-в нацвал'!E224+'9.нерез-в нацвал'!D56*'9.нерез-в нацвал'!E56)/('7.физ-в нацвал'!D224+'8.юрид-в нацвал'!D224+'9.нерез-в нацвал'!D56)</f>
        <v>1.2326316469287206</v>
      </c>
      <c r="F224" s="25">
        <f t="shared" si="6"/>
        <v>1938942.4000000001</v>
      </c>
      <c r="G224" s="29">
        <f t="shared" si="7"/>
        <v>10.12804534884584</v>
      </c>
      <c r="H224" s="25">
        <f>'7.физ-в нацвал'!H224+'8.юрид-в нацвал'!H224+'9.нерез-в нацвал'!H56</f>
        <v>27351.5</v>
      </c>
      <c r="I224" s="29">
        <f>('7.физ-в нацвал'!H224*'7.физ-в нацвал'!I224+'8.юрид-в нацвал'!H224*'8.юрид-в нацвал'!I224+'9.нерез-в нацвал'!H56*'9.нерез-в нацвал'!I56)/('7.физ-в нацвал'!H224+'8.юрид-в нацвал'!H224+'9.нерез-в нацвал'!H56)</f>
        <v>2.4789070434893907</v>
      </c>
      <c r="J224" s="25">
        <f>'7.физ-в нацвал'!J224+'8.юрид-в нацвал'!J224+'9.нерез-в нацвал'!J56</f>
        <v>145077.1</v>
      </c>
      <c r="K224" s="29">
        <f>('7.физ-в нацвал'!J224*'7.физ-в нацвал'!K224+'8.юрид-в нацвал'!J224*'8.юрид-в нацвал'!K224+'9.нерез-в нацвал'!J56*'9.нерез-в нацвал'!K56)/('7.физ-в нацвал'!J224+'8.юрид-в нацвал'!J224+'9.нерез-в нацвал'!J56)</f>
        <v>4.8659258352972268</v>
      </c>
      <c r="L224" s="25">
        <f>'7.физ-в нацвал'!L224+'8.юрид-в нацвал'!L224+'9.нерез-в нацвал'!L56</f>
        <v>315527.10000000003</v>
      </c>
      <c r="M224" s="29">
        <f>('7.физ-в нацвал'!L224*'7.физ-в нацвал'!M224+'8.юрид-в нацвал'!L224*'8.юрид-в нацвал'!M224+'9.нерез-в нацвал'!L56*'9.нерез-в нацвал'!M56)/('7.физ-в нацвал'!L224+'8.юрид-в нацвал'!L224+'9.нерез-в нацвал'!L56)</f>
        <v>8.4808252951965155</v>
      </c>
      <c r="N224" s="25">
        <f>'7.физ-в нацвал'!N224+'8.юрид-в нацвал'!N224+'9.нерез-в нацвал'!N56</f>
        <v>1146288</v>
      </c>
      <c r="O224" s="29">
        <f>('7.физ-в нацвал'!N224*'7.физ-в нацвал'!O224+'8.юрид-в нацвал'!N224*'8.юрид-в нацвал'!O224+'9.нерез-в нацвал'!N56*'9.нерез-в нацвал'!O56)/('7.физ-в нацвал'!N224+'8.юрид-в нацвал'!N224+'9.нерез-в нацвал'!N56)</f>
        <v>10.616536988959139</v>
      </c>
      <c r="P224" s="25">
        <f>'7.физ-в нацвал'!P224+'8.юрид-в нацвал'!P224+'9.нерез-в нацвал'!P56</f>
        <v>300538.90000000002</v>
      </c>
      <c r="Q224" s="29">
        <f>('7.физ-в нацвал'!P224*'7.физ-в нацвал'!Q224+'8.юрид-в нацвал'!P224*'8.юрид-в нацвал'!Q224+'9.нерез-в нацвал'!P56*'9.нерез-в нацвал'!Q56)/('7.физ-в нацвал'!P224+'8.юрид-в нацвал'!P224+'9.нерез-в нацвал'!P56)</f>
        <v>13.165875399157979</v>
      </c>
      <c r="R224" s="25">
        <f>'7.физ-в нацвал'!R224+'8.юрид-в нацвал'!R224+'9.нерез-в нацвал'!R56</f>
        <v>4159.8</v>
      </c>
      <c r="S224" s="29">
        <f>('7.физ-в нацвал'!R224*'7.физ-в нацвал'!S224+'8.юрид-в нацвал'!R224*'8.юрид-в нацвал'!S224+'9.нерез-в нацвал'!R56*'9.нерез-в нацвал'!S56)/('7.физ-в нацвал'!R224+'8.юрид-в нацвал'!R224+'9.нерез-в нацвал'!R56)</f>
        <v>14.799617289292801</v>
      </c>
    </row>
    <row r="225" spans="1:19" ht="14.25" customHeight="1" x14ac:dyDescent="0.2">
      <c r="A225" s="23" t="s">
        <v>46</v>
      </c>
      <c r="B225" s="26">
        <f>'7.физ-в нацвал'!B225+'8.юрид-в нацвал'!B225+'9.нерез-в нацвал'!B57</f>
        <v>10918026.399999999</v>
      </c>
      <c r="C225" s="28">
        <f>('7.физ-в нацвал'!B225*'7.физ-в нацвал'!C225+'8.юрид-в нацвал'!B225*'8.юрид-в нацвал'!C225+'9.нерез-в нацвал'!B57*'9.нерез-в нацвал'!C57)/('7.физ-в нацвал'!B225+'8.юрид-в нацвал'!B225+'9.нерез-в нацвал'!B57)</f>
        <v>2.3398446547995144</v>
      </c>
      <c r="D225" s="21">
        <f>'7.физ-в нацвал'!D225+'8.юрид-в нацвал'!D225+'9.нерез-в нацвал'!D57</f>
        <v>9644137.6000000015</v>
      </c>
      <c r="E225" s="28">
        <f>('7.физ-в нацвал'!D225*'7.физ-в нацвал'!E225+'8.юрид-в нацвал'!D225*'8.юрид-в нацвал'!E225+'9.нерез-в нацвал'!D57*'9.нерез-в нацвал'!E57)/('7.физ-в нацвал'!D225+'8.юрид-в нацвал'!D225+'9.нерез-в нацвал'!D57)</f>
        <v>1.4008113487513882</v>
      </c>
      <c r="F225" s="21">
        <f t="shared" si="6"/>
        <v>1273888.8</v>
      </c>
      <c r="G225" s="28">
        <f t="shared" si="7"/>
        <v>9.4489160388253666</v>
      </c>
      <c r="H225" s="21">
        <f>'7.физ-в нацвал'!H225+'8.юрид-в нацвал'!H225+'9.нерез-в нацвал'!H57</f>
        <v>24545.7</v>
      </c>
      <c r="I225" s="28">
        <f>('7.физ-в нацвал'!H225*'7.физ-в нацвал'!I225+'8.юрид-в нацвал'!H225*'8.юрид-в нацвал'!I225+'9.нерез-в нацвал'!H57*'9.нерез-в нацвал'!I57)/('7.физ-в нацвал'!H225+'8.юрид-в нацвал'!H225+'9.нерез-в нацвал'!H57)</f>
        <v>2.756006347343932</v>
      </c>
      <c r="J225" s="21">
        <f>'7.физ-в нацвал'!J225+'8.юрид-в нацвал'!J225+'9.нерез-в нацвал'!J57</f>
        <v>172296.5</v>
      </c>
      <c r="K225" s="28">
        <f>('7.физ-в нацвал'!J225*'7.физ-в нацвал'!K225+'8.юрид-в нацвал'!J225*'8.юрид-в нацвал'!K225+'9.нерез-в нацвал'!J57*'9.нерез-в нацвал'!K57)/('7.физ-в нацвал'!J225+'8.юрид-в нацвал'!J225+'9.нерез-в нацвал'!J57)</f>
        <v>5.6556704460044145</v>
      </c>
      <c r="L225" s="21">
        <f>'7.физ-в нацвал'!L225+'8.юрид-в нацвал'!L225+'9.нерез-в нацвал'!L57</f>
        <v>427238.10000000003</v>
      </c>
      <c r="M225" s="28">
        <f>('7.физ-в нацвал'!L225*'7.физ-в нацвал'!M225+'8.юрид-в нацвал'!L225*'8.юрид-в нацвал'!M225+'9.нерез-в нацвал'!L57*'9.нерез-в нацвал'!M57)/('7.физ-в нацвал'!L225+'8.юрид-в нацвал'!L225+'9.нерез-в нацвал'!L57)</f>
        <v>7.0073419856515606</v>
      </c>
      <c r="N225" s="21">
        <f>'7.физ-в нацвал'!N225+'8.юрид-в нацвал'!N225+'9.нерез-в нацвал'!N57</f>
        <v>401689.00000000006</v>
      </c>
      <c r="O225" s="28">
        <f>('7.физ-в нацвал'!N225*'7.физ-в нацвал'!O225+'8.юрид-в нацвал'!N225*'8.юрид-в нацвал'!O225+'9.нерез-в нацвал'!N57*'9.нерез-в нацвал'!O57)/('7.физ-в нацвал'!N225+'8.юрид-в нацвал'!N225+'9.нерез-в нацвал'!N57)</f>
        <v>11.940097772157069</v>
      </c>
      <c r="P225" s="21">
        <f>'7.физ-в нацвал'!P225+'8.юрид-в нацвал'!P225+'9.нерез-в нацвал'!P57</f>
        <v>245511.69999999998</v>
      </c>
      <c r="Q225" s="28">
        <f>('7.физ-в нацвал'!P225*'7.физ-в нацвал'!Q225+'8.юрид-в нацвал'!P225*'8.юрид-в нацвал'!Q225+'9.нерез-в нацвал'!P57*'9.нерез-в нацвал'!Q57)/('7.физ-в нацвал'!P225+'8.юрид-в нацвал'!P225+'9.нерез-в нацвал'!P57)</f>
        <v>12.900582909083351</v>
      </c>
      <c r="R225" s="22">
        <f>'7.физ-в нацвал'!R225+'8.юрид-в нацвал'!R225+'9.нерез-в нацвал'!R57</f>
        <v>2607.8000000000002</v>
      </c>
      <c r="S225" s="30">
        <f>('7.физ-в нацвал'!R225*'7.физ-в нацвал'!S225+'8.юрид-в нацвал'!R225*'8.юрид-в нацвал'!S225+'9.нерез-в нацвал'!R57*'9.нерез-в нацвал'!S57)/('7.физ-в нацвал'!R225+'8.юрид-в нацвал'!R225+'9.нерез-в нацвал'!R57)</f>
        <v>14.385510775366189</v>
      </c>
    </row>
    <row r="226" spans="1:19" ht="14.25" customHeight="1" x14ac:dyDescent="0.2">
      <c r="A226" s="23" t="s">
        <v>1</v>
      </c>
      <c r="B226" s="26">
        <f>'7.физ-в нацвал'!B226+'8.юрид-в нацвал'!B226+'9.нерез-в нацвал'!B58</f>
        <v>12560604.6</v>
      </c>
      <c r="C226" s="28">
        <f>('7.физ-в нацвал'!B226*'7.физ-в нацвал'!C226+'8.юрид-в нацвал'!B226*'8.юрид-в нацвал'!C226+'9.нерез-в нацвал'!B58*'9.нерез-в нацвал'!C58)/('7.физ-в нацвал'!B226+'8.юрид-в нацвал'!B226+'9.нерез-в нацвал'!B58)</f>
        <v>2.323799839061889</v>
      </c>
      <c r="D226" s="21">
        <f>'7.физ-в нацвал'!D226+'8.юрид-в нацвал'!D226+'9.нерез-в нацвал'!D58</f>
        <v>10944979.5</v>
      </c>
      <c r="E226" s="28">
        <f>('7.физ-в нацвал'!D226*'7.физ-в нацвал'!E226+'8.юрид-в нацвал'!D226*'8.юрид-в нацвал'!E226+'9.нерез-в нацвал'!D58*'9.нерез-в нацвал'!E58)/('7.физ-в нацвал'!D226+'8.юрид-в нацвал'!D226+'9.нерез-в нацвал'!D58)</f>
        <v>1.4317699432876976</v>
      </c>
      <c r="F226" s="21">
        <f t="shared" si="6"/>
        <v>1615625.0999999999</v>
      </c>
      <c r="G226" s="28">
        <f t="shared" si="7"/>
        <v>8.3668162063092559</v>
      </c>
      <c r="H226" s="21">
        <f>'7.физ-в нацвал'!H226+'8.юрид-в нацвал'!H226+'9.нерез-в нацвал'!H58</f>
        <v>15554.8</v>
      </c>
      <c r="I226" s="28">
        <f>('7.физ-в нацвал'!H226*'7.физ-в нацвал'!I226+'8.юрид-в нацвал'!H226*'8.юрид-в нацвал'!I226+'9.нерез-в нацвал'!H58*'9.нерез-в нацвал'!I58)/('7.физ-в нацвал'!H226+'8.юрид-в нацвал'!H226+'9.нерез-в нацвал'!H58)</f>
        <v>3.433350155578986</v>
      </c>
      <c r="J226" s="21">
        <f>'7.физ-в нацвал'!J226+'8.юрид-в нацвал'!J226+'9.нерез-в нацвал'!J58</f>
        <v>717982.2</v>
      </c>
      <c r="K226" s="28">
        <f>('7.физ-в нацвал'!J226*'7.физ-в нацвал'!K226+'8.юрид-в нацвал'!J226*'8.юрид-в нацвал'!K226+'9.нерез-в нацвал'!J58*'9.нерез-в нацвал'!K58)/('7.физ-в нацвал'!J226+'8.юрид-в нацвал'!J226+'9.нерез-в нацвал'!J58)</f>
        <v>5.0275858161943319</v>
      </c>
      <c r="L226" s="21">
        <f>'7.физ-в нацвал'!L226+'8.юрид-в нацвал'!L226+'9.нерез-в нацвал'!L58</f>
        <v>213743.30000000002</v>
      </c>
      <c r="M226" s="28">
        <f>('7.физ-в нацвал'!L226*'7.физ-в нацвал'!M226+'8.юрид-в нацвал'!L226*'8.юрид-в нацвал'!M226+'9.нерез-в нацвал'!L58*'9.нерез-в нацвал'!M58)/('7.физ-в нацвал'!L226+'8.юрид-в нацвал'!L226+'9.нерез-в нацвал'!L58)</f>
        <v>7.1208284236277848</v>
      </c>
      <c r="N226" s="21">
        <f>'7.физ-в нацвал'!N226+'8.юрид-в нацвал'!N226+'9.нерез-в нацвал'!N58</f>
        <v>485853.6</v>
      </c>
      <c r="O226" s="28">
        <f>('7.физ-в нацвал'!N226*'7.физ-в нацвал'!O226+'8.юрид-в нацвал'!N226*'8.юрид-в нацвал'!O226+'9.нерез-в нацвал'!N58*'9.нерез-в нацвал'!O58)/('7.физ-в нацвал'!N226+'8.юрид-в нацвал'!N226+'9.нерез-в нацвал'!N58)</f>
        <v>12.337322749075025</v>
      </c>
      <c r="P226" s="21">
        <f>'7.физ-в нацвал'!P226+'8.юрид-в нацвал'!P226+'9.нерез-в нацвал'!P58</f>
        <v>180152.9</v>
      </c>
      <c r="Q226" s="28">
        <f>('7.физ-в нацвал'!P226*'7.физ-в нацвал'!Q226+'8.юрид-в нацвал'!P226*'8.юрид-в нацвал'!Q226+'9.нерез-в нацвал'!P58*'9.нерез-в нацвал'!Q58)/('7.физ-в нацвал'!P226+'8.юрид-в нацвал'!P226+'9.нерез-в нацвал'!P58)</f>
        <v>12.781936005470953</v>
      </c>
      <c r="R226" s="22">
        <f>'7.физ-в нацвал'!R226+'8.юрид-в нацвал'!R226+'9.нерез-в нацвал'!R58</f>
        <v>2338.2999999999997</v>
      </c>
      <c r="S226" s="30">
        <f>('7.физ-в нацвал'!R226*'7.физ-в нацвал'!S226+'8.юрид-в нацвал'!R226*'8.юрид-в нацвал'!S226+'9.нерез-в нацвал'!R58*'9.нерез-в нацвал'!S58)/('7.физ-в нацвал'!R226+'8.юрид-в нацвал'!R226+'9.нерез-в нацвал'!R58)</f>
        <v>15.246629175041674</v>
      </c>
    </row>
    <row r="227" spans="1:19" ht="14.25" customHeight="1" x14ac:dyDescent="0.2">
      <c r="A227" s="23" t="s">
        <v>2</v>
      </c>
      <c r="B227" s="26">
        <f>'7.физ-в нацвал'!B227+'8.юрид-в нацвал'!B227+'9.нерез-в нацвал'!B59</f>
        <v>14467670.600000003</v>
      </c>
      <c r="C227" s="28">
        <f>('7.физ-в нацвал'!B227*'7.физ-в нацвал'!C227+'8.юрид-в нацвал'!B227*'8.юрид-в нацвал'!C227+'9.нерез-в нацвал'!B59*'9.нерез-в нацвал'!C59)/('7.физ-в нацвал'!B227+'8.юрид-в нацвал'!B227+'9.нерез-в нацвал'!B59)</f>
        <v>2.1789007540025138</v>
      </c>
      <c r="D227" s="21">
        <f>'7.физ-в нацвал'!D227+'8.юрид-в нацвал'!D227+'9.нерез-в нацвал'!D59</f>
        <v>12777282.800000001</v>
      </c>
      <c r="E227" s="28">
        <f>('7.физ-в нацвал'!D227*'7.физ-в нацвал'!E227+'8.юрид-в нацвал'!D227*'8.юрид-в нацвал'!E227+'9.нерез-в нацвал'!D59*'9.нерез-в нацвал'!E59)/('7.физ-в нацвал'!D227+'8.юрид-в нацвал'!D227+'9.нерез-в нацвал'!D59)</f>
        <v>1.3038190752888397</v>
      </c>
      <c r="F227" s="21">
        <f t="shared" si="6"/>
        <v>1690387.8</v>
      </c>
      <c r="G227" s="28">
        <f t="shared" si="7"/>
        <v>8.7934575332358733</v>
      </c>
      <c r="H227" s="21">
        <f>'7.физ-в нацвал'!H227+'8.юрид-в нацвал'!H227+'9.нерез-в нацвал'!H59</f>
        <v>318960.89999999997</v>
      </c>
      <c r="I227" s="28">
        <f>('7.физ-в нацвал'!H227*'7.физ-в нацвал'!I227+'8.юрид-в нацвал'!H227*'8.юрид-в нацвал'!I227+'9.нерез-в нацвал'!H59*'9.нерез-в нацвал'!I59)/('7.физ-в нацвал'!H227+'8.юрид-в нацвал'!H227+'9.нерез-в нацвал'!H59)</f>
        <v>6.7654356443062476</v>
      </c>
      <c r="J227" s="21">
        <f>'7.физ-в нацвал'!J227+'8.юрид-в нацвал'!J227+'9.нерез-в нацвал'!J59</f>
        <v>159667.09999999998</v>
      </c>
      <c r="K227" s="28">
        <f>('7.физ-в нацвал'!J227*'7.физ-в нацвал'!K227+'8.юрид-в нацвал'!J227*'8.юрид-в нацвал'!K227+'9.нерез-в нацвал'!J59*'9.нерез-в нацвал'!K59)/('7.физ-в нацвал'!J227+'8.юрид-в нацвал'!J227+'9.нерез-в нацвал'!J59)</f>
        <v>7.2433981765811506</v>
      </c>
      <c r="L227" s="21">
        <f>'7.физ-в нацвал'!L227+'8.юрид-в нацвал'!L227+'9.нерез-в нацвал'!L59</f>
        <v>616969.79999999993</v>
      </c>
      <c r="M227" s="28">
        <f>('7.физ-в нацвал'!L227*'7.физ-в нацвал'!M227+'8.юрид-в нацвал'!L227*'8.юрид-в нацвал'!M227+'9.нерез-в нацвал'!L59*'9.нерез-в нацвал'!M59)/('7.физ-в нацвал'!L227+'8.юрид-в нацвал'!L227+'9.нерез-в нацвал'!L59)</f>
        <v>7.1162321105506354</v>
      </c>
      <c r="N227" s="21">
        <f>'7.физ-в нацвал'!N227+'8.юрид-в нацвал'!N227+'9.нерез-в нацвал'!N59</f>
        <v>406100.8</v>
      </c>
      <c r="O227" s="28">
        <f>('7.физ-в нацвал'!N227*'7.физ-в нацвал'!O227+'8.юрид-в нацвал'!N227*'8.юрид-в нацвал'!O227+'9.нерез-в нацвал'!N59*'9.нерез-в нацвал'!O59)/('7.физ-в нацвал'!N227+'8.юрид-в нацвал'!N227+'9.нерез-в нацвал'!N59)</f>
        <v>11.426156136604511</v>
      </c>
      <c r="P227" s="21">
        <f>'7.физ-в нацвал'!P227+'8.юрид-в нацвал'!P227+'9.нерез-в нацвал'!P59</f>
        <v>182072.1</v>
      </c>
      <c r="Q227" s="28">
        <f>('7.физ-в нацвал'!P227*'7.физ-в нацвал'!Q227+'8.юрид-в нацвал'!P227*'8.юрид-в нацвал'!Q227+'9.нерез-в нацвал'!P59*'9.нерез-в нацвал'!Q59)/('7.физ-в нацвал'!P227+'8.юрид-в нацвал'!P227+'9.нерез-в нацвал'!P59)</f>
        <v>13.246762293618884</v>
      </c>
      <c r="R227" s="21">
        <f>'7.физ-в нацвал'!R227+'8.юрид-в нацвал'!R227+'9.нерез-в нацвал'!R59</f>
        <v>6617.1</v>
      </c>
      <c r="S227" s="28">
        <f>('7.физ-в нацвал'!R227*'7.физ-в нацвал'!S227+'8.юрид-в нацвал'!R227*'8.юрид-в нацвал'!S227+'9.нерез-в нацвал'!R59*'9.нерез-в нацвал'!S59)/('7.физ-в нацвал'!R227+'8.юрид-в нацвал'!R227+'9.нерез-в нацвал'!R59)</f>
        <v>16.226780916111299</v>
      </c>
    </row>
    <row r="228" spans="1:19" ht="14.25" customHeight="1" x14ac:dyDescent="0.2">
      <c r="A228" s="23" t="s">
        <v>3</v>
      </c>
      <c r="B228" s="26">
        <f>'7.физ-в нацвал'!B228+'8.юрид-в нацвал'!B228+'9.нерез-в нацвал'!B60</f>
        <v>19277394.100000001</v>
      </c>
      <c r="C228" s="28">
        <f>('7.физ-в нацвал'!B228*'7.физ-в нацвал'!C228+'8.юрид-в нацвал'!B228*'8.юрид-в нацвал'!C228+'9.нерез-в нацвал'!B60*'9.нерез-в нацвал'!C60)/('7.физ-в нацвал'!B228+'8.юрид-в нацвал'!B228+'9.нерез-в нацвал'!B60)</f>
        <v>1.9073453339318303</v>
      </c>
      <c r="D228" s="21">
        <f>'7.физ-в нацвал'!D228+'8.юрид-в нацвал'!D228+'9.нерез-в нацвал'!D60</f>
        <v>16893314.800000001</v>
      </c>
      <c r="E228" s="28">
        <f>('7.физ-в нацвал'!D228*'7.физ-в нацвал'!E228+'8.юрид-в нацвал'!D228*'8.юрид-в нацвал'!E228+'9.нерез-в нацвал'!D60*'9.нерез-в нацвал'!E60)/('7.физ-в нацвал'!D228+'8.юрид-в нацвал'!D228+'9.нерез-в нацвал'!D60)</f>
        <v>0.88176110274106767</v>
      </c>
      <c r="F228" s="21">
        <f t="shared" si="6"/>
        <v>2384079.2999999998</v>
      </c>
      <c r="G228" s="28">
        <f t="shared" si="7"/>
        <v>9.174518565720529</v>
      </c>
      <c r="H228" s="21">
        <f>'7.физ-в нацвал'!H228+'8.юрид-в нацвал'!H228+'9.нерез-в нацвал'!H60</f>
        <v>243464.2</v>
      </c>
      <c r="I228" s="28">
        <f>('7.физ-в нацвал'!H228*'7.физ-в нацвал'!I228+'8.юрид-в нацвал'!H228*'8.юрид-в нацвал'!I228+'9.нерез-в нацвал'!H60*'9.нерез-в нацвал'!I60)/('7.физ-в нацвал'!H228+'8.юрид-в нацвал'!H228+'9.нерез-в нацвал'!H60)</f>
        <v>6.1877154218156099</v>
      </c>
      <c r="J228" s="21">
        <f>'7.физ-в нацвал'!J228+'8.юрид-в нацвал'!J228+'9.нерез-в нацвал'!J60</f>
        <v>869968.9</v>
      </c>
      <c r="K228" s="28">
        <f>('7.физ-в нацвал'!J228*'7.физ-в нацвал'!K228+'8.юрид-в нацвал'!J228*'8.юрид-в нацвал'!K228+'9.нерез-в нацвал'!J60*'9.нерез-в нацвал'!K60)/('7.физ-в нацвал'!J228+'8.юрид-в нацвал'!J228+'9.нерез-в нацвал'!J60)</f>
        <v>7.2999510120419249</v>
      </c>
      <c r="L228" s="21">
        <f>'7.физ-в нацвал'!L228+'8.юрид-в нацвал'!L228+'9.нерез-в нацвал'!L60</f>
        <v>361162.19999999995</v>
      </c>
      <c r="M228" s="28">
        <f>('7.физ-в нацвал'!L228*'7.физ-в нацвал'!M228+'8.юрид-в нацвал'!L228*'8.юрид-в нацвал'!M228+'9.нерез-в нацвал'!L60*'9.нерез-в нацвал'!M60)/('7.физ-в нацвал'!L228+'8.юрид-в нацвал'!L228+'9.нерез-в нацвал'!L60)</f>
        <v>7.6124550299006941</v>
      </c>
      <c r="N228" s="21">
        <f>'7.физ-в нацвал'!N228+'8.юрид-в нацвал'!N228+'9.нерез-в нацвал'!N60</f>
        <v>428320.79999999987</v>
      </c>
      <c r="O228" s="28">
        <f>('7.физ-в нацвал'!N228*'7.физ-в нацвал'!O228+'8.юрид-в нацвал'!N228*'8.юрид-в нацвал'!O228+'9.нерез-в нацвал'!N60*'9.нерез-в нацвал'!O60)/('7.физ-в нацвал'!N228+'8.юрид-в нацвал'!N228+'9.нерез-в нацвал'!N60)</f>
        <v>11.951263459537808</v>
      </c>
      <c r="P228" s="21">
        <f>'7.физ-в нацвал'!P228+'8.юрид-в нацвал'!P228+'9.нерез-в нацвал'!P60</f>
        <v>478437.10000000003</v>
      </c>
      <c r="Q228" s="28">
        <f>('7.физ-в нацвал'!P228*'7.физ-в нацвал'!Q228+'8.юрид-в нацвал'!P228*'8.юрид-в нацвал'!Q228+'9.нерез-в нацвал'!P60*'9.нерез-в нацвал'!Q60)/('7.физ-в нацвал'!P228+'8.юрид-в нацвал'!P228+'9.нерез-в нацвал'!P60)</f>
        <v>12.760453434735725</v>
      </c>
      <c r="R228" s="22">
        <f>'7.физ-в нацвал'!R228+'8.юрид-в нацвал'!R228+'9.нерез-в нацвал'!R60</f>
        <v>2726.1000000000004</v>
      </c>
      <c r="S228" s="30">
        <f>('7.физ-в нацвал'!R228*'7.физ-в нацвал'!S228+'8.юрид-в нацвал'!R228*'8.юрид-в нацвал'!S228+'9.нерез-в нацвал'!R60*'9.нерез-в нацвал'!S60)/('7.физ-в нацвал'!R228+'8.юрид-в нацвал'!R228+'9.нерез-в нацвал'!R60)</f>
        <v>15.473458420454126</v>
      </c>
    </row>
    <row r="229" spans="1:19" ht="14.25" customHeight="1" x14ac:dyDescent="0.2">
      <c r="A229" s="23" t="s">
        <v>4</v>
      </c>
      <c r="B229" s="26">
        <f>'7.физ-в нацвал'!B229+'8.юрид-в нацвал'!B229+'9.нерез-в нацвал'!B61</f>
        <v>13353148.399999999</v>
      </c>
      <c r="C229" s="28">
        <f>('7.физ-в нацвал'!B229*'7.физ-в нацвал'!C229+'8.юрид-в нацвал'!B229*'8.юрид-в нацвал'!C229+'9.нерез-в нацвал'!B61*'9.нерез-в нацвал'!C61)/('7.физ-в нацвал'!B229+'8.юрид-в нацвал'!B229+'9.нерез-в нацвал'!B61)</f>
        <v>2.0443432532360686</v>
      </c>
      <c r="D229" s="21">
        <f>'7.физ-в нацвал'!D229+'8.юрид-в нацвал'!D229+'9.нерез-в нацвал'!D61</f>
        <v>12180028.600000001</v>
      </c>
      <c r="E229" s="28">
        <f>('7.физ-в нацвал'!D229*'7.физ-в нацвал'!E229+'8.юрид-в нацвал'!D229*'8.юрид-в нацвал'!E229+'9.нерез-в нацвал'!D61*'9.нерез-в нацвал'!E61)/('7.физ-в нацвал'!D229+'8.юрид-в нацвал'!D229+'9.нерез-в нацвал'!D61)</f>
        <v>1.1890729163805085</v>
      </c>
      <c r="F229" s="21">
        <f t="shared" si="6"/>
        <v>1173119.8000000003</v>
      </c>
      <c r="G229" s="28">
        <f t="shared" si="7"/>
        <v>10.924269381524374</v>
      </c>
      <c r="H229" s="21">
        <f>'7.физ-в нацвал'!H229+'8.юрид-в нацвал'!H229+'9.нерез-в нацвал'!H61</f>
        <v>45937.799999999996</v>
      </c>
      <c r="I229" s="28">
        <f>('7.физ-в нацвал'!H229*'7.физ-в нацвал'!I229+'8.юрид-в нацвал'!H229*'8.юрид-в нацвал'!I229+'9.нерез-в нацвал'!H61*'9.нерез-в нацвал'!I61)/('7.физ-в нацвал'!H229+'8.юрид-в нацвал'!H229+'9.нерез-в нацвал'!H61)</f>
        <v>3.7602750022856997</v>
      </c>
      <c r="J229" s="21">
        <f>'7.физ-в нацвал'!J229+'8.юрид-в нацвал'!J229+'9.нерез-в нацвал'!J61</f>
        <v>131017.3</v>
      </c>
      <c r="K229" s="28">
        <f>('7.физ-в нацвал'!J229*'7.физ-в нацвал'!K229+'8.юрид-в нацвал'!J229*'8.юрид-в нацвал'!K229+'9.нерез-в нацвал'!J61*'9.нерез-в нацвал'!K61)/('7.физ-в нацвал'!J229+'8.юрид-в нацвал'!J229+'9.нерез-в нацвал'!J61)</f>
        <v>5.5422799584482352</v>
      </c>
      <c r="L229" s="21">
        <f>'7.физ-в нацвал'!L229+'8.юрид-в нацвал'!L229+'9.нерез-в нацвал'!L61</f>
        <v>185685.1</v>
      </c>
      <c r="M229" s="28">
        <f>('7.физ-в нацвал'!L229*'7.физ-в нацвал'!M229+'8.юрид-в нацвал'!L229*'8.юрид-в нацвал'!M229+'9.нерез-в нацвал'!L61*'9.нерез-в нацвал'!M61)/('7.физ-в нацвал'!L229+'8.юрид-в нацвал'!L229+'9.нерез-в нацвал'!L61)</f>
        <v>9.1582035122904308</v>
      </c>
      <c r="N229" s="21">
        <f>'7.физ-в нацвал'!N229+'8.юрид-в нацвал'!N229+'9.нерез-в нацвал'!N61</f>
        <v>374293.60000000003</v>
      </c>
      <c r="O229" s="28">
        <f>('7.физ-в нацвал'!N229*'7.физ-в нацвал'!O229+'8.юрид-в нацвал'!N229*'8.юрид-в нацвал'!O229+'9.нерез-в нацвал'!N61*'9.нерез-в нацвал'!O61)/('7.физ-в нацвал'!N229+'8.юрид-в нацвал'!N229+'9.нерез-в нацвал'!N61)</f>
        <v>12.195230511555632</v>
      </c>
      <c r="P229" s="21">
        <f>'7.физ-в нацвал'!P229+'8.юрид-в нацвал'!P229+'9.нерез-в нацвал'!P61</f>
        <v>432840.9</v>
      </c>
      <c r="Q229" s="28">
        <f>('7.физ-в нацвал'!P229*'7.физ-в нацвал'!Q229+'8.юрид-в нацвал'!P229*'8.юрид-в нацвал'!Q229+'9.нерез-в нацвал'!P61*'9.нерез-в нацвал'!Q61)/('7.физ-в нацвал'!P229+'8.юрид-в нацвал'!P229+'9.нерез-в нацвал'!P61)</f>
        <v>12.933710190049046</v>
      </c>
      <c r="R229" s="22">
        <f>'7.физ-в нацвал'!R229+'8.юрид-в нацвал'!R229+'9.нерез-в нацвал'!R61</f>
        <v>3345.1000000000004</v>
      </c>
      <c r="S229" s="30">
        <f>('7.физ-в нацвал'!R229*'7.физ-в нацвал'!S229+'8.юрид-в нацвал'!R229*'8.юрид-в нацвал'!S229+'9.нерез-в нацвал'!R61*'9.нерез-в нацвал'!S61)/('7.физ-в нацвал'!R229+'8.юрид-в нацвал'!R229+'9.нерез-в нацвал'!R61)</f>
        <v>15.91162297091268</v>
      </c>
    </row>
    <row r="230" spans="1:19" ht="14.25" customHeight="1" x14ac:dyDescent="0.2">
      <c r="A230" s="23" t="s">
        <v>5</v>
      </c>
      <c r="B230" s="26">
        <f>'7.физ-в нацвал'!B230+'8.юрид-в нацвал'!B230+'9.нерез-в нацвал'!B62</f>
        <v>13876639.400000002</v>
      </c>
      <c r="C230" s="28">
        <f>('7.физ-в нацвал'!B230*'7.физ-в нацвал'!C230+'8.юрид-в нацвал'!B230*'8.юрид-в нацвал'!C230+'9.нерез-в нацвал'!B62*'9.нерез-в нацвал'!C62)/('7.физ-в нацвал'!B230+'8.юрид-в нацвал'!B230+'9.нерез-в нацвал'!B62)</f>
        <v>2.4283660357276413</v>
      </c>
      <c r="D230" s="21">
        <f>'7.физ-в нацвал'!D230+'8.юрид-в нацвал'!D230+'9.нерез-в нацвал'!D62</f>
        <v>12162752.9</v>
      </c>
      <c r="E230" s="28">
        <f>('7.физ-в нацвал'!D230*'7.физ-в нацвал'!E230+'8.юрид-в нацвал'!D230*'8.юрид-в нацвал'!E230+'9.нерез-в нацвал'!D62*'9.нерез-в нацвал'!E62)/('7.физ-в нацвал'!D230+'8.юрид-в нацвал'!D230+'9.нерез-в нацвал'!D62)</f>
        <v>1.3304435778679677</v>
      </c>
      <c r="F230" s="21">
        <f t="shared" si="6"/>
        <v>1713886.5</v>
      </c>
      <c r="G230" s="28">
        <f t="shared" si="7"/>
        <v>10.219873558721655</v>
      </c>
      <c r="H230" s="21">
        <f>'7.физ-в нацвал'!H230+'8.юрид-в нацвал'!H230+'9.нерез-в нацвал'!H62</f>
        <v>485040.39999999997</v>
      </c>
      <c r="I230" s="28">
        <f>('7.физ-в нацвал'!H230*'7.физ-в нацвал'!I230+'8.юрид-в нацвал'!H230*'8.юрид-в нацвал'!I230+'9.нерез-в нацвал'!H62*'9.нерез-в нацвал'!I62)/('7.физ-в нацвал'!H230+'8.юрид-в нацвал'!H230+'9.нерез-в нацвал'!H62)</f>
        <v>7.6031049619784259</v>
      </c>
      <c r="J230" s="21">
        <f>'7.физ-в нацвал'!J230+'8.юрид-в нацвал'!J230+'9.нерез-в нацвал'!J62</f>
        <v>126721.69999999998</v>
      </c>
      <c r="K230" s="28">
        <f>('7.физ-в нацвал'!J230*'7.физ-в нацвал'!K230+'8.юрид-в нацвал'!J230*'8.юрид-в нацвал'!K230+'9.нерез-в нацвал'!J62*'9.нерез-в нацвал'!K62)/('7.физ-в нацвал'!J230+'8.юрид-в нацвал'!J230+'9.нерез-в нацвал'!J62)</f>
        <v>5.457237245081151</v>
      </c>
      <c r="L230" s="21">
        <f>'7.физ-в нацвал'!L230+'8.юрид-в нацвал'!L230+'9.нерез-в нацвал'!L62</f>
        <v>261535.19999999998</v>
      </c>
      <c r="M230" s="28">
        <f>('7.физ-в нацвал'!L230*'7.физ-в нацвал'!M230+'8.юрид-в нацвал'!L230*'8.юрид-в нацвал'!M230+'9.нерез-в нацвал'!L62*'9.нерез-в нацвал'!M62)/('7.физ-в нацвал'!L230+'8.юрид-в нацвал'!L230+'9.нерез-в нацвал'!L62)</f>
        <v>9.5653977093714335</v>
      </c>
      <c r="N230" s="21">
        <f>'7.физ-в нацвал'!N230+'8.юрид-в нацвал'!N230+'9.нерез-в нацвал'!N62</f>
        <v>404985.50000000006</v>
      </c>
      <c r="O230" s="28">
        <f>('7.физ-в нацвал'!N230*'7.физ-в нацвал'!O230+'8.юрид-в нацвал'!N230*'8.юрид-в нацвал'!O230+'9.нерез-в нацвал'!N62*'9.нерез-в нацвал'!O62)/('7.физ-в нацвал'!N230+'8.юрид-в нацвал'!N230+'9.нерез-в нацвал'!N62)</f>
        <v>12.289074460690566</v>
      </c>
      <c r="P230" s="21">
        <f>'7.физ-в нацвал'!P230+'8.юрид-в нацвал'!P230+'9.нерез-в нацвал'!P62</f>
        <v>430649.8</v>
      </c>
      <c r="Q230" s="28">
        <f>('7.физ-в нацвал'!P230*'7.физ-в нацвал'!Q230+'8.юрид-в нацвал'!P230*'8.юрид-в нацвал'!Q230+'9.нерез-в нацвал'!P62*'9.нерез-в нацвал'!Q62)/('7.физ-в нацвал'!P230+'8.юрид-в нацвал'!P230+'9.нерез-в нацвал'!P62)</f>
        <v>12.956736106692723</v>
      </c>
      <c r="R230" s="22">
        <f>'7.физ-в нацвал'!R230+'8.юрид-в нацвал'!R230+'9.нерез-в нацвал'!R62</f>
        <v>4953.8999999999996</v>
      </c>
      <c r="S230" s="30">
        <f>('7.физ-в нацвал'!R230*'7.физ-в нацвал'!S230+'8.юрид-в нацвал'!R230*'8.юрид-в нацвал'!S230+'9.нерез-в нацвал'!R62*'9.нерез-в нацвал'!S62)/('7.физ-в нацвал'!R230+'8.юрид-в нацвал'!R230+'9.нерез-в нацвал'!R62)</f>
        <v>15.732834736268396</v>
      </c>
    </row>
    <row r="231" spans="1:19" ht="14.25" customHeight="1" x14ac:dyDescent="0.2">
      <c r="A231" s="23" t="s">
        <v>6</v>
      </c>
      <c r="B231" s="26">
        <f>'7.физ-в нацвал'!B231+'8.юрид-в нацвал'!B231+'9.нерез-в нацвал'!B63</f>
        <v>14580750.799999999</v>
      </c>
      <c r="C231" s="28">
        <f>('7.физ-в нацвал'!B231*'7.физ-в нацвал'!C231+'8.юрид-в нацвал'!B231*'8.юрид-в нацвал'!C231+'9.нерез-в нацвал'!B63*'9.нерез-в нацвал'!C63)/('7.физ-в нацвал'!B231+'8.юрид-в нацвал'!B231+'9.нерез-в нацвал'!B63)</f>
        <v>2.6899475265704424</v>
      </c>
      <c r="D231" s="21">
        <f>'7.физ-в нацвал'!D231+'8.юрид-в нацвал'!D231+'9.нерез-в нацвал'!D63</f>
        <v>12442169.700000001</v>
      </c>
      <c r="E231" s="28">
        <f>('7.физ-в нацвал'!D231*'7.физ-в нацвал'!E231+'8.юрид-в нацвал'!D231*'8.юрид-в нацвал'!E231+'9.нерез-в нацвал'!D63*'9.нерез-в нацвал'!E63)/('7.физ-в нацвал'!D231+'8.юрид-в нацвал'!D231+'9.нерез-в нацвал'!D63)</f>
        <v>1.2718725665669055</v>
      </c>
      <c r="F231" s="21">
        <f t="shared" si="6"/>
        <v>2138581.1</v>
      </c>
      <c r="G231" s="28">
        <f t="shared" si="7"/>
        <v>10.940244557477854</v>
      </c>
      <c r="H231" s="21">
        <f>'7.физ-в нацвал'!H231+'8.юрид-в нацвал'!H231+'9.нерез-в нацвал'!H63</f>
        <v>30597.4</v>
      </c>
      <c r="I231" s="28">
        <f>('7.физ-в нацвал'!H231*'7.физ-в нацвал'!I231+'8.юрид-в нацвал'!H231*'8.юрид-в нацвал'!I231+'9.нерез-в нацвал'!H63*'9.нерез-в нацвал'!I63)/('7.физ-в нацвал'!H231+'8.юрид-в нацвал'!H231+'9.нерез-в нацвал'!H63)</f>
        <v>3.4371207357487887</v>
      </c>
      <c r="J231" s="21">
        <f>'7.физ-в нацвал'!J231+'8.юрид-в нацвал'!J231+'9.нерез-в нацвал'!J63</f>
        <v>876839.39999999991</v>
      </c>
      <c r="K231" s="28">
        <f>('7.физ-в нацвал'!J231*'7.физ-в нацвал'!K231+'8.юрид-в нацвал'!J231*'8.юрид-в нацвал'!K231+'9.нерез-в нацвал'!J63*'9.нерез-в нацвал'!K63)/('7.физ-в нацвал'!J231+'8.юрид-в нацвал'!J231+'9.нерез-в нацвал'!J63)</f>
        <v>8.1288168859656658</v>
      </c>
      <c r="L231" s="21">
        <f>'7.физ-в нацвал'!L231+'8.юрид-в нацвал'!L231+'9.нерез-в нацвал'!L63</f>
        <v>136408.69999999998</v>
      </c>
      <c r="M231" s="28">
        <f>('7.физ-в нацвал'!L231*'7.физ-в нацвал'!M231+'8.юрид-в нацвал'!L231*'8.юрид-в нацвал'!M231+'9.нерез-в нацвал'!L63*'9.нерез-в нацвал'!M63)/('7.физ-в нацвал'!L231+'8.юрид-в нацвал'!L231+'9.нерез-в нацвал'!L63)</f>
        <v>8.4785876633968318</v>
      </c>
      <c r="N231" s="21">
        <f>'7.физ-в нацвал'!N231+'8.юрид-в нацвал'!N231+'9.нерез-в нацвал'!N63</f>
        <v>709155.79999999993</v>
      </c>
      <c r="O231" s="28">
        <f>('7.физ-в нацвал'!N231*'7.физ-в нацвал'!O231+'8.юрид-в нацвал'!N231*'8.юрид-в нацвал'!O231+'9.нерез-в нацвал'!N63*'9.нерез-в нацвал'!O63)/('7.физ-в нацвал'!N231+'8.юрид-в нацвал'!N231+'9.нерез-в нацвал'!N63)</f>
        <v>13.821015108386636</v>
      </c>
      <c r="P231" s="21">
        <f>'7.физ-в нацвал'!P231+'8.юрид-в нацвал'!P231+'9.нерез-в нацвал'!P63</f>
        <v>380344.60000000003</v>
      </c>
      <c r="Q231" s="28">
        <f>('7.физ-в нацвал'!P231*'7.физ-в нацвал'!Q231+'8.юрид-в нацвал'!P231*'8.юрид-в нацвал'!Q231+'9.нерез-в нацвал'!P63*'9.нерез-в нацвал'!Q63)/('7.физ-в нацвал'!P231+'8.юрид-в нацвал'!P231+'9.нерез-в нацвал'!P63)</f>
        <v>13.479901100212782</v>
      </c>
      <c r="R231" s="22">
        <f>'7.физ-в нацвал'!R231+'8.юрид-в нацвал'!R231+'9.нерез-в нацвал'!R63</f>
        <v>5235.2</v>
      </c>
      <c r="S231" s="30">
        <f>('7.физ-в нацвал'!R231*'7.физ-в нацвал'!S231+'8.юрид-в нацвал'!R231*'8.юрид-в нацвал'!S231+'9.нерез-в нацвал'!R63*'9.нерез-в нацвал'!S63)/('7.физ-в нацвал'!R231+'8.юрид-в нацвал'!R231+'9.нерез-в нацвал'!R63)</f>
        <v>15.081109031173595</v>
      </c>
    </row>
    <row r="232" spans="1:19" ht="14.25" customHeight="1" x14ac:dyDescent="0.2">
      <c r="A232" s="23" t="s">
        <v>7</v>
      </c>
      <c r="B232" s="26">
        <f>'7.физ-в нацвал'!B232+'8.юрид-в нацвал'!B232+'9.нерез-в нацвал'!B64</f>
        <v>14706616.600000001</v>
      </c>
      <c r="C232" s="28">
        <f>('7.физ-в нацвал'!B232*'7.физ-в нацвал'!C232+'8.юрид-в нацвал'!B232*'8.юрид-в нацвал'!C232+'9.нерез-в нацвал'!B64*'9.нерез-в нацвал'!C64)/('7.физ-в нацвал'!B232+'8.юрид-в нацвал'!B232+'9.нерез-в нацвал'!B64)</f>
        <v>2.7787577910340029</v>
      </c>
      <c r="D232" s="21">
        <f>'7.физ-в нацвал'!D232+'8.юрид-в нацвал'!D232+'9.нерез-в нацвал'!D64</f>
        <v>13241832.599999998</v>
      </c>
      <c r="E232" s="28">
        <f>('7.физ-в нацвал'!D232*'7.физ-в нацвал'!E232+'8.юрид-в нацвал'!D232*'8.юрид-в нацвал'!E232+'9.нерез-в нацвал'!D64*'9.нерез-в нацвал'!E64)/('7.физ-в нацвал'!D232+'8.юрид-в нацвал'!D232+'9.нерез-в нацвал'!D64)</f>
        <v>1.6836887265890996</v>
      </c>
      <c r="F232" s="21">
        <f t="shared" si="6"/>
        <v>1464784</v>
      </c>
      <c r="G232" s="28">
        <f t="shared" si="7"/>
        <v>12.678320618603134</v>
      </c>
      <c r="H232" s="21">
        <f>'7.физ-в нацвал'!H232+'8.юрид-в нацвал'!H232+'9.нерез-в нацвал'!H64</f>
        <v>23755.100000000002</v>
      </c>
      <c r="I232" s="28">
        <f>('7.физ-в нацвал'!H232*'7.физ-в нацвал'!I232+'8.юрид-в нацвал'!H232*'8.юрид-в нацвал'!I232+'9.нерез-в нацвал'!H64*'9.нерез-в нацвал'!I64)/('7.физ-в нацвал'!H232+'8.юрид-в нацвал'!H232+'9.нерез-в нацвал'!H64)</f>
        <v>4.7719405517130999</v>
      </c>
      <c r="J232" s="21">
        <f>'7.физ-в нацвал'!J232+'8.юрид-в нацвал'!J232+'9.нерез-в нацвал'!J64</f>
        <v>96761.000000000015</v>
      </c>
      <c r="K232" s="28">
        <f>('7.физ-в нацвал'!J232*'7.физ-в нацвал'!K232+'8.юрид-в нацвал'!J232*'8.юрид-в нацвал'!K232+'9.нерез-в нацвал'!J64*'9.нерез-в нацвал'!K64)/('7.физ-в нацвал'!J232+'8.юрид-в нацвал'!J232+'9.нерез-в нацвал'!J64)</f>
        <v>5.6146003761846224</v>
      </c>
      <c r="L232" s="21">
        <f>'7.физ-в нацвал'!L232+'8.юрид-в нацвал'!L232+'9.нерез-в нацвал'!L64</f>
        <v>134559.4</v>
      </c>
      <c r="M232" s="28">
        <f>('7.физ-в нацвал'!L232*'7.физ-в нацвал'!M232+'8.юрид-в нацвал'!L232*'8.юрид-в нацвал'!M232+'9.нерез-в нацвал'!L64*'9.нерез-в нацвал'!M64)/('7.физ-в нацвал'!L232+'8.юрид-в нацвал'!L232+'9.нерез-в нацвал'!L64)</f>
        <v>8.1984489006342205</v>
      </c>
      <c r="N232" s="21">
        <f>'7.физ-в нацвал'!N232+'8.юрид-в нацвал'!N232+'9.нерез-в нацвал'!N64</f>
        <v>819471</v>
      </c>
      <c r="O232" s="28">
        <f>('7.физ-в нацвал'!N232*'7.физ-в нацвал'!O232+'8.юрид-в нацвал'!N232*'8.юрид-в нацвал'!O232+'9.нерез-в нацвал'!N64*'9.нерез-в нацвал'!O64)/('7.физ-в нацвал'!N232+'8.юрид-в нацвал'!N232+'9.нерез-в нацвал'!N64)</f>
        <v>14.201341427579479</v>
      </c>
      <c r="P232" s="21">
        <f>'7.физ-в нацвал'!P232+'8.юрид-в нацвал'!P232+'9.нерез-в нацвал'!P64</f>
        <v>386962.4</v>
      </c>
      <c r="Q232" s="28">
        <f>('7.физ-в нацвал'!P232*'7.физ-в нацвал'!Q232+'8.юрид-в нацвал'!P232*'8.юрид-в нацвал'!Q232+'9.нерез-в нацвал'!P64*'9.нерез-в нацвал'!Q64)/('7.физ-в нацвал'!P232+'8.юрид-в нацвал'!P232+'9.нерез-в нацвал'!P64)</f>
        <v>13.242356577796681</v>
      </c>
      <c r="R232" s="22">
        <f>'7.физ-в нацвал'!R232+'8.юрид-в нацвал'!R232+'9.нерез-в нацвал'!R64</f>
        <v>3275.1</v>
      </c>
      <c r="S232" s="30">
        <f>('7.физ-в нацвал'!R232*'7.физ-в нацвал'!S232+'8.юрид-в нацвал'!R232*'8.юрид-в нацвал'!S232+'9.нерез-в нацвал'!R64*'9.нерез-в нацвал'!S64)/('7.физ-в нацвал'!R232+'8.юрид-в нацвал'!R232+'9.нерез-в нацвал'!R64)</f>
        <v>15.055725932032573</v>
      </c>
    </row>
    <row r="233" spans="1:19" ht="14.25" customHeight="1" x14ac:dyDescent="0.2">
      <c r="A233" s="23" t="s">
        <v>8</v>
      </c>
      <c r="B233" s="26">
        <f>'7.физ-в нацвал'!B233+'8.юрид-в нацвал'!B233+'9.нерез-в нацвал'!B65</f>
        <v>14004251.6</v>
      </c>
      <c r="C233" s="28">
        <f>('7.физ-в нацвал'!B233*'7.физ-в нацвал'!C233+'8.юрид-в нацвал'!B233*'8.юрид-в нацвал'!C233+'9.нерез-в нацвал'!B65*'9.нерез-в нацвал'!C65)/('7.физ-в нацвал'!B233+'8.юрид-в нацвал'!B233+'9.нерез-в нацвал'!B65)</f>
        <v>2.7315084610447902</v>
      </c>
      <c r="D233" s="21">
        <f>'7.физ-в нацвал'!D233+'8.юрид-в нацвал'!D233+'9.нерез-в нацвал'!D65</f>
        <v>12584596.700000001</v>
      </c>
      <c r="E233" s="28">
        <f>('7.физ-в нацвал'!D233*'7.физ-в нацвал'!E233+'8.юрид-в нацвал'!D233*'8.юрид-в нацвал'!E233+'9.нерез-в нацвал'!D65*'9.нерез-в нацвал'!E65)/('7.физ-в нацвал'!D233+'8.юрид-в нацвал'!D233+'9.нерез-в нацвал'!D65)</f>
        <v>1.6534049845236614</v>
      </c>
      <c r="F233" s="21">
        <f t="shared" si="6"/>
        <v>1419654.9</v>
      </c>
      <c r="G233" s="28">
        <f t="shared" si="7"/>
        <v>12.288406727578668</v>
      </c>
      <c r="H233" s="21">
        <f>'7.физ-в нацвал'!H233+'8.юрид-в нацвал'!H233+'9.нерез-в нацвал'!H65</f>
        <v>54370.799999999996</v>
      </c>
      <c r="I233" s="28">
        <f>('7.физ-в нацвал'!H233*'7.физ-в нацвал'!I233+'8.юрид-в нацвал'!H233*'8.юрид-в нацвал'!I233+'9.нерез-в нацвал'!H65*'9.нерез-в нацвал'!I65)/('7.физ-в нацвал'!H233+'8.юрид-в нацвал'!H233+'9.нерез-в нацвал'!H65)</f>
        <v>1.3532511752631939</v>
      </c>
      <c r="J233" s="21">
        <f>'7.физ-в нацвал'!J233+'8.юрид-в нацвал'!J233+'9.нерез-в нацвал'!J65</f>
        <v>96973.8</v>
      </c>
      <c r="K233" s="28">
        <f>('7.физ-в нацвал'!J233*'7.физ-в нацвал'!K233+'8.юрид-в нацвал'!J233*'8.юрид-в нацвал'!K233+'9.нерез-в нацвал'!J65*'9.нерез-в нацвал'!K65)/('7.физ-в нацвал'!J233+'8.юрид-в нацвал'!J233+'9.нерез-в нацвал'!J65)</f>
        <v>5.8056026576250472</v>
      </c>
      <c r="L233" s="21">
        <f>'7.физ-в нацвал'!L233+'8.юрид-в нацвал'!L233+'9.нерез-в нацвал'!L65</f>
        <v>192410.59999999998</v>
      </c>
      <c r="M233" s="28">
        <f>('7.физ-в нацвал'!L233*'7.физ-в нацвал'!M233+'8.юрид-в нацвал'!L233*'8.юрид-в нацвал'!M233+'9.нерез-в нацвал'!L65*'9.нерез-в нацвал'!M65)/('7.физ-в нацвал'!L233+'8.юрид-в нацвал'!L233+'9.нерез-в нацвал'!L65)</f>
        <v>8.2616379606944736</v>
      </c>
      <c r="N233" s="21">
        <f>'7.физ-в нацвал'!N233+'8.юрид-в нацвал'!N233+'9.нерез-в нацвал'!N65</f>
        <v>703169.6</v>
      </c>
      <c r="O233" s="28">
        <f>('7.физ-в нацвал'!N233*'7.физ-в нацвал'!O233+'8.юрид-в нацвал'!N233*'8.юрид-в нацвал'!O233+'9.нерез-в нацвал'!N65*'9.нерез-в нацвал'!O65)/('7.физ-в нацвал'!N233+'8.юрид-в нацвал'!N233+'9.нерез-в нацвал'!N65)</f>
        <v>14.398645881448813</v>
      </c>
      <c r="P233" s="21">
        <f>'7.физ-в нацвал'!P233+'8.юрид-в нацвал'!P233+'9.нерез-в нацвал'!P65</f>
        <v>370133.7</v>
      </c>
      <c r="Q233" s="28">
        <f>('7.физ-в нацвал'!P233*'7.физ-в нацвал'!Q233+'8.юрид-в нацвал'!P233*'8.юрид-в нацвал'!Q233+'9.нерез-в нацвал'!P65*'9.нерез-в нацвал'!Q65)/('7.физ-в нацвал'!P233+'8.юрид-в нацвал'!P233+'9.нерез-в нацвал'!P65)</f>
        <v>13.660373700098127</v>
      </c>
      <c r="R233" s="22">
        <f>'7.физ-в нацвал'!R233+'8.юрид-в нацвал'!R233+'9.нерез-в нацвал'!R65</f>
        <v>2596.4</v>
      </c>
      <c r="S233" s="30">
        <f>('7.физ-в нацвал'!R233*'7.физ-в нацвал'!S233+'8.юрид-в нацвал'!R233*'8.юрид-в нацвал'!S233+'9.нерез-в нацвал'!R65*'9.нерез-в нацвал'!S65)/('7.физ-в нацвал'!R233+'8.юрид-в нацвал'!R233+'9.нерез-в нацвал'!R65)</f>
        <v>14.730658219072543</v>
      </c>
    </row>
    <row r="234" spans="1:19" ht="14.25" customHeight="1" x14ac:dyDescent="0.2">
      <c r="A234" s="23" t="s">
        <v>9</v>
      </c>
      <c r="B234" s="26">
        <f>'7.физ-в нацвал'!B234+'8.юрид-в нацвал'!B234+'9.нерез-в нацвал'!B66</f>
        <v>16060570.999999998</v>
      </c>
      <c r="C234" s="28">
        <f>('7.физ-в нацвал'!B234*'7.физ-в нацвал'!C234+'8.юрид-в нацвал'!B234*'8.юрид-в нацвал'!C234+'9.нерез-в нацвал'!B66*'9.нерез-в нацвал'!C66)/('7.физ-в нацвал'!B234+'8.юрид-в нацвал'!B234+'9.нерез-в нацвал'!B66)</f>
        <v>2.1890245560385129</v>
      </c>
      <c r="D234" s="21">
        <f>'7.физ-в нацвал'!D234+'8.юрид-в нацвал'!D234+'9.нерез-в нацвал'!D66</f>
        <v>15016668.700000001</v>
      </c>
      <c r="E234" s="28">
        <f>('7.физ-в нацвал'!D234*'7.физ-в нацвал'!E234+'8.юрид-в нацвал'!D234*'8.юрид-в нацвал'!E234+'9.нерез-в нацвал'!D66*'9.нерез-в нацвал'!E66)/('7.физ-в нацвал'!D234+'8.юрид-в нацвал'!D234+'9.нерез-в нацвал'!D66)</f>
        <v>1.5571628628258953</v>
      </c>
      <c r="F234" s="21">
        <f t="shared" si="6"/>
        <v>1043902.3</v>
      </c>
      <c r="G234" s="28">
        <f t="shared" si="7"/>
        <v>11.27843619081977</v>
      </c>
      <c r="H234" s="21">
        <f>'7.физ-в нацвал'!H234+'8.юрид-в нацвал'!H234+'9.нерез-в нацвал'!H66</f>
        <v>17880.000000000004</v>
      </c>
      <c r="I234" s="28">
        <f>('7.физ-в нацвал'!H234*'7.физ-в нацвал'!I234+'8.юрид-в нацвал'!H234*'8.юрид-в нацвал'!I234+'9.нерез-в нацвал'!H66*'9.нерез-в нацвал'!I66)/('7.физ-в нацвал'!H234+'8.юрид-в нацвал'!H234+'9.нерез-в нацвал'!H66)</f>
        <v>4.9929291946308689</v>
      </c>
      <c r="J234" s="21">
        <f>'7.физ-в нацвал'!J234+'8.юрид-в нацвал'!J234+'9.нерез-в нацвал'!J66</f>
        <v>95008</v>
      </c>
      <c r="K234" s="28">
        <f>('7.физ-в нацвал'!J234*'7.физ-в нацвал'!K234+'8.юрид-в нацвал'!J234*'8.юрид-в нацвал'!K234+'9.нерез-в нацвал'!J66*'9.нерез-в нацвал'!K66)/('7.физ-в нацвал'!J234+'8.юрид-в нацвал'!J234+'9.нерез-в нацвал'!J66)</f>
        <v>5.9298216676490352</v>
      </c>
      <c r="L234" s="21">
        <f>'7.физ-в нацвал'!L234+'8.юрид-в нацвал'!L234+'9.нерез-в нацвал'!L66</f>
        <v>152912.1</v>
      </c>
      <c r="M234" s="28">
        <f>('7.физ-в нацвал'!L234*'7.физ-в нацвал'!M234+'8.юрид-в нацвал'!L234*'8.юрид-в нацвал'!M234+'9.нерез-в нацвал'!L66*'9.нерез-в нацвал'!M66)/('7.физ-в нацвал'!L234+'8.юрид-в нацвал'!L234+'9.нерез-в нацвал'!L66)</f>
        <v>8.6433845457619078</v>
      </c>
      <c r="N234" s="21">
        <f>'7.физ-в нацвал'!N234+'8.юрид-в нацвал'!N234+'9.нерез-в нацвал'!N66</f>
        <v>422740.4</v>
      </c>
      <c r="O234" s="28">
        <f>('7.физ-в нацвал'!N234*'7.физ-в нацвал'!O234+'8.юрид-в нацвал'!N234*'8.юрид-в нацвал'!O234+'9.нерез-в нацвал'!N66*'9.нерез-в нацвал'!O66)/('7.физ-в нацвал'!N234+'8.юрид-в нацвал'!N234+'9.нерез-в нацвал'!N66)</f>
        <v>11.369076144603182</v>
      </c>
      <c r="P234" s="21">
        <f>'7.физ-в нацвал'!P234+'8.юрид-в нацвал'!P234+'9.нерез-в нацвал'!P66</f>
        <v>350694.10000000003</v>
      </c>
      <c r="Q234" s="28">
        <f>('7.физ-в нацвал'!P234*'7.физ-в нацвал'!Q234+'8.юрид-в нацвал'!P234*'8.юрид-в нацвал'!Q234+'9.нерез-в нацвал'!P66*'9.нерез-в нацвал'!Q66)/('7.физ-в нацвал'!P234+'8.юрид-в нацвал'!P234+'9.нерез-в нацвал'!P66)</f>
        <v>14.036917421764409</v>
      </c>
      <c r="R234" s="21">
        <f>'7.физ-в нацвал'!R234+'8.юрид-в нацвал'!R234+'9.нерез-в нацвал'!R66</f>
        <v>4667.7</v>
      </c>
      <c r="S234" s="28">
        <f>('7.физ-в нацвал'!R234*'7.физ-в нацвал'!S234+'8.юрид-в нацвал'!R234*'8.юрид-в нацвал'!S234+'9.нерез-в нацвал'!R66*'9.нерез-в нацвал'!S66)/('7.физ-в нацвал'!R234+'8.юрид-в нацвал'!R234+'9.нерез-в нацвал'!R66)</f>
        <v>15.086961030057598</v>
      </c>
    </row>
    <row r="235" spans="1:19" ht="14.25" customHeight="1" x14ac:dyDescent="0.2">
      <c r="A235" s="23" t="s">
        <v>14</v>
      </c>
      <c r="B235" s="26">
        <f>'7.физ-в нацвал'!B235+'8.юрид-в нацвал'!B235+'9.нерез-в нацвал'!B67</f>
        <v>16326490.899999999</v>
      </c>
      <c r="C235" s="28">
        <f>('7.физ-в нацвал'!B235*'7.физ-в нацвал'!C235+'8.юрид-в нацвал'!B235*'8.юрид-в нацвал'!C235+'9.нерез-в нацвал'!B67*'9.нерез-в нацвал'!C67)/('7.физ-в нацвал'!B235+'8.юрид-в нацвал'!B235+'9.нерез-в нацвал'!B67)</f>
        <v>3.5613756064997415</v>
      </c>
      <c r="D235" s="21">
        <f>'7.физ-в нацвал'!D235+'8.юрид-в нацвал'!D235+'9.нерез-в нацвал'!D67</f>
        <v>12749018.6</v>
      </c>
      <c r="E235" s="28">
        <f>('7.физ-в нацвал'!D235*'7.физ-в нацвал'!E235+'8.юрид-в нацвал'!D235*'8.юрид-в нацвал'!E235+'9.нерез-в нацвал'!D67*'9.нерез-в нацвал'!E67)/('7.физ-в нацвал'!D235+'8.юрид-в нацвал'!D235+'9.нерез-в нацвал'!D67)</f>
        <v>1.1734789475481666</v>
      </c>
      <c r="F235" s="21">
        <f t="shared" si="6"/>
        <v>3577472.3000000003</v>
      </c>
      <c r="G235" s="28">
        <f t="shared" si="7"/>
        <v>12.071109957161651</v>
      </c>
      <c r="H235" s="21">
        <f>'7.физ-в нацвал'!H235+'8.юрид-в нацвал'!H235+'9.нерез-в нацвал'!H67</f>
        <v>38948.900000000009</v>
      </c>
      <c r="I235" s="28">
        <f>('7.физ-в нацвал'!H235*'7.физ-в нацвал'!I235+'8.юрид-в нацвал'!H235*'8.юрид-в нацвал'!I235+'9.нерез-в нацвал'!H67*'9.нерез-в нацвал'!I67)/('7.физ-в нацвал'!H235+'8.юрид-в нацвал'!H235+'9.нерез-в нацвал'!H67)</f>
        <v>4.1615789149372633</v>
      </c>
      <c r="J235" s="21">
        <f>'7.физ-в нацвал'!J235+'8.юрид-в нацвал'!J235+'9.нерез-в нацвал'!J67</f>
        <v>1913791.8</v>
      </c>
      <c r="K235" s="28">
        <f>('7.физ-в нацвал'!J235*'7.физ-в нацвал'!K235+'8.юрид-в нацвал'!J235*'8.юрид-в нацвал'!K235+'9.нерез-в нацвал'!J67*'9.нерез-в нацвал'!K67)/('7.физ-в нацвал'!J235+'8.юрид-в нацвал'!J235+'9.нерез-в нацвал'!J67)</f>
        <v>11.874780084751121</v>
      </c>
      <c r="L235" s="21">
        <f>'7.физ-в нацвал'!L235+'8.юрид-в нацвал'!L235+'9.нерез-в нацвал'!L67</f>
        <v>783239.00000000012</v>
      </c>
      <c r="M235" s="28">
        <f>('7.физ-в нацвал'!L235*'7.физ-в нацвал'!M235+'8.юрид-в нацвал'!L235*'8.юрид-в нацвал'!M235+'9.нерез-в нацвал'!L67*'9.нерез-в нацвал'!M67)/('7.физ-в нацвал'!L235+'8.юрид-в нацвал'!L235+'9.нерез-в нацвал'!L67)</f>
        <v>11.330261431057441</v>
      </c>
      <c r="N235" s="21">
        <f>'7.физ-в нацвал'!N235+'8.юрид-в нацвал'!N235+'9.нерез-в нацвал'!N67</f>
        <v>525199.5</v>
      </c>
      <c r="O235" s="28">
        <f>('7.физ-в нацвал'!N235*'7.физ-в нацвал'!O235+'8.юрид-в нацвал'!N235*'8.юрид-в нацвал'!O235+'9.нерез-в нацвал'!N67*'9.нерез-в нацвал'!O67)/('7.физ-в нацвал'!N235+'8.юрид-в нацвал'!N235+'9.нерез-в нацвал'!N67)</f>
        <v>13.479037702815786</v>
      </c>
      <c r="P235" s="21">
        <f>'7.физ-в нацвал'!P235+'8.юрид-в нацвал'!P235+'9.нерез-в нацвал'!P67</f>
        <v>313300.99999999994</v>
      </c>
      <c r="Q235" s="28">
        <f>('7.физ-в нацвал'!P235*'7.физ-в нацвал'!Q235+'8.юрид-в нацвал'!P235*'8.юрид-в нацвал'!Q235+'9.нерез-в нацвал'!P67*'9.нерез-в нацвал'!Q67)/('7.физ-в нацвал'!P235+'8.юрид-в нацвал'!P235+'9.нерез-в нацвал'!P67)</f>
        <v>13.724327579548104</v>
      </c>
      <c r="R235" s="22">
        <f>'7.физ-в нацвал'!R235+'8.юрид-в нацвал'!R235+'9.нерез-в нацвал'!R67</f>
        <v>2992.1</v>
      </c>
      <c r="S235" s="30">
        <f>('7.физ-в нацвал'!R235*'7.физ-в нацвал'!S235+'8.юрид-в нацвал'!R235*'8.юрид-в нацвал'!S235+'9.нерез-в нацвал'!R67*'9.нерез-в нацвал'!S67)/('7.физ-в нацвал'!R235+'8.юрид-в нацвал'!R235+'9.нерез-в нацвал'!R67)</f>
        <v>14.298913137929882</v>
      </c>
    </row>
    <row r="236" spans="1:19" ht="14.25" customHeight="1" thickBot="1" x14ac:dyDescent="0.25">
      <c r="A236" s="24" t="s">
        <v>15</v>
      </c>
      <c r="B236" s="27">
        <f>'7.физ-в нацвал'!B236+'8.юрид-в нацвал'!B236+'9.нерез-в нацвал'!B68</f>
        <v>19417000.5</v>
      </c>
      <c r="C236" s="29">
        <f>('7.физ-в нацвал'!B236*'7.физ-в нацвал'!C236+'8.юрид-в нацвал'!B236*'8.юрид-в нацвал'!C236+'9.нерез-в нацвал'!B68*'9.нерез-в нацвал'!C68)/('7.физ-в нацвал'!B236+'8.юрид-в нацвал'!B236+'9.нерез-в нацвал'!B68)</f>
        <v>2.7114458574072757</v>
      </c>
      <c r="D236" s="25">
        <f>'7.физ-в нацвал'!D236+'8.юрид-в нацвал'!D236+'9.нерез-в нацвал'!D68</f>
        <v>17327671.100000001</v>
      </c>
      <c r="E236" s="29">
        <f>('7.физ-в нацвал'!D236*'7.физ-в нацвал'!E236+'8.юрид-в нацвал'!D236*'8.юрид-в нацвал'!E236+'9.нерез-в нацвал'!D68*'9.нерез-в нацвал'!E68)/('7.физ-в нацвал'!D236+'8.юрид-в нацвал'!D236+'9.нерез-в нацвал'!D68)</f>
        <v>1.3336435423800259</v>
      </c>
      <c r="F236" s="25">
        <f t="shared" si="6"/>
        <v>2089329.4</v>
      </c>
      <c r="G236" s="29">
        <f t="shared" si="7"/>
        <v>14.138129153784941</v>
      </c>
      <c r="H236" s="25">
        <f>'7.физ-в нацвал'!H236+'8.юрид-в нацвал'!H236+'9.нерез-в нацвал'!H68</f>
        <v>34960.199999999997</v>
      </c>
      <c r="I236" s="29">
        <f>('7.физ-в нацвал'!H236*'7.физ-в нацвал'!I236+'8.юрид-в нацвал'!H236*'8.юрид-в нацвал'!I236+'9.нерез-в нацвал'!H68*'9.нерез-в нацвал'!I68)/('7.физ-в нацвал'!H236+'8.юрид-в нацвал'!H236+'9.нерез-в нацвал'!H68)</f>
        <v>1.7529366536804711</v>
      </c>
      <c r="J236" s="25">
        <f>'7.физ-в нацвал'!J236+'8.юрид-в нацвал'!J236+'9.нерез-в нацвал'!J68</f>
        <v>223198.19999999998</v>
      </c>
      <c r="K236" s="29">
        <f>('7.физ-в нацвал'!J236*'7.физ-в нацвал'!K236+'8.юрид-в нацвал'!J236*'8.юрид-в нацвал'!K236+'9.нерез-в нацвал'!J68*'9.нерез-в нацвал'!K68)/('7.физ-в нацвал'!J236+'8.юрид-в нацвал'!J236+'9.нерез-в нацвал'!J68)</f>
        <v>9.8427960485344421</v>
      </c>
      <c r="L236" s="25">
        <f>'7.физ-в нацвал'!L236+'8.юрид-в нацвал'!L236+'9.нерез-в нацвал'!L68</f>
        <v>190125.3</v>
      </c>
      <c r="M236" s="29">
        <f>('7.физ-в нацвал'!L236*'7.физ-в нацвал'!M236+'8.юрид-в нацвал'!L236*'8.юрид-в нацвал'!M236+'9.нерез-в нацвал'!L68*'9.нерез-в нацвал'!M68)/('7.физ-в нацвал'!L236+'8.юрид-в нацвал'!L236+'9.нерез-в нацвал'!L68)</f>
        <v>8.4164510509648132</v>
      </c>
      <c r="N236" s="25">
        <f>'7.физ-в нацвал'!N236+'8.юрид-в нацвал'!N236+'9.нерез-в нацвал'!N68</f>
        <v>1255799.3</v>
      </c>
      <c r="O236" s="29">
        <f>('7.физ-в нацвал'!N236*'7.физ-в нацвал'!O236+'8.юрид-в нацвал'!N236*'8.юрид-в нацвал'!O236+'9.нерез-в нацвал'!N68*'9.нерез-в нацвал'!O68)/('7.физ-в нацвал'!N236+'8.юрид-в нацвал'!N236+'9.нерез-в нацвал'!N68)</f>
        <v>16.469048743696543</v>
      </c>
      <c r="P236" s="25">
        <f>'7.физ-в нацвал'!P236+'8.юрид-в нацвал'!P236+'9.нерез-в нацвал'!P68</f>
        <v>369704.79999999993</v>
      </c>
      <c r="Q236" s="29">
        <f>('7.физ-в нацвал'!P236*'7.физ-в нацвал'!Q236+'8.юрид-в нацвал'!P236*'8.юрид-в нацвал'!Q236+'9.нерез-в нацвал'!P68*'9.нерез-в нацвал'!Q68)/('7.физ-в нацвал'!P236+'8.юрид-в нацвал'!P236+'9.нерез-в нацвал'!P68)</f>
        <v>12.863195728051142</v>
      </c>
      <c r="R236" s="25">
        <f>'7.физ-в нацвал'!R236+'8.юрид-в нацвал'!R236+'9.нерез-в нацвал'!R68</f>
        <v>15541.6</v>
      </c>
      <c r="S236" s="29">
        <f>('7.физ-в нацвал'!R236*'7.физ-в нацвал'!S236+'8.юрид-в нацвал'!R236*'8.юрид-в нацвал'!S236+'9.нерез-в нацвал'!R68*'9.нерез-в нацвал'!S68)/('7.физ-в нацвал'!R236+'8.юрид-в нацвал'!R236+'9.нерез-в нацвал'!R68)</f>
        <v>15.664163020538426</v>
      </c>
    </row>
    <row r="237" spans="1:19" ht="14.25" customHeight="1" x14ac:dyDescent="0.2">
      <c r="A237" s="23" t="s">
        <v>47</v>
      </c>
      <c r="B237" s="26">
        <f>'7.физ-в нацвал'!B237+'8.юрид-в нацвал'!B237+'9.нерез-в нацвал'!B69</f>
        <v>10434128.5</v>
      </c>
      <c r="C237" s="28">
        <f>('7.физ-в нацвал'!B237*'7.физ-в нацвал'!C237+'8.юрид-в нацвал'!B237*'8.юрид-в нацвал'!C237+'9.нерез-в нацвал'!B69*'9.нерез-в нацвал'!C69)/('7.физ-в нацвал'!B237+'8.юрид-в нацвал'!B237+'9.нерез-в нацвал'!B69)</f>
        <v>1.8837060751168606</v>
      </c>
      <c r="D237" s="21">
        <f>'7.физ-в нацвал'!D237+'8.юрид-в нацвал'!D237+'9.нерез-в нацвал'!D69</f>
        <v>9702525.2000000011</v>
      </c>
      <c r="E237" s="28">
        <f>('7.физ-в нацвал'!D237*'7.физ-в нацвал'!E237+'8.юрид-в нацвал'!D237*'8.юрид-в нацвал'!E237+'9.нерез-в нацвал'!D69*'9.нерез-в нацвал'!E69)/('7.физ-в нацвал'!D237+'8.юрид-в нацвал'!D237+'9.нерез-в нацвал'!D69)</f>
        <v>1.1387314611664168</v>
      </c>
      <c r="F237" s="21">
        <f t="shared" si="6"/>
        <v>731603.3</v>
      </c>
      <c r="G237" s="28">
        <f t="shared" si="7"/>
        <v>11.763561681583433</v>
      </c>
      <c r="H237" s="21">
        <f>'7.физ-в нацвал'!H237+'8.юрид-в нацвал'!H237+'9.нерез-в нацвал'!H69</f>
        <v>23036.400000000001</v>
      </c>
      <c r="I237" s="28">
        <f>('7.физ-в нацвал'!H237*'7.физ-в нацвал'!I237+'8.юрид-в нацвал'!H237*'8.юрид-в нацвал'!I237+'9.нерез-в нацвал'!H69*'9.нерез-в нацвал'!I69)/('7.физ-в нацвал'!H237+'8.юрид-в нацвал'!H237+'9.нерез-в нацвал'!H69)</f>
        <v>2.9460263322394171</v>
      </c>
      <c r="J237" s="21">
        <f>'7.физ-в нацвал'!J237+'8.юрид-в нацвал'!J237+'9.нерез-в нацвал'!J69</f>
        <v>74356.900000000009</v>
      </c>
      <c r="K237" s="28">
        <f>('7.физ-в нацвал'!J237*'7.физ-в нацвал'!K237+'8.юрид-в нацвал'!J237*'8.юрид-в нацвал'!K237+'9.нерез-в нацвал'!J69*'9.нерез-в нацвал'!K69)/('7.физ-в нацвал'!J237+'8.юрид-в нацвал'!J237+'9.нерез-в нацвал'!J69)</f>
        <v>5.1739272212800724</v>
      </c>
      <c r="L237" s="21">
        <f>'7.физ-в нацвал'!L237+'8.юрид-в нацвал'!L237+'9.нерез-в нацвал'!L69</f>
        <v>132539.6</v>
      </c>
      <c r="M237" s="28">
        <f>('7.физ-в нацвал'!L237*'7.физ-в нацвал'!M237+'8.юрид-в нацвал'!L237*'8.юрид-в нацвал'!M237+'9.нерез-в нацвал'!L69*'9.нерез-в нацвал'!M69)/('7.физ-в нацвал'!L237+'8.юрид-в нацвал'!L237+'9.нерез-в нацвал'!L69)</f>
        <v>9.4421827966886909</v>
      </c>
      <c r="N237" s="21">
        <f>'7.физ-в нацвал'!N237+'8.юрид-в нацвал'!N237+'9.нерез-в нацвал'!N69</f>
        <v>245720.30000000002</v>
      </c>
      <c r="O237" s="28">
        <f>('7.физ-в нацвал'!N237*'7.физ-в нацвал'!O237+'8.юрид-в нацвал'!N237*'8.юрид-в нацвал'!O237+'9.нерез-в нацвал'!N69*'9.нерез-в нацвал'!O69)/('7.физ-в нацвал'!N237+'8.юрид-в нацвал'!N237+'9.нерез-в нацвал'!N69)</f>
        <v>13.187115826409094</v>
      </c>
      <c r="P237" s="21">
        <f>'7.физ-в нацвал'!P237+'8.юрид-в нацвал'!P237+'9.нерез-в нацвал'!P69</f>
        <v>253391.1</v>
      </c>
      <c r="Q237" s="28">
        <f>('7.физ-в нацвал'!P237*'7.физ-в нацвал'!Q237+'8.юрид-в нацвал'!P237*'8.юрид-в нацвал'!Q237+'9.нерез-в нацвал'!P69*'9.нерез-в нацвал'!Q69)/('7.физ-в нацвал'!P237+'8.юрид-в нацвал'!P237+'9.нерез-в нацвал'!P69)</f>
        <v>14.297392706373659</v>
      </c>
      <c r="R237" s="22">
        <f>'7.физ-в нацвал'!R237+'8.юрид-в нацвал'!R237+'9.нерез-в нацвал'!R69</f>
        <v>2559</v>
      </c>
      <c r="S237" s="30">
        <f>('7.физ-в нацвал'!R237*'7.физ-в нацвал'!S237+'8.юрид-в нацвал'!R237*'8.юрид-в нацвал'!S237+'9.нерез-в нацвал'!R69*'9.нерез-в нацвал'!S69)/('7.физ-в нацвал'!R237+'8.юрид-в нацвал'!R237+'9.нерез-в нацвал'!R69)</f>
        <v>15.256062133645941</v>
      </c>
    </row>
    <row r="238" spans="1:19" ht="14.25" customHeight="1" x14ac:dyDescent="0.2">
      <c r="A238" s="23" t="s">
        <v>1</v>
      </c>
      <c r="B238" s="26">
        <f>'7.физ-в нацвал'!B238+'8.юрид-в нацвал'!B238+'9.нерез-в нацвал'!B70</f>
        <v>15842864.600000001</v>
      </c>
      <c r="C238" s="28">
        <f>('7.физ-в нацвал'!B238*'7.физ-в нацвал'!C238+'8.юрид-в нацвал'!B238*'8.юрид-в нацвал'!C238+'9.нерез-в нацвал'!B70*'9.нерез-в нацвал'!C70)/('7.физ-в нацвал'!B238+'8.юрид-в нацвал'!B238+'9.нерез-в нацвал'!B70)</f>
        <v>2.8485742235656035</v>
      </c>
      <c r="D238" s="21">
        <f>'7.физ-в нацвал'!D238+'8.юрид-в нацвал'!D238+'9.нерез-в нацвал'!D70</f>
        <v>13278507.1</v>
      </c>
      <c r="E238" s="28">
        <f>('7.физ-в нацвал'!D238*'7.физ-в нацвал'!E238+'8.юрид-в нацвал'!D238*'8.юрид-в нацвал'!E238+'9.нерез-в нацвал'!D70*'9.нерез-в нацвал'!E70)/('7.физ-в нацвал'!D238+'8.юрид-в нацвал'!D238+'9.нерез-в нацвал'!D70)</f>
        <v>1.0697031542047379</v>
      </c>
      <c r="F238" s="21">
        <f t="shared" si="6"/>
        <v>2564357.5</v>
      </c>
      <c r="G238" s="28">
        <f t="shared" si="7"/>
        <v>12.059751730794154</v>
      </c>
      <c r="H238" s="21">
        <f>'7.физ-в нацвал'!H238+'8.юрид-в нацвал'!H238+'9.нерез-в нацвал'!H70</f>
        <v>15531.2</v>
      </c>
      <c r="I238" s="28">
        <f>('7.физ-в нацвал'!H238*'7.физ-в нацвал'!I238+'8.юрид-в нацвал'!H238*'8.юрид-в нацвал'!I238+'9.нерез-в нацвал'!H70*'9.нерез-в нацвал'!I70)/('7.физ-в нацвал'!H238+'8.юрид-в нацвал'!H238+'9.нерез-в нацвал'!H70)</f>
        <v>4.6137855413618984</v>
      </c>
      <c r="J238" s="21">
        <f>'7.физ-в нацвал'!J238+'8.юрид-в нацвал'!J238+'9.нерез-в нацвал'!J70</f>
        <v>1578715.4</v>
      </c>
      <c r="K238" s="28">
        <f>('7.физ-в нацвал'!J238*'7.физ-в нацвал'!K238+'8.юрид-в нацвал'!J238*'8.юрид-в нацвал'!K238+'9.нерез-в нацвал'!J70*'9.нерез-в нацвал'!K70)/('7.физ-в нацвал'!J238+'8.юрид-в нацвал'!J238+'9.нерез-в нацвал'!J70)</f>
        <v>11.472328790230318</v>
      </c>
      <c r="L238" s="21">
        <f>'7.физ-в нацвал'!L238+'8.юрид-в нацвал'!L238+'9.нерез-в нацвал'!L70</f>
        <v>121204.8</v>
      </c>
      <c r="M238" s="28">
        <f>('7.физ-в нацвал'!L238*'7.физ-в нацвал'!M238+'8.юрид-в нацвал'!L238*'8.юрид-в нацвал'!M238+'9.нерез-в нацвал'!L70*'9.нерез-в нацвал'!M70)/('7.физ-в нацвал'!L238+'8.юрид-в нацвал'!L238+'9.нерез-в нацвал'!L70)</f>
        <v>9.8192055265138034</v>
      </c>
      <c r="N238" s="21">
        <f>'7.физ-в нацвал'!N238+'8.юрид-в нацвал'!N238+'9.нерез-в нацвал'!N70</f>
        <v>254856.6</v>
      </c>
      <c r="O238" s="28">
        <f>('7.физ-в нацвал'!N238*'7.физ-в нацвал'!O238+'8.юрид-в нацвал'!N238*'8.юрид-в нацвал'!O238+'9.нерез-в нацвал'!N70*'9.нерез-в нацвал'!O70)/('7.физ-в нацвал'!N238+'8.юрид-в нацвал'!N238+'9.нерез-в нацвал'!N70)</f>
        <v>12.858439510689562</v>
      </c>
      <c r="P238" s="21">
        <f>'7.физ-в нацвал'!P238+'8.юрид-в нацвал'!P238+'9.нерез-в нацвал'!P70</f>
        <v>590189.19999999995</v>
      </c>
      <c r="Q238" s="28">
        <f>('7.физ-в нацвал'!P238*'7.физ-в нацвал'!Q238+'8.юрид-в нацвал'!P238*'8.юрид-в нацвал'!Q238+'9.нерез-в нацвал'!P70*'9.нерез-в нацвал'!Q70)/('7.физ-в нацвал'!P238+'8.юрид-в нацвал'!P238+'9.нерез-в нацвал'!P70)</f>
        <v>13.919963491368531</v>
      </c>
      <c r="R238" s="22">
        <f>'7.физ-в нацвал'!R238+'8.юрид-в нацвал'!R238+'9.нерез-в нацвал'!R70</f>
        <v>3860.3</v>
      </c>
      <c r="S238" s="30">
        <f>('7.физ-в нацвал'!R238*'7.физ-в нацвал'!S238+'8.юрид-в нацвал'!R238*'8.юрид-в нацвал'!S238+'9.нерез-в нацвал'!R70*'9.нерез-в нацвал'!S70)/('7.физ-в нацвал'!R238+'8.юрид-в нацвал'!R238+'9.нерез-в нацвал'!R70)</f>
        <v>15.46768489495636</v>
      </c>
    </row>
    <row r="239" spans="1:19" ht="14.25" customHeight="1" x14ac:dyDescent="0.2">
      <c r="A239" s="23" t="s">
        <v>2</v>
      </c>
      <c r="B239" s="26">
        <f>'7.физ-в нацвал'!B239+'8.юрид-в нацвал'!B239+'9.нерез-в нацвал'!B71</f>
        <v>14074539.000000002</v>
      </c>
      <c r="C239" s="28">
        <f>('7.физ-в нацвал'!B239*'7.физ-в нацвал'!C239+'8.юрид-в нацвал'!B239*'8.юрид-в нацвал'!C239+'9.нерез-в нацвал'!B71*'9.нерез-в нацвал'!C71)/('7.физ-в нацвал'!B239+'8.юрид-в нацвал'!B239+'9.нерез-в нацвал'!B71)</f>
        <v>1.9186057231430471</v>
      </c>
      <c r="D239" s="21">
        <f>'7.физ-в нацвал'!D239+'8.юрид-в нацвал'!D239+'9.нерез-в нацвал'!D71</f>
        <v>13184479.100000001</v>
      </c>
      <c r="E239" s="28">
        <f>('7.физ-в нацвал'!D239*'7.физ-в нацвал'!E239+'8.юрид-в нацвал'!D239*'8.юрид-в нацвал'!E239+'9.нерез-в нацвал'!D71*'9.нерез-в нацвал'!E71)/('7.физ-в нацвал'!D239+'8.юрид-в нацвал'!D239+'9.нерез-в нацвал'!D71)</f>
        <v>1.254088218927059</v>
      </c>
      <c r="F239" s="21">
        <f t="shared" si="6"/>
        <v>890059.90000000014</v>
      </c>
      <c r="G239" s="28">
        <f t="shared" si="7"/>
        <v>11.762119789915245</v>
      </c>
      <c r="H239" s="21">
        <f>'7.физ-в нацвал'!H239+'8.юрид-в нацвал'!H239+'9.нерез-в нацвал'!H71</f>
        <v>13138</v>
      </c>
      <c r="I239" s="28">
        <f>('7.физ-в нацвал'!H239*'7.физ-в нацвал'!I239+'8.юрид-в нацвал'!H239*'8.юрид-в нацвал'!I239+'9.нерез-в нацвал'!H71*'9.нерез-в нацвал'!I71)/('7.физ-в нацвал'!H239+'8.юрид-в нацвал'!H239+'9.нерез-в нацвал'!H71)</f>
        <v>3.3407751560359302</v>
      </c>
      <c r="J239" s="21">
        <f>'7.физ-в нацвал'!J239+'8.юрид-в нацвал'!J239+'9.нерез-в нацвал'!J71</f>
        <v>128436.20000000001</v>
      </c>
      <c r="K239" s="28">
        <f>('7.физ-в нацвал'!J239*'7.физ-в нацвал'!K239+'8.юрид-в нацвал'!J239*'8.юрид-в нацвал'!K239+'9.нерез-в нацвал'!J71*'9.нерез-в нацвал'!K71)/('7.физ-в нацвал'!J239+'8.юрид-в нацвал'!J239+'9.нерез-в нацвал'!J71)</f>
        <v>6.4560363978379955</v>
      </c>
      <c r="L239" s="21">
        <f>'7.физ-в нацвал'!L239+'8.юрид-в нацвал'!L239+'9.нерез-в нацвал'!L71</f>
        <v>179031.1</v>
      </c>
      <c r="M239" s="28">
        <f>('7.физ-в нацвал'!L239*'7.физ-в нацвал'!M239+'8.юрид-в нацвал'!L239*'8.юрид-в нацвал'!M239+'9.нерез-в нацвал'!L71*'9.нерез-в нацвал'!M71)/('7.физ-в нацвал'!L239+'8.юрид-в нацвал'!L239+'9.нерез-в нацвал'!L71)</f>
        <v>9.9316325711007707</v>
      </c>
      <c r="N239" s="21">
        <f>'7.физ-в нацвал'!N239+'8.юрид-в нацвал'!N239+'9.нерез-в нацвал'!N71</f>
        <v>227629.80000000002</v>
      </c>
      <c r="O239" s="28">
        <f>('7.физ-в нацвал'!N239*'7.физ-в нацвал'!O239+'8.юрид-в нацвал'!N239*'8.юрид-в нацвал'!O239+'9.нерез-в нацвал'!N71*'9.нерез-в нацвал'!O71)/('7.физ-в нацвал'!N239+'8.юрид-в нацвал'!N239+'9.нерез-в нацвал'!N71)</f>
        <v>12.985077257019912</v>
      </c>
      <c r="P239" s="21">
        <f>'7.физ-в нацвал'!P239+'8.юрид-в нацвал'!P239+'9.нерез-в нацвал'!P71</f>
        <v>338128.4</v>
      </c>
      <c r="Q239" s="28">
        <f>('7.физ-в нацвал'!P239*'7.физ-в нацвал'!Q239+'8.юрид-в нацвал'!P239*'8.юрид-в нацвал'!Q239+'9.нерез-в нацвал'!P71*'9.нерез-в нацвал'!Q71)/('7.физ-в нацвал'!P239+'8.юрид-в нацвал'!P239+'9.нерез-в нацвал'!P71)</f>
        <v>14.208159634032501</v>
      </c>
      <c r="R239" s="21">
        <f>'7.физ-в нацвал'!R239+'8.юрид-в нацвал'!R239+'9.нерез-в нацвал'!R71</f>
        <v>3696.4</v>
      </c>
      <c r="S239" s="28">
        <f>('7.физ-в нацвал'!R239*'7.физ-в нацвал'!S239+'8.юрид-в нацвал'!R239*'8.юрид-в нацвал'!S239+'9.нерез-в нацвал'!R71*'9.нерез-в нацвал'!S71)/('7.физ-в нацвал'!R239+'8.юрид-в нацвал'!R239+'9.нерез-в нацвал'!R71)</f>
        <v>15.655056541499821</v>
      </c>
    </row>
    <row r="240" spans="1:19" ht="14.25" customHeight="1" x14ac:dyDescent="0.2">
      <c r="A240" s="23" t="s">
        <v>3</v>
      </c>
      <c r="B240" s="26">
        <f>'7.физ-в нацвал'!B240+'8.юрид-в нацвал'!B240+'9.нерез-в нацвал'!B72</f>
        <v>15363688.1</v>
      </c>
      <c r="C240" s="28">
        <f>('7.физ-в нацвал'!B240*'7.физ-в нацвал'!C240+'8.юрид-в нацвал'!B240*'8.юрид-в нацвал'!C240+'9.нерез-в нацвал'!B72*'9.нерез-в нацвал'!C72)/('7.физ-в нацвал'!B240+'8.юрид-в нацвал'!B240+'9.нерез-в нацвал'!B72)</f>
        <v>2.0181486706307159</v>
      </c>
      <c r="D240" s="21">
        <f>'7.физ-в нацвал'!D240+'8.юрид-в нацвал'!D240+'9.нерез-в нацвал'!D72</f>
        <v>14215635.6</v>
      </c>
      <c r="E240" s="28">
        <f>('7.физ-в нацвал'!D240*'7.физ-в нацвал'!E240+'8.юрид-в нацвал'!D240*'8.юрид-в нацвал'!E240+'9.нерез-в нацвал'!D72*'9.нерез-в нацвал'!E72)/('7.физ-в нацвал'!D240+'8.юрид-в нацвал'!D240+'9.нерез-в нацвал'!D72)</f>
        <v>1.2079219379399369</v>
      </c>
      <c r="F240" s="21">
        <f t="shared" si="6"/>
        <v>1148052.5</v>
      </c>
      <c r="G240" s="28">
        <f t="shared" si="7"/>
        <v>12.050693336759419</v>
      </c>
      <c r="H240" s="21">
        <f>'7.физ-в нацвал'!H240+'8.юрид-в нацвал'!H240+'9.нерез-в нацвал'!H72</f>
        <v>26695.4</v>
      </c>
      <c r="I240" s="28">
        <f>('7.физ-в нацвал'!H240*'7.физ-в нацвал'!I240+'8.юрид-в нацвал'!H240*'8.юрид-в нацвал'!I240+'9.нерез-в нацвал'!H72*'9.нерез-в нацвал'!I72)/('7.физ-в нацвал'!H240+'8.юрид-в нацвал'!H240+'9.нерез-в нацвал'!H72)</f>
        <v>4.6001807427496866</v>
      </c>
      <c r="J240" s="21">
        <f>'7.физ-в нацвал'!J240+'8.юрид-в нацвал'!J240+'9.нерез-в нацвал'!J72</f>
        <v>152059.9</v>
      </c>
      <c r="K240" s="28">
        <f>('7.физ-в нацвал'!J240*'7.физ-в нацвал'!K240+'8.юрид-в нацвал'!J240*'8.юрид-в нацвал'!K240+'9.нерез-в нацвал'!J72*'9.нерез-в нацвал'!K72)/('7.физ-в нацвал'!J240+'8.юрид-в нацвал'!J240+'9.нерез-в нацвал'!J72)</f>
        <v>6.3959095198668416</v>
      </c>
      <c r="L240" s="21">
        <f>'7.физ-в нацвал'!L240+'8.юрид-в нацвал'!L240+'9.нерез-в нацвал'!L72</f>
        <v>142453.1</v>
      </c>
      <c r="M240" s="28">
        <f>('7.физ-в нацвал'!L240*'7.физ-в нацвал'!M240+'8.юрид-в нацвал'!L240*'8.юрид-в нацвал'!M240+'9.нерез-в нацвал'!L72*'9.нерез-в нацвал'!M72)/('7.физ-в нацвал'!L240+'8.юрид-в нацвал'!L240+'9.нерез-в нацвал'!L72)</f>
        <v>9.6570447536768285</v>
      </c>
      <c r="N240" s="21">
        <f>'7.физ-в нацвал'!N240+'8.юрид-в нацвал'!N240+'9.нерез-в нацвал'!N72</f>
        <v>322450.40000000002</v>
      </c>
      <c r="O240" s="28">
        <f>('7.физ-в нацвал'!N240*'7.физ-в нацвал'!O240+'8.юрид-в нацвал'!N240*'8.юрид-в нацвал'!O240+'9.нерез-в нацвал'!N72*'9.нерез-в нацвал'!O72)/('7.физ-в нацвал'!N240+'8.юрид-в нацвал'!N240+'9.нерез-в нацвал'!N72)</f>
        <v>12.909857649424481</v>
      </c>
      <c r="P240" s="21">
        <f>'7.физ-в нацвал'!P240+'8.юрид-в нацвал'!P240+'9.нерез-в нацвал'!P72</f>
        <v>435076.89999999997</v>
      </c>
      <c r="Q240" s="28">
        <f>('7.физ-в нацвал'!P240*'7.физ-в нацвал'!Q240+'8.юрид-в нацвал'!P240*'8.юрид-в нацвал'!Q240+'9.нерез-в нацвал'!P72*'9.нерез-в нацвал'!Q72)/('7.физ-в нацвал'!P240+'8.юрид-в нацвал'!P240+'9.нерез-в нацвал'!P72)</f>
        <v>14.00661861385886</v>
      </c>
      <c r="R240" s="22">
        <f>'7.физ-в нацвал'!R240+'8.юрид-в нацвал'!R240+'9.нерез-в нацвал'!R72</f>
        <v>69316.800000000003</v>
      </c>
      <c r="S240" s="30">
        <f>('7.физ-в нацвал'!R240*'7.физ-в нацвал'!S240+'8.юрид-в нацвал'!R240*'8.юрид-в нацвал'!S240+'9.нерез-в нацвал'!R72*'9.нерез-в нацвал'!S72)/('7.физ-в нацвал'!R240+'8.юрид-в нацвал'!R240+'9.нерез-в нацвал'!R72)</f>
        <v>15.970769770099</v>
      </c>
    </row>
    <row r="241" spans="1:19" ht="14.25" customHeight="1" x14ac:dyDescent="0.2">
      <c r="A241" s="23" t="s">
        <v>4</v>
      </c>
      <c r="B241" s="26">
        <f>'7.физ-в нацвал'!B241+'8.юрид-в нацвал'!B241+'9.нерез-в нацвал'!B73</f>
        <v>13849544.399999997</v>
      </c>
      <c r="C241" s="28">
        <f>('7.физ-в нацвал'!B241*'7.физ-в нацвал'!C241+'8.юрид-в нацвал'!B241*'8.юрид-в нацвал'!C241+'9.нерез-в нацвал'!B73*'9.нерез-в нацвал'!C73)/('7.физ-в нацвал'!B241+'8.юрид-в нацвал'!B241+'9.нерез-в нацвал'!B73)</f>
        <v>2.8311613051328979</v>
      </c>
      <c r="D241" s="21">
        <f>'7.физ-в нацвал'!D241+'8.юрид-в нацвал'!D241+'9.нерез-в нацвал'!D73</f>
        <v>11817045.999999998</v>
      </c>
      <c r="E241" s="28">
        <f>('7.физ-в нацвал'!D241*'7.физ-в нацвал'!E241+'8.юрид-в нацвал'!D241*'8.юрид-в нацвал'!E241+'9.нерез-в нацвал'!D73*'9.нерез-в нацвал'!E73)/('7.физ-в нацвал'!D241+'8.юрид-в нацвал'!D241+'9.нерез-в нацвал'!D73)</f>
        <v>1.2725331214755364</v>
      </c>
      <c r="F241" s="21">
        <f t="shared" si="6"/>
        <v>2032498.4000000001</v>
      </c>
      <c r="G241" s="28">
        <f t="shared" si="7"/>
        <v>11.893102482147096</v>
      </c>
      <c r="H241" s="21">
        <f>'7.физ-в нацвал'!H241+'8.юрид-в нацвал'!H241+'9.нерез-в нацвал'!H73</f>
        <v>37926.600000000006</v>
      </c>
      <c r="I241" s="28">
        <f>('7.физ-в нацвал'!H241*'7.физ-в нацвал'!I241+'8.юрид-в нацвал'!H241*'8.юрид-в нацвал'!I241+'9.нерез-в нацвал'!H73*'9.нерез-в нацвал'!I73)/('7.физ-в нацвал'!H241+'8.юрид-в нацвал'!H241+'9.нерез-в нацвал'!H73)</f>
        <v>5.3037795109500978</v>
      </c>
      <c r="J241" s="21">
        <f>'7.физ-в нацвал'!J241+'8.юрид-в нацвал'!J241+'9.нерез-в нацвал'!J73</f>
        <v>888263</v>
      </c>
      <c r="K241" s="28">
        <f>('7.физ-в нацвал'!J241*'7.физ-в нацвал'!K241+'8.юрид-в нацвал'!J241*'8.юрид-в нацвал'!K241+'9.нерез-в нацвал'!J73*'9.нерез-в нацвал'!K73)/('7.физ-в нацвал'!J241+'8.юрид-в нацвал'!J241+'9.нерез-в нацвал'!J73)</f>
        <v>10.923981663088524</v>
      </c>
      <c r="L241" s="21">
        <f>'7.физ-в нацвал'!L241+'8.юрид-в нацвал'!L241+'9.нерез-в нацвал'!L73</f>
        <v>419831.6</v>
      </c>
      <c r="M241" s="28">
        <f>('7.физ-в нацвал'!L241*'7.физ-в нацвал'!M241+'8.юрид-в нацвал'!L241*'8.юрид-в нацвал'!M241+'9.нерез-в нацвал'!L73*'9.нерез-в нацвал'!M73)/('7.физ-в нацвал'!L241+'8.юрид-в нацвал'!L241+'9.нерез-в нацвал'!L73)</f>
        <v>12.107393040447647</v>
      </c>
      <c r="N241" s="21">
        <f>'7.физ-в нацвал'!N241+'8.юрид-в нацвал'!N241+'9.нерез-в нацвал'!N73</f>
        <v>337766.9</v>
      </c>
      <c r="O241" s="28">
        <f>('7.физ-в нацвал'!N241*'7.физ-в нацвал'!O241+'8.юрид-в нацвал'!N241*'8.юрид-в нацвал'!O241+'9.нерез-в нацвал'!N73*'9.нерез-в нацвал'!O73)/('7.физ-в нацвал'!N241+'8.юрид-в нацвал'!N241+'9.нерез-в нацвал'!N73)</f>
        <v>13.47420031684573</v>
      </c>
      <c r="P241" s="21">
        <f>'7.физ-в нацвал'!P241+'8.юрид-в нацвал'!P241+'9.нерез-в нацвал'!P73</f>
        <v>347046.8</v>
      </c>
      <c r="Q241" s="28">
        <f>('7.физ-в нацвал'!P241*'7.физ-в нацвал'!Q241+'8.юрид-в нацвал'!P241*'8.юрид-в нацвал'!Q241+'9.нерез-в нацвал'!P73*'9.нерез-в нацвал'!Q73)/('7.физ-в нацвал'!P241+'8.юрид-в нацвал'!P241+'9.нерез-в нацвал'!P73)</f>
        <v>13.284510371511857</v>
      </c>
      <c r="R241" s="22">
        <f>'7.физ-в нацвал'!R241+'8.юрид-в нацвал'!R241+'9.нерез-в нацвал'!R73</f>
        <v>1663.5</v>
      </c>
      <c r="S241" s="30">
        <f>('7.физ-в нацвал'!R241*'7.физ-в нацвал'!S241+'8.юрид-в нацвал'!R241*'8.юрид-в нацвал'!S241+'9.нерез-в нацвал'!R73*'9.нерез-в нацвал'!S73)/('7.физ-в нацвал'!R241+'8.юрид-в нацвал'!R241+'9.нерез-в нацвал'!R73)</f>
        <v>14.209101893597834</v>
      </c>
    </row>
    <row r="242" spans="1:19" ht="14.25" customHeight="1" x14ac:dyDescent="0.2">
      <c r="A242" s="23" t="s">
        <v>5</v>
      </c>
      <c r="B242" s="26">
        <f>'7.физ-в нацвал'!B242+'8.юрид-в нацвал'!B242+'9.нерез-в нацвал'!B74</f>
        <v>15422820.9</v>
      </c>
      <c r="C242" s="28">
        <f>('7.физ-в нацвал'!B242*'7.физ-в нацвал'!C242+'8.юрид-в нацвал'!B242*'8.юрид-в нацвал'!C242+'9.нерез-в нацвал'!B74*'9.нерез-в нацвал'!C74)/('7.физ-в нацвал'!B242+'8.юрид-в нацвал'!B242+'9.нерез-в нацвал'!B74)</f>
        <v>2.4748749793236575</v>
      </c>
      <c r="D242" s="21">
        <f>'7.физ-в нацвал'!D242+'8.юрид-в нацвал'!D242+'9.нерез-в нацвал'!D74</f>
        <v>13984651.500000002</v>
      </c>
      <c r="E242" s="28">
        <f>('7.физ-в нацвал'!D242*'7.физ-в нацвал'!E242+'8.юрид-в нацвал'!D242*'8.юрид-в нацвал'!E242+'9.нерез-в нацвал'!D74*'9.нерез-в нацвал'!E74)/('7.физ-в нацвал'!D242+'8.юрид-в нацвал'!D242+'9.нерез-в нацвал'!D74)</f>
        <v>1.3194696386248865</v>
      </c>
      <c r="F242" s="21">
        <f t="shared" si="6"/>
        <v>1438169.4000000001</v>
      </c>
      <c r="G242" s="28">
        <f t="shared" si="7"/>
        <v>13.709949950958489</v>
      </c>
      <c r="H242" s="21">
        <f>'7.физ-в нацвал'!H242+'8.юрид-в нацвал'!H242+'9.нерез-в нацвал'!H74</f>
        <v>24761.700000000004</v>
      </c>
      <c r="I242" s="28">
        <f>('7.физ-в нацвал'!H242*'7.физ-в нацвал'!I242+'8.юрид-в нацвал'!H242*'8.юрид-в нацвал'!I242+'9.нерез-в нацвал'!H74*'9.нерез-в нацвал'!I74)/('7.физ-в нацвал'!H242+'8.юрид-в нацвал'!H242+'9.нерез-в нацвал'!H74)</f>
        <v>4.8246367171882367</v>
      </c>
      <c r="J242" s="21">
        <f>'7.физ-в нацвал'!J242+'8.юрид-в нацвал'!J242+'9.нерез-в нацвал'!J74</f>
        <v>83104.099999999991</v>
      </c>
      <c r="K242" s="28">
        <f>('7.физ-в нацвал'!J242*'7.физ-в нацвал'!K242+'8.юрид-в нацвал'!J242*'8.юрид-в нацвал'!K242+'9.нерез-в нацвал'!J74*'9.нерез-в нацвал'!K74)/('7.физ-в нацвал'!J242+'8.юрид-в нацвал'!J242+'9.нерез-в нацвал'!J74)</f>
        <v>6.622967543117606</v>
      </c>
      <c r="L242" s="21">
        <f>'7.физ-в нацвал'!L242+'8.юрид-в нацвал'!L242+'9.нерез-в нацвал'!L74</f>
        <v>177523</v>
      </c>
      <c r="M242" s="28">
        <f>('7.физ-в нацвал'!L242*'7.физ-в нацвал'!M242+'8.юрид-в нацвал'!L242*'8.юрид-в нацвал'!M242+'9.нерез-в нацвал'!L74*'9.нерез-в нацвал'!M74)/('7.физ-в нацвал'!L242+'8.юрид-в нацвал'!L242+'9.нерез-в нацвал'!L74)</f>
        <v>10.902209927727688</v>
      </c>
      <c r="N242" s="21">
        <f>'7.физ-в нацвал'!N242+'8.юрид-в нацвал'!N242+'9.нерез-в нацвал'!N74</f>
        <v>674219.5</v>
      </c>
      <c r="O242" s="28">
        <f>('7.физ-в нацвал'!N242*'7.физ-в нацвал'!O242+'8.юрид-в нацвал'!N242*'8.юрид-в нацвал'!O242+'9.нерез-в нацвал'!N74*'9.нерез-в нацвал'!O74)/('7.физ-в нацвал'!N242+'8.юрид-в нацвал'!N242+'9.нерез-в нацвал'!N74)</f>
        <v>15.46401865119595</v>
      </c>
      <c r="P242" s="21">
        <f>'7.физ-в нацвал'!P242+'8.юрид-в нацвал'!P242+'9.нерез-в нацвал'!P74</f>
        <v>472038.5</v>
      </c>
      <c r="Q242" s="28">
        <f>('7.физ-в нацвал'!P242*'7.физ-в нацвал'!Q242+'8.юрид-в нацвал'!P242*'8.юрид-в нацвал'!Q242+'9.нерез-в нацвал'!P74*'9.нерез-в нацвал'!Q74)/('7.физ-в нацвал'!P242+'8.юрид-в нацвал'!P242+'9.нерез-в нацвал'!P74)</f>
        <v>13.949159358823463</v>
      </c>
      <c r="R242" s="22">
        <f>'7.физ-в нацвал'!R242+'8.юрид-в нацвал'!R242+'9.нерез-в нацвал'!R74</f>
        <v>6522.6</v>
      </c>
      <c r="S242" s="30">
        <f>('7.физ-в нацвал'!R242*'7.физ-в нацвал'!S242+'8.юрид-в нацвал'!R242*'8.юрид-в нацвал'!S242+'9.нерез-в нацвал'!R74*'9.нерез-в нацвал'!S74)/('7.физ-в нацвал'!R242+'8.юрид-в нацвал'!R242+'9.нерез-в нацвал'!R74)</f>
        <v>15.529441480391267</v>
      </c>
    </row>
    <row r="243" spans="1:19" ht="14.25" customHeight="1" x14ac:dyDescent="0.2">
      <c r="A243" s="23" t="s">
        <v>6</v>
      </c>
      <c r="B243" s="26">
        <f>'7.физ-в нацвал'!B243+'8.юрид-в нацвал'!B243+'9.нерез-в нацвал'!B75</f>
        <v>16207499.299999999</v>
      </c>
      <c r="C243" s="28">
        <f>('7.физ-в нацвал'!B243*'7.физ-в нацвал'!C243+'8.юрид-в нацвал'!B243*'8.юрид-в нацвал'!C243+'9.нерез-в нацвал'!B75*'9.нерез-в нацвал'!C75)/('7.физ-в нацвал'!B243+'8.юрид-в нацвал'!B243+'9.нерез-в нацвал'!B75)</f>
        <v>2.1190001746290363</v>
      </c>
      <c r="D243" s="21">
        <f>'7.физ-в нацвал'!D243+'8.юрид-в нацвал'!D243+'9.нерез-в нацвал'!D75</f>
        <v>14946871.5</v>
      </c>
      <c r="E243" s="28">
        <f>('7.физ-в нацвал'!D243*'7.физ-в нацвал'!E243+'8.юрид-в нацвал'!D243*'8.юрид-в нацвал'!E243+'9.нерез-в нацвал'!D75*'9.нерез-в нацвал'!E75)/('7.физ-в нацвал'!D243+'8.юрид-в нацвал'!D243+'9.нерез-в нацвал'!D75)</f>
        <v>1.2770841305486551</v>
      </c>
      <c r="F243" s="21">
        <f t="shared" si="6"/>
        <v>1260627.7999999998</v>
      </c>
      <c r="G243" s="28">
        <f t="shared" si="7"/>
        <v>12.101336693510969</v>
      </c>
      <c r="H243" s="21">
        <f>'7.физ-в нацвал'!H243+'8.юрид-в нацвал'!H243+'9.нерез-в нацвал'!H75</f>
        <v>39865.5</v>
      </c>
      <c r="I243" s="28">
        <f>('7.физ-в нацвал'!H243*'7.физ-в нацвал'!I243+'8.юрид-в нацвал'!H243*'8.юрид-в нацвал'!I243+'9.нерез-в нацвал'!H75*'9.нерез-в нацвал'!I75)/('7.физ-в нацвал'!H243+'8.юрид-в нацвал'!H243+'9.нерез-в нацвал'!H75)</f>
        <v>5.9588520149001001</v>
      </c>
      <c r="J243" s="21">
        <f>'7.физ-в нацвал'!J243+'8.юрид-в нацвал'!J243+'9.нерез-в нацвал'!J75</f>
        <v>196560.00000000003</v>
      </c>
      <c r="K243" s="28">
        <f>('7.физ-в нацвал'!J243*'7.физ-в нацвал'!K243+'8.юрид-в нацвал'!J243*'8.юрид-в нацвал'!K243+'9.нерез-в нацвал'!J75*'9.нерез-в нацвал'!K75)/('7.физ-в нацвал'!J243+'8.юрид-в нацвал'!J243+'9.нерез-в нацвал'!J75)</f>
        <v>5.1499183811558824</v>
      </c>
      <c r="L243" s="21">
        <f>'7.физ-в нацвал'!L243+'8.юрид-в нацвал'!L243+'9.нерез-в нацвал'!L75</f>
        <v>145867</v>
      </c>
      <c r="M243" s="28">
        <f>('7.физ-в нацвал'!L243*'7.физ-в нацвал'!M243+'8.юрид-в нацвал'!L243*'8.юрид-в нацвал'!M243+'9.нерез-в нацвал'!L75*'9.нерез-в нацвал'!M75)/('7.физ-в нацвал'!L243+'8.юрид-в нацвал'!L243+'9.нерез-в нацвал'!L75)</f>
        <v>9.6716472334386818</v>
      </c>
      <c r="N243" s="21">
        <f>'7.физ-в нацвал'!N243+'8.юрид-в нацвал'!N243+'9.нерез-в нацвал'!N75</f>
        <v>446957.7</v>
      </c>
      <c r="O243" s="28">
        <f>('7.физ-в нацвал'!N243*'7.физ-в нацвал'!O243+'8.юрид-в нацвал'!N243*'8.юрид-в нацвал'!O243+'9.нерез-в нацвал'!N75*'9.нерез-в нацвал'!O75)/('7.физ-в нацвал'!N243+'8.юрид-в нацвал'!N243+'9.нерез-в нацвал'!N75)</f>
        <v>14.420640369323541</v>
      </c>
      <c r="P243" s="21">
        <f>'7.физ-в нацвал'!P243+'8.юрид-в нацвал'!P243+'9.нерез-в нацвал'!P75</f>
        <v>427687.19999999995</v>
      </c>
      <c r="Q243" s="28">
        <f>('7.физ-в нацвал'!P243*'7.физ-в нацвал'!Q243+'8.юрид-в нацвал'!P243*'8.юрид-в нацвал'!Q243+'9.нерез-в нацвал'!P75*'9.нерез-в нацвал'!Q75)/('7.физ-в нацвал'!P243+'8.юрид-в нацвал'!P243+'9.нерез-в нацвал'!P75)</f>
        <v>14.245416304252279</v>
      </c>
      <c r="R243" s="22">
        <f>'7.физ-в нацвал'!R243+'8.юрид-в нацвал'!R243+'9.нерез-в нацвал'!R75</f>
        <v>3690.4</v>
      </c>
      <c r="S243" s="30">
        <f>('7.физ-в нацвал'!R243*'7.физ-в нацвал'!S243+'8.юрид-в нацвал'!R243*'8.юрид-в нацвал'!S243+'9.нерез-в нацвал'!R75*'9.нерез-в нацвал'!S75)/('7.физ-в нацвал'!R243+'8.юрид-в нацвал'!R243+'9.нерез-в нацвал'!R75)</f>
        <v>15.361004227184001</v>
      </c>
    </row>
    <row r="244" spans="1:19" ht="14.25" customHeight="1" x14ac:dyDescent="0.2">
      <c r="A244" s="23" t="s">
        <v>7</v>
      </c>
      <c r="B244" s="26">
        <f>'7.физ-в нацвал'!B244+'8.юрид-в нацвал'!B244+'9.нерез-в нацвал'!B76</f>
        <v>15830610</v>
      </c>
      <c r="C244" s="28">
        <f>('7.физ-в нацвал'!B244*'7.физ-в нацвал'!C244+'8.юрид-в нацвал'!B244*'8.юрид-в нацвал'!C244+'9.нерез-в нацвал'!B76*'9.нерез-в нацвал'!C76)/('7.физ-в нацвал'!B244+'8.юрид-в нацвал'!B244+'9.нерез-в нацвал'!B76)</f>
        <v>3.0611929777816549</v>
      </c>
      <c r="D244" s="21">
        <f>'7.физ-в нацвал'!D244+'8.юрид-в нацвал'!D244+'9.нерез-в нацвал'!D76</f>
        <v>13571449</v>
      </c>
      <c r="E244" s="28">
        <f>('7.физ-в нацвал'!D244*'7.физ-в нацвал'!E244+'8.юрид-в нацвал'!D244*'8.юрид-в нацвал'!E244+'9.нерез-в нацвал'!D76*'9.нерез-в нацвал'!E76)/('7.физ-в нацвал'!D244+'8.юрид-в нацвал'!D244+'9.нерез-в нацвал'!D76)</f>
        <v>1.2595862796227606</v>
      </c>
      <c r="F244" s="21">
        <f t="shared" si="6"/>
        <v>2259161.0000000005</v>
      </c>
      <c r="G244" s="28">
        <f t="shared" si="7"/>
        <v>13.883977817871326</v>
      </c>
      <c r="H244" s="21">
        <f>'7.физ-в нацвал'!H244+'8.юрид-в нацвал'!H244+'9.нерез-в нацвал'!H76</f>
        <v>17786.900000000001</v>
      </c>
      <c r="I244" s="28">
        <f>('7.физ-в нацвал'!H244*'7.физ-в нацвал'!I244+'8.юрид-в нацвал'!H244*'8.юрид-в нацвал'!I244+'9.нерез-в нацвал'!H76*'9.нерез-в нацвал'!I76)/('7.физ-в нацвал'!H244+'8.юрид-в нацвал'!H244+'9.нерез-в нацвал'!H76)</f>
        <v>6.2290344579437624</v>
      </c>
      <c r="J244" s="21">
        <f>'7.физ-в нацвал'!J244+'8.юрид-в нацвал'!J244+'9.нерез-в нацвал'!J76</f>
        <v>603552.10000000009</v>
      </c>
      <c r="K244" s="28">
        <f>('7.физ-в нацвал'!J244*'7.физ-в нацвал'!K244+'8.юрид-в нацвал'!J244*'8.юрид-в нацвал'!K244+'9.нерез-в нацвал'!J76*'9.нерез-в нацвал'!K76)/('7.физ-в нацвал'!J244+'8.юрид-в нацвал'!J244+'9.нерез-в нацвал'!J76)</f>
        <v>11.498817386270371</v>
      </c>
      <c r="L244" s="21">
        <f>'7.физ-в нацвал'!L244+'8.юрид-в нацвал'!L244+'9.нерез-в нацвал'!L76</f>
        <v>468538.89999999997</v>
      </c>
      <c r="M244" s="28">
        <f>('7.физ-в нацвал'!L244*'7.физ-в нацвал'!M244+'8.юрид-в нацвал'!L244*'8.юрид-в нацвал'!M244+'9.нерез-в нацвал'!L76*'9.нерез-в нацвал'!M76)/('7.физ-в нацвал'!L244+'8.юрид-в нацвал'!L244+'9.нерез-в нацвал'!L76)</f>
        <v>12.533837450849878</v>
      </c>
      <c r="N244" s="21">
        <f>'7.физ-в нацвал'!N244+'8.юрид-в нацвал'!N244+'9.нерез-в нацвал'!N76</f>
        <v>699303.4</v>
      </c>
      <c r="O244" s="28">
        <f>('7.физ-в нацвал'!N244*'7.физ-в нацвал'!O244+'8.юрид-в нацвал'!N244*'8.юрид-в нацвал'!O244+'9.нерез-в нацвал'!N76*'9.нерез-в нацвал'!O76)/('7.физ-в нацвал'!N244+'8.юрид-в нацвал'!N244+'9.нерез-в нацвал'!N76)</f>
        <v>16.523409318473252</v>
      </c>
      <c r="P244" s="21">
        <f>'7.физ-в нацвал'!P244+'8.юрид-в нацвал'!P244+'9.нерез-в нацвал'!P76</f>
        <v>455894</v>
      </c>
      <c r="Q244" s="28">
        <f>('7.физ-в нацвал'!P244*'7.физ-в нацвал'!Q244+'8.юрид-в нацвал'!P244*'8.юрид-в нацвал'!Q244+'9.нерез-в нацвал'!P76*'9.нерез-в нацвал'!Q76)/('7.физ-в нацвал'!P244+'8.юрид-в нацвал'!P244+'9.нерез-в нацвал'!P76)</f>
        <v>14.700561643715387</v>
      </c>
      <c r="R244" s="22">
        <f>'7.физ-в нацвал'!R244+'8.юрид-в нацвал'!R244+'9.нерез-в нацвал'!R76</f>
        <v>14085.699999999999</v>
      </c>
      <c r="S244" s="30">
        <f>('7.физ-в нацвал'!R244*'7.физ-в нацвал'!S244+'8.юрид-в нацвал'!R244*'8.юрид-в нацвал'!S244+'9.нерез-в нацвал'!R76*'9.нерез-в нацвал'!S76)/('7.физ-в нацвал'!R244+'8.юрид-в нацвал'!R244+'9.нерез-в нацвал'!R76)</f>
        <v>13.193951241329856</v>
      </c>
    </row>
    <row r="245" spans="1:19" ht="14.25" customHeight="1" x14ac:dyDescent="0.2">
      <c r="A245" s="23" t="s">
        <v>8</v>
      </c>
      <c r="B245" s="26">
        <f>'7.физ-в нацвал'!B245+'8.юрид-в нацвал'!B245+'9.нерез-в нацвал'!B77</f>
        <v>15392856.800000001</v>
      </c>
      <c r="C245" s="28">
        <f>('7.физ-в нацвал'!B245*'7.физ-в нацвал'!C245+'8.юрид-в нацвал'!B245*'8.юрид-в нацвал'!C245+'9.нерез-в нацвал'!B77*'9.нерез-в нацвал'!C77)/('7.физ-в нацвал'!B245+'8.юрид-в нацвал'!B245+'9.нерез-в нацвал'!B77)</f>
        <v>1.9981382039492503</v>
      </c>
      <c r="D245" s="21">
        <f>'7.физ-в нацвал'!D245+'8.юрид-в нацвал'!D245+'9.нерез-в нацвал'!D77</f>
        <v>14298993.6</v>
      </c>
      <c r="E245" s="28">
        <f>('7.физ-в нацвал'!D245*'7.физ-в нацвал'!E245+'8.юрид-в нацвал'!D245*'8.юрид-в нацвал'!E245+'9.нерез-в нацвал'!D77*'9.нерез-в нацвал'!E77)/('7.физ-в нацвал'!D245+'8.юрид-в нацвал'!D245+'9.нерез-в нацвал'!D77)</f>
        <v>1.1251141106182472</v>
      </c>
      <c r="F245" s="21">
        <f t="shared" si="6"/>
        <v>1093863.2</v>
      </c>
      <c r="G245" s="28">
        <f t="shared" si="7"/>
        <v>13.410320205488215</v>
      </c>
      <c r="H245" s="21">
        <f>'7.физ-в нацвал'!H245+'8.юрид-в нацвал'!H245+'9.нерез-в нацвал'!H77</f>
        <v>11802.6</v>
      </c>
      <c r="I245" s="28">
        <f>('7.физ-в нацвал'!H245*'7.физ-в нацвал'!I245+'8.юрид-в нацвал'!H245*'8.юрид-в нацвал'!I245+'9.нерез-в нацвал'!H77*'9.нерез-в нацвал'!I77)/('7.физ-в нацвал'!H245+'8.юрид-в нацвал'!H245+'9.нерез-в нацвал'!H77)</f>
        <v>5.4887382441157015</v>
      </c>
      <c r="J245" s="21">
        <f>'7.физ-в нацвал'!J245+'8.юрид-в нацвал'!J245+'9.нерез-в нацвал'!J77</f>
        <v>54517.1</v>
      </c>
      <c r="K245" s="28">
        <f>('7.физ-в нацвал'!J245*'7.физ-в нацвал'!K245+'8.юрид-в нацвал'!J245*'8.юрид-в нацвал'!K245+'9.нерез-в нацвал'!J77*'9.нерез-в нацвал'!K77)/('7.физ-в нацвал'!J245+'8.юрид-в нацвал'!J245+'9.нерез-в нацвал'!J77)</f>
        <v>6.766576597067707</v>
      </c>
      <c r="L245" s="21">
        <f>'7.физ-в нацвал'!L245+'8.юрид-в нацвал'!L245+'9.нерез-в нацвал'!L77</f>
        <v>167670.6</v>
      </c>
      <c r="M245" s="28">
        <f>('7.физ-в нацвал'!L245*'7.физ-в нацвал'!M245+'8.юрид-в нацвал'!L245*'8.юрид-в нацвал'!M245+'9.нерез-в нацвал'!L77*'9.нерез-в нацвал'!M77)/('7.физ-в нацвал'!L245+'8.юрид-в нацвал'!L245+'9.нерез-в нацвал'!L77)</f>
        <v>9.9210769329864572</v>
      </c>
      <c r="N245" s="21">
        <f>'7.физ-в нацвал'!N245+'8.юрид-в нацвал'!N245+'9.нерез-в нацвал'!N77</f>
        <v>429123.7</v>
      </c>
      <c r="O245" s="28">
        <f>('7.физ-в нацвал'!N245*'7.физ-в нацвал'!O245+'8.юрид-в нацвал'!N245*'8.юрид-в нацвал'!O245+'9.нерез-в нацвал'!N77*'9.нерез-в нацвал'!O77)/('7.физ-в нацвал'!N245+'8.юрид-в нацвал'!N245+'9.нерез-в нацвал'!N77)</f>
        <v>15.048491269533697</v>
      </c>
      <c r="P245" s="21">
        <f>'7.физ-в нацвал'!P245+'8.юрид-в нацвал'!P245+'9.нерез-в нацвал'!P77</f>
        <v>427788</v>
      </c>
      <c r="Q245" s="28">
        <f>('7.физ-в нацвал'!P245*'7.физ-в нацвал'!Q245+'8.юрид-в нацвал'!P245*'8.юрид-в нацвал'!Q245+'9.нерез-в нацвал'!P77*'9.нерез-в нацвал'!Q77)/('7.физ-в нацвал'!P245+'8.юрид-в нацвал'!P245+'9.нерез-в нацвал'!P77)</f>
        <v>14.182531167307166</v>
      </c>
      <c r="R245" s="22">
        <f>'7.физ-в нацвал'!R245+'8.юрид-в нацвал'!R245+'9.нерез-в нацвал'!R77</f>
        <v>2961.2</v>
      </c>
      <c r="S245" s="30">
        <f>('7.физ-в нацвал'!R245*'7.физ-в нацвал'!S245+'8.юрид-в нацвал'!R245*'8.юрид-в нацвал'!S245+'9.нерез-в нацвал'!R77*'9.нерез-в нацвал'!S77)/('7.физ-в нацвал'!R245+'8.юрид-в нацвал'!R245+'9.нерез-в нацвал'!R77)</f>
        <v>15.914642712413901</v>
      </c>
    </row>
    <row r="246" spans="1:19" ht="14.25" customHeight="1" x14ac:dyDescent="0.2">
      <c r="A246" s="23" t="s">
        <v>9</v>
      </c>
      <c r="B246" s="26">
        <f>'7.физ-в нацвал'!B246+'8.юрид-в нацвал'!B246+'9.нерез-в нацвал'!B78</f>
        <v>16205101.700000001</v>
      </c>
      <c r="C246" s="28">
        <f>('7.физ-в нацвал'!B246*'7.физ-в нацвал'!C246+'8.юрид-в нацвал'!B246*'8.юрид-в нацвал'!C246+'9.нерез-в нацвал'!B78*'9.нерез-в нацвал'!C78)/('7.физ-в нацвал'!B246+'8.юрид-в нацвал'!B246+'9.нерез-в нацвал'!B78)</f>
        <v>2.0228568274273786</v>
      </c>
      <c r="D246" s="21">
        <f>'7.физ-в нацвал'!D246+'8.юрид-в нацвал'!D246+'9.нерез-в нацвал'!D78</f>
        <v>14987201.200000001</v>
      </c>
      <c r="E246" s="28">
        <f>('7.физ-в нацвал'!D246*'7.физ-в нацвал'!E246+'8.юрид-в нацвал'!D246*'8.юрид-в нацвал'!E246+'9.нерез-в нацвал'!D78*'9.нерез-в нацвал'!E78)/('7.физ-в нацвал'!D246+'8.юрид-в нацвал'!D246+'9.нерез-в нацвал'!D78)</f>
        <v>1.1456715007602634</v>
      </c>
      <c r="F246" s="21">
        <f t="shared" si="6"/>
        <v>1217900.5</v>
      </c>
      <c r="G246" s="28">
        <f t="shared" si="7"/>
        <v>12.817296094385377</v>
      </c>
      <c r="H246" s="21">
        <f>'7.физ-в нацвал'!H246+'8.юрид-в нацвал'!H246+'9.нерез-в нацвал'!H78</f>
        <v>19807.2</v>
      </c>
      <c r="I246" s="28">
        <f>('7.физ-в нацвал'!H246*'7.физ-в нацвал'!I246+'8.юрид-в нацвал'!H246*'8.юрид-в нацвал'!I246+'9.нерез-в нацвал'!H78*'9.нерез-в нацвал'!I78)/('7.физ-в нацвал'!H246+'8.юрид-в нацвал'!H246+'9.нерез-в нацвал'!H78)</f>
        <v>4.1918557898138005</v>
      </c>
      <c r="J246" s="21">
        <f>'7.физ-в нацвал'!J246+'8.юрид-в нацвал'!J246+'9.нерез-в нацвал'!J78</f>
        <v>136259.70000000001</v>
      </c>
      <c r="K246" s="28">
        <f>('7.физ-в нацвал'!J246*'7.физ-в нацвал'!K246+'8.юрид-в нацвал'!J246*'8.юрид-в нацвал'!K246+'9.нерез-в нацвал'!J78*'9.нерез-в нацвал'!K78)/('7.физ-в нацвал'!J246+'8.юрид-в нацвал'!J246+'9.нерез-в нацвал'!J78)</f>
        <v>5.048510917020951</v>
      </c>
      <c r="L246" s="21">
        <f>'7.физ-в нацвал'!L246+'8.юрид-в нацвал'!L246+'9.нерез-в нацвал'!L78</f>
        <v>141212.9</v>
      </c>
      <c r="M246" s="28">
        <f>('7.физ-в нацвал'!L246*'7.физ-в нацвал'!M246+'8.юрид-в нацвал'!L246*'8.юрид-в нацвал'!M246+'9.нерез-в нацвал'!L78*'9.нерез-в нацвал'!M78)/('7.физ-в нацвал'!L246+'8.юрид-в нацвал'!L246+'9.нерез-в нацвал'!L78)</f>
        <v>9.5894760818593774</v>
      </c>
      <c r="N246" s="21">
        <f>'7.физ-в нацвал'!N246+'8.юрид-в нацвал'!N246+'9.нерез-в нацвал'!N78</f>
        <v>465706.8</v>
      </c>
      <c r="O246" s="28">
        <f>('7.физ-в нацвал'!N246*'7.физ-в нацвал'!O246+'8.юрид-в нацвал'!N246*'8.юрид-в нацвал'!O246+'9.нерез-в нацвал'!N78*'9.нерез-в нацвал'!O78)/('7.физ-в нацвал'!N246+'8.юрид-в нацвал'!N246+'9.нерез-в нацвал'!N78)</f>
        <v>14.535768938739961</v>
      </c>
      <c r="P246" s="21">
        <f>'7.физ-в нацвал'!P246+'8.юрид-в нацвал'!P246+'9.нерез-в нацвал'!P78</f>
        <v>450269</v>
      </c>
      <c r="Q246" s="28">
        <f>('7.физ-в нацвал'!P246*'7.физ-в нацвал'!Q246+'8.юрид-в нацвал'!P246*'8.юрид-в нацвал'!Q246+'9.нерез-в нацвал'!P78*'9.нерез-в нацвал'!Q78)/('7.физ-в нацвал'!P246+'8.юрид-в нацвал'!P246+'9.нерез-в нацвал'!P78)</f>
        <v>14.750055364682026</v>
      </c>
      <c r="R246" s="21">
        <f>'7.физ-в нацвал'!R246+'8.юрид-в нацвал'!R246+'9.нерез-в нацвал'!R78</f>
        <v>4644.9000000000005</v>
      </c>
      <c r="S246" s="28">
        <f>('7.физ-в нацвал'!R246*'7.физ-в нацвал'!S246+'8.юрид-в нацвал'!R246*'8.юрид-в нацвал'!S246+'9.нерез-в нацвал'!R78*'9.нерез-в нацвал'!S78)/('7.физ-в нацвал'!R246+'8.юрид-в нацвал'!R246+'9.нерез-в нацвал'!R78)</f>
        <v>15.973857133630396</v>
      </c>
    </row>
    <row r="247" spans="1:19" ht="14.25" customHeight="1" x14ac:dyDescent="0.2">
      <c r="A247" s="23" t="s">
        <v>14</v>
      </c>
      <c r="B247" s="26">
        <f>'7.физ-в нацвал'!B247+'8.юрид-в нацвал'!B247+'9.нерез-в нацвал'!B79</f>
        <v>17354925.400000002</v>
      </c>
      <c r="C247" s="28">
        <f>('7.физ-в нацвал'!B247*'7.физ-в нацвал'!C247+'8.юрид-в нацвал'!B247*'8.юрид-в нацвал'!C247+'9.нерез-в нацвал'!B79*'9.нерез-в нацвал'!C79)/('7.физ-в нацвал'!B247+'8.юрид-в нацвал'!B247+'9.нерез-в нацвал'!B79)</f>
        <v>3.6307402486443392</v>
      </c>
      <c r="D247" s="21">
        <f>'7.физ-в нацвал'!D247+'8.юрид-в нацвал'!D247+'9.нерез-в нацвал'!D79</f>
        <v>13872391.600000001</v>
      </c>
      <c r="E247" s="28">
        <f>('7.физ-в нацвал'!D247*'7.физ-в нацвал'!E247+'8.юрид-в нацвал'!D247*'8.юрид-в нацвал'!E247+'9.нерез-в нацвал'!D79*'9.нерез-в нацвал'!E79)/('7.физ-в нацвал'!D247+'8.юрид-в нацвал'!D247+'9.нерез-в нацвал'!D79)</f>
        <v>1.1335686641804434</v>
      </c>
      <c r="F247" s="21">
        <f t="shared" si="6"/>
        <v>3482533.7999999993</v>
      </c>
      <c r="G247" s="28">
        <f t="shared" si="7"/>
        <v>13.578021194510727</v>
      </c>
      <c r="H247" s="21">
        <f>'7.физ-в нацвал'!H247+'8.юрид-в нацвал'!H247+'9.нерез-в нацвал'!H79</f>
        <v>13448.9</v>
      </c>
      <c r="I247" s="28">
        <f>('7.физ-в нацвал'!H247*'7.физ-в нацвал'!I247+'8.юрид-в нацвал'!H247*'8.юрид-в нацвал'!I247+'9.нерез-в нацвал'!H79*'9.нерез-в нацвал'!I79)/('7.физ-в нацвал'!H247+'8.юрид-в нацвал'!H247+'9.нерез-в нацвал'!H79)</f>
        <v>5.24046695268758</v>
      </c>
      <c r="J247" s="21">
        <f>'7.физ-в нацвал'!J247+'8.юрид-в нацвал'!J247+'9.нерез-в нацвал'!J79</f>
        <v>122790.5</v>
      </c>
      <c r="K247" s="28">
        <f>('7.физ-в нацвал'!J247*'7.физ-в нацвал'!K247+'8.юрид-в нацвал'!J247*'8.юрид-в нацвал'!K247+'9.нерез-в нацвал'!J79*'9.нерез-в нацвал'!K79)/('7.физ-в нацвал'!J247+'8.юрид-в нацвал'!J247+'9.нерез-в нацвал'!J79)</f>
        <v>8.4439100337566888</v>
      </c>
      <c r="L247" s="21">
        <f>'7.физ-в нацвал'!L247+'8.юрид-в нацвал'!L247+'9.нерез-в нацвал'!L79</f>
        <v>2194556.7999999998</v>
      </c>
      <c r="M247" s="28">
        <f>('7.физ-в нацвал'!L247*'7.физ-в нацвал'!M247+'8.юрид-в нацвал'!L247*'8.юрид-в нацвал'!M247+'9.нерез-в нацвал'!L79*'9.нерез-в нацвал'!M79)/('7.физ-в нацвал'!L247+'8.юрид-в нацвал'!L247+'9.нерез-в нацвал'!L79)</f>
        <v>12.802901579489738</v>
      </c>
      <c r="N247" s="21">
        <f>'7.физ-в нацвал'!N247+'8.юрид-в нацвал'!N247+'9.нерез-в нацвал'!N79</f>
        <v>627766.9</v>
      </c>
      <c r="O247" s="28">
        <f>('7.физ-в нацвал'!N247*'7.физ-в нацвал'!O247+'8.юрид-в нацвал'!N247*'8.юрид-в нацвал'!O247+'9.нерез-в нацвал'!N79*'9.нерез-в нацвал'!O79)/('7.физ-в нацвал'!N247+'8.юрид-в нацвал'!N247+'9.нерез-в нацвал'!N79)</f>
        <v>16.298823300495773</v>
      </c>
      <c r="P247" s="21">
        <f>'7.физ-в нацвал'!P247+'8.юрид-в нацвал'!P247+'9.нерез-в нацвал'!P79</f>
        <v>517506.8</v>
      </c>
      <c r="Q247" s="28">
        <f>('7.физ-в нацвал'!P247*'7.физ-в нацвал'!Q247+'8.юрид-в нацвал'!P247*'8.юрид-в нацвал'!Q247+'9.нерез-в нацвал'!P79*'9.нерез-в нацвал'!Q79)/('7.физ-в нацвал'!P247+'8.юрид-в нацвал'!P247+'9.нерез-в нацвал'!P79)</f>
        <v>14.961974047490813</v>
      </c>
      <c r="R247" s="22">
        <f>'7.физ-в нацвал'!R247+'8.юрид-в нацвал'!R247+'9.нерез-в нацвал'!R79</f>
        <v>6463.9000000000005</v>
      </c>
      <c r="S247" s="30">
        <f>('7.физ-в нацвал'!R247*'7.физ-в нацвал'!S247+'8.юрид-в нацвал'!R247*'8.юрид-в нацвал'!S247+'9.нерез-в нацвал'!R79*'9.нерез-в нацвал'!S79)/('7.физ-в нацвал'!R247+'8.юрид-в нацвал'!R247+'9.нерез-в нацвал'!R79)</f>
        <v>16.573196831634135</v>
      </c>
    </row>
    <row r="248" spans="1:19" ht="14.25" customHeight="1" thickBot="1" x14ac:dyDescent="0.25">
      <c r="A248" s="24" t="s">
        <v>15</v>
      </c>
      <c r="B248" s="27">
        <f>'7.физ-в нацвал'!B248+'8.юрид-в нацвал'!B248+'9.нерез-в нацвал'!B80</f>
        <v>24114048.399999999</v>
      </c>
      <c r="C248" s="29">
        <f>('7.физ-в нацвал'!B248*'7.физ-в нацвал'!C248+'8.юрид-в нацвал'!B248*'8.юрид-в нацвал'!C248+'9.нерез-в нацвал'!B80*'9.нерез-в нацвал'!C80)/('7.физ-в нацвал'!B248+'8.юрид-в нацвал'!B248+'9.нерез-в нацвал'!B80)</f>
        <v>2.6934242878105827</v>
      </c>
      <c r="D248" s="25">
        <f>'7.физ-в нацвал'!D248+'8.юрид-в нацвал'!D248+'9.нерез-в нацвал'!D80</f>
        <v>21761889.299999997</v>
      </c>
      <c r="E248" s="29">
        <f>('7.физ-в нацвал'!D248*'7.физ-в нацвал'!E248+'8.юрид-в нацвал'!D248*'8.юрид-в нацвал'!E248+'9.нерез-в нацвал'!D80*'9.нерез-в нацвал'!E80)/('7.физ-в нацвал'!D248+'8.юрид-в нацвал'!D248+'9.нерез-в нацвал'!D80)</f>
        <v>1.3244156133539353</v>
      </c>
      <c r="F248" s="25">
        <f t="shared" si="6"/>
        <v>2352159.0999999996</v>
      </c>
      <c r="G248" s="29">
        <f t="shared" si="7"/>
        <v>15.359325682093525</v>
      </c>
      <c r="H248" s="25">
        <f>'7.физ-в нацвал'!H248+'8.юрид-в нацвал'!H248+'9.нерез-в нацвал'!H80</f>
        <v>45897.8</v>
      </c>
      <c r="I248" s="29">
        <f>('7.физ-в нацвал'!H248*'7.физ-в нацвал'!I248+'8.юрид-в нацвал'!H248*'8.юрид-в нацвал'!I248+'9.нерез-в нацвал'!H80*'9.нерез-в нацвал'!I80)/('7.физ-в нацвал'!H248+'8.юрид-в нацвал'!H248+'9.нерез-в нацвал'!H80)</f>
        <v>7.2155659530522103</v>
      </c>
      <c r="J248" s="25">
        <f>'7.физ-в нацвал'!J248+'8.юрид-в нацвал'!J248+'9.нерез-в нацвал'!J80</f>
        <v>158074.70000000001</v>
      </c>
      <c r="K248" s="29">
        <f>('7.физ-в нацвал'!J248*'7.физ-в нацвал'!K248+'8.юрид-в нацвал'!J248*'8.юрид-в нацвал'!K248+'9.нерез-в нацвал'!J80*'9.нерез-в нацвал'!K80)/('7.физ-в нацвал'!J248+'8.юрид-в нацвал'!J248+'9.нерез-в нацвал'!J80)</f>
        <v>9.0455132605027924</v>
      </c>
      <c r="L248" s="25">
        <f>'7.физ-в нацвал'!L248+'8.юрид-в нацвал'!L248+'9.нерез-в нацвал'!L80</f>
        <v>361265.19999999995</v>
      </c>
      <c r="M248" s="29">
        <f>('7.физ-в нацвал'!L248*'7.физ-в нацвал'!M248+'8.юрид-в нацвал'!L248*'8.юрид-в нацвал'!M248+'9.нерез-в нацвал'!L80*'9.нерез-в нацвал'!M80)/('7.физ-в нацвал'!L248+'8.юрид-в нацвал'!L248+'9.нерез-в нацвал'!L80)</f>
        <v>11.455428488545259</v>
      </c>
      <c r="N248" s="25">
        <f>'7.физ-в нацвал'!N248+'8.юрид-в нацвал'!N248+'9.нерез-в нацвал'!N80</f>
        <v>892122.20000000007</v>
      </c>
      <c r="O248" s="29">
        <f>('7.физ-в нацвал'!N248*'7.физ-в нацвал'!O248+'8.юрид-в нацвал'!N248*'8.юрид-в нацвал'!O248+'9.нерез-в нацвал'!N80*'9.нерез-в нацвал'!O80)/('7.физ-в нацвал'!N248+'8.юрид-в нацвал'!N248+'9.нерез-в нацвал'!N80)</f>
        <v>16.60245989843094</v>
      </c>
      <c r="P248" s="25">
        <f>'7.физ-в нацвал'!P248+'8.юрид-в нацвал'!P248+'9.нерез-в нацвал'!P80</f>
        <v>891302.9</v>
      </c>
      <c r="Q248" s="29">
        <f>('7.физ-в нацвал'!P248*'7.физ-в нацвал'!Q248+'8.юрид-в нацвал'!P248*'8.юрид-в нацвал'!Q248+'9.нерез-в нацвал'!P80*'9.нерез-в нацвал'!Q80)/('7.физ-в нацвал'!P248+'8.юрид-в нацвал'!P248+'9.нерез-в нацвал'!P80)</f>
        <v>17.23200141725108</v>
      </c>
      <c r="R248" s="25">
        <f>'7.физ-в нацвал'!R248+'8.юрид-в нацвал'!R248+'9.нерез-в нацвал'!R80</f>
        <v>3496.3</v>
      </c>
      <c r="S248" s="29">
        <f>('7.физ-в нацвал'!R248*'7.физ-в нацвал'!S248+'8.юрид-в нацвал'!R248*'8.юрид-в нацвал'!S248+'9.нерез-в нацвал'!R80*'9.нерез-в нацвал'!S80)/('7.физ-в нацвал'!R248+'8.юрид-в нацвал'!R248+'9.нерез-в нацвал'!R80)</f>
        <v>16.511376312101337</v>
      </c>
    </row>
    <row r="249" spans="1:19" ht="14.25" customHeight="1" x14ac:dyDescent="0.2">
      <c r="A249" s="23" t="s">
        <v>48</v>
      </c>
      <c r="B249" s="26">
        <f>'7.физ-в нацвал'!B249+'8.юрид-в нацвал'!B249+'9.нерез-в нацвал'!B81</f>
        <v>11890536.999999998</v>
      </c>
      <c r="C249" s="28">
        <f>('7.физ-в нацвал'!B249*'7.физ-в нацвал'!C249+'8.юрид-в нацвал'!B249*'8.юрид-в нацвал'!C249+'9.нерез-в нацвал'!B81*'9.нерез-в нацвал'!C81)/('7.физ-в нацвал'!B249+'8.юрид-в нацвал'!B249+'9.нерез-в нацвал'!B81)</f>
        <v>2.2506734865717171</v>
      </c>
      <c r="D249" s="21">
        <f>'7.физ-в нацвал'!D249+'8.юрид-в нацвал'!D249+'9.нерез-в нацвал'!D81</f>
        <v>10897581.899999999</v>
      </c>
      <c r="E249" s="28">
        <f>('7.физ-в нацвал'!D249*'7.физ-в нацвал'!E249+'8.юрид-в нацвал'!D249*'8.юрид-в нацвал'!E249+'9.нерез-в нацвал'!D81*'9.нерез-в нацвал'!E81)/('7.физ-в нацвал'!D249+'8.юрид-в нацвал'!D249+'9.нерез-в нацвал'!D81)</f>
        <v>1.2498160421258229</v>
      </c>
      <c r="F249" s="21">
        <f t="shared" si="6"/>
        <v>992955.1</v>
      </c>
      <c r="G249" s="28">
        <f t="shared" si="7"/>
        <v>13.234982818457754</v>
      </c>
      <c r="H249" s="21">
        <f>'7.физ-в нацвал'!H249+'8.юрид-в нацвал'!H249+'9.нерез-в нацвал'!H81</f>
        <v>11448.2</v>
      </c>
      <c r="I249" s="28">
        <f>('7.физ-в нацвал'!H249*'7.физ-в нацвал'!I249+'8.юрид-в нацвал'!H249*'8.юрид-в нацвал'!I249+'9.нерез-в нацвал'!H81*'9.нерез-в нацвал'!I81)/('7.физ-в нацвал'!H249+'8.юрид-в нацвал'!H249+'9.нерез-в нацвал'!H81)</f>
        <v>7.6831310599046141</v>
      </c>
      <c r="J249" s="21">
        <f>'7.физ-в нацвал'!J249+'8.юрид-в нацвал'!J249+'9.нерез-в нацвал'!J81</f>
        <v>128365.4</v>
      </c>
      <c r="K249" s="28">
        <f>('7.физ-в нацвал'!J249*'7.физ-в нацвал'!K249+'8.юрид-в нацвал'!J249*'8.юрид-в нацвал'!K249+'9.нерез-в нацвал'!J81*'9.нерез-в нацвал'!K81)/('7.физ-в нацвал'!J249+'8.юрид-в нацвал'!J249+'9.нерез-в нацвал'!J81)</f>
        <v>7.1604181033206773</v>
      </c>
      <c r="L249" s="21">
        <f>'7.физ-в нацвал'!L249+'8.юрид-в нацвал'!L249+'9.нерез-в нацвал'!L81</f>
        <v>173267</v>
      </c>
      <c r="M249" s="28">
        <f>('7.физ-в нацвал'!L249*'7.физ-в нацвал'!M249+'8.юрид-в нацвал'!L249*'8.юрид-в нацвал'!M249+'9.нерез-в нацвал'!L81*'9.нерез-в нацвал'!M81)/('7.физ-в нацвал'!L249+'8.юрид-в нацвал'!L249+'9.нерез-в нацвал'!L81)</f>
        <v>10.808942297148334</v>
      </c>
      <c r="N249" s="21">
        <f>'7.физ-в нацвал'!N249+'8.юрид-в нацвал'!N249+'9.нерез-в нацвал'!N81</f>
        <v>357992</v>
      </c>
      <c r="O249" s="28">
        <f>('7.физ-в нацвал'!N249*'7.физ-в нацвал'!O249+'8.юрид-в нацвал'!N249*'8.юрид-в нацвал'!O249+'9.нерез-в нацвал'!N81*'9.нерез-в нацвал'!O81)/('7.физ-в нацвал'!N249+'8.юрид-в нацвал'!N249+'9.нерез-в нацвал'!N81)</f>
        <v>14.643369329482221</v>
      </c>
      <c r="P249" s="21">
        <f>'7.физ-в нацвал'!P249+'8.юрид-в нацвал'!P249+'9.нерез-в нацвал'!P81</f>
        <v>315667.40000000002</v>
      </c>
      <c r="Q249" s="28">
        <f>('7.физ-в нацвал'!P249*'7.физ-в нацвал'!Q249+'8.юрид-в нацвал'!P249*'8.юрид-в нацвал'!Q249+'9.нерез-в нацвал'!P81*'9.нерез-в нацвал'!Q81)/('7.физ-в нацвал'!P249+'8.юрид-в нацвал'!P249+'9.нерез-в нацвал'!P81)</f>
        <v>15.579428613787806</v>
      </c>
      <c r="R249" s="22">
        <f>'7.физ-в нацвал'!R249+'8.юрид-в нацвал'!R249+'9.нерез-в нацвал'!R81</f>
        <v>6215.1</v>
      </c>
      <c r="S249" s="30">
        <f>('7.физ-в нацвал'!R249*'7.физ-в нацвал'!S249+'8.юрид-в нацвал'!R249*'8.юрид-в нацвал'!S249+'9.нерез-в нацвал'!R81*'9.нерез-в нацвал'!S81)/('7.физ-в нацвал'!R249+'8.юрид-в нацвал'!R249+'9.нерез-в нацвал'!R81)</f>
        <v>16.359500410291062</v>
      </c>
    </row>
    <row r="250" spans="1:19" ht="14.25" customHeight="1" x14ac:dyDescent="0.2">
      <c r="A250" s="23" t="s">
        <v>1</v>
      </c>
      <c r="B250" s="26">
        <f>'7.физ-в нацвал'!B250+'8.юрид-в нацвал'!B250+'9.нерез-в нацвал'!B82</f>
        <v>17240828.800000004</v>
      </c>
      <c r="C250" s="28">
        <f>('7.физ-в нацвал'!B250*'7.физ-в нацвал'!C250+'8.юрид-в нацвал'!B250*'8.юрид-в нацвал'!C250+'9.нерез-в нацвал'!B82*'9.нерез-в нацвал'!C82)/('7.физ-в нацвал'!B250+'8.юрид-в нацвал'!B250+'9.нерез-в нацвал'!B82)</f>
        <v>2.464531017441574</v>
      </c>
      <c r="D250" s="21">
        <f>'7.физ-в нацвал'!D250+'8.юрид-в нацвал'!D250+'9.нерез-в нацвал'!D82</f>
        <v>15571137.600000001</v>
      </c>
      <c r="E250" s="28">
        <f>('7.физ-в нацвал'!D250*'7.физ-в нацвал'!E250+'8.юрид-в нацвал'!D250*'8.юрид-в нацвал'!E250+'9.нерез-в нацвал'!D82*'9.нерез-в нацвал'!E82)/('7.физ-в нацвал'!D250+'8.юрид-в нацвал'!D250+'9.нерез-в нацвал'!D82)</f>
        <v>1.297954126999687</v>
      </c>
      <c r="F250" s="21">
        <f t="shared" si="6"/>
        <v>1669691.2000000002</v>
      </c>
      <c r="G250" s="28">
        <f t="shared" si="7"/>
        <v>13.343745857916721</v>
      </c>
      <c r="H250" s="21">
        <f>'7.физ-в нацвал'!H250+'8.юрид-в нацвал'!H250+'9.нерез-в нацвал'!H82</f>
        <v>21315.1</v>
      </c>
      <c r="I250" s="28">
        <f>('7.физ-в нацвал'!H250*'7.физ-в нацвал'!I250+'8.юрид-в нацвал'!H250*'8.юрид-в нацвал'!I250+'9.нерез-в нацвал'!H82*'9.нерез-в нацвал'!I82)/('7.физ-в нацвал'!H250+'8.юрид-в нацвал'!H250+'9.нерез-в нацвал'!H82)</f>
        <v>5.8930845269316121</v>
      </c>
      <c r="J250" s="21">
        <f>'7.физ-в нацвал'!J250+'8.юрид-в нацвал'!J250+'9.нерез-в нацвал'!J82</f>
        <v>557873.60000000009</v>
      </c>
      <c r="K250" s="28">
        <f>('7.физ-в нацвал'!J250*'7.физ-в нацвал'!K250+'8.юрид-в нацвал'!J250*'8.юрид-в нацвал'!K250+'9.нерез-в нацвал'!J82*'9.нерез-в нацвал'!K82)/('7.физ-в нацвал'!J250+'8.юрид-в нацвал'!J250+'9.нерез-в нацвал'!J82)</f>
        <v>12.292739912768768</v>
      </c>
      <c r="L250" s="21">
        <f>'7.физ-в нацвал'!L250+'8.юрид-в нацвал'!L250+'9.нерез-в нацвал'!L82</f>
        <v>235885.80000000002</v>
      </c>
      <c r="M250" s="28">
        <f>('7.физ-в нацвал'!L250*'7.физ-в нацвал'!M250+'8.юрид-в нацвал'!L250*'8.юрид-в нацвал'!M250+'9.нерез-в нацвал'!L82*'9.нерез-в нацвал'!M82)/('7.физ-в нацвал'!L250+'8.юрид-в нацвал'!L250+'9.нерез-в нацвал'!L82)</f>
        <v>11.108767908030069</v>
      </c>
      <c r="N250" s="21">
        <f>'7.физ-в нацвал'!N250+'8.юрид-в нацвал'!N250+'9.нерез-в нацвал'!N82</f>
        <v>382556.60000000003</v>
      </c>
      <c r="O250" s="28">
        <f>('7.физ-в нацвал'!N250*'7.физ-в нацвал'!O250+'8.юрид-в нацвал'!N250*'8.юрид-в нацвал'!O250+'9.нерез-в нацвал'!N82*'9.нерез-в нацвал'!O82)/('7.физ-в нацвал'!N250+'8.юрид-в нацвал'!N250+'9.нерез-в нацвал'!N82)</f>
        <v>14.045611611458282</v>
      </c>
      <c r="P250" s="21">
        <f>'7.физ-в нацвал'!P250+'8.юрид-в нацвал'!P250+'9.нерез-в нацвал'!P82</f>
        <v>468709</v>
      </c>
      <c r="Q250" s="28">
        <f>('7.физ-в нацвал'!P250*'7.физ-в нацвал'!Q250+'8.юрид-в нацвал'!P250*'8.юрид-в нацвал'!Q250+'9.нерез-в нацвал'!P82*'9.нерез-в нацвал'!Q82)/('7.физ-в нацвал'!P250+'8.юрид-в нацвал'!P250+'9.нерез-в нацвал'!P82)</f>
        <v>15.464106328233512</v>
      </c>
      <c r="R250" s="22">
        <f>'7.физ-в нацвал'!R250+'8.юрид-в нацвал'!R250+'9.нерез-в нацвал'!R82</f>
        <v>3351.1</v>
      </c>
      <c r="S250" s="30">
        <f>('7.физ-в нацвал'!R250*'7.физ-в нацвал'!S250+'8.юрид-в нацвал'!R250*'8.юрид-в нацвал'!S250+'9.нерез-в нацвал'!R82*'9.нерез-в нацвал'!S82)/('7.физ-в нацвал'!R250+'8.юрид-в нацвал'!R250+'9.нерез-в нацвал'!R82)</f>
        <v>16.32909731133061</v>
      </c>
    </row>
    <row r="251" spans="1:19" ht="14.25" customHeight="1" x14ac:dyDescent="0.2">
      <c r="A251" s="23" t="s">
        <v>2</v>
      </c>
      <c r="B251" s="26">
        <f>'7.физ-в нацвал'!B251+'8.юрид-в нацвал'!B251+'9.нерез-в нацвал'!B83</f>
        <v>19629957</v>
      </c>
      <c r="C251" s="28">
        <f>('7.физ-в нацвал'!B251*'7.физ-в нацвал'!C251+'8.юрид-в нацвал'!B251*'8.юрид-в нацвал'!C251+'9.нерез-в нацвал'!B83*'9.нерез-в нацвал'!C83)/('7.физ-в нацвал'!B251+'8.юрид-в нацвал'!B251+'9.нерез-в нацвал'!B83)</f>
        <v>2.5814177319899367</v>
      </c>
      <c r="D251" s="21">
        <f>'7.физ-в нацвал'!D251+'8.юрид-в нацвал'!D251+'9.нерез-в нацвал'!D83</f>
        <v>18255659.200000003</v>
      </c>
      <c r="E251" s="28">
        <f>('7.физ-в нацвал'!D251*'7.физ-в нацвал'!E251+'8.юрид-в нацвал'!D251*'8.юрид-в нацвал'!E251+'9.нерез-в нацвал'!D83*'9.нерез-в нацвал'!E83)/('7.физ-в нацвал'!D251+'8.юрид-в нацвал'!D251+'9.нерез-в нацвал'!D83)</f>
        <v>1.7874202504284258</v>
      </c>
      <c r="F251" s="21">
        <f t="shared" si="6"/>
        <v>1374297.8</v>
      </c>
      <c r="G251" s="28">
        <f t="shared" si="7"/>
        <v>13.128584022327619</v>
      </c>
      <c r="H251" s="21">
        <f>'7.физ-в нацвал'!H251+'8.юрид-в нацвал'!H251+'9.нерез-в нацвал'!H83</f>
        <v>42294</v>
      </c>
      <c r="I251" s="28">
        <f>('7.физ-в нацвал'!H251*'7.физ-в нацвал'!I251+'8.юрид-в нацвал'!H251*'8.юрид-в нацвал'!I251+'9.нерез-в нацвал'!H83*'9.нерез-в нацвал'!I83)/('7.физ-в нацвал'!H251+'8.юрид-в нацвал'!H251+'9.нерез-в нацвал'!H83)</f>
        <v>4.7681826027332468</v>
      </c>
      <c r="J251" s="21">
        <f>'7.физ-в нацвал'!J251+'8.юрид-в нацвал'!J251+'9.нерез-в нацвал'!J83</f>
        <v>146031.5</v>
      </c>
      <c r="K251" s="28">
        <f>('7.физ-в нацвал'!J251*'7.физ-в нацвал'!K251+'8.юрид-в нацвал'!J251*'8.юрид-в нацвал'!K251+'9.нерез-в нацвал'!J83*'9.нерез-в нацвал'!K83)/('7.физ-в нацвал'!J251+'8.юрид-в нацвал'!J251+'9.нерез-в нацвал'!J83)</f>
        <v>6.5140055330528019</v>
      </c>
      <c r="L251" s="21">
        <f>'7.физ-в нацвал'!L251+'8.юрид-в нацвал'!L251+'9.нерез-в нацвал'!L83</f>
        <v>194715.4</v>
      </c>
      <c r="M251" s="28">
        <f>('7.физ-в нацвал'!L251*'7.физ-в нацвал'!M251+'8.юрид-в нацвал'!L251*'8.юрид-в нацвал'!M251+'9.нерез-в нацвал'!L83*'9.нерез-в нацвал'!M83)/('7.физ-в нацвал'!L251+'8.юрид-в нацвал'!L251+'9.нерез-в нацвал'!L83)</f>
        <v>10.182875447961486</v>
      </c>
      <c r="N251" s="21">
        <f>'7.физ-в нацвал'!N251+'8.юрид-в нацвал'!N251+'9.нерез-в нацвал'!N83</f>
        <v>413157.29999999993</v>
      </c>
      <c r="O251" s="28">
        <f>('7.физ-в нацвал'!N251*'7.физ-в нацвал'!O251+'8.юрид-в нацвал'!N251*'8.юрид-в нацвал'!O251+'9.нерез-в нацвал'!N83*'9.нерез-в нацвал'!O83)/('7.физ-в нацвал'!N251+'8.юрид-в нацвал'!N251+'9.нерез-в нацвал'!N83)</f>
        <v>13.922285604054435</v>
      </c>
      <c r="P251" s="21">
        <f>'7.физ-в нацвал'!P251+'8.юрид-в нацвал'!P251+'9.нерез-в нацвал'!P83</f>
        <v>568063.10000000009</v>
      </c>
      <c r="Q251" s="28">
        <f>('7.физ-в нацвал'!P251*'7.физ-в нацвал'!Q251+'8.юрид-в нацвал'!P251*'8.юрид-в нацвал'!Q251+'9.нерез-в нацвал'!P83*'9.нерез-в нацвал'!Q83)/('7.физ-в нацвал'!P251+'8.юрид-в нацвал'!P251+'9.нерез-в нацвал'!P83)</f>
        <v>15.813248906679553</v>
      </c>
      <c r="R251" s="21">
        <f>'7.физ-в нацвал'!R251+'8.юрид-в нацвал'!R251+'9.нерез-в нацвал'!R83</f>
        <v>10036.5</v>
      </c>
      <c r="S251" s="28">
        <f>('7.физ-в нацвал'!R251*'7.физ-в нацвал'!S251+'8.юрид-в нацвал'!R251*'8.юрид-в нацвал'!S251+'9.нерез-в нацвал'!R83*'9.нерез-в нацвал'!S83)/('7.физ-в нацвал'!R251+'8.юрид-в нацвал'!R251+'9.нерез-в нацвал'!R83)</f>
        <v>17.126372141682861</v>
      </c>
    </row>
    <row r="252" spans="1:19" ht="14.25" customHeight="1" x14ac:dyDescent="0.2">
      <c r="A252" s="23" t="s">
        <v>3</v>
      </c>
      <c r="B252" s="26">
        <f>'7.физ-в нацвал'!B252+'8.юрид-в нацвал'!B252+'9.нерез-в нацвал'!B84</f>
        <v>22277677.199999999</v>
      </c>
      <c r="C252" s="28">
        <f>('7.физ-в нацвал'!B252*'7.физ-в нацвал'!C252+'8.юрид-в нацвал'!B252*'8.юрид-в нацвал'!C252+'9.нерез-в нацвал'!B84*'9.нерез-в нацвал'!C84)/('7.физ-в нацвал'!B252+'8.юрид-в нацвал'!B252+'9.нерез-в нацвал'!B84)</f>
        <v>2.7784081270824776</v>
      </c>
      <c r="D252" s="21">
        <f>'7.физ-в нацвал'!D252+'8.юрид-в нацвал'!D252+'9.нерез-в нацвал'!D84</f>
        <v>20483760.699999999</v>
      </c>
      <c r="E252" s="28">
        <f>('7.физ-в нацвал'!D252*'7.физ-в нацвал'!E252+'8.юрид-в нацвал'!D252*'8.юрид-в нацвал'!E252+'9.нерез-в нацвал'!D84*'9.нерез-в нацвал'!E84)/('7.физ-в нацвал'!D252+'8.юрид-в нацвал'!D252+'9.нерез-в нацвал'!D84)</f>
        <v>1.884169909092914</v>
      </c>
      <c r="F252" s="21">
        <f t="shared" si="6"/>
        <v>1793916.4999999998</v>
      </c>
      <c r="G252" s="28">
        <f t="shared" si="7"/>
        <v>12.989229905070834</v>
      </c>
      <c r="H252" s="21">
        <f>'7.физ-в нацвал'!H252+'8.юрид-в нацвал'!H252+'9.нерез-в нацвал'!H84</f>
        <v>40328.5</v>
      </c>
      <c r="I252" s="28">
        <f>('7.физ-в нацвал'!H252*'7.физ-в нацвал'!I252+'8.юрид-в нацвал'!H252*'8.юрид-в нацвал'!I252+'9.нерез-в нацвал'!H84*'9.нерез-в нацвал'!I84)/('7.физ-в нацвал'!H252+'8.юрид-в нацвал'!H252+'9.нерез-в нацвал'!H84)</f>
        <v>4.8721480342685695</v>
      </c>
      <c r="J252" s="21">
        <f>'7.физ-в нацвал'!J252+'8.юрид-в нацвал'!J252+'9.нерез-в нацвал'!J84</f>
        <v>162857</v>
      </c>
      <c r="K252" s="28">
        <f>('7.физ-в нацвал'!J252*'7.физ-в нацвал'!K252+'8.юрид-в нацвал'!J252*'8.юрид-в нацвал'!K252+'9.нерез-в нацвал'!J84*'9.нерез-в нацвал'!K84)/('7.физ-в нацвал'!J252+'8.юрид-в нацвал'!J252+'9.нерез-в нацвал'!J84)</f>
        <v>6.0501511755712061</v>
      </c>
      <c r="L252" s="21">
        <f>'7.физ-в нацвал'!L252+'8.юрид-в нацвал'!L252+'9.нерез-в нацвал'!L84</f>
        <v>382245.6</v>
      </c>
      <c r="M252" s="28">
        <f>('7.физ-в нацвал'!L252*'7.физ-в нацвал'!M252+'8.юрид-в нацвал'!L252*'8.юрид-в нацвал'!M252+'9.нерез-в нацвал'!L84*'9.нерез-в нацвал'!M84)/('7.физ-в нацвал'!L252+'8.юрид-в нацвал'!L252+'9.нерез-в нацвал'!L84)</f>
        <v>9.8673022998825886</v>
      </c>
      <c r="N252" s="21">
        <f>'7.физ-в нацвал'!N252+'8.юрид-в нацвал'!N252+'9.нерез-в нацвал'!N84</f>
        <v>572516.69999999995</v>
      </c>
      <c r="O252" s="28">
        <f>('7.физ-в нацвал'!N252*'7.физ-в нацвал'!O252+'8.юрид-в нацвал'!N252*'8.юрид-в нацвал'!O252+'9.нерез-в нацвал'!N84*'9.нерез-в нацвал'!O84)/('7.физ-в нацвал'!N252+'8.юрид-в нацвал'!N252+'9.нерез-в нацвал'!N84)</f>
        <v>13.767412693813123</v>
      </c>
      <c r="P252" s="21">
        <f>'7.физ-в нацвал'!P252+'8.юрид-в нацвал'!P252+'9.нерез-в нацвал'!P84</f>
        <v>631088.50000000012</v>
      </c>
      <c r="Q252" s="28">
        <f>('7.физ-в нацвал'!P252*'7.физ-в нацвал'!Q252+'8.юрид-в нацвал'!P252*'8.юрид-в нацвал'!Q252+'9.нерез-в нацвал'!P84*'9.нерез-в нацвал'!Q84)/('7.физ-в нацвал'!P252+'8.юрид-в нацвал'!P252+'9.нерез-в нацвал'!P84)</f>
        <v>16.459382804471957</v>
      </c>
      <c r="R252" s="22">
        <f>'7.физ-в нацвал'!R252+'8.юрид-в нацвал'!R252+'9.нерез-в нацвал'!R84</f>
        <v>4880.2000000000007</v>
      </c>
      <c r="S252" s="30">
        <f>('7.физ-в нацвал'!R252*'7.физ-в нацвал'!S252+'8.юрид-в нацвал'!R252*'8.юрид-в нацвал'!S252+'9.нерез-в нацвал'!R84*'9.нерез-в нацвал'!S84)/('7.физ-в нацвал'!R252+'8.юрид-в нацвал'!R252+'9.нерез-в нацвал'!R84)</f>
        <v>16.119048604565386</v>
      </c>
    </row>
    <row r="253" spans="1:19" ht="14.25" customHeight="1" x14ac:dyDescent="0.2">
      <c r="A253" s="23" t="s">
        <v>4</v>
      </c>
      <c r="B253" s="26">
        <f>'7.физ-в нацвал'!B253+'8.юрид-в нацвал'!B253+'9.нерез-в нацвал'!B85</f>
        <v>19589503.800000001</v>
      </c>
      <c r="C253" s="28">
        <f>('7.физ-в нацвал'!B253*'7.физ-в нацвал'!C253+'8.юрид-в нацвал'!B253*'8.юрид-в нацвал'!C253+'9.нерез-в нацвал'!B85*'9.нерез-в нацвал'!C85)/('7.физ-в нацвал'!B253+'8.юрид-в нацвал'!B253+'9.нерез-в нацвал'!B85)</f>
        <v>2.9974098366901973</v>
      </c>
      <c r="D253" s="21">
        <f>'7.физ-в нацвал'!D253+'8.юрид-в нацвал'!D253+'9.нерез-в нацвал'!D85</f>
        <v>16955768.300000001</v>
      </c>
      <c r="E253" s="28">
        <f>('7.физ-в нацвал'!D253*'7.физ-в нацвал'!E253+'8.юрид-в нацвал'!D253*'8.юрид-в нацвал'!E253+'9.нерез-в нацвал'!D85*'9.нерез-в нацвал'!E85)/('7.физ-в нацвал'!D253+'8.юрид-в нацвал'!D253+'9.нерез-в нацвал'!D85)</f>
        <v>1.3783999885749796</v>
      </c>
      <c r="F253" s="21">
        <f t="shared" si="6"/>
        <v>2633735.5000000005</v>
      </c>
      <c r="G253" s="28">
        <f t="shared" si="7"/>
        <v>13.420459478561911</v>
      </c>
      <c r="H253" s="21">
        <f>'7.физ-в нацвал'!H253+'8.юрид-в нацвал'!H253+'9.нерез-в нацвал'!H85</f>
        <v>28347.5</v>
      </c>
      <c r="I253" s="28">
        <f>('7.физ-в нацвал'!H253*'7.физ-в нацвал'!I253+'8.юрид-в нацвал'!H253*'8.юрид-в нацвал'!I253+'9.нерез-в нацвал'!H85*'9.нерез-в нацвал'!I85)/('7.физ-в нацвал'!H253+'8.юрид-в нацвал'!H253+'9.нерез-в нацвал'!H85)</f>
        <v>5.4039665931740011</v>
      </c>
      <c r="J253" s="21">
        <f>'7.физ-в нацвал'!J253+'8.юрид-в нацвал'!J253+'9.нерез-в нацвал'!J85</f>
        <v>165752.80000000002</v>
      </c>
      <c r="K253" s="28">
        <f>('7.физ-в нацвал'!J253*'7.физ-в нацвал'!K253+'8.юрид-в нацвал'!J253*'8.юрид-в нацвал'!K253+'9.нерез-в нацвал'!J85*'9.нерез-в нацвал'!K85)/('7.физ-в нацвал'!J253+'8.юрид-в нацвал'!J253+'9.нерез-в нацвал'!J85)</f>
        <v>5.8264576948323041</v>
      </c>
      <c r="L253" s="21">
        <f>'7.физ-в нацвал'!L253+'8.юрид-в нацвал'!L253+'9.нерез-в нацвал'!L85</f>
        <v>505993</v>
      </c>
      <c r="M253" s="28">
        <f>('7.физ-в нацвал'!L253*'7.физ-в нацвал'!M253+'8.юрид-в нацвал'!L253*'8.юрид-в нацвал'!M253+'9.нерез-в нацвал'!L85*'9.нерез-в нацвал'!M85)/('7.физ-в нацвал'!L253+'8.юрид-в нацвал'!L253+'9.нерез-в нацвал'!L85)</f>
        <v>12.461507394371068</v>
      </c>
      <c r="N253" s="21">
        <f>'7.физ-в нацвал'!N253+'8.юрид-в нацвал'!N253+'9.нерез-в нацвал'!N85</f>
        <v>1267456.9000000001</v>
      </c>
      <c r="O253" s="28">
        <f>('7.физ-в нацвал'!N253*'7.физ-в нацвал'!O253+'8.юрид-в нацвал'!N253*'8.юрид-в нацвал'!O253+'9.нерез-в нацвал'!N85*'9.нерез-в нацвал'!O85)/('7.физ-в нацвал'!N253+'8.юрид-в нацвал'!N253+'9.нерез-в нацвал'!N85)</f>
        <v>13.450793270366828</v>
      </c>
      <c r="P253" s="21">
        <f>'7.физ-в нацвал'!P253+'8.юрид-в нацвал'!P253+'9.нерез-в нацвал'!P85</f>
        <v>662034.69999999995</v>
      </c>
      <c r="Q253" s="28">
        <f>('7.физ-в нацвал'!P253*'7.физ-в нацвал'!Q253+'8.юрид-в нацвал'!P253*'8.юрид-в нацвал'!Q253+'9.нерез-в нацвал'!P85*'9.нерез-в нацвал'!Q85)/('7.физ-в нацвал'!P253+'8.юрид-в нацвал'!P253+'9.нерез-в нацвал'!P85)</f>
        <v>16.321004598399451</v>
      </c>
      <c r="R253" s="22">
        <f>'7.физ-в нацвал'!R253+'8.юрид-в нацвал'!R253+'9.нерез-в нацвал'!R85</f>
        <v>4150.5999999999995</v>
      </c>
      <c r="S253" s="30">
        <f>('7.физ-в нацвал'!R253*'7.физ-в нацвал'!S253+'8.юрид-в нацвал'!R253*'8.юрид-в нацвал'!S253+'9.нерез-в нацвал'!R85*'9.нерез-в нацвал'!S85)/('7.физ-в нацвал'!R253+'8.юрид-в нацвал'!R253+'9.нерез-в нацвал'!R85)</f>
        <v>16.429504168072089</v>
      </c>
    </row>
    <row r="254" spans="1:19" ht="14.25" customHeight="1" x14ac:dyDescent="0.2">
      <c r="A254" s="23" t="s">
        <v>5</v>
      </c>
      <c r="B254" s="26">
        <f>'7.физ-в нацвал'!B254+'8.юрид-в нацвал'!B254+'9.нерез-в нацвал'!B86</f>
        <v>22917946.200000003</v>
      </c>
      <c r="C254" s="28">
        <f>('7.физ-в нацвал'!B254*'7.физ-в нацвал'!C254+'8.юрид-в нацвал'!B254*'8.юрид-в нацвал'!C254+'9.нерез-в нацвал'!B86*'9.нерез-в нацвал'!C86)/('7.физ-в нацвал'!B254+'8.юрид-в нацвал'!B254+'9.нерез-в нацвал'!B86)</f>
        <v>2.0744127118598432</v>
      </c>
      <c r="D254" s="21">
        <f>'7.физ-в нацвал'!D254+'8.юрид-в нацвал'!D254+'9.нерез-в нацвал'!D86</f>
        <v>20891844.199999999</v>
      </c>
      <c r="E254" s="28">
        <f>('7.физ-в нацвал'!D254*'7.физ-в нацвал'!E254+'8.юрид-в нацвал'!D254*'8.юрид-в нацвал'!E254+'9.нерез-в нацвал'!D86*'9.нерез-в нацвал'!E86)/('7.физ-в нацвал'!D254+'8.юрид-в нацвал'!D254+'9.нерез-в нацвал'!D86)</f>
        <v>1.0667963832987037</v>
      </c>
      <c r="F254" s="21">
        <f t="shared" si="6"/>
        <v>2026102</v>
      </c>
      <c r="G254" s="28">
        <f t="shared" si="7"/>
        <v>12.46429601964758</v>
      </c>
      <c r="H254" s="21">
        <f>'7.физ-в нацвал'!H254+'8.юрид-в нацвал'!H254+'9.нерез-в нацвал'!H86</f>
        <v>67996.2</v>
      </c>
      <c r="I254" s="28">
        <f>('7.физ-в нацвал'!H254*'7.физ-в нацвал'!I254+'8.юрид-в нацвал'!H254*'8.юрид-в нацвал'!I254+'9.нерез-в нацвал'!H86*'9.нерез-в нацвал'!I86)/('7.физ-в нацвал'!H254+'8.юрид-в нацвал'!H254+'9.нерез-в нацвал'!H86)</f>
        <v>2.5359125215820892</v>
      </c>
      <c r="J254" s="21">
        <f>'7.физ-в нацвал'!J254+'8.юрид-в нацвал'!J254+'9.нерез-в нацвал'!J86</f>
        <v>158003.10000000003</v>
      </c>
      <c r="K254" s="28">
        <f>('7.физ-в нацвал'!J254*'7.физ-в нацвал'!K254+'8.юрид-в нацвал'!J254*'8.юрид-в нацвал'!K254+'9.нерез-в нацвал'!J86*'9.нерез-в нацвал'!K86)/('7.физ-в нацвал'!J254+'8.юрид-в нацвал'!J254+'9.нерез-в нацвал'!J86)</f>
        <v>6.1936124924131235</v>
      </c>
      <c r="L254" s="21">
        <f>'7.физ-в нацвал'!L254+'8.юрид-в нацвал'!L254+'9.нерез-в нацвал'!L86</f>
        <v>254771.59999999998</v>
      </c>
      <c r="M254" s="28">
        <f>('7.физ-в нацвал'!L254*'7.физ-в нацвал'!M254+'8.юрид-в нацвал'!L254*'8.юрид-в нацвал'!M254+'9.нерез-в нацвал'!L86*'9.нерез-в нацвал'!M86)/('7.физ-в нацвал'!L254+'8.юрид-в нацвал'!L254+'9.нерез-в нацвал'!L86)</f>
        <v>9.7085805442992843</v>
      </c>
      <c r="N254" s="21">
        <f>'7.физ-в нацвал'!N254+'8.юрид-в нацвал'!N254+'9.нерез-в нацвал'!N86</f>
        <v>902477.60000000009</v>
      </c>
      <c r="O254" s="28">
        <f>('7.физ-в нацвал'!N254*'7.физ-в нацвал'!O254+'8.юрид-в нацвал'!N254*'8.юрид-в нацвал'!O254+'9.нерез-в нацвал'!N86*'9.нерез-в нацвал'!O86)/('7.физ-в нацвал'!N254+'8.юрид-в нацвал'!N254+'9.нерез-в нацвал'!N86)</f>
        <v>13.340290403883708</v>
      </c>
      <c r="P254" s="21">
        <f>'7.физ-в нацвал'!P254+'8.юрид-в нацвал'!P254+'9.нерез-в нацвал'!P86</f>
        <v>639215.60000000009</v>
      </c>
      <c r="Q254" s="28">
        <f>('7.физ-в нацвал'!P254*'7.физ-в нацвал'!Q254+'8.юрид-в нацвал'!P254*'8.юрид-в нацвал'!Q254+'9.нерез-в нацвал'!P86*'9.нерез-в нацвал'!Q86)/('7.физ-в нацвал'!P254+'8.юрид-в нацвал'!P254+'9.нерез-в нацвал'!P86)</f>
        <v>14.911525280359237</v>
      </c>
      <c r="R254" s="22">
        <f>'7.физ-в нацвал'!R254+'8.юрид-в нацвал'!R254+'9.нерез-в нацвал'!R86</f>
        <v>3637.9</v>
      </c>
      <c r="S254" s="30">
        <f>('7.физ-в нацвал'!R254*'7.физ-в нацвал'!S254+'8.юрид-в нацвал'!R254*'8.юрид-в нацвал'!S254+'9.нерез-в нацвал'!R86*'9.нерез-в нацвал'!S86)/('7.физ-в нацвал'!R254+'8.юрид-в нацвал'!R254+'9.нерез-в нацвал'!R86)</f>
        <v>16.061260617389152</v>
      </c>
    </row>
    <row r="255" spans="1:19" ht="14.25" customHeight="1" x14ac:dyDescent="0.2">
      <c r="A255" s="23" t="s">
        <v>6</v>
      </c>
      <c r="B255" s="26">
        <f>'7.физ-в нацвал'!B255+'8.юрид-в нацвал'!B255+'9.нерез-в нацвал'!B87</f>
        <v>20710602.800000001</v>
      </c>
      <c r="C255" s="28">
        <f>('7.физ-в нацвал'!B255*'7.физ-в нацвал'!C255+'8.юрид-в нацвал'!B255*'8.юрид-в нацвал'!C255+'9.нерез-в нацвал'!B87*'9.нерез-в нацвал'!C87)/('7.физ-в нацвал'!B255+'8.юрид-в нацвал'!B255+'9.нерез-в нацвал'!B87)</f>
        <v>2.2434895613468093</v>
      </c>
      <c r="D255" s="21">
        <f>'7.физ-в нацвал'!D255+'8.юрид-в нацвал'!D255+'9.нерез-в нацвал'!D87</f>
        <v>18897795.800000001</v>
      </c>
      <c r="E255" s="28">
        <f>('7.физ-в нацвал'!D255*'7.физ-в нацвал'!E255+'8.юрид-в нацвал'!D255*'8.юрид-в нацвал'!E255+'9.нерез-в нацвал'!D87*'9.нерез-в нацвал'!E87)/('7.физ-в нацвал'!D255+'8.юрид-в нацвал'!D255+'9.нерез-в нацвал'!D87)</f>
        <v>1.2413131238829451</v>
      </c>
      <c r="F255" s="21">
        <f t="shared" si="6"/>
        <v>1812807</v>
      </c>
      <c r="G255" s="28">
        <f t="shared" si="7"/>
        <v>12.690782445125157</v>
      </c>
      <c r="H255" s="21">
        <f>'7.физ-в нацвал'!H255+'8.юрид-в нацвал'!H255+'9.нерез-в нацвал'!H87</f>
        <v>39781.500000000007</v>
      </c>
      <c r="I255" s="28">
        <f>('7.физ-в нацвал'!H255*'7.физ-в нацвал'!I255+'8.юрид-в нацвал'!H255*'8.юрид-в нацвал'!I255+'9.нерез-в нацвал'!H87*'9.нерез-в нацвал'!I87)/('7.физ-в нацвал'!H255+'8.юрид-в нацвал'!H255+'9.нерез-в нацвал'!H87)</f>
        <v>3.5629532068926508</v>
      </c>
      <c r="J255" s="21">
        <f>'7.физ-в нацвал'!J255+'8.юрид-в нацвал'!J255+'9.нерез-в нацвал'!J87</f>
        <v>168237.7</v>
      </c>
      <c r="K255" s="28">
        <f>('7.физ-в нацвал'!J255*'7.физ-в нацвал'!K255+'8.юрид-в нацвал'!J255*'8.юрид-в нацвал'!K255+'9.нерез-в нацвал'!J87*'9.нерез-в нацвал'!K87)/('7.физ-в нацвал'!J255+'8.юрид-в нацвал'!J255+'9.нерез-в нацвал'!J87)</f>
        <v>7.527914795554147</v>
      </c>
      <c r="L255" s="21">
        <f>'7.физ-в нацвал'!L255+'8.юрид-в нацвал'!L255+'9.нерез-в нацвал'!L87</f>
        <v>221205.9</v>
      </c>
      <c r="M255" s="28">
        <f>('7.физ-в нацвал'!L255*'7.физ-в нацвал'!M255+'8.юрид-в нацвал'!L255*'8.юрид-в нацвал'!M255+'9.нерез-в нацвал'!L87*'9.нерез-в нацвал'!M87)/('7.физ-в нацвал'!L255+'8.юрид-в нацвал'!L255+'9.нерез-в нацвал'!L87)</f>
        <v>9.8452374868843933</v>
      </c>
      <c r="N255" s="21">
        <f>'7.физ-в нацвал'!N255+'8.юрид-в нацвал'!N255+'9.нерез-в нацвал'!N87</f>
        <v>797249.70000000007</v>
      </c>
      <c r="O255" s="28">
        <f>('7.физ-в нацвал'!N255*'7.физ-в нацвал'!O255+'8.юрид-в нацвал'!N255*'8.юрид-в нацвал'!O255+'9.нерез-в нацвал'!N87*'9.нерез-в нацвал'!O87)/('7.физ-в нацвал'!N255+'8.юрид-в нацвал'!N255+'9.нерез-в нацвал'!N87)</f>
        <v>13.85806503909628</v>
      </c>
      <c r="P255" s="21">
        <f>'7.физ-в нацвал'!P255+'8.юрид-в нацвал'!P255+'9.нерез-в нацвал'!P87</f>
        <v>582489.1</v>
      </c>
      <c r="Q255" s="28">
        <f>('7.физ-в нацвал'!P255*'7.физ-в нацвал'!Q255+'8.юрид-в нацвал'!P255*'8.юрид-в нацвал'!Q255+'9.нерез-в нацвал'!P87*'9.нерез-в нацвал'!Q87)/('7.физ-в нацвал'!P255+'8.юрид-в нацвал'!P255+'9.нерез-в нацвал'!P87)</f>
        <v>14.265204948899473</v>
      </c>
      <c r="R255" s="22">
        <f>'7.физ-в нацвал'!R255+'8.юрид-в нацвал'!R255+'9.нерез-в нацвал'!R87</f>
        <v>3843.1</v>
      </c>
      <c r="S255" s="30">
        <f>('7.физ-в нацвал'!R255*'7.физ-в нацвал'!S255+'8.юрид-в нацвал'!R255*'8.юрид-в нацвал'!S255+'9.нерез-в нацвал'!R87*'9.нерез-в нацвал'!S87)/('7.физ-в нацвал'!R255+'8.юрид-в нацвал'!R255+'9.нерез-в нацвал'!R87)</f>
        <v>16.19300876896256</v>
      </c>
    </row>
    <row r="256" spans="1:19" ht="14.25" customHeight="1" x14ac:dyDescent="0.2">
      <c r="A256" s="23" t="s">
        <v>7</v>
      </c>
      <c r="B256" s="26">
        <f>'7.физ-в нацвал'!B256+'8.юрид-в нацвал'!B256+'9.нерез-в нацвал'!B88</f>
        <v>21414843.100000001</v>
      </c>
      <c r="C256" s="28">
        <f>('7.физ-в нацвал'!B256*'7.физ-в нацвал'!C256+'8.юрид-в нацвал'!B256*'8.юрид-в нацвал'!C256+'9.нерез-в нацвал'!B88*'9.нерез-в нацвал'!C88)/('7.физ-в нацвал'!B256+'8.юрид-в нацвал'!B256+'9.нерез-в нацвал'!B88)</f>
        <v>2.1044812238666362</v>
      </c>
      <c r="D256" s="21">
        <f>'7.физ-в нацвал'!D256+'8.юрид-в нацвал'!D256+'9.нерез-в нацвал'!D88</f>
        <v>19416757.599999998</v>
      </c>
      <c r="E256" s="28">
        <f>('7.физ-в нацвал'!D256*'7.физ-в нацвал'!E256+'8.юрид-в нацвал'!D256*'8.юрид-в нацвал'!E256+'9.нерез-в нацвал'!D88*'9.нерез-в нацвал'!E88)/('7.физ-в нацвал'!D256+'8.юрид-в нацвал'!D256+'9.нерез-в нацвал'!D88)</f>
        <v>1.0778455901411677</v>
      </c>
      <c r="F256" s="21">
        <f t="shared" si="6"/>
        <v>1998085.5</v>
      </c>
      <c r="G256" s="28">
        <f t="shared" si="7"/>
        <v>12.080998867165594</v>
      </c>
      <c r="H256" s="21">
        <f>'7.физ-в нацвал'!H256+'8.юрид-в нацвал'!H256+'9.нерез-в нацвал'!H88</f>
        <v>36540.5</v>
      </c>
      <c r="I256" s="28">
        <f>('7.физ-в нацвал'!H256*'7.физ-в нацвал'!I256+'8.юрид-в нацвал'!H256*'8.юрид-в нацвал'!I256+'9.нерез-в нацвал'!H88*'9.нерез-в нацвал'!I88)/('7.физ-в нацвал'!H256+'8.юрид-в нацвал'!H256+'9.нерез-в нацвал'!H88)</f>
        <v>4.0950595366784794</v>
      </c>
      <c r="J256" s="21">
        <f>'7.физ-в нацвал'!J256+'8.юрид-в нацвал'!J256+'9.нерез-в нацвал'!J88</f>
        <v>131486.30000000002</v>
      </c>
      <c r="K256" s="28">
        <f>('7.физ-в нацвал'!J256*'7.физ-в нацвал'!K256+'8.юрид-в нацвал'!J256*'8.юрид-в нацвал'!K256+'9.нерез-в нацвал'!J88*'9.нерез-в нацвал'!K88)/('7.физ-в нацвал'!J256+'8.юрид-в нацвал'!J256+'9.нерез-в нацвал'!J88)</f>
        <v>6.3715855416115579</v>
      </c>
      <c r="L256" s="21">
        <f>'7.физ-в нацвал'!L256+'8.юрид-в нацвал'!L256+'9.нерез-в нацвал'!L88</f>
        <v>258525.00000000003</v>
      </c>
      <c r="M256" s="28">
        <f>('7.физ-в нацвал'!L256*'7.физ-в нацвал'!M256+'8.юрид-в нацвал'!L256*'8.юрид-в нацвал'!M256+'9.нерез-в нацвал'!L88*'9.нерез-в нацвал'!M88)/('7.физ-в нацвал'!L256+'8.юрид-в нацвал'!L256+'9.нерез-в нацвал'!L88)</f>
        <v>8.901207527318439</v>
      </c>
      <c r="N256" s="21">
        <f>'7.физ-в нацвал'!N256+'8.юрид-в нацвал'!N256+'9.нерез-в нацвал'!N88</f>
        <v>955065.2</v>
      </c>
      <c r="O256" s="28">
        <f>('7.физ-в нацвал'!N256*'7.физ-в нацвал'!O256+'8.юрид-в нацвал'!N256*'8.юрид-в нацвал'!O256+'9.нерез-в нацвал'!N88*'9.нерез-в нацвал'!O88)/('7.физ-в нацвал'!N256+'8.юрид-в нацвал'!N256+'9.нерез-в нацвал'!N88)</f>
        <v>12.664916257026224</v>
      </c>
      <c r="P256" s="21">
        <f>'7.физ-в нацвал'!P256+'8.юрид-в нацвал'!P256+'9.нерез-в нацвал'!P88</f>
        <v>598238.80000000005</v>
      </c>
      <c r="Q256" s="28">
        <f>('7.физ-в нацвал'!P256*'7.физ-в нацвал'!Q256+'8.юрид-в нацвал'!P256*'8.юрид-в нацвал'!Q256+'9.нерез-в нацвал'!P88*'9.нерез-в нацвал'!Q88)/('7.физ-в нацвал'!P256+'8.юрид-в нацвал'!P256+'9.нерез-в нацвал'!P88)</f>
        <v>14.367100393688942</v>
      </c>
      <c r="R256" s="22">
        <f>'7.физ-в нацвал'!R256+'8.юрид-в нацвал'!R256+'9.нерез-в нацвал'!R88</f>
        <v>18229.7</v>
      </c>
      <c r="S256" s="30">
        <f>('7.физ-в нацвал'!R256*'7.физ-в нацвал'!S256+'8.юрид-в нацвал'!R256*'8.юрид-в нацвал'!S256+'9.нерез-в нацвал'!R88*'9.нерез-в нацвал'!S88)/('7.физ-в нацвал'!R256+'8.юрид-в нацвал'!R256+'9.нерез-в нацвал'!R88)</f>
        <v>8.7491608748361198</v>
      </c>
    </row>
    <row r="257" spans="1:19" ht="14.25" customHeight="1" x14ac:dyDescent="0.2">
      <c r="A257" s="23" t="s">
        <v>8</v>
      </c>
      <c r="B257" s="26">
        <f>'7.физ-в нацвал'!B257+'8.юрид-в нацвал'!B257+'9.нерез-в нацвал'!B89</f>
        <v>20976258.300000001</v>
      </c>
      <c r="C257" s="28">
        <f>('7.физ-в нацвал'!B257*'7.физ-в нацвал'!C257+'8.юрид-в нацвал'!B257*'8.юрид-в нацвал'!C257+'9.нерез-в нацвал'!B89*'9.нерез-в нацвал'!C89)/('7.физ-в нацвал'!B257+'8.юрид-в нацвал'!B257+'9.нерез-в нацвал'!B89)</f>
        <v>2.4179245727060863</v>
      </c>
      <c r="D257" s="21">
        <f>'7.физ-в нацвал'!D257+'8.юрид-в нацвал'!D257+'9.нерез-в нацвал'!D89</f>
        <v>18647732.5</v>
      </c>
      <c r="E257" s="28">
        <f>('7.физ-в нацвал'!D257*'7.физ-в нацвал'!E257+'8.юрид-в нацвал'!D257*'8.юрид-в нацвал'!E257+'9.нерез-в нацвал'!D89*'9.нерез-в нацвал'!E89)/('7.физ-в нацвал'!D257+'8.юрид-в нацвал'!D257+'9.нерез-в нацвал'!D89)</f>
        <v>1.245560405963567</v>
      </c>
      <c r="F257" s="21">
        <f t="shared" ref="F257:F284" si="8">H257+J257+L257+N257+P257+R257</f>
        <v>2328525.7999999998</v>
      </c>
      <c r="G257" s="28">
        <f t="shared" ref="G257:G284" si="9">(H257*I257+J257*K257+L257*M257+N257*O257+P257*Q257+R257*S257)/(H257+J257+L257+N257+P257+R257)</f>
        <v>11.806668890677527</v>
      </c>
      <c r="H257" s="21">
        <f>'7.физ-в нацвал'!H257+'8.юрид-в нацвал'!H257+'9.нерез-в нацвал'!H89</f>
        <v>38150.9</v>
      </c>
      <c r="I257" s="28">
        <f>('7.физ-в нацвал'!H257*'7.физ-в нацвал'!I257+'8.юрид-в нацвал'!H257*'8.юрид-в нацвал'!I257+'9.нерез-в нацвал'!H89*'9.нерез-в нацвал'!I89)/('7.физ-в нацвал'!H257+'8.юрид-в нацвал'!H257+'9.нерез-в нацвал'!H89)</f>
        <v>3.535475336099541</v>
      </c>
      <c r="J257" s="21">
        <f>'7.физ-в нацвал'!J257+'8.юрид-в нацвал'!J257+'9.нерез-в нацвал'!J89</f>
        <v>135226.70000000001</v>
      </c>
      <c r="K257" s="28">
        <f>('7.физ-в нацвал'!J257*'7.физ-в нацвал'!K257+'8.юрид-в нацвал'!J257*'8.юрид-в нацвал'!K257+'9.нерез-в нацвал'!J89*'9.нерез-в нацвал'!K89)/('7.физ-в нацвал'!J257+'8.юрид-в нацвал'!J257+'9.нерез-в нацвал'!J89)</f>
        <v>6.5696348132432423</v>
      </c>
      <c r="L257" s="21">
        <f>'7.физ-в нацвал'!L257+'8.юрид-в нацвал'!L257+'9.нерез-в нацвал'!L89</f>
        <v>514249.30000000005</v>
      </c>
      <c r="M257" s="28">
        <f>('7.физ-в нацвал'!L257*'7.физ-в нацвал'!M257+'8.юрид-в нацвал'!L257*'8.юрид-в нацвал'!M257+'9.нерез-в нацвал'!L89*'9.нерез-в нацвал'!M89)/('7.физ-в нацвал'!L257+'8.юрид-в нацвал'!L257+'9.нерез-в нацвал'!L89)</f>
        <v>9.7423635481856756</v>
      </c>
      <c r="N257" s="21">
        <f>'7.физ-в нацвал'!N257+'8.юрид-в нацвал'!N257+'9.нерез-в нацвал'!N89</f>
        <v>797028.1</v>
      </c>
      <c r="O257" s="28">
        <f>('7.физ-в нацвал'!N257*'7.физ-в нацвал'!O257+'8.юрид-в нацвал'!N257*'8.юрид-в нацвал'!O257+'9.нерез-в нацвал'!N89*'9.нерез-в нацвал'!O89)/('7.физ-в нацвал'!N257+'8.юрид-в нацвал'!N257+'9.нерез-в нацвал'!N89)</f>
        <v>13.255511988849573</v>
      </c>
      <c r="P257" s="21">
        <f>'7.физ-в нацвал'!P257+'8.юрид-в нацвал'!P257+'9.нерез-в нацвал'!P89</f>
        <v>826895.4</v>
      </c>
      <c r="Q257" s="28">
        <f>('7.физ-в нацвал'!P257*'7.физ-в нацвал'!Q257+'8.юрид-в нацвал'!P257*'8.юрид-в нацвал'!Q257+'9.нерез-в нацвал'!P89*'9.нерез-в нацвал'!Q89)/('7.физ-в нацвал'!P257+'8.юрид-в нацвал'!P257+'9.нерез-в нацвал'!P89)</f>
        <v>12.980006506264276</v>
      </c>
      <c r="R257" s="22">
        <f>'7.физ-в нацвал'!R257+'8.юрид-в нацвал'!R257+'9.нерез-в нацвал'!R89</f>
        <v>16975.400000000001</v>
      </c>
      <c r="S257" s="30">
        <f>('7.физ-в нацвал'!R257*'7.физ-в нацвал'!S257+'8.юрид-в нацвал'!R257*'8.юрид-в нацвал'!S257+'9.нерез-в нацвал'!R89*'9.нерез-в нацвал'!S89)/('7.физ-в нацвал'!R257+'8.юрид-в нацвал'!R257+'9.нерез-в нацвал'!R89)</f>
        <v>9.4686829176337515</v>
      </c>
    </row>
    <row r="258" spans="1:19" ht="14.25" customHeight="1" x14ac:dyDescent="0.2">
      <c r="A258" s="23" t="s">
        <v>9</v>
      </c>
      <c r="B258" s="26">
        <f>'7.физ-в нацвал'!B258+'8.юрид-в нацвал'!B258+'9.нерез-в нацвал'!B90</f>
        <v>20542707.399999995</v>
      </c>
      <c r="C258" s="28">
        <f>('7.физ-в нацвал'!B258*'7.физ-в нацвал'!C258+'8.юрид-в нацвал'!B258*'8.юрид-в нацвал'!C258+'9.нерез-в нацвал'!B90*'9.нерез-в нацвал'!C90)/('7.физ-в нацвал'!B258+'8.юрид-в нацвал'!B258+'9.нерез-в нацвал'!B90)</f>
        <v>2.1761979997339598</v>
      </c>
      <c r="D258" s="21">
        <f>'7.физ-в нацвал'!D258+'8.юрид-в нацвал'!D258+'9.нерез-в нацвал'!D90</f>
        <v>18666354.5</v>
      </c>
      <c r="E258" s="28">
        <f>('7.физ-в нацвал'!D258*'7.физ-в нацвал'!E258+'8.юрид-в нацвал'!D258*'8.юрид-в нацвал'!E258+'9.нерез-в нацвал'!D90*'9.нерез-в нацвал'!E90)/('7.физ-в нацвал'!D258+'8.юрид-в нацвал'!D258+'9.нерез-в нацвал'!D90)</f>
        <v>1.2227401012875867</v>
      </c>
      <c r="F258" s="21">
        <f t="shared" si="8"/>
        <v>1876352.9000000001</v>
      </c>
      <c r="G258" s="28">
        <f t="shared" si="9"/>
        <v>11.661398322778194</v>
      </c>
      <c r="H258" s="21">
        <f>'7.физ-в нацвал'!H258+'8.юрид-в нацвал'!H258+'9.нерез-в нацвал'!H90</f>
        <v>88900.2</v>
      </c>
      <c r="I258" s="28">
        <f>('7.физ-в нацвал'!H258*'7.физ-в нацвал'!I258+'8.юрид-в нацвал'!H258*'8.юрид-в нацвал'!I258+'9.нерез-в нацвал'!H90*'9.нерез-в нацвал'!I90)/('7.физ-в нацвал'!H258+'8.юрид-в нацвал'!H258+'9.нерез-в нацвал'!H90)</f>
        <v>3.185881449085604</v>
      </c>
      <c r="J258" s="21">
        <f>'7.физ-в нацвал'!J258+'8.юрид-в нацвал'!J258+'9.нерез-в нацвал'!J90</f>
        <v>173673.5</v>
      </c>
      <c r="K258" s="28">
        <f>('7.физ-в нацвал'!J258*'7.физ-в нацвал'!K258+'8.юрид-в нацвал'!J258*'8.юрид-в нацвал'!K258+'9.нерез-в нацвал'!J90*'9.нерез-в нацвал'!K90)/('7.физ-в нацвал'!J258+'8.юрид-в нацвал'!J258+'9.нерез-в нацвал'!J90)</f>
        <v>5.8024722309390899</v>
      </c>
      <c r="L258" s="21">
        <f>'7.физ-в нацвал'!L258+'8.юрид-в нацвал'!L258+'9.нерез-в нацвал'!L90</f>
        <v>322585.80000000005</v>
      </c>
      <c r="M258" s="28">
        <f>('7.физ-в нацвал'!L258*'7.физ-в нацвал'!M258+'8.юрид-в нацвал'!L258*'8.юрид-в нацвал'!M258+'9.нерез-в нацвал'!L90*'9.нерез-в нацвал'!M90)/('7.физ-в нацвал'!L258+'8.юрид-в нацвал'!L258+'9.нерез-в нацвал'!L90)</f>
        <v>8.8239437507788629</v>
      </c>
      <c r="N258" s="21">
        <f>'7.физ-в нацвал'!N258+'8.юрид-в нацвал'!N258+'9.нерез-в нацвал'!N90</f>
        <v>697947.89999999991</v>
      </c>
      <c r="O258" s="28">
        <f>('7.физ-в нацвал'!N258*'7.физ-в нацвал'!O258+'8.юрид-в нацвал'!N258*'8.юрид-в нацвал'!O258+'9.нерез-в нацвал'!N90*'9.нерез-в нацвал'!O90)/('7.физ-в нацвал'!N258+'8.юрид-в нацвал'!N258+'9.нерез-в нацвал'!N90)</f>
        <v>13.145512855615729</v>
      </c>
      <c r="P258" s="21">
        <f>'7.физ-в нацвал'!P258+'8.юрид-в нацвал'!P258+'9.нерез-в нацвал'!P90</f>
        <v>583023.70000000007</v>
      </c>
      <c r="Q258" s="28">
        <f>('7.физ-в нацвал'!P258*'7.физ-в нацвал'!Q258+'8.юрид-в нацвал'!P258*'8.юрид-в нацвал'!Q258+'9.нерез-в нацвал'!P90*'9.нерез-в нацвал'!Q90)/('7.физ-в нацвал'!P258+'8.юрид-в нацвал'!P258+'9.нерез-в нацвал'!P90)</f>
        <v>14.439275091218416</v>
      </c>
      <c r="R258" s="21">
        <f>'7.физ-в нацвал'!R258+'8.юрид-в нацвал'!R258+'9.нерез-в нацвал'!R90</f>
        <v>10221.800000000001</v>
      </c>
      <c r="S258" s="28">
        <f>('7.физ-в нацвал'!R258*'7.физ-в нацвал'!S258+'8.юрид-в нацвал'!R258*'8.юрид-в нацвал'!S258+'9.нерез-в нацвал'!R90*'9.нерез-в нацвал'!S90)/('7.физ-в нацвал'!R258+'8.юрид-в нацвал'!R258+'9.нерез-в нацвал'!R90)</f>
        <v>14.687801267878456</v>
      </c>
    </row>
    <row r="259" spans="1:19" ht="14.25" customHeight="1" x14ac:dyDescent="0.2">
      <c r="A259" s="23" t="s">
        <v>14</v>
      </c>
      <c r="B259" s="26">
        <f>'7.физ-в нацвал'!B259+'8.юрид-в нацвал'!B259+'9.нерез-в нацвал'!B91</f>
        <v>23028421.699999999</v>
      </c>
      <c r="C259" s="28">
        <f>('7.физ-в нацвал'!B259*'7.физ-в нацвал'!C259+'8.юрид-в нацвал'!B259*'8.юрид-в нацвал'!C259+'9.нерез-в нацвал'!B91*'9.нерез-в нацвал'!C91)/('7.физ-в нацвал'!B259+'8.юрид-в нацвал'!B259+'9.нерез-в нацвал'!B91)</f>
        <v>2.6687261464384249</v>
      </c>
      <c r="D259" s="21">
        <f>'7.физ-в нацвал'!D259+'8.юрид-в нацвал'!D259+'9.нерез-в нацвал'!D91</f>
        <v>19992143.699999999</v>
      </c>
      <c r="E259" s="28">
        <f>('7.физ-в нацвал'!D259*'7.физ-в нацвал'!E259+'8.юрид-в нацвал'!D259*'8.юрид-в нацвал'!E259+'9.нерез-в нацвал'!D91*'9.нерез-в нацвал'!E91)/('7.физ-в нацвал'!D259+'8.юрид-в нацвал'!D259+'9.нерез-в нацвал'!D91)</f>
        <v>1.2412482248214336</v>
      </c>
      <c r="F259" s="21">
        <f t="shared" si="8"/>
        <v>3036278.0000000005</v>
      </c>
      <c r="G259" s="28">
        <f t="shared" si="9"/>
        <v>12.06784695736029</v>
      </c>
      <c r="H259" s="21">
        <f>'7.физ-в нацвал'!H259+'8.юрид-в нацвал'!H259+'9.нерез-в нацвал'!H91</f>
        <v>24187.100000000002</v>
      </c>
      <c r="I259" s="28">
        <f>('7.физ-в нацвал'!H259*'7.физ-в нацвал'!I259+'8.юрид-в нацвал'!H259*'8.юрид-в нацвал'!I259+'9.нерез-в нацвал'!H91*'9.нерез-в нацвал'!I91)/('7.физ-в нацвал'!H259+'8.юрид-в нацвал'!H259+'9.нерез-в нацвал'!H91)</f>
        <v>6.7937511318016623</v>
      </c>
      <c r="J259" s="21">
        <f>'7.физ-в нацвал'!J259+'8.юрид-в нацвал'!J259+'9.нерез-в нацвал'!J91</f>
        <v>122773.4</v>
      </c>
      <c r="K259" s="28">
        <f>('7.физ-в нацвал'!J259*'7.физ-в нацвал'!K259+'8.юрид-в нацвал'!J259*'8.юрид-в нацвал'!K259+'9.нерез-в нацвал'!J91*'9.нерез-в нацвал'!K91)/('7.физ-в нацвал'!J259+'8.юрид-в нацвал'!J259+'9.нерез-в нацвал'!J91)</f>
        <v>5.6094277262012779</v>
      </c>
      <c r="L259" s="21">
        <f>'7.физ-в нацвал'!L259+'8.юрид-в нацвал'!L259+'9.нерез-в нацвал'!L91</f>
        <v>564848.6</v>
      </c>
      <c r="M259" s="28">
        <f>('7.физ-в нацвал'!L259*'7.физ-в нацвал'!M259+'8.юрид-в нацвал'!L259*'8.юрид-в нацвал'!M259+'9.нерез-в нацвал'!L91*'9.нерез-в нацвал'!M91)/('7.физ-в нацвал'!L259+'8.юрид-в нацвал'!L259+'9.нерез-в нацвал'!L91)</f>
        <v>10.452760300724831</v>
      </c>
      <c r="N259" s="21">
        <f>'7.физ-в нацвал'!N259+'8.юрид-в нацвал'!N259+'9.нерез-в нацвал'!N91</f>
        <v>1543213.1</v>
      </c>
      <c r="O259" s="28">
        <f>('7.физ-в нацвал'!N259*'7.физ-в нацвал'!O259+'8.юрид-в нацвал'!N259*'8.юрид-в нацвал'!O259+'9.нерез-в нацвал'!N91*'9.нерез-в нацвал'!O91)/('7.физ-в нацвал'!N259+'8.юрид-в нацвал'!N259+'9.нерез-в нацвал'!N91)</f>
        <v>12.079343929882398</v>
      </c>
      <c r="P259" s="21">
        <f>'7.физ-в нацвал'!P259+'8.юрид-в нацвал'!P259+'9.нерез-в нацвал'!P91</f>
        <v>774387.7</v>
      </c>
      <c r="Q259" s="28">
        <f>('7.физ-в нацвал'!P259*'7.физ-в нацвал'!Q259+'8.юрид-в нацвал'!P259*'8.юрид-в нацвал'!Q259+'9.нерез-в нацвал'!P91*'9.нерез-в нацвал'!Q91)/('7.физ-в нацвал'!P259+'8.юрид-в нацвал'!P259+'9.нерез-в нацвал'!P91)</f>
        <v>14.374671707724694</v>
      </c>
      <c r="R259" s="22">
        <f>'7.физ-в нацвал'!R259+'8.юрид-в нацвал'!R259+'9.нерез-в нацвал'!R91</f>
        <v>6868.0999999999995</v>
      </c>
      <c r="S259" s="30">
        <f>('7.физ-в нацвал'!R259*'7.физ-в нацвал'!S259+'8.юрид-в нацвал'!R259*'8.юрид-в нацвал'!S259+'9.нерез-в нацвал'!R91*'9.нерез-в нацвал'!S91)/('7.физ-в нацвал'!R259+'8.юрид-в нацвал'!R259+'9.нерез-в нацвал'!R91)</f>
        <v>16.238959246370904</v>
      </c>
    </row>
    <row r="260" spans="1:19" ht="14.25" customHeight="1" thickBot="1" x14ac:dyDescent="0.25">
      <c r="A260" s="24" t="s">
        <v>15</v>
      </c>
      <c r="B260" s="27">
        <f>'7.физ-в нацвал'!B260+'8.юрид-в нацвал'!B260+'9.нерез-в нацвал'!B92</f>
        <v>28784474.599999994</v>
      </c>
      <c r="C260" s="29">
        <f>('7.физ-в нацвал'!B260*'7.физ-в нацвал'!C260+'8.юрид-в нацвал'!B260*'8.юрид-в нацвал'!C260+'9.нерез-в нацвал'!B92*'9.нерез-в нацвал'!C92)/('7.физ-в нацвал'!B260+'8.юрид-в нацвал'!B260+'9.нерез-в нацвал'!B92)</f>
        <v>2.3002971040854083</v>
      </c>
      <c r="D260" s="25">
        <f>'7.физ-в нацвал'!D260+'8.юрид-в нацвал'!D260+'9.нерез-в нацвал'!D92</f>
        <v>25926744.5</v>
      </c>
      <c r="E260" s="29">
        <f>('7.физ-в нацвал'!D260*'7.физ-в нацвал'!E260+'8.юрид-в нацвал'!D260*'8.юрид-в нацвал'!E260+'9.нерез-в нацвал'!D92*'9.нерез-в нацвал'!E92)/('7.физ-в нацвал'!D260+'8.юрид-в нацвал'!D260+'9.нерез-в нацвал'!D92)</f>
        <v>1.2706363681718695</v>
      </c>
      <c r="F260" s="25">
        <f t="shared" si="8"/>
        <v>2857730.0999999996</v>
      </c>
      <c r="G260" s="29">
        <f t="shared" si="9"/>
        <v>11.641889867416101</v>
      </c>
      <c r="H260" s="25">
        <f>'7.физ-в нацвал'!H260+'8.юрид-в нацвал'!H260+'9.нерез-в нацвал'!H92</f>
        <v>34555.699999999997</v>
      </c>
      <c r="I260" s="29">
        <f>('7.физ-в нацвал'!H260*'7.физ-в нацвал'!I260+'8.юрид-в нацвал'!H260*'8.юрид-в нацвал'!I260+'9.нерез-в нацвал'!H92*'9.нерез-в нацвал'!I92)/('7.физ-в нацвал'!H260+'8.юрид-в нацвал'!H260+'9.нерез-в нацвал'!H92)</f>
        <v>4.764740925520246</v>
      </c>
      <c r="J260" s="25">
        <f>'7.физ-в нацвал'!J260+'8.юрид-в нацвал'!J260+'9.нерез-в нацвал'!J92</f>
        <v>171307.69999999998</v>
      </c>
      <c r="K260" s="29">
        <f>('7.физ-в нацвал'!J260*'7.физ-в нацвал'!K260+'8.юрид-в нацвал'!J260*'8.юрид-в нацвал'!K260+'9.нерез-в нацвал'!J92*'9.нерез-в нацвал'!K92)/('7.физ-в нацвал'!J260+'8.юрид-в нацвал'!J260+'9.нерез-в нацвал'!J92)</f>
        <v>5.5496099941800638</v>
      </c>
      <c r="L260" s="25">
        <f>'7.физ-в нацвал'!L260+'8.юрид-в нацвал'!L260+'9.нерез-в нацвал'!L92</f>
        <v>412266.19999999995</v>
      </c>
      <c r="M260" s="29">
        <f>('7.физ-в нацвал'!L260*'7.физ-в нацвал'!M260+'8.юрид-в нацвал'!L260*'8.юрид-в нацвал'!M260+'9.нерез-в нацвал'!L92*'9.нерез-в нацвал'!M92)/('7.физ-в нацвал'!L260+'8.юрид-в нацвал'!L260+'9.нерез-в нацвал'!L92)</f>
        <v>8.2851761240674122</v>
      </c>
      <c r="N260" s="25">
        <f>'7.физ-в нацвал'!N260+'8.юрид-в нацвал'!N260+'9.нерез-в нацвал'!N92</f>
        <v>1385234</v>
      </c>
      <c r="O260" s="29">
        <f>('7.физ-в нацвал'!N260*'7.физ-в нацвал'!O260+'8.юрид-в нацвал'!N260*'8.юрид-в нацвал'!O260+'9.нерез-в нацвал'!N92*'9.нерез-в нацвал'!O92)/('7.физ-в нацвал'!N260+'8.юрид-в нацвал'!N260+'9.нерез-в нацвал'!N92)</f>
        <v>11.834461117038707</v>
      </c>
      <c r="P260" s="25">
        <f>'7.физ-в нацвал'!P260+'8.юрид-в нацвал'!P260+'9.нерез-в нацвал'!P92</f>
        <v>841379.6</v>
      </c>
      <c r="Q260" s="29">
        <f>('7.физ-в нацвал'!P260*'7.физ-в нацвал'!Q260+'8.юрид-в нацвал'!P260*'8.юрид-в нацвал'!Q260+'9.нерез-в нацвал'!P92*'9.нерез-в нацвал'!Q92)/('7.физ-в нацвал'!P260+'8.юрид-в нацвал'!P260+'9.нерез-в нацвал'!P92)</f>
        <v>14.416633214068893</v>
      </c>
      <c r="R260" s="25">
        <f>'7.физ-в нацвал'!R260+'8.юрид-в нацвал'!R260+'9.нерез-в нацвал'!R92</f>
        <v>12986.9</v>
      </c>
      <c r="S260" s="29">
        <f>('7.физ-в нацвал'!R260*'7.физ-в нацвал'!S260+'8.юрид-в нацвал'!R260*'8.юрид-в нацвал'!S260+'9.нерез-в нацвал'!R92*'9.нерез-в нацвал'!S92)/('7.физ-в нацвал'!R260+'8.юрид-в нацвал'!R260+'9.нерез-в нацвал'!R92)</f>
        <v>16.553768643787201</v>
      </c>
    </row>
    <row r="261" spans="1:19" ht="14.25" customHeight="1" x14ac:dyDescent="0.2">
      <c r="A261" s="23" t="s">
        <v>49</v>
      </c>
      <c r="B261" s="26">
        <f>'7.физ-в нацвал'!B261+'8.юрид-в нацвал'!B261+'9.нерез-в нацвал'!B93</f>
        <v>18196613.600000001</v>
      </c>
      <c r="C261" s="28">
        <f>('7.физ-в нацвал'!B261*'7.физ-в нацвал'!C261+'8.юрид-в нацвал'!B261*'8.юрид-в нацвал'!C261+'9.нерез-в нацвал'!B93*'9.нерез-в нацвал'!C93)/('7.физ-в нацвал'!B261+'8.юрид-в нацвал'!B261+'9.нерез-в нацвал'!B93)</f>
        <v>3.1475346559537876</v>
      </c>
      <c r="D261" s="21">
        <f>'7.физ-в нацвал'!D261+'8.юрид-в нацвал'!D261+'9.нерез-в нацвал'!D93</f>
        <v>15728327.200000001</v>
      </c>
      <c r="E261" s="28">
        <f>('7.физ-в нацвал'!D261*'7.физ-в нацвал'!E261+'8.юрид-в нацвал'!D261*'8.юрид-в нацвал'!E261+'9.нерез-в нацвал'!D93*'9.нерез-в нацвал'!E93)/('7.физ-в нацвал'!D261+'8.юрид-в нацвал'!D261+'9.нерез-в нацвал'!D93)</f>
        <v>1.8517956804713473</v>
      </c>
      <c r="F261" s="21">
        <f t="shared" si="8"/>
        <v>2468286.4000000004</v>
      </c>
      <c r="G261" s="28">
        <f t="shared" si="9"/>
        <v>11.404196675474937</v>
      </c>
      <c r="H261" s="21">
        <f>'7.физ-в нацвал'!H261+'8.юрид-в нацвал'!H261+'9.нерез-в нацвал'!H93</f>
        <v>39993.4</v>
      </c>
      <c r="I261" s="28">
        <f>('7.физ-в нацвал'!H261*'7.физ-в нацвал'!I261+'8.юрид-в нацвал'!H261*'8.юрид-в нацвал'!I261+'9.нерез-в нацвал'!H93*'9.нерез-в нацвал'!I93)/('7.физ-в нацвал'!H261+'8.юрид-в нацвал'!H261+'9.нерез-в нацвал'!H93)</f>
        <v>4.5658530657558503</v>
      </c>
      <c r="J261" s="21">
        <f>'7.физ-в нацвал'!J261+'8.юрид-в нацвал'!J261+'9.нерез-в нацвал'!J93</f>
        <v>210335.6</v>
      </c>
      <c r="K261" s="28">
        <f>('7.физ-в нацвал'!J261*'7.физ-в нацвал'!K261+'8.юрид-в нацвал'!J261*'8.юрид-в нацвал'!K261+'9.нерез-в нацвал'!J93*'9.нерез-в нацвал'!K93)/('7.физ-в нацвал'!J261+'8.юрид-в нацвал'!J261+'9.нерез-в нацвал'!J93)</f>
        <v>4.3582334231580395</v>
      </c>
      <c r="L261" s="21">
        <f>'7.физ-в нацвал'!L261+'8.юрид-в нацвал'!L261+'9.нерез-в нацвал'!L93</f>
        <v>278735.40000000002</v>
      </c>
      <c r="M261" s="28">
        <f>('7.физ-в нацвал'!L261*'7.физ-в нацвал'!M261+'8.юрид-в нацвал'!L261*'8.юрид-в нацвал'!M261+'9.нерез-в нацвал'!L93*'9.нерез-в нацвал'!M93)/('7.физ-в нацвал'!L261+'8.юрид-в нацвал'!L261+'9.нерез-в нацвал'!L93)</f>
        <v>7.9431220684563204</v>
      </c>
      <c r="N261" s="21">
        <f>'7.физ-в нацвал'!N261+'8.юрид-в нацвал'!N261+'9.нерез-в нацвал'!N93</f>
        <v>992066.60000000009</v>
      </c>
      <c r="O261" s="28">
        <f>('7.физ-в нацвал'!N261*'7.физ-в нацвал'!O261+'8.юрид-в нацвал'!N261*'8.юрид-в нацвал'!O261+'9.нерез-в нацвал'!N93*'9.нерез-в нацвал'!O93)/('7.физ-в нацвал'!N261+'8.юрид-в нацвал'!N261+'9.нерез-в нацвал'!N93)</f>
        <v>11.739308001095894</v>
      </c>
      <c r="P261" s="21">
        <f>'7.физ-в нацвал'!P261+'8.юрид-в нацвал'!P261+'9.нерез-в нацвал'!P93</f>
        <v>940157.70000000007</v>
      </c>
      <c r="Q261" s="28">
        <f>('7.физ-в нацвал'!P261*'7.физ-в нацвал'!Q261+'8.юрид-в нацвал'!P261*'8.юрид-в нацвал'!Q261+'9.нерез-в нацвал'!P93*'9.нерез-в нацвал'!Q93)/('7.физ-в нацвал'!P261+'8.юрид-в нацвал'!P261+'9.нерез-в нацвал'!P93)</f>
        <v>13.908954850872359</v>
      </c>
      <c r="R261" s="22">
        <f>'7.физ-в нацвал'!R261+'8.юрид-в нацвал'!R261+'9.нерез-в нацвал'!R93</f>
        <v>6997.7</v>
      </c>
      <c r="S261" s="30">
        <f>('7.физ-в нацвал'!R261*'7.физ-в нацвал'!S261+'8.юрид-в нацвал'!R261*'8.юрид-в нацвал'!S261+'9.нерез-в нацвал'!R93*'9.нерез-в нацвал'!S93)/('7.физ-в нацвал'!R261+'8.юрид-в нацвал'!R261+'9.нерез-в нацвал'!R93)</f>
        <v>16.107041313574459</v>
      </c>
    </row>
    <row r="262" spans="1:19" ht="14.25" customHeight="1" x14ac:dyDescent="0.2">
      <c r="A262" s="23" t="s">
        <v>1</v>
      </c>
      <c r="B262" s="26">
        <f>'7.физ-в нацвал'!B262+'8.юрид-в нацвал'!B262+'9.нерез-в нацвал'!B94</f>
        <v>21062722.299999997</v>
      </c>
      <c r="C262" s="28">
        <f>('7.физ-в нацвал'!B262*'7.физ-в нацвал'!C262+'8.юрид-в нацвал'!B262*'8.юрид-в нацвал'!C262+'9.нерез-в нацвал'!B94*'9.нерез-в нацвал'!C94)/('7.физ-в нацвал'!B262+'8.юрид-в нацвал'!B262+'9.нерез-в нацвал'!B94)</f>
        <v>3.1143863810994659</v>
      </c>
      <c r="D262" s="21">
        <f>'7.физ-в нацвал'!D262+'8.юрид-в нацвал'!D262+'9.нерез-в нацвал'!D94</f>
        <v>18132586.300000001</v>
      </c>
      <c r="E262" s="28">
        <f>('7.физ-в нацвал'!D262*'7.физ-в нацвал'!E262+'8.юрид-в нацвал'!D262*'8.юрид-в нацвал'!E262+'9.нерез-в нацвал'!D94*'9.нерез-в нацвал'!E94)/('7.физ-в нацвал'!D262+'8.юрид-в нацвал'!D262+'9.нерез-в нацвал'!D94)</f>
        <v>1.8221115127410146</v>
      </c>
      <c r="F262" s="21">
        <f t="shared" si="8"/>
        <v>2930136</v>
      </c>
      <c r="G262" s="28">
        <f t="shared" si="9"/>
        <v>11.111382279525593</v>
      </c>
      <c r="H262" s="21">
        <f>'7.физ-в нацвал'!H262+'8.юрид-в нацвал'!H262+'9.нерез-в нацвал'!H94</f>
        <v>14064.8</v>
      </c>
      <c r="I262" s="28">
        <f>('7.физ-в нацвал'!H262*'7.физ-в нацвал'!I262+'8.юрид-в нацвал'!H262*'8.юрид-в нацвал'!I262+'9.нерез-в нацвал'!H94*'9.нерез-в нацвал'!I94)/('7.физ-в нацвал'!H262+'8.юрид-в нацвал'!H262+'9.нерез-в нацвал'!H94)</f>
        <v>7.9264458079745195</v>
      </c>
      <c r="J262" s="21">
        <f>'7.физ-в нацвал'!J262+'8.юрид-в нацвал'!J262+'9.нерез-в нацвал'!J94</f>
        <v>149886.49999999997</v>
      </c>
      <c r="K262" s="28">
        <f>('7.физ-в нацвал'!J262*'7.физ-в нацвал'!K262+'8.юрид-в нацвал'!J262*'8.юрид-в нацвал'!K262+'9.нерез-в нацвал'!J94*'9.нерез-в нацвал'!K94)/('7.физ-в нацвал'!J262+'8.юрид-в нацвал'!J262+'9.нерез-в нацвал'!J94)</f>
        <v>5.6893055211776922</v>
      </c>
      <c r="L262" s="21">
        <f>'7.физ-в нацвал'!L262+'8.юрид-в нацвал'!L262+'9.нерез-в нацвал'!L94</f>
        <v>1141894.8</v>
      </c>
      <c r="M262" s="28">
        <f>('7.физ-в нацвал'!L262*'7.физ-в нацвал'!M262+'8.юрид-в нацвал'!L262*'8.юрид-в нацвал'!M262+'9.нерез-в нацвал'!L94*'9.нерез-в нацвал'!M94)/('7.физ-в нацвал'!L262+'8.юрид-в нацвал'!L262+'9.нерез-в нацвал'!L94)</f>
        <v>9.4944299072033616</v>
      </c>
      <c r="N262" s="21">
        <f>'7.физ-в нацвал'!N262+'8.юрид-в нацвал'!N262+'9.нерез-в нацвал'!N94</f>
        <v>782300.4</v>
      </c>
      <c r="O262" s="28">
        <f>('7.физ-в нацвал'!N262*'7.физ-в нацвал'!O262+'8.юрид-в нацвал'!N262*'8.юрид-в нацвал'!O262+'9.нерез-в нацвал'!N94*'9.нерез-в нацвал'!O94)/('7.физ-в нацвал'!N262+'8.юрид-в нацвал'!N262+'9.нерез-в нацвал'!N94)</f>
        <v>11.708875088137498</v>
      </c>
      <c r="P262" s="21">
        <f>'7.физ-в нацвал'!P262+'8.юрид-в нацвал'!P262+'9.нерез-в нацвал'!P94</f>
        <v>832580.4</v>
      </c>
      <c r="Q262" s="28">
        <f>('7.физ-в нацвал'!P262*'7.физ-в нацвал'!Q262+'8.юрид-в нацвал'!P262*'8.юрид-в нацвал'!Q262+'9.нерез-в нацвал'!P94*'9.нерез-в нацвал'!Q94)/('7.физ-в нацвал'!P262+'8.юрид-в нацвал'!P262+'9.нерез-в нацвал'!P94)</f>
        <v>13.736011662056899</v>
      </c>
      <c r="R262" s="22">
        <f>'7.физ-в нацвал'!R262+'8.юрид-в нацвал'!R262+'9.нерез-в нацвал'!R94</f>
        <v>9409.1</v>
      </c>
      <c r="S262" s="30">
        <f>('7.физ-в нацвал'!R262*'7.физ-в нацвал'!S262+'8.юрид-в нацвал'!R262*'8.юрид-в нацвал'!S262+'9.нерез-в нацвал'!R94*'9.нерез-в нацвал'!S94)/('7.физ-в нацвал'!R262+'8.юрид-в нацвал'!R262+'9.нерез-в нацвал'!R94)</f>
        <v>16.557946137250109</v>
      </c>
    </row>
    <row r="263" spans="1:19" ht="14.25" customHeight="1" x14ac:dyDescent="0.2">
      <c r="A263" s="23" t="s">
        <v>2</v>
      </c>
      <c r="B263" s="26">
        <f>'7.физ-в нацвал'!B263+'8.юрид-в нацвал'!B263+'9.нерез-в нацвал'!B95</f>
        <v>25782774.100000001</v>
      </c>
      <c r="C263" s="28">
        <f>('7.физ-в нацвал'!B263*'7.физ-в нацвал'!C263+'8.юрид-в нацвал'!B263*'8.юрид-в нацвал'!C263+'9.нерез-в нацвал'!B95*'9.нерез-в нацвал'!C95)/('7.физ-в нацвал'!B263+'8.юрид-в нацвал'!B263+'9.нерез-в нацвал'!B95)</f>
        <v>2.8709865266980712</v>
      </c>
      <c r="D263" s="21">
        <f>'7.физ-в нацвал'!D263+'8.юрид-в нацвал'!D263+'9.нерез-в нацвал'!D95</f>
        <v>22874087.599999998</v>
      </c>
      <c r="E263" s="28">
        <f>('7.физ-в нацвал'!D263*'7.физ-в нацвал'!E263+'8.юрид-в нацвал'!D263*'8.юрид-в нацвал'!E263+'9.нерез-в нацвал'!D95*'9.нерез-в нацвал'!E95)/('7.физ-в нацвал'!D263+'8.юрид-в нацвал'!D263+'9.нерез-в нацвал'!D95)</f>
        <v>1.7749884619223026</v>
      </c>
      <c r="F263" s="21">
        <f t="shared" si="8"/>
        <v>2908686.5</v>
      </c>
      <c r="G263" s="28">
        <f t="shared" si="9"/>
        <v>11.489981988433611</v>
      </c>
      <c r="H263" s="21">
        <f>'7.физ-в нацвал'!H263+'8.юрид-в нацвал'!H263+'9.нерез-в нацвал'!H95</f>
        <v>51328.400000000009</v>
      </c>
      <c r="I263" s="28">
        <f>('7.физ-в нацвал'!H263*'7.физ-в нацвал'!I263+'8.юрид-в нацвал'!H263*'8.юрид-в нацвал'!I263+'9.нерез-в нацвал'!H95*'9.нерез-в нацвал'!I95)/('7.физ-в нацвал'!H263+'8.юрид-в нацвал'!H263+'9.нерез-в нацвал'!H95)</f>
        <v>5.9615967573507067</v>
      </c>
      <c r="J263" s="21">
        <f>'7.физ-в нацвал'!J263+'8.юрид-в нацвал'!J263+'9.нерез-в нацвал'!J95</f>
        <v>398215.00000000006</v>
      </c>
      <c r="K263" s="28">
        <f>('7.физ-в нацвал'!J263*'7.физ-в нацвал'!K263+'8.юрид-в нацвал'!J263*'8.юрид-в нацвал'!K263+'9.нерез-в нацвал'!J95*'9.нерез-в нацвал'!K95)/('7.физ-в нацвал'!J263+'8.юрид-в нацвал'!J263+'9.нерез-в нацвал'!J95)</f>
        <v>9.4987785768994115</v>
      </c>
      <c r="L263" s="21">
        <f>'7.физ-в нацвал'!L263+'8.юрид-в нацвал'!L263+'9.нерез-в нацвал'!L95</f>
        <v>545270</v>
      </c>
      <c r="M263" s="28">
        <f>('7.физ-в нацвал'!L263*'7.физ-в нацвал'!M263+'8.юрид-в нацвал'!L263*'8.юрид-в нацвал'!M263+'9.нерез-в нацвал'!L95*'9.нерез-в нацвал'!M95)/('7.физ-в нацвал'!L263+'8.юрид-в нацвал'!L263+'9.нерез-в нацвал'!L95)</f>
        <v>9.0741128596841918</v>
      </c>
      <c r="N263" s="21">
        <f>'7.физ-в нацвал'!N263+'8.юрид-в нацвал'!N263+'9.нерез-в нацвал'!N95</f>
        <v>947677.29999999993</v>
      </c>
      <c r="O263" s="28">
        <f>('7.физ-в нацвал'!N263*'7.физ-в нацвал'!O263+'8.юрид-в нацвал'!N263*'8.юрид-в нацвал'!O263+'9.нерез-в нацвал'!N95*'9.нерез-в нацвал'!O95)/('7.физ-в нацвал'!N263+'8.юрид-в нацвал'!N263+'9.нерез-в нацвал'!N95)</f>
        <v>11.843032326510302</v>
      </c>
      <c r="P263" s="21">
        <f>'7.физ-в нацвал'!P263+'8.юрид-в нацвал'!P263+'9.нерез-в нацвал'!P95</f>
        <v>955196.99999999988</v>
      </c>
      <c r="Q263" s="28">
        <f>('7.физ-в нацвал'!P263*'7.физ-в нацвал'!Q263+'8.юрид-в нацвал'!P263*'8.юрид-в нацвал'!Q263+'9.нерез-в нацвал'!P95*'9.нерез-в нацвал'!Q95)/('7.физ-в нацвал'!P263+'8.юрид-в нацвал'!P263+'9.нерез-в нацвал'!P95)</f>
        <v>13.598312506215995</v>
      </c>
      <c r="R263" s="21">
        <f>'7.физ-в нацвал'!R263+'8.юрид-в нацвал'!R263+'9.нерез-в нацвал'!R95</f>
        <v>10998.8</v>
      </c>
      <c r="S263" s="28">
        <f>('7.физ-в нацвал'!R263*'7.физ-в нацвал'!S263+'8.юрид-в нацвал'!R263*'8.юрид-в нацвал'!S263+'9.нерез-в нацвал'!R95*'9.нерез-в нацвал'!S95)/('7.физ-в нацвал'!R263+'8.юрид-в нацвал'!R263+'9.нерез-в нацвал'!R95)</f>
        <v>15.630653525839184</v>
      </c>
    </row>
    <row r="264" spans="1:19" ht="14.25" customHeight="1" x14ac:dyDescent="0.2">
      <c r="A264" s="23" t="s">
        <v>3</v>
      </c>
      <c r="B264" s="26">
        <f>'7.физ-в нацвал'!B264+'8.юрид-в нацвал'!B264+'9.нерез-в нацвал'!B96</f>
        <v>23961607.700000003</v>
      </c>
      <c r="C264" s="28">
        <f>('7.физ-в нацвал'!B264*'7.физ-в нацвал'!C264+'8.юрид-в нацвал'!B264*'8.юрид-в нацвал'!C264+'9.нерез-в нацвал'!B96*'9.нерез-в нацвал'!C96)/('7.физ-в нацвал'!B264+'8.юрид-в нацвал'!B264+'9.нерез-в нацвал'!B96)</f>
        <v>2.6176683039093436</v>
      </c>
      <c r="D264" s="21">
        <f>'7.физ-в нацвал'!D264+'8.юрид-в нацвал'!D264+'9.нерез-в нацвал'!D96</f>
        <v>21679995.300000001</v>
      </c>
      <c r="E264" s="28">
        <f>('7.физ-в нацвал'!D264*'7.физ-в нацвал'!E264+'8.юрид-в нацвал'!D264*'8.юрид-в нацвал'!E264+'9.нерез-в нацвал'!D96*'9.нерез-в нацвал'!E96)/('7.физ-в нацвал'!D264+'8.юрид-в нацвал'!D264+'9.нерез-в нацвал'!D96)</f>
        <v>1.7192215802740536</v>
      </c>
      <c r="F264" s="21">
        <f t="shared" si="8"/>
        <v>2281612.4</v>
      </c>
      <c r="G264" s="28">
        <f t="shared" si="9"/>
        <v>11.154754070849208</v>
      </c>
      <c r="H264" s="21">
        <f>'7.физ-в нацвал'!H264+'8.юрид-в нацвал'!H264+'9.нерез-в нацвал'!H96</f>
        <v>31668.200000000004</v>
      </c>
      <c r="I264" s="28">
        <f>('7.физ-в нацвал'!H264*'7.физ-в нацвал'!I264+'8.юрид-в нацвал'!H264*'8.юрид-в нацвал'!I264+'9.нерез-в нацвал'!H96*'9.нерез-в нацвал'!I96)/('7.физ-в нацвал'!H264+'8.юрид-в нацвал'!H264+'9.нерез-в нацвал'!H96)</f>
        <v>8.5635386286558699</v>
      </c>
      <c r="J264" s="21">
        <f>'7.физ-в нацвал'!J264+'8.юрид-в нацвал'!J264+'9.нерез-в нацвал'!J96</f>
        <v>216787.1</v>
      </c>
      <c r="K264" s="28">
        <f>('7.физ-в нацвал'!J264*'7.физ-в нацвал'!K264+'8.юрид-в нацвал'!J264*'8.юрид-в нацвал'!K264+'9.нерез-в нацвал'!J96*'9.нерез-в нацвал'!K96)/('7.физ-в нацвал'!J264+'8.юрид-в нацвал'!J264+'9.нерез-в нацвал'!J96)</f>
        <v>5.0476992957606779</v>
      </c>
      <c r="L264" s="21">
        <f>'7.физ-в нацвал'!L264+'8.юрид-в нацвал'!L264+'9.нерез-в нацвал'!L96</f>
        <v>288722.39999999997</v>
      </c>
      <c r="M264" s="28">
        <f>('7.физ-в нацвал'!L264*'7.физ-в нацвал'!M264+'8.юрид-в нацвал'!L264*'8.юрид-в нацвал'!M264+'9.нерез-в нацвал'!L96*'9.нерез-в нацвал'!M96)/('7.физ-в нацвал'!L264+'8.юрид-в нацвал'!L264+'9.нерез-в нацвал'!L96)</f>
        <v>7.7589584147263961</v>
      </c>
      <c r="N264" s="21">
        <f>'7.физ-в нацвал'!N264+'8.юрид-в нацвал'!N264+'9.нерез-в нацвал'!N96</f>
        <v>792523.2</v>
      </c>
      <c r="O264" s="28">
        <f>('7.физ-в нацвал'!N264*'7.физ-в нацвал'!O264+'8.юрид-в нацвал'!N264*'8.юрид-в нацвал'!O264+'9.нерез-в нацвал'!N96*'9.нерез-в нацвал'!O96)/('7.физ-в нацвал'!N264+'8.юрид-в нацвал'!N264+'9.нерез-в нацвал'!N96)</f>
        <v>11.60509373227182</v>
      </c>
      <c r="P264" s="21">
        <f>'7.физ-в нацвал'!P264+'8.юрид-в нацвал'!P264+'9.нерез-в нацвал'!P96</f>
        <v>945370.5</v>
      </c>
      <c r="Q264" s="28">
        <f>('7.физ-в нацвал'!P264*'7.физ-в нацвал'!Q264+'8.юрид-в нацвал'!P264*'8.юрид-в нацвал'!Q264+'9.нерез-в нацвал'!P96*'9.нерез-в нацвал'!Q96)/('7.физ-в нацвал'!P264+'8.юрид-в нацвал'!P264+'9.нерез-в нацвал'!P96)</f>
        <v>13.270292078079464</v>
      </c>
      <c r="R264" s="22">
        <f>'7.физ-в нацвал'!R264+'8.юрид-в нацвал'!R264+'9.нерез-в нацвал'!R96</f>
        <v>6541</v>
      </c>
      <c r="S264" s="30">
        <f>('7.физ-в нацвал'!R264*'7.физ-в нацвал'!S264+'8.юрид-в нацвал'!R264*'8.юрид-в нацвал'!S264+'9.нерез-в нацвал'!R96*'9.нерез-в нацвал'!S96)/('7.физ-в нацвал'!R264+'8.юрид-в нацвал'!R264+'9.нерез-в нацвал'!R96)</f>
        <v>15.673977679253959</v>
      </c>
    </row>
    <row r="265" spans="1:19" ht="14.25" customHeight="1" x14ac:dyDescent="0.2">
      <c r="A265" s="23" t="s">
        <v>4</v>
      </c>
      <c r="B265" s="26">
        <f>'7.физ-в нацвал'!B265+'8.юрид-в нацвал'!B265+'9.нерез-в нацвал'!B97</f>
        <v>22485700.100000001</v>
      </c>
      <c r="C265" s="28">
        <f>('7.физ-в нацвал'!B265*'7.физ-в нацвал'!C265+'8.юрид-в нацвал'!B265*'8.юрид-в нацвал'!C265+'9.нерез-в нацвал'!B97*'9.нерез-в нацвал'!C97)/('7.физ-в нацвал'!B265+'8.юрид-в нацвал'!B265+'9.нерез-в нацвал'!B97)</f>
        <v>2.6328305576751836</v>
      </c>
      <c r="D265" s="21">
        <f>'7.физ-в нацвал'!D265+'8.юрид-в нацвал'!D265+'9.нерез-в нацвал'!D97</f>
        <v>20084169.699999999</v>
      </c>
      <c r="E265" s="28">
        <f>('7.физ-в нацвал'!D265*'7.физ-в нацвал'!E265+'8.юрид-в нацвал'!D265*'8.юрид-в нацвал'!E265+'9.нерез-в нацвал'!D97*'9.нерез-в нацвал'!E97)/('7.физ-в нацвал'!D265+'8.юрид-в нацвал'!D265+'9.нерез-в нацвал'!D97)</f>
        <v>1.6959682602164008</v>
      </c>
      <c r="F265" s="21">
        <f t="shared" si="8"/>
        <v>2401530.4</v>
      </c>
      <c r="G265" s="28">
        <f t="shared" si="9"/>
        <v>10.467876646491744</v>
      </c>
      <c r="H265" s="21">
        <f>'7.физ-в нацвал'!H265+'8.юрид-в нацвал'!H265+'9.нерез-в нацвал'!H97</f>
        <v>68972.800000000003</v>
      </c>
      <c r="I265" s="28">
        <f>('7.физ-в нацвал'!H265*'7.физ-в нацвал'!I265+'8.юрид-в нацвал'!H265*'8.юрид-в нацвал'!I265+'9.нерез-в нацвал'!H97*'9.нерез-в нацвал'!I97)/('7.физ-в нацвал'!H265+'8.юрид-в нацвал'!H265+'9.нерез-в нацвал'!H97)</f>
        <v>2.3727638431381686</v>
      </c>
      <c r="J265" s="21">
        <f>'7.физ-в нацвал'!J265+'8.юрид-в нацвал'!J265+'9.нерез-в нацвал'!J97</f>
        <v>186149.6</v>
      </c>
      <c r="K265" s="28">
        <f>('7.физ-в нацвал'!J265*'7.физ-в нацвал'!K265+'8.юрид-в нацвал'!J265*'8.юрид-в нацвал'!K265+'9.нерез-в нацвал'!J97*'9.нерез-в нацвал'!K97)/('7.физ-в нацвал'!J265+'8.юрид-в нацвал'!J265+'9.нерез-в нацвал'!J97)</f>
        <v>4.7771792042529224</v>
      </c>
      <c r="L265" s="21">
        <f>'7.физ-в нацвал'!L265+'8.юрид-в нацвал'!L265+'9.нерез-в нацвал'!L97</f>
        <v>424005.5</v>
      </c>
      <c r="M265" s="28">
        <f>('7.физ-в нацвал'!L265*'7.физ-в нацвал'!M265+'8.юрид-в нацвал'!L265*'8.юрид-в нацвал'!M265+'9.нерез-в нацвал'!L97*'9.нерез-в нацвал'!M97)/('7.физ-в нацвал'!L265+'8.юрид-в нацвал'!L265+'9.нерез-в нацвал'!L97)</f>
        <v>7.6355733215724833</v>
      </c>
      <c r="N265" s="21">
        <f>'7.физ-в нацвал'!N265+'8.юрид-в нацвал'!N265+'9.нерез-в нацвал'!N97</f>
        <v>830832.2</v>
      </c>
      <c r="O265" s="28">
        <f>('7.физ-в нацвал'!N265*'7.физ-в нацвал'!O265+'8.юрид-в нацвал'!N265*'8.юрид-в нацвал'!O265+'9.нерез-в нацвал'!N97*'9.нерез-в нацвал'!O97)/('7.физ-в нацвал'!N265+'8.юрид-в нацвал'!N265+'9.нерез-в нацвал'!N97)</f>
        <v>10.999151728832866</v>
      </c>
      <c r="P265" s="21">
        <f>'7.физ-в нацвал'!P265+'8.юрид-в нацвал'!P265+'9.нерез-в нацвал'!P97</f>
        <v>881010.99999999988</v>
      </c>
      <c r="Q265" s="28">
        <f>('7.физ-в нацвал'!P265*'7.физ-в нацвал'!Q265+'8.юрид-в нацвал'!P265*'8.юрид-в нацвал'!Q265+'9.нерез-в нацвал'!P97*'9.нерез-в нацвал'!Q97)/('7.физ-в нацвал'!P265+'8.юрид-в нацвал'!P265+'9.нерез-в нацвал'!P97)</f>
        <v>13.106740532184007</v>
      </c>
      <c r="R265" s="22">
        <f>'7.физ-в нацвал'!R265+'8.юрид-в нацвал'!R265+'9.нерез-в нацвал'!R97</f>
        <v>10559.300000000001</v>
      </c>
      <c r="S265" s="30">
        <f>('7.физ-в нацвал'!R265*'7.физ-в нацвал'!S265+'8.юрид-в нацвал'!R265*'8.юрид-в нацвал'!S265+'9.нерез-в нацвал'!R97*'9.нерез-в нацвал'!S97)/('7.физ-в нацвал'!R265+'8.юрид-в нацвал'!R265+'9.нерез-в нацвал'!R97)</f>
        <v>15.42154593581016</v>
      </c>
    </row>
    <row r="266" spans="1:19" ht="14.25" customHeight="1" x14ac:dyDescent="0.2">
      <c r="A266" s="23" t="s">
        <v>5</v>
      </c>
      <c r="B266" s="26">
        <f>'7.физ-в нацвал'!B266+'8.юрид-в нацвал'!B266+'9.нерез-в нацвал'!B98</f>
        <v>26374217.400000006</v>
      </c>
      <c r="C266" s="28">
        <f>('7.физ-в нацвал'!B266*'7.физ-в нацвал'!C266+'8.юрид-в нацвал'!B266*'8.юрид-в нацвал'!C266+'9.нерез-в нацвал'!B98*'9.нерез-в нацвал'!C98)/('7.физ-в нацвал'!B266+'8.юрид-в нацвал'!B266+'9.нерез-в нацвал'!B98)</f>
        <v>2.8753422024950823</v>
      </c>
      <c r="D266" s="21">
        <f>'7.физ-в нацвал'!D266+'8.юрид-в нацвал'!D266+'9.нерез-в нацвал'!D98</f>
        <v>22606193.5</v>
      </c>
      <c r="E266" s="28">
        <f>('7.физ-в нацвал'!D266*'7.физ-в нацвал'!E266+'8.юрид-в нацвал'!D266*'8.юрид-в нацвал'!E266+'9.нерез-в нацвал'!D98*'9.нерез-в нацвал'!E98)/('7.физ-в нацвал'!D266+'8.юрид-в нацвал'!D266+'9.нерез-в нацвал'!D98)</f>
        <v>1.7159913465750036</v>
      </c>
      <c r="F266" s="21">
        <f t="shared" si="8"/>
        <v>3768023.9000000004</v>
      </c>
      <c r="G266" s="28">
        <f t="shared" si="9"/>
        <v>9.8308473900603577</v>
      </c>
      <c r="H266" s="21">
        <f>'7.физ-в нацвал'!H266+'8.юрид-в нацвал'!H266+'9.нерез-в нацвал'!H98</f>
        <v>34327.9</v>
      </c>
      <c r="I266" s="28">
        <f>('7.физ-в нацвал'!H266*'7.физ-в нацвал'!I266+'8.юрид-в нацвал'!H266*'8.юрид-в нацвал'!I266+'9.нерез-в нацвал'!H98*'9.нерез-в нацвал'!I98)/('7.физ-в нацвал'!H266+'8.юрид-в нацвал'!H266+'9.нерез-в нацвал'!H98)</f>
        <v>3.6186067018372774</v>
      </c>
      <c r="J266" s="21">
        <f>'7.физ-в нацвал'!J266+'8.юрид-в нацвал'!J266+'9.нерез-в нацвал'!J98</f>
        <v>867903.3</v>
      </c>
      <c r="K266" s="28">
        <f>('7.физ-в нацвал'!J266*'7.физ-в нацвал'!K266+'8.юрид-в нацвал'!J266*'8.юрид-в нацвал'!K266+'9.нерез-в нацвал'!J98*'9.нерез-в нацвал'!K98)/('7.физ-в нацвал'!J266+'8.юрид-в нацвал'!J266+'9.нерез-в нацвал'!J98)</f>
        <v>7.1607452650543015</v>
      </c>
      <c r="L266" s="21">
        <f>'7.физ-в нацвал'!L266+'8.юрид-в нацвал'!L266+'9.нерез-в нацвал'!L98</f>
        <v>305919.7</v>
      </c>
      <c r="M266" s="28">
        <f>('7.физ-в нацвал'!L266*'7.физ-в нацвал'!M266+'8.юрид-в нацвал'!L266*'8.юрид-в нацвал'!M266+'9.нерез-в нацвал'!L98*'9.нерез-в нацвал'!M98)/('7.физ-в нацвал'!L266+'8.юрид-в нацвал'!L266+'9.нерез-в нацвал'!L98)</f>
        <v>7.6629166346593545</v>
      </c>
      <c r="N266" s="21">
        <f>'7.физ-в нацвал'!N266+'8.юрид-в нацвал'!N266+'9.нерез-в нацвал'!N98</f>
        <v>1542751.7</v>
      </c>
      <c r="O266" s="28">
        <f>('7.физ-в нацвал'!N266*'7.физ-в нацвал'!O266+'8.юрид-в нацвал'!N266*'8.юрид-в нацвал'!O266+'9.нерез-в нацвал'!N98*'9.нерез-в нацвал'!O98)/('7.физ-в нацвал'!N266+'8.юрид-в нацвал'!N266+'9.нерез-в нацвал'!N98)</f>
        <v>9.9736159681431751</v>
      </c>
      <c r="P266" s="21">
        <f>'7.физ-в нацвал'!P266+'8.юрид-в нацвал'!P266+'9.нерез-в нацвал'!P98</f>
        <v>1006436.6</v>
      </c>
      <c r="Q266" s="28">
        <f>('7.физ-в нацвал'!P266*'7.физ-в нацвал'!Q266+'8.юрид-в нацвал'!P266*'8.юрид-в нацвал'!Q266+'9.нерез-в нацвал'!P98*'9.нерез-в нацвал'!Q98)/('7.физ-в нацвал'!P266+'8.юрид-в нацвал'!P266+'9.нерез-в нацвал'!P98)</f>
        <v>12.733695057393602</v>
      </c>
      <c r="R266" s="22">
        <f>'7.физ-в нацвал'!R266+'8.юрид-в нацвал'!R266+'9.нерез-в нацвал'!R98</f>
        <v>10684.7</v>
      </c>
      <c r="S266" s="30">
        <f>('7.физ-в нацвал'!R266*'7.физ-в нацвал'!S266+'8.юрид-в нацвал'!R266*'8.юрид-в нацвал'!S266+'9.нерез-в нацвал'!R98*'9.нерез-в нацвал'!S98)/('7.физ-в нацвал'!R266+'8.юрид-в нацвал'!R266+'9.нерез-в нацвал'!R98)</f>
        <v>14.703959961440233</v>
      </c>
    </row>
    <row r="267" spans="1:19" ht="14.25" customHeight="1" x14ac:dyDescent="0.2">
      <c r="A267" s="23" t="s">
        <v>6</v>
      </c>
      <c r="B267" s="26">
        <f>'7.физ-в нацвал'!B267+'8.юрид-в нацвал'!B267+'9.нерез-в нацвал'!B99</f>
        <v>23537985.199999996</v>
      </c>
      <c r="C267" s="28">
        <f>('7.физ-в нацвал'!B267*'7.физ-в нацвал'!C267+'8.юрид-в нацвал'!B267*'8.юрид-в нацвал'!C267+'9.нерез-в нацвал'!B99*'9.нерез-в нацвал'!C99)/('7.физ-в нацвал'!B267+'8.юрид-в нацвал'!B267+'9.нерез-в нацвал'!B99)</f>
        <v>2.6352355260211455</v>
      </c>
      <c r="D267" s="21">
        <f>'7.физ-в нацвал'!D267+'8.юрид-в нацвал'!D267+'9.нерез-в нацвал'!D99</f>
        <v>20701977.100000001</v>
      </c>
      <c r="E267" s="28">
        <f>('7.физ-в нацвал'!D267*'7.физ-в нацвал'!E267+'8.юрид-в нацвал'!D267*'8.юрид-в нацвал'!E267+'9.нерез-в нацвал'!D99*'9.нерез-в нацвал'!E99)/('7.физ-в нацвал'!D267+'8.юрид-в нацвал'!D267+'9.нерез-в нацвал'!D99)</f>
        <v>1.7157902649790842</v>
      </c>
      <c r="F267" s="21">
        <f t="shared" si="8"/>
        <v>2836008.1</v>
      </c>
      <c r="G267" s="28">
        <f t="shared" si="9"/>
        <v>9.3468999739457725</v>
      </c>
      <c r="H267" s="21">
        <f>'7.физ-в нацвал'!H267+'8.юрид-в нацвал'!H267+'9.нерез-в нацвал'!H99</f>
        <v>37072.5</v>
      </c>
      <c r="I267" s="28">
        <f>('7.физ-в нацвал'!H267*'7.физ-в нацвал'!I267+'8.юрид-в нацвал'!H267*'8.юрид-в нацвал'!I267+'9.нерез-в нацвал'!H99*'9.нерез-в нацвал'!I99)/('7.физ-в нацвал'!H267+'8.юрид-в нацвал'!H267+'9.нерез-в нацвал'!H99)</f>
        <v>7.6126451952255669</v>
      </c>
      <c r="J267" s="21">
        <f>'7.физ-в нацвал'!J267+'8.юрид-в нацвал'!J267+'9.нерез-в нацвал'!J99</f>
        <v>731949.3</v>
      </c>
      <c r="K267" s="28">
        <f>('7.физ-в нацвал'!J267*'7.физ-в нацвал'!K267+'8.юрид-в нацвал'!J267*'8.юрид-в нацвал'!K267+'9.нерез-в нацвал'!J99*'9.нерез-в нацвал'!K99)/('7.физ-в нацвал'!J267+'8.юрид-в нацвал'!J267+'9.нерез-в нацвал'!J99)</f>
        <v>4.5871018867017117</v>
      </c>
      <c r="L267" s="21">
        <f>'7.физ-в нацвал'!L267+'8.юрид-в нацвал'!L267+'9.нерез-в нацвал'!L99</f>
        <v>255352.6</v>
      </c>
      <c r="M267" s="28">
        <f>('7.физ-в нацвал'!L267*'7.физ-в нацвал'!M267+'8.юрид-в нацвал'!L267*'8.юрид-в нацвал'!M267+'9.нерез-в нацвал'!L99*'9.нерез-в нацвал'!M99)/('7.физ-в нацвал'!L267+'8.юрид-в нацвал'!L267+'9.нерез-в нацвал'!L99)</f>
        <v>8.5647271811604817</v>
      </c>
      <c r="N267" s="21">
        <f>'7.физ-в нацвал'!N267+'8.юрид-в нацвал'!N267+'9.нерез-в нацвал'!N99</f>
        <v>1006366.2</v>
      </c>
      <c r="O267" s="28">
        <f>('7.физ-в нацвал'!N267*'7.физ-в нацвал'!O267+'8.юрид-в нацвал'!N267*'8.юрид-в нацвал'!O267+'9.нерез-в нацвал'!N99*'9.нерез-в нацвал'!O99)/('7.физ-в нацвал'!N267+'8.юрид-в нацвал'!N267+'9.нерез-в нацвал'!N99)</f>
        <v>10.45508448117597</v>
      </c>
      <c r="P267" s="21">
        <f>'7.физ-в нацвал'!P267+'8.юрид-в нацвал'!P267+'9.нерез-в нацвал'!P99</f>
        <v>799800.5</v>
      </c>
      <c r="Q267" s="28">
        <f>('7.физ-в нацвал'!P267*'7.физ-в нацвал'!Q267+'8.юрид-в нацвал'!P267*'8.юрид-в нацвал'!Q267+'9.нерез-в нацвал'!P99*'9.нерез-в нацвал'!Q99)/('7.физ-в нацвал'!P267+'8.юрид-в нацвал'!P267+'9.нерез-в нацвал'!P99)</f>
        <v>12.612416607641492</v>
      </c>
      <c r="R267" s="22">
        <f>'7.физ-в нацвал'!R267+'8.юрид-в нацвал'!R267+'9.нерез-в нацвал'!R99</f>
        <v>5467</v>
      </c>
      <c r="S267" s="30">
        <f>('7.физ-в нацвал'!R267*'7.физ-в нацвал'!S267+'8.юрид-в нацвал'!R267*'8.юрид-в нацвал'!S267+'9.нерез-в нацвал'!R99*'9.нерез-в нацвал'!S99)/('7.физ-в нацвал'!R267+'8.юрид-в нацвал'!R267+'9.нерез-в нацвал'!R99)</f>
        <v>13.179463874154015</v>
      </c>
    </row>
    <row r="268" spans="1:19" ht="14.25" customHeight="1" x14ac:dyDescent="0.2">
      <c r="A268" s="23" t="s">
        <v>7</v>
      </c>
      <c r="B268" s="26">
        <f>'7.физ-в нацвал'!B268+'8.юрид-в нацвал'!B268+'9.нерез-в нацвал'!B100</f>
        <v>23813967.800000001</v>
      </c>
      <c r="C268" s="28">
        <f>('7.физ-в нацвал'!B268*'7.физ-в нацвал'!C268+'8.юрид-в нацвал'!B268*'8.юрид-в нацвал'!C268+'9.нерез-в нацвал'!B100*'9.нерез-в нацвал'!C100)/('7.физ-в нацвал'!B268+'8.юрид-в нацвал'!B268+'9.нерез-в нацвал'!B100)</f>
        <v>2.6824158753166691</v>
      </c>
      <c r="D268" s="21">
        <f>'7.физ-в нацвал'!D268+'8.юрид-в нацвал'!D268+'9.нерез-в нацвал'!D100</f>
        <v>21041635.100000001</v>
      </c>
      <c r="E268" s="28">
        <f>('7.физ-в нацвал'!D268*'7.физ-в нацвал'!E268+'8.юрид-в нацвал'!D268*'8.юрид-в нацвал'!E268+'9.нерез-в нацвал'!D100*'9.нерез-в нацвал'!E100)/('7.физ-в нацвал'!D268+'8.юрид-в нацвал'!D268+'9.нерез-в нацвал'!D100)</f>
        <v>1.6386091458738363</v>
      </c>
      <c r="F268" s="21">
        <f t="shared" si="8"/>
        <v>2772332.7</v>
      </c>
      <c r="G268" s="28">
        <f t="shared" si="9"/>
        <v>10.604769608640419</v>
      </c>
      <c r="H268" s="21">
        <f>'7.физ-в нацвал'!H268+'8.юрид-в нацвал'!H268+'9.нерез-в нацвал'!H100</f>
        <v>28631.200000000001</v>
      </c>
      <c r="I268" s="28">
        <f>('7.физ-в нацвал'!H268*'7.физ-в нацвал'!I268+'8.юрид-в нацвал'!H268*'8.юрид-в нацвал'!I268+'9.нерез-в нацвал'!H100*'9.нерез-в нацвал'!I100)/('7.физ-в нацвал'!H268+'8.юрид-в нацвал'!H268+'9.нерез-в нацвал'!H100)</f>
        <v>5.0108413548855824</v>
      </c>
      <c r="J268" s="21">
        <f>'7.физ-в нацвал'!J268+'8.юрид-в нацвал'!J268+'9.нерез-в нацвал'!J100</f>
        <v>139876</v>
      </c>
      <c r="K268" s="28">
        <f>('7.физ-в нацвал'!J268*'7.физ-в нацвал'!K268+'8.юрид-в нацвал'!J268*'8.юрид-в нацвал'!K268+'9.нерез-в нацвал'!J100*'9.нерез-в нацвал'!K100)/('7.физ-в нацвал'!J268+'8.юрид-в нацвал'!J268+'9.нерез-в нацвал'!J100)</f>
        <v>5.5112291958591921</v>
      </c>
      <c r="L268" s="21">
        <f>'7.физ-в нацвал'!L268+'8.юрид-в нацвал'!L268+'9.нерез-в нацвал'!L100</f>
        <v>280936.59999999998</v>
      </c>
      <c r="M268" s="28">
        <f>('7.физ-в нацвал'!L268*'7.физ-в нацвал'!M268+'8.юрид-в нацвал'!L268*'8.юрид-в нацвал'!M268+'9.нерез-в нацвал'!L100*'9.нерез-в нацвал'!M100)/('7.физ-в нацвал'!L268+'8.юрид-в нацвал'!L268+'9.нерез-в нацвал'!L100)</f>
        <v>7.9677729281268412</v>
      </c>
      <c r="N268" s="21">
        <f>'7.физ-в нацвал'!N268+'8.юрид-в нацвал'!N268+'9.нерез-в нацвал'!N100</f>
        <v>1519887.8000000003</v>
      </c>
      <c r="O268" s="28">
        <f>('7.физ-в нацвал'!N268*'7.физ-в нацвал'!O268+'8.юрид-в нацвал'!N268*'8.юрид-в нацвал'!O268+'9.нерез-в нацвал'!N100*'9.нерез-в нацвал'!O100)/('7.физ-в нацвал'!N268+'8.юрид-в нацвал'!N268+'9.нерез-в нацвал'!N100)</f>
        <v>10.645754583989698</v>
      </c>
      <c r="P268" s="21">
        <f>'7.физ-в нацвал'!P268+'8.юрид-в нацвал'!P268+'9.нерез-в нацвал'!P100</f>
        <v>798338.1</v>
      </c>
      <c r="Q268" s="28">
        <f>('7.физ-в нацвал'!P268*'7.физ-в нацвал'!Q268+'8.юрид-в нацвал'!P268*'8.юрид-в нацвал'!Q268+'9.нерез-в нацвал'!P100*'9.нерез-в нацвал'!Q100)/('7.физ-в нацвал'!P268+'8.юрид-в нацвал'!P268+'9.нерез-в нацвал'!P100)</f>
        <v>12.528807734467412</v>
      </c>
      <c r="R268" s="22">
        <f>'7.физ-в нацвал'!R268+'8.юрид-в нацвал'!R268+'9.нерез-в нацвал'!R100</f>
        <v>4663</v>
      </c>
      <c r="S268" s="30">
        <f>('7.физ-в нацвал'!R268*'7.физ-в нацвал'!S268+'8.юрид-в нацвал'!R268*'8.юрид-в нацвал'!S268+'9.нерез-в нацвал'!R100*'9.нерез-в нацвал'!S100)/('7.физ-в нацвал'!R268+'8.юрид-в нацвал'!R268+'9.нерез-в нацвал'!R100)</f>
        <v>13.84910015011793</v>
      </c>
    </row>
    <row r="269" spans="1:19" ht="14.25" customHeight="1" x14ac:dyDescent="0.2">
      <c r="A269" s="23" t="s">
        <v>8</v>
      </c>
      <c r="B269" s="26">
        <f>'7.физ-в нацвал'!B269+'8.юрид-в нацвал'!B269+'9.нерез-в нацвал'!B101</f>
        <v>24299962.600000001</v>
      </c>
      <c r="C269" s="28">
        <f>('7.физ-в нацвал'!B269*'7.физ-в нацвал'!C269+'8.юрид-в нацвал'!B269*'8.юрид-в нацвал'!C269+'9.нерез-в нацвал'!B101*'9.нерез-в нацвал'!C101)/('7.физ-в нацвал'!B269+'8.юрид-в нацвал'!B269+'9.нерез-в нацвал'!B101)</f>
        <v>2.6549511273321857</v>
      </c>
      <c r="D269" s="21">
        <f>'7.физ-в нацвал'!D269+'8.юрид-в нацвал'!D269+'9.нерез-в нацвал'!D101</f>
        <v>21306127</v>
      </c>
      <c r="E269" s="28">
        <f>('7.физ-в нацвал'!D269*'7.физ-в нацвал'!E269+'8.юрид-в нацвал'!D269*'8.юрид-в нацвал'!E269+'9.нерез-в нацвал'!D101*'9.нерез-в нацвал'!E101)/('7.физ-в нацвал'!D269+'8.юрид-в нацвал'!D269+'9.нерез-в нацвал'!D101)</f>
        <v>1.6192205551482892</v>
      </c>
      <c r="F269" s="21">
        <f t="shared" si="8"/>
        <v>2993835.6</v>
      </c>
      <c r="G269" s="28">
        <f t="shared" si="9"/>
        <v>10.025899321258654</v>
      </c>
      <c r="H269" s="21">
        <f>'7.физ-в нацвал'!H269+'8.юрид-в нацвал'!H269+'9.нерез-в нацвал'!H101</f>
        <v>36244.399999999994</v>
      </c>
      <c r="I269" s="28">
        <f>('7.физ-в нацвал'!H269*'7.физ-в нацвал'!I269+'8.юрид-в нацвал'!H269*'8.юрид-в нацвал'!I269+'9.нерез-в нацвал'!H101*'9.нерез-в нацвал'!I101)/('7.физ-в нацвал'!H269+'8.юрид-в нацвал'!H269+'9.нерез-в нацвал'!H101)</f>
        <v>4.9254085044862066</v>
      </c>
      <c r="J269" s="21">
        <f>'7.физ-в нацвал'!J269+'8.юрид-в нацвал'!J269+'9.нерез-в нацвал'!J101</f>
        <v>662033.80000000005</v>
      </c>
      <c r="K269" s="28">
        <f>('7.физ-в нацвал'!J269*'7.физ-в нацвал'!K269+'8.юрид-в нацвал'!J269*'8.юрид-в нацвал'!K269+'9.нерез-в нацвал'!J101*'9.нерез-в нацвал'!K101)/('7.физ-в нацвал'!J269+'8.юрид-в нацвал'!J269+'9.нерез-в нацвал'!J101)</f>
        <v>7.6105218464676572</v>
      </c>
      <c r="L269" s="21">
        <f>'7.физ-в нацвал'!L269+'8.юрид-в нацвал'!L269+'9.нерез-в нацвал'!L101</f>
        <v>303410.2</v>
      </c>
      <c r="M269" s="28">
        <f>('7.физ-в нацвал'!L269*'7.физ-в нацвал'!M269+'8.юрид-в нацвал'!L269*'8.юрид-в нацвал'!M269+'9.нерез-в нацвал'!L101*'9.нерез-в нацвал'!M101)/('7.физ-в нацвал'!L269+'8.юрид-в нацвал'!L269+'9.нерез-в нацвал'!L101)</f>
        <v>7.9209161590480459</v>
      </c>
      <c r="N269" s="21">
        <f>'7.физ-в нацвал'!N269+'8.юрид-в нацвал'!N269+'9.нерез-в нацвал'!N101</f>
        <v>844011.3</v>
      </c>
      <c r="O269" s="28">
        <f>('7.физ-в нацвал'!N269*'7.физ-в нацвал'!O269+'8.юрид-в нацвал'!N269*'8.юрид-в нацвал'!O269+'9.нерез-в нацвал'!N101*'9.нерез-в нацвал'!O101)/('7.физ-в нацвал'!N269+'8.юрид-в нацвал'!N269+'9.нерез-в нацвал'!N101)</f>
        <v>10.376745067275719</v>
      </c>
      <c r="P269" s="21">
        <f>'7.физ-в нацвал'!P269+'8.юрид-в нацвал'!P269+'9.нерез-в нацвал'!P101</f>
        <v>1133054.6000000001</v>
      </c>
      <c r="Q269" s="28">
        <f>('7.физ-в нацвал'!P269*'7.физ-в нацвал'!Q269+'8.юрид-в нацвал'!P269*'8.юрид-в нацвал'!Q269+'9.нерез-в нацвал'!P101*'9.нерез-в нацвал'!Q101)/('7.физ-в нацвал'!P269+'8.юрид-в нацвал'!P269+'9.нерез-в нацвал'!P101)</f>
        <v>11.856448226766858</v>
      </c>
      <c r="R269" s="22">
        <f>'7.физ-в нацвал'!R269+'8.юрид-в нацвал'!R269+'9.нерез-в нацвал'!R101</f>
        <v>15081.300000000001</v>
      </c>
      <c r="S269" s="30">
        <f>('7.физ-в нацвал'!R269*'7.физ-в нацвал'!S269+'8.юрид-в нацвал'!R269*'8.юрид-в нацвал'!S269+'9.нерез-в нацвал'!R101*'9.нерез-в нацвал'!S101)/('7.физ-в нацвал'!R269+'8.юрид-в нацвал'!R269+'9.нерез-в нацвал'!R101)</f>
        <v>13.498377659750842</v>
      </c>
    </row>
    <row r="270" spans="1:19" ht="14.25" customHeight="1" x14ac:dyDescent="0.2">
      <c r="A270" s="23" t="s">
        <v>9</v>
      </c>
      <c r="B270" s="26">
        <f>'7.физ-в нацвал'!B270+'8.юрид-в нацвал'!B270+'9.нерез-в нацвал'!B102</f>
        <v>25102978.899999999</v>
      </c>
      <c r="C270" s="28">
        <f>('7.физ-в нацвал'!B270*'7.физ-в нацвал'!C270+'8.юрид-в нацвал'!B270*'8.юрид-в нацвал'!C270+'9.нерез-в нацвал'!B102*'9.нерез-в нацвал'!C102)/('7.физ-в нацвал'!B270+'8.юрид-в нацвал'!B270+'9.нерез-в нацвал'!B102)</f>
        <v>2.6152367432775123</v>
      </c>
      <c r="D270" s="21">
        <f>'7.физ-в нацвал'!D270+'8.юрид-в нацвал'!D270+'9.нерез-в нацвал'!D102</f>
        <v>22620164.900000002</v>
      </c>
      <c r="E270" s="28">
        <f>('7.физ-в нацвал'!D270*'7.физ-в нацвал'!E270+'8.юрид-в нацвал'!D270*'8.юрид-в нацвал'!E270+'9.нерез-в нацвал'!D102*'9.нерез-в нацвал'!E102)/('7.физ-в нацвал'!D270+'8.юрид-в нацвал'!D270+'9.нерез-в нацвал'!D102)</f>
        <v>1.7671576282805992</v>
      </c>
      <c r="F270" s="21">
        <f t="shared" si="8"/>
        <v>2482814</v>
      </c>
      <c r="G270" s="28">
        <f t="shared" si="9"/>
        <v>10.3418281953461</v>
      </c>
      <c r="H270" s="21">
        <f>'7.физ-в нацвал'!H270+'8.юрид-в нацвал'!H270+'9.нерез-в нацвал'!H102</f>
        <v>31714.7</v>
      </c>
      <c r="I270" s="28">
        <f>('7.физ-в нацвал'!H270*'7.физ-в нацвал'!I270+'8.юрид-в нацвал'!H270*'8.юрид-в нацвал'!I270+'9.нерез-в нацвал'!H102*'9.нерез-в нацвал'!I102)/('7.физ-в нацвал'!H270+'8.юрид-в нацвал'!H270+'9.нерез-в нацвал'!H102)</f>
        <v>7.5060115025524414</v>
      </c>
      <c r="J270" s="21">
        <f>'7.физ-в нацвал'!J270+'8.юрид-в нацвал'!J270+'9.нерез-в нацвал'!J102</f>
        <v>175584.3</v>
      </c>
      <c r="K270" s="28">
        <f>('7.физ-в нацвал'!J270*'7.физ-в нацвал'!K270+'8.юрид-в нацвал'!J270*'8.юрид-в нацвал'!K270+'9.нерез-в нацвал'!J102*'9.нерез-в нацвал'!K102)/('7.физ-в нацвал'!J270+'8.юрид-в нацвал'!J270+'9.нерез-в нацвал'!J102)</f>
        <v>7.0011383477907758</v>
      </c>
      <c r="L270" s="21">
        <f>'7.физ-в нацвал'!L270+'8.юрид-в нацвал'!L270+'9.нерез-в нацвал'!L102</f>
        <v>385736.7</v>
      </c>
      <c r="M270" s="28">
        <f>('7.физ-в нацвал'!L270*'7.физ-в нацвал'!M270+'8.юрид-в нацвал'!L270*'8.юрид-в нацвал'!M270+'9.нерез-в нацвал'!L102*'9.нерез-в нацвал'!M102)/('7.физ-в нацвал'!L270+'8.юрид-в нацвал'!L270+'9.нерез-в нацвал'!L102)</f>
        <v>6.7224341707698487</v>
      </c>
      <c r="N270" s="21">
        <f>'7.физ-в нацвал'!N270+'8.юрид-в нацвал'!N270+'9.нерез-в нацвал'!N102</f>
        <v>904718.20000000007</v>
      </c>
      <c r="O270" s="28">
        <f>('7.физ-в нацвал'!N270*'7.физ-в нацвал'!O270+'8.юрид-в нацвал'!N270*'8.юрид-в нацвал'!O270+'9.нерез-в нацвал'!N102*'9.нерез-в нацвал'!O102)/('7.физ-в нацвал'!N270+'8.юрид-в нацвал'!N270+'9.нерез-в нацвал'!N102)</f>
        <v>10.222839014402524</v>
      </c>
      <c r="P270" s="21">
        <f>'7.физ-в нацвал'!P270+'8.юрид-в нацвал'!P270+'9.нерез-в нацвал'!P102</f>
        <v>947676.70000000007</v>
      </c>
      <c r="Q270" s="28">
        <f>('7.физ-в нацвал'!P270*'7.физ-в нацвал'!Q270+'8.юрид-в нацвал'!P270*'8.юрид-в нацвал'!Q270+'9.нерез-в нацвал'!P102*'9.нерез-в нацвал'!Q102)/('7.физ-в нацвал'!P270+'8.юрид-в нацвал'!P270+'9.нерез-в нацвал'!P102)</f>
        <v>12.536578695033873</v>
      </c>
      <c r="R270" s="21">
        <f>'7.физ-в нацвал'!R270+'8.юрид-в нацвал'!R270+'9.нерез-в нацвал'!R102</f>
        <v>37383.4</v>
      </c>
      <c r="S270" s="28">
        <f>('7.физ-в нацвал'!R270*'7.физ-в нацвал'!S270+'8.юрид-в нацвал'!R270*'8.юрид-в нацвал'!S270+'9.нерез-в нацвал'!R102*'9.нерез-в нацвал'!S102)/('7.физ-в нацвал'!R270+'8.юрид-в нацвал'!R270+'9.нерез-в нацвал'!R102)</f>
        <v>13.026994280884036</v>
      </c>
    </row>
    <row r="271" spans="1:19" ht="14.25" customHeight="1" x14ac:dyDescent="0.2">
      <c r="A271" s="23" t="s">
        <v>14</v>
      </c>
      <c r="B271" s="26">
        <f>'7.физ-в нацвал'!B271+'8.юрид-в нацвал'!B271+'9.нерез-в нацвал'!B103</f>
        <v>23846342.300000001</v>
      </c>
      <c r="C271" s="28">
        <f>('7.физ-в нацвал'!B271*'7.физ-в нацвал'!C271+'8.юрид-в нацвал'!B271*'8.юрид-в нацвал'!C271+'9.нерез-в нацвал'!B103*'9.нерез-в нацвал'!C103)/('7.физ-в нацвал'!B271+'8.юрид-в нацвал'!B271+'9.нерез-в нацвал'!B103)</f>
        <v>2.5880862223469827</v>
      </c>
      <c r="D271" s="21">
        <f>'7.физ-в нацвал'!D271+'8.юрид-в нацвал'!D271+'9.нерез-в нацвал'!D103</f>
        <v>21336892</v>
      </c>
      <c r="E271" s="28">
        <f>('7.физ-в нацвал'!D271*'7.физ-в нацвал'!E271+'8.юрид-в нацвал'!D271*'8.юрид-в нацвал'!E271+'9.нерез-в нацвал'!D103*'9.нерез-в нацвал'!E103)/('7.физ-в нацвал'!D271+'8.юрид-в нацвал'!D271+'9.нерез-в нацвал'!D103)</f>
        <v>1.6877401211947849</v>
      </c>
      <c r="F271" s="21">
        <f t="shared" si="8"/>
        <v>2509450.2999999998</v>
      </c>
      <c r="G271" s="28">
        <f t="shared" si="9"/>
        <v>10.243383289957977</v>
      </c>
      <c r="H271" s="21">
        <f>'7.физ-в нацвал'!H271+'8.юрид-в нацвал'!H271+'9.нерез-в нацвал'!H103</f>
        <v>28163.599999999999</v>
      </c>
      <c r="I271" s="28">
        <f>('7.физ-в нацвал'!H271*'7.физ-в нацвал'!I271+'8.юрид-в нацвал'!H271*'8.юрид-в нацвал'!I271+'9.нерез-в нацвал'!H103*'9.нерез-в нацвал'!I103)/('7.физ-в нацвал'!H271+'8.юрид-в нацвал'!H271+'9.нерез-в нацвал'!H103)</f>
        <v>7.8531721086792867</v>
      </c>
      <c r="J271" s="21">
        <f>'7.физ-в нацвал'!J271+'8.юрид-в нацвал'!J271+'9.нерез-в нацвал'!J103</f>
        <v>203263.09999999998</v>
      </c>
      <c r="K271" s="28">
        <f>('7.физ-в нацвал'!J271*'7.физ-в нацвал'!K271+'8.юрид-в нацвал'!J271*'8.юрид-в нацвал'!K271+'9.нерез-в нацвал'!J103*'9.нерез-в нацвал'!K103)/('7.физ-в нацвал'!J271+'8.юрид-в нацвал'!J271+'9.нерез-в нацвал'!J103)</f>
        <v>6.236759913629184</v>
      </c>
      <c r="L271" s="21">
        <f>'7.физ-в нацвал'!L271+'8.юрид-в нацвал'!L271+'9.нерез-в нацвал'!L103</f>
        <v>365023.39999999997</v>
      </c>
      <c r="M271" s="28">
        <f>('7.физ-в нацвал'!L271*'7.физ-в нацвал'!M271+'8.юрид-в нацвал'!L271*'8.юрид-в нацвал'!M271+'9.нерез-в нацвал'!L103*'9.нерез-в нацвал'!M103)/('7.физ-в нацвал'!L271+'8.юрид-в нацвал'!L271+'9.нерез-в нацвал'!L103)</f>
        <v>6.9687905652075965</v>
      </c>
      <c r="N271" s="21">
        <f>'7.физ-в нацвал'!N271+'8.юрид-в нацвал'!N271+'9.нерез-в нацвал'!N103</f>
        <v>928261.6</v>
      </c>
      <c r="O271" s="28">
        <f>('7.физ-в нацвал'!N271*'7.физ-в нацвал'!O271+'8.юрид-в нацвал'!N271*'8.юрид-в нацвал'!O271+'9.нерез-в нацвал'!N103*'9.нерез-в нацвал'!O103)/('7.физ-в нацвал'!N271+'8.юрид-в нацвал'!N271+'9.нерез-в нацвал'!N103)</f>
        <v>10.287414718006227</v>
      </c>
      <c r="P271" s="21">
        <f>'7.физ-в нацвал'!P271+'8.юрид-в нацвал'!P271+'9.нерез-в нацвал'!P103</f>
        <v>960763.29999999993</v>
      </c>
      <c r="Q271" s="28">
        <f>('7.физ-в нацвал'!P271*'7.физ-в нацвал'!Q271+'8.юрид-в нацвал'!P271*'8.юрид-в нацвал'!Q271+'9.нерез-в нацвал'!P103*'9.нерез-в нацвал'!Q103)/('7.физ-в нацвал'!P271+'8.юрид-в нацвал'!P271+'9.нерез-в нацвал'!P103)</f>
        <v>12.296581881302108</v>
      </c>
      <c r="R271" s="22">
        <f>'7.физ-в нацвал'!R271+'8.юрид-в нацвал'!R271+'9.нерез-в нацвал'!R103</f>
        <v>23975.3</v>
      </c>
      <c r="S271" s="30">
        <f>('7.физ-в нацвал'!R271*'7.физ-в нацвал'!S271+'8.юрид-в нацвал'!R271*'8.юрид-в нацвал'!S271+'9.нерез-в нацвал'!R103*'9.нерез-в нацвал'!S103)/('7.физ-в нацвал'!R271+'8.юрид-в нацвал'!R271+'9.нерез-в нацвал'!R103)</f>
        <v>12.892279095569213</v>
      </c>
    </row>
    <row r="272" spans="1:19" ht="14.25" customHeight="1" thickBot="1" x14ac:dyDescent="0.25">
      <c r="A272" s="24" t="s">
        <v>15</v>
      </c>
      <c r="B272" s="27">
        <f>'7.физ-в нацвал'!B272+'8.юрид-в нацвал'!B272+'9.нерез-в нацвал'!B104</f>
        <v>31211516.399999999</v>
      </c>
      <c r="C272" s="29">
        <f>('7.физ-в нацвал'!B272*'7.физ-в нацвал'!C272+'8.юрид-в нацвал'!B272*'8.юрид-в нацвал'!C272+'9.нерез-в нацвал'!B104*'9.нерез-в нацвал'!C104)/('7.физ-в нацвал'!B272+'8.юрид-в нацвал'!B272+'9.нерез-в нацвал'!B104)</f>
        <v>2.6036747282807502</v>
      </c>
      <c r="D272" s="25">
        <f>'7.физ-в нацвал'!D272+'8.юрид-в нацвал'!D272+'9.нерез-в нацвал'!D104</f>
        <v>27816074.899999999</v>
      </c>
      <c r="E272" s="29">
        <f>('7.физ-в нацвал'!D272*'7.физ-в нацвал'!E272+'8.юрид-в нацвал'!D272*'8.юрид-в нацвал'!E272+'9.нерез-в нацвал'!D104*'9.нерез-в нацвал'!E104)/('7.физ-в нацвал'!D272+'8.юрид-в нацвал'!D272+'9.нерез-в нацвал'!D104)</f>
        <v>1.7185291851151907</v>
      </c>
      <c r="F272" s="25">
        <f t="shared" si="8"/>
        <v>3395441.5</v>
      </c>
      <c r="G272" s="29">
        <f t="shared" si="9"/>
        <v>9.8549481565210453</v>
      </c>
      <c r="H272" s="25">
        <f>'7.физ-в нацвал'!H272+'8.юрид-в нацвал'!H272+'9.нерез-в нацвал'!H104</f>
        <v>71637.100000000006</v>
      </c>
      <c r="I272" s="29">
        <f>('7.физ-в нацвал'!H272*'7.физ-в нацвал'!I272+'8.юрид-в нацвал'!H272*'8.юрид-в нацвал'!I272+'9.нерез-в нацвал'!H104*'9.нерез-в нацвал'!I104)/('7.физ-в нацвал'!H272+'8.юрид-в нацвал'!H272+'9.нерез-в нацвал'!H104)</f>
        <v>9.7446581589706973</v>
      </c>
      <c r="J272" s="25">
        <f>'7.физ-в нацвал'!J272+'8.юрид-в нацвал'!J272+'9.нерез-в нацвал'!J104</f>
        <v>310000.60000000003</v>
      </c>
      <c r="K272" s="29">
        <f>('7.физ-в нацвал'!J272*'7.физ-в нацвал'!K272+'8.юрид-в нацвал'!J272*'8.юрид-в нацвал'!K272+'9.нерез-в нацвал'!J104*'9.нерез-в нацвал'!K104)/('7.физ-в нацвал'!J272+'8.юрид-в нацвал'!J272+'9.нерез-в нацвал'!J104)</f>
        <v>5.4201943286561356</v>
      </c>
      <c r="L272" s="25">
        <f>'7.физ-в нацвал'!L272+'8.юрид-в нацвал'!L272+'9.нерез-в нацвал'!L104</f>
        <v>648931.5</v>
      </c>
      <c r="M272" s="29">
        <f>('7.физ-в нацвал'!L272*'7.физ-в нацвал'!M272+'8.юрид-в нацвал'!L272*'8.юрид-в нацвал'!M272+'9.нерез-в нацвал'!L104*'9.нерез-в нацвал'!M104)/('7.физ-в нацвал'!L272+'8.юрид-в нацвал'!L272+'9.нерез-в нацвал'!L104)</f>
        <v>6.7413888569132485</v>
      </c>
      <c r="N272" s="25">
        <f>'7.физ-в нацвал'!N272+'8.юрид-в нацвал'!N272+'9.нерез-в нацвал'!N104</f>
        <v>1151386.2999999998</v>
      </c>
      <c r="O272" s="29">
        <f>('7.физ-в нацвал'!N272*'7.физ-в нацвал'!O272+'8.юрид-в нацвал'!N272*'8.юрид-в нацвал'!O272+'9.нерез-в нацвал'!N104*'9.нерез-в нацвал'!O104)/('7.физ-в нацвал'!N272+'8.юрид-в нацвал'!N272+'9.нерез-в нацвал'!N104)</f>
        <v>10.22408785044605</v>
      </c>
      <c r="P272" s="25">
        <f>'7.физ-в нацвал'!P272+'8.юрид-в нацвал'!P272+'9.нерез-в нацвал'!P104</f>
        <v>1188029.2000000002</v>
      </c>
      <c r="Q272" s="29">
        <f>('7.физ-в нацвал'!P272*'7.физ-в нацвал'!Q272+'8.юрид-в нацвал'!P272*'8.юрид-в нацвал'!Q272+'9.нерез-в нацвал'!P104*'9.нерез-в нацвал'!Q104)/('7.физ-в нацвал'!P272+'8.юрид-в нацвал'!P272+'9.нерез-в нацвал'!P104)</f>
        <v>12.288951879297262</v>
      </c>
      <c r="R272" s="25">
        <f>'7.физ-в нацвал'!R272+'8.юрид-в нацвал'!R272+'9.нерез-в нацвал'!R104</f>
        <v>25456.799999999999</v>
      </c>
      <c r="S272" s="29">
        <f>('7.физ-в нацвал'!R272*'7.физ-в нацвал'!S272+'8.юрид-в нацвал'!R272*'8.юрид-в нацвал'!S272+'9.нерез-в нацвал'!R104*'9.нерез-в нацвал'!S104)/('7.физ-в нацвал'!R272+'8.юрид-в нацвал'!R272+'9.нерез-в нацвал'!R104)</f>
        <v>13.251841236919038</v>
      </c>
    </row>
    <row r="273" spans="1:19" ht="14.25" customHeight="1" x14ac:dyDescent="0.2">
      <c r="A273" s="23" t="s">
        <v>73</v>
      </c>
      <c r="B273" s="26">
        <f>'7.физ-в нацвал'!B273+'8.юрид-в нацвал'!B273+'9.нерез-в нацвал'!B105</f>
        <v>20751929.899999999</v>
      </c>
      <c r="C273" s="28">
        <f>('7.физ-в нацвал'!B273*'7.физ-в нацвал'!C273+'8.юрид-в нацвал'!B273*'8.юрид-в нацвал'!C273+'9.нерез-в нацвал'!B105*'9.нерез-в нацвал'!C105)/('7.физ-в нацвал'!B273+'8.юрид-в нацвал'!B273+'9.нерез-в нацвал'!B105)</f>
        <v>2.9639854989583427</v>
      </c>
      <c r="D273" s="21">
        <f>'7.физ-в нацвал'!D273+'8.юрид-в нацвал'!D273+'9.нерез-в нацвал'!D105</f>
        <v>17554675.699999999</v>
      </c>
      <c r="E273" s="28">
        <f>('7.физ-в нацвал'!D273*'7.физ-в нацвал'!E273+'8.юрид-в нацвал'!D273*'8.юрид-в нацвал'!E273+'9.нерез-в нацвал'!D105*'9.нерез-в нацвал'!E105)/('7.физ-в нацвал'!D273+'8.юрид-в нацвал'!D273+'9.нерез-в нацвал'!D105)</f>
        <v>1.5318174387579251</v>
      </c>
      <c r="F273" s="21">
        <f t="shared" si="8"/>
        <v>3197254.1999999997</v>
      </c>
      <c r="G273" s="28">
        <f t="shared" si="9"/>
        <v>10.827372102599806</v>
      </c>
      <c r="H273" s="21">
        <f>'7.физ-в нацвал'!H273+'8.юрид-в нацвал'!H273+'9.нерез-в нацвал'!H105</f>
        <v>32234.600000000002</v>
      </c>
      <c r="I273" s="28">
        <f>('7.физ-в нацвал'!H273*'7.физ-в нацвал'!I273+'8.юрид-в нацвал'!H273*'8.юрид-в нацвал'!I273+'9.нерез-в нацвал'!H105*'9.нерез-в нацвал'!I105)/('7.физ-в нацвал'!H273+'8.юрид-в нацвал'!H273+'9.нерез-в нацвал'!H105)</f>
        <v>7.8296403553945186</v>
      </c>
      <c r="J273" s="21">
        <f>'7.физ-в нацвал'!J273+'8.юрид-в нацвал'!J273+'9.нерез-в нацвал'!J105</f>
        <v>242545.19999999998</v>
      </c>
      <c r="K273" s="28">
        <f>('7.физ-в нацвал'!J273*'7.физ-в нацвал'!K273+'8.юрид-в нацвал'!J273*'8.юрид-в нацвал'!K273+'9.нерез-в нацвал'!J105*'9.нерез-в нацвал'!K105)/('7.физ-в нацвал'!J273+'8.юрид-в нацвал'!J273+'9.нерез-в нацвал'!J105)</f>
        <v>5.896220353979384</v>
      </c>
      <c r="L273" s="21">
        <f>'7.физ-в нацвал'!L273+'8.юрид-в нацвал'!L273+'9.нерез-в нацвал'!L105</f>
        <v>403990.6</v>
      </c>
      <c r="M273" s="28">
        <f>('7.физ-в нацвал'!L273*'7.физ-в нацвал'!M273+'8.юрид-в нацвал'!L273*'8.юрид-в нацвал'!M273+'9.нерез-в нацвал'!L105*'9.нерез-в нацвал'!M105)/('7.физ-в нацвал'!L273+'8.юрид-в нацвал'!L273+'9.нерез-в нацвал'!L105)</f>
        <v>7.6741964887301801</v>
      </c>
      <c r="N273" s="21">
        <f>'7.физ-в нацвал'!N273+'8.юрид-в нацвал'!N273+'9.нерез-в нацвал'!N105</f>
        <v>1183036.7</v>
      </c>
      <c r="O273" s="28">
        <f>('7.физ-в нацвал'!N273*'7.физ-в нацвал'!O273+'8.юрид-в нацвал'!N273*'8.юрид-в нацвал'!O273+'9.нерез-в нацвал'!N105*'9.нерез-в нацвал'!O105)/('7.физ-в нацвал'!N273+'8.юрид-в нацвал'!N273+'9.нерез-в нацвал'!N105)</f>
        <v>11.155381248950302</v>
      </c>
      <c r="P273" s="21">
        <f>'7.физ-в нацвал'!P273+'8.юрид-в нацвал'!P273+'9.нерез-в нацвал'!P105</f>
        <v>1298999.7</v>
      </c>
      <c r="Q273" s="28">
        <f>('7.физ-в нацвал'!P273*'7.физ-в нацвал'!Q273+'8.юрид-в нацвал'!P273*'8.юрид-в нацвал'!Q273+'9.нерез-в нацвал'!P105*'9.нерез-в нацвал'!Q105)/('7.физ-в нацвал'!P273+'8.юрид-в нацвал'!P273+'9.нерез-в нацвал'!P105)</f>
        <v>12.448115482243779</v>
      </c>
      <c r="R273" s="22">
        <f>'7.физ-в нацвал'!R273+'8.юрид-в нацвал'!R273+'9.нерез-в нацвал'!R105</f>
        <v>36447.4</v>
      </c>
      <c r="S273" s="30">
        <f>('7.физ-в нацвал'!R273*'7.физ-в нацвал'!S273+'8.юрид-в нацвал'!R273*'8.юрид-в нацвал'!S273+'9.нерез-в нацвал'!R105*'9.нерез-в нацвал'!S105)/('7.физ-в нацвал'!R273+'8.юрид-в нацвал'!R273+'9.нерез-в нацвал'!R105)</f>
        <v>12.833527741347778</v>
      </c>
    </row>
    <row r="274" spans="1:19" ht="14.25" customHeight="1" x14ac:dyDescent="0.2">
      <c r="A274" s="23" t="s">
        <v>1</v>
      </c>
      <c r="B274" s="26">
        <f>'7.физ-в нацвал'!B274+'8.юрид-в нацвал'!B274+'9.нерез-в нацвал'!B106</f>
        <v>23474314.800000001</v>
      </c>
      <c r="C274" s="28">
        <f>('7.физ-в нацвал'!B274*'7.физ-в нацвал'!C274+'8.юрид-в нацвал'!B274*'8.юрид-в нацвал'!C274+'9.нерез-в нацвал'!B106*'9.нерез-в нацвал'!C106)/('7.физ-в нацвал'!B274+'8.юрид-в нацвал'!B274+'9.нерез-в нацвал'!B106)</f>
        <v>2.6698751666225458</v>
      </c>
      <c r="D274" s="21">
        <f>'7.физ-в нацвал'!D274+'8.юрид-в нацвал'!D274+'9.нерез-в нацвал'!D106</f>
        <v>20907307.100000001</v>
      </c>
      <c r="E274" s="28">
        <f>('7.физ-в нацвал'!D274*'7.физ-в нацвал'!E274+'8.юрид-в нацвал'!D274*'8.юрид-в нацвал'!E274+'9.нерез-в нацвал'!D106*'9.нерез-в нацвал'!E106)/('7.физ-в нацвал'!D274+'8.юрид-в нацвал'!D274+'9.нерез-в нацвал'!D106)</f>
        <v>1.7338521232607724</v>
      </c>
      <c r="F274" s="21">
        <f t="shared" si="8"/>
        <v>2567007.7000000002</v>
      </c>
      <c r="G274" s="28">
        <f t="shared" si="9"/>
        <v>10.293428933228395</v>
      </c>
      <c r="H274" s="21">
        <f>'7.физ-в нацвал'!H274+'8.юрид-в нацвал'!H274+'9.нерез-в нацвал'!H106</f>
        <v>39346.200000000004</v>
      </c>
      <c r="I274" s="28">
        <f>('7.физ-в нацвал'!H274*'7.физ-в нацвал'!I274+'8.юрид-в нацвал'!H274*'8.юрид-в нацвал'!I274+'9.нерез-в нацвал'!H106*'9.нерез-в нацвал'!I106)/('7.физ-в нацвал'!H274+'8.юрид-в нацвал'!H274+'9.нерез-в нацвал'!H106)</f>
        <v>11.238518840447083</v>
      </c>
      <c r="J274" s="21">
        <f>'7.физ-в нацвал'!J274+'8.юрид-в нацвал'!J274+'9.нерез-в нацвал'!J106</f>
        <v>179849</v>
      </c>
      <c r="K274" s="28">
        <f>('7.физ-в нацвал'!J274*'7.физ-в нацвал'!K274+'8.юрид-в нацвал'!J274*'8.юрид-в нацвал'!K274+'9.нерез-в нацвал'!J106*'9.нерез-в нацвал'!K106)/('7.физ-в нацвал'!J274+'8.юрид-в нацвал'!J274+'9.нерез-в нацвал'!J106)</f>
        <v>4.964167935323526</v>
      </c>
      <c r="L274" s="21">
        <f>'7.физ-в нацвал'!L274+'8.юрид-в нацвал'!L274+'9.нерез-в нацвал'!L106</f>
        <v>397128.50000000006</v>
      </c>
      <c r="M274" s="28">
        <f>('7.физ-в нацвал'!L274*'7.физ-в нацвал'!M274+'8.юрид-в нацвал'!L274*'8.юрид-в нацвал'!M274+'9.нерез-в нацвал'!L106*'9.нерез-в нацвал'!M106)/('7.физ-в нацвал'!L274+'8.юрид-в нацвал'!L274+'9.нерез-в нацвал'!L106)</f>
        <v>7.0892005182201734</v>
      </c>
      <c r="N274" s="21">
        <f>'7.физ-в нацвал'!N274+'8.юрид-в нацвал'!N274+'9.нерез-в нацвал'!N106</f>
        <v>878521.3</v>
      </c>
      <c r="O274" s="28">
        <f>('7.физ-в нацвал'!N274*'7.физ-в нацвал'!O274+'8.юрид-в нацвал'!N274*'8.юрид-в нацвал'!O274+'9.нерез-в нацвал'!N106*'9.нерез-в нацвал'!O106)/('7.физ-в нацвал'!N274+'8.юрид-в нацвал'!N274+'9.нерез-в нацвал'!N106)</f>
        <v>10.429957083567626</v>
      </c>
      <c r="P274" s="21">
        <f>'7.физ-в нацвал'!P274+'8.юрид-в нацвал'!P274+'9.нерез-в нацвал'!P106</f>
        <v>1061603.2</v>
      </c>
      <c r="Q274" s="28">
        <f>('7.физ-в нацвал'!P274*'7.физ-в нацвал'!Q274+'8.юрид-в нацвал'!P274*'8.юрид-в нацвал'!Q274+'9.нерез-в нацвал'!P106*'9.нерез-в нацвал'!Q106)/('7.физ-в нацвал'!P274+'8.юрид-в нацвал'!P274+'9.нерез-в нацвал'!P106)</f>
        <v>12.216839030816827</v>
      </c>
      <c r="R274" s="22">
        <f>'7.физ-в нацвал'!R274+'8.юрид-в нацвал'!R274+'9.нерез-в нацвал'!R106</f>
        <v>10559.5</v>
      </c>
      <c r="S274" s="30">
        <f>('7.физ-в нацвал'!R274*'7.физ-в нацвал'!S274+'8.юрид-в нацвал'!R274*'8.юрид-в нацвал'!S274+'9.нерез-в нацвал'!R106*'9.нерез-в нацвал'!S106)/('7.физ-в нацвал'!R274+'8.юрид-в нацвал'!R274+'9.нерез-в нацвал'!R106)</f>
        <v>13.316847293905937</v>
      </c>
    </row>
    <row r="275" spans="1:19" ht="14.25" customHeight="1" x14ac:dyDescent="0.2">
      <c r="A275" s="23" t="s">
        <v>2</v>
      </c>
      <c r="B275" s="26">
        <f>'7.физ-в нацвал'!B275+'8.юрид-в нацвал'!B275+'9.нерез-в нацвал'!B107</f>
        <v>26198253.500000004</v>
      </c>
      <c r="C275" s="28">
        <f>('7.физ-в нацвал'!B275*'7.физ-в нацвал'!C275+'8.юрид-в нацвал'!B275*'8.юрид-в нацвал'!C275+'9.нерез-в нацвал'!B107*'9.нерез-в нацвал'!C107)/('7.физ-в нацвал'!B275+'8.юрид-в нацвал'!B275+'9.нерез-в нацвал'!B107)</f>
        <v>2.5066900482507326</v>
      </c>
      <c r="D275" s="21">
        <f>'7.физ-в нацвал'!D275+'8.юрид-в нацвал'!D275+'9.нерез-в нацвал'!D107</f>
        <v>23340420.599999998</v>
      </c>
      <c r="E275" s="28">
        <f>('7.физ-в нацвал'!D275*'7.физ-в нацвал'!E275+'8.юрид-в нацвал'!D275*'8.юрид-в нацвал'!E275+'9.нерез-в нацвал'!D107*'9.нерез-в нацвал'!E107)/('7.физ-в нацвал'!D275+'8.юрид-в нацвал'!D275+'9.нерез-в нацвал'!D107)</f>
        <v>1.5633763726605638</v>
      </c>
      <c r="F275" s="21">
        <f t="shared" si="8"/>
        <v>2857832.9</v>
      </c>
      <c r="G275" s="28">
        <f t="shared" si="9"/>
        <v>10.210897647654635</v>
      </c>
      <c r="H275" s="21">
        <f>'7.физ-в нацвал'!H275+'8.юрид-в нацвал'!H275+'9.нерез-в нацвал'!H107</f>
        <v>49638.099999999991</v>
      </c>
      <c r="I275" s="28">
        <f>('7.физ-в нацвал'!H275*'7.физ-в нацвал'!I275+'8.юрид-в нацвал'!H275*'8.юрид-в нацвал'!I275+'9.нерез-в нацвал'!H107*'9.нерез-в нацвал'!I107)/('7.физ-в нацвал'!H275+'8.юрид-в нацвал'!H275+'9.нерез-в нацвал'!H107)</f>
        <v>6.1526604362374862</v>
      </c>
      <c r="J275" s="21">
        <f>'7.физ-в нацвал'!J275+'8.юрид-в нацвал'!J275+'9.нерез-в нацвал'!J107</f>
        <v>209469.5</v>
      </c>
      <c r="K275" s="28">
        <f>('7.физ-в нацвал'!J275*'7.физ-в нацвал'!K275+'8.юрид-в нацвал'!J275*'8.юрид-в нацвал'!K275+'9.нерез-в нацвал'!J107*'9.нерез-в нацвал'!K107)/('7.физ-в нацвал'!J275+'8.юрид-в нацвал'!J275+'9.нерез-в нацвал'!J107)</f>
        <v>6.1649195276639288</v>
      </c>
      <c r="L275" s="21">
        <f>'7.физ-в нацвал'!L275+'8.юрид-в нацвал'!L275+'9.нерез-в нацвал'!L107</f>
        <v>355217.8</v>
      </c>
      <c r="M275" s="28">
        <f>('7.физ-в нацвал'!L275*'7.физ-в нацвал'!M275+'8.юрид-в нацвал'!L275*'8.юрид-в нацвал'!M275+'9.нерез-в нацвал'!L107*'9.нерез-в нацвал'!M107)/('7.физ-в нацвал'!L275+'8.юрид-в нацвал'!L275+'9.нерез-в нацвал'!L107)</f>
        <v>6.9658779655749195</v>
      </c>
      <c r="N275" s="21">
        <f>'7.физ-в нацвал'!N275+'8.юрид-в нацвал'!N275+'9.нерез-в нацвал'!N107</f>
        <v>910657.20000000007</v>
      </c>
      <c r="O275" s="28">
        <f>('7.физ-в нацвал'!N275*'7.физ-в нацвал'!O275+'8.юрид-в нацвал'!N275*'8.юрид-в нацвал'!O275+'9.нерез-в нацвал'!N107*'9.нерез-в нацвал'!O107)/('7.физ-в нацвал'!N275+'8.юрид-в нацвал'!N275+'9.нерез-в нацвал'!N107)</f>
        <v>10.674117222155607</v>
      </c>
      <c r="P275" s="21">
        <f>'7.физ-в нацвал'!P275+'8.юрид-в нацвал'!P275+'9.нерез-в нацвал'!P107</f>
        <v>1309476</v>
      </c>
      <c r="Q275" s="28">
        <f>('7.физ-в нацвал'!P275*'7.физ-в нацвал'!Q275+'8.юрид-в нацвал'!P275*'8.юрид-в нацвал'!Q275+'9.нерез-в нацвал'!P107*'9.нерез-в нацвал'!Q107)/('7.физ-в нацвал'!P275+'8.юрид-в нацвал'!P275+'9.нерез-в нацвал'!P107)</f>
        <v>11.526944274656442</v>
      </c>
      <c r="R275" s="21">
        <f>'7.физ-в нацвал'!R275+'8.юрид-в нацвал'!R275+'9.нерез-в нацвал'!R107</f>
        <v>23374.3</v>
      </c>
      <c r="S275" s="28">
        <f>('7.физ-в нацвал'!R275*'7.физ-в нацвал'!S275+'8.юрид-в нацвал'!R275*'8.юрид-в нацвал'!S275+'9.нерез-в нацвал'!R107*'9.нерез-в нацвал'!S107)/('7.физ-в нацвал'!R275+'8.юрид-в нацвал'!R275+'9.нерез-в нацвал'!R107)</f>
        <v>12.627022926889834</v>
      </c>
    </row>
    <row r="276" spans="1:19" ht="14.25" customHeight="1" x14ac:dyDescent="0.2">
      <c r="A276" s="23" t="s">
        <v>3</v>
      </c>
      <c r="B276" s="26">
        <f>'7.физ-в нацвал'!B276+'8.юрид-в нацвал'!B276+'9.нерез-в нацвал'!B108</f>
        <v>26887996.999999996</v>
      </c>
      <c r="C276" s="28">
        <f>('7.физ-в нацвал'!B276*'7.физ-в нацвал'!C276+'8.юрид-в нацвал'!B276*'8.юрид-в нацвал'!C276+'9.нерез-в нацвал'!B108*'9.нерез-в нацвал'!C108)/('7.физ-в нацвал'!B276+'8.юрид-в нацвал'!B276+'9.нерез-в нацвал'!B108)</f>
        <v>2.424541910764126</v>
      </c>
      <c r="D276" s="21">
        <f>'7.физ-в нацвал'!D276+'8.юрид-в нацвал'!D276+'9.нерез-в нацвал'!D108</f>
        <v>24122504.800000001</v>
      </c>
      <c r="E276" s="28">
        <f>('7.физ-в нацвал'!D276*'7.физ-в нацвал'!E276+'8.юрид-в нацвал'!D276*'8.юрид-в нацвал'!E276+'9.нерез-в нацвал'!D108*'9.нерез-в нацвал'!E108)/('7.физ-в нацвал'!D276+'8.юрид-в нацвал'!D276+'9.нерез-в нацвал'!D108)</f>
        <v>1.5619527234584729</v>
      </c>
      <c r="F276" s="21">
        <f t="shared" si="8"/>
        <v>2765492.1999999997</v>
      </c>
      <c r="G276" s="28">
        <f t="shared" si="9"/>
        <v>9.9486317676108484</v>
      </c>
      <c r="H276" s="21">
        <f>'7.физ-в нацвал'!H276+'8.юрид-в нацвал'!H276+'9.нерез-в нацвал'!H108</f>
        <v>37294.899999999994</v>
      </c>
      <c r="I276" s="28">
        <f>('7.физ-в нацвал'!H276*'7.физ-в нацвал'!I276+'8.юрид-в нацвал'!H276*'8.юрид-в нацвал'!I276+'9.нерез-в нацвал'!H108*'9.нерез-в нацвал'!I108)/('7.физ-в нацвал'!H276+'8.юрид-в нацвал'!H276+'9.нерез-в нацвал'!H108)</f>
        <v>5.7853833902222567</v>
      </c>
      <c r="J276" s="21">
        <f>'7.физ-в нацвал'!J276+'8.юрид-в нацвал'!J276+'9.нерез-в нацвал'!J108</f>
        <v>197914.1</v>
      </c>
      <c r="K276" s="28">
        <f>('7.физ-в нацвал'!J276*'7.физ-в нацвал'!K276+'8.юрид-в нацвал'!J276*'8.юрид-в нацвал'!K276+'9.нерез-в нацвал'!J108*'9.нерез-в нацвал'!K108)/('7.физ-в нацвал'!J276+'8.юрид-в нацвал'!J276+'9.нерез-в нацвал'!J108)</f>
        <v>4.9641422819293837</v>
      </c>
      <c r="L276" s="21">
        <f>'7.физ-в нацвал'!L276+'8.юрид-в нацвал'!L276+'9.нерез-в нацвал'!L108</f>
        <v>231612.7</v>
      </c>
      <c r="M276" s="28">
        <f>('7.физ-в нацвал'!L276*'7.физ-в нацвал'!M276+'8.юрид-в нацвал'!L276*'8.юрид-в нацвал'!M276+'9.нерез-в нацвал'!L108*'9.нерез-в нацвал'!M108)/('7.физ-в нацвал'!L276+'8.юрид-в нацвал'!L276+'9.нерез-в нацвал'!L108)</f>
        <v>7.0612164488389428</v>
      </c>
      <c r="N276" s="21">
        <f>'7.физ-в нацвал'!N276+'8.юрид-в нацвал'!N276+'9.нерез-в нацвал'!N108</f>
        <v>1328299.8</v>
      </c>
      <c r="O276" s="28">
        <f>('7.физ-в нацвал'!N276*'7.физ-в нацвал'!O276+'8.юрид-в нацвал'!N276*'8.юрид-в нацвал'!O276+'9.нерез-в нацвал'!N108*'9.нерез-в нацвал'!O108)/('7.физ-в нацвал'!N276+'8.юрид-в нацвал'!N276+'9.нерез-в нацвал'!N108)</f>
        <v>10.093663020200733</v>
      </c>
      <c r="P276" s="21">
        <f>'7.физ-в нацвал'!P276+'8.юрид-в нацвал'!P276+'9.нерез-в нацвал'!P108</f>
        <v>945278.89999999991</v>
      </c>
      <c r="Q276" s="28">
        <f>('7.физ-в нацвал'!P276*'7.физ-в нацвал'!Q276+'8.юрид-в нацвал'!P276*'8.юрид-в нацвал'!Q276+'9.нерез-в нацвал'!P108*'9.нерез-в нацвал'!Q108)/('7.физ-в нацвал'!P276+'8.юрид-в нацвал'!P276+'9.нерез-в нацвал'!P108)</f>
        <v>11.582250227948576</v>
      </c>
      <c r="R276" s="22">
        <f>'7.физ-в нацвал'!R276+'8.юрид-в нацвал'!R276+'9.нерез-в нацвал'!R108</f>
        <v>25091.8</v>
      </c>
      <c r="S276" s="30">
        <f>('7.физ-в нацвал'!R276*'7.физ-в нацвал'!S276+'8.юрид-в нацвал'!R276*'8.юрид-в нацвал'!S276+'9.нерез-в нацвал'!R108*'9.нерез-в нацвал'!S108)/('7.физ-в нацвал'!R276+'8.юрид-в нацвал'!R276+'9.нерез-в нацвал'!R108)</f>
        <v>12.884279884264982</v>
      </c>
    </row>
    <row r="277" spans="1:19" ht="14.25" customHeight="1" x14ac:dyDescent="0.2">
      <c r="A277" s="23" t="s">
        <v>4</v>
      </c>
      <c r="B277" s="26">
        <f>'7.физ-в нацвал'!B277+'8.юрид-в нацвал'!B277+'9.нерез-в нацвал'!B109</f>
        <v>28163743.500000004</v>
      </c>
      <c r="C277" s="28">
        <f>('7.физ-в нацвал'!B277*'7.физ-в нацвал'!C277+'8.юрид-в нацвал'!B277*'8.юрид-в нацвал'!C277+'9.нерез-в нацвал'!B109*'9.нерез-в нацвал'!C109)/('7.физ-в нацвал'!B277+'8.юрид-в нацвал'!B277+'9.нерез-в нацвал'!B109)</f>
        <v>2.7742919452096282</v>
      </c>
      <c r="D277" s="21">
        <f>'7.физ-в нацвал'!D277+'8.юрид-в нацвал'!D277+'9.нерез-в нацвал'!D109</f>
        <v>24477231.400000002</v>
      </c>
      <c r="E277" s="28">
        <f>('7.физ-в нацвал'!D277*'7.физ-в нацвал'!E277+'8.юрид-в нацвал'!D277*'8.юрид-в нацвал'!E277+'9.нерез-в нацвал'!D109*'9.нерез-в нацвал'!E109)/('7.физ-в нацвал'!D277+'8.юрид-в нацвал'!D277+'9.нерез-в нацвал'!D109)</f>
        <v>1.5482794823764265</v>
      </c>
      <c r="F277" s="21">
        <f t="shared" si="8"/>
        <v>3686512.1</v>
      </c>
      <c r="G277" s="28">
        <f t="shared" si="9"/>
        <v>10.914612643479462</v>
      </c>
      <c r="H277" s="21">
        <f>'7.физ-в нацвал'!H277+'8.юрид-в нацвал'!H277+'9.нерез-в нацвал'!H109</f>
        <v>92102.400000000009</v>
      </c>
      <c r="I277" s="28">
        <f>('7.физ-в нацвал'!H277*'7.физ-в нацвал'!I277+'8.юрид-в нацвал'!H277*'8.юрид-в нацвал'!I277+'9.нерез-в нацвал'!H109*'9.нерез-в нацвал'!I109)/('7.физ-в нацвал'!H277+'8.юрид-в нацвал'!H277+'9.нерез-в нацвал'!H109)</f>
        <v>10.270570712598104</v>
      </c>
      <c r="J277" s="21">
        <f>'7.физ-в нацвал'!J277+'8.юрид-в нацвал'!J277+'9.нерез-в нацвал'!J109</f>
        <v>251674.9</v>
      </c>
      <c r="K277" s="28">
        <f>('7.физ-в нацвал'!J277*'7.физ-в нацвал'!K277+'8.юрид-в нацвал'!J277*'8.юрид-в нацвал'!K277+'9.нерез-в нацвал'!J109*'9.нерез-в нацвал'!K109)/('7.физ-в нацвал'!J277+'8.юрид-в нацвал'!J277+'9.нерез-в нацвал'!J109)</f>
        <v>6.2257364083585616</v>
      </c>
      <c r="L277" s="21">
        <f>'7.физ-в нацвал'!L277+'8.юрид-в нацвал'!L277+'9.нерез-в нацвал'!L109</f>
        <v>377425.8</v>
      </c>
      <c r="M277" s="28">
        <f>('7.физ-в нацвал'!L277*'7.физ-в нацвал'!M277+'8.юрид-в нацвал'!L277*'8.юрид-в нацвал'!M277+'9.нерез-в нацвал'!L109*'9.нерез-в нацвал'!M109)/('7.физ-в нацвал'!L277+'8.юрид-в нацвал'!L277+'9.нерез-в нацвал'!L109)</f>
        <v>8.8195613389439753</v>
      </c>
      <c r="N277" s="21">
        <f>'7.физ-в нацвал'!N277+'8.юрид-в нацвал'!N277+'9.нерез-в нацвал'!N109</f>
        <v>1741271</v>
      </c>
      <c r="O277" s="28">
        <f>('7.физ-в нацвал'!N277*'7.физ-в нацвал'!O277+'8.юрид-в нацвал'!N277*'8.юрид-в нацвал'!O277+'9.нерез-в нацвал'!N109*'9.нерез-в нацвал'!O109)/('7.физ-в нацвал'!N277+'8.юрид-в нацвал'!N277+'9.нерез-в нацвал'!N109)</f>
        <v>11.70807166259589</v>
      </c>
      <c r="P277" s="21">
        <f>'7.физ-в нацвал'!P277+'8.юрид-в нацвал'!P277+'9.нерез-в нацвал'!P109</f>
        <v>1202065</v>
      </c>
      <c r="Q277" s="28">
        <f>('7.физ-в нацвал'!P277*'7.физ-в нацвал'!Q277+'8.юрид-в нацвал'!P277*'8.юрид-в нацвал'!Q277+'9.нерез-в нацвал'!P109*'9.нерез-в нацвал'!Q109)/('7.физ-в нацвал'!P277+'8.юрид-в нацвал'!P277+'9.нерез-в нацвал'!P109)</f>
        <v>11.424699376489638</v>
      </c>
      <c r="R277" s="22">
        <f>'7.физ-в нацвал'!R277+'8.юрид-в нацвал'!R277+'9.нерез-в нацвал'!R109</f>
        <v>21973</v>
      </c>
      <c r="S277" s="30">
        <f>('7.физ-в нацвал'!R277*'7.физ-в нацвал'!S277+'8.юрид-в нацвал'!R277*'8.юрид-в нацвал'!S277+'9.нерез-в нацвал'!R109*'9.нерез-в нацвал'!S109)/('7.физ-в нацвал'!R277+'8.юрид-в нацвал'!R277+'9.нерез-в нацвал'!R109)</f>
        <v>12.522590224366283</v>
      </c>
    </row>
    <row r="278" spans="1:19" ht="14.25" customHeight="1" x14ac:dyDescent="0.2">
      <c r="A278" s="23" t="s">
        <v>5</v>
      </c>
      <c r="B278" s="26">
        <f>'7.физ-в нацвал'!B278+'8.юрид-в нацвал'!B278+'9.нерез-в нацвал'!B110</f>
        <v>28878910.299999997</v>
      </c>
      <c r="C278" s="28">
        <f>('7.физ-в нацвал'!B278*'7.физ-в нацвал'!C278+'8.юрид-в нацвал'!B278*'8.юрид-в нацвал'!C278+'9.нерез-в нацвал'!B110*'9.нерез-в нацвал'!C110)/('7.физ-в нацвал'!B278+'8.юрид-в нацвал'!B278+'9.нерез-в нацвал'!B110)</f>
        <v>2.387071150949903</v>
      </c>
      <c r="D278" s="21">
        <f>'7.физ-в нацвал'!D278+'8.юрид-в нацвал'!D278+'9.нерез-в нацвал'!D110</f>
        <v>25851731.799999997</v>
      </c>
      <c r="E278" s="28">
        <f>('7.физ-в нацвал'!D278*'7.физ-в нацвал'!E278+'8.юрид-в нацвал'!D278*'8.юрид-в нацвал'!E278+'9.нерез-в нацвал'!D110*'9.нерез-в нацвал'!E110)/('7.физ-в нацвал'!D278+'8.юрид-в нацвал'!D278+'9.нерез-в нацвал'!D110)</f>
        <v>1.5140710860229503</v>
      </c>
      <c r="F278" s="21">
        <f t="shared" si="8"/>
        <v>3027178.5000000005</v>
      </c>
      <c r="G278" s="28">
        <f t="shared" si="9"/>
        <v>9.8423842551735703</v>
      </c>
      <c r="H278" s="21">
        <f>'7.физ-в нацвал'!H278+'8.юрид-в нацвал'!H278+'9.нерез-в нацвал'!H110</f>
        <v>40196.200000000004</v>
      </c>
      <c r="I278" s="28">
        <f>('7.физ-в нацвал'!H278*'7.физ-в нацвал'!I278+'8.юрид-в нацвал'!H278*'8.юрид-в нацвал'!I278+'9.нерез-в нацвал'!H110*'9.нерез-в нацвал'!I110)/('7.физ-в нацвал'!H278+'8.юрид-в нацвал'!H278+'9.нерез-в нацвал'!H110)</f>
        <v>5.4726497280837503</v>
      </c>
      <c r="J278" s="21">
        <f>'7.физ-в нацвал'!J278+'8.юрид-в нацвал'!J278+'9.нерез-в нацвал'!J110</f>
        <v>265799.09999999998</v>
      </c>
      <c r="K278" s="28">
        <f>('7.физ-в нацвал'!J278*'7.физ-в нацвал'!K278+'8.юрид-в нацвал'!J278*'8.юрид-в нацвал'!K278+'9.нерез-в нацвал'!J110*'9.нерез-в нацвал'!K110)/('7.физ-в нацвал'!J278+'8.юрид-в нацвал'!J278+'9.нерез-в нацвал'!J110)</f>
        <v>5.0945143681825877</v>
      </c>
      <c r="L278" s="21">
        <f>'7.физ-в нацвал'!L278+'8.юрид-в нацвал'!L278+'9.нерез-в нацвал'!L110</f>
        <v>240970.5</v>
      </c>
      <c r="M278" s="28">
        <f>('7.физ-в нацвал'!L278*'7.физ-в нацвал'!M278+'8.юрид-в нацвал'!L278*'8.юрид-в нацвал'!M278+'9.нерез-в нацвал'!L110*'9.нерез-в нацвал'!M110)/('7.физ-в нацвал'!L278+'8.юрид-в нацвал'!L278+'9.нерез-в нацвал'!L110)</f>
        <v>7.1219835747529245</v>
      </c>
      <c r="N278" s="21">
        <f>'7.физ-в нацвал'!N278+'8.юрид-в нацвал'!N278+'9.нерез-в нацвал'!N110</f>
        <v>1361278.8</v>
      </c>
      <c r="O278" s="28">
        <f>('7.физ-в нацвал'!N278*'7.физ-в нацвал'!O278+'8.юрид-в нацвал'!N278*'8.юрид-в нацвал'!O278+'9.нерез-в нацвал'!N110*'9.нерез-в нацвал'!O110)/('7.физ-в нацвал'!N278+'8.юрид-в нацвал'!N278+'9.нерез-в нацвал'!N110)</f>
        <v>10.050982982325136</v>
      </c>
      <c r="P278" s="21">
        <f>'7.физ-в нацвал'!P278+'8.юрид-в нацвал'!P278+'9.нерез-в нацвал'!P110</f>
        <v>1093706.2000000002</v>
      </c>
      <c r="Q278" s="28">
        <f>('7.физ-в нацвал'!P278*'7.физ-в нацвал'!Q278+'8.юрид-в нацвал'!P278*'8.юрид-в нацвал'!Q278+'9.нерез-в нацвал'!P110*'9.нерез-в нацвал'!Q110)/('7.физ-в нацвал'!P278+'8.юрид-в нацвал'!P278+'9.нерез-в нацвал'!P110)</f>
        <v>11.429410788747443</v>
      </c>
      <c r="R278" s="22">
        <f>'7.физ-в нацвал'!R278+'8.юрид-в нацвал'!R278+'9.нерез-в нацвал'!R110</f>
        <v>25227.7</v>
      </c>
      <c r="S278" s="30">
        <f>('7.физ-в нацвал'!R278*'7.физ-в нацвал'!S278+'8.юрид-в нацвал'!R278*'8.юрид-в нацвал'!S278+'9.нерез-в нацвал'!R110*'9.нерез-в нацвал'!S110)/('7.физ-в нацвал'!R278+'8.юрид-в нацвал'!R278+'9.нерез-в нацвал'!R110)</f>
        <v>12.754294327267257</v>
      </c>
    </row>
    <row r="279" spans="1:19" ht="14.25" customHeight="1" x14ac:dyDescent="0.2">
      <c r="A279" s="23" t="s">
        <v>6</v>
      </c>
      <c r="B279" s="26">
        <f>'7.физ-в нацвал'!B279+'8.юрид-в нацвал'!B279+'9.нерез-в нацвал'!B111</f>
        <v>28320172.100000001</v>
      </c>
      <c r="C279" s="28">
        <f>('7.физ-в нацвал'!B279*'7.физ-в нацвал'!C279+'8.юрид-в нацвал'!B279*'8.юрид-в нацвал'!C279+'9.нерез-в нацвал'!B111*'9.нерез-в нацвал'!C111)/('7.физ-в нацвал'!B279+'8.юрид-в нацвал'!B279+'9.нерез-в нацвал'!B111)</f>
        <v>2.3995884220986032</v>
      </c>
      <c r="D279" s="21">
        <f>'7.физ-в нацвал'!D279+'8.юрид-в нацвал'!D279+'9.нерез-в нацвал'!D111</f>
        <v>25123131.899999999</v>
      </c>
      <c r="E279" s="28">
        <f>('7.физ-в нацвал'!D279*'7.физ-в нацвал'!E279+'8.юрид-в нацвал'!D279*'8.юрид-в нацвал'!E279+'9.нерез-в нацвал'!D111*'9.нерез-в нацвал'!E111)/('7.физ-в нацвал'!D279+'8.юрид-в нацвал'!D279+'9.нерез-в нацвал'!D111)</f>
        <v>1.4281319200891476</v>
      </c>
      <c r="F279" s="21">
        <f t="shared" si="8"/>
        <v>3197040.1999999997</v>
      </c>
      <c r="G279" s="28">
        <f t="shared" si="9"/>
        <v>10.033533667796849</v>
      </c>
      <c r="H279" s="21">
        <f>'7.физ-в нацвал'!H279+'8.юрид-в нацвал'!H279+'9.нерез-в нацвал'!H111</f>
        <v>65972.100000000006</v>
      </c>
      <c r="I279" s="28">
        <f>('7.физ-в нацвал'!H279*'7.физ-в нацвал'!I279+'8.юрид-в нацвал'!H279*'8.юрид-в нацвал'!I279+'9.нерез-в нацвал'!H111*'9.нерез-в нацвал'!I111)/('7.физ-в нацвал'!H279+'8.юрид-в нацвал'!H279+'9.нерез-в нацвал'!H111)</f>
        <v>7.0859784060231608</v>
      </c>
      <c r="J279" s="21">
        <f>'7.физ-в нацвал'!J279+'8.юрид-в нацвал'!J279+'9.нерез-в нацвал'!J111</f>
        <v>190608.19999999998</v>
      </c>
      <c r="K279" s="28">
        <f>('7.физ-в нацвал'!J279*'7.физ-в нацвал'!K279+'8.юрид-в нацвал'!J279*'8.юрид-в нацвал'!K279+'9.нерез-в нацвал'!J111*'9.нерез-в нацвал'!K111)/('7.физ-в нацвал'!J279+'8.юрид-в нацвал'!J279+'9.нерез-в нацвал'!J111)</f>
        <v>5.348229803334803</v>
      </c>
      <c r="L279" s="21">
        <f>'7.физ-в нацвал'!L279+'8.юрид-в нацвал'!L279+'9.нерез-в нацвал'!L111</f>
        <v>247986.1</v>
      </c>
      <c r="M279" s="28">
        <f>('7.физ-в нацвал'!L279*'7.физ-в нацвал'!M279+'8.юрид-в нацвал'!L279*'8.юрид-в нацвал'!M279+'9.нерез-в нацвал'!L111*'9.нерез-в нацвал'!M111)/('7.физ-в нацвал'!L279+'8.юрид-в нацвал'!L279+'9.нерез-в нацвал'!L111)</f>
        <v>7.0261481268506536</v>
      </c>
      <c r="N279" s="21">
        <f>'7.физ-в нацвал'!N279+'8.юрид-в нацвал'!N279+'9.нерез-в нацвал'!N111</f>
        <v>1227813</v>
      </c>
      <c r="O279" s="28">
        <f>('7.физ-в нацвал'!N279*'7.физ-в нацвал'!O279+'8.юрид-в нацвал'!N279*'8.юрид-в нацвал'!O279+'9.нерез-в нацвал'!N111*'9.нерез-в нацвал'!O111)/('7.физ-в нацвал'!N279+'8.юрид-в нацвал'!N279+'9.нерез-в нацвал'!N111)</f>
        <v>10.031433798957986</v>
      </c>
      <c r="P279" s="21">
        <f>'7.физ-в нацвал'!P279+'8.юрид-в нацвал'!P279+'9.нерез-в нацвал'!P111</f>
        <v>1348195.2</v>
      </c>
      <c r="Q279" s="28">
        <f>('7.физ-в нацвал'!P279*'7.физ-в нацвал'!Q279+'8.юрид-в нацвал'!P279*'8.юрид-в нацвал'!Q279+'9.нерез-в нацвал'!P111*'9.нерез-в нацвал'!Q111)/('7.физ-в нацвал'!P279+'8.юрид-в нацвал'!P279+'9.нерез-в нацвал'!P111)</f>
        <v>11.011364837970024</v>
      </c>
      <c r="R279" s="22">
        <f>'7.физ-в нацвал'!R279+'8.юрид-в нацвал'!R279+'9.нерез-в нацвал'!R111</f>
        <v>116465.59999999999</v>
      </c>
      <c r="S279" s="30">
        <f>('7.физ-в нацвал'!R279*'7.физ-в нацвал'!S279+'8.юрид-в нацвал'!R279*'8.юрид-в нацвал'!S279+'9.нерез-в нацвал'!R111*'9.нерез-в нацвал'!S111)/('7.физ-в нацвал'!R279+'8.юрид-в нацвал'!R279+'9.нерез-в нацвал'!R111)</f>
        <v>14.477545584275568</v>
      </c>
    </row>
    <row r="280" spans="1:19" ht="14.25" customHeight="1" x14ac:dyDescent="0.2">
      <c r="A280" s="23" t="s">
        <v>7</v>
      </c>
      <c r="B280" s="26">
        <f>'7.физ-в нацвал'!B280+'8.юрид-в нацвал'!B280+'9.нерез-в нацвал'!B112</f>
        <v>27046703.199999996</v>
      </c>
      <c r="C280" s="28">
        <f>('7.физ-в нацвал'!B280*'7.физ-в нацвал'!C280+'8.юрид-в нацвал'!B280*'8.юрид-в нацвал'!C280+'9.нерез-в нацвал'!B112*'9.нерез-в нацвал'!C112)/('7.физ-в нацвал'!B280+'8.юрид-в нацвал'!B280+'9.нерез-в нацвал'!B112)</f>
        <v>2.4761377612558744</v>
      </c>
      <c r="D280" s="21">
        <f>'7.физ-в нацвал'!D280+'8.юрид-в нацвал'!D280+'9.нерез-в нацвал'!D112</f>
        <v>23812948.299999997</v>
      </c>
      <c r="E280" s="28">
        <f>('7.физ-в нацвал'!D280*'7.физ-в нацвал'!E280+'8.юрид-в нацвал'!D280*'8.юрид-в нацвал'!E280+'9.нерез-в нацвал'!D112*'9.нерез-в нацвал'!E112)/('7.физ-в нацвал'!D280+'8.юрид-в нацвал'!D280+'9.нерез-в нацвал'!D112)</f>
        <v>1.4263981058154021</v>
      </c>
      <c r="F280" s="21">
        <f t="shared" si="8"/>
        <v>3233754.9</v>
      </c>
      <c r="G280" s="28">
        <f t="shared" si="9"/>
        <v>10.206283340150481</v>
      </c>
      <c r="H280" s="21">
        <f>'7.физ-в нацвал'!H280+'8.юрид-в нацвал'!H280+'9.нерез-в нацвал'!H112</f>
        <v>28708.800000000003</v>
      </c>
      <c r="I280" s="28">
        <f>('7.физ-в нацвал'!H280*'7.физ-в нацвал'!I280+'8.юрид-в нацвал'!H280*'8.юрид-в нацвал'!I280+'9.нерез-в нацвал'!H112*'9.нерез-в нацвал'!I112)/('7.физ-в нацвал'!H280+'8.юрид-в нацвал'!H280+'9.нерез-в нацвал'!H112)</f>
        <v>6.7641197124226684</v>
      </c>
      <c r="J280" s="21">
        <f>'7.физ-в нацвал'!J280+'8.юрид-в нацвал'!J280+'9.нерез-в нацвал'!J112</f>
        <v>162690.70000000001</v>
      </c>
      <c r="K280" s="28">
        <f>('7.физ-в нацвал'!J280*'7.физ-в нацвал'!K280+'8.юрид-в нацвал'!J280*'8.юрид-в нацвал'!K280+'9.нерез-в нацвал'!J112*'9.нерез-в нацвал'!K112)/('7.физ-в нацвал'!J280+'8.юрид-в нацвал'!J280+'9.нерез-в нацвал'!J112)</f>
        <v>5.8144806433311818</v>
      </c>
      <c r="L280" s="21">
        <f>'7.физ-в нацвал'!L280+'8.юрид-в нацвал'!L280+'9.нерез-в нацвал'!L112</f>
        <v>237311.6</v>
      </c>
      <c r="M280" s="28">
        <f>('7.физ-в нацвал'!L280*'7.физ-в нацвал'!M280+'8.юрид-в нацвал'!L280*'8.юрид-в нацвал'!M280+'9.нерез-в нацвал'!L112*'9.нерез-в нацвал'!M112)/('7.физ-в нацвал'!L280+'8.юрид-в нацвал'!L280+'9.нерез-в нацвал'!L112)</f>
        <v>7.0801716224575575</v>
      </c>
      <c r="N280" s="21">
        <f>'7.физ-в нацвал'!N280+'8.юрид-в нацвал'!N280+'9.нерез-в нацвал'!N112</f>
        <v>1628693.6</v>
      </c>
      <c r="O280" s="28">
        <f>('7.физ-в нацвал'!N280*'7.физ-в нацвал'!O280+'8.юрид-в нацвал'!N280*'8.юрид-в нацвал'!O280+'9.нерез-в нацвал'!N112*'9.нерез-в нацвал'!O112)/('7.физ-в нацвал'!N280+'8.юрид-в нацвал'!N280+'9.нерез-в нацвал'!N112)</f>
        <v>10.424959144556082</v>
      </c>
      <c r="P280" s="21">
        <f>'7.физ-в нацвал'!P280+'8.юрид-в нацвал'!P280+'9.нерез-в нацвал'!P112</f>
        <v>1136157.5999999999</v>
      </c>
      <c r="Q280" s="28">
        <f>('7.физ-в нацвал'!P280*'7.физ-в нацвал'!Q280+'8.юрид-в нацвал'!P280*'8.юрид-в нацвал'!Q280+'9.нерез-в нацвал'!P112*'9.нерез-в нацвал'!Q112)/('7.физ-в нацвал'!P280+'8.юрид-в нацвал'!P280+'9.нерез-в нацвал'!P112)</f>
        <v>11.194420881398868</v>
      </c>
      <c r="R280" s="22">
        <f>'7.физ-в нацвал'!R280+'8.юрид-в нацвал'!R280+'9.нерез-в нацвал'!R112</f>
        <v>40192.6</v>
      </c>
      <c r="S280" s="30">
        <f>('7.физ-в нацвал'!R280*'7.физ-в нацвал'!S280+'8.юрид-в нацвал'!R280*'8.юрид-в нацвал'!S280+'9.нерез-в нацвал'!R112*'9.нерез-в нацвал'!S112)/('7.физ-в нацвал'!R280+'8.юрид-в нацвал'!R280+'9.нерез-в нацвал'!R112)</f>
        <v>12.105950324189033</v>
      </c>
    </row>
    <row r="281" spans="1:19" ht="14.25" customHeight="1" x14ac:dyDescent="0.2">
      <c r="A281" s="23" t="s">
        <v>8</v>
      </c>
      <c r="B281" s="26">
        <f>'7.физ-в нацвал'!B281+'8.юрид-в нацвал'!B281+'9.нерез-в нацвал'!B113</f>
        <v>24845160.599999994</v>
      </c>
      <c r="C281" s="28">
        <f>('7.физ-в нацвал'!B281*'7.физ-в нацвал'!C281+'8.юрид-в нацвал'!B281*'8.юрид-в нацвал'!C281+'9.нерез-в нацвал'!B113*'9.нерез-в нацвал'!C113)/('7.физ-в нацвал'!B281+'8.юрид-в нацвал'!B281+'9.нерез-в нацвал'!B113)</f>
        <v>2.257552062513132</v>
      </c>
      <c r="D281" s="21">
        <f>'7.физ-в нацвал'!D281+'8.юрид-в нацвал'!D281+'9.нерез-в нацвал'!D113</f>
        <v>22141456.900000002</v>
      </c>
      <c r="E281" s="28">
        <f>('7.физ-в нацвал'!D281*'7.физ-в нацвал'!E281+'8.юрид-в нацвал'!D281*'8.юрид-в нацвал'!E281+'9.нерез-в нацвал'!D113*'9.нерез-в нацвал'!E113)/('7.физ-в нацвал'!D281+'8.юрид-в нацвал'!D281+'9.нерез-в нацвал'!D113)</f>
        <v>1.3463728554375276</v>
      </c>
      <c r="F281" s="21">
        <f t="shared" si="8"/>
        <v>2703703.7</v>
      </c>
      <c r="G281" s="28">
        <f t="shared" si="9"/>
        <v>9.7194773990951884</v>
      </c>
      <c r="H281" s="21">
        <f>'7.физ-в нацвал'!H281+'8.юрид-в нацвал'!H281+'9.нерез-в нацвал'!H113</f>
        <v>38291.199999999997</v>
      </c>
      <c r="I281" s="28">
        <f>('7.физ-в нацвал'!H281*'7.физ-в нацвал'!I281+'8.юрид-в нацвал'!H281*'8.юрид-в нацвал'!I281+'9.нерез-в нацвал'!H113*'9.нерез-в нацвал'!I113)/('7.физ-в нацвал'!H281+'8.юрид-в нацвал'!H281+'9.нерез-в нацвал'!H113)</f>
        <v>6.8292198468577654</v>
      </c>
      <c r="J281" s="21">
        <f>'7.физ-в нацвал'!J281+'8.юрид-в нацвал'!J281+'9.нерез-в нацвал'!J113</f>
        <v>186343.1</v>
      </c>
      <c r="K281" s="28">
        <f>('7.физ-в нацвал'!J281*'7.физ-в нацвал'!K281+'8.юрид-в нацвал'!J281*'8.юрид-в нацвал'!K281+'9.нерез-в нацвал'!J113*'9.нерез-в нацвал'!K113)/('7.физ-в нацвал'!J281+'8.юрид-в нацвал'!J281+'9.нерез-в нацвал'!J113)</f>
        <v>5.863883588928168</v>
      </c>
      <c r="L281" s="21">
        <f>'7.физ-в нацвал'!L281+'8.юрид-в нацвал'!L281+'9.нерез-в нацвал'!L113</f>
        <v>309570</v>
      </c>
      <c r="M281" s="28">
        <f>('7.физ-в нацвал'!L281*'7.физ-в нацвал'!M281+'8.юрид-в нацвал'!L281*'8.юрид-в нацвал'!M281+'9.нерез-в нацвал'!L113*'9.нерез-в нацвал'!M113)/('7.физ-в нацвал'!L281+'8.юрид-в нацвал'!L281+'9.нерез-в нацвал'!L113)</f>
        <v>7.2885316632748651</v>
      </c>
      <c r="N281" s="21">
        <f>'7.физ-в нацвал'!N281+'8.юрид-в нацвал'!N281+'9.нерез-в нацвал'!N113</f>
        <v>1156249.4000000001</v>
      </c>
      <c r="O281" s="28">
        <f>('7.физ-в нацвал'!N281*'7.физ-в нацвал'!O281+'8.юрид-в нацвал'!N281*'8.юрид-в нацвал'!O281+'9.нерез-в нацвал'!N113*'9.нерез-в нацвал'!O113)/('7.физ-в нацвал'!N281+'8.юрид-в нацвал'!N281+'9.нерез-в нацвал'!N113)</f>
        <v>9.866583567524442</v>
      </c>
      <c r="P281" s="21">
        <f>'7.физ-в нацвал'!P281+'8.юрид-в нацвал'!P281+'9.нерез-в нацвал'!P113</f>
        <v>1002324</v>
      </c>
      <c r="Q281" s="28">
        <f>('7.физ-в нацвал'!P281*'7.физ-в нацвал'!Q281+'8.юрид-в нацвал'!P281*'8.юрид-в нацвал'!Q281+'9.нерез-в нацвал'!P113*'9.нерез-в нацвал'!Q113)/('7.физ-в нацвал'!P281+'8.юрид-в нацвал'!P281+'9.нерез-в нацвал'!P113)</f>
        <v>11.1069808006194</v>
      </c>
      <c r="R281" s="22">
        <f>'7.физ-в нацвал'!R281+'8.юрид-в нацвал'!R281+'9.нерез-в нацвал'!R113</f>
        <v>10926</v>
      </c>
      <c r="S281" s="30">
        <f>('7.физ-в нацвал'!R281*'7.физ-в нацвал'!S281+'8.юрид-в нацвал'!R281*'8.юрид-в нацвал'!S281+'9.нерез-в нацвал'!R113*'9.нерез-в нацвал'!S113)/('7.физ-в нацвал'!R281+'8.юрид-в нацвал'!R281+'9.нерез-в нацвал'!R113)</f>
        <v>11.628980047592945</v>
      </c>
    </row>
    <row r="282" spans="1:19" ht="14.25" customHeight="1" x14ac:dyDescent="0.2">
      <c r="A282" s="23" t="s">
        <v>9</v>
      </c>
      <c r="B282" s="26">
        <f>'7.физ-в нацвал'!B282+'8.юрид-в нацвал'!B282+'9.нерез-в нацвал'!B114</f>
        <v>29129837.600000001</v>
      </c>
      <c r="C282" s="28">
        <f>('7.физ-в нацвал'!B282*'7.физ-в нацвал'!C282+'8.юрид-в нацвал'!B282*'8.юрид-в нацвал'!C282+'9.нерез-в нацвал'!B114*'9.нерез-в нацвал'!C114)/('7.физ-в нацвал'!B282+'8.юрид-в нацвал'!B282+'9.нерез-в нацвал'!B114)</f>
        <v>2.3122218925106535</v>
      </c>
      <c r="D282" s="21">
        <f>'7.физ-в нацвал'!D282+'8.юрид-в нацвал'!D282+'9.нерез-в нацвал'!D114</f>
        <v>25962296.699999999</v>
      </c>
      <c r="E282" s="28">
        <f>('7.физ-в нацвал'!D282*'7.физ-в нацвал'!E282+'8.юрид-в нацвал'!D282*'8.юрид-в нацвал'!E282+'9.нерез-в нацвал'!D114*'9.нерез-в нацвал'!E114)/('7.физ-в нацвал'!D282+'8.юрид-в нацвал'!D282+'9.нерез-в нацвал'!D114)</f>
        <v>1.3883221221333617</v>
      </c>
      <c r="F282" s="21">
        <f t="shared" si="8"/>
        <v>3167540.9</v>
      </c>
      <c r="G282" s="28">
        <f t="shared" si="9"/>
        <v>9.8848344386018887</v>
      </c>
      <c r="H282" s="21">
        <f>'7.физ-в нацвал'!H282+'8.юрид-в нацвал'!H282+'9.нерез-в нацвал'!H114</f>
        <v>35922.800000000003</v>
      </c>
      <c r="I282" s="28">
        <f>('7.физ-в нацвал'!H282*'7.физ-в нацвал'!I282+'8.юрид-в нацвал'!H282*'8.юрид-в нацвал'!I282+'9.нерез-в нацвал'!H114*'9.нерез-в нацвал'!I114)/('7.физ-в нацвал'!H282+'8.юрид-в нацвал'!H282+'9.нерез-в нацвал'!H114)</f>
        <v>6.0856625040364332</v>
      </c>
      <c r="J282" s="21">
        <f>'7.физ-в нацвал'!J282+'8.юрид-в нацвал'!J282+'9.нерез-в нацвал'!J114</f>
        <v>182161.9</v>
      </c>
      <c r="K282" s="28">
        <f>('7.физ-в нацвал'!J282*'7.физ-в нацвал'!K282+'8.юрид-в нацвал'!J282*'8.юрид-в нацвал'!K282+'9.нерез-в нацвал'!J114*'9.нерез-в нацвал'!K114)/('7.физ-в нацвал'!J282+'8.юрид-в нацвал'!J282+'9.нерез-в нацвал'!J114)</f>
        <v>6.6590561088789677</v>
      </c>
      <c r="L282" s="21">
        <f>'7.физ-в нацвал'!L282+'8.юрид-в нацвал'!L282+'9.нерез-в нацвал'!L114</f>
        <v>441919.89999999997</v>
      </c>
      <c r="M282" s="28">
        <f>('7.физ-в нацвал'!L282*'7.физ-в нацвал'!M282+'8.юрид-в нацвал'!L282*'8.юрид-в нацвал'!M282+'9.нерез-в нацвал'!L114*'9.нерез-в нацвал'!M114)/('7.физ-в нацвал'!L282+'8.юрид-в нацвал'!L282+'9.нерез-в нацвал'!L114)</f>
        <v>7.1128171711660846</v>
      </c>
      <c r="N282" s="21">
        <f>'7.физ-в нацвал'!N282+'8.юрид-в нацвал'!N282+'9.нерез-в нацвал'!N114</f>
        <v>1216571.7</v>
      </c>
      <c r="O282" s="28">
        <f>('7.физ-в нацвал'!N282*'7.физ-в нацвал'!O282+'8.юрид-в нацвал'!N282*'8.юрид-в нацвал'!O282+'9.нерез-в нацвал'!N114*'9.нерез-в нацвал'!O114)/('7.физ-в нацвал'!N282+'8.юрид-в нацвал'!N282+'9.нерез-в нацвал'!N114)</f>
        <v>9.8212130637265336</v>
      </c>
      <c r="P282" s="21">
        <f>'7.физ-в нацвал'!P282+'8.юрид-в нацвал'!P282+'9.нерез-в нацвал'!P114</f>
        <v>1268698.8999999999</v>
      </c>
      <c r="Q282" s="28">
        <f>('7.физ-в нацвал'!P282*'7.физ-в нацвал'!Q282+'8.юрид-в нацвал'!P282*'8.юрид-в нацвал'!Q282+'9.нерез-в нацвал'!P114*'9.нерез-в нацвал'!Q114)/('7.физ-в нацвал'!P282+'8.юрид-в нацвал'!P282+'9.нерез-в нацвал'!P114)</f>
        <v>11.458550493738134</v>
      </c>
      <c r="R282" s="21">
        <f>'7.физ-в нацвал'!R282+'8.юрид-в нацвал'!R282+'9.нерез-в нацвал'!R114</f>
        <v>22265.7</v>
      </c>
      <c r="S282" s="28">
        <f>('7.физ-в нацвал'!R282*'7.физ-в нацвал'!S282+'8.юрид-в нацвал'!R282*'8.юрид-в нацвал'!S282+'9.нерез-в нацвал'!R114*'9.нерез-в нацвал'!S114)/('7.физ-в нацвал'!R282+'8.юрид-в нацвал'!R282+'9.нерез-в нацвал'!R114)</f>
        <v>11.228988578845456</v>
      </c>
    </row>
    <row r="283" spans="1:19" ht="14.25" customHeight="1" x14ac:dyDescent="0.2">
      <c r="A283" s="23" t="s">
        <v>14</v>
      </c>
      <c r="B283" s="26">
        <f>'7.физ-в нацвал'!B283+'8.юрид-в нацвал'!B283+'9.нерез-в нацвал'!B115</f>
        <v>28734282.699999999</v>
      </c>
      <c r="C283" s="28">
        <f>('7.физ-в нацвал'!B283*'7.физ-в нацвал'!C283+'8.юрид-в нацвал'!B283*'8.юрид-в нацвал'!C283+'9.нерез-в нацвал'!B115*'9.нерез-в нацвал'!C115)/('7.физ-в нацвал'!B283+'8.юрид-в нацвал'!B283+'9.нерез-в нацвал'!B115)</f>
        <v>2.3631017734784105</v>
      </c>
      <c r="D283" s="21">
        <f>'7.физ-в нацвал'!D283+'8.юрид-в нацвал'!D283+'9.нерез-в нацвал'!D115</f>
        <v>25264654.899999999</v>
      </c>
      <c r="E283" s="28">
        <f>('7.физ-в нацвал'!D283*'7.физ-в нацвал'!E283+'8.юрид-в нацвал'!D283*'8.юрид-в нацвал'!E283+'9.нерез-в нацвал'!D115*'9.нерез-в нацвал'!E115)/('7.физ-в нацвал'!D283+'8.юрид-в нацвал'!D283+'9.нерез-в нацвал'!D115)</f>
        <v>1.3594646952806795</v>
      </c>
      <c r="F283" s="21">
        <f t="shared" si="8"/>
        <v>3469627.8000000003</v>
      </c>
      <c r="G283" s="28">
        <f t="shared" si="9"/>
        <v>9.6712471674915612</v>
      </c>
      <c r="H283" s="21">
        <f>'7.физ-в нацвал'!H283+'8.юрид-в нацвал'!H283+'9.нерез-в нацвал'!H115</f>
        <v>37001.5</v>
      </c>
      <c r="I283" s="28">
        <f>('7.физ-в нацвал'!H283*'7.физ-в нацвал'!I283+'8.юрид-в нацвал'!H283*'8.юрид-в нацвал'!I283+'9.нерез-в нацвал'!H115*'9.нерез-в нацвал'!I115)/('7.физ-в нацвал'!H283+'8.юрид-в нацвал'!H283+'9.нерез-в нацвал'!H115)</f>
        <v>7.062128346148123</v>
      </c>
      <c r="J283" s="21">
        <f>'7.физ-в нацвал'!J283+'8.юрид-в нацвал'!J283+'9.нерез-в нацвал'!J115</f>
        <v>209172.7</v>
      </c>
      <c r="K283" s="28">
        <f>('7.физ-в нацвал'!J283*'7.физ-в нацвал'!K283+'8.юрид-в нацвал'!J283*'8.юрид-в нацвал'!K283+'9.нерез-в нацвал'!J115*'9.нерез-в нацвал'!K115)/('7.физ-в нацвал'!J283+'8.юрид-в нацвал'!J283+'9.нерез-в нацвал'!J115)</f>
        <v>5.5138367435138562</v>
      </c>
      <c r="L283" s="21">
        <f>'7.физ-в нацвал'!L283+'8.юрид-в нацвал'!L283+'9.нерез-в нацвал'!L115</f>
        <v>503452.10000000003</v>
      </c>
      <c r="M283" s="28">
        <f>('7.физ-в нацвал'!L283*'7.физ-в нацвал'!M283+'8.юрид-в нацвал'!L283*'8.юрид-в нацвал'!M283+'9.нерез-в нацвал'!L115*'9.нерез-в нацвал'!M115)/('7.физ-в нацвал'!L283+'8.юрид-в нацвал'!L283+'9.нерез-в нацвал'!L115)</f>
        <v>6.9290516694636848</v>
      </c>
      <c r="N283" s="21">
        <f>'7.физ-в нацвал'!N283+'8.юрид-в нацвал'!N283+'9.нерез-в нацвал'!N115</f>
        <v>1337965.2000000002</v>
      </c>
      <c r="O283" s="28">
        <f>('7.физ-в нацвал'!N283*'7.физ-в нацвал'!O283+'8.юрид-в нацвал'!N283*'8.юрид-в нацвал'!O283+'9.нерез-в нацвал'!N115*'9.нерез-в нацвал'!O115)/('7.физ-в нацвал'!N283+'8.юрид-в нацвал'!N283+'9.нерез-в нацвал'!N115)</f>
        <v>9.6401492393075685</v>
      </c>
      <c r="P283" s="21">
        <f>'7.физ-в нацвал'!P283+'8.юрид-в нацвал'!P283+'9.нерез-в нацвал'!P115</f>
        <v>1356762.9</v>
      </c>
      <c r="Q283" s="28">
        <f>('7.физ-в нацвал'!P283*'7.физ-в нацвал'!Q283+'8.юрид-в нацвал'!P283*'8.юрид-в нацвал'!Q283+'9.нерез-в нацвал'!P115*'9.нерез-в нацвал'!Q115)/('7.физ-в нацвал'!P283+'8.юрид-в нацвал'!P283+'9.нерез-в нацвал'!P115)</f>
        <v>11.402529250320725</v>
      </c>
      <c r="R283" s="22">
        <f>'7.физ-в нацвал'!R283+'8.юрид-в нацвал'!R283+'9.нерез-в нацвал'!R115</f>
        <v>25273.399999999998</v>
      </c>
      <c r="S283" s="30">
        <f>('7.физ-в нацвал'!R283*'7.физ-в нацвал'!S283+'8.юрид-в нацвал'!R283*'8.юрид-в нацвал'!S283+'9.нерез-в нацвал'!R115*'9.нерез-в нацвал'!S115)/('7.физ-в нацвал'!R283+'8.юрид-в нацвал'!R283+'9.нерез-в нацвал'!R115)</f>
        <v>11.229834529584462</v>
      </c>
    </row>
    <row r="284" spans="1:19" ht="14.25" customHeight="1" thickBot="1" x14ac:dyDescent="0.25">
      <c r="A284" s="24" t="s">
        <v>15</v>
      </c>
      <c r="B284" s="27">
        <f>'7.физ-в нацвал'!B284+'8.юрид-в нацвал'!B284+'9.нерез-в нацвал'!B116</f>
        <v>35862577.899999999</v>
      </c>
      <c r="C284" s="29">
        <f>('7.физ-в нацвал'!B284*'7.физ-в нацвал'!C284+'8.юрид-в нацвал'!B284*'8.юрид-в нацвал'!C284+'9.нерез-в нацвал'!B116*'9.нерез-в нацвал'!C116)/('7.физ-в нацвал'!B284+'8.юрид-в нацвал'!B284+'9.нерез-в нацвал'!B116)</f>
        <v>1.500503540572302</v>
      </c>
      <c r="D284" s="25">
        <f>'7.физ-в нацвал'!D284+'8.юрид-в нацвал'!D284+'9.нерез-в нацвал'!D116</f>
        <v>32056368.100000001</v>
      </c>
      <c r="E284" s="29">
        <f>('7.физ-в нацвал'!D284*'7.физ-в нацвал'!E284+'8.юрид-в нацвал'!D284*'8.юрид-в нацвал'!E284+'9.нерез-в нацвал'!D116*'9.нерез-в нацвал'!E116)/('7.физ-в нацвал'!D284+'8.юрид-в нацвал'!D284+'9.нерез-в нацвал'!D116)</f>
        <v>0.5075625693541993</v>
      </c>
      <c r="F284" s="25">
        <f t="shared" si="8"/>
        <v>3806209.8000000003</v>
      </c>
      <c r="G284" s="29">
        <f t="shared" si="9"/>
        <v>9.8631747929396845</v>
      </c>
      <c r="H284" s="25">
        <f>'7.физ-в нацвал'!H284+'8.юрид-в нацвал'!H284+'9.нерез-в нацвал'!H116</f>
        <v>36990.800000000003</v>
      </c>
      <c r="I284" s="29">
        <f>('7.физ-в нацвал'!H284*'7.физ-в нацвал'!I284+'8.юрид-в нацвал'!H284*'8.юрид-в нацвал'!I284+'9.нерез-в нацвал'!H116*'9.нерез-в нацвал'!I116)/('7.физ-в нацвал'!H284+'8.юрид-в нацвал'!H284+'9.нерез-в нацвал'!H116)</f>
        <v>6.9620704337294699</v>
      </c>
      <c r="J284" s="25">
        <f>'7.физ-в нацвал'!J284+'8.юрид-в нацвал'!J284+'9.нерез-в нацвал'!J116</f>
        <v>264650</v>
      </c>
      <c r="K284" s="29">
        <f>('7.физ-в нацвал'!J284*'7.физ-в нацвал'!K284+'8.юрид-в нацвал'!J284*'8.юрид-в нацвал'!K284+'9.нерез-в нацвал'!J116*'9.нерез-в нацвал'!K116)/('7.физ-в нацвал'!J284+'8.юрид-в нацвал'!J284+'9.нерез-в нацвал'!J116)</f>
        <v>5.0356021273379943</v>
      </c>
      <c r="L284" s="25">
        <f>'7.физ-в нацвал'!L284+'8.юрид-в нацвал'!L284+'9.нерез-в нацвал'!L116</f>
        <v>635872.5</v>
      </c>
      <c r="M284" s="29">
        <f>('7.физ-в нацвал'!L284*'7.физ-в нацвал'!M284+'8.юрид-в нацвал'!L284*'8.юрид-в нацвал'!M284+'9.нерез-в нацвал'!L116*'9.нерез-в нацвал'!M116)/('7.физ-в нацвал'!L284+'8.юрид-в нацвал'!L284+'9.нерез-в нацвал'!L116)</f>
        <v>7.1110983789989328</v>
      </c>
      <c r="N284" s="25">
        <f>'7.физ-в нацвал'!N284+'8.юрид-в нацвал'!N284+'9.нерез-в нацвал'!N116</f>
        <v>1370248.4000000001</v>
      </c>
      <c r="O284" s="29">
        <f>('7.физ-в нацвал'!N284*'7.физ-в нацвал'!O284+'8.юрид-в нацвал'!N284*'8.юрид-в нацвал'!O284+'9.нерез-в нацвал'!N116*'9.нерез-в нацвал'!O116)/('7.физ-в нацвал'!N284+'8.юрид-в нацвал'!N284+'9.нерез-в нацвал'!N116)</f>
        <v>10.190722790845806</v>
      </c>
      <c r="P284" s="25">
        <f>'7.физ-в нацвал'!P284+'8.юрид-в нацвал'!P284+'9.нерез-в нацвал'!P116</f>
        <v>1485179.1</v>
      </c>
      <c r="Q284" s="29">
        <f>('7.физ-в нацвал'!P284*'7.физ-в нацвал'!Q284+'8.юрид-в нацвал'!P284*'8.юрид-в нацвал'!Q284+'9.нерез-в нацвал'!P116*'9.нерез-в нацвал'!Q116)/('7.физ-в нацвал'!P284+'8.юрид-в нацвал'!P284+'9.нерез-в нацвал'!P116)</f>
        <v>11.651258102810631</v>
      </c>
      <c r="R284" s="25">
        <f>'7.физ-в нацвал'!R284+'8.юрид-в нацвал'!R284+'9.нерез-в нацвал'!R116</f>
        <v>13269</v>
      </c>
      <c r="S284" s="29">
        <f>('7.физ-в нацвал'!R284*'7.физ-в нацвал'!S284+'8.юрид-в нацвал'!R284*'8.юрид-в нацвал'!S284+'9.нерез-в нацвал'!R116*'9.нерез-в нацвал'!S116)/('7.физ-в нацвал'!R284+'8.юрид-в нацвал'!R284+'9.нерез-в нацвал'!R116)</f>
        <v>12.158367020875682</v>
      </c>
    </row>
    <row r="285" spans="1:19" ht="14.25" customHeight="1" x14ac:dyDescent="0.2">
      <c r="A285" s="23" t="s">
        <v>74</v>
      </c>
      <c r="B285" s="26">
        <f>'7.физ-в нацвал'!B285+'8.юрид-в нацвал'!B285+'9.нерез-в нацвал'!B117</f>
        <v>23169238.099999998</v>
      </c>
      <c r="C285" s="28">
        <f>('7.физ-в нацвал'!B285*'7.физ-в нацвал'!C285+'8.юрид-в нацвал'!B285*'8.юрид-в нацвал'!C285+'9.нерез-в нацвал'!B117*'9.нерез-в нацвал'!C117)/('7.физ-в нацвал'!B285+'8.юрид-в нацвал'!B285+'9.нерез-в нацвал'!B117)</f>
        <v>1.8421035149187759</v>
      </c>
      <c r="D285" s="21">
        <f>'7.физ-в нацвал'!D285+'8.юрид-в нацвал'!D285+'9.нерез-в нацвал'!D117</f>
        <v>19637214.699999999</v>
      </c>
      <c r="E285" s="28">
        <f>('7.физ-в нацвал'!D285*'7.физ-в нацвал'!E285+'8.юрид-в нацвал'!D285*'8.юрид-в нацвал'!E285+'9.нерез-в нацвал'!D117*'9.нерез-в нацвал'!E117)/('7.физ-в нацвал'!D285+'8.юрид-в нацвал'!D285+'9.нерез-в нацвал'!D117)</f>
        <v>0.42995954461912589</v>
      </c>
      <c r="F285" s="21">
        <f t="shared" ref="F285:F296" si="10">H285+J285+L285+N285+P285+R285</f>
        <v>3532023.4</v>
      </c>
      <c r="G285" s="28">
        <f t="shared" ref="G285:G296" si="11">(H285*I285+J285*K285+L285*M285+N285*O285+P285*Q285+R285*S285)/(H285+J285+L285+N285+P285+R285)</f>
        <v>9.6932899855646539</v>
      </c>
      <c r="H285" s="21">
        <f>'7.физ-в нацвал'!H285+'8.юрид-в нацвал'!H285+'9.нерез-в нацвал'!H117</f>
        <v>40475.300000000003</v>
      </c>
      <c r="I285" s="28">
        <f>('7.физ-в нацвал'!H285*'7.физ-в нацвал'!I285+'8.юрид-в нацвал'!H285*'8.юрид-в нацвал'!I285+'9.нерез-в нацвал'!H117*'9.нерез-в нацвал'!I117)/('7.физ-в нацвал'!H285+'8.юрид-в нацвал'!H285+'9.нерез-в нацвал'!H117)</f>
        <v>6.2827461192381504</v>
      </c>
      <c r="J285" s="21">
        <f>'7.физ-в нацвал'!J285+'8.юрид-в нацвал'!J285+'9.нерез-в нацвал'!J117</f>
        <v>242710</v>
      </c>
      <c r="K285" s="28">
        <f>('7.физ-в нацвал'!J285*'7.физ-в нацвал'!K285+'8.юрид-в нацвал'!J285*'8.юрид-в нацвал'!K285+'9.нерез-в нацвал'!J117*'9.нерез-в нацвал'!K117)/('7.физ-в нацвал'!J285+'8.юрид-в нацвал'!J285+'9.нерез-в нацвал'!J117)</f>
        <v>4.7699492109925385</v>
      </c>
      <c r="L285" s="21">
        <f>'7.физ-в нацвал'!L285+'8.юрид-в нацвал'!L285+'9.нерез-в нацвал'!L117</f>
        <v>421815.9</v>
      </c>
      <c r="M285" s="28">
        <f>('7.физ-в нацвал'!L285*'7.физ-в нацвал'!M285+'8.юрид-в нацвал'!L285*'8.юрид-в нацвал'!M285+'9.нерез-в нацвал'!L117*'9.нерез-в нацвал'!M117)/('7.физ-в нацвал'!L285+'8.юрид-в нацвал'!L285+'9.нерез-в нацвал'!L117)</f>
        <v>6.7733305951719718</v>
      </c>
      <c r="N285" s="21">
        <f>'7.физ-в нацвал'!N285+'8.юрид-в нацвал'!N285+'9.нерез-в нацвал'!N117</f>
        <v>1285859.8</v>
      </c>
      <c r="O285" s="28">
        <f>('7.физ-в нацвал'!N285*'7.физ-в нацвал'!O285+'8.юрид-в нацвал'!N285*'8.юрид-в нацвал'!O285+'9.нерез-в нацвал'!N117*'9.нерез-в нацвал'!O117)/('7.физ-в нацвал'!N285+'8.юрид-в нацвал'!N285+'9.нерез-в нацвал'!N117)</f>
        <v>9.62713208314001</v>
      </c>
      <c r="P285" s="21">
        <f>'7.физ-в нацвал'!P285+'8.юрид-в нацвал'!P285+'9.нерез-в нацвал'!P117</f>
        <v>1521500.9</v>
      </c>
      <c r="Q285" s="28">
        <f>('7.физ-в нацвал'!P285*'7.физ-в нацвал'!Q285+'8.юрид-в нацвал'!P285*'8.юрид-в нацвал'!Q285+'9.нерез-в нацвал'!P117*'9.нерез-в нацвал'!Q117)/('7.физ-в нацвал'!P285+'8.юрид-в нацвал'!P285+'9.нерез-в нацвал'!P117)</f>
        <v>11.418906462033656</v>
      </c>
      <c r="R285" s="22">
        <f>'7.физ-в нацвал'!R285+'8.юрид-в нацвал'!R285+'9.нерез-в нацвал'!R117</f>
        <v>19661.5</v>
      </c>
      <c r="S285" s="30">
        <f>('7.физ-в нацвал'!R285*'7.физ-в нацвал'!S285+'8.юрид-в нацвал'!R285*'8.юрид-в нацвал'!S285+'9.нерез-в нацвал'!R117*'9.нерез-в нацвал'!S117)/('7.физ-в нацвал'!R285+'8.юрид-в нацвал'!R285+'9.нерез-в нацвал'!R117)</f>
        <v>10.924879078401975</v>
      </c>
    </row>
    <row r="286" spans="1:19" ht="14.25" customHeight="1" x14ac:dyDescent="0.2">
      <c r="A286" s="23" t="s">
        <v>1</v>
      </c>
      <c r="B286" s="26">
        <f>'7.физ-в нацвал'!B286+'8.юрид-в нацвал'!B286+'9.нерез-в нацвал'!B118</f>
        <v>25890594.200000003</v>
      </c>
      <c r="C286" s="28">
        <f>('7.физ-в нацвал'!B286*'7.физ-в нацвал'!C286+'8.юрид-в нацвал'!B286*'8.юрид-в нацвал'!C286+'9.нерез-в нацвал'!B118*'9.нерез-в нацвал'!C118)/('7.физ-в нацвал'!B286+'8.юрид-в нацвал'!B286+'9.нерез-в нацвал'!B118)</f>
        <v>1.6747135528083004</v>
      </c>
      <c r="D286" s="21">
        <f>'7.физ-в нацвал'!D286+'8.юрид-в нацвал'!D286+'9.нерез-в нацвал'!D118</f>
        <v>22657265.5</v>
      </c>
      <c r="E286" s="28">
        <f>('7.физ-в нацвал'!D286*'7.физ-в нацвал'!E286+'8.юрид-в нацвал'!D286*'8.юрид-в нацвал'!E286+'9.нерез-в нацвал'!D118*'9.нерез-в нацвал'!E118)/('7.физ-в нацвал'!D286+'8.юрид-в нацвал'!D286+'9.нерез-в нацвал'!D118)</f>
        <v>0.5212975813431675</v>
      </c>
      <c r="F286" s="21">
        <f t="shared" si="10"/>
        <v>3233328.7</v>
      </c>
      <c r="G286" s="28">
        <f t="shared" si="11"/>
        <v>9.7571741753320627</v>
      </c>
      <c r="H286" s="21">
        <f>'7.физ-в нацвал'!H286+'8.юрид-в нацвал'!H286+'9.нерез-в нацвал'!H118</f>
        <v>40780.700000000004</v>
      </c>
      <c r="I286" s="28">
        <f>('7.физ-в нацвал'!H286*'7.физ-в нацвал'!I286+'8.юрид-в нацвал'!H286*'8.юрид-в нацвал'!I286+'9.нерез-в нацвал'!H118*'9.нерез-в нацвал'!I118)/('7.физ-в нацвал'!H286+'8.юрид-в нацвал'!H286+'9.нерез-в нацвал'!H118)</f>
        <v>4.4217337858349639</v>
      </c>
      <c r="J286" s="21">
        <f>'7.физ-в нацвал'!J286+'8.юрид-в нацвал'!J286+'9.нерез-в нацвал'!J118</f>
        <v>228663.4</v>
      </c>
      <c r="K286" s="28">
        <f>('7.физ-в нацвал'!J286*'7.физ-в нацвал'!K286+'8.юрид-в нацвал'!J286*'8.юрид-в нацвал'!K286+'9.нерез-в нацвал'!J118*'9.нерез-в нацвал'!K118)/('7.физ-в нацвал'!J286+'8.юрид-в нацвал'!J286+'9.нерез-в нацвал'!J118)</f>
        <v>6.835312109414974</v>
      </c>
      <c r="L286" s="21">
        <f>'7.физ-в нацвал'!L286+'8.юрид-в нацвал'!L286+'9.нерез-в нацвал'!L118</f>
        <v>390961.6</v>
      </c>
      <c r="M286" s="28">
        <f>('7.физ-в нацвал'!L286*'7.физ-в нацвал'!M286+'8.юрид-в нацвал'!L286*'8.юрид-в нацвал'!M286+'9.нерез-в нацвал'!L118*'9.нерез-в нацвал'!M118)/('7.физ-в нацвал'!L286+'8.юрид-в нацвал'!L286+'9.нерез-в нацвал'!L118)</f>
        <v>6.6925042689614536</v>
      </c>
      <c r="N286" s="21">
        <f>'7.физ-в нацвал'!N286+'8.юрид-в нацвал'!N286+'9.нерез-в нацвал'!N118</f>
        <v>1272584.4000000001</v>
      </c>
      <c r="O286" s="28">
        <f>('7.физ-в нацвал'!N286*'7.физ-в нацвал'!O286+'8.юрид-в нацвал'!N286*'8.юрид-в нацвал'!O286+'9.нерез-в нацвал'!N118*'9.нерез-в нацвал'!O118)/('7.физ-в нацвал'!N286+'8.юрид-в нацвал'!N286+'9.нерез-в нацвал'!N118)</f>
        <v>9.9643531375993657</v>
      </c>
      <c r="P286" s="21">
        <f>'7.физ-в нацвал'!P286+'8.юрид-в нацвал'!P286+'9.нерез-в нацвал'!P118</f>
        <v>1253109.9000000001</v>
      </c>
      <c r="Q286" s="28">
        <f>('7.физ-в нацвал'!P286*'7.физ-в нацвал'!Q286+'8.юрид-в нацвал'!P286*'8.юрид-в нацвал'!Q286+'9.нерез-в нацвал'!P118*'9.нерез-в нацвал'!Q118)/('7.физ-в нацвал'!P286+'8.юрид-в нацвал'!P286+'9.нерез-в нацвал'!P118)</f>
        <v>11.08057990125206</v>
      </c>
      <c r="R286" s="22">
        <f>'7.физ-в нацвал'!R286+'8.юрид-в нацвал'!R286+'9.нерез-в нацвал'!R118</f>
        <v>47228.7</v>
      </c>
      <c r="S286" s="30">
        <f>('7.физ-в нацвал'!R286*'7.физ-в нацвал'!S286+'8.юрид-в нацвал'!R286*'8.юрид-в нацвал'!S286+'9.нерез-в нацвал'!R118*'9.нерез-в нацвал'!S118)/('7.физ-в нацвал'!R286+'8.юрид-в нацвал'!R286+'9.нерез-в нацвал'!R118)</f>
        <v>13.184086752334924</v>
      </c>
    </row>
    <row r="287" spans="1:19" ht="14.25" customHeight="1" x14ac:dyDescent="0.2">
      <c r="A287" s="23" t="s">
        <v>2</v>
      </c>
      <c r="B287" s="26">
        <f>'7.физ-в нацвал'!B287+'8.юрид-в нацвал'!B287+'9.нерез-в нацвал'!B119</f>
        <v>29700876.300000001</v>
      </c>
      <c r="C287" s="28">
        <f>('7.физ-в нацвал'!B287*'7.физ-в нацвал'!C287+'8.юрид-в нацвал'!B287*'8.юрид-в нацвал'!C287+'9.нерез-в нацвал'!B119*'9.нерез-в нацвал'!C119)/('7.физ-в нацвал'!B287+'8.юрид-в нацвал'!B287+'9.нерез-в нацвал'!B119)</f>
        <v>1.3268930352065051</v>
      </c>
      <c r="D287" s="21">
        <f>'7.физ-в нацвал'!D287+'8.юрид-в нацвал'!D287+'9.нерез-в нацвал'!D119</f>
        <v>26848417.5</v>
      </c>
      <c r="E287" s="28">
        <f>('7.физ-в нацвал'!D287*'7.физ-в нацвал'!E287+'8.юрид-в нацвал'!D287*'8.юрид-в нацвал'!E287+'9.нерез-в нацвал'!D119*'9.нерез-в нацвал'!E119)/('7.физ-в нацвал'!D287+'8.юрид-в нацвал'!D287+'9.нерез-в нацвал'!D119)</f>
        <v>0.44871584826182009</v>
      </c>
      <c r="F287" s="21">
        <f t="shared" si="10"/>
        <v>2852458.8</v>
      </c>
      <c r="G287" s="28">
        <f t="shared" si="11"/>
        <v>9.5926277599522081</v>
      </c>
      <c r="H287" s="21">
        <f>'7.физ-в нацвал'!H287+'8.юрид-в нацвал'!H287+'9.нерез-в нацвал'!H119</f>
        <v>56735.3</v>
      </c>
      <c r="I287" s="28">
        <f>('7.физ-в нацвал'!H287*'7.физ-в нацвал'!I287+'8.юрид-в нацвал'!H287*'8.юрид-в нацвал'!I287+'9.нерез-в нацвал'!H119*'9.нерез-в нацвал'!I119)/('7.физ-в нацвал'!H287+'8.юрид-в нацвал'!H287+'9.нерез-в нацвал'!H119)</f>
        <v>5.0806969382377414</v>
      </c>
      <c r="J287" s="21">
        <f>'7.физ-в нацвал'!J287+'8.юрид-в нацвал'!J287+'9.нерез-в нацвал'!J119</f>
        <v>234801.40000000002</v>
      </c>
      <c r="K287" s="28">
        <f>('7.физ-в нацвал'!J287*'7.физ-в нацвал'!K287+'8.юрид-в нацвал'!J287*'8.юрид-в нацвал'!K287+'9.нерез-в нацвал'!J119*'9.нерез-в нацвал'!K119)/('7.физ-в нацвал'!J287+'8.юрид-в нацвал'!J287+'9.нерез-в нацвал'!J119)</f>
        <v>5.8840637747475091</v>
      </c>
      <c r="L287" s="21">
        <f>'7.физ-в нацвал'!L287+'8.юрид-в нацвал'!L287+'9.нерез-в нацвал'!L119</f>
        <v>299379.10000000003</v>
      </c>
      <c r="M287" s="28">
        <f>('7.физ-в нацвал'!L287*'7.физ-в нацвал'!M287+'8.юрид-в нацвал'!L287*'8.юрид-в нацвал'!M287+'9.нерез-в нацвал'!L119*'9.нерез-в нацвал'!M119)/('7.физ-в нацвал'!L287+'8.юрид-в нацвал'!L287+'9.нерез-в нацвал'!L119)</f>
        <v>6.8632360441994775</v>
      </c>
      <c r="N287" s="21">
        <f>'7.физ-в нацвал'!N287+'8.юрид-в нацвал'!N287+'9.нерез-в нацвал'!N119</f>
        <v>955649.5</v>
      </c>
      <c r="O287" s="28">
        <f>('7.физ-в нацвал'!N287*'7.физ-в нацвал'!O287+'8.юрид-в нацвал'!N287*'8.юрид-в нацвал'!O287+'9.нерез-в нацвал'!N119*'9.нерез-в нацвал'!O119)/('7.физ-в нацвал'!N287+'8.юрид-в нацвал'!N287+'9.нерез-в нацвал'!N119)</f>
        <v>9.5935316305821328</v>
      </c>
      <c r="P287" s="21">
        <f>'7.физ-в нацвал'!P287+'8.юрид-в нацвал'!P287+'9.нерез-в нацвал'!P119</f>
        <v>1295799.7</v>
      </c>
      <c r="Q287" s="28">
        <f>('7.физ-в нацвал'!P287*'7.физ-в нацвал'!Q287+'8.юрид-в нацвал'!P287*'8.юрид-в нацвал'!Q287+'9.нерез-в нацвал'!P119*'9.нерез-в нацвал'!Q119)/('7.физ-в нацвал'!P287+'8.юрид-в нацвал'!P287+'9.нерез-в нацвал'!P119)</f>
        <v>11.071551578534834</v>
      </c>
      <c r="R287" s="22">
        <f>'7.физ-в нацвал'!R287+'8.юрид-в нацвал'!R287+'9.нерез-в нацвал'!R119</f>
        <v>10093.799999999999</v>
      </c>
      <c r="S287" s="30">
        <f>('7.физ-в нацвал'!R287*'7.физ-в нацвал'!S287+'8.юрид-в нацвал'!R287*'8.юрид-в нацвал'!S287+'9.нерез-в нацвал'!R119*'9.нерез-в нацвал'!S119)/('7.физ-в нацвал'!R287+'8.юрид-в нацвал'!R287+'9.нерез-в нацвал'!R119)</f>
        <v>12.231056886405486</v>
      </c>
    </row>
    <row r="288" spans="1:19" ht="14.25" customHeight="1" x14ac:dyDescent="0.2">
      <c r="A288" s="23" t="s">
        <v>3</v>
      </c>
      <c r="B288" s="26">
        <f>'7.физ-в нацвал'!B288+'8.юрид-в нацвал'!B288+'9.нерез-в нацвал'!B120</f>
        <v>33501826.199999996</v>
      </c>
      <c r="C288" s="28">
        <f>('7.физ-в нацвал'!B288*'7.физ-в нацвал'!C288+'8.юрид-в нацвал'!B288*'8.юрид-в нацвал'!C288+'9.нерез-в нацвал'!B120*'9.нерез-в нацвал'!C120)/('7.физ-в нацвал'!B288+'8.юрид-в нацвал'!B288+'9.нерез-в нацвал'!B120)</f>
        <v>1.5320239202064736</v>
      </c>
      <c r="D288" s="21">
        <f>'7.физ-в нацвал'!D288+'8.юрид-в нацвал'!D288+'9.нерез-в нацвал'!D120</f>
        <v>29365568.300000001</v>
      </c>
      <c r="E288" s="28">
        <f>('7.физ-в нацвал'!D288*'7.физ-в нацвал'!E288+'8.юрид-в нацвал'!D288*'8.юрид-в нацвал'!E288+'9.нерез-в нацвал'!D120*'9.нерез-в нацвал'!E120)/('7.физ-в нацвал'!D288+'8.юрид-в нацвал'!D288+'9.нерез-в нацвал'!D120)</f>
        <v>0.4221581345319988</v>
      </c>
      <c r="F288" s="21">
        <f t="shared" si="10"/>
        <v>4136257.9000000004</v>
      </c>
      <c r="G288" s="28">
        <f t="shared" si="11"/>
        <v>9.4115711633938322</v>
      </c>
      <c r="H288" s="21">
        <f>'7.физ-в нацвал'!H288+'8.юрид-в нацвал'!H288+'9.нерез-в нацвал'!H120</f>
        <v>76333.2</v>
      </c>
      <c r="I288" s="28">
        <f>('7.физ-в нацвал'!H288*'7.физ-в нацвал'!I288+'8.юрид-в нацвал'!H288*'8.юрид-в нацвал'!I288+'9.нерез-в нацвал'!H120*'9.нерез-в нацвал'!I120)/('7.физ-в нацвал'!H288+'8.юрид-в нацвал'!H288+'9.нерез-в нацвал'!H120)</f>
        <v>6.725260646743485</v>
      </c>
      <c r="J288" s="21">
        <f>'7.физ-в нацвал'!J288+'8.юрид-в нацвал'!J288+'9.нерез-в нацвал'!J120</f>
        <v>328321.5</v>
      </c>
      <c r="K288" s="28">
        <f>('7.физ-в нацвал'!J288*'7.физ-в нацвал'!K288+'8.юрид-в нацвал'!J288*'8.юрид-в нацвал'!K288+'9.нерез-в нацвал'!J120*'9.нерез-в нацвал'!K120)/('7.физ-в нацвал'!J288+'8.юрид-в нацвал'!J288+'9.нерез-в нацвал'!J120)</f>
        <v>4.7575496335147127</v>
      </c>
      <c r="L288" s="21">
        <f>'7.физ-в нацвал'!L288+'8.юрид-в нацвал'!L288+'9.нерез-в нацвал'!L120</f>
        <v>300667.00000000006</v>
      </c>
      <c r="M288" s="28">
        <f>('7.физ-в нацвал'!L288*'7.физ-в нацвал'!M288+'8.юрид-в нацвал'!L288*'8.юрид-в нацвал'!M288+'9.нерез-в нацвал'!L120*'9.нерез-в нацвал'!M120)/('7.физ-в нацвал'!L288+'8.юрид-в нацвал'!L288+'9.нерез-в нацвал'!L120)</f>
        <v>6.5528492950672996</v>
      </c>
      <c r="N288" s="21">
        <f>'7.физ-в нацвал'!N288+'8.юрид-в нацвал'!N288+'9.нерез-в нацвал'!N120</f>
        <v>1526459</v>
      </c>
      <c r="O288" s="28">
        <f>('7.физ-в нацвал'!N288*'7.физ-в нацвал'!O288+'8.юрид-в нацвал'!N288*'8.юрид-в нацвал'!O288+'9.нерез-в нацвал'!N120*'9.нерез-в нацвал'!O120)/('7.физ-в нацвал'!N288+'8.юрид-в нацвал'!N288+'9.нерез-в нацвал'!N120)</f>
        <v>9.2664023809352223</v>
      </c>
      <c r="P288" s="21">
        <f>'7.физ-в нацвал'!P288+'8.юрид-в нацвал'!P288+'9.нерез-в нацвал'!P120</f>
        <v>1869889.4000000001</v>
      </c>
      <c r="Q288" s="28">
        <f>('7.физ-в нацвал'!P288*'7.физ-в нацвал'!Q288+'8.юрид-в нацвал'!P288*'8.юрид-в нацвал'!Q288+'9.нерез-в нацвал'!P120*'9.нерез-в нацвал'!Q120)/('7.физ-в нацвал'!P288+'8.юрид-в нацвал'!P288+'9.нерез-в нацвал'!P120)</f>
        <v>10.887568336394619</v>
      </c>
      <c r="R288" s="22">
        <f>'7.физ-в нацвал'!R288+'8.юрид-в нацвал'!R288+'9.нерез-в нацвал'!R120</f>
        <v>34587.799999999996</v>
      </c>
      <c r="S288" s="30">
        <f>('7.физ-в нацвал'!R288*'7.физ-в нацвал'!S288+'8.юрид-в нацвал'!R288*'8.юрид-в нацвал'!S288+'9.нерез-в нацвал'!R120*'9.нерез-в нацвал'!S120)/('7.физ-в нацвал'!R288+'8.юрид-в нацвал'!R288+'9.нерез-в нацвал'!R120)</f>
        <v>10.979640306697737</v>
      </c>
    </row>
    <row r="289" spans="1:19" ht="14.25" customHeight="1" x14ac:dyDescent="0.2">
      <c r="A289" s="23" t="s">
        <v>4</v>
      </c>
      <c r="B289" s="26">
        <f>'7.физ-в нацвал'!B289+'8.юрид-в нацвал'!B289+'9.нерез-в нацвал'!B121</f>
        <v>32637436.5</v>
      </c>
      <c r="C289" s="28">
        <f>('7.физ-в нацвал'!B289*'7.физ-в нацвал'!C289+'8.юрид-в нацвал'!B289*'8.юрид-в нацвал'!C289+'9.нерез-в нацвал'!B121*'9.нерез-в нацвал'!C121)/('7.физ-в нацвал'!B289+'8.юрид-в нацвал'!B289+'9.нерез-в нацвал'!B121)</f>
        <v>1.4731901779418242</v>
      </c>
      <c r="D289" s="21">
        <f>'7.физ-в нацвал'!D289+'8.юрид-в нацвал'!D289+'9.нерез-в нацвал'!D121</f>
        <v>28906375</v>
      </c>
      <c r="E289" s="28">
        <f>('7.физ-в нацвал'!D289*'7.физ-в нацвал'!E289+'8.юрид-в нацвал'!D289*'8.юрид-в нацвал'!E289+'9.нерез-в нацвал'!D121*'9.нерез-в нацвал'!E121)/('7.физ-в нацвал'!D289+'8.юрид-в нацвал'!D289+'9.нерез-в нацвал'!D121)</f>
        <v>0.41344936672273869</v>
      </c>
      <c r="F289" s="21">
        <f t="shared" si="10"/>
        <v>3731061.5000000005</v>
      </c>
      <c r="G289" s="28">
        <f t="shared" si="11"/>
        <v>9.6835253042599216</v>
      </c>
      <c r="H289" s="21">
        <f>'7.физ-в нацвал'!H289+'8.юрид-в нацвал'!H289+'9.нерез-в нацвал'!H121</f>
        <v>57511.8</v>
      </c>
      <c r="I289" s="28">
        <f>('7.физ-в нацвал'!H289*'7.физ-в нацвал'!I289+'8.юрид-в нацвал'!H289*'8.юрид-в нацвал'!I289+'9.нерез-в нацвал'!H121*'9.нерез-в нацвал'!I121)/('7.физ-в нацвал'!H289+'8.юрид-в нацвал'!H289+'9.нерез-в нацвал'!H121)</f>
        <v>5.7887316689792341</v>
      </c>
      <c r="J289" s="21">
        <f>'7.физ-в нацвал'!J289+'8.юрид-в нацвал'!J289+'9.нерез-в нацвал'!J121</f>
        <v>213242.4</v>
      </c>
      <c r="K289" s="28">
        <f>('7.физ-в нацвал'!J289*'7.физ-в нацвал'!K289+'8.юрид-в нацвал'!J289*'8.юрид-в нацвал'!K289+'9.нерез-в нацвал'!J121*'9.нерез-в нацвал'!K121)/('7.физ-в нацвал'!J289+'8.юрид-в нацвал'!J289+'9.нерез-в нацвал'!J121)</f>
        <v>5.4331015782977534</v>
      </c>
      <c r="L289" s="21">
        <f>'7.физ-в нацвал'!L289+'8.юрид-в нацвал'!L289+'9.нерез-в нацвал'!L121</f>
        <v>299054.80000000005</v>
      </c>
      <c r="M289" s="28">
        <f>('7.физ-в нацвал'!L289*'7.физ-в нацвал'!M289+'8.юрид-в нацвал'!L289*'8.юрид-в нацвал'!M289+'9.нерез-в нацвал'!L121*'9.нерез-в нацвал'!M121)/('7.физ-в нацвал'!L289+'8.юрид-в нацвал'!L289+'9.нерез-в нацвал'!L121)</f>
        <v>6.9545511491539296</v>
      </c>
      <c r="N289" s="21">
        <f>'7.физ-в нацвал'!N289+'8.юрид-в нацвал'!N289+'9.нерез-в нацвал'!N121</f>
        <v>1609433.6</v>
      </c>
      <c r="O289" s="28">
        <f>('7.физ-в нацвал'!N289*'7.физ-в нацвал'!O289+'8.юрид-в нацвал'!N289*'8.юрид-в нацвал'!O289+'9.нерез-в нацвал'!N121*'9.нерез-в нацвал'!O121)/('7.физ-в нацвал'!N289+'8.юрид-в нацвал'!N289+'9.нерез-в нацвал'!N121)</f>
        <v>9.9054061000093494</v>
      </c>
      <c r="P289" s="21">
        <f>'7.физ-в нацвал'!P289+'8.юрид-в нацвал'!P289+'9.нерез-в нацвал'!P121</f>
        <v>1542144.5000000002</v>
      </c>
      <c r="Q289" s="28">
        <f>('7.физ-в нацвал'!P289*'7.физ-в нацвал'!Q289+'8.юрид-в нацвал'!P289*'8.юрид-в нацвал'!Q289+'9.нерез-в нацвал'!P121*'9.нерез-в нацвал'!Q121)/('7.физ-в нацвал'!P289+'8.юрид-в нацвал'!P289+'9.нерез-в нацвал'!P121)</f>
        <v>10.701043057897605</v>
      </c>
      <c r="R289" s="22">
        <f>'7.физ-в нацвал'!R289+'8.юрид-в нацвал'!R289+'9.нерез-в нацвал'!R121</f>
        <v>9674.4</v>
      </c>
      <c r="S289" s="30">
        <f>('7.физ-в нацвал'!R289*'7.физ-в нацвал'!S289+'8.юрид-в нацвал'!R289*'8.юрид-в нацвал'!S289+'9.нерез-в нацвал'!R121*'9.нерез-в нацвал'!S121)/('7.физ-в нацвал'!R289+'8.юрид-в нацвал'!R289+'9.нерез-в нацвал'!R121)</f>
        <v>11.773386566608792</v>
      </c>
    </row>
    <row r="290" spans="1:19" ht="14.25" customHeight="1" x14ac:dyDescent="0.2">
      <c r="A290" s="23" t="s">
        <v>5</v>
      </c>
      <c r="B290" s="26">
        <f>'7.физ-в нацвал'!B290+'8.юрид-в нацвал'!B290+'9.нерез-в нацвал'!B122</f>
        <v>30815133.5</v>
      </c>
      <c r="C290" s="28">
        <f>('7.физ-в нацвал'!B290*'7.физ-в нацвал'!C290+'8.юрид-в нацвал'!B290*'8.юрид-в нацвал'!C290+'9.нерез-в нацвал'!B122*'9.нерез-в нацвал'!C122)/('7.физ-в нацвал'!B290+'8.юрид-в нацвал'!B290+'9.нерез-в нацвал'!B122)</f>
        <v>1.5798337403925264</v>
      </c>
      <c r="D290" s="21">
        <f>'7.физ-в нацвал'!D290+'8.юрид-в нацвал'!D290+'9.нерез-в нацвал'!D122</f>
        <v>26827464.700000003</v>
      </c>
      <c r="E290" s="28">
        <f>('7.физ-в нацвал'!D290*'7.физ-в нацвал'!E290+'8.юрид-в нацвал'!D290*'8.юрид-в нацвал'!E290+'9.нерез-в нацвал'!D122*'9.нерез-в нацвал'!E122)/('7.физ-в нацвал'!D290+'8.юрид-в нацвал'!D290+'9.нерез-в нацвал'!D122)</f>
        <v>0.46398574800845765</v>
      </c>
      <c r="F290" s="21">
        <f t="shared" si="10"/>
        <v>3987668.8</v>
      </c>
      <c r="G290" s="28">
        <f t="shared" si="11"/>
        <v>9.086819432446358</v>
      </c>
      <c r="H290" s="21">
        <f>'7.физ-в нацвал'!H290+'8.юрид-в нацвал'!H290+'9.нерез-в нацвал'!H122</f>
        <v>51089.599999999999</v>
      </c>
      <c r="I290" s="28">
        <f>('7.физ-в нацвал'!H290*'7.физ-в нацвал'!I290+'8.юрид-в нацвал'!H290*'8.юрид-в нацвал'!I290+'9.нерез-в нацвал'!H122*'9.нерез-в нацвал'!I122)/('7.физ-в нацвал'!H290+'8.юрид-в нацвал'!H290+'9.нерез-в нацвал'!H122)</f>
        <v>5.4159564764648795</v>
      </c>
      <c r="J290" s="21">
        <f>'7.физ-в нацвал'!J290+'8.юрид-в нацвал'!J290+'9.нерез-в нацвал'!J122</f>
        <v>208070.5</v>
      </c>
      <c r="K290" s="28">
        <f>('7.физ-в нацвал'!J290*'7.физ-в нацвал'!K290+'8.юрид-в нацвал'!J290*'8.юрид-в нацвал'!K290+'9.нерез-в нацвал'!J122*'9.нерез-в нацвал'!K122)/('7.физ-в нацвал'!J290+'8.юрид-в нацвал'!J290+'9.нерез-в нацвал'!J122)</f>
        <v>4.8960191425502373</v>
      </c>
      <c r="L290" s="21">
        <f>'7.физ-в нацвал'!L290+'8.юрид-в нацвал'!L290+'9.нерез-в нацвал'!L122</f>
        <v>524837.1</v>
      </c>
      <c r="M290" s="28">
        <f>('7.физ-в нацвал'!L290*'7.физ-в нацвал'!M290+'8.юрид-в нацвал'!L290*'8.юрид-в нацвал'!M290+'9.нерез-в нацвал'!L122*'9.нерез-в нацвал'!M122)/('7.физ-в нацвал'!L290+'8.юрид-в нацвал'!L290+'9.нерез-в нацвал'!L122)</f>
        <v>6.442815102057379</v>
      </c>
      <c r="N290" s="21">
        <f>'7.физ-в нацвал'!N290+'8.юрид-в нацвал'!N290+'9.нерез-в нацвал'!N122</f>
        <v>1795812.8</v>
      </c>
      <c r="O290" s="28">
        <f>('7.физ-в нацвал'!N290*'7.физ-в нацвал'!O290+'8.юрид-в нацвал'!N290*'8.юрид-в нацвал'!O290+'9.нерез-в нацвал'!N122*'9.нерез-в нацвал'!O122)/('7.физ-в нацвал'!N290+'8.юрид-в нацвал'!N290+'9.нерез-в нацвал'!N122)</f>
        <v>9.1797471278743483</v>
      </c>
      <c r="P290" s="21">
        <f>'7.физ-в нацвал'!P290+'8.юрид-в нацвал'!P290+'9.нерез-в нацвал'!P122</f>
        <v>1373098.5</v>
      </c>
      <c r="Q290" s="28">
        <f>('7.физ-в нацвал'!P290*'7.физ-в нацвал'!Q290+'8.юрид-в нацвал'!P290*'8.юрид-в нацвал'!Q290+'9.нерез-в нацвал'!P122*'9.нерез-в нацвал'!Q122)/('7.физ-в нацвал'!P290+'8.юрид-в нацвал'!P290+'9.нерез-в нацвал'!P122)</f>
        <v>10.685568349976389</v>
      </c>
      <c r="R290" s="22">
        <f>'7.физ-в нацвал'!R290+'8.юрид-в нацвал'!R290+'9.нерез-в нацвал'!R122</f>
        <v>34760.299999999996</v>
      </c>
      <c r="S290" s="30">
        <f>('7.физ-в нацвал'!R290*'7.физ-в нацвал'!S290+'8.юрид-в нацвал'!R290*'8.юрид-в нацвал'!S290+'9.нерез-в нацвал'!R122*'9.нерез-в нацвал'!S122)/('7.физ-в нацвал'!R290+'8.юрид-в нацвал'!R290+'9.нерез-в нацвал'!R122)</f>
        <v>11.534321654301008</v>
      </c>
    </row>
    <row r="291" spans="1:19" ht="14.25" customHeight="1" x14ac:dyDescent="0.2">
      <c r="A291" s="23" t="s">
        <v>6</v>
      </c>
      <c r="B291" s="26">
        <f>'7.физ-в нацвал'!B291+'8.юрид-в нацвал'!B291+'9.нерез-в нацвал'!B123</f>
        <v>35161949.500000007</v>
      </c>
      <c r="C291" s="28">
        <f>('7.физ-в нацвал'!B291*'7.физ-в нацвал'!C291+'8.юрид-в нацвал'!B291*'8.юрид-в нацвал'!C291+'9.нерез-в нацвал'!B123*'9.нерез-в нацвал'!C123)/('7.физ-в нацвал'!B291+'8.юрид-в нацвал'!B291+'9.нерез-в нацвал'!B123)</f>
        <v>1.5103703088476368</v>
      </c>
      <c r="D291" s="21">
        <f>'7.физ-в нацвал'!D291+'8.юрид-в нацвал'!D291+'9.нерез-в нацвал'!D123</f>
        <v>30986985.300000001</v>
      </c>
      <c r="E291" s="28">
        <f>('7.физ-в нацвал'!D291*'7.физ-в нацвал'!E291+'8.юрид-в нацвал'!D291*'8.юрид-в нацвал'!E291+'9.нерез-в нацвал'!D123*'9.нерез-в нацвал'!E123)/('7.физ-в нацвал'!D291+'8.юрид-в нацвал'!D291+'9.нерез-в нацвал'!D123)</f>
        <v>0.41332249097494506</v>
      </c>
      <c r="F291" s="21">
        <f t="shared" si="10"/>
        <v>4174964.2000000007</v>
      </c>
      <c r="G291" s="28">
        <f t="shared" si="11"/>
        <v>9.6527645851430321</v>
      </c>
      <c r="H291" s="21">
        <f>'7.физ-в нацвал'!H291+'8.юрид-в нацвал'!H291+'9.нерез-в нацвал'!H123</f>
        <v>53433.299999999996</v>
      </c>
      <c r="I291" s="28">
        <f>('7.физ-в нацвал'!H291*'7.физ-в нацвал'!I291+'8.юрид-в нацвал'!H291*'8.юрид-в нацвал'!I291+'9.нерез-в нацвал'!H123*'9.нерез-в нацвал'!I123)/('7.физ-в нацвал'!H291+'8.юрид-в нацвал'!H291+'9.нерез-в нацвал'!H123)</f>
        <v>5.5047512506246115</v>
      </c>
      <c r="J291" s="21">
        <f>'7.физ-в нацвал'!J291+'8.юрид-в нацвал'!J291+'9.нерез-в нацвал'!J123</f>
        <v>236422.19999999998</v>
      </c>
      <c r="K291" s="28">
        <f>('7.физ-в нацвал'!J291*'7.физ-в нацвал'!K291+'8.юрид-в нацвал'!J291*'8.юрид-в нацвал'!K291+'9.нерез-в нацвал'!J123*'9.нерез-в нацвал'!K123)/('7.физ-в нацвал'!J291+'8.юрид-в нацвал'!J291+'9.нерез-в нацвал'!J123)</f>
        <v>4.8042528070544934</v>
      </c>
      <c r="L291" s="21">
        <f>'7.физ-в нацвал'!L291+'8.юрид-в нацвал'!L291+'9.нерез-в нацвал'!L123</f>
        <v>324788.80000000005</v>
      </c>
      <c r="M291" s="28">
        <f>('7.физ-в нацвал'!L291*'7.физ-в нацвал'!M291+'8.юрид-в нацвал'!L291*'8.юрид-в нацвал'!M291+'9.нерез-в нацвал'!L123*'9.нерез-в нацвал'!M123)/('7.физ-в нацвал'!L291+'8.юрид-в нацвал'!L291+'9.нерез-в нацвал'!L123)</f>
        <v>7.1138026680722986</v>
      </c>
      <c r="N291" s="21">
        <f>'7.физ-в нацвал'!N291+'8.юрид-в нацвал'!N291+'9.нерез-в нацвал'!N123</f>
        <v>1244348.5</v>
      </c>
      <c r="O291" s="28">
        <f>('7.физ-в нацвал'!N291*'7.физ-в нацвал'!O291+'8.юрид-в нацвал'!N291*'8.юрид-в нацвал'!O291+'9.нерез-в нацвал'!N123*'9.нерез-в нацвал'!O123)/('7.физ-в нацвал'!N291+'8.юрид-в нацвал'!N291+'9.нерез-в нацвал'!N123)</f>
        <v>9.4482647755030005</v>
      </c>
      <c r="P291" s="21">
        <f>'7.физ-в нацвал'!P291+'8.юрид-в нацвал'!P291+'9.нерез-в нацвал'!P123</f>
        <v>2290221.3000000003</v>
      </c>
      <c r="Q291" s="28">
        <f>('7.физ-в нацвал'!P291*'7.физ-в нацвал'!Q291+'8.юрид-в нацвал'!P291*'8.юрид-в нацвал'!Q291+'9.нерез-в нацвал'!P123*'9.нерез-в нацвал'!Q123)/('7.физ-в нацвал'!P291+'8.юрид-в нацвал'!P291+'9.нерез-в нацвал'!P123)</f>
        <v>10.702697388239301</v>
      </c>
      <c r="R291" s="22">
        <f>'7.физ-в нацвал'!R291+'8.юрид-в нацвал'!R291+'9.нерез-в нацвал'!R123</f>
        <v>25750.1</v>
      </c>
      <c r="S291" s="30">
        <f>('7.физ-в нацвал'!R291*'7.физ-в нацвал'!S291+'8.юрид-в нацвал'!R291*'8.юрид-в нацвал'!S291+'9.нерез-в нацвал'!R123*'9.нерез-в нацвал'!S123)/('7.физ-в нацвал'!R291+'8.юрид-в нацвал'!R291+'9.нерез-в нацвал'!R123)</f>
        <v>11.301489003926216</v>
      </c>
    </row>
    <row r="292" spans="1:19" ht="14.25" customHeight="1" x14ac:dyDescent="0.2">
      <c r="A292" s="23" t="s">
        <v>7</v>
      </c>
      <c r="B292" s="26">
        <f>'7.физ-в нацвал'!B292+'8.юрид-в нацвал'!B292+'9.нерез-в нацвал'!B124</f>
        <v>33292047.400000002</v>
      </c>
      <c r="C292" s="28">
        <f>('7.физ-в нацвал'!B292*'7.физ-в нацвал'!C292+'8.юрид-в нацвал'!B292*'8.юрид-в нацвал'!C292+'9.нерез-в нацвал'!B124*'9.нерез-в нацвал'!C124)/('7.физ-в нацвал'!B292+'8.юрид-в нацвал'!B292+'9.нерез-в нацвал'!B124)</f>
        <v>1.5800017753789433</v>
      </c>
      <c r="D292" s="21">
        <f>'7.физ-в нацвал'!D292+'8.юрид-в нацвал'!D292+'9.нерез-в нацвал'!D124</f>
        <v>28883755.300000001</v>
      </c>
      <c r="E292" s="28">
        <f>('7.физ-в нацвал'!D292*'7.физ-в нацвал'!E292+'8.юрид-в нацвал'!D292*'8.юрид-в нацвал'!E292+'9.нерез-в нацвал'!D124*'9.нерез-в нацвал'!E124)/('7.физ-в нацвал'!D292+'8.юрид-в нацвал'!D292+'9.нерез-в нацвал'!D124)</f>
        <v>0.36877800481158324</v>
      </c>
      <c r="F292" s="21">
        <f t="shared" si="10"/>
        <v>4408292.1000000006</v>
      </c>
      <c r="G292" s="28">
        <f t="shared" si="11"/>
        <v>9.5161117719490367</v>
      </c>
      <c r="H292" s="21">
        <f>'7.физ-в нацвал'!H292+'8.юрид-в нацвал'!H292+'9.нерез-в нацвал'!H124</f>
        <v>60635.700000000004</v>
      </c>
      <c r="I292" s="28">
        <f>('7.физ-в нацвал'!H292*'7.физ-в нацвал'!I292+'8.юрид-в нацвал'!H292*'8.юрид-в нацвал'!I292+'9.нерез-в нацвал'!H124*'9.нерез-в нацвал'!I124)/('7.физ-в нацвал'!H292+'8.юрид-в нацвал'!H292+'9.нерез-в нацвал'!H124)</f>
        <v>4.9715469764511671</v>
      </c>
      <c r="J292" s="21">
        <f>'7.физ-в нацвал'!J292+'8.юрид-в нацвал'!J292+'9.нерез-в нацвал'!J124</f>
        <v>284001.2</v>
      </c>
      <c r="K292" s="28">
        <f>('7.физ-в нацвал'!J292*'7.физ-в нацвал'!K292+'8.юрид-в нацвал'!J292*'8.юрид-в нацвал'!K292+'9.нерез-в нацвал'!J124*'9.нерез-в нацвал'!K124)/('7.физ-в нацвал'!J292+'8.юрид-в нацвал'!J292+'9.нерез-в нацвал'!J124)</f>
        <v>4.7750426406648998</v>
      </c>
      <c r="L292" s="21">
        <f>'7.физ-в нацвал'!L292+'8.юрид-в нацвал'!L292+'9.нерез-в нацвал'!L124</f>
        <v>351682.9</v>
      </c>
      <c r="M292" s="28">
        <f>('7.физ-в нацвал'!L292*'7.физ-в нацвал'!M292+'8.юрид-в нацвал'!L292*'8.юрид-в нацвал'!M292+'9.нерез-в нацвал'!L124*'9.нерез-в нацвал'!M124)/('7.физ-в нацвал'!L292+'8.юрид-в нацвал'!L292+'9.нерез-в нацвал'!L124)</f>
        <v>6.6832453298127392</v>
      </c>
      <c r="N292" s="21">
        <f>'7.физ-в нацвал'!N292+'8.юрид-в нацвал'!N292+'9.нерез-в нацвал'!N124</f>
        <v>1846591.7</v>
      </c>
      <c r="O292" s="28">
        <f>('7.физ-в нацвал'!N292*'7.физ-в нацвал'!O292+'8.юрид-в нацвал'!N292*'8.юрид-в нацвал'!O292+'9.нерез-в нацвал'!N124*'9.нерез-в нацвал'!O124)/('7.физ-в нацвал'!N292+'8.юрид-в нацвал'!N292+'9.нерез-в нацвал'!N124)</f>
        <v>9.5522605116225741</v>
      </c>
      <c r="P292" s="21">
        <f>'7.физ-в нацвал'!P292+'8.юрид-в нацвал'!P292+'9.нерез-в нацвал'!P124</f>
        <v>1848812.9</v>
      </c>
      <c r="Q292" s="28">
        <f>('7.физ-в нацвал'!P292*'7.физ-в нацвал'!Q292+'8.юрид-в нацвал'!P292*'8.юрид-в нацвал'!Q292+'9.нерез-в нацвал'!P124*'9.нерез-в нацвал'!Q124)/('7.физ-в нацвал'!P292+'8.юрид-в нацвал'!P292+'9.нерез-в нацвал'!P124)</f>
        <v>10.881546040705334</v>
      </c>
      <c r="R292" s="22">
        <f>'7.физ-в нацвал'!R292+'8.юрид-в нацвал'!R292+'9.нерез-в нацвал'!R124</f>
        <v>16567.699999999997</v>
      </c>
      <c r="S292" s="30">
        <f>('7.физ-в нацвал'!R292*'7.физ-в нацвал'!S292+'8.юрид-в нацвал'!R292*'8.юрид-в нацвал'!S292+'9.нерез-в нацвал'!R124*'9.нерез-в нацвал'!S124)/('7.физ-в нацвал'!R292+'8.юрид-в нацвал'!R292+'9.нерез-в нацвал'!R124)</f>
        <v>11.15293661763555</v>
      </c>
    </row>
    <row r="293" spans="1:19" ht="14.25" customHeight="1" x14ac:dyDescent="0.2">
      <c r="A293" s="23" t="s">
        <v>8</v>
      </c>
      <c r="B293" s="26">
        <f>'7.физ-в нацвал'!B293+'8.юрид-в нацвал'!B293+'9.нерез-в нацвал'!B125</f>
        <v>28509588.399999995</v>
      </c>
      <c r="C293" s="28">
        <f>('7.физ-в нацвал'!B293*'7.физ-в нацвал'!C293+'8.юрид-в нацвал'!B293*'8.юрид-в нацвал'!C293+'9.нерез-в нацвал'!B125*'9.нерез-в нацвал'!C125)/('7.физ-в нацвал'!B293+'8.юрид-в нацвал'!B293+'9.нерез-в нацвал'!B125)</f>
        <v>1.5876520361128768</v>
      </c>
      <c r="D293" s="21">
        <f>'7.физ-в нацвал'!D293+'8.юрид-в нацвал'!D293+'9.нерез-в нацвал'!D125</f>
        <v>24743757.800000001</v>
      </c>
      <c r="E293" s="28">
        <f>('7.физ-в нацвал'!D293*'7.физ-в нацвал'!E293+'8.юрид-в нацвал'!D293*'8.юрид-в нацвал'!E293+'9.нерез-в нацвал'!D125*'9.нерез-в нацвал'!E125)/('7.физ-в нацвал'!D293+'8.юрид-в нацвал'!D293+'9.нерез-в нацвал'!D125)</f>
        <v>0.42754150907506827</v>
      </c>
      <c r="F293" s="21">
        <f t="shared" si="10"/>
        <v>3765830.6</v>
      </c>
      <c r="G293" s="28">
        <f t="shared" si="11"/>
        <v>9.2102715724918802</v>
      </c>
      <c r="H293" s="21">
        <f>'7.физ-в нацвал'!H293+'8.юрид-в нацвал'!H293+'9.нерез-в нацвал'!H125</f>
        <v>57970.9</v>
      </c>
      <c r="I293" s="28">
        <f>('7.физ-в нацвал'!H293*'7.физ-в нацвал'!I293+'8.юрид-в нацвал'!H293*'8.юрид-в нацвал'!I293+'9.нерез-в нацвал'!H125*'9.нерез-в нацвал'!I125)/('7.физ-в нацвал'!H293+'8.юрид-в нацвал'!H293+'9.нерез-в нацвал'!H125)</f>
        <v>5.592116717180514</v>
      </c>
      <c r="J293" s="21">
        <f>'7.физ-в нацвал'!J293+'8.юрид-в нацвал'!J293+'9.нерез-в нацвал'!J125</f>
        <v>264998.60000000003</v>
      </c>
      <c r="K293" s="28">
        <f>('7.физ-в нацвал'!J293*'7.физ-в нацвал'!K293+'8.юрид-в нацвал'!J293*'8.юрид-в нацвал'!K293+'9.нерез-в нацвал'!J125*'9.нерез-в нацвал'!K125)/('7.физ-в нацвал'!J293+'8.юрид-в нацвал'!J293+'9.нерез-в нацвал'!J125)</f>
        <v>5.0693138378844225</v>
      </c>
      <c r="L293" s="21">
        <f>'7.физ-в нацвал'!L293+'8.юрид-в нацвал'!L293+'9.нерез-в нацвал'!L125</f>
        <v>460571.4</v>
      </c>
      <c r="M293" s="28">
        <f>('7.физ-в нацвал'!L293*'7.физ-в нацвал'!M293+'8.юрид-в нацвал'!L293*'8.юрид-в нацвал'!M293+'9.нерез-в нацвал'!L125*'9.нерез-в нацвал'!M125)/('7.физ-в нацвал'!L293+'8.юрид-в нацвал'!L293+'9.нерез-в нацвал'!L125)</f>
        <v>6.3733495110638634</v>
      </c>
      <c r="N293" s="21">
        <f>'7.физ-в нацвал'!N293+'8.юрид-в нацвал'!N293+'9.нерез-в нацвал'!N125</f>
        <v>1366077.5</v>
      </c>
      <c r="O293" s="28">
        <f>('7.физ-в нацвал'!N293*'7.физ-в нацвал'!O293+'8.юрид-в нацвал'!N293*'8.юрид-в нацвал'!O293+'9.нерез-в нацвал'!N125*'9.нерез-в нацвал'!O125)/('7.физ-в нацвал'!N293+'8.юрид-в нацвал'!N293+'9.нерез-в нацвал'!N125)</f>
        <v>9.5024435253490473</v>
      </c>
      <c r="P293" s="21">
        <f>'7.физ-в нацвал'!P293+'8.юрид-в нацвал'!P293+'9.нерез-в нацвал'!P125</f>
        <v>1590875.2999999998</v>
      </c>
      <c r="Q293" s="28">
        <f>('7.физ-в нацвал'!P293*'7.физ-в нацвал'!Q293+'8.юрид-в нацвал'!P293*'8.юрид-в нацвал'!Q293+'9.нерез-в нацвал'!P125*'9.нерез-в нацвал'!Q125)/('7.физ-в нацвал'!P293+'8.юрид-в нацвал'!P293+'9.нерез-в нацвал'!P125)</f>
        <v>10.570842372120577</v>
      </c>
      <c r="R293" s="22">
        <f>'7.физ-в нацвал'!R293+'8.юрид-в нацвал'!R293+'9.нерез-в нацвал'!R125</f>
        <v>25336.9</v>
      </c>
      <c r="S293" s="30">
        <f>('7.физ-в нацвал'!R293*'7.физ-в нацвал'!S293+'8.юрид-в нацвал'!R293*'8.юрид-в нацвал'!S293+'9.нерез-в нацвал'!R125*'9.нерез-в нацвал'!S125)/('7.физ-в нацвал'!R293+'8.юрид-в нацвал'!R293+'9.нерез-в нацвал'!R125)</f>
        <v>11.186553248424222</v>
      </c>
    </row>
    <row r="294" spans="1:19" ht="14.25" customHeight="1" x14ac:dyDescent="0.2">
      <c r="A294" s="23" t="s">
        <v>9</v>
      </c>
      <c r="B294" s="26">
        <f>'7.физ-в нацвал'!B294+'8.юрид-в нацвал'!B294+'9.нерез-в нацвал'!B126</f>
        <v>36478256.799999997</v>
      </c>
      <c r="C294" s="28">
        <f>('7.физ-в нацвал'!B294*'7.физ-в нацвал'!C294+'8.юрид-в нацвал'!B294*'8.юрид-в нацвал'!C294+'9.нерез-в нацвал'!B126*'9.нерез-в нацвал'!C126)/('7.физ-в нацвал'!B294+'8.юрид-в нацвал'!B294+'9.нерез-в нацвал'!B126)</f>
        <v>1.5052974162405681</v>
      </c>
      <c r="D294" s="21">
        <f>'7.физ-в нацвал'!D294+'8.юрид-в нацвал'!D294+'9.нерез-в нацвал'!D126</f>
        <v>32056790.100000001</v>
      </c>
      <c r="E294" s="28">
        <f>('7.физ-в нацвал'!D294*'7.физ-в нацвал'!E294+'8.юрид-в нацвал'!D294*'8.юрид-в нацвал'!E294+'9.нерез-в нацвал'!D126*'9.нерез-в нацвал'!E126)/('7.физ-в нацвал'!D294+'8.юрид-в нацвал'!D294+'9.нерез-в нацвал'!D126)</f>
        <v>0.43961047915399382</v>
      </c>
      <c r="F294" s="21">
        <f t="shared" si="10"/>
        <v>4421466.7</v>
      </c>
      <c r="G294" s="28">
        <f t="shared" si="11"/>
        <v>9.2318064623216376</v>
      </c>
      <c r="H294" s="21">
        <f>'7.физ-в нацвал'!H294+'8.юрид-в нацвал'!H294+'9.нерез-в нацвал'!H126</f>
        <v>52200.4</v>
      </c>
      <c r="I294" s="28">
        <f>('7.физ-в нацвал'!H294*'7.физ-в нацвал'!I294+'8.юрид-в нацвал'!H294*'8.юрид-в нацвал'!I294+'9.нерез-в нацвал'!H126*'9.нерез-в нацвал'!I126)/('7.физ-в нацвал'!H294+'8.юрид-в нацвал'!H294+'9.нерез-в нацвал'!H126)</f>
        <v>7.4557010291108892</v>
      </c>
      <c r="J294" s="21">
        <f>'7.физ-в нацвал'!J294+'8.юрид-в нацвал'!J294+'9.нерез-в нацвал'!J126</f>
        <v>234114.09999999998</v>
      </c>
      <c r="K294" s="28">
        <f>('7.физ-в нацвал'!J294*'7.физ-в нацвал'!K294+'8.юрид-в нацвал'!J294*'8.юрид-в нацвал'!K294+'9.нерез-в нацвал'!J126*'9.нерез-в нацвал'!K126)/('7.физ-в нацвал'!J294+'8.юрид-в нацвал'!J294+'9.нерез-в нацвал'!J126)</f>
        <v>5.7547155041067599</v>
      </c>
      <c r="L294" s="21">
        <f>'7.физ-в нацвал'!L294+'8.юрид-в нацвал'!L294+'9.нерез-в нацвал'!L126</f>
        <v>495414.6</v>
      </c>
      <c r="M294" s="28">
        <f>('7.физ-в нацвал'!L294*'7.физ-в нацвал'!M294+'8.юрид-в нацвал'!L294*'8.юрид-в нацвал'!M294+'9.нерез-в нацвал'!L126*'9.нерез-в нацвал'!M126)/('7.физ-в нацвал'!L294+'8.юрид-в нацвал'!L294+'9.нерез-в нацвал'!L126)</f>
        <v>6.3173181331353554</v>
      </c>
      <c r="N294" s="21">
        <f>'7.физ-в нацвал'!N294+'8.юрид-в нацвал'!N294+'9.нерез-в нацвал'!N126</f>
        <v>1936409.1</v>
      </c>
      <c r="O294" s="28">
        <f>('7.физ-в нацвал'!N294*'7.физ-в нацвал'!O294+'8.юрид-в нацвал'!N294*'8.юрид-в нацвал'!O294+'9.нерез-в нацвал'!N126*'9.нерез-в нацвал'!O126)/('7.физ-в нацвал'!N294+'8.юрид-в нацвал'!N294+'9.нерез-в нацвал'!N126)</f>
        <v>9.3151657937364583</v>
      </c>
      <c r="P294" s="21">
        <f>'7.физ-в нацвал'!P294+'8.юрид-в нацвал'!P294+'9.нерез-в нацвал'!P126</f>
        <v>1689787.5999999999</v>
      </c>
      <c r="Q294" s="28">
        <f>('7.физ-в нацвал'!P294*'7.физ-в нацвал'!Q294+'8.юрид-в нацвал'!P294*'8.юрид-в нацвал'!Q294+'9.нерез-в нацвал'!P126*'9.нерез-в нацвал'!Q126)/('7.физ-в нацвал'!P294+'8.юрид-в нацвал'!P294+'9.нерез-в нацвал'!P126)</f>
        <v>10.507562671190113</v>
      </c>
      <c r="R294" s="22">
        <f>'7.физ-в нацвал'!R294+'8.юрид-в нацвал'!R294+'9.нерез-в нацвал'!R126</f>
        <v>13540.9</v>
      </c>
      <c r="S294" s="30">
        <f>('7.физ-в нацвал'!R294*'7.физ-в нацвал'!S294+'8.юрид-в нацвал'!R294*'8.юрид-в нацвал'!S294+'9.нерез-в нацвал'!R126*'9.нерез-в нацвал'!S126)/('7.физ-в нацвал'!R294+'8.юрид-в нацвал'!R294+'9.нерез-в нацвал'!R126)</f>
        <v>11.702448286302934</v>
      </c>
    </row>
    <row r="295" spans="1:19" ht="14.25" customHeight="1" x14ac:dyDescent="0.2">
      <c r="A295" s="23" t="s">
        <v>14</v>
      </c>
      <c r="B295" s="26">
        <f>'7.физ-в нацвал'!B295+'8.юрид-в нацвал'!B295+'9.нерез-в нацвал'!B127</f>
        <v>34034820.500000007</v>
      </c>
      <c r="C295" s="28">
        <f>('7.физ-в нацвал'!B295*'7.физ-в нацвал'!C295+'8.юрид-в нацвал'!B295*'8.юрид-в нацвал'!C295+'9.нерез-в нацвал'!B127*'9.нерез-в нацвал'!C127)/('7.физ-в нацвал'!B295+'8.юрид-в нацвал'!B295+'9.нерез-в нацвал'!B127)</f>
        <v>1.5033902116510343</v>
      </c>
      <c r="D295" s="21">
        <f>'7.физ-в нацвал'!D295+'8.юрид-в нацвал'!D295+'9.нерез-в нацвал'!D127</f>
        <v>29925857.099999998</v>
      </c>
      <c r="E295" s="28">
        <f>('7.физ-в нацвал'!D295*'7.физ-в нацвал'!E295+'8.юрид-в нацвал'!D295*'8.юрид-в нацвал'!E295+'9.нерез-в нацвал'!D127*'9.нерез-в нацвал'!E127)/('7.физ-в нацвал'!D295+'8.юрид-в нацвал'!D295+'9.нерез-в нацвал'!D127)</f>
        <v>0.41393798472024351</v>
      </c>
      <c r="F295" s="21">
        <f t="shared" si="10"/>
        <v>4108963.4000000004</v>
      </c>
      <c r="G295" s="28">
        <f t="shared" si="11"/>
        <v>9.4379441335495891</v>
      </c>
      <c r="H295" s="21">
        <f>'7.физ-в нацвал'!H295+'8.юрид-в нацвал'!H295+'9.нерез-в нацвал'!H127</f>
        <v>62838.6</v>
      </c>
      <c r="I295" s="28">
        <f>('7.физ-в нацвал'!H295*'7.физ-в нацвал'!I295+'8.юрид-в нацвал'!H295*'8.юрид-в нацвал'!I295+'9.нерез-в нацвал'!H127*'9.нерез-в нацвал'!I127)/('7.физ-в нацвал'!H295+'8.юрид-в нацвал'!H295+'9.нерез-в нацвал'!H127)</f>
        <v>5.6638330580248475</v>
      </c>
      <c r="J295" s="21">
        <f>'7.физ-в нацвал'!J295+'8.юрид-в нацвал'!J295+'9.нерез-в нацвал'!J127</f>
        <v>217195.4</v>
      </c>
      <c r="K295" s="28">
        <f>('7.физ-в нацвал'!J295*'7.физ-в нацвал'!K295+'8.юрид-в нацвал'!J295*'8.юрид-в нацвал'!K295+'9.нерез-в нацвал'!J127*'9.нерез-в нацвал'!K127)/('7.физ-в нацвал'!J295+'8.юрид-в нацвал'!J295+'9.нерез-в нацвал'!J127)</f>
        <v>5.9341632557595618</v>
      </c>
      <c r="L295" s="21">
        <f>'7.физ-в нацвал'!L295+'8.юрид-в нацвал'!L295+'9.нерез-в нацвал'!L127</f>
        <v>446034.5</v>
      </c>
      <c r="M295" s="28">
        <f>('7.физ-в нацвал'!L295*'7.физ-в нацвал'!M295+'8.юрид-в нацвал'!L295*'8.юрид-в нацвал'!M295+'9.нерез-в нацвал'!L127*'9.нерез-в нацвал'!M127)/('7.физ-в нацвал'!L295+'8.юрид-в нацвал'!L295+'9.нерез-в нацвал'!L127)</f>
        <v>6.1067618401715551</v>
      </c>
      <c r="N295" s="21">
        <f>'7.физ-в нацвал'!N295+'8.юрид-в нацвал'!N295+'9.нерез-в нацвал'!N127</f>
        <v>1565451.2</v>
      </c>
      <c r="O295" s="28">
        <f>('7.физ-в нацвал'!N295*'7.физ-в нацвал'!O295+'8.юрид-в нацвал'!N295*'8.юрид-в нацвал'!O295+'9.нерез-в нацвал'!N127*'9.нерез-в нацвал'!O127)/('7.физ-в нацвал'!N295+'8.юрид-в нацвал'!N295+'9.нерез-в нацвал'!N127)</f>
        <v>9.5341891136561916</v>
      </c>
      <c r="P295" s="21">
        <f>'7.физ-в нацвал'!P295+'8.юрид-в нацвал'!P295+'9.нерез-в нацвал'!P127</f>
        <v>1807125.7</v>
      </c>
      <c r="Q295" s="28">
        <f>('7.физ-в нацвал'!P295*'7.физ-в нацвал'!Q295+'8.юрид-в нацвал'!P295*'8.юрид-в нацвал'!Q295+'9.нерез-в нацвал'!P127*'9.нерез-в нацвал'!Q127)/('7.физ-в нацвал'!P295+'8.юрид-в нацвал'!P295+'9.нерез-в нацвал'!P127)</f>
        <v>10.712896618093561</v>
      </c>
      <c r="R295" s="22">
        <f>'7.физ-в нацвал'!R295+'8.юрид-в нацвал'!R295+'9.нерез-в нацвал'!R127</f>
        <v>10318</v>
      </c>
      <c r="S295" s="30">
        <f>('7.физ-в нацвал'!R295*'7.физ-в нацвал'!S295+'8.юрид-в нацвал'!R295*'8.юрид-в нацвал'!S295+'9.нерез-в нацвал'!R127*'9.нерез-в нацвал'!S127)/('7.физ-в нацвал'!R295+'8.юрид-в нацвал'!R295+'9.нерез-в нацвал'!R127)</f>
        <v>12.279672514053093</v>
      </c>
    </row>
    <row r="296" spans="1:19" ht="14.25" customHeight="1" thickBot="1" x14ac:dyDescent="0.25">
      <c r="A296" s="24" t="s">
        <v>15</v>
      </c>
      <c r="B296" s="27">
        <f>'7.физ-в нацвал'!B296+'8.юрид-в нацвал'!B296+'9.нерез-в нацвал'!B128</f>
        <v>44386892.699999996</v>
      </c>
      <c r="C296" s="29">
        <f>('7.физ-в нацвал'!B296*'7.физ-в нацвал'!C296+'8.юрид-в нацвал'!B296*'8.юрид-в нацвал'!C296+'9.нерез-в нацвал'!B128*'9.нерез-в нацвал'!C128)/('7.физ-в нацвал'!B296+'8.юрид-в нацвал'!B296+'9.нерез-в нацвал'!B128)</f>
        <v>1.4103603255832331</v>
      </c>
      <c r="D296" s="25">
        <f>'7.физ-в нацвал'!D296+'8.юрид-в нацвал'!D296+'9.нерез-в нацвал'!D128</f>
        <v>39469765.900000006</v>
      </c>
      <c r="E296" s="29">
        <f>('7.физ-в нацвал'!D296*'7.физ-в нацвал'!E296+'8.юрид-в нацвал'!D296*'8.юрид-в нацвал'!E296+'9.нерез-в нацвал'!D128*'9.нерез-в нацвал'!E128)/('7.физ-в нацвал'!D296+'8.юрид-в нацвал'!D296+'9.нерез-в нацвал'!D128)</f>
        <v>0.45857867084537235</v>
      </c>
      <c r="F296" s="25">
        <f t="shared" si="10"/>
        <v>4917126.8</v>
      </c>
      <c r="G296" s="29">
        <f t="shared" si="11"/>
        <v>9.0503095537418368</v>
      </c>
      <c r="H296" s="25">
        <f>'7.физ-в нацвал'!H296+'8.юрид-в нацвал'!H296+'9.нерез-в нацвал'!H128</f>
        <v>88682.400000000009</v>
      </c>
      <c r="I296" s="29">
        <f>('7.физ-в нацвал'!H296*'7.физ-в нацвал'!I296+'8.юрид-в нацвал'!H296*'8.юрид-в нацвал'!I296+'9.нерез-в нацвал'!H128*'9.нерез-в нацвал'!I128)/('7.физ-в нацвал'!H296+'8.юрид-в нацвал'!H296+'9.нерез-в нацвал'!H128)</f>
        <v>8.3604323744057485</v>
      </c>
      <c r="J296" s="25">
        <f>'7.физ-в нацвал'!J296+'8.юрид-в нацвал'!J296+'9.нерез-в нацвал'!J128</f>
        <v>390076.7</v>
      </c>
      <c r="K296" s="29">
        <f>('7.физ-в нацвал'!J296*'7.физ-в нацвал'!K296+'8.юрид-в нацвал'!J296*'8.юрид-в нацвал'!K296+'9.нерез-в нацвал'!J128*'9.нерез-в нацвал'!K128)/('7.физ-в нацвал'!J296+'8.юрид-в нацвал'!J296+'9.нерез-в нацвал'!J128)</f>
        <v>4.4652891059630058</v>
      </c>
      <c r="L296" s="25">
        <f>'7.физ-в нацвал'!L296+'8.юрид-в нацвал'!L296+'9.нерез-в нацвал'!L128</f>
        <v>728848.29999999993</v>
      </c>
      <c r="M296" s="29">
        <f>('7.физ-в нацвал'!L296*'7.физ-в нацвал'!M296+'8.юрид-в нацвал'!L296*'8.юрид-в нацвал'!M296+'9.нерез-в нацвал'!L128*'9.нерез-в нацвал'!M128)/('7.физ-в нацвал'!L296+'8.юрид-в нацвал'!L296+'9.нерез-в нацвал'!L128)</f>
        <v>6.2538519977339586</v>
      </c>
      <c r="N296" s="25">
        <f>'7.физ-в нацвал'!N296+'8.юрид-в нацвал'!N296+'9.нерез-в нацвал'!N128</f>
        <v>1706354.6</v>
      </c>
      <c r="O296" s="29">
        <f>('7.физ-в нацвал'!N296*'7.физ-в нацвал'!O296+'8.юрид-в нацвал'!N296*'8.юрид-в нацвал'!O296+'9.нерез-в нацвал'!N128*'9.нерез-в нацвал'!O128)/('7.физ-в нацвал'!N296+'8.юрид-в нацвал'!N296+'9.нерез-в нацвал'!N128)</f>
        <v>9.42699403922256</v>
      </c>
      <c r="P296" s="25">
        <f>'7.физ-в нацвал'!P296+'8.юрид-в нацвал'!P296+'9.нерез-в нацвал'!P128</f>
        <v>1985272.2</v>
      </c>
      <c r="Q296" s="29">
        <f>('7.физ-в нацвал'!P296*'7.физ-в нацвал'!Q296+'8.юрид-в нацвал'!P296*'8.юрид-в нацвал'!Q296+'9.нерез-в нацвал'!P128*'9.нерез-в нацвал'!Q128)/('7.физ-в нацвал'!P296+'8.юрид-в нацвал'!P296+'9.нерез-в нацвал'!P128)</f>
        <v>10.660029687616653</v>
      </c>
      <c r="R296" s="25">
        <f>'7.физ-в нацвал'!R296+'8.юрид-в нацвал'!R296+'9.нерез-в нацвал'!R128</f>
        <v>17892.599999999999</v>
      </c>
      <c r="S296" s="29">
        <f>('7.физ-в нацвал'!R296*'7.физ-в нацвал'!S296+'8.юрид-в нацвал'!R296*'8.юрид-в нацвал'!S296+'9.нерез-в нацвал'!R128*'9.нерез-в нацвал'!S128)/('7.физ-в нацвал'!R296+'8.юрид-в нацвал'!R296+'9.нерез-в нацвал'!R128)</f>
        <v>11.81083677050848</v>
      </c>
    </row>
    <row r="297" spans="1:19" ht="14.25" customHeight="1" x14ac:dyDescent="0.2">
      <c r="A297" s="23" t="s">
        <v>75</v>
      </c>
      <c r="B297" s="26">
        <f>'7.физ-в нацвал'!B297+'8.юрид-в нацвал'!B297+'9.нерез-в нацвал'!B129</f>
        <v>30803356.100000001</v>
      </c>
      <c r="C297" s="28">
        <f>('7.физ-в нацвал'!B297*'7.физ-в нацвал'!C297+'8.юрид-в нацвал'!B297*'8.юрид-в нацвал'!C297+'9.нерез-в нацвал'!B129*'9.нерез-в нацвал'!C129)/('7.физ-в нацвал'!B297+'8.юрид-в нацвал'!B297+'9.нерез-в нацвал'!B129)</f>
        <v>1.7792212710224777</v>
      </c>
      <c r="D297" s="21">
        <f>'7.физ-в нацвал'!D297+'8.юрид-в нацвал'!D297+'9.нерез-в нацвал'!D129</f>
        <v>25976968.299999997</v>
      </c>
      <c r="E297" s="28">
        <f>('7.физ-в нацвал'!D297*'7.физ-в нацвал'!E297+'8.юрид-в нацвал'!D297*'8.юрид-в нацвал'!E297+'9.нерез-в нацвал'!D129*'9.нерез-в нацвал'!E129)/('7.физ-в нацвал'!D297+'8.юрид-в нацвал'!D297+'9.нерез-в нацвал'!D129)</f>
        <v>0.40266727907582694</v>
      </c>
      <c r="F297" s="21">
        <f t="shared" ref="F297:F308" si="12">H297+J297+L297+N297+P297+R297</f>
        <v>4826387.8</v>
      </c>
      <c r="G297" s="28">
        <f t="shared" ref="G297:G308" si="13">(H297*I297+J297*K297+L297*M297+N297*O297+P297*Q297+R297*S297)/(H297+J297+L297+N297+P297+R297)</f>
        <v>9.1882196552875381</v>
      </c>
      <c r="H297" s="21">
        <f>'7.физ-в нацвал'!H297+'8.юрид-в нацвал'!H297+'9.нерез-в нацвал'!H129</f>
        <v>42718</v>
      </c>
      <c r="I297" s="28">
        <f>('7.физ-в нацвал'!H297*'7.физ-в нацвал'!I297+'8.юрид-в нацвал'!H297*'8.юрид-в нацвал'!I297+'9.нерез-в нацвал'!H129*'9.нерез-в нацвал'!I129)/('7.физ-в нацвал'!H297+'8.юрид-в нацвал'!H297+'9.нерез-в нацвал'!H129)</f>
        <v>7.538789409616558</v>
      </c>
      <c r="J297" s="21">
        <f>'7.физ-в нацвал'!J297+'8.юрид-в нацвал'!J297+'9.нерез-в нацвал'!J129</f>
        <v>335570.1</v>
      </c>
      <c r="K297" s="28">
        <f>('7.физ-в нацвал'!J297*'7.физ-в нацвал'!K297+'8.юрид-в нацвал'!J297*'8.юрид-в нацвал'!K297+'9.нерез-в нацвал'!J129*'9.нерез-в нацвал'!K129)/('7.физ-в нацвал'!J297+'8.юрид-в нацвал'!J297+'9.нерез-в нацвал'!J129)</f>
        <v>4.31421959226999</v>
      </c>
      <c r="L297" s="21">
        <f>'7.физ-в нацвал'!L297+'8.юрид-в нацвал'!L297+'9.нерез-в нацвал'!L129</f>
        <v>706638.9</v>
      </c>
      <c r="M297" s="28">
        <f>('7.физ-в нацвал'!L297*'7.физ-в нацвал'!M297+'8.юрид-в нацвал'!L297*'8.юрид-в нацвал'!M297+'9.нерез-в нацвал'!L129*'9.нерез-в нацвал'!M129)/('7.физ-в нацвал'!L297+'8.юрид-в нацвал'!L297+'9.нерез-в нацвал'!L129)</f>
        <v>5.9986360232928027</v>
      </c>
      <c r="N297" s="21">
        <f>'7.физ-в нацвал'!N297+'8.юрид-в нацвал'!N297+'9.нерез-в нацвал'!N129</f>
        <v>1685872.7</v>
      </c>
      <c r="O297" s="28">
        <f>('7.физ-в нацвал'!N297*'7.физ-в нацвал'!O297+'8.юрид-в нацвал'!N297*'8.юрид-в нацвал'!O297+'9.нерез-в нацвал'!N129*'9.нерез-в нацвал'!O129)/('7.физ-в нацвал'!N297+'8.юрид-в нацвал'!N297+'9.нерез-в нацвал'!N129)</f>
        <v>9.5225349980458116</v>
      </c>
      <c r="P297" s="21">
        <f>'7.физ-в нацвал'!P297+'8.юрид-в нацвал'!P297+'9.нерез-в нацвал'!P129</f>
        <v>2037901.5</v>
      </c>
      <c r="Q297" s="28">
        <f>('7.физ-в нацвал'!P297*'7.физ-в нацвал'!Q297+'8.юрид-в нацвал'!P297*'8.юрид-в нацвал'!Q297+'9.нерез-в нацвал'!P129*'9.нерез-в нацвал'!Q129)/('7.физ-в нацвал'!P297+'8.юрид-в нацвал'!P297+'9.нерез-в нацвал'!P129)</f>
        <v>10.835274941894884</v>
      </c>
      <c r="R297" s="22">
        <f>'7.физ-в нацвал'!R297+'8.юрид-в нацвал'!R297+'9.нерез-в нацвал'!R129</f>
        <v>17686.600000000002</v>
      </c>
      <c r="S297" s="30">
        <f>('7.физ-в нацвал'!R297*'7.физ-в нацвал'!S297+'8.юрид-в нацвал'!R297*'8.юрид-в нацвал'!S297+'9.нерез-в нацвал'!R129*'9.нерез-в нацвал'!S129)/('7.физ-в нацвал'!R297+'8.юрид-в нацвал'!R297+'9.нерез-в нацвал'!R129)</f>
        <v>11.436439790575898</v>
      </c>
    </row>
    <row r="298" spans="1:19" ht="14.25" customHeight="1" x14ac:dyDescent="0.2">
      <c r="A298" s="23" t="s">
        <v>1</v>
      </c>
      <c r="B298" s="26">
        <f>'7.физ-в нацвал'!B298+'8.юрид-в нацвал'!B298+'9.нерез-в нацвал'!B130</f>
        <v>33244037.600000001</v>
      </c>
      <c r="C298" s="28">
        <f>('7.физ-в нацвал'!B298*'7.физ-в нацвал'!C298+'8.юрид-в нацвал'!B298*'8.юрид-в нацвал'!C298+'9.нерез-в нацвал'!B130*'9.нерез-в нацвал'!C130)/('7.физ-в нацвал'!B298+'8.юрид-в нацвал'!B298+'9.нерез-в нацвал'!B130)</f>
        <v>1.5280038850635862</v>
      </c>
      <c r="D298" s="21">
        <f>'7.физ-в нацвал'!D298+'8.юрид-в нацвал'!D298+'9.нерез-в нацвал'!D130</f>
        <v>28887862.200000003</v>
      </c>
      <c r="E298" s="28">
        <f>('7.физ-в нацвал'!D298*'7.физ-в нацвал'!E298+'8.юрид-в нацвал'!D298*'8.юрид-в нацвал'!E298+'9.нерез-в нацвал'!D130*'9.нерез-в нацвал'!E130)/('7.физ-в нацвал'!D298+'8.юрид-в нацвал'!D298+'9.нерез-в нацвал'!D130)</f>
        <v>0.38789913941780002</v>
      </c>
      <c r="F298" s="21">
        <f t="shared" si="12"/>
        <v>4356175.4000000004</v>
      </c>
      <c r="G298" s="28">
        <f t="shared" si="13"/>
        <v>9.0885784169755759</v>
      </c>
      <c r="H298" s="21">
        <f>'7.физ-в нацвал'!H298+'8.юрид-в нацвал'!H298+'9.нерез-в нацвал'!H130</f>
        <v>76238.600000000006</v>
      </c>
      <c r="I298" s="28">
        <f>('7.физ-в нацвал'!H298*'7.физ-в нацвал'!I298+'8.юрид-в нацвал'!H298*'8.юрид-в нацвал'!I298+'9.нерез-в нацвал'!H130*'9.нерез-в нацвал'!I130)/('7.физ-в нацвал'!H298+'8.юрид-в нацвал'!H298+'9.нерез-в нацвал'!H130)</f>
        <v>5.9456438470800848</v>
      </c>
      <c r="J298" s="21">
        <f>'7.физ-в нацвал'!J298+'8.юрид-в нацвал'!J298+'9.нерез-в нацвал'!J130</f>
        <v>360028.6</v>
      </c>
      <c r="K298" s="28">
        <f>('7.физ-в нацвал'!J298*'7.физ-в нацвал'!K298+'8.юрид-в нацвал'!J298*'8.юрид-в нацвал'!K298+'9.нерез-в нацвал'!J130*'9.нерез-в нацвал'!K130)/('7.физ-в нацвал'!J298+'8.юрид-в нацвал'!J298+'9.нерез-в нацвал'!J130)</f>
        <v>4.3169909890492049</v>
      </c>
      <c r="L298" s="21">
        <f>'7.физ-в нацвал'!L298+'8.юрид-в нацвал'!L298+'9.нерез-в нацвал'!L130</f>
        <v>417442.70000000007</v>
      </c>
      <c r="M298" s="28">
        <f>('7.физ-в нацвал'!L298*'7.физ-в нацвал'!M298+'8.юрид-в нацвал'!L298*'8.юрид-в нацвал'!M298+'9.нерез-в нацвал'!L130*'9.нерез-в нацвал'!M130)/('7.физ-в нацвал'!L298+'8.юрид-в нацвал'!L298+'9.нерез-в нацвал'!L130)</f>
        <v>6.6935074466507567</v>
      </c>
      <c r="N298" s="21">
        <f>'7.физ-в нацвал'!N298+'8.юрид-в нацвал'!N298+'9.нерез-в нацвал'!N130</f>
        <v>1767841.9</v>
      </c>
      <c r="O298" s="28">
        <f>('7.физ-в нацвал'!N298*'7.физ-в нацвал'!O298+'8.юрид-в нацвал'!N298*'8.юрид-в нацвал'!O298+'9.нерез-в нацвал'!N130*'9.нерез-в нацвал'!O130)/('7.физ-в нацвал'!N298+'8.юрид-в нацвал'!N298+'9.нерез-в нацвал'!N130)</f>
        <v>9.4531003620855323</v>
      </c>
      <c r="P298" s="21">
        <f>'7.физ-в нацвал'!P298+'8.юрид-в нацвал'!P298+'9.нерез-в нацвал'!P130</f>
        <v>1724077.2</v>
      </c>
      <c r="Q298" s="28">
        <f>('7.физ-в нацвал'!P298*'7.физ-в нацвал'!Q298+'8.юрид-в нацвал'!P298*'8.юрид-в нацвал'!Q298+'9.нерез-в нацвал'!P130*'9.нерез-в нацвал'!Q130)/('7.физ-в нацвал'!P298+'8.юрид-в нацвал'!P298+'9.нерез-в нацвал'!P130)</f>
        <v>10.415471256739531</v>
      </c>
      <c r="R298" s="22">
        <f>'7.физ-в нацвал'!R298+'8.юрид-в нацвал'!R298+'9.нерез-в нацвал'!R130</f>
        <v>10546.400000000001</v>
      </c>
      <c r="S298" s="30">
        <f>('7.физ-в нацвал'!R298*'7.физ-в нацвал'!S298+'8.юрид-в нацвал'!R298*'8.юрид-в нацвал'!S298+'9.нерез-в нацвал'!R130*'9.нерез-в нацвал'!S130)/('7.физ-в нацвал'!R298+'8.юрид-в нацвал'!R298+'9.нерез-в нацвал'!R130)</f>
        <v>11.482087631798562</v>
      </c>
    </row>
    <row r="299" spans="1:19" ht="14.25" customHeight="1" x14ac:dyDescent="0.2">
      <c r="A299" s="23" t="s">
        <v>2</v>
      </c>
      <c r="B299" s="26">
        <f>'7.физ-в нацвал'!B299+'8.юрид-в нацвал'!B299+'9.нерез-в нацвал'!B131</f>
        <v>36770719.899999999</v>
      </c>
      <c r="C299" s="28">
        <f>('7.физ-в нацвал'!B299*'7.физ-в нацвал'!C299+'8.юрид-в нацвал'!B299*'8.юрид-в нацвал'!C299+'9.нерез-в нацвал'!B131*'9.нерез-в нацвал'!C131)/('7.физ-в нацвал'!B299+'8.юрид-в нацвал'!B299+'9.нерез-в нацвал'!B131)</f>
        <v>1.0883805094063443</v>
      </c>
      <c r="D299" s="21">
        <f>'7.физ-в нацвал'!D299+'8.юрид-в нацвал'!D299+'9.нерез-в нацвал'!D131</f>
        <v>33581302.5</v>
      </c>
      <c r="E299" s="28">
        <f>('7.физ-в нацвал'!D299*'7.физ-в нацвал'!E299+'8.юрид-в нацвал'!D299*'8.юрид-в нацвал'!E299+'9.нерез-в нацвал'!D131*'9.нерез-в нацвал'!E131)/('7.физ-в нацвал'!D299+'8.юрид-в нацвал'!D299+'9.нерез-в нацвал'!D131)</f>
        <v>0.37855809440387245</v>
      </c>
      <c r="F299" s="21">
        <f t="shared" si="12"/>
        <v>3189417.4</v>
      </c>
      <c r="G299" s="28">
        <f t="shared" si="13"/>
        <v>8.5620844026247536</v>
      </c>
      <c r="H299" s="21">
        <f>'7.физ-в нацвал'!H299+'8.юрид-в нацвал'!H299+'9.нерез-в нацвал'!H131</f>
        <v>64666.6</v>
      </c>
      <c r="I299" s="28">
        <f>('7.физ-в нацвал'!H299*'7.физ-в нацвал'!I299+'8.юрид-в нацвал'!H299*'8.юрид-в нацвал'!I299+'9.нерез-в нацвал'!H131*'9.нерез-в нацвал'!I131)/('7.физ-в нацвал'!H299+'8.юрид-в нацвал'!H299+'9.нерез-в нацвал'!H131)</f>
        <v>3.8839703185261056</v>
      </c>
      <c r="J299" s="21">
        <f>'7.физ-в нацвал'!J299+'8.юрид-в нацвал'!J299+'9.нерез-в нацвал'!J131</f>
        <v>483731.00000000006</v>
      </c>
      <c r="K299" s="28">
        <f>('7.физ-в нацвал'!J299*'7.физ-в нацвал'!K299+'8.юрид-в нацвал'!J299*'8.юрид-в нацвал'!K299+'9.нерез-в нацвал'!J131*'9.нерез-в нацвал'!K131)/('7.физ-в нацвал'!J299+'8.юрид-в нацвал'!J299+'9.нерез-в нацвал'!J131)</f>
        <v>3.8520921317839911</v>
      </c>
      <c r="L299" s="21">
        <f>'7.физ-в нацвал'!L299+'8.юрид-в нацвал'!L299+'9.нерез-в нацвал'!L131</f>
        <v>424331.60000000003</v>
      </c>
      <c r="M299" s="28">
        <f>('7.физ-в нацвал'!L299*'7.физ-в нацвал'!M299+'8.юрид-в нацвал'!L299*'8.юрид-в нацвал'!M299+'9.нерез-в нацвал'!L131*'9.нерез-в нацвал'!M131)/('7.физ-в нацвал'!L299+'8.юрид-в нацвал'!L299+'9.нерез-в нацвал'!L131)</f>
        <v>6.2512130795820982</v>
      </c>
      <c r="N299" s="21">
        <f>'7.физ-в нацвал'!N299+'8.юрид-в нацвал'!N299+'9.нерез-в нацвал'!N131</f>
        <v>877504.89999999991</v>
      </c>
      <c r="O299" s="28">
        <f>('7.физ-в нацвал'!N299*'7.физ-в нацвал'!O299+'8.юрид-в нацвал'!N299*'8.юрид-в нацвал'!O299+'9.нерез-в нацвал'!N131*'9.нерез-в нацвал'!O131)/('7.физ-в нацвал'!N299+'8.юрид-в нацвал'!N299+'9.нерез-в нацвал'!N131)</f>
        <v>9.2112599986621166</v>
      </c>
      <c r="P299" s="21">
        <f>'7.физ-в нацвал'!P299+'8.юрид-в нацвал'!P299+'9.нерез-в нацвал'!P131</f>
        <v>1321813.7</v>
      </c>
      <c r="Q299" s="28">
        <f>('7.физ-в нацвал'!P299*'7.физ-в нацвал'!Q299+'8.юрид-в нацвал'!P299*'8.юрид-в нацвал'!Q299+'9.нерез-в нацвал'!P131*'9.нерез-в нацвал'!Q131)/('7.физ-в нацвал'!P299+'8.юрид-в нацвал'!P299+'9.нерез-в нацвал'!P131)</f>
        <v>10.788177159912921</v>
      </c>
      <c r="R299" s="22">
        <f>'7.физ-в нацвал'!R299+'8.юрид-в нацвал'!R299+'9.нерез-в нацвал'!R131</f>
        <v>17369.600000000002</v>
      </c>
      <c r="S299" s="30">
        <f>('7.физ-в нацвал'!R299*'7.физ-в нацвал'!S299+'8.юрид-в нацвал'!R299*'8.юрид-в нацвал'!S299+'9.нерез-в нацвал'!R131*'9.нерез-в нацвал'!S131)/('7.физ-в нацвал'!R299+'8.юрид-в нацвал'!R299+'9.нерез-в нацвал'!R131)</f>
        <v>11.401991985998539</v>
      </c>
    </row>
    <row r="300" spans="1:19" ht="14.25" customHeight="1" x14ac:dyDescent="0.2">
      <c r="A300" s="23" t="s">
        <v>3</v>
      </c>
      <c r="B300" s="26">
        <f>'7.физ-в нацвал'!B300+'8.юрид-в нацвал'!B300+'9.нерез-в нацвал'!B132</f>
        <v>25751660.700000003</v>
      </c>
      <c r="C300" s="28">
        <f>('7.физ-в нацвал'!B300*'7.физ-в нацвал'!C300+'8.юрид-в нацвал'!B300*'8.юрид-в нацвал'!C300+'9.нерез-в нацвал'!B132*'9.нерез-в нацвал'!C132)/('7.физ-в нацвал'!B300+'8.юрид-в нацвал'!B300+'9.нерез-в нацвал'!B132)</f>
        <v>1.1788403815836244</v>
      </c>
      <c r="D300" s="21">
        <f>'7.физ-в нацвал'!D300+'8.юрид-в нацвал'!D300+'9.нерез-в нацвал'!D132</f>
        <v>23465988.699999999</v>
      </c>
      <c r="E300" s="28">
        <f>('7.физ-в нацвал'!D300*'7.физ-в нацвал'!E300+'8.юрид-в нацвал'!D300*'8.юрид-в нацвал'!E300+'9.нерез-в нацвал'!D132*'9.нерез-в нацвал'!E132)/('7.физ-в нацвал'!D300+'8.юрид-в нацвал'!D300+'9.нерез-в нацвал'!D132)</f>
        <v>0.39015164487827431</v>
      </c>
      <c r="F300" s="21">
        <f t="shared" si="12"/>
        <v>2285672</v>
      </c>
      <c r="G300" s="28">
        <f t="shared" si="13"/>
        <v>9.2759606085212702</v>
      </c>
      <c r="H300" s="21">
        <f>'7.физ-в нацвал'!H300+'8.юрид-в нацвал'!H300+'9.нерез-в нацвал'!H132</f>
        <v>95274.8</v>
      </c>
      <c r="I300" s="28">
        <f>('7.физ-в нацвал'!H300*'7.физ-в нацвал'!I300+'8.юрид-в нацвал'!H300*'8.юрид-в нацвал'!I300+'9.нерез-в нацвал'!H132*'9.нерез-в нацвал'!I132)/('7.физ-в нацвал'!H300+'8.юрид-в нацвал'!H300+'9.нерез-в нацвал'!H132)</f>
        <v>4.4614616666736593</v>
      </c>
      <c r="J300" s="21">
        <f>'7.физ-в нацвал'!J300+'8.юрид-в нацвал'!J300+'9.нерез-в нацвал'!J132</f>
        <v>163134.6</v>
      </c>
      <c r="K300" s="28">
        <f>('7.физ-в нацвал'!J300*'7.физ-в нацвал'!K300+'8.юрид-в нацвал'!J300*'8.юрид-в нацвал'!K300+'9.нерез-в нацвал'!J132*'9.нерез-в нацвал'!K132)/('7.физ-в нацвал'!J300+'8.юрид-в нацвал'!J300+'9.нерез-в нацвал'!J132)</f>
        <v>4.8634940533767823</v>
      </c>
      <c r="L300" s="21">
        <f>'7.физ-в нацвал'!L300+'8.юрид-в нацвал'!L300+'9.нерез-в нацвал'!L132</f>
        <v>237180.69999999998</v>
      </c>
      <c r="M300" s="28">
        <f>('7.физ-в нацвал'!L300*'7.физ-в нацвал'!M300+'8.юрид-в нацвал'!L300*'8.юрид-в нацвал'!M300+'9.нерез-в нацвал'!L132*'9.нерез-в нацвал'!M132)/('7.физ-в нацвал'!L300+'8.юрид-в нацвал'!L300+'9.нерез-в нацвал'!L132)</f>
        <v>6.8540408093913205</v>
      </c>
      <c r="N300" s="21">
        <f>'7.физ-в нацвал'!N300+'8.юрид-в нацвал'!N300+'9.нерез-в нацвал'!N132</f>
        <v>1014118.1000000001</v>
      </c>
      <c r="O300" s="28">
        <f>('7.физ-в нацвал'!N300*'7.физ-в нацвал'!O300+'8.юрид-в нацвал'!N300*'8.юрид-в нацвал'!O300+'9.нерез-в нацвал'!N132*'9.нерез-в нацвал'!O132)/('7.физ-в нацвал'!N300+'8.юрид-в нацвал'!N300+'9.нерез-в нацвал'!N132)</f>
        <v>9.9111561690891836</v>
      </c>
      <c r="P300" s="21">
        <f>'7.физ-в нацвал'!P300+'8.юрид-в нацвал'!P300+'9.нерез-в нацвал'!P132</f>
        <v>769070</v>
      </c>
      <c r="Q300" s="28">
        <f>('7.физ-в нацвал'!P300*'7.физ-в нацвал'!Q300+'8.юрид-в нацвал'!P300*'8.юрид-в нацвал'!Q300+'9.нерез-в нацвал'!P132*'9.нерез-в нацвал'!Q132)/('7.физ-в нацвал'!P300+'8.юрид-в нацвал'!P300+'9.нерез-в нацвал'!P132)</f>
        <v>10.694814016929577</v>
      </c>
      <c r="R300" s="22">
        <f>'7.физ-в нацвал'!R300+'8.юрид-в нацвал'!R300+'9.нерез-в нацвал'!R132</f>
        <v>6893.8</v>
      </c>
      <c r="S300" s="30">
        <f>('7.физ-в нацвал'!R300*'7.физ-в нацвал'!S300+'8.юрид-в нацвал'!R300*'8.юрид-в нацвал'!S300+'9.нерез-в нацвал'!R132*'9.нерез-в нацвал'!S132)/('7.физ-в нацвал'!R300+'8.юрид-в нацвал'!R300+'9.нерез-в нацвал'!R132)</f>
        <v>11.828706228785327</v>
      </c>
    </row>
    <row r="301" spans="1:19" ht="14.25" customHeight="1" x14ac:dyDescent="0.2">
      <c r="A301" s="23" t="s">
        <v>4</v>
      </c>
      <c r="B301" s="26">
        <f>'7.физ-в нацвал'!B301+'8.юрид-в нацвал'!B301+'9.нерез-в нацвал'!B133</f>
        <v>29193295.299999993</v>
      </c>
      <c r="C301" s="28">
        <f>('7.физ-в нацвал'!B301*'7.физ-в нацвал'!C301+'8.юрид-в нацвал'!B301*'8.юрид-в нацвал'!C301+'9.нерез-в нацвал'!B133*'9.нерез-в нацвал'!C133)/('7.физ-в нацвал'!B301+'8.юрид-в нацвал'!B301+'9.нерез-в нацвал'!B133)</f>
        <v>1.5529326253552465</v>
      </c>
      <c r="D301" s="21">
        <f>'7.физ-в нацвал'!D301+'8.юрид-в нацвал'!D301+'9.нерез-в нацвал'!D133</f>
        <v>25496604.999999996</v>
      </c>
      <c r="E301" s="28">
        <f>('7.физ-в нацвал'!D301*'7.физ-в нацвал'!E301+'8.юрид-в нацвал'!D301*'8.юрид-в нацвал'!E301+'9.нерез-в нацвал'!D133*'9.нерез-в нацвал'!E133)/('7.физ-в нацвал'!D301+'8.юрид-в нацвал'!D301+'9.нерез-в нацвал'!D133)</f>
        <v>0.41097181754198303</v>
      </c>
      <c r="F301" s="21">
        <f t="shared" si="12"/>
        <v>3696690.3</v>
      </c>
      <c r="G301" s="28">
        <f t="shared" si="13"/>
        <v>9.4292006595737696</v>
      </c>
      <c r="H301" s="21">
        <f>'7.физ-в нацвал'!H301+'8.юрид-в нацвал'!H301+'9.нерез-в нацвал'!H133</f>
        <v>84830.499999999985</v>
      </c>
      <c r="I301" s="28">
        <f>('7.физ-в нацвал'!H301*'7.физ-в нацвал'!I301+'8.юрид-в нацвал'!H301*'8.юрид-в нацвал'!I301+'9.нерез-в нацвал'!H133*'9.нерез-в нацвал'!I133)/('7.физ-в нацвал'!H301+'8.юрид-в нацвал'!H301+'9.нерез-в нацвал'!H133)</f>
        <v>4.5266408661978863</v>
      </c>
      <c r="J301" s="21">
        <f>'7.физ-в нацвал'!J301+'8.юрид-в нацвал'!J301+'9.нерез-в нацвал'!J133</f>
        <v>236175.80000000002</v>
      </c>
      <c r="K301" s="28">
        <f>('7.физ-в нацвал'!J301*'7.физ-в нацвал'!K301+'8.юрид-в нацвал'!J301*'8.юрид-в нацвал'!K301+'9.нерез-в нацвал'!J133*'9.нерез-в нацвал'!K133)/('7.физ-в нацвал'!J301+'8.юрид-в нацвал'!J301+'9.нерез-в нацвал'!J133)</f>
        <v>4.6346513614011231</v>
      </c>
      <c r="L301" s="21">
        <f>'7.физ-в нацвал'!L301+'8.юрид-в нацвал'!L301+'9.нерез-в нацвал'!L133</f>
        <v>290937.8</v>
      </c>
      <c r="M301" s="28">
        <f>('7.физ-в нацвал'!L301*'7.физ-в нацвал'!M301+'8.юрид-в нацвал'!L301*'8.юрид-в нацвал'!M301+'9.нерез-в нацвал'!L133*'9.нерез-в нацвал'!M133)/('7.физ-в нацвал'!L301+'8.юрид-в нацвал'!L301+'9.нерез-в нацвал'!L133)</f>
        <v>6.1698258424996695</v>
      </c>
      <c r="N301" s="21">
        <f>'7.физ-в нацвал'!N301+'8.юрид-в нацвал'!N301+'9.нерез-в нацвал'!N133</f>
        <v>1855164.1</v>
      </c>
      <c r="O301" s="28">
        <f>('7.физ-в нацвал'!N301*'7.физ-в нацвал'!O301+'8.юрид-в нацвал'!N301*'8.юрид-в нацвал'!O301+'9.нерез-в нацвал'!N133*'9.нерез-в нацвал'!O133)/('7.физ-в нацвал'!N301+'8.юрид-в нацвал'!N301+'9.нерез-в нацвал'!N133)</f>
        <v>9.7904014022263599</v>
      </c>
      <c r="P301" s="21">
        <f>'7.физ-в нацвал'!P301+'8.юрид-в нацвал'!P301+'9.нерез-в нацвал'!P133</f>
        <v>1222238.8</v>
      </c>
      <c r="Q301" s="28">
        <f>('7.физ-в нацвал'!P301*'7.физ-в нацвал'!Q301+'8.юрид-в нацвал'!P301*'8.юрид-в нацвал'!Q301+'9.нерез-в нацвал'!P133*'9.нерез-в нацвал'!Q133)/('7.физ-в нацвал'!P301+'8.юрид-в нацвал'!P301+'9.нерез-в нацвал'!P133)</f>
        <v>10.912028926753065</v>
      </c>
      <c r="R301" s="22">
        <f>'7.физ-в нацвал'!R301+'8.юрид-в нацвал'!R301+'9.нерез-в нацвал'!R133</f>
        <v>7343.3</v>
      </c>
      <c r="S301" s="30">
        <f>('7.физ-в нацвал'!R301*'7.физ-в нацвал'!S301+'8.юрид-в нацвал'!R301*'8.юрид-в нацвал'!S301+'9.нерез-в нацвал'!R133*'9.нерез-в нацвал'!S133)/('7.физ-в нацвал'!R301+'8.юрид-в нацвал'!R301+'9.нерез-в нацвал'!R133)</f>
        <v>11.344083722577082</v>
      </c>
    </row>
    <row r="302" spans="1:19" ht="14.25" customHeight="1" x14ac:dyDescent="0.2">
      <c r="A302" s="23" t="s">
        <v>5</v>
      </c>
      <c r="B302" s="26">
        <f>'7.физ-в нацвал'!B302+'8.юрид-в нацвал'!B302+'9.нерез-в нацвал'!B134</f>
        <v>43031301.20000001</v>
      </c>
      <c r="C302" s="28">
        <f>('7.физ-в нацвал'!B302*'7.физ-в нацвал'!C302+'8.юрид-в нацвал'!B302*'8.юрид-в нацвал'!C302+'9.нерез-в нацвал'!B134*'9.нерез-в нацвал'!C134)/('7.физ-в нацвал'!B302+'8.юрид-в нацвал'!B302+'9.нерез-в нацвал'!B134)</f>
        <v>1.4649008537998867</v>
      </c>
      <c r="D302" s="21">
        <f>'7.физ-в нацвал'!D302+'8.юрид-в нацвал'!D302+'9.нерез-в нацвал'!D134</f>
        <v>37926619.5</v>
      </c>
      <c r="E302" s="28">
        <f>('7.физ-в нацвал'!D302*'7.физ-в нацвал'!E302+'8.юрид-в нацвал'!D302*'8.юрид-в нацвал'!E302+'9.нерез-в нацвал'!D134*'9.нерез-в нацвал'!E134)/('7.физ-в нацвал'!D302+'8.юрид-в нацвал'!D302+'9.нерез-в нацвал'!D134)</f>
        <v>0.38408381113428802</v>
      </c>
      <c r="F302" s="21">
        <f t="shared" si="12"/>
        <v>5104681.6999999993</v>
      </c>
      <c r="G302" s="28">
        <f t="shared" si="13"/>
        <v>9.4951247022904699</v>
      </c>
      <c r="H302" s="21">
        <f>'7.физ-в нацвал'!H302+'8.юрид-в нацвал'!H302+'9.нерез-в нацвал'!H134</f>
        <v>121146.2</v>
      </c>
      <c r="I302" s="28">
        <f>('7.физ-в нацвал'!H302*'7.физ-в нацвал'!I302+'8.юрид-в нацвал'!H302*'8.юрид-в нацвал'!I302+'9.нерез-в нацвал'!H134*'9.нерез-в нацвал'!I134)/('7.физ-в нацвал'!H302+'8.юрид-в нацвал'!H302+'9.нерез-в нацвал'!H134)</f>
        <v>5.7786829632295564</v>
      </c>
      <c r="J302" s="21">
        <f>'7.физ-в нацвал'!J302+'8.юрид-в нацвал'!J302+'9.нерез-в нацвал'!J134</f>
        <v>455430.2</v>
      </c>
      <c r="K302" s="28">
        <f>('7.физ-в нацвал'!J302*'7.физ-в нацвал'!K302+'8.юрид-в нацвал'!J302*'8.юрид-в нацвал'!K302+'9.нерез-в нацвал'!J134*'9.нерез-в нацвал'!K134)/('7.физ-в нацвал'!J302+'8.юрид-в нацвал'!J302+'9.нерез-в нацвал'!J134)</f>
        <v>7.2689493406453964</v>
      </c>
      <c r="L302" s="21">
        <f>'7.физ-в нацвал'!L302+'8.юрид-в нацвал'!L302+'9.нерез-в нацвал'!L134</f>
        <v>385887.6</v>
      </c>
      <c r="M302" s="28">
        <f>('7.физ-в нацвал'!L302*'7.физ-в нацвал'!M302+'8.юрид-в нацвал'!L302*'8.юрид-в нацвал'!M302+'9.нерез-в нацвал'!L134*'9.нерез-в нацвал'!M134)/('7.физ-в нацвал'!L302+'8.юрид-в нацвал'!L302+'9.нерез-в нацвал'!L134)</f>
        <v>6.718967740865474</v>
      </c>
      <c r="N302" s="21">
        <f>'7.физ-в нацвал'!N302+'8.юрид-в нацвал'!N302+'9.нерез-в нацвал'!N134</f>
        <v>2199817.4</v>
      </c>
      <c r="O302" s="28">
        <f>('7.физ-в нацвал'!N302*'7.физ-в нацвал'!O302+'8.юрид-в нацвал'!N302*'8.юрид-в нацвал'!O302+'9.нерез-в нацвал'!N134*'9.нерез-в нацвал'!O134)/('7.физ-в нацвал'!N302+'8.юрид-в нацвал'!N302+'9.нерез-в нацвал'!N134)</f>
        <v>10.454368331662458</v>
      </c>
      <c r="P302" s="21">
        <f>'7.физ-в нацвал'!P302+'8.юрид-в нацвал'!P302+'9.нерез-в нацвал'!P134</f>
        <v>1922741.2</v>
      </c>
      <c r="Q302" s="28">
        <f>('7.физ-в нацвал'!P302*'7.физ-в нацвал'!Q302+'8.юрид-в нацвал'!P302*'8.юрид-в нацвал'!Q302+'9.нерез-в нацвал'!P134*'9.нерез-в нацвал'!Q134)/('7.физ-в нацвал'!P302+'8.юрид-в нацвал'!P302+'9.нерез-в нацвал'!P134)</f>
        <v>9.6951386603668013</v>
      </c>
      <c r="R302" s="22">
        <f>'7.физ-в нацвал'!R302+'8.юрид-в нацвал'!R302+'9.нерез-в нацвал'!R134</f>
        <v>19659.100000000002</v>
      </c>
      <c r="S302" s="30">
        <f>('7.физ-в нацвал'!R302*'7.физ-в нацвал'!S302+'8.юрид-в нацвал'!R302*'8.юрид-в нацвал'!S302+'9.нерез-в нацвал'!R134*'9.нерез-в нацвал'!S134)/('7.физ-в нацвал'!R302+'8.юрид-в нацвал'!R302+'9.нерез-в нацвал'!R134)</f>
        <v>11.562814828756133</v>
      </c>
    </row>
    <row r="303" spans="1:19" ht="14.25" customHeight="1" x14ac:dyDescent="0.2">
      <c r="A303" s="23" t="s">
        <v>6</v>
      </c>
      <c r="B303" s="26">
        <f>'7.физ-в нацвал'!B303+'8.юрид-в нацвал'!B303+'9.нерез-в нацвал'!B135</f>
        <v>37389785.700000003</v>
      </c>
      <c r="C303" s="28">
        <f>('7.физ-в нацвал'!B303*'7.физ-в нацвал'!C303+'8.юрид-в нацвал'!B303*'8.юрид-в нацвал'!C303+'9.нерез-в нацвал'!B135*'9.нерез-в нацвал'!C135)/('7.физ-в нацвал'!B303+'8.юрид-в нацвал'!B303+'9.нерез-в нацвал'!B135)</f>
        <v>1.2646975230189659</v>
      </c>
      <c r="D303" s="21">
        <f>'7.физ-в нацвал'!D303+'8.юрид-в нацвал'!D303+'9.нерез-в нацвал'!D135</f>
        <v>33691552.5</v>
      </c>
      <c r="E303" s="28">
        <f>('7.физ-в нацвал'!D303*'7.физ-в нацвал'!E303+'8.юрид-в нацвал'!D303*'8.юрид-в нацвал'!E303+'9.нерез-в нацвал'!D135*'9.нерез-в нацвал'!E135)/('7.физ-в нацвал'!D303+'8.юрид-в нацвал'!D303+'9.нерез-в нацвал'!D135)</f>
        <v>0.43147757043846491</v>
      </c>
      <c r="F303" s="21">
        <f t="shared" si="12"/>
        <v>3698233.1999999997</v>
      </c>
      <c r="G303" s="28">
        <f t="shared" si="13"/>
        <v>8.8554772976457983</v>
      </c>
      <c r="H303" s="21">
        <f>'7.физ-в нацвал'!H303+'8.юрид-в нацвал'!H303+'9.нерез-в нацвал'!H135</f>
        <v>94272.400000000009</v>
      </c>
      <c r="I303" s="28">
        <f>('7.физ-в нацвал'!H303*'7.физ-в нацвал'!I303+'8.юрид-в нацвал'!H303*'8.юрид-в нацвал'!I303+'9.нерез-в нацвал'!H135*'9.нерез-в нацвал'!I135)/('7.физ-в нацвал'!H303+'8.юрид-в нацвал'!H303+'9.нерез-в нацвал'!H135)</f>
        <v>5.8723803467398756</v>
      </c>
      <c r="J303" s="21">
        <f>'7.физ-в нацвал'!J303+'8.юрид-в нацвал'!J303+'9.нерез-в нацвал'!J135</f>
        <v>221214.59999999998</v>
      </c>
      <c r="K303" s="28">
        <f>('7.физ-в нацвал'!J303*'7.физ-в нацвал'!K303+'8.юрид-в нацвал'!J303*'8.юрид-в нацвал'!K303+'9.нерез-в нацвал'!J135*'9.нерез-в нацвал'!K135)/('7.физ-в нацвал'!J303+'8.юрид-в нацвал'!J303+'9.нерез-в нацвал'!J135)</f>
        <v>4.5155083977278201</v>
      </c>
      <c r="L303" s="21">
        <f>'7.физ-в нацвал'!L303+'8.юрид-в нацвал'!L303+'9.нерез-в нацвал'!L135</f>
        <v>282751.2</v>
      </c>
      <c r="M303" s="28">
        <f>('7.физ-в нацвал'!L303*'7.физ-в нацвал'!M303+'8.юрид-в нацвал'!L303*'8.юрид-в нацвал'!M303+'9.нерез-в нацвал'!L135*'9.нерез-в нацвал'!M135)/('7.физ-в нацвал'!L303+'8.юрид-в нацвал'!L303+'9.нерез-в нацвал'!L135)</f>
        <v>6.7951721902506499</v>
      </c>
      <c r="N303" s="21">
        <f>'7.физ-в нацвал'!N303+'8.юрид-в нацвал'!N303+'9.нерез-в нацвал'!N135</f>
        <v>1577778.5999999999</v>
      </c>
      <c r="O303" s="28">
        <f>('7.физ-в нацвал'!N303*'7.физ-в нацвал'!O303+'8.юрид-в нацвал'!N303*'8.юрид-в нацвал'!O303+'9.нерез-в нацвал'!N135*'9.нерез-в нацвал'!O135)/('7.физ-в нацвал'!N303+'8.юрид-в нацвал'!N303+'9.нерез-в нацвал'!N135)</f>
        <v>9.3209037446698826</v>
      </c>
      <c r="P303" s="21">
        <f>'7.физ-в нацвал'!P303+'8.юрид-в нацвал'!P303+'9.нерез-в нацвал'!P135</f>
        <v>1353572.3</v>
      </c>
      <c r="Q303" s="28">
        <f>('7.физ-в нацвал'!P303*'7.физ-в нацвал'!Q303+'8.юрид-в нацвал'!P303*'8.юрид-в нацвал'!Q303+'9.нерез-в нацвал'!P135*'9.нерез-в нацвал'!Q135)/('7.физ-в нацвал'!P303+'8.юрид-в нацвал'!P303+'9.нерез-в нацвал'!P135)</f>
        <v>10.452270950727913</v>
      </c>
      <c r="R303" s="22">
        <f>'7.физ-в нацвал'!R303+'8.юрид-в нацвал'!R303+'9.нерез-в нацвал'!R135</f>
        <v>168644.1</v>
      </c>
      <c r="S303" s="30">
        <f>('7.физ-в нацвал'!R303*'7.физ-в нацвал'!S303+'8.юрид-в нацвал'!R303*'8.юрид-в нацвал'!S303+'9.нерез-в нацвал'!R135*'9.нерез-в нацвал'!S135)/('7.физ-в нацвал'!R303+'8.юрид-в нацвал'!R303+'9.нерез-в нацвал'!R135)</f>
        <v>2.4996450394647676</v>
      </c>
    </row>
    <row r="304" spans="1:19" ht="14.25" customHeight="1" x14ac:dyDescent="0.2">
      <c r="A304" s="23" t="s">
        <v>7</v>
      </c>
      <c r="B304" s="26">
        <f>'7.физ-в нацвал'!B304+'8.юрид-в нацвал'!B304+'9.нерез-в нацвал'!B136</f>
        <v>37870247.899999999</v>
      </c>
      <c r="C304" s="28">
        <f>('7.физ-в нацвал'!B304*'7.физ-в нацвал'!C304+'8.юрид-в нацвал'!B304*'8.юрид-в нацвал'!C304+'9.нерез-в нацвал'!B136*'9.нерез-в нацвал'!C136)/('7.физ-в нацвал'!B304+'8.юрид-в нацвал'!B304+'9.нерез-в нацвал'!B136)</f>
        <v>1.662482815566674</v>
      </c>
      <c r="D304" s="21">
        <f>'7.физ-в нацвал'!D304+'8.юрид-в нацвал'!D304+'9.нерез-в нацвал'!D136</f>
        <v>32729037.600000001</v>
      </c>
      <c r="E304" s="28">
        <f>('7.физ-в нацвал'!D304*'7.физ-в нацвал'!E304+'8.юрид-в нацвал'!D304*'8.юрид-в нацвал'!E304+'9.нерез-в нацвал'!D136*'9.нерез-в нацвал'!E136)/('7.физ-в нацвал'!D304+'8.юрид-в нацвал'!D304+'9.нерез-в нацвал'!D136)</f>
        <v>0.36620706546531617</v>
      </c>
      <c r="F304" s="21">
        <f t="shared" si="12"/>
        <v>5141210.3</v>
      </c>
      <c r="G304" s="28">
        <f t="shared" si="13"/>
        <v>9.9145976463946504</v>
      </c>
      <c r="H304" s="21">
        <f>'7.физ-в нацвал'!H304+'8.юрид-в нацвал'!H304+'9.нерез-в нацвал'!H136</f>
        <v>87055.400000000009</v>
      </c>
      <c r="I304" s="28">
        <f>('7.физ-в нацвал'!H304*'7.физ-в нацвал'!I304+'8.юрид-в нацвал'!H304*'8.юрид-в нацвал'!I304+'9.нерез-в нацвал'!H136*'9.нерез-в нацвал'!I136)/('7.физ-в нацвал'!H304+'8.юрид-в нацвал'!H304+'9.нерез-в нацвал'!H136)</f>
        <v>4.4393713428460462</v>
      </c>
      <c r="J304" s="21">
        <f>'7.физ-в нацвал'!J304+'8.юрид-в нацвал'!J304+'9.нерез-в нацвал'!J136</f>
        <v>206482.1</v>
      </c>
      <c r="K304" s="28">
        <f>('7.физ-в нацвал'!J304*'7.физ-в нацвал'!K304+'8.юрид-в нацвал'!J304*'8.юрид-в нацвал'!K304+'9.нерез-в нацвал'!J136*'9.нерез-в нацвал'!K136)/('7.физ-в нацвал'!J304+'8.юрид-в нацвал'!J304+'9.нерез-в нацвал'!J136)</f>
        <v>4.7517980008920837</v>
      </c>
      <c r="L304" s="21">
        <f>'7.физ-в нацвал'!L304+'8.юрид-в нацвал'!L304+'9.нерез-в нацвал'!L136</f>
        <v>362347.80000000005</v>
      </c>
      <c r="M304" s="28">
        <f>('7.физ-в нацвал'!L304*'7.физ-в нацвал'!M304+'8.юрид-в нацвал'!L304*'8.юрид-в нацвал'!M304+'9.нерез-в нацвал'!L136*'9.нерез-в нацвал'!M136)/('7.физ-в нацвал'!L304+'8.юрид-в нацвал'!L304+'9.нерез-в нацвал'!L136)</f>
        <v>6.6303496088564602</v>
      </c>
      <c r="N304" s="21">
        <f>'7.физ-в нацвал'!N304+'8.юрид-в нацвал'!N304+'9.нерез-в нацвал'!N136</f>
        <v>2926150.0999999996</v>
      </c>
      <c r="O304" s="28">
        <f>('7.физ-в нацвал'!N304*'7.физ-в нацвал'!O304+'8.юрид-в нацвал'!N304*'8.юрид-в нацвал'!O304+'9.нерез-в нацвал'!N136*'9.нерез-в нацвал'!O136)/('7.физ-в нацвал'!N304+'8.юрид-в нацвал'!N304+'9.нерез-в нацвал'!N136)</f>
        <v>10.930432747793757</v>
      </c>
      <c r="P304" s="21">
        <f>'7.физ-в нацвал'!P304+'8.юрид-в нацвал'!P304+'9.нерез-в нацвал'!P136</f>
        <v>1451583.4000000001</v>
      </c>
      <c r="Q304" s="28">
        <f>('7.физ-в нацвал'!P304*'7.физ-в нацвал'!Q304+'8.юрид-в нацвал'!P304*'8.юрид-в нацвал'!Q304+'9.нерез-в нацвал'!P136*'9.нерез-в нацвал'!Q136)/('7.физ-в нацвал'!P304+'8.юрид-в нацвал'!P304+'9.нерез-в нацвал'!P136)</f>
        <v>10.285225831323197</v>
      </c>
      <c r="R304" s="22">
        <f>'7.физ-в нацвал'!R304+'8.юрид-в нацвал'!R304+'9.нерез-в нацвал'!R136</f>
        <v>107591.5</v>
      </c>
      <c r="S304" s="30">
        <f>('7.физ-в нацвал'!R304*'7.физ-в нацвал'!S304+'8.юрид-в нацвал'!R304*'8.юрид-в нацвал'!S304+'9.нерез-в нацвал'!R136*'9.нерез-в нацвал'!S136)/('7.физ-в нацвал'!R304+'8.юрид-в нацвал'!R304+'9.нерез-в нацвал'!R136)</f>
        <v>2.6856815640640761</v>
      </c>
    </row>
    <row r="305" spans="1:19" ht="14.25" customHeight="1" x14ac:dyDescent="0.2">
      <c r="A305" s="23" t="s">
        <v>8</v>
      </c>
      <c r="B305" s="26">
        <f>'7.физ-в нацвал'!B305+'8.юрид-в нацвал'!B305+'9.нерез-в нацвал'!B137</f>
        <v>41545432</v>
      </c>
      <c r="C305" s="28">
        <f>('7.физ-в нацвал'!B305*'7.физ-в нацвал'!C305+'8.юрид-в нацвал'!B305*'8.юрид-в нацвал'!C305+'9.нерез-в нацвал'!B137*'9.нерез-в нацвал'!C137)/('7.физ-в нацвал'!B305+'8.юрид-в нацвал'!B305+'9.нерез-в нацвал'!B137)</f>
        <v>1.2987678848062054</v>
      </c>
      <c r="D305" s="21">
        <f>'7.физ-в нацвал'!D305+'8.юрид-в нацвал'!D305+'9.нерез-в нацвал'!D137</f>
        <v>37108295.100000001</v>
      </c>
      <c r="E305" s="28">
        <f>('7.физ-в нацвал'!D305*'7.физ-в нацвал'!E305+'8.юрид-в нацвал'!D305*'8.юрид-в нацвал'!E305+'9.нерез-в нацвал'!D137*'9.нерез-в нацвал'!E137)/('7.физ-в нацвал'!D305+'8.юрид-в нацвал'!D305+'9.нерез-в нацвал'!D137)</f>
        <v>0.40466446535831307</v>
      </c>
      <c r="F305" s="21">
        <f t="shared" si="12"/>
        <v>4437136.8999999994</v>
      </c>
      <c r="G305" s="28">
        <f t="shared" si="13"/>
        <v>8.7762594038962476</v>
      </c>
      <c r="H305" s="21">
        <f>'7.физ-в нацвал'!H305+'8.юрид-в нацвал'!H305+'9.нерез-в нацвал'!H137</f>
        <v>75045.3</v>
      </c>
      <c r="I305" s="28">
        <f>('7.физ-в нацвал'!H305*'7.физ-в нацвал'!I305+'8.юрид-в нацвал'!H305*'8.юрид-в нацвал'!I305+'9.нерез-в нацвал'!H137*'9.нерез-в нацвал'!I137)/('7.физ-в нацвал'!H305+'8.юрид-в нацвал'!H305+'9.нерез-в нацвал'!H137)</f>
        <v>5.8683330468397088</v>
      </c>
      <c r="J305" s="21">
        <f>'7.физ-в нацвал'!J305+'8.юрид-в нацвал'!J305+'9.нерез-в нацвал'!J137</f>
        <v>234695.2</v>
      </c>
      <c r="K305" s="28">
        <f>('7.физ-в нацвал'!J305*'7.физ-в нацвал'!K305+'8.юрид-в нацвал'!J305*'8.юрид-в нацвал'!K305+'9.нерез-в нацвал'!J137*'9.нерез-в нацвал'!K137)/('7.физ-в нацвал'!J305+'8.юрид-в нацвал'!J305+'9.нерез-в нацвал'!J137)</f>
        <v>5.0525660473669669</v>
      </c>
      <c r="L305" s="21">
        <f>'7.физ-в нацвал'!L305+'8.юрид-в нацвал'!L305+'9.нерез-в нацвал'!L137</f>
        <v>474559.3</v>
      </c>
      <c r="M305" s="28">
        <f>('7.физ-в нацвал'!L305*'7.физ-в нацвал'!M305+'8.юрид-в нацвал'!L305*'8.юрид-в нацвал'!M305+'9.нерез-в нацвал'!L137*'9.нерез-в нацвал'!M137)/('7.физ-в нацвал'!L305+'8.юрид-в нацвал'!L305+'9.нерез-в нацвал'!L137)</f>
        <v>6.4046879030713342</v>
      </c>
      <c r="N305" s="21">
        <f>'7.физ-в нацвал'!N305+'8.юрид-в нацвал'!N305+'9.нерез-в нацвал'!N137</f>
        <v>1791992.7</v>
      </c>
      <c r="O305" s="28">
        <f>('7.физ-в нацвал'!N305*'7.физ-в нацвал'!O305+'8.юрид-в нацвал'!N305*'8.юрид-в нацвал'!O305+'9.нерез-в нацвал'!N137*'9.нерез-в нацвал'!O137)/('7.физ-в нацвал'!N305+'8.юрид-в нацвал'!N305+'9.нерез-в нацвал'!N137)</f>
        <v>10.017763547251054</v>
      </c>
      <c r="P305" s="21">
        <f>'7.физ-в нацвал'!P305+'8.юрид-в нацвал'!P305+'9.нерез-в нацвал'!P137</f>
        <v>1451654.3</v>
      </c>
      <c r="Q305" s="28">
        <f>('7.физ-в нацвал'!P305*'7.физ-в нацвал'!Q305+'8.юрид-в нацвал'!P305*'8.юрид-в нацвал'!Q305+'9.нерез-в нацвал'!P137*'9.нерез-в нацвал'!Q137)/('7.физ-в нацвал'!P305+'8.юрид-в нацвал'!P305+'9.нерез-в нацвал'!P137)</f>
        <v>10.620791192503646</v>
      </c>
      <c r="R305" s="22">
        <f>'7.физ-в нацвал'!R305+'8.юрид-в нацвал'!R305+'9.нерез-в нацвал'!R137</f>
        <v>409190.10000000003</v>
      </c>
      <c r="S305" s="30">
        <f>('7.физ-в нацвал'!R305*'7.физ-в нацвал'!S305+'8.юрид-в нацвал'!R305*'8.юрид-в нацвал'!S305+'9.нерез-в нацвал'!R137*'9.нерез-в нацвал'!S137)/('7.физ-в нацвал'!R305+'8.юрид-в нацвал'!R305+'9.нерез-в нацвал'!R137)</f>
        <v>2.2150586561111809</v>
      </c>
    </row>
    <row r="306" spans="1:19" ht="14.25" customHeight="1" x14ac:dyDescent="0.2">
      <c r="A306" s="23" t="s">
        <v>9</v>
      </c>
      <c r="B306" s="26">
        <f>'7.физ-в нацвал'!B306+'8.юрид-в нацвал'!B306+'9.нерез-в нацвал'!B138</f>
        <v>40866632.300000004</v>
      </c>
      <c r="C306" s="28">
        <f>('7.физ-в нацвал'!B306*'7.физ-в нацвал'!C306+'8.юрид-в нацвал'!B306*'8.юрид-в нацвал'!C306+'9.нерез-в нацвал'!B138*'9.нерез-в нацвал'!C138)/('7.физ-в нацвал'!B306+'8.юрид-в нацвал'!B306+'9.нерез-в нацвал'!B138)</f>
        <v>1.1902466339268196</v>
      </c>
      <c r="D306" s="21">
        <f>'7.физ-в нацвал'!D306+'8.юрид-в нацвал'!D306+'9.нерез-в нацвал'!D138</f>
        <v>37142522.700000003</v>
      </c>
      <c r="E306" s="28">
        <f>('7.физ-в нацвал'!D306*'7.физ-в нацвал'!E306+'8.юрид-в нацвал'!D306*'8.юрид-в нацвал'!E306+'9.нерез-в нацвал'!D138*'9.нерез-в нацвал'!E138)/('7.физ-в нацвал'!D306+'8.юрид-в нацвал'!D306+'9.нерез-в нацвал'!D138)</f>
        <v>0.39601688810437236</v>
      </c>
      <c r="F306" s="21">
        <f t="shared" si="12"/>
        <v>3724109.6</v>
      </c>
      <c r="G306" s="28">
        <f t="shared" si="13"/>
        <v>9.1115216584925545</v>
      </c>
      <c r="H306" s="21">
        <f>'7.физ-в нацвал'!H306+'8.юрид-в нацвал'!H306+'9.нерез-в нацвал'!H138</f>
        <v>73185.3</v>
      </c>
      <c r="I306" s="28">
        <f>('7.физ-в нацвал'!H306*'7.физ-в нацвал'!I306+'8.юрид-в нацвал'!H306*'8.юрид-в нацвал'!I306+'9.нерез-в нацвал'!H138*'9.нерез-в нацвал'!I138)/('7.физ-в нацвал'!H306+'8.юрид-в нацвал'!H306+'9.нерез-в нацвал'!H138)</f>
        <v>6.2334092638822245</v>
      </c>
      <c r="J306" s="21">
        <f>'7.физ-в нацвал'!J306+'8.юрид-в нацвал'!J306+'9.нерез-в нацвал'!J138</f>
        <v>162100.4</v>
      </c>
      <c r="K306" s="28">
        <f>('7.физ-в нацвал'!J306*'7.физ-в нацвал'!K306+'8.юрид-в нацвал'!J306*'8.юрид-в нацвал'!K306+'9.нерез-в нацвал'!J138*'9.нерез-в нацвал'!K138)/('7.физ-в нацвал'!J306+'8.юрид-в нацвал'!J306+'9.нерез-в нацвал'!J138)</f>
        <v>5.4446049115239665</v>
      </c>
      <c r="L306" s="21">
        <f>'7.физ-в нацвал'!L306+'8.юрид-в нацвал'!L306+'9.нерез-в нацвал'!L138</f>
        <v>443651.2</v>
      </c>
      <c r="M306" s="28">
        <f>('7.физ-в нацвал'!L306*'7.физ-в нацвал'!M306+'8.юрид-в нацвал'!L306*'8.юрид-в нацвал'!M306+'9.нерез-в нацвал'!L138*'9.нерез-в нацвал'!M138)/('7.физ-в нацвал'!L306+'8.юрид-в нацвал'!L306+'9.нерез-в нацвал'!L138)</f>
        <v>6.2445336764557373</v>
      </c>
      <c r="N306" s="21">
        <f>'7.физ-в нацвал'!N306+'8.юрид-в нацвал'!N306+'9.нерез-в нацвал'!N138</f>
        <v>1686489.5</v>
      </c>
      <c r="O306" s="28">
        <f>('7.физ-в нацвал'!N306*'7.физ-в нацвал'!O306+'8.юрид-в нацвал'!N306*'8.юрид-в нацвал'!O306+'9.нерез-в нацвал'!N138*'9.нерез-в нацвал'!O138)/('7.физ-в нацвал'!N306+'8.юрид-в нацвал'!N306+'9.нерез-в нацвал'!N138)</f>
        <v>10.003012922997753</v>
      </c>
      <c r="P306" s="21">
        <f>'7.физ-в нацвал'!P306+'8.юрид-в нацвал'!P306+'9.нерез-в нацвал'!P138</f>
        <v>1189272.3</v>
      </c>
      <c r="Q306" s="28">
        <f>('7.физ-в нацвал'!P306*'7.физ-в нацвал'!Q306+'8.юрид-в нацвал'!P306*'8.юрид-в нацвал'!Q306+'9.нерез-в нацвал'!P138*'9.нерез-в нацвал'!Q138)/('7.физ-в нацвал'!P306+'8.юрид-в нацвал'!P306+'9.нерез-в нацвал'!P138)</f>
        <v>10.529152818072044</v>
      </c>
      <c r="R306" s="22">
        <f>'7.физ-в нацвал'!R306+'8.юрид-в нацвал'!R306+'9.нерез-в нацвал'!R138</f>
        <v>169410.9</v>
      </c>
      <c r="S306" s="30">
        <f>('7.физ-в нацвал'!R306*'7.физ-в нацвал'!S306+'8.юрид-в нацвал'!R306*'8.юрид-в нацвал'!S306+'9.нерез-в нацвал'!R138*'9.нерез-в нацвал'!S138)/('7.физ-в нацвал'!R306+'8.юрид-в нацвал'!R306+'9.нерез-в нацвал'!R138)</f>
        <v>2.544923656033939</v>
      </c>
    </row>
    <row r="307" spans="1:19" ht="14.25" customHeight="1" x14ac:dyDescent="0.2">
      <c r="A307" s="23" t="s">
        <v>14</v>
      </c>
      <c r="B307" s="26">
        <f>'7.физ-в нацвал'!B307+'8.юрид-в нацвал'!B307+'9.нерез-в нацвал'!B139</f>
        <v>40491977.700000003</v>
      </c>
      <c r="C307" s="28">
        <f>('7.физ-в нацвал'!B307*'7.физ-в нацвал'!C307+'8.юрид-в нацвал'!B307*'8.юрид-в нацвал'!C307+'9.нерез-в нацвал'!B139*'9.нерез-в нацвал'!C139)/('7.физ-в нацвал'!B307+'8.юрид-в нацвал'!B307+'9.нерез-в нацвал'!B139)</f>
        <v>1.2308890051818819</v>
      </c>
      <c r="D307" s="21">
        <f>'7.физ-в нацвал'!D307+'8.юрид-в нацвал'!D307+'9.нерез-в нацвал'!D139</f>
        <v>36502793</v>
      </c>
      <c r="E307" s="28">
        <f>('7.физ-в нацвал'!D307*'7.физ-в нацвал'!E307+'8.юрид-в нацвал'!D307*'8.юрид-в нацвал'!E307+'9.нерез-в нацвал'!D139*'9.нерез-в нацвал'!E139)/('7.физ-в нацвал'!D307+'8.юрид-в нацвал'!D307+'9.нерез-в нацвал'!D139)</f>
        <v>0.37017236486534105</v>
      </c>
      <c r="F307" s="21">
        <f t="shared" si="12"/>
        <v>3989184.6999999997</v>
      </c>
      <c r="G307" s="28">
        <f t="shared" si="13"/>
        <v>9.1068244947394756</v>
      </c>
      <c r="H307" s="21">
        <f>'7.физ-в нацвал'!H307+'8.юрид-в нацвал'!H307+'9.нерез-в нацвал'!H139</f>
        <v>57234.7</v>
      </c>
      <c r="I307" s="28">
        <f>('7.физ-в нацвал'!H307*'7.физ-в нацвал'!I307+'8.юрид-в нацвал'!H307*'8.юрид-в нацвал'!I307+'9.нерез-в нацвал'!H139*'9.нерез-в нацвал'!I139)/('7.физ-в нацвал'!H307+'8.юрид-в нацвал'!H307+'9.нерез-в нацвал'!H139)</f>
        <v>6.9821799537693074</v>
      </c>
      <c r="J307" s="21">
        <f>'7.физ-в нацвал'!J307+'8.юрид-в нацвал'!J307+'9.нерез-в нацвал'!J139</f>
        <v>261233.8</v>
      </c>
      <c r="K307" s="28">
        <f>('7.физ-в нацвал'!J307*'7.физ-в нацвал'!K307+'8.юрид-в нацвал'!J307*'8.юрид-в нацвал'!K307+'9.нерез-в нацвал'!J139*'9.нерез-в нацвал'!K139)/('7.физ-в нацвал'!J307+'8.юрид-в нацвал'!J307+'9.нерез-в нацвал'!J139)</f>
        <v>4.6663965650692933</v>
      </c>
      <c r="L307" s="21">
        <f>'7.физ-в нацвал'!L307+'8.юрид-в нацвал'!L307+'9.нерез-в нацвал'!L139</f>
        <v>571158.4</v>
      </c>
      <c r="M307" s="28">
        <f>('7.физ-в нацвал'!L307*'7.физ-в нацвал'!M307+'8.юрид-в нацвал'!L307*'8.юрид-в нацвал'!M307+'9.нерез-в нацвал'!L139*'9.нерез-в нацвал'!M139)/('7.физ-в нацвал'!L307+'8.юрид-в нацвал'!L307+'9.нерез-в нацвал'!L139)</f>
        <v>6.1702445713833516</v>
      </c>
      <c r="N307" s="21">
        <f>'7.физ-в нацвал'!N307+'8.юрид-в нацвал'!N307+'9.нерез-в нацвал'!N139</f>
        <v>1662992</v>
      </c>
      <c r="O307" s="28">
        <f>('7.физ-в нацвал'!N307*'7.физ-в нацвал'!O307+'8.юрид-в нацвал'!N307*'8.юрид-в нацвал'!O307+'9.нерез-в нацвал'!N139*'9.нерез-в нацвал'!O139)/('7.физ-в нацвал'!N307+'8.юрид-в нацвал'!N307+'9.нерез-в нацвал'!N139)</f>
        <v>9.6982747746230924</v>
      </c>
      <c r="P307" s="21">
        <f>'7.физ-в нацвал'!P307+'8.юрид-в нацвал'!P307+'9.нерез-в нацвал'!P139</f>
        <v>1377250.5</v>
      </c>
      <c r="Q307" s="28">
        <f>('7.физ-в нацвал'!P307*'7.физ-в нацвал'!Q307+'8.юрид-в нацвал'!P307*'8.юрид-в нацвал'!Q307+'9.нерез-в нацвал'!P139*'9.нерез-в нацвал'!Q139)/('7.физ-в нацвал'!P307+'8.юрид-в нацвал'!P307+'9.нерез-в нацвал'!P139)</f>
        <v>10.777471929761463</v>
      </c>
      <c r="R307" s="22">
        <f>'7.физ-в нацвал'!R307+'8.юрид-в нацвал'!R307+'9.нерез-в нацвал'!R139</f>
        <v>59315.3</v>
      </c>
      <c r="S307" s="30">
        <f>('7.физ-в нацвал'!R307*'7.физ-в нацвал'!S307+'8.юрид-в нацвал'!R307*'8.юрид-в нацвал'!S307+'9.нерез-в нацвал'!R139*'9.нерез-в нацвал'!S139)/('7.физ-в нацвал'!R307+'8.юрид-в нацвал'!R307+'9.нерез-в нацвал'!R139)</f>
        <v>3.616983695606367</v>
      </c>
    </row>
    <row r="308" spans="1:19" ht="14.25" customHeight="1" thickBot="1" x14ac:dyDescent="0.25">
      <c r="A308" s="24" t="s">
        <v>15</v>
      </c>
      <c r="B308" s="27">
        <f>'7.физ-в нацвал'!B308+'8.юрид-в нацвал'!B308+'9.нерез-в нацвал'!B140</f>
        <v>53438702.500000007</v>
      </c>
      <c r="C308" s="29">
        <f>('7.физ-в нацвал'!B308*'7.физ-в нацвал'!C308+'8.юрид-в нацвал'!B308*'8.юрид-в нацвал'!C308+'9.нерез-в нацвал'!B140*'9.нерез-в нацвал'!C140)/('7.физ-в нацвал'!B308+'8.юрид-в нацвал'!B308+'9.нерез-в нацвал'!B140)</f>
        <v>1.1766481161476543</v>
      </c>
      <c r="D308" s="25">
        <f>'7.физ-в нацвал'!D308+'8.юрид-в нацвал'!D308+'9.нерез-в нацвал'!D140</f>
        <v>48244089.5</v>
      </c>
      <c r="E308" s="29">
        <f>('7.физ-в нацвал'!D308*'7.физ-в нацвал'!E308+'8.юрид-в нацвал'!D308*'8.юрид-в нацвал'!E308+'9.нерез-в нацвал'!D140*'9.нерез-в нацвал'!E140)/('7.физ-в нацвал'!D308+'8.юрид-в нацвал'!D308+'9.нерез-в нацвал'!D140)</f>
        <v>0.40191975002450858</v>
      </c>
      <c r="F308" s="25">
        <f t="shared" si="12"/>
        <v>5194613</v>
      </c>
      <c r="G308" s="29">
        <f t="shared" si="13"/>
        <v>8.3718067609656259</v>
      </c>
      <c r="H308" s="25">
        <f>'7.физ-в нацвал'!H308+'8.юрид-в нацвал'!H308+'9.нерез-в нацвал'!H140</f>
        <v>191903.09999999998</v>
      </c>
      <c r="I308" s="29">
        <f>('7.физ-в нацвал'!H308*'7.физ-в нацвал'!I308+'8.юрид-в нацвал'!H308*'8.юрид-в нацвал'!I308+'9.нерез-в нацвал'!H140*'9.нерез-в нацвал'!I140)/('7.физ-в нацвал'!H308+'8.юрид-в нацвал'!H308+'9.нерез-в нацвал'!H140)</f>
        <v>2.5759346878711185</v>
      </c>
      <c r="J308" s="25">
        <f>'7.физ-в нацвал'!J308+'8.юрид-в нацвал'!J308+'9.нерез-в нацвал'!J140</f>
        <v>387523.2</v>
      </c>
      <c r="K308" s="29">
        <f>('7.физ-в нацвал'!J308*'7.физ-в нацвал'!K308+'8.юрид-в нацвал'!J308*'8.юрид-в нацвал'!K308+'9.нерез-в нацвал'!J140*'9.нерез-в нацвал'!K140)/('7.физ-в нацвал'!J308+'8.юрид-в нацвал'!J308+'9.нерез-в нацвал'!J140)</f>
        <v>4.248615987378308</v>
      </c>
      <c r="L308" s="25">
        <f>'7.физ-в нацвал'!L308+'8.юрид-в нацвал'!L308+'9.нерез-в нацвал'!L140</f>
        <v>589723.49999999988</v>
      </c>
      <c r="M308" s="29">
        <f>('7.физ-в нацвал'!L308*'7.физ-в нацвал'!M308+'8.юрид-в нацвал'!L308*'8.юрид-в нацвал'!M308+'9.нерез-в нацвал'!L140*'9.нерез-в нацвал'!M140)/('7.физ-в нацвал'!L308+'8.юрид-в нацвал'!L308+'9.нерез-в нацвал'!L140)</f>
        <v>6.4674671655445337</v>
      </c>
      <c r="N308" s="25">
        <f>'7.физ-в нацвал'!N308+'8.юрид-в нацвал'!N308+'9.нерез-в нацвал'!N140</f>
        <v>1841002</v>
      </c>
      <c r="O308" s="29">
        <f>('7.физ-в нацвал'!N308*'7.физ-в нацвал'!O308+'8.юрид-в нацвал'!N308*'8.юрид-в нацвал'!O308+'9.нерез-в нацвал'!N140*'9.нерез-в нацвал'!O140)/('7.физ-в нацвал'!N308+'8.юрид-в нацвал'!N308+'9.нерез-в нацвал'!N140)</f>
        <v>9.4477073821755724</v>
      </c>
      <c r="P308" s="25">
        <f>'7.физ-в нацвал'!P308+'8.юрид-в нацвал'!P308+'9.нерез-в нацвал'!P140</f>
        <v>1742730.4000000001</v>
      </c>
      <c r="Q308" s="29">
        <f>('7.физ-в нацвал'!P308*'7.физ-в нацвал'!Q308+'8.юрид-в нацвал'!P308*'8.юрид-в нацвал'!Q308+'9.нерез-в нацвал'!P140*'9.нерез-в нацвал'!Q140)/('7.физ-в нацвал'!P308+'8.юрид-в нацвал'!P308+'9.нерез-в нацвал'!P140)</f>
        <v>10.95314089029487</v>
      </c>
      <c r="R308" s="25">
        <f>'7.физ-в нацвал'!R308+'8.юрид-в нацвал'!R308+'9.нерез-в нацвал'!R140</f>
        <v>441730.80000000005</v>
      </c>
      <c r="S308" s="29">
        <f>('7.физ-в нацвал'!R308*'7.физ-в нацвал'!S308+'8.юрид-в нацвал'!R308*'8.юрид-в нацвал'!S308+'9.нерез-в нацвал'!R140*'9.нерез-в нацвал'!S140)/('7.физ-в нацвал'!R308+'8.юрид-в нацвал'!R308+'9.нерез-в нацвал'!R140)</f>
        <v>2.3812963800577167</v>
      </c>
    </row>
    <row r="309" spans="1:19" ht="14.25" customHeight="1" x14ac:dyDescent="0.2">
      <c r="A309" s="23" t="s">
        <v>76</v>
      </c>
      <c r="B309" s="26">
        <f>'7.физ-в нацвал'!B309+'8.юрид-в нацвал'!B309+'9.нерез-в нацвал'!B141</f>
        <v>35036644.899999999</v>
      </c>
      <c r="C309" s="28">
        <f>('7.физ-в нацвал'!B309*'7.физ-в нацвал'!C309+'8.юрид-в нацвал'!B309*'8.юрид-в нацвал'!C309+'9.нерез-в нацвал'!B141*'9.нерез-в нацвал'!C141)/('7.физ-в нацвал'!B309+'8.юрид-в нацвал'!B309+'9.нерез-в нацвал'!B141)</f>
        <v>1.2367274242060762</v>
      </c>
      <c r="D309" s="21">
        <f>'7.физ-в нацвал'!D309+'8.юрид-в нацвал'!D309+'9.нерез-в нацвал'!D141</f>
        <v>31590989.200000003</v>
      </c>
      <c r="E309" s="28">
        <f>('7.физ-в нацвал'!D309*'7.физ-в нацвал'!E309+'8.юрид-в нацвал'!D309*'8.юрид-в нацвал'!E309+'9.нерез-в нацвал'!D141*'9.нерез-в нацвал'!E141)/('7.физ-в нацвал'!D309+'8.юрид-в нацвал'!D309+'9.нерез-в нацвал'!D141)</f>
        <v>0.36385823812696561</v>
      </c>
      <c r="F309" s="21">
        <f t="shared" ref="F309:F320" si="14">H309+J309+L309+N309+P309+R309</f>
        <v>3445655.6999999997</v>
      </c>
      <c r="G309" s="28">
        <f t="shared" ref="G309:G320" si="15">(H309*I309+J309*K309+L309*M309+N309*O309+P309*Q309+R309*S309)/(H309+J309+L309+N309+P309+R309)</f>
        <v>9.2395006062271268</v>
      </c>
      <c r="H309" s="21">
        <f>'7.физ-в нацвал'!H309+'8.юрид-в нацвал'!H309+'9.нерез-в нацвал'!H141</f>
        <v>72480.3</v>
      </c>
      <c r="I309" s="28">
        <f>('7.физ-в нацвал'!H309*'7.физ-в нацвал'!I309+'8.юрид-в нацвал'!H309*'8.юрид-в нацвал'!I309+'9.нерез-в нацвал'!H141*'9.нерез-в нацвал'!I141)/('7.физ-в нацвал'!H309+'8.юрид-в нацвал'!H309+'9.нерез-в нацвал'!H141)</f>
        <v>4.5474231894735508</v>
      </c>
      <c r="J309" s="21">
        <f>'7.физ-в нацвал'!J309+'8.юрид-в нацвал'!J309+'9.нерез-в нацвал'!J141</f>
        <v>248062.69999999998</v>
      </c>
      <c r="K309" s="28">
        <f>('7.физ-в нацвал'!J309*'7.физ-в нацвал'!K309+'8.юрид-в нацвал'!J309*'8.юрид-в нацвал'!K309+'9.нерез-в нацвал'!J141*'9.нерез-в нацвал'!K141)/('7.физ-в нацвал'!J309+'8.юрид-в нацвал'!J309+'9.нерез-в нацвал'!J141)</f>
        <v>4.1911524062263288</v>
      </c>
      <c r="L309" s="21">
        <f>'7.физ-в нацвал'!L309+'8.юрид-в нацвал'!L309+'9.нерез-в нацвал'!L141</f>
        <v>434485.3</v>
      </c>
      <c r="M309" s="28">
        <f>('7.физ-в нацвал'!L309*'7.физ-в нацвал'!M309+'8.юрид-в нацвал'!L309*'8.юрид-в нацвал'!M309+'9.нерез-в нацвал'!L141*'9.нерез-в нацвал'!M141)/('7.физ-в нацвал'!L309+'8.юрид-в нацвал'!L309+'9.нерез-в нацвал'!L141)</f>
        <v>6.6859867618075954</v>
      </c>
      <c r="N309" s="21">
        <f>'7.физ-в нацвал'!N309+'8.юрид-в нацвал'!N309+'9.нерез-в нацвал'!N141</f>
        <v>1238427.1000000001</v>
      </c>
      <c r="O309" s="28">
        <f>('7.физ-в нацвал'!N309*'7.физ-в нацвал'!O309+'8.юрид-в нацвал'!N309*'8.юрид-в нацвал'!O309+'9.нерез-в нацвал'!N141*'9.нерез-в нацвал'!O141)/('7.физ-в нацвал'!N309+'8.юрид-в нацвал'!N309+'9.нерез-в нацвал'!N141)</f>
        <v>9.5651329569580632</v>
      </c>
      <c r="P309" s="21">
        <f>'7.физ-в нацвал'!P309+'8.юрид-в нацвал'!P309+'9.нерез-в нацвал'!P141</f>
        <v>1434623.4</v>
      </c>
      <c r="Q309" s="28">
        <f>('7.физ-в нацвал'!P309*'7.физ-в нацвал'!Q309+'8.юрид-в нацвал'!P309*'8.юрид-в нацвал'!Q309+'9.нерез-в нацвал'!P141*'9.нерез-в нацвал'!Q141)/('7.физ-в нацвал'!P309+'8.юрид-в нацвал'!P309+'9.нерез-в нацвал'!P141)</f>
        <v>10.812374911074192</v>
      </c>
      <c r="R309" s="22">
        <f>'7.физ-в нацвал'!R309+'8.юрид-в нацвал'!R309+'9.нерез-в нацвал'!R141</f>
        <v>17576.900000000001</v>
      </c>
      <c r="S309" s="30">
        <f>('7.физ-в нацвал'!R309*'7.физ-в нацвал'!S309+'8.юрид-в нацвал'!R309*'8.юрид-в нацвал'!S309+'9.нерез-в нацвал'!R141*'9.нерез-в нацвал'!S141)/('7.физ-в нацвал'!R309+'8.юрид-в нацвал'!R309+'9.нерез-в нацвал'!R141)</f>
        <v>11.634694400036404</v>
      </c>
    </row>
    <row r="310" spans="1:19" ht="14.25" customHeight="1" x14ac:dyDescent="0.2">
      <c r="A310" s="23" t="s">
        <v>1</v>
      </c>
      <c r="B310" s="26">
        <f>'7.физ-в нацвал'!B310+'8.юрид-в нацвал'!B310+'9.нерез-в нацвал'!B142</f>
        <v>40470839.600000009</v>
      </c>
      <c r="C310" s="28">
        <f>('7.физ-в нацвал'!B310*'7.физ-в нацвал'!C310+'8.юрид-в нацвал'!B310*'8.юрид-в нацвал'!C310+'9.нерез-в нацвал'!B142*'9.нерез-в нацвал'!C142)/('7.физ-в нацвал'!B310+'8.юрид-в нацвал'!B310+'9.нерез-в нацвал'!B142)</f>
        <v>1.188208139793572</v>
      </c>
      <c r="D310" s="21">
        <f>'7.физ-в нацвал'!D310+'8.юрид-в нацвал'!D310+'9.нерез-в нацвал'!D142</f>
        <v>36774681.599999994</v>
      </c>
      <c r="E310" s="28">
        <f>('7.физ-в нацвал'!D310*'7.физ-в нацвал'!E310+'8.юрид-в нацвал'!D310*'8.юрид-в нацвал'!E310+'9.нерез-в нацвал'!D142*'9.нерез-в нацвал'!E142)/('7.физ-в нацвал'!D310+'8.юрид-в нацвал'!D310+'9.нерез-в нацвал'!D142)</f>
        <v>0.37748806523997219</v>
      </c>
      <c r="F310" s="21">
        <f t="shared" si="14"/>
        <v>3696157.9999999995</v>
      </c>
      <c r="G310" s="28">
        <f t="shared" si="15"/>
        <v>9.2544143486290462</v>
      </c>
      <c r="H310" s="21">
        <f>'7.физ-в нацвал'!H310+'8.юрид-в нацвал'!H310+'9.нерез-в нацвал'!H142</f>
        <v>69738.2</v>
      </c>
      <c r="I310" s="28">
        <f>('7.физ-в нацвал'!H310*'7.физ-в нацвал'!I310+'8.юрид-в нацвал'!H310*'8.юрид-в нацвал'!I310+'9.нерез-в нацвал'!H142*'9.нерез-в нацвал'!I142)/('7.физ-в нацвал'!H310+'8.юрид-в нацвал'!H310+'9.нерез-в нацвал'!H142)</f>
        <v>4.9486712160623583</v>
      </c>
      <c r="J310" s="21">
        <f>'7.физ-в нацвал'!J310+'8.юрид-в нацвал'!J310+'9.нерез-в нацвал'!J142</f>
        <v>247574.5</v>
      </c>
      <c r="K310" s="28">
        <f>('7.физ-в нацвал'!J310*'7.физ-в нацвал'!K310+'8.юрид-в нацвал'!J310*'8.юрид-в нацвал'!K310+'9.нерез-в нацвал'!J142*'9.нерез-в нацвал'!K142)/('7.физ-в нацвал'!J310+'8.юрид-в нацвал'!J310+'9.нерез-в нацвал'!J142)</f>
        <v>4.3743780680158899</v>
      </c>
      <c r="L310" s="21">
        <f>'7.физ-в нацвал'!L310+'8.юрид-в нацвал'!L310+'9.нерез-в нацвал'!L142</f>
        <v>409674.39999999997</v>
      </c>
      <c r="M310" s="28">
        <f>('7.физ-в нацвал'!L310*'7.физ-в нацвал'!M310+'8.юрид-в нацвал'!L310*'8.юрид-в нацвал'!M310+'9.нерез-в нацвал'!L142*'9.нерез-в нацвал'!M142)/('7.физ-в нацвал'!L310+'8.юрид-в нацвал'!L310+'9.нерез-в нацвал'!L142)</f>
        <v>6.6636226134705989</v>
      </c>
      <c r="N310" s="21">
        <f>'7.физ-в нацвал'!N310+'8.юрид-в нацвал'!N310+'9.нерез-в нацвал'!N142</f>
        <v>1436233.6999999997</v>
      </c>
      <c r="O310" s="28">
        <f>('7.физ-в нацвал'!N310*'7.физ-в нацвал'!O310+'8.юрид-в нацвал'!N310*'8.юрид-в нацвал'!O310+'9.нерез-в нацвал'!N142*'9.нерез-в нацвал'!O142)/('7.физ-в нацвал'!N310+'8.юрид-в нацвал'!N310+'9.нерез-в нацвал'!N142)</f>
        <v>9.5141794416883592</v>
      </c>
      <c r="P310" s="21">
        <f>'7.физ-в нацвал'!P310+'8.юрид-в нацвал'!P310+'9.нерез-в нацвал'!P142</f>
        <v>1516048.4</v>
      </c>
      <c r="Q310" s="28">
        <f>('7.физ-в нацвал'!P310*'7.физ-в нацвал'!Q310+'8.юрид-в нацвал'!P310*'8.юрид-в нацвал'!Q310+'9.нерез-в нацвал'!P142*'9.нерез-в нацвал'!Q142)/('7.физ-в нацвал'!P310+'8.юрид-в нацвал'!P310+'9.нерез-в нацвал'!P142)</f>
        <v>10.67167396106881</v>
      </c>
      <c r="R310" s="22">
        <f>'7.физ-в нацвал'!R310+'8.юрид-в нацвал'!R310+'9.нерез-в нацвал'!R142</f>
        <v>16888.800000000003</v>
      </c>
      <c r="S310" s="30">
        <f>('7.физ-в нацвал'!R310*'7.физ-в нацвал'!S310+'8.юрид-в нацвал'!R310*'8.юрид-в нацвал'!S310+'9.нерез-в нацвал'!R142*'9.нерез-в нацвал'!S142)/('7.физ-в нацвал'!R310+'8.юрид-в нацвал'!R310+'9.нерез-в нацвал'!R142)</f>
        <v>12.103096253138126</v>
      </c>
    </row>
    <row r="311" spans="1:19" ht="14.25" customHeight="1" x14ac:dyDescent="0.2">
      <c r="A311" s="23" t="s">
        <v>2</v>
      </c>
      <c r="B311" s="26">
        <f>'7.физ-в нацвал'!B311+'8.юрид-в нацвал'!B311+'9.нерез-в нацвал'!B143</f>
        <v>48673040.899999991</v>
      </c>
      <c r="C311" s="28">
        <f>('7.физ-в нацвал'!B311*'7.физ-в нацвал'!C311+'8.юрид-в нацвал'!B311*'8.юрид-в нацвал'!C311+'9.нерез-в нацвал'!B143*'9.нерез-в нацвал'!C143)/('7.физ-в нацвал'!B311+'8.юрид-в нацвал'!B311+'9.нерез-в нацвал'!B143)</f>
        <v>1.0135958933891061</v>
      </c>
      <c r="D311" s="21">
        <f>'7.физ-в нацвал'!D311+'8.юрид-в нацвал'!D311+'9.нерез-в нацвал'!D143</f>
        <v>44935499.099999994</v>
      </c>
      <c r="E311" s="28">
        <f>('7.физ-в нацвал'!D311*'7.физ-в нацвал'!E311+'8.юрид-в нацвал'!D311*'8.юрид-в нацвал'!E311+'9.нерез-в нацвал'!D143*'9.нерез-в нацвал'!E143)/('7.физ-в нацвал'!D311+'8.юрид-в нацвал'!D311+'9.нерез-в нацвал'!D143)</f>
        <v>0.3312533915974688</v>
      </c>
      <c r="F311" s="21">
        <f t="shared" si="14"/>
        <v>3737541.8</v>
      </c>
      <c r="G311" s="28">
        <f t="shared" si="15"/>
        <v>9.2172234421565484</v>
      </c>
      <c r="H311" s="21">
        <f>'7.физ-в нацвал'!H311+'8.юрид-в нацвал'!H311+'9.нерез-в нацвал'!H143</f>
        <v>67756</v>
      </c>
      <c r="I311" s="28">
        <f>('7.физ-в нацвал'!H311*'7.физ-в нацвал'!I311+'8.юрид-в нацвал'!H311*'8.юрид-в нацвал'!I311+'9.нерез-в нацвал'!H143*'9.нерез-в нацвал'!I143)/('7.физ-в нацвал'!H311+'8.юрид-в нацвал'!H311+'9.нерез-в нацвал'!H143)</f>
        <v>4.7605441289332351</v>
      </c>
      <c r="J311" s="21">
        <f>'7.физ-в нацвал'!J311+'8.юрид-в нацвал'!J311+'9.нерез-в нацвал'!J143</f>
        <v>286787.7</v>
      </c>
      <c r="K311" s="28">
        <f>('7.физ-в нацвал'!J311*'7.физ-в нацвал'!K311+'8.юрид-в нацвал'!J311*'8.юрид-в нацвал'!K311+'9.нерез-в нацвал'!J143*'9.нерез-в нацвал'!K143)/('7.физ-в нацвал'!J311+'8.юрид-в нацвал'!J311+'9.нерез-в нацвал'!J143)</f>
        <v>4.5782931659900301</v>
      </c>
      <c r="L311" s="21">
        <f>'7.физ-в нацвал'!L311+'8.юрид-в нацвал'!L311+'9.нерез-в нацвал'!L143</f>
        <v>524251.5</v>
      </c>
      <c r="M311" s="28">
        <f>('7.физ-в нацвал'!L311*'7.физ-в нацвал'!M311+'8.юрид-в нацвал'!L311*'8.юрид-в нацвал'!M311+'9.нерез-в нацвал'!L143*'9.нерез-в нацвал'!M143)/('7.физ-в нацвал'!L311+'8.юрид-в нацвал'!L311+'9.нерез-в нацвал'!L143)</f>
        <v>7.0548240300695362</v>
      </c>
      <c r="N311" s="21">
        <f>'7.физ-в нацвал'!N311+'8.юрид-в нацвал'!N311+'9.нерез-в нацвал'!N143</f>
        <v>1274912.3</v>
      </c>
      <c r="O311" s="28">
        <f>('7.физ-в нацвал'!N311*'7.физ-в нацвал'!O311+'8.юрид-в нацвал'!N311*'8.юрид-в нацвал'!O311+'9.нерез-в нацвал'!N143*'9.нерез-в нацвал'!O143)/('7.физ-в нацвал'!N311+'8.юрид-в нацвал'!N311+'9.нерез-в нацвал'!N143)</f>
        <v>9.5452064216495529</v>
      </c>
      <c r="P311" s="21">
        <f>'7.физ-в нацвал'!P311+'8.юрид-в нацвал'!P311+'9.нерез-в нацвал'!P143</f>
        <v>1569475.5</v>
      </c>
      <c r="Q311" s="28">
        <f>('7.физ-в нацвал'!P311*'7.физ-в нацвал'!Q311+'8.юрид-в нацвал'!P311*'8.юрид-в нацвал'!Q311+'9.нерез-в нацвал'!P143*'9.нерез-в нацвал'!Q143)/('7.физ-в нацвал'!P311+'8.юрид-в нацвал'!P311+'9.нерез-в нацвал'!P143)</f>
        <v>10.687398469743538</v>
      </c>
      <c r="R311" s="22">
        <f>'7.физ-в нацвал'!R311+'8.юрид-в нацвал'!R311+'9.нерез-в нацвал'!R143</f>
        <v>14358.8</v>
      </c>
      <c r="S311" s="30">
        <f>('7.физ-в нацвал'!R311*'7.физ-в нацвал'!S311+'8.юрид-в нацвал'!R311*'8.юрид-в нацвал'!S311+'9.нерез-в нацвал'!R143*'9.нерез-в нацвал'!S143)/('7.физ-в нацвал'!R311+'8.юрид-в нацвал'!R311+'9.нерез-в нацвал'!R143)</f>
        <v>12.033811321280361</v>
      </c>
    </row>
    <row r="312" spans="1:19" ht="14.25" customHeight="1" x14ac:dyDescent="0.2">
      <c r="A312" s="23" t="s">
        <v>3</v>
      </c>
      <c r="B312" s="26">
        <f>'7.физ-в нацвал'!B312+'8.юрид-в нацвал'!B312+'9.нерез-в нацвал'!B144</f>
        <v>49210838.100000001</v>
      </c>
      <c r="C312" s="28">
        <f>('7.физ-в нацвал'!B312*'7.физ-в нацвал'!C312+'8.юрид-в нацвал'!B312*'8.юрид-в нацвал'!C312+'9.нерез-в нацвал'!B144*'9.нерез-в нацвал'!C144)/('7.физ-в нацвал'!B312+'8.юрид-в нацвал'!B312+'9.нерез-в нацвал'!B144)</f>
        <v>1.1081114038372784</v>
      </c>
      <c r="D312" s="21">
        <f>'7.физ-в нацвал'!D312+'8.юрид-в нацвал'!D312+'9.нерез-в нацвал'!D144</f>
        <v>45231274.899999999</v>
      </c>
      <c r="E312" s="28">
        <f>('7.физ-в нацвал'!D312*'7.физ-в нацвал'!E312+'8.юрид-в нацвал'!D312*'8.юрид-в нацвал'!E312+'9.нерез-в нацвал'!D144*'9.нерез-в нацвал'!E144)/('7.физ-в нацвал'!D312+'8.юрид-в нацвал'!D312+'9.нерез-в нацвал'!D144)</f>
        <v>0.3583756627872548</v>
      </c>
      <c r="F312" s="21">
        <f t="shared" si="14"/>
        <v>3979563.2</v>
      </c>
      <c r="G312" s="28">
        <f t="shared" si="15"/>
        <v>9.6295248609194122</v>
      </c>
      <c r="H312" s="21">
        <f>'7.физ-в нацвал'!H312+'8.юрид-в нацвал'!H312+'9.нерез-в нацвал'!H144</f>
        <v>87187.4</v>
      </c>
      <c r="I312" s="28">
        <f>('7.физ-в нацвал'!H312*'7.физ-в нацвал'!I312+'8.юрид-в нацвал'!H312*'8.юрид-в нацвал'!I312+'9.нерез-в нацвал'!H144*'9.нерез-в нацвал'!I144)/('7.физ-в нацвал'!H312+'8.юрид-в нацвал'!H312+'9.нерез-в нацвал'!H144)</f>
        <v>5.1479724363841521</v>
      </c>
      <c r="J312" s="21">
        <f>'7.физ-в нацвал'!J312+'8.юрид-в нацвал'!J312+'9.нерез-в нацвал'!J144</f>
        <v>281241.90000000002</v>
      </c>
      <c r="K312" s="28">
        <f>('7.физ-в нацвал'!J312*'7.физ-в нацвал'!K312+'8.юрид-в нацвал'!J312*'8.юрид-в нацвал'!K312+'9.нерез-в нацвал'!J144*'9.нерез-в нацвал'!K144)/('7.физ-в нацвал'!J312+'8.юрид-в нацвал'!J312+'9.нерез-в нацвал'!J144)</f>
        <v>4.5312248886101205</v>
      </c>
      <c r="L312" s="21">
        <f>'7.физ-в нацвал'!L312+'8.юрид-в нацвал'!L312+'9.нерез-в нацвал'!L144</f>
        <v>417348</v>
      </c>
      <c r="M312" s="28">
        <f>('7.физ-в нацвал'!L312*'7.физ-в нацвал'!M312+'8.юрид-в нацвал'!L312*'8.юрид-в нацвал'!M312+'9.нерез-в нацвал'!L144*'9.нерез-в нацвал'!M144)/('7.физ-в нацвал'!L312+'8.юрид-в нацвал'!L312+'9.нерез-в нацвал'!L144)</f>
        <v>7.1166092062259807</v>
      </c>
      <c r="N312" s="21">
        <f>'7.физ-в нацвал'!N312+'8.юрид-в нацвал'!N312+'9.нерез-в нацвал'!N144</f>
        <v>1917815.6</v>
      </c>
      <c r="O312" s="28">
        <f>('7.физ-в нацвал'!N312*'7.физ-в нацвал'!O312+'8.юрид-в нацвал'!N312*'8.юрид-в нацвал'!O312+'9.нерез-в нацвал'!N144*'9.нерез-в нацвал'!O144)/('7.физ-в нацвал'!N312+'8.юрид-в нацвал'!N312+'9.нерез-в нацвал'!N144)</f>
        <v>10.363147691050177</v>
      </c>
      <c r="P312" s="21">
        <f>'7.физ-в нацвал'!P312+'8.юрид-в нацвал'!P312+'9.нерез-в нацвал'!P144</f>
        <v>1256242.3</v>
      </c>
      <c r="Q312" s="28">
        <f>('7.физ-в нацвал'!P312*'7.физ-в нацвал'!Q312+'8.юрид-в нацвал'!P312*'8.юрид-в нацвал'!Q312+'9.нерез-в нацвал'!P144*'9.нерез-в нацвал'!Q144)/('7.физ-в нацвал'!P312+'8.юрид-в нацвал'!P312+'9.нерез-в нацвал'!P144)</f>
        <v>10.769011163690312</v>
      </c>
      <c r="R312" s="22">
        <f>'7.физ-в нацвал'!R312+'8.юрид-в нацвал'!R312+'9.нерез-в нацвал'!R144</f>
        <v>19728.000000000004</v>
      </c>
      <c r="S312" s="30">
        <f>('7.физ-в нацвал'!R312*'7.физ-в нацвал'!S312+'8.юрид-в нацвал'!R312*'8.юрид-в нацвал'!S312+'9.нерез-в нацвал'!R144*'9.нерез-в нацвал'!S144)/('7.физ-в нацвал'!R312+'8.юрид-в нацвал'!R312+'9.нерез-в нацвал'!R144)</f>
        <v>11.399932177615568</v>
      </c>
    </row>
    <row r="313" spans="1:19" ht="14.25" customHeight="1" x14ac:dyDescent="0.2">
      <c r="A313" s="23" t="s">
        <v>4</v>
      </c>
      <c r="B313" s="26">
        <f>'7.физ-в нацвал'!B313+'8.юрид-в нацвал'!B313+'9.нерез-в нацвал'!B145</f>
        <v>50809412.999999993</v>
      </c>
      <c r="C313" s="28">
        <f>('7.физ-в нацвал'!B313*'7.физ-в нацвал'!C313+'8.юрид-в нацвал'!B313*'8.юрид-в нацвал'!C313+'9.нерез-в нацвал'!B145*'9.нерез-в нацвал'!C145)/('7.физ-в нацвал'!B313+'8.юрид-в нацвал'!B313+'9.нерез-в нацвал'!B145)</f>
        <v>1.3785913656195932</v>
      </c>
      <c r="D313" s="21">
        <f>'7.физ-в нацвал'!D313+'8.юрид-в нацвал'!D313+'9.нерез-в нацвал'!D145</f>
        <v>45842418.800000004</v>
      </c>
      <c r="E313" s="28">
        <f>('7.физ-в нацвал'!D313*'7.физ-в нацвал'!E313+'8.юрид-в нацвал'!D313*'8.юрид-в нацвал'!E313+'9.нерез-в нацвал'!D145*'9.нерез-в нацвал'!E145)/('7.физ-в нацвал'!D313+'8.юрид-в нацвал'!D313+'9.нерез-в нацвал'!D145)</f>
        <v>0.35867104835227392</v>
      </c>
      <c r="F313" s="21">
        <f t="shared" si="14"/>
        <v>4966994.2</v>
      </c>
      <c r="G313" s="28">
        <f t="shared" si="15"/>
        <v>10.791852675004113</v>
      </c>
      <c r="H313" s="21">
        <f>'7.физ-в нацвал'!H313+'8.юрид-в нацвал'!H313+'9.нерез-в нацвал'!H145</f>
        <v>75180.400000000009</v>
      </c>
      <c r="I313" s="28">
        <f>('7.физ-в нацвал'!H313*'7.физ-в нацвал'!I313+'8.юрид-в нацвал'!H313*'8.юрид-в нацвал'!I313+'9.нерез-в нацвал'!H145*'9.нерез-в нацвал'!I145)/('7.физ-в нацвал'!H313+'8.юрид-в нацвал'!H313+'9.нерез-в нацвал'!H145)</f>
        <v>5.8364281913903104</v>
      </c>
      <c r="J313" s="21">
        <f>'7.физ-в нацвал'!J313+'8.юрид-в нацвал'!J313+'9.нерез-в нацвал'!J145</f>
        <v>247792.2</v>
      </c>
      <c r="K313" s="28">
        <f>('7.физ-в нацвал'!J313*'7.физ-в нацвал'!K313+'8.юрид-в нацвал'!J313*'8.юрид-в нацвал'!K313+'9.нерез-в нацвал'!J145*'9.нерез-в нацвал'!K145)/('7.физ-в нацвал'!J313+'8.юрид-в нацвал'!J313+'9.нерез-в нацвал'!J145)</f>
        <v>4.6680734542895257</v>
      </c>
      <c r="L313" s="21">
        <f>'7.физ-в нацвал'!L313+'8.юрид-в нацвал'!L313+'9.нерез-в нацвал'!L145</f>
        <v>340960.1</v>
      </c>
      <c r="M313" s="28">
        <f>('7.физ-в нацвал'!L313*'7.физ-в нацвал'!M313+'8.юрид-в нацвал'!L313*'8.юрид-в нацвал'!M313+'9.нерез-в нацвал'!L145*'9.нерез-в нацвал'!M145)/('7.физ-в нацвал'!L313+'8.юрид-в нацвал'!L313+'9.нерез-в нацвал'!L145)</f>
        <v>6.5064855946487619</v>
      </c>
      <c r="N313" s="21">
        <f>'7.физ-в нацвал'!N313+'8.юрид-в нацвал'!N313+'9.нерез-в нацвал'!N145</f>
        <v>2282183.5</v>
      </c>
      <c r="O313" s="28">
        <f>('7.физ-в нацвал'!N313*'7.физ-в нацвал'!O313+'8.юрид-в нацвал'!N313*'8.юрид-в нацвал'!O313+'9.нерез-в нацвал'!N145*'9.нерез-в нацвал'!O145)/('7.физ-в нацвал'!N313+'8.юрид-в нацвал'!N313+'9.нерез-в нацвал'!N145)</f>
        <v>11.543832204115027</v>
      </c>
      <c r="P313" s="21">
        <f>'7.физ-в нацвал'!P313+'8.юрид-в нацвал'!P313+'9.нерез-в нацвал'!P145</f>
        <v>1993975.9000000001</v>
      </c>
      <c r="Q313" s="28">
        <f>('7.физ-в нацвал'!P313*'7.физ-в нацвал'!Q313+'8.юрид-в нацвал'!P313*'8.юрид-в нацвал'!Q313+'9.нерез-в нацвал'!P145*'9.нерез-в нацвал'!Q145)/('7.физ-в нацвал'!P313+'8.юрид-в нацвал'!P313+'9.нерез-в нацвал'!P145)</f>
        <v>11.596511120319944</v>
      </c>
      <c r="R313" s="22">
        <f>'7.физ-в нацвал'!R313+'8.юрид-в нацвал'!R313+'9.нерез-в нацвал'!R145</f>
        <v>26902.100000000002</v>
      </c>
      <c r="S313" s="30">
        <f>('7.физ-в нацвал'!R313*'7.физ-в нацвал'!S313+'8.юрид-в нацвал'!R313*'8.юрид-в нацвал'!S313+'9.нерез-в нацвал'!R145*'9.нерез-в нацвал'!S145)/('7.физ-в нацвал'!R313+'8.юрид-в нацвал'!R313+'9.нерез-в нацвал'!R145)</f>
        <v>11.925217250697925</v>
      </c>
    </row>
    <row r="314" spans="1:19" ht="14.25" customHeight="1" x14ac:dyDescent="0.2">
      <c r="A314" s="23" t="s">
        <v>5</v>
      </c>
      <c r="B314" s="26">
        <f>'7.физ-в нацвал'!B314+'8.юрид-в нацвал'!B314+'9.нерез-в нацвал'!B146</f>
        <v>57244966.400000006</v>
      </c>
      <c r="C314" s="28">
        <f>('7.физ-в нацвал'!B314*'7.физ-в нацвал'!C314+'8.юрид-в нацвал'!B314*'8.юрид-в нацвал'!C314+'9.нерез-в нацвал'!B146*'9.нерез-в нацвал'!C146)/('7.физ-в нацвал'!B314+'8.юрид-в нацвал'!B314+'9.нерез-в нацвал'!B146)</f>
        <v>1.7223545043429334</v>
      </c>
      <c r="D314" s="21">
        <f>'7.физ-в нацвал'!D314+'8.юрид-в нацвал'!D314+'9.нерез-в нацвал'!D146</f>
        <v>50177465.699999996</v>
      </c>
      <c r="E314" s="28">
        <f>('7.физ-в нацвал'!D314*'7.физ-в нацвал'!E314+'8.юрид-в нацвал'!D314*'8.юрид-в нацвал'!E314+'9.нерез-в нацвал'!D146*'9.нерез-в нацвал'!E146)/('7.физ-в нацвал'!D314+'8.юрид-в нацвал'!D314+'9.нерез-в нацвал'!D146)</f>
        <v>0.35465257086509266</v>
      </c>
      <c r="F314" s="21">
        <f t="shared" si="14"/>
        <v>7067500.7000000002</v>
      </c>
      <c r="G314" s="28">
        <f t="shared" si="15"/>
        <v>11.432691972708243</v>
      </c>
      <c r="H314" s="21">
        <f>'7.физ-в нацвал'!H314+'8.юрид-в нацвал'!H314+'9.нерез-в нацвал'!H146</f>
        <v>77135.599999999991</v>
      </c>
      <c r="I314" s="28">
        <f>('7.физ-в нацвал'!H314*'7.физ-в нацвал'!I314+'8.юрид-в нацвал'!H314*'8.юрид-в нацвал'!I314+'9.нерез-в нацвал'!H146*'9.нерез-в нацвал'!I146)/('7.физ-в нацвал'!H314+'8.юрид-в нацвал'!H314+'9.нерез-в нацвал'!H146)</f>
        <v>6.069057529856515</v>
      </c>
      <c r="J314" s="21">
        <f>'7.физ-в нацвал'!J314+'8.юрид-в нацвал'!J314+'9.нерез-в нацвал'!J146</f>
        <v>372812.9</v>
      </c>
      <c r="K314" s="28">
        <f>('7.физ-в нацвал'!J314*'7.физ-в нацвал'!K314+'8.юрид-в нацвал'!J314*'8.юрид-в нацвал'!K314+'9.нерез-в нацвал'!J146*'9.нерез-в нацвал'!K146)/('7.физ-в нацвал'!J314+'8.юрид-в нацвал'!J314+'9.нерез-в нацвал'!J146)</f>
        <v>5.1164539263528725</v>
      </c>
      <c r="L314" s="21">
        <f>'7.физ-в нацвал'!L314+'8.юрид-в нацвал'!L314+'9.нерез-в нацвал'!L146</f>
        <v>498288.70000000007</v>
      </c>
      <c r="M314" s="28">
        <f>('7.физ-в нацвал'!L314*'7.физ-в нацвал'!M314+'8.юрид-в нацвал'!L314*'8.юрид-в нацвал'!M314+'9.нерез-в нацвал'!L146*'9.нерез-в нацвал'!M146)/('7.физ-в нацвал'!L314+'8.юрид-в нацвал'!L314+'9.нерез-в нацвал'!L146)</f>
        <v>6.2747181162245882</v>
      </c>
      <c r="N314" s="21">
        <f>'7.физ-в нацвал'!N314+'8.юрид-в нацвал'!N314+'9.нерез-в нацвал'!N146</f>
        <v>3623089.3000000003</v>
      </c>
      <c r="O314" s="28">
        <f>('7.физ-в нацвал'!N314*'7.физ-в нацвал'!O314+'8.юрид-в нацвал'!N314*'8.юрид-в нацвал'!O314+'9.нерез-в нацвал'!N146*'9.нерез-в нацвал'!O146)/('7.физ-в нацвал'!N314+'8.юрид-в нацвал'!N314+'9.нерез-в нацвал'!N146)</f>
        <v>12.369377429366676</v>
      </c>
      <c r="P314" s="21">
        <f>'7.физ-в нацвал'!P314+'8.юрид-в нацвал'!P314+'9.нерез-в нацвал'!P146</f>
        <v>2416533.2999999998</v>
      </c>
      <c r="Q314" s="28">
        <f>('7.физ-в нацвал'!P314*'7.физ-в нацвал'!Q314+'8.юрид-в нацвал'!P314*'8.юрид-в нацвал'!Q314+'9.нерез-в нацвал'!P146*'9.нерез-в нацвал'!Q146)/('7.физ-в нацвал'!P314+'8.юрид-в нацвал'!P314+'9.нерез-в нацвал'!P146)</f>
        <v>12.165120410300151</v>
      </c>
      <c r="R314" s="22">
        <f>'7.физ-в нацвал'!R314+'8.юрид-в нацвал'!R314+'9.нерез-в нацвал'!R146</f>
        <v>79640.899999999994</v>
      </c>
      <c r="S314" s="30">
        <f>('7.физ-в нацвал'!R314*'7.физ-в нацвал'!S314+'8.юрид-в нацвал'!R314*'8.юрид-в нацвал'!S314+'9.нерез-в нацвал'!R146*'9.нерез-в нацвал'!S146)/('7.физ-в нацвал'!R314+'8.юрид-в нацвал'!R314+'9.нерез-в нацвал'!R146)</f>
        <v>13.6304258866989</v>
      </c>
    </row>
    <row r="315" spans="1:19" ht="14.25" customHeight="1" x14ac:dyDescent="0.2">
      <c r="A315" s="23" t="s">
        <v>6</v>
      </c>
      <c r="B315" s="26">
        <f>'7.физ-в нацвал'!B315+'8.юрид-в нацвал'!B315+'9.нерез-в нацвал'!B147</f>
        <v>51613686.699999988</v>
      </c>
      <c r="C315" s="28">
        <f>('7.физ-в нацвал'!B315*'7.физ-в нацвал'!C315+'8.юрид-в нацвал'!B315*'8.юрид-в нацвал'!C315+'9.нерез-в нацвал'!B147*'9.нерез-в нацвал'!C147)/('7.физ-в нацвал'!B315+'8.юрид-в нацвал'!B315+'9.нерез-в нацвал'!B147)</f>
        <v>1.2625175330934755</v>
      </c>
      <c r="D315" s="21">
        <f>'7.физ-в нацвал'!D315+'8.юрид-в нацвал'!D315+'9.нерез-в нацвал'!D147</f>
        <v>47001678.200000003</v>
      </c>
      <c r="E315" s="28">
        <f>('7.физ-в нацвал'!D315*'7.физ-в нацвал'!E315+'8.юрид-в нацвал'!D315*'8.юрид-в нацвал'!E315+'9.нерез-в нацвал'!D147*'9.нерез-в нацвал'!E147)/('7.физ-в нацвал'!D315+'8.юрид-в нацвал'!D315+'9.нерез-в нацвал'!D147)</f>
        <v>0.32997120226961313</v>
      </c>
      <c r="F315" s="21">
        <f t="shared" si="14"/>
        <v>4612008.5000000009</v>
      </c>
      <c r="G315" s="28">
        <f t="shared" si="15"/>
        <v>10.766238644616557</v>
      </c>
      <c r="H315" s="21">
        <f>'7.физ-в нацвал'!H315+'8.юрид-в нацвал'!H315+'9.нерез-в нацвал'!H147</f>
        <v>81254</v>
      </c>
      <c r="I315" s="28">
        <f>('7.физ-в нацвал'!H315*'7.физ-в нацвал'!I315+'8.юрид-в нацвал'!H315*'8.юрид-в нацвал'!I315+'9.нерез-в нацвал'!H147*'9.нерез-в нацвал'!I147)/('7.физ-в нацвал'!H315+'8.юрид-в нацвал'!H315+'9.нерез-в нацвал'!H147)</f>
        <v>5.4022630147438848</v>
      </c>
      <c r="J315" s="21">
        <f>'7.физ-в нацвал'!J315+'8.юрид-в нацвал'!J315+'9.нерез-в нацвал'!J147</f>
        <v>288989.09999999998</v>
      </c>
      <c r="K315" s="28">
        <f>('7.физ-в нацвал'!J315*'7.физ-в нацвал'!K315+'8.юрид-в нацвал'!J315*'8.юрид-в нацвал'!K315+'9.нерез-в нацвал'!J147*'9.нерез-в нацвал'!K147)/('7.физ-в нацвал'!J315+'8.юрид-в нацвал'!J315+'9.нерез-в нацвал'!J147)</f>
        <v>4.6054691612936223</v>
      </c>
      <c r="L315" s="21">
        <f>'7.физ-в нацвал'!L315+'8.юрид-в нацвал'!L315+'9.нерез-в нацвал'!L147</f>
        <v>305096.10000000003</v>
      </c>
      <c r="M315" s="28">
        <f>('7.физ-в нацвал'!L315*'7.физ-в нацвал'!M315+'8.юрид-в нацвал'!L315*'8.юрид-в нацвал'!M315+'9.нерез-в нацвал'!L147*'9.нерез-в нацвал'!M147)/('7.физ-в нацвал'!L315+'8.юрид-в нацвал'!L315+'9.нерез-в нацвал'!L147)</f>
        <v>6.5614607168036558</v>
      </c>
      <c r="N315" s="21">
        <f>'7.физ-в нацвал'!N315+'8.юрид-в нацвал'!N315+'9.нерез-в нацвал'!N147</f>
        <v>2194879.6000000006</v>
      </c>
      <c r="O315" s="28">
        <f>('7.физ-в нацвал'!N315*'7.физ-в нацвал'!O315+'8.юрид-в нацвал'!N315*'8.юрид-в нацвал'!O315+'9.нерез-в нацвал'!N147*'9.нерез-в нацвал'!O147)/('7.физ-в нацвал'!N315+'8.юрид-в нацвал'!N315+'9.нерез-в нацвал'!N147)</f>
        <v>11.54668916736936</v>
      </c>
      <c r="P315" s="21">
        <f>'7.физ-в нацвал'!P315+'8.юрид-в нацвал'!P315+'9.нерез-в нацвал'!P147</f>
        <v>1723337.9</v>
      </c>
      <c r="Q315" s="28">
        <f>('7.физ-в нацвал'!P315*'7.физ-в нацвал'!Q315+'8.юрид-в нацвал'!P315*'8.юрид-в нацвал'!Q315+'9.нерез-в нацвал'!P147*'9.нерез-в нацвал'!Q147)/('7.физ-в нацвал'!P315+'8.юрид-в нацвал'!P315+'9.нерез-в нацвал'!P147)</f>
        <v>11.772705884899329</v>
      </c>
      <c r="R315" s="22">
        <f>'7.физ-в нацвал'!R315+'8.юрид-в нацвал'!R315+'9.нерез-в нацвал'!R147</f>
        <v>18451.8</v>
      </c>
      <c r="S315" s="30">
        <f>('7.физ-в нацвал'!R315*'7.физ-в нацвал'!S315+'8.юрид-в нацвал'!R315*'8.юрид-в нацвал'!S315+'9.нерез-в нацвал'!R147*'9.нерез-в нацвал'!S147)/('7.физ-в нацвал'!R315+'8.юрид-в нацвал'!R315+'9.нерез-в нацвал'!R147)</f>
        <v>13.563959180134152</v>
      </c>
    </row>
    <row r="316" spans="1:19" ht="14.25" customHeight="1" x14ac:dyDescent="0.2">
      <c r="A316" s="23" t="s">
        <v>7</v>
      </c>
      <c r="B316" s="26">
        <f>'7.физ-в нацвал'!B316+'8.юрид-в нацвал'!B316+'9.нерез-в нацвал'!B148</f>
        <v>51252110.699999988</v>
      </c>
      <c r="C316" s="28">
        <f>('7.физ-в нацвал'!B316*'7.физ-в нацвал'!C316+'8.юрид-в нацвал'!B316*'8.юрид-в нацвал'!C316+'9.нерез-в нацвал'!B148*'9.нерез-в нацвал'!C148)/('7.физ-в нацвал'!B316+'8.юрид-в нацвал'!B316+'9.нерез-в нацвал'!B148)</f>
        <v>1.3973622593849599</v>
      </c>
      <c r="D316" s="21">
        <f>'7.физ-в нацвал'!D316+'8.юрид-в нацвал'!D316+'9.нерез-в нацвал'!D148</f>
        <v>46345558.299999997</v>
      </c>
      <c r="E316" s="28">
        <f>('7.физ-в нацвал'!D316*'7.физ-в нацвал'!E316+'8.юрид-в нацвал'!D316*'8.юрид-в нацвал'!E316+'9.нерез-в нацвал'!D148*'9.нерез-в нацвал'!E148)/('7.физ-в нацвал'!D316+'8.юрид-в нацвал'!D316+'9.нерез-в нацвал'!D148)</f>
        <v>0.3685795516028984</v>
      </c>
      <c r="F316" s="21">
        <f t="shared" si="14"/>
        <v>4906552.3999999994</v>
      </c>
      <c r="G316" s="28">
        <f t="shared" si="15"/>
        <v>11.114879789931539</v>
      </c>
      <c r="H316" s="21">
        <f>'7.физ-в нацвал'!H316+'8.юрид-в нацвал'!H316+'9.нерез-в нацвал'!H148</f>
        <v>65401.3</v>
      </c>
      <c r="I316" s="28">
        <f>('7.физ-в нацвал'!H316*'7.физ-в нацвал'!I316+'8.юрид-в нацвал'!H316*'8.юрид-в нацвал'!I316+'9.нерез-в нацвал'!H148*'9.нерез-в нацвал'!I148)/('7.физ-в нацвал'!H316+'8.юрид-в нацвал'!H316+'9.нерез-в нацвал'!H148)</f>
        <v>5.0069574152195777</v>
      </c>
      <c r="J316" s="21">
        <f>'7.физ-в нацвал'!J316+'8.юрид-в нацвал'!J316+'9.нерез-в нацвал'!J148</f>
        <v>217367.1</v>
      </c>
      <c r="K316" s="28">
        <f>('7.физ-в нацвал'!J316*'7.физ-в нацвал'!K316+'8.юрид-в нацвал'!J316*'8.юрид-в нацвал'!K316+'9.нерез-в нацвал'!J148*'9.нерез-в нацвал'!K148)/('7.физ-в нацвал'!J316+'8.юрид-в нацвал'!J316+'9.нерез-в нацвал'!J148)</f>
        <v>4.7405209758054472</v>
      </c>
      <c r="L316" s="21">
        <f>'7.физ-в нацвал'!L316+'8.юрид-в нацвал'!L316+'9.нерез-в нацвал'!L148</f>
        <v>380998.10000000003</v>
      </c>
      <c r="M316" s="28">
        <f>('7.физ-в нацвал'!L316*'7.физ-в нацвал'!M316+'8.юрид-в нацвал'!L316*'8.юрид-в нацвал'!M316+'9.нерез-в нацвал'!L148*'9.нерез-в нацвал'!M148)/('7.физ-в нацвал'!L316+'8.юрид-в нацвал'!L316+'9.нерез-в нацвал'!L148)</f>
        <v>6.3332295042941196</v>
      </c>
      <c r="N316" s="21">
        <f>'7.физ-в нацвал'!N316+'8.юрид-в нацвал'!N316+'9.нерез-в нацвал'!N148</f>
        <v>2430542.4</v>
      </c>
      <c r="O316" s="28">
        <f>('7.физ-в нацвал'!N316*'7.физ-в нацвал'!O316+'8.юрид-в нацвал'!N316*'8.юрид-в нацвал'!O316+'9.нерез-в нацвал'!N148*'9.нерез-в нацвал'!O148)/('7.физ-в нацвал'!N316+'8.юрид-в нацвал'!N316+'9.нерез-в нацвал'!N148)</f>
        <v>11.92553255520253</v>
      </c>
      <c r="P316" s="21">
        <f>'7.физ-в нацвал'!P316+'8.юрид-в нацвал'!P316+'9.нерез-в нацвал'!P148</f>
        <v>1799836.9</v>
      </c>
      <c r="Q316" s="28">
        <f>('7.физ-в нацвал'!P316*'7.физ-в нацвал'!Q316+'8.юрид-в нацвал'!P316*'8.юрид-в нацвал'!Q316+'9.нерез-в нацвал'!P148*'9.нерез-в нацвал'!Q148)/('7.физ-в нацвал'!P316+'8.юрид-в нацвал'!P316+'9.нерез-в нацвал'!P148)</f>
        <v>12.013637824627326</v>
      </c>
      <c r="R316" s="22">
        <f>'7.физ-в нацвал'!R316+'8.юрид-в нацвал'!R316+'9.нерез-в нацвал'!R148</f>
        <v>12406.6</v>
      </c>
      <c r="S316" s="30">
        <f>('7.физ-в нацвал'!R316*'7.физ-в нацвал'!S316+'8.юрид-в нацвал'!R316*'8.юрид-в нацвал'!S316+'9.нерез-в нацвал'!R148*'9.нерез-в нацвал'!S148)/('7.физ-в нацвал'!R316+'8.юрид-в нацвал'!R316+'9.нерез-в нацвал'!R148)</f>
        <v>12.638087953186208</v>
      </c>
    </row>
    <row r="317" spans="1:19" ht="14.25" customHeight="1" x14ac:dyDescent="0.2">
      <c r="A317" s="23" t="s">
        <v>8</v>
      </c>
      <c r="B317" s="26">
        <f>'7.физ-в нацвал'!B317+'8.юрид-в нацвал'!B317+'9.нерез-в нацвал'!B149</f>
        <v>56379187.799999997</v>
      </c>
      <c r="C317" s="28">
        <f>('7.физ-в нацвал'!B317*'7.физ-в нацвал'!C317+'8.юрид-в нацвал'!B317*'8.юрид-в нацвал'!C317+'9.нерез-в нацвал'!B149*'9.нерез-в нацвал'!C149)/('7.физ-в нацвал'!B317+'8.юрид-в нацвал'!B317+'9.нерез-в нацвал'!B149)</f>
        <v>1.3674920230936731</v>
      </c>
      <c r="D317" s="21">
        <f>'7.физ-в нацвал'!D317+'8.юрид-в нацвал'!D317+'9.нерез-в нацвал'!D149</f>
        <v>50957919.599999994</v>
      </c>
      <c r="E317" s="28">
        <f>('7.физ-в нацвал'!D317*'7.физ-в нацвал'!E317+'8.юрид-в нацвал'!D317*'8.юрид-в нацвал'!E317+'9.нерез-в нацвал'!D149*'9.нерез-в нацвал'!E149)/('7.физ-в нацвал'!D317+'8.юрид-в нацвал'!D317+'9.нерез-в нацвал'!D149)</f>
        <v>0.3669336676177809</v>
      </c>
      <c r="F317" s="21">
        <f t="shared" si="14"/>
        <v>5421268.2000000002</v>
      </c>
      <c r="G317" s="28">
        <f t="shared" si="15"/>
        <v>10.772371168059923</v>
      </c>
      <c r="H317" s="21">
        <f>'7.физ-в нацвал'!H317+'8.юрид-в нацвал'!H317+'9.нерез-в нацвал'!H149</f>
        <v>80530.899999999994</v>
      </c>
      <c r="I317" s="28">
        <f>('7.физ-в нацвал'!H317*'7.физ-в нацвал'!I317+'8.юрид-в нацвал'!H317*'8.юрид-в нацвал'!I317+'9.нерез-в нацвал'!H149*'9.нерез-в нацвал'!I149)/('7.физ-в нацвал'!H317+'8.юрид-в нацвал'!H317+'9.нерез-в нацвал'!H149)</f>
        <v>5.2782136049640567</v>
      </c>
      <c r="J317" s="21">
        <f>'7.физ-в нацвал'!J317+'8.юрид-в нацвал'!J317+'9.нерез-в нацвал'!J149</f>
        <v>252380</v>
      </c>
      <c r="K317" s="28">
        <f>('7.физ-в нацвал'!J317*'7.физ-в нацвал'!K317+'8.юрид-в нацвал'!J317*'8.юрид-в нацвал'!K317+'9.нерез-в нацвал'!J149*'9.нерез-в нацвал'!K149)/('7.физ-в нацвал'!J317+'8.юрид-в нацвал'!J317+'9.нерез-в нацвал'!J149)</f>
        <v>4.8891271693478053</v>
      </c>
      <c r="L317" s="21">
        <f>'7.физ-в нацвал'!L317+'8.юрид-в нацвал'!L317+'9.нерез-в нацвал'!L149</f>
        <v>431047.39999999997</v>
      </c>
      <c r="M317" s="28">
        <f>('7.физ-в нацвал'!L317*'7.физ-в нацвал'!M317+'8.юрид-в нацвал'!L317*'8.юрид-в нацвал'!M317+'9.нерез-в нацвал'!L149*'9.нерез-в нацвал'!M149)/('7.физ-в нацвал'!L317+'8.юрид-в нацвал'!L317+'9.нерез-в нацвал'!L149)</f>
        <v>6.4799038876002975</v>
      </c>
      <c r="N317" s="21">
        <f>'7.физ-в нацвал'!N317+'8.юрид-в нацвал'!N317+'9.нерез-в нацвал'!N149</f>
        <v>2679373.8000000003</v>
      </c>
      <c r="O317" s="28">
        <f>('7.физ-в нацвал'!N317*'7.физ-в нацвал'!O317+'8.юрид-в нацвал'!N317*'8.юрид-в нацвал'!O317+'9.нерез-в нацвал'!N149*'9.нерез-в нацвал'!O149)/('7.физ-в нацвал'!N317+'8.юрид-в нацвал'!N317+'9.нерез-в нацвал'!N149)</f>
        <v>11.408255291590917</v>
      </c>
      <c r="P317" s="21">
        <f>'7.физ-в нацвал'!P317+'8.юрид-в нацвал'!P317+'9.нерез-в нацвал'!P149</f>
        <v>1959260.9</v>
      </c>
      <c r="Q317" s="28">
        <f>('7.физ-в нацвал'!P317*'7.физ-в нацвал'!Q317+'8.юрид-в нацвал'!P317*'8.юрид-в нацвал'!Q317+'9.нерез-в нацвал'!P149*'9.нерез-в нацвал'!Q149)/('7.физ-в нацвал'!P317+'8.юрид-в нацвал'!P317+'9.нерез-в нацвал'!P149)</f>
        <v>11.80867453231984</v>
      </c>
      <c r="R317" s="22">
        <f>'7.физ-в нацвал'!R317+'8.юрид-в нацвал'!R317+'9.нерез-в нацвал'!R149</f>
        <v>18675.2</v>
      </c>
      <c r="S317" s="30">
        <f>('7.физ-в нацвал'!R317*'7.физ-в нацвал'!S317+'8.юрид-в нацвал'!R317*'8.юрид-в нацвал'!S317+'9.нерез-в нацвал'!R149*'9.нерез-в нацвал'!S149)/('7.физ-в нацвал'!R317+'8.юрид-в нацвал'!R317+'9.нерез-в нацвал'!R149)</f>
        <v>13.094140785640862</v>
      </c>
    </row>
    <row r="318" spans="1:19" ht="14.25" customHeight="1" x14ac:dyDescent="0.2">
      <c r="A318" s="23" t="s">
        <v>9</v>
      </c>
      <c r="B318" s="26">
        <f>'7.физ-в нацвал'!B318+'8.юрид-в нацвал'!B318+'9.нерез-в нацвал'!B150</f>
        <v>54541825.200000003</v>
      </c>
      <c r="C318" s="28">
        <f>('7.физ-в нацвал'!B318*'7.физ-в нацвал'!C318+'8.юрид-в нацвал'!B318*'8.юрид-в нацвал'!C318+'9.нерез-в нацвал'!B150*'9.нерез-в нацвал'!C150)/('7.физ-в нацвал'!B318+'8.юрид-в нацвал'!B318+'9.нерез-в нацвал'!B150)</f>
        <v>1.2941982122556477</v>
      </c>
      <c r="D318" s="21">
        <f>'7.физ-в нацвал'!D318+'8.юрид-в нацвал'!D318+'9.нерез-в нацвал'!D150</f>
        <v>49145332.299999997</v>
      </c>
      <c r="E318" s="28">
        <f>('7.физ-в нацвал'!D318*'7.физ-в нацвал'!E318+'8.юрид-в нацвал'!D318*'8.юрид-в нацвал'!E318+'9.нерез-в нацвал'!D150*'9.нерез-в нацвал'!E150)/('7.физ-в нацвал'!D318+'8.юрид-в нацвал'!D318+'9.нерез-в нацвал'!D150)</f>
        <v>0.408935627036141</v>
      </c>
      <c r="F318" s="21">
        <f t="shared" si="14"/>
        <v>5396492.8999999994</v>
      </c>
      <c r="G318" s="28">
        <f t="shared" si="15"/>
        <v>9.3561978719549597</v>
      </c>
      <c r="H318" s="21">
        <f>'7.физ-в нацвал'!H318+'8.юрид-в нацвал'!H318+'9.нерез-в нацвал'!H150</f>
        <v>73753.799999999988</v>
      </c>
      <c r="I318" s="28">
        <f>('7.физ-в нацвал'!H318*'7.физ-в нацвал'!I318+'8.юрид-в нацвал'!H318*'8.юрид-в нацвал'!I318+'9.нерез-в нацвал'!H150*'9.нерез-в нацвал'!I150)/('7.физ-в нацвал'!H318+'8.юрид-в нацвал'!H318+'9.нерез-в нацвал'!H150)</f>
        <v>5.9765916332446603</v>
      </c>
      <c r="J318" s="21">
        <f>'7.физ-в нацвал'!J318+'8.юрид-в нацвал'!J318+'9.нерез-в нацвал'!J150</f>
        <v>183776.6</v>
      </c>
      <c r="K318" s="28">
        <f>('7.физ-в нацвал'!J318*'7.физ-в нацвал'!K318+'8.юрид-в нацвал'!J318*'8.юрид-в нацвал'!K318+'9.нерез-в нацвал'!J150*'9.нерез-в нацвал'!K150)/('7.физ-в нацвал'!J318+'8.юрид-в нацвал'!J318+'9.нерез-в нацвал'!J150)</f>
        <v>5.0033115206179701</v>
      </c>
      <c r="L318" s="21">
        <f>'7.физ-в нацвал'!L318+'8.юрид-в нацвал'!L318+'9.нерез-в нацвал'!L150</f>
        <v>477093.89999999997</v>
      </c>
      <c r="M318" s="28">
        <f>('7.физ-в нацвал'!L318*'7.физ-в нацвал'!M318+'8.юрид-в нацвал'!L318*'8.юрид-в нацвал'!M318+'9.нерез-в нацвал'!L150*'9.нерез-в нацвал'!M150)/('7.физ-в нацвал'!L318+'8.юрид-в нацвал'!L318+'9.нерез-в нацвал'!L150)</f>
        <v>6.4349261476619137</v>
      </c>
      <c r="N318" s="21">
        <f>'7.физ-в нацвал'!N318+'8.юрид-в нацвал'!N318+'9.нерез-в нацвал'!N150</f>
        <v>2276260.2000000002</v>
      </c>
      <c r="O318" s="28">
        <f>('7.физ-в нацвал'!N318*'7.физ-в нацвал'!O318+'8.юрид-в нацвал'!N318*'8.юрид-в нацвал'!O318+'9.нерез-в нацвал'!N150*'9.нерез-в нацвал'!O150)/('7.физ-в нацвал'!N318+'8.юрид-в нацвал'!N318+'9.нерез-в нацвал'!N150)</f>
        <v>11.271805041005445</v>
      </c>
      <c r="P318" s="21">
        <f>'7.физ-в нацвал'!P318+'8.юрид-в нацвал'!P318+'9.нерез-в нацвал'!P150</f>
        <v>1521989.5999999999</v>
      </c>
      <c r="Q318" s="28">
        <f>('7.физ-в нацвал'!P318*'7.физ-в нацвал'!Q318+'8.юрид-в нацвал'!P318*'8.юрид-в нацвал'!Q318+'9.нерез-в нацвал'!P150*'9.нерез-в нацвал'!Q150)/('7.физ-в нацвал'!P318+'8.юрид-в нацвал'!P318+'9.нерез-в нацвал'!P150)</f>
        <v>11.615099321966445</v>
      </c>
      <c r="R318" s="22">
        <f>'7.физ-в нацвал'!R318+'8.юрид-в нацвал'!R318+'9.нерез-в нацвал'!R150</f>
        <v>863618.79999999993</v>
      </c>
      <c r="S318" s="30">
        <f>('7.физ-в нацвал'!R318*'7.физ-в нацвал'!S318+'8.юрид-в нацвал'!R318*'8.юрид-в нацвал'!S318+'9.нерез-в нацвал'!R150*'9.нерез-в нацвал'!S150)/('7.физ-в нацвал'!R318+'8.юрид-в нацвал'!R318+'9.нерез-в нацвал'!R150)</f>
        <v>3.1549589737972363</v>
      </c>
    </row>
    <row r="319" spans="1:19" ht="14.25" customHeight="1" x14ac:dyDescent="0.2">
      <c r="A319" s="23" t="s">
        <v>14</v>
      </c>
      <c r="B319" s="26">
        <f>'7.физ-в нацвал'!B319+'8.юрид-в нацвал'!B319+'9.нерез-в нацвал'!B151</f>
        <v>59327677.000000007</v>
      </c>
      <c r="C319" s="28">
        <f>('7.физ-в нацвал'!B319*'7.физ-в нацвал'!C319+'8.юрид-в нацвал'!B319*'8.юрид-в нацвал'!C319+'9.нерез-в нацвал'!B151*'9.нерез-в нацвал'!C151)/('7.физ-в нацвал'!B319+'8.юрид-в нацвал'!B319+'9.нерез-в нацвал'!B151)</f>
        <v>1.237009383225977</v>
      </c>
      <c r="D319" s="21">
        <f>'7.физ-в нацвал'!D319+'8.юрид-в нацвал'!D319+'9.нерез-в нацвал'!D151</f>
        <v>54371147.300000004</v>
      </c>
      <c r="E319" s="28">
        <f>('7.физ-в нацвал'!D319*'7.физ-в нацвал'!E319+'8.юрид-в нацвал'!D319*'8.юрид-в нацвал'!E319+'9.нерез-в нацвал'!D151*'9.нерез-в нацвал'!E151)/('7.физ-в нацвал'!D319+'8.юрид-в нацвал'!D319+'9.нерез-в нацвал'!D151)</f>
        <v>0.39230918557423916</v>
      </c>
      <c r="F319" s="21">
        <f t="shared" si="14"/>
        <v>4956529.7</v>
      </c>
      <c r="G319" s="28">
        <f t="shared" si="15"/>
        <v>10.50303251849777</v>
      </c>
      <c r="H319" s="21">
        <f>'7.физ-в нацвал'!H319+'8.юрид-в нацвал'!H319+'9.нерез-в нацвал'!H151</f>
        <v>47327.7</v>
      </c>
      <c r="I319" s="28">
        <f>('7.физ-в нацвал'!H319*'7.физ-в нацвал'!I319+'8.юрид-в нацвал'!H319*'8.юрид-в нацвал'!I319+'9.нерез-в нацвал'!H151*'9.нерез-в нацвал'!I151)/('7.физ-в нацвал'!H319+'8.юрид-в нацвал'!H319+'9.нерез-в нацвал'!H151)</f>
        <v>6.1961065929677535</v>
      </c>
      <c r="J319" s="21">
        <f>'7.физ-в нацвал'!J319+'8.юрид-в нацвал'!J319+'9.нерез-в нацвал'!J151</f>
        <v>268566.2</v>
      </c>
      <c r="K319" s="28">
        <f>('7.физ-в нацвал'!J319*'7.физ-в нацвал'!K319+'8.юрид-в нацвал'!J319*'8.юрид-в нацвал'!K319+'9.нерез-в нацвал'!J151*'9.нерез-в нацвал'!K151)/('7.физ-в нацвал'!J319+'8.юрид-в нацвал'!J319+'9.нерез-в нацвал'!J151)</f>
        <v>4.2966954106659747</v>
      </c>
      <c r="L319" s="21">
        <f>'7.физ-в нацвал'!L319+'8.юрид-в нацвал'!L319+'9.нерез-в нацвал'!L151</f>
        <v>509881.19999999995</v>
      </c>
      <c r="M319" s="28">
        <f>('7.физ-в нацвал'!L319*'7.физ-в нацвал'!M319+'8.юрид-в нацвал'!L319*'8.юрид-в нацвал'!M319+'9.нерез-в нацвал'!L151*'9.нерез-в нацвал'!M151)/('7.физ-в нацвал'!L319+'8.юрид-в нацвал'!L319+'9.нерез-в нацвал'!L151)</f>
        <v>6.4048744472241816</v>
      </c>
      <c r="N319" s="21">
        <f>'7.физ-в нацвал'!N319+'8.юрид-в нацвал'!N319+'9.нерез-в нацвал'!N151</f>
        <v>2430345.6</v>
      </c>
      <c r="O319" s="28">
        <f>('7.физ-в нацвал'!N319*'7.физ-в нацвал'!O319+'8.юрид-в нацвал'!N319*'8.юрид-в нацвал'!O319+'9.нерез-в нацвал'!N151*'9.нерез-в нацвал'!O151)/('7.физ-в нацвал'!N319+'8.юрид-в нацвал'!N319+'9.нерез-в нацвал'!N151)</f>
        <v>11.332123197622611</v>
      </c>
      <c r="P319" s="21">
        <f>'7.физ-в нацвал'!P319+'8.юрид-в нацвал'!P319+'9.нерез-в нацвал'!P151</f>
        <v>1667020.5000000002</v>
      </c>
      <c r="Q319" s="28">
        <f>('7.физ-в нацвал'!P319*'7.физ-в нацвал'!Q319+'8.юрид-в нацвал'!P319*'8.юрид-в нацвал'!Q319+'9.нерез-в нацвал'!P151*'9.нерез-в нацвал'!Q151)/('7.физ-в нацвал'!P319+'8.юрид-в нацвал'!P319+'9.нерез-в нацвал'!P151)</f>
        <v>11.612616667881376</v>
      </c>
      <c r="R319" s="22">
        <f>'7.физ-в нацвал'!R319+'8.юрид-в нацвал'!R319+'9.нерез-в нацвал'!R151</f>
        <v>33388.5</v>
      </c>
      <c r="S319" s="30">
        <f>('7.физ-в нацвал'!R319*'7.физ-в нацвал'!S319+'8.юрид-в нацвал'!R319*'8.юрид-в нацвал'!S319+'9.нерез-в нацвал'!R151*'9.нерез-в нацвал'!S151)/('7.физ-в нацвал'!R319+'8.юрид-в нацвал'!R319+'9.нерез-в нацвал'!R151)</f>
        <v>13.364695029725844</v>
      </c>
    </row>
    <row r="320" spans="1:19" ht="14.25" customHeight="1" thickBot="1" x14ac:dyDescent="0.25">
      <c r="A320" s="24" t="s">
        <v>15</v>
      </c>
      <c r="B320" s="27">
        <f>'7.физ-в нацвал'!B320+'8.юрид-в нацвал'!B320+'9.нерез-в нацвал'!B152</f>
        <v>75187758.799999997</v>
      </c>
      <c r="C320" s="29">
        <f>('7.физ-в нацвал'!B320*'7.физ-в нацвал'!C320+'8.юрид-в нацвал'!B320*'8.юрид-в нацвал'!C320+'9.нерез-в нацвал'!B152*'9.нерез-в нацвал'!C152)/('7.физ-в нацвал'!B320+'8.юрид-в нацвал'!B320+'9.нерез-в нацвал'!B152)</f>
        <v>1.2533546424182014</v>
      </c>
      <c r="D320" s="25">
        <f>'7.физ-в нацвал'!D320+'8.юрид-в нацвал'!D320+'9.нерез-в нацвал'!D152</f>
        <v>69089715</v>
      </c>
      <c r="E320" s="29">
        <f>('7.физ-в нацвал'!D320*'7.физ-в нацвал'!E320+'8.юрид-в нацвал'!D320*'8.юрид-в нацвал'!E320+'9.нерез-в нацвал'!D152*'9.нерез-в нацвал'!E152)/('7.физ-в нацвал'!D320+'8.юрид-в нацвал'!D320+'9.нерез-в нацвал'!D152)</f>
        <v>0.45222068925888625</v>
      </c>
      <c r="F320" s="25">
        <f t="shared" si="14"/>
        <v>6098043.8000000007</v>
      </c>
      <c r="G320" s="29">
        <f t="shared" si="15"/>
        <v>10.330055026334829</v>
      </c>
      <c r="H320" s="25">
        <f>'7.физ-в нацвал'!H320+'8.юрид-в нацвал'!H320+'9.нерез-в нацвал'!H152</f>
        <v>91961.4</v>
      </c>
      <c r="I320" s="29">
        <f>('7.физ-в нацвал'!H320*'7.физ-в нацвал'!I320+'8.юрид-в нацвал'!H320*'8.юрид-в нацвал'!I320+'9.нерез-в нацвал'!H152*'9.нерез-в нацвал'!I152)/('7.физ-в нацвал'!H320+'8.юрид-в нацвал'!H320+'9.нерез-в нацвал'!H152)</f>
        <v>4.8525570728588283</v>
      </c>
      <c r="J320" s="25">
        <f>'7.физ-в нацвал'!J320+'8.юрид-в нацвал'!J320+'9.нерез-в нацвал'!J152</f>
        <v>399901.4</v>
      </c>
      <c r="K320" s="29">
        <f>('7.физ-в нацвал'!J320*'7.физ-в нацвал'!K320+'8.юрид-в нацвал'!J320*'8.юрид-в нацвал'!K320+'9.нерез-в нацвал'!J152*'9.нерез-в нацвал'!K152)/('7.физ-в нацвал'!J320+'8.юрид-в нацвал'!J320+'9.нерез-в нацвал'!J152)</f>
        <v>4.6752149629883792</v>
      </c>
      <c r="L320" s="25">
        <f>'7.физ-в нацвал'!L320+'8.юрид-в нацвал'!L320+'9.нерез-в нацвал'!L152</f>
        <v>603953.5</v>
      </c>
      <c r="M320" s="29">
        <f>('7.физ-в нацвал'!L320*'7.физ-в нацвал'!M320+'8.юрид-в нацвал'!L320*'8.юрид-в нацвал'!M320+'9.нерез-в нацвал'!L152*'9.нерез-в нацвал'!M152)/('7.физ-в нацвал'!L320+'8.юрид-в нацвал'!L320+'9.нерез-в нацвал'!L152)</f>
        <v>7.030493988361683</v>
      </c>
      <c r="N320" s="25">
        <f>'7.физ-в нацвал'!N320+'8.юрид-в нацвал'!N320+'9.нерез-в нацвал'!N152</f>
        <v>2620608.6</v>
      </c>
      <c r="O320" s="29">
        <f>('7.физ-в нацвал'!N320*'7.физ-в нацвал'!O320+'8.юрид-в нацвал'!N320*'8.юрид-в нацвал'!O320+'9.нерез-в нацвал'!N152*'9.нерез-в нацвал'!O152)/('7.физ-в нацвал'!N320+'8.юрид-в нацвал'!N320+'9.нерез-в нацвал'!N152)</f>
        <v>11.144758237456738</v>
      </c>
      <c r="P320" s="25">
        <f>'7.физ-в нацвал'!P320+'8.юрид-в нацвал'!P320+'9.нерез-в нацвал'!P152</f>
        <v>2335557.5</v>
      </c>
      <c r="Q320" s="29">
        <f>('7.физ-в нацвал'!P320*'7.физ-в нацвал'!Q320+'8.юрид-в нацвал'!P320*'8.юрид-в нацвал'!Q320+'9.нерез-в нацвал'!P152*'9.нерез-в нацвал'!Q152)/('7.физ-в нацвал'!P320+'8.юрид-в нацвал'!P320+'9.нерез-в нацвал'!P152)</f>
        <v>11.387214314783504</v>
      </c>
      <c r="R320" s="25">
        <f>'7.физ-в нацвал'!R320+'8.юрид-в нацвал'!R320+'9.нерез-в нацвал'!R152</f>
        <v>46061.4</v>
      </c>
      <c r="S320" s="29">
        <f>('7.физ-в нацвал'!R320*'7.физ-в нацвал'!S320+'8.юрид-в нацвал'!R320*'8.юрид-в нацвал'!S320+'9.нерез-в нацвал'!R152*'9.нерез-в нацвал'!S152)/('7.физ-в нацвал'!R320+'8.юрид-в нацвал'!R320+'9.нерез-в нацвал'!R152)</f>
        <v>13.669157385576614</v>
      </c>
    </row>
    <row r="321" spans="1:19" ht="14.25" customHeight="1" x14ac:dyDescent="0.2">
      <c r="A321" s="23" t="s">
        <v>77</v>
      </c>
      <c r="B321" s="26">
        <f>'7.физ-в нацвал'!B321+'8.юрид-в нацвал'!B321+'9.нерез-в нацвал'!B153</f>
        <v>47580546</v>
      </c>
      <c r="C321" s="28">
        <f>('7.физ-в нацвал'!B321*'7.физ-в нацвал'!C321+'8.юрид-в нацвал'!B321*'8.юрид-в нацвал'!C321+'9.нерез-в нацвал'!B153*'9.нерез-в нацвал'!C153)/('7.физ-в нацвал'!B321+'8.юрид-в нацвал'!B321+'9.нерез-в нацвал'!B153)</f>
        <v>1.2305171510642201</v>
      </c>
      <c r="D321" s="21">
        <f>'7.физ-в нацвал'!D321+'8.юрид-в нацвал'!D321+'9.нерез-в нацвал'!D153</f>
        <v>43942097.100000001</v>
      </c>
      <c r="E321" s="28">
        <f>('7.физ-в нацвал'!D321*'7.физ-в нацвал'!E321+'8.юрид-в нацвал'!D321*'8.юрид-в нацвал'!E321+'9.нерез-в нацвал'!D153*'9.нерез-в нацвал'!E153)/('7.физ-в нацвал'!D321+'8.юрид-в нацвал'!D321+'9.нерез-в нацвал'!D153)</f>
        <v>0.49559434663394841</v>
      </c>
      <c r="F321" s="21">
        <f t="shared" ref="F321:F332" si="16">H321+J321+L321+N321+P321+R321</f>
        <v>3638448.9</v>
      </c>
      <c r="G321" s="28">
        <f t="shared" ref="G321:G332" si="17">(H321*I321+J321*K321+L321*M321+N321*O321+P321*Q321+R321*S321)/(H321+J321+L321+N321+P321+R321)</f>
        <v>10.106290899949169</v>
      </c>
      <c r="H321" s="21">
        <f>'7.физ-в нацвал'!H321+'8.юрид-в нацвал'!H321+'9.нерез-в нацвал'!H153</f>
        <v>56978.7</v>
      </c>
      <c r="I321" s="28">
        <f>('7.физ-в нацвал'!H321*'7.физ-в нацвал'!I321+'8.юрид-в нацвал'!H321*'8.юрид-в нацвал'!I321+'9.нерез-в нацвал'!H153*'9.нерез-в нацвал'!I153)/('7.физ-в нацвал'!H321+'8.юрид-в нацвал'!H321+'9.нерез-в нацвал'!H153)</f>
        <v>5.1184568443997494</v>
      </c>
      <c r="J321" s="21">
        <f>'7.физ-в нацвал'!J321+'8.юрид-в нацвал'!J321+'9.нерез-в нацвал'!J153</f>
        <v>210356.4</v>
      </c>
      <c r="K321" s="28">
        <f>('7.физ-в нацвал'!J321*'7.физ-в нацвал'!K321+'8.юрид-в нацвал'!J321*'8.юрид-в нацвал'!K321+'9.нерез-в нацвал'!J153*'9.нерез-в нацвал'!K153)/('7.физ-в нацвал'!J321+'8.юрид-в нацвал'!J321+'9.нерез-в нацвал'!J153)</f>
        <v>4.2734843912521807</v>
      </c>
      <c r="L321" s="21">
        <f>'7.физ-в нацвал'!L321+'8.юрид-в нацвал'!L321+'9.нерез-в нацвал'!L153</f>
        <v>464590.2</v>
      </c>
      <c r="M321" s="28">
        <f>('7.физ-в нацвал'!L321*'7.физ-в нацвал'!M321+'8.юрид-в нацвал'!L321*'8.юрид-в нацвал'!M321+'9.нерез-в нацвал'!L153*'9.нерез-в нацвал'!M153)/('7.физ-в нацвал'!L321+'8.юрид-в нацвал'!L321+'9.нерез-в нацвал'!L153)</f>
        <v>7.3221136412261858</v>
      </c>
      <c r="N321" s="21">
        <f>'7.физ-в нацвал'!N321+'8.юрид-в нацвал'!N321+'9.нерез-в нацвал'!N153</f>
        <v>1520767.4</v>
      </c>
      <c r="O321" s="28">
        <f>('7.физ-в нацвал'!N321*'7.физ-в нацвал'!O321+'8.юрид-в нацвал'!N321*'8.юрид-в нацвал'!O321+'9.нерез-в нацвал'!N153*'9.нерез-в нацвал'!O153)/('7.физ-в нацвал'!N321+'8.юрид-в нацвал'!N321+'9.нерез-в нацвал'!N153)</f>
        <v>10.637665155105287</v>
      </c>
      <c r="P321" s="21">
        <f>'7.физ-в нацвал'!P321+'8.юрид-в нацвал'!P321+'9.нерез-в нацвал'!P153</f>
        <v>1350464.9</v>
      </c>
      <c r="Q321" s="28">
        <f>('7.физ-в нацвал'!P321*'7.физ-в нацвал'!Q321+'8.юрид-в нацвал'!P321*'8.юрид-в нацвал'!Q321+'9.нерез-в нацвал'!P153*'9.нерез-в нацвал'!Q153)/('7.физ-в нацвал'!P321+'8.юрид-в нацвал'!P321+'9.нерез-в нацвал'!P153)</f>
        <v>11.626586940541731</v>
      </c>
      <c r="R321" s="22">
        <f>'7.физ-в нацвал'!R321+'8.юрид-в нацвал'!R321+'9.нерез-в нацвал'!R153</f>
        <v>35291.300000000003</v>
      </c>
      <c r="S321" s="30">
        <f>('7.физ-в нацвал'!R321*'7.физ-в нацвал'!S321+'8.юрид-в нацвал'!R321*'8.юрид-в нацвал'!S321+'9.нерез-в нацвал'!R153*'9.нерез-в нацвал'!S153)/('7.физ-в нацвал'!R321+'8.юрид-в нацвал'!R321+'9.нерез-в нацвал'!R153)</f>
        <v>8.5043908272010427</v>
      </c>
    </row>
    <row r="322" spans="1:19" ht="14.25" customHeight="1" x14ac:dyDescent="0.2">
      <c r="A322" s="23" t="s">
        <v>1</v>
      </c>
      <c r="B322" s="26">
        <f>'7.физ-в нацвал'!B322+'8.юрид-в нацвал'!B322+'9.нерез-в нацвал'!B154</f>
        <v>59138227.760000005</v>
      </c>
      <c r="C322" s="28">
        <f>('7.физ-в нацвал'!B322*'7.физ-в нацвал'!C322+'8.юрид-в нацвал'!B322*'8.юрид-в нацвал'!C322+'9.нерез-в нацвал'!B154*'9.нерез-в нацвал'!C154)/('7.физ-в нацвал'!B322+'8.юрид-в нацвал'!B322+'9.нерез-в нацвал'!B154)</f>
        <v>1.2432523012336554</v>
      </c>
      <c r="D322" s="21">
        <f>'7.физ-в нацвал'!D322+'8.юрид-в нацвал'!D322+'9.нерез-в нацвал'!D154</f>
        <v>54441909.109999999</v>
      </c>
      <c r="E322" s="28">
        <f>('7.физ-в нацвал'!D322*'7.физ-в нацвал'!E322+'8.юрид-в нацвал'!D322*'8.юрид-в нацвал'!E322+'9.нерез-в нацвал'!D154*'9.нерез-в нацвал'!E154)/('7.физ-в нацвал'!D322+'8.юрид-в нацвал'!D322+'9.нерез-в нацвал'!D154)</f>
        <v>0.45352110336014628</v>
      </c>
      <c r="F322" s="21">
        <f t="shared" si="16"/>
        <v>4696318.6500000004</v>
      </c>
      <c r="G322" s="28">
        <f t="shared" si="17"/>
        <v>10.398183493128183</v>
      </c>
      <c r="H322" s="21">
        <f>'7.физ-в нацвал'!H322+'8.юрид-в нацвал'!H322+'9.нерез-в нацвал'!H154</f>
        <v>49995.28</v>
      </c>
      <c r="I322" s="28">
        <f>('7.физ-в нацвал'!H322*'7.физ-в нацвал'!I322+'8.юрид-в нацвал'!H322*'8.юрид-в нацвал'!I322+'9.нерез-в нацвал'!H154*'9.нерез-в нацвал'!I154)/('7.физ-в нацвал'!H322+'8.юрид-в нацвал'!H322+'9.нерез-в нацвал'!H154)</f>
        <v>5.2670757679524973</v>
      </c>
      <c r="J322" s="21">
        <f>'7.физ-в нацвал'!J322+'8.юрид-в нацвал'!J322+'9.нерез-в нацвал'!J154</f>
        <v>375313.62</v>
      </c>
      <c r="K322" s="28">
        <f>('7.физ-в нацвал'!J322*'7.физ-в нацвал'!K322+'8.юрид-в нацвал'!J322*'8.юрид-в нацвал'!K322+'9.нерез-в нацвал'!J154*'9.нерез-в нацвал'!K154)/('7.физ-в нацвал'!J322+'8.юрид-в нацвал'!J322+'9.нерез-в нацвал'!J154)</f>
        <v>5.1987946853620706</v>
      </c>
      <c r="L322" s="21">
        <f>'7.физ-в нацвал'!L322+'8.юрид-в нацвал'!L322+'9.нерез-в нацвал'!L154</f>
        <v>403157.49000000005</v>
      </c>
      <c r="M322" s="28">
        <f>('7.физ-в нацвал'!L322*'7.физ-в нацвал'!M322+'8.юрид-в нацвал'!L322*'8.юрид-в нацвал'!M322+'9.нерез-в нацвал'!L154*'9.нерез-в нацвал'!M154)/('7.физ-в нацвал'!L322+'8.юрид-в нацвал'!L322+'9.нерез-в нацвал'!L154)</f>
        <v>7.083121323877676</v>
      </c>
      <c r="N322" s="21">
        <f>'7.физ-в нацвал'!N322+'8.юрид-в нацвал'!N322+'9.нерез-в нацвал'!N154</f>
        <v>2419252.0100000002</v>
      </c>
      <c r="O322" s="28">
        <f>('7.физ-в нацвал'!N322*'7.физ-в нацвал'!O322+'8.юрид-в нацвал'!N322*'8.юрид-в нацвал'!O322+'9.нерез-в нацвал'!N154*'9.нерез-в нацвал'!O154)/('7.физ-в нацвал'!N322+'8.юрид-в нацвал'!N322+'9.нерез-в нацвал'!N154)</f>
        <v>11.231045394687918</v>
      </c>
      <c r="P322" s="21">
        <f>'7.физ-в нацвал'!P322+'8.юрид-в нацвал'!P322+'9.нерез-в нацвал'!P154</f>
        <v>1422359.27</v>
      </c>
      <c r="Q322" s="28">
        <f>('7.физ-в нацвал'!P322*'7.физ-в нацвал'!Q322+'8.юрид-в нацвал'!P322*'8.юрид-в нацвал'!Q322+'9.нерез-в нацвал'!P154*'9.нерез-в нацвал'!Q154)/('7.физ-в нацвал'!P322+'8.юрид-в нацвал'!P322+'9.нерез-в нацвал'!P154)</f>
        <v>11.417238405385477</v>
      </c>
      <c r="R322" s="22">
        <f>'7.физ-в нацвал'!R322+'8.юрид-в нацвал'!R322+'9.нерез-в нацвал'!R154</f>
        <v>26240.98</v>
      </c>
      <c r="S322" s="30">
        <f>('7.физ-в нацвал'!R322*'7.физ-в нацвал'!S322+'8.юрид-в нацвал'!R322*'8.юрид-в нацвал'!S322+'9.нерез-в нацвал'!R154*'9.нерез-в нацвал'!S154)/('7.физ-в нацвал'!R322+'8.юрид-в нацвал'!R322+'9.нерез-в нацвал'!R154)</f>
        <v>13.449125779601225</v>
      </c>
    </row>
    <row r="323" spans="1:19" ht="14.25" customHeight="1" x14ac:dyDescent="0.2">
      <c r="A323" s="23" t="s">
        <v>2</v>
      </c>
      <c r="B323" s="26">
        <f>'7.физ-в нацвал'!B323+'8.юрид-в нацвал'!B323+'9.нерез-в нацвал'!B155</f>
        <v>69159498.780000016</v>
      </c>
      <c r="C323" s="28">
        <f>('7.физ-в нацвал'!B323*'7.физ-в нацвал'!C323+'8.юрид-в нацвал'!B323*'8.юрид-в нацвал'!C323+'9.нерез-в нацвал'!B155*'9.нерез-в нацвал'!C155)/('7.физ-в нацвал'!B323+'8.юрид-в нацвал'!B323+'9.нерез-в нацвал'!B155)</f>
        <v>1.3352967774920577</v>
      </c>
      <c r="D323" s="21">
        <f>'7.физ-в нацвал'!D323+'8.юрид-в нацвал'!D323+'9.нерез-в нацвал'!D155</f>
        <v>63661000.939999998</v>
      </c>
      <c r="E323" s="28">
        <f>('7.физ-в нацвал'!D323*'7.физ-в нацвал'!E323+'8.юрид-в нацвал'!D323*'8.юрид-в нацвал'!E323+'9.нерез-в нацвал'!D155*'9.нерез-в нацвал'!E155)/('7.физ-в нацвал'!D323+'8.юрид-в нацвал'!D323+'9.нерез-в нацвал'!D155)</f>
        <v>0.42681946434221429</v>
      </c>
      <c r="F323" s="21">
        <f t="shared" si="16"/>
        <v>5498497.8399999999</v>
      </c>
      <c r="G323" s="28">
        <f t="shared" si="17"/>
        <v>11.853546810377562</v>
      </c>
      <c r="H323" s="21">
        <f>'7.физ-в нацвал'!H323+'8.юрид-в нацвал'!H323+'9.нерез-в нацвал'!H155</f>
        <v>47100.24</v>
      </c>
      <c r="I323" s="28">
        <f>('7.физ-в нацвал'!H323*'7.физ-в нацвал'!I323+'8.юрид-в нацвал'!H323*'8.юрид-в нацвал'!I323+'9.нерез-в нацвал'!H155*'9.нерез-в нацвал'!I155)/('7.физ-в нацвал'!H323+'8.юрид-в нацвал'!H323+'9.нерез-в нацвал'!H155)</f>
        <v>5.278218696974796</v>
      </c>
      <c r="J323" s="21">
        <f>'7.физ-в нацвал'!J323+'8.юрид-в нацвал'!J323+'9.нерез-в нацвал'!J155</f>
        <v>349132.10000000003</v>
      </c>
      <c r="K323" s="28">
        <f>('7.физ-в нацвал'!J323*'7.физ-в нацвал'!K323+'8.юрид-в нацвал'!J323*'8.юрид-в нацвал'!K323+'9.нерез-в нацвал'!J155*'9.нерез-в нацвал'!K155)/('7.физ-в нацвал'!J323+'8.юрид-в нацвал'!J323+'9.нерез-в нацвал'!J155)</f>
        <v>5.5635631504522198</v>
      </c>
      <c r="L323" s="21">
        <f>'7.физ-в нацвал'!L323+'8.юрид-в нацвал'!L323+'9.нерез-в нацвал'!L155</f>
        <v>445497.82</v>
      </c>
      <c r="M323" s="28">
        <f>('7.физ-в нацвал'!L323*'7.физ-в нацвал'!M323+'8.юрид-в нацвал'!L323*'8.юрид-в нацвал'!M323+'9.нерез-в нацвал'!L155*'9.нерез-в нацвал'!M155)/('7.физ-в нацвал'!L323+'8.юрид-в нацвал'!L323+'9.нерез-в нацвал'!L155)</f>
        <v>8.0608269308702774</v>
      </c>
      <c r="N323" s="21">
        <f>'7.физ-в нацвал'!N323+'8.юрид-в нацвал'!N323+'9.нерез-в нацвал'!N155</f>
        <v>2856692.0899999994</v>
      </c>
      <c r="O323" s="28">
        <f>('7.физ-в нацвал'!N323*'7.физ-в нацвал'!O323+'8.юрид-в нацвал'!N323*'8.юрид-в нацвал'!O323+'9.нерез-в нацвал'!N155*'9.нерез-в нацвал'!O155)/('7.физ-в нацвал'!N323+'8.юрид-в нацвал'!N323+'9.нерез-в нацвал'!N155)</f>
        <v>12.887398457668546</v>
      </c>
      <c r="P323" s="21">
        <f>'7.физ-в нацвал'!P323+'8.юрид-в нацвал'!P323+'9.нерез-в нацвал'!P155</f>
        <v>1728467.48</v>
      </c>
      <c r="Q323" s="28">
        <f>('7.физ-в нацвал'!P323*'7.физ-в нацвал'!Q323+'8.юрид-в нацвал'!P323*'8.юрид-в нацвал'!Q323+'9.нерез-в нацвал'!P155*'9.нерез-в нацвал'!Q155)/('7.физ-в нацвал'!P323+'8.юрид-в нацвал'!P323+'9.нерез-в нацвал'!P155)</f>
        <v>12.431925111255195</v>
      </c>
      <c r="R323" s="22">
        <f>'7.физ-в нацвал'!R323+'8.юрид-в нацвал'!R323+'9.нерез-в нацвал'!R155</f>
        <v>71608.11</v>
      </c>
      <c r="S323" s="30">
        <f>('7.физ-в нацвал'!R323*'7.физ-в нацвал'!S323+'8.юрид-в нацвал'!R323*'8.юрид-в нацвал'!S323+'9.нерез-в нацвал'!R155*'9.нерез-в нацвал'!S155)/('7.физ-в нацвал'!R323+'8.юрид-в нацвал'!R323+'9.нерез-в нацвал'!R155)</f>
        <v>15.236952227897094</v>
      </c>
    </row>
    <row r="324" spans="1:19" ht="14.25" customHeight="1" x14ac:dyDescent="0.2">
      <c r="A324" s="23" t="s">
        <v>3</v>
      </c>
      <c r="B324" s="26">
        <f>'7.физ-в нацвал'!B324+'8.юрид-в нацвал'!B324+'9.нерез-в нацвал'!B156</f>
        <v>76158536.710000008</v>
      </c>
      <c r="C324" s="28">
        <f>('7.физ-в нацвал'!B324*'7.физ-в нацвал'!C324+'8.юрид-в нацвал'!B324*'8.юрид-в нацвал'!C324+'9.нерез-в нацвал'!B156*'9.нерез-в нацвал'!C156)/('7.физ-в нацвал'!B324+'8.юрид-в нацвал'!B324+'9.нерез-в нацвал'!B156)</f>
        <v>1.5816042715928895</v>
      </c>
      <c r="D324" s="21">
        <f>'7.физ-в нацвал'!D324+'8.юрид-в нацвал'!D324+'9.нерез-в нацвал'!D156</f>
        <v>69936864.709999993</v>
      </c>
      <c r="E324" s="28">
        <f>('7.физ-в нацвал'!D324*'7.физ-в нацвал'!E324+'8.юрид-в нацвал'!D324*'8.юрид-в нацвал'!E324+'9.нерез-в нацвал'!D156*'9.нерез-в нацвал'!E156)/('7.физ-в нацвал'!D324+'8.юрид-в нацвал'!D324+'9.нерез-в нацвал'!D156)</f>
        <v>0.65689954155223951</v>
      </c>
      <c r="F324" s="21">
        <f t="shared" si="16"/>
        <v>6221672</v>
      </c>
      <c r="G324" s="28">
        <f t="shared" si="17"/>
        <v>11.976068910929392</v>
      </c>
      <c r="H324" s="21">
        <f>'7.физ-в нацвал'!H324+'8.юрид-в нацвал'!H324+'9.нерез-в нацвал'!H156</f>
        <v>95946.01</v>
      </c>
      <c r="I324" s="28">
        <f>('7.физ-в нацвал'!H324*'7.физ-в нацвал'!I324+'8.юрид-в нацвал'!H324*'8.юрид-в нацвал'!I324+'9.нерез-в нацвал'!H156*'9.нерез-в нацвал'!I156)/('7.физ-в нацвал'!H324+'8.юрид-в нацвал'!H324+'9.нерез-в нацвал'!H156)</f>
        <v>6.1037069702012623</v>
      </c>
      <c r="J324" s="21">
        <f>'7.физ-в нацвал'!J324+'8.юрид-в нацвал'!J324+'9.нерез-в нацвал'!J156</f>
        <v>1231255.8800000001</v>
      </c>
      <c r="K324" s="28">
        <f>('7.физ-в нацвал'!J324*'7.физ-в нацвал'!K324+'8.юрид-в нацвал'!J324*'8.юрид-в нацвал'!K324+'9.нерез-в нацвал'!J156*'9.нерез-в нацвал'!K156)/('7.физ-в нацвал'!J324+'8.юрид-в нацвал'!J324+'9.нерез-в нацвал'!J156)</f>
        <v>7.2465814192903553</v>
      </c>
      <c r="L324" s="21">
        <f>'7.физ-в нацвал'!L324+'8.юрид-в нацвал'!L324+'9.нерез-в нацвал'!L156</f>
        <v>500003.97000000003</v>
      </c>
      <c r="M324" s="28">
        <f>('7.физ-в нацвал'!L324*'7.физ-в нацвал'!M324+'8.юрид-в нацвал'!L324*'8.юрид-в нацвал'!M324+'9.нерез-в нацвал'!L156*'9.нерез-в нацвал'!M156)/('7.физ-в нацвал'!L324+'8.юрид-в нацвал'!L324+'9.нерез-в нацвал'!L156)</f>
        <v>7.1925118596558324</v>
      </c>
      <c r="N324" s="21">
        <f>'7.физ-в нацвал'!N324+'8.юрид-в нацвал'!N324+'9.нерез-в нацвал'!N156</f>
        <v>2937316.73</v>
      </c>
      <c r="O324" s="28">
        <f>('7.физ-в нацвал'!N324*'7.физ-в нацвал'!O324+'8.юрид-в нацвал'!N324*'8.юрид-в нацвал'!O324+'9.нерез-в нацвал'!N156*'9.нерез-в нацвал'!O156)/('7.физ-в нацвал'!N324+'8.юрид-в нацвал'!N324+'9.нерез-в нацвал'!N156)</f>
        <v>14.23350765220335</v>
      </c>
      <c r="P324" s="21">
        <f>'7.физ-в нацвал'!P324+'8.юрид-в нацвал'!P324+'9.нерез-в нацвал'!P156</f>
        <v>1407714.68</v>
      </c>
      <c r="Q324" s="28">
        <f>('7.физ-в нацвал'!P324*'7.физ-в нацвал'!Q324+'8.юрид-в нацвал'!P324*'8.юрид-в нацвал'!Q324+'9.нерез-в нацвал'!P156*'9.нерез-в нацвал'!Q156)/('7.физ-в нацвал'!P324+'8.юрид-в нацвал'!P324+'9.нерез-в нацвал'!P156)</f>
        <v>13.406122870083285</v>
      </c>
      <c r="R324" s="22">
        <f>'7.физ-в нацвал'!R324+'8.юрид-в нацвал'!R324+'9.нерез-в нацвал'!R156</f>
        <v>49434.73</v>
      </c>
      <c r="S324" s="30">
        <f>('7.физ-в нацвал'!R324*'7.физ-в нацвал'!S324+'8.юрид-в нацвал'!R324*'8.юрид-в нацвал'!S324+'9.нерез-в нацвал'!R156*'9.нерез-в нацвал'!S156)/('7.физ-в нацвал'!R324+'8.юрид-в нацвал'!R324+'9.нерез-в нацвал'!R156)</f>
        <v>14.697151116229435</v>
      </c>
    </row>
    <row r="325" spans="1:19" ht="14.25" customHeight="1" x14ac:dyDescent="0.2">
      <c r="A325" s="23" t="s">
        <v>4</v>
      </c>
      <c r="B325" s="26">
        <f>'7.физ-в нацвал'!B325+'8.юрид-в нацвал'!B325+'9.нерез-в нацвал'!B157</f>
        <v>72016714.189999998</v>
      </c>
      <c r="C325" s="28">
        <f>('7.физ-в нацвал'!B325*'7.физ-в нацвал'!C325+'8.юрид-в нацвал'!B325*'8.юрид-в нацвал'!C325+'9.нерез-в нацвал'!B157*'9.нерез-в нацвал'!C157)/('7.физ-в нацвал'!B325+'8.юрид-в нацвал'!B325+'9.нерез-в нацвал'!B157)</f>
        <v>1.5654298768625889</v>
      </c>
      <c r="D325" s="21">
        <f>'7.физ-в нацвал'!D325+'8.юрид-в нацвал'!D325+'9.нерез-в нацвал'!D157</f>
        <v>67077040.829999998</v>
      </c>
      <c r="E325" s="28">
        <f>('7.физ-в нацвал'!D325*'7.физ-в нацвал'!E325+'8.юрид-в нацвал'!D325*'8.юрид-в нацвал'!E325+'9.нерез-в нацвал'!D157*'9.нерез-в нацвал'!E157)/('7.физ-в нацвал'!D325+'8.юрид-в нацвал'!D325+'9.нерез-в нацвал'!D157)</f>
        <v>0.72084168418584627</v>
      </c>
      <c r="F325" s="21">
        <f t="shared" si="16"/>
        <v>4939673.3599999994</v>
      </c>
      <c r="G325" s="28">
        <f t="shared" si="17"/>
        <v>13.03430090454402</v>
      </c>
      <c r="H325" s="21">
        <f>'7.физ-в нацвал'!H325+'8.юрид-в нацвал'!H325+'9.нерез-в нацвал'!H157</f>
        <v>166150.21</v>
      </c>
      <c r="I325" s="28">
        <f>('7.физ-в нацвал'!H325*'7.физ-в нацвал'!I325+'8.юрид-в нацвал'!H325*'8.юрид-в нацвал'!I325+'9.нерез-в нацвал'!H157*'9.нерез-в нацвал'!I157)/('7.физ-в нацвал'!H325+'8.юрид-в нацвал'!H325+'9.нерез-в нацвал'!H157)</f>
        <v>9.6701059842175301</v>
      </c>
      <c r="J325" s="21">
        <f>'7.физ-в нацвал'!J325+'8.юрид-в нацвал'!J325+'9.нерез-в нацвал'!J157</f>
        <v>231103.63999999998</v>
      </c>
      <c r="K325" s="28">
        <f>('7.физ-в нацвал'!J325*'7.физ-в нацвал'!K325+'8.юрид-в нацвал'!J325*'8.юрид-в нацвал'!K325+'9.нерез-в нацвал'!J157*'9.нерез-в нацвал'!K157)/('7.физ-в нацвал'!J325+'8.юрид-в нацвал'!J325+'9.нерез-в нацвал'!J157)</f>
        <v>5.6988753206137259</v>
      </c>
      <c r="L325" s="21">
        <f>'7.физ-в нацвал'!L325+'8.юрид-в нацвал'!L325+'9.нерез-в нацвал'!L157</f>
        <v>331991.58999999997</v>
      </c>
      <c r="M325" s="28">
        <f>('7.физ-в нацвал'!L325*'7.физ-в нацвал'!M325+'8.юрид-в нацвал'!L325*'8.юрид-в нацвал'!M325+'9.нерез-в нацвал'!L157*'9.нерез-в нацвал'!M157)/('7.физ-в нацвал'!L325+'8.юрид-в нацвал'!L325+'9.нерез-в нацвал'!L157)</f>
        <v>7.5728780406756684</v>
      </c>
      <c r="N325" s="21">
        <f>'7.физ-в нацвал'!N325+'8.юрид-в нацвал'!N325+'9.нерез-в нацвал'!N157</f>
        <v>2997703.7399999998</v>
      </c>
      <c r="O325" s="28">
        <f>('7.физ-в нацвал'!N325*'7.физ-в нацвал'!O325+'8.юрид-в нацвал'!N325*'8.юрид-в нацвал'!O325+'9.нерез-в нацвал'!N157*'9.нерез-в нацвал'!O157)/('7.физ-в нацвал'!N325+'8.юрид-в нацвал'!N325+'9.нерез-в нацвал'!N157)</f>
        <v>14.210854535445197</v>
      </c>
      <c r="P325" s="21">
        <f>'7.физ-в нацвал'!P325+'8.юрид-в нацвал'!P325+'9.нерез-в нацвал'!P157</f>
        <v>1169905.25</v>
      </c>
      <c r="Q325" s="28">
        <f>('7.физ-в нацвал'!P325*'7.физ-в нацвал'!Q325+'8.юрид-в нацвал'!P325*'8.юрид-в нацвал'!Q325+'9.нерез-в нацвал'!P157*'9.нерез-в нацвал'!Q157)/('7.физ-в нацвал'!P325+'8.юрид-в нацвал'!P325+'9.нерез-в нацвал'!P157)</f>
        <v>13.424921566596927</v>
      </c>
      <c r="R325" s="22">
        <f>'7.физ-в нацвал'!R325+'8.юрид-в нацвал'!R325+'9.нерез-в нацвал'!R157</f>
        <v>42818.93</v>
      </c>
      <c r="S325" s="30">
        <f>('7.физ-в нацвал'!R325*'7.физ-в нацвал'!S325+'8.юрид-в нацвал'!R325*'8.юрид-в нацвал'!S325+'9.нерез-в нацвал'!R157*'9.нерез-в нацвал'!S157)/('7.физ-в нацвал'!R325+'8.юрид-в нацвал'!R325+'9.нерез-в нацвал'!R157)</f>
        <v>14.982115181299438</v>
      </c>
    </row>
    <row r="326" spans="1:19" ht="14.25" customHeight="1" x14ac:dyDescent="0.2">
      <c r="A326" s="23" t="s">
        <v>5</v>
      </c>
      <c r="B326" s="26">
        <f>'7.физ-в нацвал'!B326+'8.юрид-в нацвал'!B326+'9.нерез-в нацвал'!B158</f>
        <v>92277888.019999996</v>
      </c>
      <c r="C326" s="28">
        <f>('7.физ-в нацвал'!B326*'7.физ-в нацвал'!C326+'8.юрид-в нацвал'!B326*'8.юрид-в нацвал'!C326+'9.нерез-в нацвал'!B158*'9.нерез-в нацвал'!C158)/('7.физ-в нацвал'!B326+'8.юрид-в нацвал'!B326+'9.нерез-в нацвал'!B158)</f>
        <v>1.7352557199943155</v>
      </c>
      <c r="D326" s="21">
        <f>'7.физ-в нацвал'!D326+'8.юрид-в нацвал'!D326+'9.нерез-в нацвал'!D158</f>
        <v>84731882.650000006</v>
      </c>
      <c r="E326" s="28">
        <f>('7.физ-в нацвал'!D326*'7.физ-в нацвал'!E326+'8.юрид-в нацвал'!D326*'8.юрид-в нацвал'!E326+'9.нерез-в нацвал'!D158*'9.нерез-в нацвал'!E158)/('7.физ-в нацвал'!D326+'8.юрид-в нацвал'!D326+'9.нерез-в нацвал'!D158)</f>
        <v>0.70260179624841623</v>
      </c>
      <c r="F326" s="21">
        <f t="shared" si="16"/>
        <v>7546005.3699999992</v>
      </c>
      <c r="G326" s="28">
        <f t="shared" si="17"/>
        <v>13.33062397042794</v>
      </c>
      <c r="H326" s="21">
        <f>'7.физ-в нацвал'!H326+'8.юрид-в нацвал'!H326+'9.нерез-в нацвал'!H158</f>
        <v>167254.32999999999</v>
      </c>
      <c r="I326" s="28">
        <f>('7.физ-в нацвал'!H326*'7.физ-в нацвал'!I326+'8.юрид-в нацвал'!H326*'8.юрид-в нацвал'!I326+'9.нерез-в нацвал'!H158*'9.нерез-в нацвал'!I158)/('7.физ-в нацвал'!H326+'8.юрид-в нацвал'!H326+'9.нерез-в нацвал'!H158)</f>
        <v>6.6848278881628964</v>
      </c>
      <c r="J326" s="21">
        <f>'7.физ-в нацвал'!J326+'8.юрид-в нацвал'!J326+'9.нерез-в нацвал'!J158</f>
        <v>338779.17000000004</v>
      </c>
      <c r="K326" s="28">
        <f>('7.физ-в нацвал'!J326*'7.физ-в нацвал'!K326+'8.юрид-в нацвал'!J326*'8.юрид-в нацвал'!K326+'9.нерез-в нацвал'!J158*'9.нерез-в нацвал'!K158)/('7.физ-в нацвал'!J326+'8.юрид-в нацвал'!J326+'9.нерез-в нацвал'!J158)</f>
        <v>5.8077217076244674</v>
      </c>
      <c r="L326" s="21">
        <f>'7.физ-в нацвал'!L326+'8.юрид-в нацвал'!L326+'9.нерез-в нацвал'!L158</f>
        <v>383282.47</v>
      </c>
      <c r="M326" s="28">
        <f>('7.физ-в нацвал'!L326*'7.физ-в нацвал'!M326+'8.юрид-в нацвал'!L326*'8.юрид-в нацвал'!M326+'9.нерез-в нацвал'!L158*'9.нерез-в нацвал'!M158)/('7.физ-в нацвал'!L326+'8.юрид-в нацвал'!L326+'9.нерез-в нацвал'!L158)</f>
        <v>8.5951189001678117</v>
      </c>
      <c r="N326" s="21">
        <f>'7.физ-в нацвал'!N326+'8.юрид-в нацвал'!N326+'9.нерез-в нацвал'!N158</f>
        <v>4889793.8099999996</v>
      </c>
      <c r="O326" s="28">
        <f>('7.физ-в нацвал'!N326*'7.физ-в нацвал'!O326+'8.юрид-в нацвал'!N326*'8.юрид-в нацвал'!O326+'9.нерез-в нацвал'!N158*'9.нерез-в нацвал'!O158)/('7.физ-в нацвал'!N326+'8.юрид-в нацвал'!N326+'9.нерез-в нацвал'!N158)</f>
        <v>14.299801327676008</v>
      </c>
      <c r="P326" s="21">
        <f>'7.физ-в нацвал'!P326+'8.юрид-в нацвал'!P326+'9.нерез-в нацвал'!P158</f>
        <v>1700803.27</v>
      </c>
      <c r="Q326" s="28">
        <f>('7.физ-в нацвал'!P326*'7.физ-в нацвал'!Q326+'8.юрид-в нацвал'!P326*'8.юрид-в нацвал'!Q326+'9.нерез-в нацвал'!P158*'9.нерез-в нацвал'!Q158)/('7.физ-в нацвал'!P326+'8.юрид-в нацвал'!P326+'9.нерез-в нацвал'!P158)</f>
        <v>13.687851831035116</v>
      </c>
      <c r="R326" s="22">
        <f>'7.физ-в нацвал'!R326+'8.юрид-в нацвал'!R326+'9.нерез-в нацвал'!R158</f>
        <v>66092.319999999992</v>
      </c>
      <c r="S326" s="30">
        <f>('7.физ-в нацвал'!R326*'7.физ-в нацвал'!S326+'8.юрид-в нацвал'!R326*'8.юрид-в нацвал'!S326+'9.нерез-в нацвал'!R158*'9.нерез-в нацвал'!S158)/('7.физ-в нацвал'!R326+'8.юрид-в нацвал'!R326+'9.нерез-в нацвал'!R158)</f>
        <v>15.275253542317744</v>
      </c>
    </row>
    <row r="327" spans="1:19" ht="14.25" customHeight="1" x14ac:dyDescent="0.2">
      <c r="A327" s="23" t="s">
        <v>6</v>
      </c>
      <c r="B327" s="26">
        <f>'7.физ-в нацвал'!B327+'8.юрид-в нацвал'!B327+'9.нерез-в нацвал'!B159</f>
        <v>88833259.579999998</v>
      </c>
      <c r="C327" s="28">
        <f>('7.физ-в нацвал'!B327*'7.физ-в нацвал'!C327+'8.юрид-в нацвал'!B327*'8.юрид-в нацвал'!C327+'9.нерез-в нацвал'!B159*'9.нерез-в нацвал'!C159)/('7.физ-в нацвал'!B327+'8.юрид-в нацвал'!B327+'9.нерез-в нацвал'!B159)</f>
        <v>1.7954599536918185</v>
      </c>
      <c r="D327" s="21">
        <f>'7.физ-в нацвал'!D327+'8.юрид-в нацвал'!D327+'9.нерез-в нацвал'!D159</f>
        <v>82307669.799999997</v>
      </c>
      <c r="E327" s="28">
        <f>('7.физ-в нацвал'!D327*'7.физ-в нацвал'!E327+'8.юрид-в нацвал'!D327*'8.юрид-в нацвал'!E327+'9.нерез-в нацвал'!D159*'9.нерез-в нацвал'!E159)/('7.физ-в нацвал'!D327+'8.юрид-в нацвал'!D327+'9.нерез-в нацвал'!D159)</f>
        <v>0.94524887150067305</v>
      </c>
      <c r="F327" s="21">
        <f t="shared" si="16"/>
        <v>6525589.7800000003</v>
      </c>
      <c r="G327" s="28">
        <f t="shared" si="17"/>
        <v>12.519225218214691</v>
      </c>
      <c r="H327" s="21">
        <f>'7.физ-в нацвал'!H327+'8.юрид-в нацвал'!H327+'9.нерез-в нацвал'!H159</f>
        <v>185921.61000000002</v>
      </c>
      <c r="I327" s="28">
        <f>('7.физ-в нацвал'!H327*'7.физ-в нацвал'!I327+'8.юрид-в нацвал'!H327*'8.юрид-в нацвал'!I327+'9.нерез-в нацвал'!H159*'9.нерез-в нацвал'!I159)/('7.физ-в нацвал'!H327+'8.юрид-в нацвал'!H327+'9.нерез-в нацвал'!H159)</f>
        <v>6.6403188462062088</v>
      </c>
      <c r="J327" s="21">
        <f>'7.физ-в нацвал'!J327+'8.юрид-в нацвал'!J327+'9.нерез-в нацвал'!J159</f>
        <v>310860.16000000003</v>
      </c>
      <c r="K327" s="28">
        <f>('7.физ-в нацвал'!J327*'7.физ-в нацвал'!K327+'8.юрид-в нацвал'!J327*'8.юрид-в нацвал'!K327+'9.нерез-в нацвал'!J159*'9.нерез-в нацвал'!K159)/('7.физ-в нацвал'!J327+'8.юрид-в нацвал'!J327+'9.нерез-в нацвал'!J159)</f>
        <v>5.4857399021476416</v>
      </c>
      <c r="L327" s="21">
        <f>'7.физ-в нацвал'!L327+'8.юрид-в нацвал'!L327+'9.нерез-в нацвал'!L159</f>
        <v>995769.05</v>
      </c>
      <c r="M327" s="28">
        <f>('7.физ-в нацвал'!L327*'7.физ-в нацвал'!M327+'8.юрид-в нацвал'!L327*'8.юрид-в нацвал'!M327+'9.нерез-в нацвал'!L159*'9.нерез-в нацвал'!M159)/('7.физ-в нацвал'!L327+'8.юрид-в нацвал'!L327+'9.нерез-в нацвал'!L159)</f>
        <v>10.584073099982383</v>
      </c>
      <c r="N327" s="21">
        <f>'7.физ-в нацвал'!N327+'8.юрид-в нацвал'!N327+'9.нерез-в нацвал'!N159</f>
        <v>3726035.06</v>
      </c>
      <c r="O327" s="28">
        <f>('7.физ-в нацвал'!N327*'7.физ-в нацвал'!O327+'8.юрид-в нацвал'!N327*'8.юрид-в нацвал'!O327+'9.нерез-в нацвал'!N159*'9.нерез-в нацвал'!O159)/('7.физ-в нацвал'!N327+'8.юрид-в нацвал'!N327+'9.нерез-в нацвал'!N159)</f>
        <v>13.679966452221223</v>
      </c>
      <c r="P327" s="21">
        <f>'7.физ-в нацвал'!P327+'8.юрид-в нацвал'!P327+'9.нерез-в нацвал'!P159</f>
        <v>1278628.54</v>
      </c>
      <c r="Q327" s="28">
        <f>('7.физ-в нацвал'!P327*'7.физ-в нацвал'!Q327+'8.юрид-в нацвал'!P327*'8.юрид-в нацвал'!Q327+'9.нерез-в нацвал'!P159*'9.нерез-в нацвал'!Q159)/('7.физ-в нацвал'!P327+'8.юрид-в нацвал'!P327+'9.нерез-в нацвал'!P159)</f>
        <v>13.153174495463681</v>
      </c>
      <c r="R327" s="22">
        <f>'7.физ-в нацвал'!R327+'8.юрид-в нацвал'!R327+'9.нерез-в нацвал'!R159</f>
        <v>28375.360000000001</v>
      </c>
      <c r="S327" s="30">
        <f>('7.физ-в нацвал'!R327*'7.физ-в нацвал'!S327+'8.юрид-в нацвал'!R327*'8.юрид-в нацвал'!S327+'9.нерез-в нацвал'!R159*'9.нерез-в нацвал'!S159)/('7.физ-в нацвал'!R327+'8.юрид-в нацвал'!R327+'9.нерез-в нацвал'!R159)</f>
        <v>15.016551155650546</v>
      </c>
    </row>
    <row r="328" spans="1:19" ht="14.25" customHeight="1" x14ac:dyDescent="0.2">
      <c r="A328" s="23" t="s">
        <v>7</v>
      </c>
      <c r="B328" s="26">
        <f>'7.физ-в нацвал'!B328+'8.юрид-в нацвал'!B328+'9.нерез-в нацвал'!B160</f>
        <v>87498181.920000002</v>
      </c>
      <c r="C328" s="28">
        <f>('7.физ-в нацвал'!B328*'7.физ-в нацвал'!C328+'8.юрид-в нацвал'!B328*'8.юрид-в нацвал'!C328+'9.нерез-в нацвал'!B160*'9.нерез-в нацвал'!C160)/('7.физ-в нацвал'!B328+'8.юрид-в нацвал'!B328+'9.нерез-в нацвал'!B160)</f>
        <v>1.4782690703729318</v>
      </c>
      <c r="D328" s="21">
        <f>'7.физ-в нацвал'!D328+'8.юрид-в нацвал'!D328+'9.нерез-в нацвал'!D160</f>
        <v>81880549.859999999</v>
      </c>
      <c r="E328" s="28">
        <f>('7.физ-в нацвал'!D328*'7.физ-в нацвал'!E328+'8.юрид-в нацвал'!D328*'8.юрид-в нацвал'!E328+'9.нерез-в нацвал'!D160*'9.нерез-в нацвал'!E160)/('7.физ-в нацвал'!D328+'8.юрид-в нацвал'!D328+'9.нерез-в нацвал'!D160)</f>
        <v>0.71731924887198106</v>
      </c>
      <c r="F328" s="21">
        <f t="shared" si="16"/>
        <v>5617632.0600000005</v>
      </c>
      <c r="G328" s="28">
        <f t="shared" si="17"/>
        <v>12.5695952973111</v>
      </c>
      <c r="H328" s="21">
        <f>'7.физ-в нацвал'!H328+'8.юрид-в нацвал'!H328+'9.нерез-в нацвал'!H160</f>
        <v>124504.56</v>
      </c>
      <c r="I328" s="28">
        <f>('7.физ-в нацвал'!H328*'7.физ-в нацвал'!I328+'8.юрид-в нацвал'!H328*'8.юрид-в нацвал'!I328+'9.нерез-в нацвал'!H160*'9.нерез-в нацвал'!I160)/('7.физ-в нацвал'!H328+'8.юрид-в нацвал'!H328+'9.нерез-в нацвал'!H160)</f>
        <v>7.0566142709953779</v>
      </c>
      <c r="J328" s="21">
        <f>'7.физ-в нацвал'!J328+'8.юрид-в нацвал'!J328+'9.нерез-в нацвал'!J160</f>
        <v>278100.09000000003</v>
      </c>
      <c r="K328" s="28">
        <f>('7.физ-в нацвал'!J328*'7.физ-в нацвал'!K328+'8.юрид-в нацвал'!J328*'8.юрид-в нацвал'!K328+'9.нерез-в нацвал'!J160*'9.нерез-в нацвал'!K160)/('7.физ-в нацвал'!J328+'8.юрид-в нацвал'!J328+'9.нерез-в нацвал'!J160)</f>
        <v>5.8114509581783986</v>
      </c>
      <c r="L328" s="21">
        <f>'7.физ-в нацвал'!L328+'8.юрид-в нацвал'!L328+'9.нерез-в нацвал'!L160</f>
        <v>388005.43</v>
      </c>
      <c r="M328" s="28">
        <f>('7.физ-в нацвал'!L328*'7.физ-в нацвал'!M328+'8.юрид-в нацвал'!L328*'8.юрид-в нацвал'!M328+'9.нерез-в нацвал'!L160*'9.нерез-в нацвал'!M160)/('7.физ-в нацвал'!L328+'8.юрид-в нацвал'!L328+'9.нерез-в нацвал'!L160)</f>
        <v>7.9458746474243904</v>
      </c>
      <c r="N328" s="21">
        <f>'7.физ-в нацвал'!N328+'8.юрид-в нацвал'!N328+'9.нерез-в нацвал'!N160</f>
        <v>3561960.2700000005</v>
      </c>
      <c r="O328" s="28">
        <f>('7.физ-в нацвал'!N328*'7.физ-в нацвал'!O328+'8.юрид-в нацвал'!N328*'8.юрид-в нацвал'!O328+'9.нерез-в нацвал'!N160*'9.нерез-в нацвал'!O160)/('7.физ-в нацвал'!N328+'8.юрид-в нацвал'!N328+'9.нерез-в нацвал'!N160)</f>
        <v>13.58772428003528</v>
      </c>
      <c r="P328" s="21">
        <f>'7.физ-в нацвал'!P328+'8.юрид-в нацвал'!P328+'9.нерез-в нацвал'!P160</f>
        <v>1238578.2000000002</v>
      </c>
      <c r="Q328" s="28">
        <f>('7.физ-в нацвал'!P328*'7.физ-в нацвал'!Q328+'8.юрид-в нацвал'!P328*'8.юрид-в нацвал'!Q328+'9.нерез-в нацвал'!P160*'9.нерез-в нацвал'!Q160)/('7.физ-в нацвал'!P328+'8.юрид-в нацвал'!P328+'9.нерез-в нацвал'!P160)</f>
        <v>13.108669948736413</v>
      </c>
      <c r="R328" s="22">
        <f>'7.физ-в нацвал'!R328+'8.юрид-в нацвал'!R328+'9.нерез-в нацвал'!R160</f>
        <v>26483.51</v>
      </c>
      <c r="S328" s="30">
        <f>('7.физ-в нацвал'!R328*'7.физ-в нацвал'!S328+'8.юрид-в нацвал'!R328*'8.юрид-в нацвал'!S328+'9.нерез-в нацвал'!R160*'9.нерез-в нацвал'!S160)/('7.физ-в нацвал'!R328+'8.юрид-в нацвал'!R328+'9.нерез-в нацвал'!R160)</f>
        <v>15.048097854098621</v>
      </c>
    </row>
    <row r="329" spans="1:19" ht="14.25" customHeight="1" x14ac:dyDescent="0.2">
      <c r="A329" s="23" t="s">
        <v>8</v>
      </c>
      <c r="B329" s="26">
        <f>'7.физ-в нацвал'!B329+'8.юрид-в нацвал'!B329+'9.нерез-в нацвал'!B161</f>
        <v>94795633.460000023</v>
      </c>
      <c r="C329" s="28">
        <f>('7.физ-в нацвал'!B329*'7.физ-в нацвал'!C329+'8.юрид-в нацвал'!B329*'8.юрид-в нацвал'!C329+'9.нерез-в нацвал'!B161*'9.нерез-в нацвал'!C161)/('7.физ-в нацвал'!B329+'8.юрид-в нацвал'!B329+'9.нерез-в нацвал'!B161)</f>
        <v>1.4001651459769671</v>
      </c>
      <c r="D329" s="21">
        <f>'7.физ-в нацвал'!D329+'8.юрид-в нацвал'!D329+'9.нерез-в нацвал'!D161</f>
        <v>88680760.269999996</v>
      </c>
      <c r="E329" s="28">
        <f>('7.физ-в нацвал'!D329*'7.физ-в нацвал'!E329+'8.юрид-в нацвал'!D329*'8.юрид-в нацвал'!E329+'9.нерез-в нацвал'!D161*'9.нерез-в нацвал'!E161)/('7.физ-в нацвал'!D329+'8.юрид-в нацвал'!D329+'9.нерез-в нацвал'!D161)</f>
        <v>0.67812388415713398</v>
      </c>
      <c r="F329" s="21">
        <f t="shared" si="16"/>
        <v>6114873.1900000004</v>
      </c>
      <c r="G329" s="28">
        <f t="shared" si="17"/>
        <v>11.871546326735839</v>
      </c>
      <c r="H329" s="21">
        <f>'7.физ-в нацвал'!H329+'8.юрид-в нацвал'!H329+'9.нерез-в нацвал'!H161</f>
        <v>263854.68</v>
      </c>
      <c r="I329" s="28">
        <f>('7.физ-в нацвал'!H329*'7.физ-в нацвал'!I329+'8.юрид-в нацвал'!H329*'8.юрид-в нацвал'!I329+'9.нерез-в нацвал'!H161*'9.нерез-в нацвал'!I161)/('7.физ-в нацвал'!H329+'8.юрид-в нацвал'!H329+'9.нерез-в нацвал'!H161)</f>
        <v>4.6031172515113212</v>
      </c>
      <c r="J329" s="21">
        <f>'7.физ-в нацвал'!J329+'8.юрид-в нацвал'!J329+'9.нерез-в нацвал'!J161</f>
        <v>354443.83</v>
      </c>
      <c r="K329" s="28">
        <f>('7.физ-в нацвал'!J329*'7.физ-в нацвал'!K329+'8.юрид-в нацвал'!J329*'8.юрид-в нацвал'!K329+'9.нерез-в нацвал'!J161*'9.нерез-в нацвал'!K161)/('7.физ-в нацвал'!J329+'8.юрид-в нацвал'!J329+'9.нерез-в нацвал'!J161)</f>
        <v>5.6214212762569424</v>
      </c>
      <c r="L329" s="21">
        <f>'7.физ-в нацвал'!L329+'8.юрид-в нацвал'!L329+'9.нерез-в нацвал'!L161</f>
        <v>563117.79</v>
      </c>
      <c r="M329" s="28">
        <f>('7.физ-в нацвал'!L329*'7.физ-в нацвал'!M329+'8.юрид-в нацвал'!L329*'8.юрид-в нацвал'!M329+'9.нерез-в нацвал'!L161*'9.нерез-в нацвал'!M161)/('7.физ-в нацвал'!L329+'8.юрид-в нацвал'!L329+'9.нерез-в нацвал'!L161)</f>
        <v>8.6769876343277996</v>
      </c>
      <c r="N329" s="21">
        <f>'7.физ-в нацвал'!N329+'8.юрид-в нацвал'!N329+'9.нерез-в нацвал'!N161</f>
        <v>3305432.04</v>
      </c>
      <c r="O329" s="28">
        <f>('7.физ-в нацвал'!N329*'7.физ-в нацвал'!O329+'8.юрид-в нацвал'!N329*'8.юрид-в нацвал'!O329+'9.нерез-в нацвал'!N161*'9.нерез-в нацвал'!O161)/('7.физ-в нацвал'!N329+'8.юрид-в нацвал'!N329+'9.нерез-в нацвал'!N161)</f>
        <v>13.2890528818133</v>
      </c>
      <c r="P329" s="21">
        <f>'7.физ-в нацвал'!P329+'8.юрид-в нацвал'!P329+'9.нерез-в нацвал'!P161</f>
        <v>1590629.56</v>
      </c>
      <c r="Q329" s="28">
        <f>('7.физ-в нацвал'!P329*'7.физ-в нацвал'!Q329+'8.юрид-в нацвал'!P329*'8.юрид-в нацвал'!Q329+'9.нерез-в нацвал'!P161*'9.нерез-в нацвал'!Q161)/('7.физ-в нацвал'!P329+'8.юрид-в нацвал'!P329+'9.нерез-в нацвал'!P161)</f>
        <v>12.620069481042428</v>
      </c>
      <c r="R329" s="22">
        <f>'7.физ-в нацвал'!R329+'8.юрид-в нацвал'!R329+'9.нерез-в нацвал'!R161</f>
        <v>37395.289999999994</v>
      </c>
      <c r="S329" s="30">
        <f>('7.физ-в нацвал'!R329*'7.физ-в нацвал'!S329+'8.юрид-в нацвал'!R329*'8.юрид-в нацвал'!S329+'9.нерез-в нацвал'!R161*'9.нерез-в нацвал'!S161)/('7.физ-в нацвал'!R329+'8.юрид-в нацвал'!R329+'9.нерез-в нацвал'!R161)</f>
        <v>13.367603179437877</v>
      </c>
    </row>
    <row r="330" spans="1:19" ht="14.25" customHeight="1" x14ac:dyDescent="0.2">
      <c r="A330" s="23" t="s">
        <v>9</v>
      </c>
      <c r="B330" s="26">
        <f>'7.физ-в нацвал'!B330+'8.юрид-в нацвал'!B330+'9.нерез-в нацвал'!B162</f>
        <v>90472406.25999999</v>
      </c>
      <c r="C330" s="28">
        <f>('7.физ-в нацвал'!B330*'7.физ-в нацвал'!C330+'8.юрид-в нацвал'!B330*'8.юрид-в нацвал'!C330+'9.нерез-в нацвал'!B162*'9.нерез-в нацвал'!C162)/('7.физ-в нацвал'!B330+'8.юрид-в нацвал'!B330+'9.нерез-в нацвал'!B162)</f>
        <v>1.1634166231415553</v>
      </c>
      <c r="D330" s="21">
        <f>'7.физ-в нацвал'!D330+'8.юрид-в нацвал'!D330+'9.нерез-в нацвал'!D162</f>
        <v>85328696.229999989</v>
      </c>
      <c r="E330" s="28">
        <f>('7.физ-в нацвал'!D330*'7.физ-в нацвал'!E330+'8.юрид-в нацвал'!D330*'8.юрид-в нацвал'!E330+'9.нерез-в нацвал'!D162*'9.нерез-в нацвал'!E162)/('7.физ-в нацвал'!D330+'8.юрид-в нацвал'!D330+'9.нерез-в нацвал'!D162)</f>
        <v>0.55130171194225941</v>
      </c>
      <c r="F330" s="21">
        <f t="shared" si="16"/>
        <v>5143710.03</v>
      </c>
      <c r="G330" s="28">
        <f t="shared" si="17"/>
        <v>11.317754058756707</v>
      </c>
      <c r="H330" s="21">
        <f>'7.физ-в нацвал'!H330+'8.юрид-в нацвал'!H330+'9.нерез-в нацвал'!H162</f>
        <v>154884.85</v>
      </c>
      <c r="I330" s="28">
        <f>('7.физ-в нацвал'!H330*'7.физ-в нацвал'!I330+'8.юрид-в нацвал'!H330*'8.юрид-в нацвал'!I330+'9.нерез-в нацвал'!H162*'9.нерез-в нацвал'!I162)/('7.физ-в нацвал'!H330+'8.юрид-в нацвал'!H330+'9.нерез-в нацвал'!H162)</f>
        <v>7.2784987647274715</v>
      </c>
      <c r="J330" s="21">
        <f>'7.физ-в нацвал'!J330+'8.юрид-в нацвал'!J330+'9.нерез-в нацвал'!J162</f>
        <v>290993.76999999996</v>
      </c>
      <c r="K330" s="28">
        <f>('7.физ-в нацвал'!J330*'7.физ-в нацвал'!K330+'8.юрид-в нацвал'!J330*'8.юрид-в нацвал'!K330+'9.нерез-в нацвал'!J162*'9.нерез-в нацвал'!K162)/('7.физ-в нацвал'!J330+'8.юрид-в нацвал'!J330+'9.нерез-в нацвал'!J162)</f>
        <v>5.8840775570556021</v>
      </c>
      <c r="L330" s="21">
        <f>'7.физ-в нацвал'!L330+'8.юрид-в нацвал'!L330+'9.нерез-в нацвал'!L162</f>
        <v>876926.78</v>
      </c>
      <c r="M330" s="28">
        <f>('7.физ-в нацвал'!L330*'7.физ-в нацвал'!M330+'8.юрид-в нацвал'!L330*'8.юрид-в нацвал'!M330+'9.нерез-в нацвал'!L162*'9.нерез-в нацвал'!M162)/('7.физ-в нацвал'!L330+'8.юрид-в нацвал'!L330+'9.нерез-в нацвал'!L162)</f>
        <v>8.1762824813036286</v>
      </c>
      <c r="N330" s="21">
        <f>'7.физ-в нацвал'!N330+'8.юрид-в нацвал'!N330+'9.нерез-в нацвал'!N162</f>
        <v>2319617.46</v>
      </c>
      <c r="O330" s="28">
        <f>('7.физ-в нацвал'!N330*'7.физ-в нацвал'!O330+'8.юрид-в нацвал'!N330*'8.юрид-в нацвал'!O330+'9.нерез-в нацвал'!N162*'9.нерез-в нацвал'!O162)/('7.физ-в нацвал'!N330+'8.юрид-в нацвал'!N330+'9.нерез-в нацвал'!N162)</f>
        <v>12.462025123142528</v>
      </c>
      <c r="P330" s="21">
        <f>'7.физ-в нацвал'!P330+'8.юрид-в нацвал'!P330+'9.нерез-в нацвал'!P162</f>
        <v>1466657.3900000001</v>
      </c>
      <c r="Q330" s="28">
        <f>('7.физ-в нацвал'!P330*'7.физ-в нацвал'!Q330+'8.юрид-в нацвал'!P330*'8.юрид-в нацвал'!Q330+'9.нерез-в нацвал'!P162*'9.нерез-в нацвал'!Q162)/('7.физ-в нацвал'!P330+'8.юрид-в нацвал'!P330+'9.нерез-в нацвал'!P162)</f>
        <v>12.810019160439392</v>
      </c>
      <c r="R330" s="22">
        <f>'7.физ-в нацвал'!R330+'8.юрид-в нацвал'!R330+'9.нерез-в нацвал'!R162</f>
        <v>34629.78</v>
      </c>
      <c r="S330" s="30">
        <f>('7.физ-в нацвал'!R330*'7.физ-в нацвал'!S330+'8.юрид-в нацвал'!R330*'8.юрид-в нацвал'!S330+'9.нерез-в нацвал'!R162*'9.нерез-в нацвал'!S162)/('7.физ-в нацвал'!R330+'8.юрид-в нацвал'!R330+'9.нерез-в нацвал'!R162)</f>
        <v>14.745821931297263</v>
      </c>
    </row>
    <row r="331" spans="1:19" ht="14.25" customHeight="1" x14ac:dyDescent="0.2">
      <c r="A331" s="23" t="s">
        <v>14</v>
      </c>
      <c r="B331" s="26">
        <f>'7.физ-в нацвал'!B331+'8.юрид-в нацвал'!B331+'9.нерез-в нацвал'!B163</f>
        <v>110575888.78999999</v>
      </c>
      <c r="C331" s="28">
        <f>('7.физ-в нацвал'!B331*'7.физ-в нацвал'!C331+'8.юрид-в нацвал'!B331*'8.юрид-в нацвал'!C331+'9.нерез-в нацвал'!B163*'9.нерез-в нацвал'!C163)/('7.физ-в нацвал'!B331+'8.юрид-в нацвал'!B331+'9.нерез-в нацвал'!B163)</f>
        <v>1.1162322333506971</v>
      </c>
      <c r="D331" s="21">
        <f>'7.физ-в нацвал'!D331+'8.юрид-в нацвал'!D331+'9.нерез-в нацвал'!D163</f>
        <v>104424225.69</v>
      </c>
      <c r="E331" s="28">
        <f>('7.физ-в нацвал'!D331*'7.физ-в нацвал'!E331+'8.юрид-в нацвал'!D331*'8.юрид-в нацвал'!E331+'9.нерез-в нацвал'!D163*'9.нерез-в нацвал'!E163)/('7.физ-в нацвал'!D331+'8.юрид-в нацвал'!D331+'9.нерез-в нацвал'!D163)</f>
        <v>0.51796523014371409</v>
      </c>
      <c r="F331" s="21">
        <f t="shared" si="16"/>
        <v>6151663.0999999996</v>
      </c>
      <c r="G331" s="28">
        <f t="shared" si="17"/>
        <v>11.271789771240892</v>
      </c>
      <c r="H331" s="21">
        <f>'7.физ-в нацвал'!H331+'8.юрид-в нацвал'!H331+'9.нерез-в нацвал'!H163</f>
        <v>211296.32</v>
      </c>
      <c r="I331" s="28">
        <f>('7.физ-в нацвал'!H331*'7.физ-в нацвал'!I331+'8.юрид-в нацвал'!H331*'8.юрид-в нацвал'!I331+'9.нерез-в нацвал'!H163*'9.нерез-в нацвал'!I163)/('7.физ-в нацвал'!H331+'8.юрид-в нацвал'!H331+'9.нерез-в нацвал'!H163)</f>
        <v>6.1568450581628644</v>
      </c>
      <c r="J331" s="21">
        <f>'7.физ-в нацвал'!J331+'8.юрид-в нацвал'!J331+'9.нерез-в нацвал'!J163</f>
        <v>380653.37</v>
      </c>
      <c r="K331" s="28">
        <f>('7.физ-в нацвал'!J331*'7.физ-в нацвал'!K331+'8.юрид-в нацвал'!J331*'8.юрид-в нацвал'!K331+'9.нерез-в нацвал'!J163*'9.нерез-в нацвал'!K163)/('7.физ-в нацвал'!J331+'8.юрид-в нацвал'!J331+'9.нерез-в нацвал'!J163)</f>
        <v>5.2171781495064637</v>
      </c>
      <c r="L331" s="21">
        <f>'7.физ-в нацвал'!L331+'8.юрид-в нацвал'!L331+'9.нерез-в нацвал'!L163</f>
        <v>871107.1</v>
      </c>
      <c r="M331" s="28">
        <f>('7.физ-в нацвал'!L331*'7.физ-в нацвал'!M331+'8.юрид-в нацвал'!L331*'8.юрид-в нацвал'!M331+'9.нерез-в нацвал'!L163*'9.нерез-в нацвал'!M163)/('7.физ-в нацвал'!L331+'8.юрид-в нацвал'!L331+'9.нерез-в нацвал'!L163)</f>
        <v>8.824071352649975</v>
      </c>
      <c r="N331" s="21">
        <f>'7.физ-в нацвал'!N331+'8.юрид-в нацвал'!N331+'9.нерез-в нацвал'!N163</f>
        <v>2573923.3299999996</v>
      </c>
      <c r="O331" s="28">
        <f>('7.физ-в нацвал'!N331*'7.физ-в нацвал'!O331+'8.юрид-в нацвал'!N331*'8.юрид-в нацвал'!O331+'9.нерез-в нацвал'!N163*'9.нерез-в нацвал'!O163)/('7.физ-в нацвал'!N331+'8.юрид-в нацвал'!N331+'9.нерез-в нацвал'!N163)</f>
        <v>12.293360813431871</v>
      </c>
      <c r="P331" s="21">
        <f>'7.физ-в нацвал'!P331+'8.юрид-в нацвал'!P331+'9.нерез-в нацвал'!P163</f>
        <v>2075986.75</v>
      </c>
      <c r="Q331" s="28">
        <f>('7.физ-в нацвал'!P331*'7.физ-в нацвал'!Q331+'8.юрид-в нацвал'!P331*'8.юрид-в нацвал'!Q331+'9.нерез-в нацвал'!P163*'9.нерез-в нацвал'!Q163)/('7.физ-в нацвал'!P331+'8.юрид-в нацвал'!P331+'9.нерез-в нацвал'!P163)</f>
        <v>12.591933804827978</v>
      </c>
      <c r="R331" s="22">
        <f>'7.физ-в нацвал'!R331+'8.юрид-в нацвал'!R331+'9.нерез-в нацвал'!R163</f>
        <v>38696.230000000003</v>
      </c>
      <c r="S331" s="30">
        <f>('7.физ-в нацвал'!R331*'7.физ-в нацвал'!S331+'8.юрид-в нацвал'!R331*'8.юрид-в нацвал'!S331+'9.нерез-в нацвал'!R163*'9.нерез-в нацвал'!S163)/('7.физ-в нацвал'!R331+'8.юрид-в нацвал'!R331+'9.нерез-в нацвал'!R163)</f>
        <v>15.087539920555605</v>
      </c>
    </row>
    <row r="332" spans="1:19" ht="14.25" customHeight="1" thickBot="1" x14ac:dyDescent="0.25">
      <c r="A332" s="24" t="s">
        <v>15</v>
      </c>
      <c r="B332" s="27">
        <f>'7.физ-в нацвал'!B332+'8.юрид-в нацвал'!B332+'9.нерез-в нацвал'!B164</f>
        <v>135930378.06</v>
      </c>
      <c r="C332" s="29">
        <f>('7.физ-в нацвал'!B332*'7.физ-в нацвал'!C332+'8.юрид-в нацвал'!B332*'8.юрид-в нацвал'!C332+'9.нерез-в нацвал'!B164*'9.нерез-в нацвал'!C164)/('7.физ-в нацвал'!B332+'8.юрид-в нацвал'!B332+'9.нерез-в нацвал'!B164)</f>
        <v>1.1865235165056973</v>
      </c>
      <c r="D332" s="25">
        <f>'7.физ-в нацвал'!D332+'8.юрид-в нацвал'!D332+'9.нерез-в нацвал'!D164</f>
        <v>127904600.69</v>
      </c>
      <c r="E332" s="29">
        <f>('7.физ-в нацвал'!D332*'7.физ-в нацвал'!E332+'8.юрид-в нацвал'!D332*'8.юрид-в нацвал'!E332+'9.нерез-в нацвал'!D164*'9.нерез-в нацвал'!E164)/('7.физ-в нацвал'!D332+'8.юрид-в нацвал'!D332+'9.нерез-в нацвал'!D164)</f>
        <v>0.51945720722143363</v>
      </c>
      <c r="F332" s="25">
        <f t="shared" si="16"/>
        <v>8025777.3700000001</v>
      </c>
      <c r="G332" s="29">
        <f t="shared" si="17"/>
        <v>11.817375331768018</v>
      </c>
      <c r="H332" s="25">
        <f>'7.физ-в нацвал'!H332+'8.юрид-в нацвал'!H332+'9.нерез-в нацвал'!H164</f>
        <v>1328383.3600000001</v>
      </c>
      <c r="I332" s="29">
        <f>('7.физ-в нацвал'!H332*'7.физ-в нацвал'!I332+'8.юрид-в нацвал'!H332*'8.юрид-в нацвал'!I332+'9.нерез-в нацвал'!H164*'9.нерез-в нацвал'!I164)/('7.физ-в нацвал'!H332+'8.юрид-в нацвал'!H332+'9.нерез-в нацвал'!H164)</f>
        <v>12.471384562661212</v>
      </c>
      <c r="J332" s="25">
        <f>'7.физ-в нацвал'!J332+'8.юрид-в нацвал'!J332+'9.нерез-в нацвал'!J164</f>
        <v>647235.09</v>
      </c>
      <c r="K332" s="29">
        <f>('7.физ-в нацвал'!J332*'7.физ-в нацвал'!K332+'8.юрид-в нацвал'!J332*'8.юрид-в нацвал'!K332+'9.нерез-в нацвал'!J164*'9.нерез-в нацвал'!K164)/('7.физ-в нацвал'!J332+'8.юрид-в нацвал'!J332+'9.нерез-в нацвал'!J164)</f>
        <v>7.2691294361064385</v>
      </c>
      <c r="L332" s="25">
        <f>'7.физ-в нацвал'!L332+'8.юрид-в нацвал'!L332+'9.нерез-в нацвал'!L164</f>
        <v>941415.00999999989</v>
      </c>
      <c r="M332" s="29">
        <f>('7.физ-в нацвал'!L332*'7.физ-в нацвал'!M332+'8.юрид-в нацвал'!L332*'8.юрид-в нацвал'!M332+'9.нерез-в нацвал'!L164*'9.нерез-в нацвал'!M164)/('7.физ-в нацвал'!L332+'8.юрид-в нацвал'!L332+'9.нерез-в нацвал'!L164)</f>
        <v>9.6820717443202913</v>
      </c>
      <c r="N332" s="25">
        <f>'7.физ-в нацвал'!N332+'8.юрид-в нацвал'!N332+'9.нерез-в нацвал'!N164</f>
        <v>2782577.22</v>
      </c>
      <c r="O332" s="29">
        <f>('7.физ-в нацвал'!N332*'7.физ-в нацвал'!O332+'8.юрид-в нацвал'!N332*'8.юрид-в нацвал'!O332+'9.нерез-в нацвал'!N164*'9.нерез-в нацвал'!O164)/('7.физ-в нацвал'!N332+'8.юрид-в нацвал'!N332+'9.нерез-в нацвал'!N164)</f>
        <v>12.281461093431954</v>
      </c>
      <c r="P332" s="25">
        <f>'7.физ-в нацвал'!P332+'8.юрид-в нацвал'!P332+'9.нерез-в нацвал'!P164</f>
        <v>2282718.2000000002</v>
      </c>
      <c r="Q332" s="29">
        <f>('7.физ-в нацвал'!P332*'7.физ-в нацвал'!Q332+'8.юрид-в нацвал'!P332*'8.юрид-в нацвал'!Q332+'9.нерез-в нацвал'!P164*'9.нерез-в нацвал'!Q164)/('7.физ-в нацвал'!P332+'8.юрид-в нацвал'!P332+'9.нерез-в нацвал'!P164)</f>
        <v>12.988201183921834</v>
      </c>
      <c r="R332" s="25">
        <f>'7.физ-в нацвал'!R332+'8.юрид-в нацвал'!R332+'9.нерез-в нацвал'!R164</f>
        <v>43448.490000000005</v>
      </c>
      <c r="S332" s="29">
        <f>('7.физ-в нацвал'!R332*'7.физ-в нацвал'!S332+'8.юрид-в нацвал'!R332*'8.юрид-в нацвал'!S332+'9.нерез-в нацвал'!R164*'9.нерез-в нацвал'!S164)/('7.физ-в нацвал'!R332+'8.юрид-в нацвал'!R332+'9.нерез-в нацвал'!R164)</f>
        <v>14.606799311092246</v>
      </c>
    </row>
    <row r="333" spans="1:19" ht="14.25" customHeight="1" x14ac:dyDescent="0.2">
      <c r="A333" s="23" t="s">
        <v>78</v>
      </c>
      <c r="B333" s="26">
        <f>'7.физ-в нацвал'!B333+'8.юрид-в нацвал'!B333+'9.нерез-в нацвал'!B165</f>
        <v>98646883.429999977</v>
      </c>
      <c r="C333" s="28">
        <f>('7.физ-в нацвал'!B333*'7.физ-в нацвал'!C333+'8.юрид-в нацвал'!B333*'8.юрид-в нацвал'!C333+'9.нерез-в нацвал'!B165*'9.нерез-в нацвал'!C165)/('7.физ-в нацвал'!B333+'8.юрид-в нацвал'!B333+'9.нерез-в нацвал'!B165)</f>
        <v>1.1561371713089099</v>
      </c>
      <c r="D333" s="21">
        <f>'7.физ-в нацвал'!D333+'8.юрид-в нацвал'!D333+'9.нерез-в нацвал'!D165</f>
        <v>92489761.039999992</v>
      </c>
      <c r="E333" s="28">
        <f>('7.физ-в нацвал'!D333*'7.физ-в нацвал'!E333+'8.юрид-в нацвал'!D333*'8.юрид-в нацвал'!E333+'9.нерез-в нацвал'!D165*'9.нерез-в нацвал'!E165)/('7.физ-в нацвал'!D333+'8.юрид-в нацвал'!D333+'9.нерез-в нацвал'!D165)</f>
        <v>0.51352694291921552</v>
      </c>
      <c r="F333" s="21">
        <f t="shared" ref="F333:F334" si="18">H333+J333+L333+N333+P333+R333</f>
        <v>6157122.3900000006</v>
      </c>
      <c r="G333" s="28">
        <f t="shared" ref="G333:G334" si="19">(H333*I333+J333*K333+L333*M333+N333*O333+P333*Q333+R333*S333)/(H333+J333+L333+N333+P333+R333)</f>
        <v>10.809163812805087</v>
      </c>
      <c r="H333" s="21">
        <f>'7.физ-в нацвал'!H333+'8.юрид-в нацвал'!H333+'9.нерез-в нацвал'!H165</f>
        <v>107476.92000000001</v>
      </c>
      <c r="I333" s="28">
        <f>('7.физ-в нацвал'!H333*'7.физ-в нацвал'!I333+'8.юрид-в нацвал'!H333*'8.юрид-в нацвал'!I333+'9.нерез-в нацвал'!H165*'9.нерез-в нацвал'!I165)/('7.физ-в нацвал'!H333+'8.юрид-в нацвал'!H333+'9.нерез-в нацвал'!H165)</f>
        <v>7.1081750444653569</v>
      </c>
      <c r="J333" s="21">
        <f>'7.физ-в нацвал'!J333+'8.юрид-в нацвал'!J333+'9.нерез-в нацвал'!J165</f>
        <v>517289</v>
      </c>
      <c r="K333" s="28">
        <f>('7.физ-в нацвал'!J333*'7.физ-в нацвал'!K333+'8.юрид-в нацвал'!J333*'8.юрид-в нацвал'!K333+'9.нерез-в нацвал'!J165*'9.нерез-в нацвал'!K165)/('7.физ-в нацвал'!J333+'8.юрид-в нацвал'!J333+'9.нерез-в нацвал'!J165)</f>
        <v>7.4301829085868789</v>
      </c>
      <c r="L333" s="21">
        <f>'7.физ-в нацвал'!L333+'8.юрид-в нацвал'!L333+'9.нерез-в нацвал'!L165</f>
        <v>708595.7300000001</v>
      </c>
      <c r="M333" s="28">
        <f>('7.физ-в нацвал'!L333*'7.физ-в нацвал'!M333+'8.юрид-в нацвал'!L333*'8.юрид-в нацвал'!M333+'9.нерез-в нацвал'!L165*'9.нерез-в нацвал'!M165)/('7.физ-в нацвал'!L333+'8.юрид-в нацвал'!L333+'9.нерез-в нацвал'!L165)</f>
        <v>9.5923105513209883</v>
      </c>
      <c r="N333" s="21">
        <f>'7.физ-в нацвал'!N333+'8.юрид-в нацвал'!N333+'9.нерез-в нацвал'!N165</f>
        <v>3276530.42</v>
      </c>
      <c r="O333" s="28">
        <f>('7.физ-в нацвал'!N333*'7.физ-в нацвал'!O333+'8.юрид-в нацвал'!N333*'8.юрид-в нацвал'!O333+'9.нерез-в нацвал'!N165*'9.нерез-в нацвал'!O165)/('7.физ-в нацвал'!N333+'8.юрид-в нацвал'!N333+'9.нерез-в нацвал'!N165)</f>
        <v>10.717366738838347</v>
      </c>
      <c r="P333" s="21">
        <f>'7.физ-в нацвал'!P333+'8.юрид-в нацвал'!P333+'9.нерез-в нацвал'!P165</f>
        <v>1447161.3800000001</v>
      </c>
      <c r="Q333" s="28">
        <f>('7.физ-в нацвал'!P333*'7.физ-в нацвал'!Q333+'8.юрид-в нацвал'!P333*'8.юрид-в нацвал'!Q333+'9.нерез-в нацвал'!P165*'9.нерез-в нацвал'!Q165)/('7.физ-в нацвал'!P333+'8.юрид-в нацвал'!P333+'9.нерез-в нацвал'!P165)</f>
        <v>12.851687429635486</v>
      </c>
      <c r="R333" s="22">
        <f>'7.физ-в нацвал'!R333+'8.юрид-в нацвал'!R333+'9.нерез-в нацвал'!R165</f>
        <v>100068.94</v>
      </c>
      <c r="S333" s="30">
        <f>('7.физ-в нацвал'!R333*'7.физ-в нацвал'!S333+'8.юрид-в нацвал'!R333*'8.юрид-в нацвал'!S333+'9.нерез-в нацвал'!R165*'9.нерез-в нацвал'!S165)/('7.физ-в нацвал'!R333+'8.юрид-в нацвал'!R333+'9.нерез-в нацвал'!R165)</f>
        <v>14.335254537521859</v>
      </c>
    </row>
    <row r="334" spans="1:19" ht="14.25" customHeight="1" x14ac:dyDescent="0.2">
      <c r="A334" s="23" t="s">
        <v>1</v>
      </c>
      <c r="B334" s="26">
        <f>'7.физ-в нацвал'!B334+'8.юрид-в нацвал'!B334+'9.нерез-в нацвал'!B166</f>
        <v>113522478.57000001</v>
      </c>
      <c r="C334" s="28">
        <f>('7.физ-в нацвал'!B334*'7.физ-в нацвал'!C334+'8.юрид-в нацвал'!B334*'8.юрид-в нацвал'!C334+'9.нерез-в нацвал'!B166*'9.нерез-в нацвал'!C166)/('7.физ-в нацвал'!B334+'8.юрид-в нацвал'!B334+'9.нерез-в нацвал'!B166)</f>
        <v>1.2273196767641719</v>
      </c>
      <c r="D334" s="21">
        <f>'7.физ-в нацвал'!D334+'8.юрид-в нацвал'!D334+'9.нерез-в нацвал'!D166</f>
        <v>106457070.95</v>
      </c>
      <c r="E334" s="28">
        <f>('7.физ-в нацвал'!D334*'7.физ-в нацвал'!E334+'8.юрид-в нацвал'!D334*'8.юрид-в нацвал'!E334+'9.нерез-в нацвал'!D166*'9.нерез-в нацвал'!E166)/('7.физ-в нацвал'!D334+'8.юрид-в нацвал'!D334+'9.нерез-в нацвал'!D166)</f>
        <v>0.59684369133208803</v>
      </c>
      <c r="F334" s="21">
        <f t="shared" si="18"/>
        <v>7065407.6199999992</v>
      </c>
      <c r="G334" s="28">
        <f t="shared" si="19"/>
        <v>10.726931068387534</v>
      </c>
      <c r="H334" s="21">
        <f>'7.физ-в нацвал'!H334+'8.юрид-в нацвал'!H334+'9.нерез-в нацвал'!H166</f>
        <v>318890.34000000003</v>
      </c>
      <c r="I334" s="28">
        <f>('7.физ-в нацвал'!H334*'7.физ-в нацвал'!I334+'8.юрид-в нацвал'!H334*'8.юрид-в нацвал'!I334+'9.нерез-в нацвал'!H166*'9.нерез-в нацвал'!I166)/('7.физ-в нацвал'!H334+'8.юрид-в нацвал'!H334+'9.нерез-в нацвал'!H166)</f>
        <v>5.540957154738523</v>
      </c>
      <c r="J334" s="21">
        <f>'7.физ-в нацвал'!J334+'8.юрид-в нацвал'!J334+'9.нерез-в нацвал'!J166</f>
        <v>451680.31000000006</v>
      </c>
      <c r="K334" s="28">
        <f>('7.физ-в нацвал'!J334*'7.физ-в нацвал'!K334+'8.юрид-в нацвал'!J334*'8.юрид-в нацвал'!K334+'9.нерез-в нацвал'!J166*'9.нерез-в нацвал'!K166)/('7.физ-в нацвал'!J334+'8.юрид-в нацвал'!J334+'9.нерез-в нацвал'!J166)</f>
        <v>7.235381880826286</v>
      </c>
      <c r="L334" s="21">
        <f>'7.физ-в нацвал'!L334+'8.юрид-в нацвал'!L334+'9.нерез-в нацвал'!L166</f>
        <v>573559.64999999991</v>
      </c>
      <c r="M334" s="28">
        <f>('7.физ-в нацвал'!L334*'7.физ-в нацвал'!M334+'8.юрид-в нацвал'!L334*'8.юрид-в нацвал'!M334+'9.нерез-в нацвал'!L166*'9.нерез-в нацвал'!M166)/('7.физ-в нацвал'!L334+'8.юрид-в нацвал'!L334+'9.нерез-в нацвал'!L166)</f>
        <v>9.6016654597303006</v>
      </c>
      <c r="N334" s="21">
        <f>'7.физ-в нацвал'!N334+'8.юрид-в нацвал'!N334+'9.нерез-в нацвал'!N166</f>
        <v>3898458.7299999995</v>
      </c>
      <c r="O334" s="28">
        <f>('7.физ-в нацвал'!N334*'7.физ-в нацвал'!O334+'8.юрид-в нацвал'!N334*'8.юрид-в нацвал'!O334+'9.нерез-в нацвал'!N166*'9.нерез-в нацвал'!O166)/('7.физ-в нацвал'!N334+'8.юрид-в нацвал'!N334+'9.нерез-в нацвал'!N166)</f>
        <v>10.910292468249365</v>
      </c>
      <c r="P334" s="21">
        <f>'7.физ-в нацвал'!P334+'8.юрид-в нацвал'!P334+'9.нерез-в нацвал'!P166</f>
        <v>1781674.94</v>
      </c>
      <c r="Q334" s="28">
        <f>('7.физ-в нацвал'!P334*'7.физ-в нацвал'!Q334+'8.юрид-в нацвал'!P334*'8.юрид-в нацвал'!Q334+'9.нерез-в нацвал'!P166*'9.нерез-в нацвал'!Q166)/('7.физ-в нацвал'!P334+'8.юрид-в нацвал'!P334+'9.нерез-в нацвал'!P166)</f>
        <v>12.424267311746572</v>
      </c>
      <c r="R334" s="22">
        <f>'7.физ-в нацвал'!R334+'8.юрид-в нацвал'!R334+'9.нерез-в нацвал'!R166</f>
        <v>41143.65</v>
      </c>
      <c r="S334" s="30">
        <f>('7.физ-в нацвал'!R334*'7.физ-в нацвал'!S334+'8.юрид-в нацвал'!R334*'8.юрид-в нацвал'!S334+'9.нерез-в нацвал'!R166*'9.нерез-в нацвал'!S166)/('7.физ-в нацвал'!R334+'8.юрид-в нацвал'!R334+'9.нерез-в нацвал'!R166)</f>
        <v>14.064011104994295</v>
      </c>
    </row>
    <row r="335" spans="1:19" ht="14.25" customHeight="1" x14ac:dyDescent="0.2">
      <c r="A335" s="23" t="s">
        <v>2</v>
      </c>
      <c r="B335" s="26">
        <f>'7.физ-в нацвал'!B335+'8.юрид-в нацвал'!B335+'9.нерез-в нацвал'!B167</f>
        <v>137727673.66999999</v>
      </c>
      <c r="C335" s="28">
        <f>('7.физ-в нацвал'!B335*'7.физ-в нацвал'!C335+'8.юрид-в нацвал'!B335*'8.юрид-в нацвал'!C335+'9.нерез-в нацвал'!B167*'9.нерез-в нацвал'!C167)/('7.физ-в нацвал'!B335+'8.юрид-в нацвал'!B335+'9.нерез-в нацвал'!B167)</f>
        <v>1.1343325917210363</v>
      </c>
      <c r="D335" s="21">
        <f>'7.физ-в нацвал'!D335+'8.юрид-в нацвал'!D335+'9.нерез-в нацвал'!D167</f>
        <v>130023435.69</v>
      </c>
      <c r="E335" s="28">
        <f>('7.физ-в нацвал'!D335*'7.физ-в нацвал'!E335+'8.юрид-в нацвал'!D335*'8.юрид-в нацвал'!E335+'9.нерез-в нацвал'!D167*'9.нерез-в нацвал'!E167)/('7.физ-в нацвал'!D335+'8.юрид-в нацвал'!D335+'9.нерез-в нацвал'!D167)</f>
        <v>0.58340619876908906</v>
      </c>
      <c r="F335" s="21">
        <f t="shared" ref="F335" si="20">H335+J335+L335+N335+P335+R335</f>
        <v>7704237.9800000004</v>
      </c>
      <c r="G335" s="28">
        <f t="shared" ref="G335" si="21">(H335*I335+J335*K335+L335*M335+N335*O335+P335*Q335+R335*S335)/(H335+J335+L335+N335+P335+R335)</f>
        <v>10.43224662421451</v>
      </c>
      <c r="H335" s="21">
        <f>'7.физ-в нацвал'!H335+'8.юрид-в нацвал'!H335+'9.нерез-в нацвал'!H167</f>
        <v>1011130.64</v>
      </c>
      <c r="I335" s="28">
        <f>('7.физ-в нацвал'!H335*'7.физ-в нацвал'!I335+'8.юрид-в нацвал'!H335*'8.юрид-в нацвал'!I335+'9.нерез-в нацвал'!H167*'9.нерез-в нацвал'!I167)/('7.физ-в нацвал'!H335+'8.юрид-в нацвал'!H335+'9.нерез-в нацвал'!H167)</f>
        <v>1.9266498638593346</v>
      </c>
      <c r="J335" s="21">
        <f>'7.физ-в нацвал'!J335+'8.юрид-в нацвал'!J335+'9.нерез-в нацвал'!J167</f>
        <v>507411.76999999996</v>
      </c>
      <c r="K335" s="28">
        <f>('7.физ-в нацвал'!J335*'7.физ-в нацвал'!K335+'8.юрид-в нацвал'!J335*'8.юрид-в нацвал'!K335+'9.нерез-в нацвал'!J167*'9.нерез-в нацвал'!K167)/('7.физ-в нацвал'!J335+'8.юрид-в нацвал'!J335+'9.нерез-в нацвал'!J167)</f>
        <v>8.0944479537792358</v>
      </c>
      <c r="L335" s="21">
        <f>'7.физ-в нацвал'!L335+'8.юрид-в нацвал'!L335+'9.нерез-в нацвал'!L167</f>
        <v>646151.61</v>
      </c>
      <c r="M335" s="28">
        <f>('7.физ-в нацвал'!L335*'7.физ-в нацвал'!M335+'8.юрид-в нацвал'!L335*'8.юрид-в нацвал'!M335+'9.нерез-в нацвал'!L167*'9.нерез-в нацвал'!M167)/('7.физ-в нацвал'!L335+'8.юрид-в нацвал'!L335+'9.нерез-в нацвал'!L167)</f>
        <v>9.3875991919295867</v>
      </c>
      <c r="N335" s="21">
        <f>'7.физ-в нацвал'!N335+'8.юрид-в нацвал'!N335+'9.нерез-в нацвал'!N167</f>
        <v>3399928.63</v>
      </c>
      <c r="O335" s="28">
        <f>('7.физ-в нацвал'!N335*'7.физ-в нацвал'!O335+'8.юрид-в нацвал'!N335*'8.юрид-в нацвал'!O335+'9.нерез-в нацвал'!N167*'9.нерез-в нацвал'!O167)/('7.физ-в нацвал'!N335+'8.юрид-в нацвал'!N335+'9.нерез-в нацвал'!N167)</f>
        <v>12.187391913988542</v>
      </c>
      <c r="P335" s="21">
        <f>'7.физ-в нацвал'!P335+'8.юрид-в нацвал'!P335+'9.нерез-в нацвал'!P167</f>
        <v>2117344.98</v>
      </c>
      <c r="Q335" s="28">
        <f>('7.физ-в нацвал'!P335*'7.физ-в нацвал'!Q335+'8.юрид-в нацвал'!P335*'8.юрид-в нацвал'!Q335+'9.нерез-в нацвал'!P167*'9.нерез-в нацвал'!Q167)/('7.физ-в нацвал'!P335+'8.юрид-в нацвал'!P335+'9.нерез-в нацвал'!P167)</f>
        <v>12.518781992861683</v>
      </c>
      <c r="R335" s="22">
        <f>'7.физ-в нацвал'!R335+'8.юрид-в нацвал'!R335+'9.нерез-в нацвал'!R167</f>
        <v>22270.35</v>
      </c>
      <c r="S335" s="30">
        <f>('7.физ-в нацвал'!R335*'7.физ-в нацвал'!S335+'8.юрид-в нацвал'!R335*'8.юрид-в нацвал'!S335+'9.нерез-в нацвал'!R167*'9.нерез-в нацвал'!S167)/('7.физ-в нацвал'!R335+'8.юрид-в нацвал'!R335+'9.нерез-в нацвал'!R167)</f>
        <v>13.854409656785808</v>
      </c>
    </row>
    <row r="336" spans="1:19" ht="14.25" customHeight="1" x14ac:dyDescent="0.2">
      <c r="A336" s="23" t="s">
        <v>3</v>
      </c>
      <c r="B336" s="26">
        <f>'7.физ-в нацвал'!B336+'8.юрид-в нацвал'!B336+'9.нерез-в нацвал'!B168</f>
        <v>139641126.31</v>
      </c>
      <c r="C336" s="28">
        <f>('7.физ-в нацвал'!B336*'7.физ-в нацвал'!C336+'8.юрид-в нацвал'!B336*'8.юрид-в нацвал'!C336+'9.нерез-в нацвал'!B168*'9.нерез-в нацвал'!C168)/('7.физ-в нацвал'!B336+'8.юрид-в нацвал'!B336+'9.нерез-в нацвал'!B168)</f>
        <v>1.3148617826856608</v>
      </c>
      <c r="D336" s="21">
        <f>'7.физ-в нацвал'!D336+'8.юрид-в нацвал'!D336+'9.нерез-в нацвал'!D168</f>
        <v>131413713.90000001</v>
      </c>
      <c r="E336" s="28">
        <f>('7.физ-в нацвал'!D336*'7.физ-в нацвал'!E336+'8.юрид-в нацвал'!D336*'8.юрид-в нацвал'!E336+'9.нерез-в нацвал'!D168*'9.нерез-в нацвал'!E168)/('7.физ-в нацвал'!D336+'8.юрид-в нацвал'!D336+'9.нерез-в нацвал'!D168)</f>
        <v>0.67734820973277421</v>
      </c>
      <c r="F336" s="21">
        <f t="shared" ref="F336" si="22">H336+J336+L336+N336+P336+R336</f>
        <v>8227412.4100000001</v>
      </c>
      <c r="G336" s="28">
        <f t="shared" ref="G336" si="23">(H336*I336+J336*K336+L336*M336+N336*O336+P336*Q336+R336*S336)/(H336+J336+L336+N336+P336+R336)</f>
        <v>11.497653419770671</v>
      </c>
      <c r="H336" s="21">
        <f>'7.физ-в нацвал'!H336+'8.юрид-в нацвал'!H336+'9.нерез-в нацвал'!H168</f>
        <v>484734.48</v>
      </c>
      <c r="I336" s="28">
        <f>('7.физ-в нацвал'!H336*'7.физ-в нацвал'!I336+'8.юрид-в нацвал'!H336*'8.юрид-в нацвал'!I336+'9.нерез-в нацвал'!H168*'9.нерез-в нацвал'!I168)/('7.физ-в нацвал'!H336+'8.юрид-в нацвал'!H336+'9.нерез-в нацвал'!H168)</f>
        <v>2.809388509560943</v>
      </c>
      <c r="J336" s="21">
        <f>'7.физ-в нацвал'!J336+'8.юрид-в нацвал'!J336+'9.нерез-в нацвал'!J168</f>
        <v>484737.56</v>
      </c>
      <c r="K336" s="28">
        <f>('7.физ-в нацвал'!J336*'7.физ-в нацвал'!K336+'8.юрид-в нацвал'!J336*'8.юрид-в нацвал'!K336+'9.нерез-в нацвал'!J168*'9.нерез-в нацвал'!K168)/('7.физ-в нацвал'!J336+'8.юрид-в нацвал'!J336+'9.нерез-в нацвал'!J168)</f>
        <v>7.6730417236493924</v>
      </c>
      <c r="L336" s="21">
        <f>'7.физ-в нацвал'!L336+'8.юрид-в нацвал'!L336+'9.нерез-в нацвал'!L168</f>
        <v>752945.9</v>
      </c>
      <c r="M336" s="28">
        <f>('7.физ-в нацвал'!L336*'7.физ-в нацвал'!M336+'8.юрид-в нацвал'!L336*'8.юрид-в нацвал'!M336+'9.нерез-в нацвал'!L168*'9.нерез-в нацвал'!M168)/('7.физ-в нацвал'!L336+'8.юрид-в нацвал'!L336+'9.нерез-в нацвал'!L168)</f>
        <v>8.7464367049478557</v>
      </c>
      <c r="N336" s="21">
        <f>'7.физ-в нацвал'!N336+'8.юрид-в нацвал'!N336+'9.нерез-в нацвал'!N168</f>
        <v>4294447.54</v>
      </c>
      <c r="O336" s="28">
        <f>('7.физ-в нацвал'!N336*'7.физ-в нацвал'!O336+'8.юрид-в нацвал'!N336*'8.юрид-в нацвал'!O336+'9.нерез-в нацвал'!N168*'9.нерез-в нацвал'!O168)/('7.физ-в нацвал'!N336+'8.юрид-в нацвал'!N336+'9.нерез-в нацвал'!N168)</f>
        <v>12.663878580759212</v>
      </c>
      <c r="P336" s="21">
        <f>'7.физ-в нацвал'!P336+'8.юрид-в нацвал'!P336+'9.нерез-в нацвал'!P168</f>
        <v>2192336.6</v>
      </c>
      <c r="Q336" s="28">
        <f>('7.физ-в нацвал'!P336*'7.физ-в нацвал'!Q336+'8.юрид-в нацвал'!P336*'8.юрид-в нацвал'!Q336+'9.нерез-в нацвал'!P168*'9.нерез-в нацвал'!Q168)/('7.физ-в нацвал'!P336+'8.юрид-в нацвал'!P336+'9.нерез-в нацвал'!P168)</f>
        <v>12.902786449261516</v>
      </c>
      <c r="R336" s="22">
        <f>'7.физ-в нацвал'!R336+'8.юрид-в нацвал'!R336+'9.нерез-в нацвал'!R168</f>
        <v>18210.329999999998</v>
      </c>
      <c r="S336" s="30">
        <f>('7.физ-в нацвал'!R336*'7.физ-в нацвал'!S336+'8.юрид-в нацвал'!R336*'8.юрид-в нацвал'!S336+'9.нерез-в нацвал'!R168*'9.нерез-в нацвал'!S168)/('7.физ-в нацвал'!R336+'8.юрид-в нацвал'!R336+'9.нерез-в нацвал'!R168)</f>
        <v>14.1409069028403</v>
      </c>
    </row>
    <row r="337" spans="1:19" ht="14.25" customHeight="1" x14ac:dyDescent="0.2">
      <c r="A337" s="23" t="s">
        <v>4</v>
      </c>
      <c r="B337" s="26">
        <f>'7.физ-в нацвал'!B337+'8.юрид-в нацвал'!B337+'9.нерез-в нацвал'!B169</f>
        <v>153158095.58000001</v>
      </c>
      <c r="C337" s="28">
        <f>('7.физ-в нацвал'!B337*'7.физ-в нацвал'!C337+'8.юрид-в нацвал'!B337*'8.юрид-в нацвал'!C337+'9.нерез-в нацвал'!B169*'9.нерез-в нацвал'!C169)/('7.физ-в нацвал'!B337+'8.юрид-в нацвал'!B337+'9.нерез-в нацвал'!B169)</f>
        <v>1.2028969642506959</v>
      </c>
      <c r="D337" s="21">
        <f>'7.физ-в нацвал'!D337+'8.юрид-в нацвал'!D337+'9.нерез-в нацвал'!D169</f>
        <v>145926473.47999999</v>
      </c>
      <c r="E337" s="28">
        <f>('7.физ-в нацвал'!D337*'7.физ-в нацвал'!E337+'8.юрид-в нацвал'!D337*'8.юрид-в нацвал'!E337+'9.нерез-в нацвал'!D169*'9.нерез-в нацвал'!E169)/('7.физ-в нацвал'!D337+'8.юрид-в нацвал'!D337+'9.нерез-в нацвал'!D169)</f>
        <v>0.68343542148415359</v>
      </c>
      <c r="F337" s="21">
        <f t="shared" ref="F337" si="24">H337+J337+L337+N337+P337+R337</f>
        <v>7231622.1000000006</v>
      </c>
      <c r="G337" s="28">
        <f t="shared" ref="G337" si="25">(H337*I337+J337*K337+L337*M337+N337*O337+P337*Q337+R337*S337)/(H337+J337+L337+N337+P337+R337)</f>
        <v>11.685080628743025</v>
      </c>
      <c r="H337" s="21">
        <f>'7.физ-в нацвал'!H337+'8.юрид-в нацвал'!H337+'9.нерез-в нацвал'!H169</f>
        <v>257693.88</v>
      </c>
      <c r="I337" s="28">
        <f>('7.физ-в нацвал'!H337*'7.физ-в нацвал'!I337+'8.юрид-в нацвал'!H337*'8.юрид-в нацвал'!I337+'9.нерез-в нацвал'!H169*'9.нерез-в нацвал'!I169)/('7.физ-в нацвал'!H337+'8.юрид-в нацвал'!H337+'9.нерез-в нацвал'!H169)</f>
        <v>5.247418146678533</v>
      </c>
      <c r="J337" s="21">
        <f>'7.физ-в нацвал'!J337+'8.юрид-в нацвал'!J337+'9.нерез-в нацвал'!J169</f>
        <v>484328.44999999995</v>
      </c>
      <c r="K337" s="28">
        <f>('7.физ-в нацвал'!J337*'7.физ-в нацвал'!K337+'8.юрид-в нацвал'!J337*'8.юрид-в нацвал'!K337+'9.нерез-в нацвал'!J169*'9.нерез-в нацвал'!K169)/('7.физ-в нацвал'!J337+'8.юрид-в нацвал'!J337+'9.нерез-в нацвал'!J169)</f>
        <v>7.7733855772874776</v>
      </c>
      <c r="L337" s="21">
        <f>'7.физ-в нацвал'!L337+'8.юрид-в нацвал'!L337+'9.нерез-в нацвал'!L169</f>
        <v>815888.47</v>
      </c>
      <c r="M337" s="28">
        <f>('7.физ-в нацвал'!L337*'7.физ-в нацвал'!M337+'8.юрид-в нацвал'!L337*'8.юрид-в нацвал'!M337+'9.нерез-в нацвал'!L169*'9.нерез-в нацвал'!M169)/('7.физ-в нацвал'!L337+'8.юрид-в нацвал'!L337+'9.нерез-в нацвал'!L169)</f>
        <v>8.2471010830683724</v>
      </c>
      <c r="N337" s="21">
        <f>'7.физ-в нацвал'!N337+'8.юрид-в нацвал'!N337+'9.нерез-в нацвал'!N169</f>
        <v>2859657.0300000003</v>
      </c>
      <c r="O337" s="28">
        <f>('7.физ-в нацвал'!N337*'7.физ-в нацвал'!O337+'8.юрид-в нацвал'!N337*'8.юрид-в нацвал'!O337+'9.нерез-в нацвал'!N169*'9.нерез-в нацвал'!O169)/('7.физ-в нацвал'!N337+'8.юрид-в нацвал'!N337+'9.нерез-в нацвал'!N169)</f>
        <v>12.23743501999606</v>
      </c>
      <c r="P337" s="21">
        <f>'7.физ-в нацвал'!P337+'8.юрид-в нацвал'!P337+'9.нерез-в нацвал'!P169</f>
        <v>2788932.83</v>
      </c>
      <c r="Q337" s="28">
        <f>('7.физ-в нацвал'!P337*'7.физ-в нацвал'!Q337+'8.юрид-в нацвал'!P337*'8.юрид-в нацвал'!Q337+'9.нерез-в нацвал'!P169*'9.нерез-в нацвал'!Q169)/('7.физ-в нацвал'!P337+'8.юрид-в нацвал'!P337+'9.нерез-в нацвал'!P169)</f>
        <v>13.375102255833115</v>
      </c>
      <c r="R337" s="22">
        <f>'7.физ-в нацвал'!R337+'8.юрид-в нацвал'!R337+'9.нерез-в нацвал'!R169</f>
        <v>25121.440000000002</v>
      </c>
      <c r="S337" s="30">
        <f>('7.физ-в нацвал'!R337*'7.физ-в нацвал'!S337+'8.юрид-в нацвал'!R337*'8.юрид-в нацвал'!S337+'9.нерез-в нацвал'!R169*'9.нерез-в нацвал'!S169)/('7.физ-в нацвал'!R337+'8.юрид-в нацвал'!R337+'9.нерез-в нацвал'!R169)</f>
        <v>14.296331356801229</v>
      </c>
    </row>
    <row r="338" spans="1:19" ht="14.25" customHeight="1" x14ac:dyDescent="0.2">
      <c r="A338" s="23" t="s">
        <v>5</v>
      </c>
      <c r="B338" s="26">
        <f>'7.физ-в нацвал'!B338+'8.юрид-в нацвал'!B338+'9.нерез-в нацвал'!B170</f>
        <v>166515608.44999999</v>
      </c>
      <c r="C338" s="28">
        <f>('7.физ-в нацвал'!B338*'7.физ-в нацвал'!C338+'8.юрид-в нацвал'!B338*'8.юрид-в нацвал'!C338+'9.нерез-в нацвал'!B170*'9.нерез-в нацвал'!C170)/('7.физ-в нацвал'!B338+'8.юрид-в нацвал'!B338+'9.нерез-в нацвал'!B170)</f>
        <v>1.3331444872944582</v>
      </c>
      <c r="D338" s="21">
        <f>'7.физ-в нацвал'!D338+'8.юрид-в нацвал'!D338+'9.нерез-в нацвал'!D170</f>
        <v>157816314.09999999</v>
      </c>
      <c r="E338" s="28">
        <f>('7.физ-в нацвал'!D338*'7.физ-в нацвал'!E338+'8.юрид-в нацвал'!D338*'8.юрид-в нацвал'!E338+'9.нерез-в нацвал'!D170*'9.нерез-в нацвал'!E170)/('7.физ-в нацвал'!D338+'8.юрид-в нацвал'!D338+'9.нерез-в нацвал'!D170)</f>
        <v>0.81480382224501613</v>
      </c>
      <c r="F338" s="21">
        <f t="shared" ref="F338:F342" si="26">H338+J338+L338+N338+P338+R338</f>
        <v>8699294.3499999996</v>
      </c>
      <c r="G338" s="28">
        <f t="shared" ref="G338:G342" si="27">(H338*I338+J338*K338+L338*M338+N338*O338+P338*Q338+R338*S338)/(H338+J338+L338+N338+P338+R338)</f>
        <v>10.736506405522414</v>
      </c>
      <c r="H338" s="21">
        <f>'7.физ-в нацвал'!H338+'8.юрид-в нацвал'!H338+'9.нерез-в нацвал'!H170</f>
        <v>467042.16</v>
      </c>
      <c r="I338" s="28">
        <f>('7.физ-в нацвал'!H338*'7.физ-в нацвал'!I338+'8.юрид-в нацвал'!H338*'8.юрид-в нацвал'!I338+'9.нерез-в нацвал'!H170*'9.нерез-в нацвал'!I170)/('7.физ-в нацвал'!H338+'8.юрид-в нацвал'!H338+'9.нерез-в нацвал'!H170)</f>
        <v>3.8679975985465629</v>
      </c>
      <c r="J338" s="21">
        <f>'7.физ-в нацвал'!J338+'8.юрид-в нацвал'!J338+'9.нерез-в нацвал'!J170</f>
        <v>1349724.67</v>
      </c>
      <c r="K338" s="28">
        <f>('7.физ-в нацвал'!J338*'7.физ-в нацвал'!K338+'8.юрид-в нацвал'!J338*'8.юрид-в нацвал'!K338+'9.нерез-в нацвал'!J170*'9.нерез-в нацвал'!K170)/('7.физ-в нацвал'!J338+'8.юрид-в нацвал'!J338+'9.нерез-в нацвал'!J170)</f>
        <v>4.5668833410298406</v>
      </c>
      <c r="L338" s="21">
        <f>'7.физ-в нацвал'!L338+'8.юрид-в нацвал'!L338+'9.нерез-в нацвал'!L170</f>
        <v>620461.55000000005</v>
      </c>
      <c r="M338" s="28">
        <f>('7.физ-в нацвал'!L338*'7.физ-в нацвал'!M338+'8.юрид-в нацвал'!L338*'8.юрид-в нацвал'!M338+'9.нерез-в нацвал'!L170*'9.нерез-в нацвал'!M170)/('7.физ-в нацвал'!L338+'8.юрид-в нацвал'!L338+'9.нерез-в нацвал'!L170)</f>
        <v>9.0570771358837678</v>
      </c>
      <c r="N338" s="21">
        <f>'7.физ-в нацвал'!N338+'8.юрид-в нацвал'!N338+'9.нерез-в нацвал'!N170</f>
        <v>3225433.28</v>
      </c>
      <c r="O338" s="28">
        <f>('7.физ-в нацвал'!N338*'7.физ-в нацвал'!O338+'8.юрид-в нацвал'!N338*'8.юрид-в нацвал'!O338+'9.нерез-в нацвал'!N170*'9.нерез-в нацвал'!O170)/('7.физ-в нацвал'!N338+'8.юрид-в нацвал'!N338+'9.нерез-в нацвал'!N170)</f>
        <v>12.130638004423368</v>
      </c>
      <c r="P338" s="21">
        <f>'7.физ-в нацвал'!P338+'8.юрид-в нацвал'!P338+'9.нерез-в нацвал'!P170</f>
        <v>2991914.17</v>
      </c>
      <c r="Q338" s="28">
        <f>('7.физ-в нацвал'!P338*'7.физ-в нацвал'!Q338+'8.юрид-в нацвал'!P338*'8.юрид-в нацвал'!Q338+'9.нерез-в нацвал'!P170*'9.нерез-в нацвал'!Q170)/('7.физ-в нацвал'!P338+'8.юрид-в нацвал'!P338+'9.нерез-в нацвал'!P170)</f>
        <v>13.392382695155998</v>
      </c>
      <c r="R338" s="22">
        <f>'7.физ-в нацвал'!R338+'8.юрид-в нацвал'!R338+'9.нерез-в нацвал'!R170</f>
        <v>44718.520000000004</v>
      </c>
      <c r="S338" s="30">
        <f>('7.физ-в нацвал'!R338*'7.физ-в нацвал'!S338+'8.юрид-в нацвал'!R338*'8.юрид-в нацвал'!S338+'9.нерез-в нацвал'!R170*'9.нерез-в нацвал'!S170)/('7.физ-в нацвал'!R338+'8.юрид-в нацвал'!R338+'9.нерез-в нацвал'!R170)</f>
        <v>13.741180334232897</v>
      </c>
    </row>
    <row r="339" spans="1:19" ht="14.25" customHeight="1" x14ac:dyDescent="0.2">
      <c r="A339" s="23" t="s">
        <v>6</v>
      </c>
      <c r="B339" s="26">
        <f>'7.физ-в нацвал'!B339+'8.юрид-в нацвал'!B339+'9.нерез-в нацвал'!B171</f>
        <v>167761746.80000001</v>
      </c>
      <c r="C339" s="28">
        <f>('7.физ-в нацвал'!B339*'7.физ-в нацвал'!C339+'8.юрид-в нацвал'!B339*'8.юрид-в нацвал'!C339+'9.нерез-в нацвал'!B171*'9.нерез-в нацвал'!C171)/('7.физ-в нацвал'!B339+'8.юрид-в нацвал'!B339+'9.нерез-в нацвал'!B171)</f>
        <v>1.4477084914062175</v>
      </c>
      <c r="D339" s="21">
        <f>'7.физ-в нацвал'!D339+'8.юрид-в нацвал'!D339+'9.нерез-в нацвал'!D171</f>
        <v>160138282.72</v>
      </c>
      <c r="E339" s="28">
        <f>('7.физ-в нацвал'!D339*'7.физ-в нацвал'!E339+'8.юрид-в нацвал'!D339*'8.юрид-в нацвал'!E339+'9.нерез-в нацвал'!D171*'9.нерез-в нацвал'!E171)/('7.физ-в нацвал'!D339+'8.юрид-в нацвал'!D339+'9.нерез-в нацвал'!D171)</f>
        <v>0.94787008657076488</v>
      </c>
      <c r="F339" s="21">
        <f t="shared" si="26"/>
        <v>7623464.0799999991</v>
      </c>
      <c r="G339" s="28">
        <f t="shared" si="27"/>
        <v>11.947300664713024</v>
      </c>
      <c r="H339" s="21">
        <f>'7.физ-в нацвал'!H339+'8.юрид-в нацвал'!H339+'9.нерез-в нацвал'!H171</f>
        <v>272548.26</v>
      </c>
      <c r="I339" s="28">
        <f>('7.физ-в нацвал'!H339*'7.физ-в нацвал'!I339+'8.юрид-в нацвал'!H339*'8.юрид-в нацвал'!I339+'9.нерез-в нацвал'!H171*'9.нерез-в нацвал'!I171)/('7.физ-в нацвал'!H339+'8.юрид-в нацвал'!H339+'9.нерез-в нацвал'!H171)</f>
        <v>5.6035799608480312</v>
      </c>
      <c r="J339" s="21">
        <f>'7.физ-в нацвал'!J339+'8.юрид-в нацвал'!J339+'9.нерез-в нацвал'!J171</f>
        <v>462187.01</v>
      </c>
      <c r="K339" s="28">
        <f>('7.физ-в нацвал'!J339*'7.физ-в нацвал'!K339+'8.юрид-в нацвал'!J339*'8.юрид-в нацвал'!K339+'9.нерез-в нацвал'!J171*'9.нерез-в нацвал'!K171)/('7.физ-в нацвал'!J339+'8.юрид-в нацвал'!J339+'9.нерез-в нацвал'!J171)</f>
        <v>6.2264040618536631</v>
      </c>
      <c r="L339" s="21">
        <f>'7.физ-в нацвал'!L339+'8.юрид-в нацвал'!L339+'9.нерез-в нацвал'!L171</f>
        <v>461088.13</v>
      </c>
      <c r="M339" s="28">
        <f>('7.физ-в нацвал'!L339*'7.физ-в нацвал'!M339+'8.юрид-в нацвал'!L339*'8.юрид-в нацвал'!M339+'9.нерез-в нацвал'!L171*'9.нерез-в нацвал'!M171)/('7.физ-в нацвал'!L339+'8.юрид-в нацвал'!L339+'9.нерез-в нацвал'!L171)</f>
        <v>8.1433157678554817</v>
      </c>
      <c r="N339" s="21">
        <f>'7.физ-в нацвал'!N339+'8.юрид-в нацвал'!N339+'9.нерез-в нацвал'!N171</f>
        <v>3596774.9699999997</v>
      </c>
      <c r="O339" s="28">
        <f>('7.физ-в нацвал'!N339*'7.физ-в нацвал'!O339+'8.юрид-в нацвал'!N339*'8.юрид-в нацвал'!O339+'9.нерез-в нацвал'!N171*'9.нерез-в нацвал'!O171)/('7.физ-в нацвал'!N339+'8.юрид-в нацвал'!N339+'9.нерез-в нацвал'!N171)</f>
        <v>12.702101293620807</v>
      </c>
      <c r="P339" s="21">
        <f>'7.физ-в нацвал'!P339+'8.юрид-в нацвал'!P339+'9.нерез-в нацвал'!P171</f>
        <v>2814536.0700000003</v>
      </c>
      <c r="Q339" s="28">
        <f>('7.физ-в нацвал'!P339*'7.физ-в нацвал'!Q339+'8.юрид-в нацвал'!P339*'8.юрид-в нацвал'!Q339+'9.нерез-в нацвал'!P171*'9.нерез-в нацвал'!Q171)/('7.физ-в нацвал'!P339+'8.юрид-в нацвал'!P339+'9.нерез-в нацвал'!P171)</f>
        <v>13.146708973141676</v>
      </c>
      <c r="R339" s="22">
        <f>'7.физ-в нацвал'!R339+'8.юрид-в нацвал'!R339+'9.нерез-в нацвал'!R171</f>
        <v>16329.64</v>
      </c>
      <c r="S339" s="30">
        <f>('7.физ-в нацвал'!R339*'7.физ-в нацвал'!S339+'8.юрид-в нацвал'!R339*'8.юрид-в нацвал'!S339+'9.нерез-в нацвал'!R171*'9.нерез-в нацвал'!S171)/('7.физ-в нацвал'!R339+'8.юрид-в нацвал'!R339+'9.нерез-в нацвал'!R171)</f>
        <v>14.178853942891607</v>
      </c>
    </row>
    <row r="340" spans="1:19" ht="14.25" customHeight="1" x14ac:dyDescent="0.2">
      <c r="A340" s="23" t="s">
        <v>7</v>
      </c>
      <c r="B340" s="26">
        <f>'7.физ-в нацвал'!B340+'8.юрид-в нацвал'!B340+'9.нерез-в нацвал'!B172</f>
        <v>174206356.29000002</v>
      </c>
      <c r="C340" s="28">
        <f>('7.физ-в нацвал'!B340*'7.физ-в нацвал'!C340+'8.юрид-в нацвал'!B340*'8.юрид-в нацвал'!C340+'9.нерез-в нацвал'!B172*'9.нерез-в нацвал'!C172)/('7.физ-в нацвал'!B340+'8.юрид-в нацвал'!B340+'9.нерез-в нацвал'!B172)</f>
        <v>1.3771686102590937</v>
      </c>
      <c r="D340" s="21">
        <f>'7.физ-в нацвал'!D340+'8.юрид-в нацвал'!D340+'9.нерез-в нацвал'!D172</f>
        <v>166121272.88</v>
      </c>
      <c r="E340" s="28">
        <f>('7.физ-в нацвал'!D340*'7.физ-в нацвал'!E340+'8.юрид-в нацвал'!D340*'8.юрид-в нацвал'!E340+'9.нерез-в нацвал'!D172*'9.нерез-в нацвал'!E172)/('7.физ-в нацвал'!D340+'8.юрид-в нацвал'!D340+'9.нерез-в нацвал'!D172)</f>
        <v>0.85608531112285768</v>
      </c>
      <c r="F340" s="21">
        <f t="shared" si="26"/>
        <v>8085083.4100000001</v>
      </c>
      <c r="G340" s="28">
        <f t="shared" si="27"/>
        <v>12.083677936057299</v>
      </c>
      <c r="H340" s="21">
        <f>'7.физ-в нацвал'!H340+'8.юрид-в нацвал'!H340+'9.нерез-в нацвал'!H172</f>
        <v>217315.43000000002</v>
      </c>
      <c r="I340" s="28">
        <f>('7.физ-в нацвал'!H340*'7.физ-в нацвал'!I340+'8.юрид-в нацвал'!H340*'8.юрид-в нацвал'!I340+'9.нерез-в нацвал'!H172*'9.нерез-в нацвал'!I172)/('7.физ-в нацвал'!H340+'8.юрид-в нацвал'!H340+'9.нерез-в нацвал'!H172)</f>
        <v>5.7173726048813043</v>
      </c>
      <c r="J340" s="21">
        <f>'7.физ-в нацвал'!J340+'8.юрид-в нацвал'!J340+'9.нерез-в нацвал'!J172</f>
        <v>374667.07</v>
      </c>
      <c r="K340" s="28">
        <f>('7.физ-в нацвал'!J340*'7.физ-в нацвал'!K340+'8.юрид-в нацвал'!J340*'8.юрид-в нацвал'!K340+'9.нерез-в нацвал'!J172*'9.нерез-в нацвал'!K172)/('7.физ-в нацвал'!J340+'8.юрид-в нацвал'!J340+'9.нерез-в нацвал'!J172)</f>
        <v>6.1644057626948623</v>
      </c>
      <c r="L340" s="21">
        <f>'7.физ-в нацвал'!L340+'8.юрид-в нацвал'!L340+'9.нерез-в нацвал'!L172</f>
        <v>479211.9</v>
      </c>
      <c r="M340" s="28">
        <f>('7.физ-в нацвал'!L340*'7.физ-в нацвал'!M340+'8.юрид-в нацвал'!L340*'8.юрид-в нацвал'!M340+'9.нерез-в нацвал'!L172*'9.нерез-в нацвал'!M172)/('7.физ-в нацвал'!L340+'8.юрид-в нацвал'!L340+'9.нерез-в нацвал'!L172)</f>
        <v>8.0945167576180808</v>
      </c>
      <c r="N340" s="21">
        <f>'7.физ-в нацвал'!N340+'8.юрид-в нацвал'!N340+'9.нерез-в нацвал'!N172</f>
        <v>3967523.8200000003</v>
      </c>
      <c r="O340" s="28">
        <f>('7.физ-в нацвал'!N340*'7.физ-в нацвал'!O340+'8.юрид-в нацвал'!N340*'8.юрид-в нацвал'!O340+'9.нерез-в нацвал'!N172*'9.нерез-в нацвал'!O172)/('7.физ-в нацвал'!N340+'8.юрид-в нацвал'!N340+'9.нерез-в нацвал'!N172)</f>
        <v>12.448530730207416</v>
      </c>
      <c r="P340" s="21">
        <f>'7.физ-в нацвал'!P340+'8.юрид-в нацвал'!P340+'9.нерез-в нацвал'!P172</f>
        <v>3009637.53</v>
      </c>
      <c r="Q340" s="28">
        <f>('7.физ-в нацвал'!P340*'7.физ-в нацвал'!Q340+'8.юрид-в нацвал'!P340*'8.юрид-в нацвал'!Q340+'9.нерез-в нацвал'!P172*'9.нерез-в нацвал'!Q172)/('7.физ-в нацвал'!P340+'8.юрид-в нацвал'!P340+'9.нерез-в нацвал'!P172)</f>
        <v>13.398350158665119</v>
      </c>
      <c r="R340" s="22">
        <f>'7.физ-в нацвал'!R340+'8.юрид-в нацвал'!R340+'9.нерез-в нацвал'!R172</f>
        <v>36727.660000000003</v>
      </c>
      <c r="S340" s="30">
        <f>('7.физ-в нацвал'!R340*'7.физ-в нацвал'!S340+'8.юрид-в нацвал'!R340*'8.юрид-в нацвал'!S340+'9.нерез-в нацвал'!R172*'9.нерез-в нацвал'!S172)/('7.физ-в нацвал'!R340+'8.юрид-в нацвал'!R340+'9.нерез-в нацвал'!R172)</f>
        <v>15.04213588341868</v>
      </c>
    </row>
    <row r="341" spans="1:19" ht="14.25" customHeight="1" x14ac:dyDescent="0.2">
      <c r="A341" s="23" t="s">
        <v>8</v>
      </c>
      <c r="B341" s="26">
        <f>'7.физ-в нацвал'!B341+'8.юрид-в нацвал'!B341+'9.нерез-в нацвал'!B173</f>
        <v>176586590.65999997</v>
      </c>
      <c r="C341" s="28">
        <f>('7.физ-в нацвал'!B341*'7.физ-в нацвал'!C341+'8.юрид-в нацвал'!B341*'8.юрид-в нацвал'!C341+'9.нерез-в нацвал'!B173*'9.нерез-в нацвал'!C173)/('7.физ-в нацвал'!B341+'8.юрид-в нацвал'!B341+'9.нерез-в нацвал'!B173)</f>
        <v>1.3225407169854912</v>
      </c>
      <c r="D341" s="21">
        <f>'7.физ-в нацвал'!D341+'8.юрид-в нацвал'!D341+'9.нерез-в нацвал'!D173</f>
        <v>169101864.54999998</v>
      </c>
      <c r="E341" s="28">
        <f>('7.физ-в нацвал'!D341*'7.физ-в нацвал'!E341+'8.юрид-в нацвал'!D341*'8.юрид-в нацвал'!E341+'9.нерез-в нацвал'!D173*'9.нерез-в нацвал'!E173)/('7.физ-в нацвал'!D341+'8.юрид-в нацвал'!D341+'9.нерез-в нацвал'!D173)</f>
        <v>0.83467654129600743</v>
      </c>
      <c r="F341" s="21">
        <f t="shared" si="26"/>
        <v>7484726.1099999994</v>
      </c>
      <c r="G341" s="28">
        <f t="shared" si="27"/>
        <v>12.34482002871844</v>
      </c>
      <c r="H341" s="21">
        <f>'7.физ-в нацвал'!H341+'8.юрид-в нацвал'!H341+'9.нерез-в нацвал'!H173</f>
        <v>133005.44</v>
      </c>
      <c r="I341" s="28">
        <f>('7.физ-в нацвал'!H341*'7.физ-в нацвал'!I341+'8.юрид-в нацвал'!H341*'8.юрид-в нацвал'!I341+'9.нерез-в нацвал'!H173*'9.нерез-в нацвал'!I173)/('7.физ-в нацвал'!H341+'8.юрид-в нацвал'!H341+'9.нерез-в нацвал'!H173)</f>
        <v>7.5277309965667571</v>
      </c>
      <c r="J341" s="21">
        <f>'7.физ-в нацвал'!J341+'8.юрид-в нацвал'!J341+'9.нерез-в нацвал'!J173</f>
        <v>366227.25</v>
      </c>
      <c r="K341" s="28">
        <f>('7.физ-в нацвал'!J341*'7.физ-в нацвал'!K341+'8.юрид-в нацвал'!J341*'8.юрид-в нацвал'!K341+'9.нерез-в нацвал'!J173*'9.нерез-в нацвал'!K173)/('7.физ-в нацвал'!J341+'8.юрид-в нацвал'!J341+'9.нерез-в нацвал'!J173)</f>
        <v>6.2705518797413315</v>
      </c>
      <c r="L341" s="21">
        <f>'7.физ-в нацвал'!L341+'8.юрид-в нацвал'!L341+'9.нерез-в нацвал'!L173</f>
        <v>620400.05000000005</v>
      </c>
      <c r="M341" s="28">
        <f>('7.физ-в нацвал'!L341*'7.физ-в нацвал'!M341+'8.юрид-в нацвал'!L341*'8.юрид-в нацвал'!M341+'9.нерез-в нацвал'!L173*'9.нерез-в нацвал'!M173)/('7.физ-в нацвал'!L341+'8.юрид-в нацвал'!L341+'9.нерез-в нацвал'!L173)</f>
        <v>8.3631542254066549</v>
      </c>
      <c r="N341" s="21">
        <f>'7.физ-в нацвал'!N341+'8.юрид-в нацвал'!N341+'9.нерез-в нацвал'!N173</f>
        <v>3045265.35</v>
      </c>
      <c r="O341" s="28">
        <f>('7.физ-в нацвал'!N341*'7.физ-в нацвал'!O341+'8.юрид-в нацвал'!N341*'8.юрид-в нацвал'!O341+'9.нерез-в нацвал'!N173*'9.нерез-в нацвал'!O173)/('7.физ-в нацвал'!N341+'8.юрид-в нацвал'!N341+'9.нерез-в нацвал'!N173)</f>
        <v>12.508265556792935</v>
      </c>
      <c r="P341" s="21">
        <f>'7.физ-в нацвал'!P341+'8.юрид-в нацвал'!P341+'9.нерез-в нацвал'!P173</f>
        <v>3291348.2199999997</v>
      </c>
      <c r="Q341" s="28">
        <f>('7.физ-в нацвал'!P341*'7.физ-в нацвал'!Q341+'8.юрид-в нацвал'!P341*'8.юрид-в нацвал'!Q341+'9.нерез-в нацвал'!P173*'9.нерез-в нацвал'!Q173)/('7.физ-в нацвал'!P341+'8.юрид-в нацвал'!P341+'9.нерез-в нацвал'!P173)</f>
        <v>13.799043010799956</v>
      </c>
      <c r="R341" s="22">
        <f>'7.физ-в нацвал'!R341+'8.юрид-в нацвал'!R341+'9.нерез-в нацвал'!R173</f>
        <v>28479.800000000003</v>
      </c>
      <c r="S341" s="30">
        <f>('7.физ-в нацвал'!R341*'7.физ-в нацвал'!S341+'8.юрид-в нацвал'!R341*'8.юрид-в нацвал'!S341+'9.нерез-в нацвал'!R173*'9.нерез-в нацвал'!S173)/('7.физ-в нацвал'!R341+'8.юрид-в нацвал'!R341+'9.нерез-в нацвал'!R173)</f>
        <v>14.149537858411943</v>
      </c>
    </row>
    <row r="342" spans="1:19" ht="14.25" customHeight="1" x14ac:dyDescent="0.2">
      <c r="A342" s="23" t="s">
        <v>9</v>
      </c>
      <c r="B342" s="26">
        <f>'7.физ-в нацвал'!B342+'8.юрид-в нацвал'!B342+'9.нерез-в нацвал'!B174</f>
        <v>202489756.42999998</v>
      </c>
      <c r="C342" s="28">
        <f>('7.физ-в нацвал'!B342*'7.физ-в нацвал'!C342+'8.юрид-в нацвал'!B342*'8.юрид-в нацвал'!C342+'9.нерез-в нацвал'!B174*'9.нерез-в нацвал'!C174)/('7.физ-в нацвал'!B342+'8.юрид-в нацвал'!B342+'9.нерез-в нацвал'!B174)</f>
        <v>1.3380350005051365</v>
      </c>
      <c r="D342" s="21">
        <f>'7.физ-в нацвал'!D342+'8.юрид-в нацвал'!D342+'9.нерез-в нацвал'!D174</f>
        <v>195317351.45000002</v>
      </c>
      <c r="E342" s="28">
        <f>('7.физ-в нацвал'!D342*'7.физ-в нацвал'!E342+'8.юрид-в нацвал'!D342*'8.юрид-в нацвал'!E342+'9.нерез-в нацвал'!D174*'9.нерез-в нацвал'!E174)/('7.физ-в нацвал'!D342+'8.юрид-в нацвал'!D342+'9.нерез-в нацвал'!D174)</f>
        <v>0.94750785071584021</v>
      </c>
      <c r="F342" s="21">
        <f t="shared" si="26"/>
        <v>7172404.9800000004</v>
      </c>
      <c r="G342" s="28">
        <f t="shared" si="27"/>
        <v>11.972784262274043</v>
      </c>
      <c r="H342" s="21">
        <f>'7.физ-в нацвал'!H342+'8.юрид-в нацвал'!H342+'9.нерез-в нацвал'!H174</f>
        <v>127152.9</v>
      </c>
      <c r="I342" s="28">
        <f>('7.физ-в нацвал'!H342*'7.физ-в нацвал'!I342+'8.юрид-в нацвал'!H342*'8.юрид-в нацвал'!I342+'9.нерез-в нацвал'!H174*'9.нерез-в нацвал'!I174)/('7.физ-в нацвал'!H342+'8.юрид-в нацвал'!H342+'9.нерез-в нацвал'!H174)</f>
        <v>6.3917037959810612</v>
      </c>
      <c r="J342" s="21">
        <f>'7.физ-в нацвал'!J342+'8.юрид-в нацвал'!J342+'9.нерез-в нацвал'!J174</f>
        <v>409760.5</v>
      </c>
      <c r="K342" s="28">
        <f>('7.физ-в нацвал'!J342*'7.физ-в нацвал'!K342+'8.юрид-в нацвал'!J342*'8.юрид-в нацвал'!K342+'9.нерез-в нацвал'!J174*'9.нерез-в нацвал'!K174)/('7.физ-в нацвал'!J342+'8.юрид-в нацвал'!J342+'9.нерез-в нацвал'!J174)</f>
        <v>6.1194594320340796</v>
      </c>
      <c r="L342" s="21">
        <f>'7.физ-в нацвал'!L342+'8.юрид-в нацвал'!L342+'9.нерез-в нацвал'!L174</f>
        <v>729672.52999999991</v>
      </c>
      <c r="M342" s="28">
        <f>('7.физ-в нацвал'!L342*'7.физ-в нацвал'!M342+'8.юрид-в нацвал'!L342*'8.юрид-в нацвал'!M342+'9.нерез-в нацвал'!L174*'9.нерез-в нацвал'!M174)/('7.физ-в нацвал'!L342+'8.юрид-в нацвал'!L342+'9.нерез-в нацвал'!L174)</f>
        <v>8.0933162461248198</v>
      </c>
      <c r="N342" s="21">
        <f>'7.физ-в нацвал'!N342+'8.юрид-в нацвал'!N342+'9.нерез-в нацвал'!N174</f>
        <v>3118054.22</v>
      </c>
      <c r="O342" s="28">
        <f>('7.физ-в нацвал'!N342*'7.физ-в нацвал'!O342+'8.юрид-в нацвал'!N342*'8.юрид-в нацвал'!O342+'9.нерез-в нацвал'!N174*'9.нерез-в нацвал'!O174)/('7.физ-в нацвал'!N342+'8.юрид-в нацвал'!N342+'9.нерез-в нацвал'!N174)</f>
        <v>12.328420443054421</v>
      </c>
      <c r="P342" s="21">
        <f>'7.физ-в нацвал'!P342+'8.юрид-в нацвал'!P342+'9.нерез-в нацвал'!P174</f>
        <v>2768879.7700000005</v>
      </c>
      <c r="Q342" s="28">
        <f>('7.физ-в нацвал'!P342*'7.физ-в нацвал'!Q342+'8.юрид-в нацвал'!P342*'8.юрид-в нацвал'!Q342+'9.нерез-в нацвал'!P174*'9.нерез-в нацвал'!Q174)/('7.физ-в нацвал'!P342+'8.юрид-в нацвал'!P342+'9.нерез-в нацвал'!P174)</f>
        <v>13.698906856833254</v>
      </c>
      <c r="R342" s="22">
        <f>'7.физ-в нацвал'!R342+'8.юрид-в нацвал'!R342+'9.нерез-в нацвал'!R174</f>
        <v>18885.060000000001</v>
      </c>
      <c r="S342" s="30">
        <f>('7.физ-в нацвал'!R342*'7.физ-в нацвал'!S342+'8.юрид-в нацвал'!R342*'8.юрид-в нацвал'!S342+'9.нерез-в нацвал'!R174*'9.нерез-в нацвал'!S174)/('7.физ-в нацвал'!R342+'8.юрид-в нацвал'!R342+'9.нерез-в нацвал'!R174)</f>
        <v>14.648671500116992</v>
      </c>
    </row>
    <row r="343" spans="1:19" ht="14.25" customHeight="1" x14ac:dyDescent="0.2">
      <c r="A343" s="23" t="s">
        <v>14</v>
      </c>
      <c r="B343" s="26">
        <f>'7.физ-в нацвал'!B343+'8.юрид-в нацвал'!B343+'9.нерез-в нацвал'!B175</f>
        <v>199576562.15000001</v>
      </c>
      <c r="C343" s="28">
        <f>('7.физ-в нацвал'!B343*'7.физ-в нацвал'!C343+'8.юрид-в нацвал'!B343*'8.юрид-в нацвал'!C343+'9.нерез-в нацвал'!B175*'9.нерез-в нацвал'!C175)/('7.физ-в нацвал'!B343+'8.юрид-в нацвал'!B343+'9.нерез-в нацвал'!B175)</f>
        <v>1.3567246169406975</v>
      </c>
      <c r="D343" s="21">
        <f>'7.физ-в нацвал'!D343+'8.юрид-в нацвал'!D343+'9.нерез-в нацвал'!D175</f>
        <v>192199786.47</v>
      </c>
      <c r="E343" s="28">
        <f>('7.физ-в нацвал'!D343*'7.физ-в нацвал'!E343+'8.юрид-в нацвал'!D343*'8.юрид-в нацвал'!E343+'9.нерез-в нацвал'!D175*'9.нерез-в нацвал'!E175)/('7.физ-в нацвал'!D343+'8.юрид-в нацвал'!D343+'9.нерез-в нацвал'!D175)</f>
        <v>0.95577152885116878</v>
      </c>
      <c r="F343" s="21">
        <f t="shared" ref="F343" si="28">H343+J343+L343+N343+P343+R343</f>
        <v>7376775.6799999997</v>
      </c>
      <c r="G343" s="28">
        <f t="shared" ref="G343" si="29">(H343*I343+J343*K343+L343*M343+N343*O343+P343*Q343+R343*S343)/(H343+J343+L343+N343+P343+R343)</f>
        <v>11.803442974424287</v>
      </c>
      <c r="H343" s="21">
        <f>'7.физ-в нацвал'!H343+'8.юрид-в нацвал'!H343+'9.нерез-в нацвал'!H175</f>
        <v>393785.62999999995</v>
      </c>
      <c r="I343" s="28">
        <f>('7.физ-в нацвал'!H343*'7.физ-в нацвал'!I343+'8.юрид-в нацвал'!H343*'8.юрид-в нацвал'!I343+'9.нерез-в нацвал'!H175*'9.нерез-в нацвал'!I175)/('7.физ-в нацвал'!H343+'8.юрид-в нацвал'!H343+'9.нерез-в нацвал'!H175)</f>
        <v>2.4638925948110386</v>
      </c>
      <c r="J343" s="21">
        <f>'7.физ-в нацвал'!J343+'8.юрид-в нацвал'!J343+'9.нерез-в нацвал'!J175</f>
        <v>434943.62</v>
      </c>
      <c r="K343" s="28">
        <f>('7.физ-в нацвал'!J343*'7.физ-в нацвал'!K343+'8.юрид-в нацвал'!J343*'8.юрид-в нацвал'!K343+'9.нерез-в нацвал'!J175*'9.нерез-в нацвал'!K175)/('7.физ-в нацвал'!J343+'8.юрид-в нацвал'!J343+'9.нерез-в нацвал'!J175)</f>
        <v>6.435053463710994</v>
      </c>
      <c r="L343" s="21">
        <f>'7.физ-в нацвал'!L343+'8.юрид-в нацвал'!L343+'9.нерез-в нацвал'!L175</f>
        <v>991988.29</v>
      </c>
      <c r="M343" s="28">
        <f>('7.физ-в нацвал'!L343*'7.физ-в нацвал'!M343+'8.юрид-в нацвал'!L343*'8.юрид-в нацвал'!M343+'9.нерез-в нацвал'!L175*'9.нерез-в нацвал'!M175)/('7.физ-в нацвал'!L343+'8.юрид-в нацвал'!L343+'9.нерез-в нацвал'!L175)</f>
        <v>9.1120150227781398</v>
      </c>
      <c r="N343" s="21">
        <f>'7.физ-в нацвал'!N343+'8.юрид-в нацвал'!N343+'9.нерез-в нацвал'!N175</f>
        <v>3050974.79</v>
      </c>
      <c r="O343" s="28">
        <f>('7.физ-в нацвал'!N343*'7.физ-в нацвал'!O343+'8.юрид-в нацвал'!N343*'8.юрид-в нацвал'!O343+'9.нерез-в нацвал'!N175*'9.нерез-в нацвал'!O175)/('7.физ-в нацвал'!N343+'8.юрид-в нацвал'!N343+'9.нерез-в нацвал'!N175)</f>
        <v>12.875752575884087</v>
      </c>
      <c r="P343" s="21">
        <f>'7.физ-в нацвал'!P343+'8.юрид-в нацвал'!P343+'9.нерез-в нацвал'!P175</f>
        <v>2484067.71</v>
      </c>
      <c r="Q343" s="28">
        <f>('7.физ-в нацвал'!P343*'7.физ-в нацвал'!Q343+'8.юрид-в нацвал'!P343*'8.юрид-в нацвал'!Q343+'9.нерез-в нацвал'!P175*'9.нерез-в нацвал'!Q175)/('7.физ-в нацвал'!P343+'8.юрид-в нацвал'!P343+'9.нерез-в нацвал'!P175)</f>
        <v>13.96047629241154</v>
      </c>
      <c r="R343" s="22">
        <f>'7.физ-в нацвал'!R343+'8.юрид-в нацвал'!R343+'9.нерез-в нацвал'!R175</f>
        <v>21015.64</v>
      </c>
      <c r="S343" s="30">
        <f>('7.физ-в нацвал'!R343*'7.физ-в нацвал'!S343+'8.юрид-в нацвал'!R343*'8.юрид-в нацвал'!S343+'9.нерез-в нацвал'!R175*'9.нерез-в нацвал'!S175)/('7.физ-в нацвал'!R343+'8.юрид-в нацвал'!R343+'9.нерез-в нацвал'!R175)</f>
        <v>14.315197705137683</v>
      </c>
    </row>
    <row r="344" spans="1:19" ht="14.25" customHeight="1" thickBot="1" x14ac:dyDescent="0.25">
      <c r="A344" s="24" t="s">
        <v>15</v>
      </c>
      <c r="B344" s="27">
        <f>'7.физ-в нацвал'!B344+'8.юрид-в нацвал'!B344+'9.нерез-в нацвал'!B176</f>
        <v>234431533.94999999</v>
      </c>
      <c r="C344" s="29">
        <f>('7.физ-в нацвал'!B344*'7.физ-в нацвал'!C344+'8.юрид-в нацвал'!B344*'8.юрид-в нацвал'!C344+'9.нерез-в нацвал'!B176*'9.нерез-в нацвал'!C176)/('7.физ-в нацвал'!B344+'8.юрид-в нацвал'!B344+'9.нерез-в нацвал'!B176)</f>
        <v>1.3784636325590192</v>
      </c>
      <c r="D344" s="25">
        <f>'7.физ-в нацвал'!D344+'8.юрид-в нацвал'!D344+'9.нерез-в нацвал'!D176</f>
        <v>225972702.71000001</v>
      </c>
      <c r="E344" s="29">
        <f>('7.физ-в нацвал'!D344*'7.физ-в нацвал'!E344+'8.юрид-в нацвал'!D344*'8.юрид-в нацвал'!E344+'9.нерез-в нацвал'!D176*'9.нерез-в нацвал'!E176)/('7.физ-в нацвал'!D344+'8.юрид-в нацвал'!D344+'9.нерез-в нацвал'!D176)</f>
        <v>0.96868452670019378</v>
      </c>
      <c r="F344" s="25">
        <f t="shared" ref="F344:F355" si="30">H344+J344+L344+N344+P344+R344</f>
        <v>8458831.2400000002</v>
      </c>
      <c r="G344" s="29">
        <f t="shared" ref="G344:G355" si="31">(H344*I344+J344*K344+L344*M344+N344*O344+P344*Q344+R344*S344)/(H344+J344+L344+N344+P344+R344)</f>
        <v>12.325471491886637</v>
      </c>
      <c r="H344" s="25">
        <f>'7.физ-в нацвал'!H344+'8.юрид-в нацвал'!H344+'9.нерез-в нацвал'!H176</f>
        <v>313632.49</v>
      </c>
      <c r="I344" s="29">
        <f>('7.физ-в нацвал'!H344*'7.физ-в нацвал'!I344+'8.юрид-в нацвал'!H344*'8.юрид-в нацвал'!I344+'9.нерез-в нацвал'!H176*'9.нерез-в нацвал'!I176)/('7.физ-в нацвал'!H344+'8.юрид-в нацвал'!H344+'9.нерез-в нацвал'!H176)</f>
        <v>3.5430036310970205</v>
      </c>
      <c r="J344" s="25">
        <f>'7.физ-в нацвал'!J344+'8.юрид-в нацвал'!J344+'9.нерез-в нацвал'!J176</f>
        <v>588642.30000000005</v>
      </c>
      <c r="K344" s="29">
        <f>('7.физ-в нацвал'!J344*'7.физ-в нацвал'!K344+'8.юрид-в нацвал'!J344*'8.юрид-в нацвал'!K344+'9.нерез-в нацвал'!J176*'9.нерез-в нацвал'!K176)/('7.физ-в нацвал'!J344+'8.юрид-в нацвал'!J344+'9.нерез-в нацвал'!J176)</f>
        <v>6.3158719361486559</v>
      </c>
      <c r="L344" s="25">
        <f>'7.физ-в нацвал'!L344+'8.юрид-в нацвал'!L344+'9.нерез-в нацвал'!L176</f>
        <v>1074320.6400000001</v>
      </c>
      <c r="M344" s="29">
        <f>('7.физ-в нацвал'!L344*'7.физ-в нацвал'!M344+'8.юрид-в нацвал'!L344*'8.юрид-в нацвал'!M344+'9.нерез-в нацвал'!L176*'9.нерез-в нацвал'!M176)/('7.физ-в нацвал'!L344+'8.юрид-в нацвал'!L344+'9.нерез-в нацвал'!L176)</f>
        <v>9.463318677373632</v>
      </c>
      <c r="N344" s="25">
        <f>'7.физ-в нацвал'!N344+'8.юрид-в нацвал'!N344+'9.нерез-в нацвал'!N176</f>
        <v>3883043.09</v>
      </c>
      <c r="O344" s="29">
        <f>('7.физ-в нацвал'!N344*'7.физ-в нацвал'!O344+'8.юрид-в нацвал'!N344*'8.юрид-в нацвал'!O344+'9.нерез-в нацвал'!N176*'9.нерез-в нацвал'!O176)/('7.физ-в нацвал'!N344+'8.юрид-в нацвал'!N344+'9.нерез-в нацвал'!N176)</f>
        <v>14.07872248520427</v>
      </c>
      <c r="P344" s="25">
        <f>'7.физ-в нацвал'!P344+'8.юрид-в нацвал'!P344+'9.нерез-в нацвал'!P176</f>
        <v>2581224.08</v>
      </c>
      <c r="Q344" s="29">
        <f>('7.физ-в нацвал'!P344*'7.физ-в нацвал'!Q344+'8.юрид-в нацвал'!P344*'8.юрид-в нацвал'!Q344+'9.нерез-в нацвал'!P176*'9.нерез-в нацвал'!Q176)/('7.физ-в нацвал'!P344+'8.юрид-в нацвал'!P344+'9.нерез-в нацвал'!P176)</f>
        <v>13.303486384878308</v>
      </c>
      <c r="R344" s="25">
        <f>'7.физ-в нацвал'!R344+'8.юрид-в нацвал'!R344+'9.нерез-в нацвал'!R176</f>
        <v>17968.64</v>
      </c>
      <c r="S344" s="29">
        <f>('7.физ-в нацвал'!R344*'7.физ-в нацвал'!S344+'8.юрид-в нацвал'!R344*'8.юрид-в нацвал'!S344+'9.нерез-в нацвал'!R176*'9.нерез-в нацвал'!S176)/('7.физ-в нацвал'!R344+'8.юрид-в нацвал'!R344+'9.нерез-в нацвал'!R176)</f>
        <v>14.240856547852262</v>
      </c>
    </row>
    <row r="345" spans="1:19" ht="14.25" customHeight="1" x14ac:dyDescent="0.2">
      <c r="A345" s="23" t="s">
        <v>79</v>
      </c>
      <c r="B345" s="26">
        <f>'7.физ-в нацвал'!B345+'8.юрид-в нацвал'!B345+'9.нерез-в нацвал'!B177</f>
        <v>195859099.16999996</v>
      </c>
      <c r="C345" s="28">
        <f>('7.физ-в нацвал'!B345*'7.физ-в нацвал'!C345+'8.юрид-в нацвал'!B345*'8.юрид-в нацвал'!C345+'9.нерез-в нацвал'!B177*'9.нерез-в нацвал'!C177)/('7.физ-в нацвал'!B345+'8.юрид-в нацвал'!B345+'9.нерез-в нацвал'!B177)</f>
        <v>1.8929477301113236</v>
      </c>
      <c r="D345" s="21">
        <f>'7.физ-в нацвал'!D345+'8.юрид-в нацвал'!D345+'9.нерез-в нацвал'!D177</f>
        <v>183903242.37</v>
      </c>
      <c r="E345" s="28">
        <f>('7.физ-в нацвал'!D345*'7.физ-в нацвал'!E345+'8.юрид-в нацвал'!D345*'8.юрид-в нацвал'!E345+'9.нерез-в нацвал'!D177*'9.нерез-в нацвал'!E177)/('7.физ-в нацвал'!D345+'8.юрид-в нацвал'!D345+'9.нерез-в нацвал'!D177)</f>
        <v>1.2504878649867395</v>
      </c>
      <c r="F345" s="21">
        <f t="shared" si="30"/>
        <v>11955856.800000001</v>
      </c>
      <c r="G345" s="28">
        <f t="shared" si="31"/>
        <v>11.775171502564319</v>
      </c>
      <c r="H345" s="21">
        <f>'7.физ-в нацвал'!H345+'8.юрид-в нацвал'!H345+'9.нерез-в нацвал'!H177</f>
        <v>633912.88</v>
      </c>
      <c r="I345" s="28">
        <f>('7.физ-в нацвал'!H345*'7.физ-в нацвал'!I345+'8.юрид-в нацвал'!H345*'8.юрид-в нацвал'!I345+'9.нерез-в нацвал'!H177*'9.нерез-в нацвал'!I177)/('7.физ-в нацвал'!H345+'8.юрид-в нацвал'!H345+'9.нерез-в нацвал'!H177)</f>
        <v>1.067406055545046</v>
      </c>
      <c r="J345" s="21">
        <f>'7.физ-в нацвал'!J345+'8.юрид-в нацвал'!J345+'9.нерез-в нацвал'!J177</f>
        <v>493948.87000000005</v>
      </c>
      <c r="K345" s="28">
        <f>('7.физ-в нацвал'!J345*'7.физ-в нацвал'!K345+'8.юрид-в нацвал'!J345*'8.юрид-в нацвал'!K345+'9.нерез-в нацвал'!J177*'9.нерез-в нацвал'!K177)/('7.физ-в нацвал'!J345+'8.юрид-в нацвал'!J345+'9.нерез-в нацвал'!J177)</f>
        <v>6.3446560831286076</v>
      </c>
      <c r="L345" s="21">
        <f>'7.физ-в нацвал'!L345+'8.юрид-в нацвал'!L345+'9.нерез-в нацвал'!L177</f>
        <v>1048584.05</v>
      </c>
      <c r="M345" s="28">
        <f>('7.физ-в нацвал'!L345*'7.физ-в нацвал'!M345+'8.юрид-в нацвал'!L345*'8.юрид-в нацвал'!M345+'9.нерез-в нацвал'!L177*'9.нерез-в нацвал'!M177)/('7.физ-в нацвал'!L345+'8.юрид-в нацвал'!L345+'9.нерез-в нацвал'!L177)</f>
        <v>9.9815923083132922</v>
      </c>
      <c r="N345" s="21">
        <f>'7.физ-в нацвал'!N345+'8.юрид-в нацвал'!N345+'9.нерез-в нацвал'!N177</f>
        <v>7653248.0100000007</v>
      </c>
      <c r="O345" s="28">
        <f>('7.физ-в нацвал'!N345*'7.физ-в нацвал'!O345+'8.юрид-в нацвал'!N345*'8.юрид-в нацвал'!O345+'9.нерез-в нацвал'!N177*'9.нерез-в нацвал'!O177)/('7.физ-в нацвал'!N345+'8.юрид-в нацвал'!N345+'9.нерез-в нацвал'!N177)</f>
        <v>12.625975905085026</v>
      </c>
      <c r="P345" s="21">
        <f>'7.физ-в нацвал'!P345+'8.юрид-в нацвал'!P345+'9.нерез-в нацвал'!P177</f>
        <v>2091249.61</v>
      </c>
      <c r="Q345" s="28">
        <f>('7.физ-в нацвал'!P345*'7.физ-в нацвал'!Q345+'8.юрид-в нацвал'!P345*'8.юрид-в нацвал'!Q345+'9.нерез-в нацвал'!P177*'9.нерез-в нацвал'!Q177)/('7.физ-в нацвал'!P345+'8.юрид-в нацвал'!P345+'9.нерез-в нацвал'!P177)</f>
        <v>14.054538218993333</v>
      </c>
      <c r="R345" s="22">
        <f>'7.физ-в нацвал'!R345+'8.юрид-в нацвал'!R345+'9.нерез-в нацвал'!R177</f>
        <v>34913.379999999997</v>
      </c>
      <c r="S345" s="30">
        <f>('7.физ-в нацвал'!R345*'7.физ-в нацвал'!S345+'8.юрид-в нацвал'!R345*'8.юрид-в нацвал'!S345+'9.нерез-в нацвал'!R177*'9.нерез-в нацвал'!S177)/('7.физ-в нацвал'!R345+'8.юрид-в нацвал'!R345+'9.нерез-в нацвал'!R177)</f>
        <v>13.85930274582411</v>
      </c>
    </row>
    <row r="346" spans="1:19" ht="14.25" customHeight="1" x14ac:dyDescent="0.2">
      <c r="A346" s="23" t="s">
        <v>1</v>
      </c>
      <c r="B346" s="26">
        <f>'7.физ-в нацвал'!B346+'8.юрид-в нацвал'!B346+'9.нерез-в нацвал'!B178</f>
        <v>209496878.10000002</v>
      </c>
      <c r="C346" s="28">
        <f>('7.физ-в нацвал'!B346*'7.физ-в нацвал'!C346+'8.юрид-в нацвал'!B346*'8.юрид-в нацвал'!C346+'9.нерез-в нацвал'!B178*'9.нерез-в нацвал'!C178)/('7.физ-в нацвал'!B346+'8.юрид-в нацвал'!B346+'9.нерез-в нацвал'!B178)</f>
        <v>1.7179582472541846</v>
      </c>
      <c r="D346" s="21">
        <f>'7.физ-в нацвал'!D346+'8.юрид-в нацвал'!D346+'9.нерез-в нацвал'!D178</f>
        <v>199885421.47999999</v>
      </c>
      <c r="E346" s="28">
        <f>('7.физ-в нацвал'!D346*'7.физ-в нацвал'!E346+'8.юрид-в нацвал'!D346*'8.юрид-в нацвал'!E346+'9.нерез-в нацвал'!D178*'9.нерез-в нацвал'!E178)/('7.физ-в нацвал'!D346+'8.юрид-в нацвал'!D346+'9.нерез-в нацвал'!D178)</f>
        <v>1.2387785129521063</v>
      </c>
      <c r="F346" s="21">
        <f t="shared" si="30"/>
        <v>9611456.620000001</v>
      </c>
      <c r="G346" s="28">
        <f t="shared" si="31"/>
        <v>11.68325767505781</v>
      </c>
      <c r="H346" s="21">
        <f>'7.физ-в нацвал'!H346+'8.юрид-в нацвал'!H346+'9.нерез-в нацвал'!H178</f>
        <v>441202.14</v>
      </c>
      <c r="I346" s="28">
        <f>('7.физ-в нацвал'!H346*'7.физ-в нацвал'!I346+'8.юрид-в нацвал'!H346*'8.юрид-в нацвал'!I346+'9.нерез-в нацвал'!H178*'9.нерез-в нацвал'!I178)/('7.физ-в нацвал'!H346+'8.юрид-в нацвал'!H346+'9.нерез-в нацвал'!H178)</f>
        <v>1.1065865131569836</v>
      </c>
      <c r="J346" s="21">
        <f>'7.физ-в нацвал'!J346+'8.юрид-в нацвал'!J346+'9.нерез-в нацвал'!J178</f>
        <v>511620.08</v>
      </c>
      <c r="K346" s="28">
        <f>('7.физ-в нацвал'!J346*'7.физ-в нацвал'!K346+'8.юрид-в нацвал'!J346*'8.юрид-в нацвал'!K346+'9.нерез-в нацвал'!J178*'9.нерез-в нацвал'!K178)/('7.физ-в нацвал'!J346+'8.юрид-в нацвал'!J346+'9.нерез-в нацвал'!J178)</f>
        <v>6.2084061667399792</v>
      </c>
      <c r="L346" s="21">
        <f>'7.физ-в нацвал'!L346+'8.юрид-в нацвал'!L346+'9.нерез-в нацвал'!L178</f>
        <v>964777.35</v>
      </c>
      <c r="M346" s="28">
        <f>('7.физ-в нацвал'!L346*'7.физ-в нацвал'!M346+'8.юрид-в нацвал'!L346*'8.юрид-в нацвал'!M346+'9.нерез-в нацвал'!L178*'9.нерез-в нацвал'!M178)/('7.физ-в нацвал'!L346+'8.юрид-в нацвал'!L346+'9.нерез-в нацвал'!L178)</f>
        <v>9.6663969710731728</v>
      </c>
      <c r="N346" s="21">
        <f>'7.физ-в нацвал'!N346+'8.юрид-в нацвал'!N346+'9.нерез-в нацвал'!N178</f>
        <v>5486473.4800000004</v>
      </c>
      <c r="O346" s="28">
        <f>('7.физ-в нацвал'!N346*'7.физ-в нацвал'!O346+'8.юрид-в нацвал'!N346*'8.юрид-в нацвал'!O346+'9.нерез-в нацвал'!N178*'9.нерез-в нацвал'!O178)/('7.физ-в нацвал'!N346+'8.юрид-в нацвал'!N346+'9.нерез-в нацвал'!N178)</f>
        <v>12.415402258082221</v>
      </c>
      <c r="P346" s="21">
        <f>'7.физ-в нацвал'!P346+'8.юрид-в нацвал'!P346+'9.нерез-в нацвал'!P178</f>
        <v>2178878.85</v>
      </c>
      <c r="Q346" s="28">
        <f>('7.физ-в нацвал'!P346*'7.физ-в нацвал'!Q346+'8.юрид-в нацвал'!P346*'8.юрид-в нацвал'!Q346+'9.нерез-в нацвал'!P178*'9.нерез-в нацвал'!Q178)/('7.физ-в нацвал'!P346+'8.юрид-в нацвал'!P346+'9.нерез-в нацвал'!P178)</f>
        <v>14.124595695901117</v>
      </c>
      <c r="R346" s="22">
        <f>'7.физ-в нацвал'!R346+'8.юрид-в нацвал'!R346+'9.нерез-в нацвал'!R178</f>
        <v>28504.720000000001</v>
      </c>
      <c r="S346" s="30">
        <f>('7.физ-в нацвал'!R346*'7.физ-в нацвал'!S346+'8.юрид-в нацвал'!R346*'8.юрид-в нацвал'!S346+'9.нерез-в нацвал'!R178*'9.нерез-в нацвал'!S178)/('7.физ-в нацвал'!R346+'8.юрид-в нацвал'!R346+'9.нерез-в нацвал'!R178)</f>
        <v>14.386102154309848</v>
      </c>
    </row>
    <row r="347" spans="1:19" ht="14.25" customHeight="1" x14ac:dyDescent="0.2">
      <c r="A347" s="23" t="s">
        <v>2</v>
      </c>
      <c r="B347" s="26">
        <f>'7.физ-в нацвал'!B347+'8.юрид-в нацвал'!B347+'9.нерез-в нацвал'!B179</f>
        <v>227038738.92000002</v>
      </c>
      <c r="C347" s="28">
        <f>('7.физ-в нацвал'!B347*'7.физ-в нацвал'!C347+'8.юрид-в нацвал'!B347*'8.юрид-в нацвал'!C347+'9.нерез-в нацвал'!B179*'9.нерез-в нацвал'!C179)/('7.физ-в нацвал'!B347+'8.юрид-в нацвал'!B347+'9.нерез-в нацвал'!B179)</f>
        <v>1.6285864780802282</v>
      </c>
      <c r="D347" s="21">
        <f>'7.физ-в нацвал'!D347+'8.юрид-в нацвал'!D347+'9.нерез-в нацвал'!D179</f>
        <v>218978584.95000002</v>
      </c>
      <c r="E347" s="28">
        <f>('7.физ-в нацвал'!D347*'7.физ-в нацвал'!E347+'8.юрид-в нацвал'!D347*'8.юрид-в нацвал'!E347+'9.нерез-в нацвал'!D179*'9.нерез-в нацвал'!E179)/('7.физ-в нацвал'!D347+'8.юрид-в нацвал'!D347+'9.нерез-в нацвал'!D179)</f>
        <v>1.2449064310208444</v>
      </c>
      <c r="F347" s="21">
        <f t="shared" si="30"/>
        <v>8060153.9700000007</v>
      </c>
      <c r="G347" s="28">
        <f t="shared" si="31"/>
        <v>12.05242131936593</v>
      </c>
      <c r="H347" s="21">
        <f>'7.физ-в нацвал'!H347+'8.юрид-в нацвал'!H347+'9.нерез-в нацвал'!H179</f>
        <v>655350.74</v>
      </c>
      <c r="I347" s="28">
        <f>('7.физ-в нацвал'!H347*'7.физ-в нацвал'!I347+'8.юрид-в нацвал'!H347*'8.юрид-в нацвал'!I347+'9.нерез-в нацвал'!H179*'9.нерез-в нацвал'!I179)/('7.физ-в нацвал'!H347+'8.юрид-в нацвал'!H347+'9.нерез-в нацвал'!H179)</f>
        <v>1.0974322998399286</v>
      </c>
      <c r="J347" s="21">
        <f>'7.физ-в нацвал'!J347+'8.юрид-в нацвал'!J347+'9.нерез-в нацвал'!J179</f>
        <v>556556.29</v>
      </c>
      <c r="K347" s="28">
        <f>('7.физ-в нацвал'!J347*'7.физ-в нацвал'!K347+'8.юрид-в нацвал'!J347*'8.юрид-в нацвал'!K347+'9.нерез-в нацвал'!J179*'9.нерез-в нацвал'!K179)/('7.физ-в нацвал'!J347+'8.юрид-в нацвал'!J347+'9.нерез-в нацвал'!J179)</f>
        <v>6.1972644695112491</v>
      </c>
      <c r="L347" s="21">
        <f>'7.физ-в нацвал'!L347+'8.юрид-в нацвал'!L347+'9.нерез-в нацвал'!L179</f>
        <v>826673.4</v>
      </c>
      <c r="M347" s="28">
        <f>('7.физ-в нацвал'!L347*'7.физ-в нацвал'!M347+'8.юрид-в нацвал'!L347*'8.юрид-в нацвал'!M347+'9.нерез-в нацвал'!L179*'9.нерез-в нацвал'!M179)/('7.физ-в нацвал'!L347+'8.юрид-в нацвал'!L347+'9.нерез-в нацвал'!L179)</f>
        <v>9.6741495567657072</v>
      </c>
      <c r="N347" s="21">
        <f>'7.физ-в нацвал'!N347+'8.юрид-в нацвал'!N347+'9.нерез-в нацвал'!N179</f>
        <v>3815472.0100000002</v>
      </c>
      <c r="O347" s="28">
        <f>('7.физ-в нацвал'!N347*'7.физ-в нацвал'!O347+'8.юрид-в нацвал'!N347*'8.юрид-в нацвал'!O347+'9.нерез-в нацвал'!N179*'9.нерез-в нацвал'!O179)/('7.физ-в нацвал'!N347+'8.юрид-в нацвал'!N347+'9.нерез-в нацвал'!N179)</f>
        <v>14.181475150645916</v>
      </c>
      <c r="P347" s="21">
        <f>'7.физ-в нацвал'!P347+'8.юрид-в нацвал'!P347+'9.нерез-в нацвал'!P179</f>
        <v>2159147.75</v>
      </c>
      <c r="Q347" s="28">
        <f>('7.физ-в нацвал'!P347*'7.физ-в нацвал'!Q347+'8.юрид-в нацвал'!P347*'8.юрид-в нацвал'!Q347+'9.нерез-в нацвал'!P179*'9.нерез-в нацвал'!Q179)/('7.физ-в нацвал'!P347+'8.юрид-в нацвал'!P347+'9.нерез-в нацвал'!P179)</f>
        <v>13.964418829975823</v>
      </c>
      <c r="R347" s="22">
        <f>'7.физ-в нацвал'!R347+'8.юрид-в нацвал'!R347+'9.нерез-в нацвал'!R179</f>
        <v>46953.78</v>
      </c>
      <c r="S347" s="30">
        <f>('7.физ-в нацвал'!R347*'7.физ-в нацвал'!S347+'8.юрид-в нацвал'!R347*'8.юрид-в нацвал'!S347+'9.нерез-в нацвал'!R179*'9.нерез-в нацвал'!S179)/('7.физ-в нацвал'!R347+'8.юрид-в нацвал'!R347+'9.нерез-в нацвал'!R179)</f>
        <v>15.300468961178426</v>
      </c>
    </row>
    <row r="348" spans="1:19" ht="14.25" customHeight="1" x14ac:dyDescent="0.2">
      <c r="A348" s="23" t="s">
        <v>3</v>
      </c>
      <c r="B348" s="26">
        <f>'7.физ-в нацвал'!B348+'8.юрид-в нацвал'!B348+'9.нерез-в нацвал'!B180</f>
        <v>279575999.69999999</v>
      </c>
      <c r="C348" s="28">
        <f>('7.физ-в нацвал'!B348*'7.физ-в нацвал'!C348+'8.юрид-в нацвал'!B348*'8.юрид-в нацвал'!C348+'9.нерез-в нацвал'!B180*'9.нерез-в нацвал'!C180)/('7.физ-в нацвал'!B348+'8.юрид-в нацвал'!B348+'9.нерез-в нацвал'!B180)</f>
        <v>1.6100975709371654</v>
      </c>
      <c r="D348" s="21">
        <f>'7.физ-в нацвал'!D348+'8.юрид-в нацвал'!D348+'9.нерез-в нацвал'!D180</f>
        <v>270028242.12</v>
      </c>
      <c r="E348" s="28">
        <f>('7.физ-в нацвал'!D348*'7.физ-в нацвал'!E348+'8.юрид-в нацвал'!D348*'8.юрид-в нацвал'!E348+'9.нерез-в нацвал'!D180*'9.нерез-в нацвал'!E180)/('7.физ-в нацвал'!D348+'8.юрид-в нацвал'!D348+'9.нерез-в нацвал'!D180)</f>
        <v>1.2774923321013238</v>
      </c>
      <c r="F348" s="21">
        <f t="shared" si="30"/>
        <v>9547757.5799999982</v>
      </c>
      <c r="G348" s="28">
        <f t="shared" si="31"/>
        <v>11.016788850036978</v>
      </c>
      <c r="H348" s="21">
        <f>'7.физ-в нацвал'!H348+'8.юрид-в нацвал'!H348+'9.нерез-в нацвал'!H180</f>
        <v>1189587.8700000001</v>
      </c>
      <c r="I348" s="28">
        <f>('7.физ-в нацвал'!H348*'7.физ-в нацвал'!I348+'8.юрид-в нацвал'!H348*'8.юрид-в нацвал'!I348+'9.нерез-в нацвал'!H180*'9.нерез-в нацвал'!I180)/('7.физ-в нацвал'!H348+'8.юрид-в нацвал'!H348+'9.нерез-в нацвал'!H180)</f>
        <v>0.88222127180903465</v>
      </c>
      <c r="J348" s="21">
        <f>'7.физ-в нацвал'!J348+'8.юрид-в нацвал'!J348+'9.нерез-в нацвал'!J180</f>
        <v>630705.04999999993</v>
      </c>
      <c r="K348" s="28">
        <f>('7.физ-в нацвал'!J348*'7.физ-в нацвал'!K348+'8.юрид-в нацвал'!J348*'8.юрид-в нацвал'!K348+'9.нерез-в нацвал'!J180*'9.нерез-в нацвал'!K180)/('7.физ-в нацвал'!J348+'8.юрид-в нацвал'!J348+'9.нерез-в нацвал'!J180)</f>
        <v>6.6765391272830339</v>
      </c>
      <c r="L348" s="21">
        <f>'7.физ-в нацвал'!L348+'8.юрид-в нацвал'!L348+'9.нерез-в нацвал'!L180</f>
        <v>663553.58000000007</v>
      </c>
      <c r="M348" s="28">
        <f>('7.физ-в нацвал'!L348*'7.физ-в нацвал'!M348+'8.юрид-в нацвал'!L348*'8.юрид-в нацвал'!M348+'9.нерез-в нацвал'!L180*'9.нерез-в нацвал'!M180)/('7.физ-в нацвал'!L348+'8.юрид-в нацвал'!L348+'9.нерез-в нацвал'!L180)</f>
        <v>9.0889698141633044</v>
      </c>
      <c r="N348" s="21">
        <f>'7.физ-в нацвал'!N348+'8.юрид-в нацвал'!N348+'9.нерез-в нацвал'!N180</f>
        <v>4717817.26</v>
      </c>
      <c r="O348" s="28">
        <f>('7.физ-в нацвал'!N348*'7.физ-в нацвал'!O348+'8.юрид-в нацвал'!N348*'8.юрид-в нацвал'!O348+'9.нерез-в нацвал'!N180*'9.нерез-в нацвал'!O180)/('7.физ-в нацвал'!N348+'8.юрид-в нацвал'!N348+'9.нерез-в нацвал'!N180)</f>
        <v>13.091539820090437</v>
      </c>
      <c r="P348" s="21">
        <f>'7.физ-в нацвал'!P348+'8.юрид-в нацвал'!P348+'9.нерез-в нацвал'!P180</f>
        <v>2318859.71</v>
      </c>
      <c r="Q348" s="28">
        <f>('7.физ-в нацвал'!P348*'7.физ-в нацвал'!Q348+'8.юрид-в нацвал'!P348*'8.юрид-в нацвал'!Q348+'9.нерез-в нацвал'!P180*'9.нерез-в нацвал'!Q180)/('7.физ-в нацвал'!P348+'8.юрид-в нацвал'!P348+'9.нерез-в нацвал'!P180)</f>
        <v>13.683157096597306</v>
      </c>
      <c r="R348" s="22">
        <f>'7.физ-в нацвал'!R348+'8.юрид-в нацвал'!R348+'9.нерез-в нацвал'!R180</f>
        <v>27234.109999999997</v>
      </c>
      <c r="S348" s="30">
        <f>('7.физ-в нацвал'!R348*'7.физ-в нацвал'!S348+'8.юрид-в нацвал'!R348*'8.юрид-в нацвал'!S348+'9.нерез-в нацвал'!R180*'9.нерез-в нацвал'!S180)/('7.физ-в нацвал'!R348+'8.юрид-в нацвал'!R348+'9.нерез-в нацвал'!R180)</f>
        <v>14.738499025670373</v>
      </c>
    </row>
    <row r="349" spans="1:19" ht="14.25" customHeight="1" x14ac:dyDescent="0.2">
      <c r="A349" s="23" t="s">
        <v>4</v>
      </c>
      <c r="B349" s="26">
        <f>'7.физ-в нацвал'!B349+'8.юрид-в нацвал'!B349+'9.нерез-в нацвал'!B181</f>
        <v>307432159.90999997</v>
      </c>
      <c r="C349" s="28">
        <f>('7.физ-в нацвал'!B349*'7.физ-в нацвал'!C349+'8.юрид-в нацвал'!B349*'8.юрид-в нацвал'!C349+'9.нерез-в нацвал'!B181*'9.нерез-в нацвал'!C181)/('7.физ-в нацвал'!B349+'8.юрид-в нацвал'!B349+'9.нерез-в нацвал'!B181)</f>
        <v>1.3511657503788959</v>
      </c>
      <c r="D349" s="21">
        <f>'7.физ-в нацвал'!D349+'8.юрид-в нацвал'!D349+'9.нерез-в нацвал'!D181</f>
        <v>298363436.91000003</v>
      </c>
      <c r="E349" s="28">
        <f>('7.физ-в нацвал'!D349*'7.физ-в нацвал'!E349+'8.юрид-в нацвал'!D349*'8.юрид-в нацвал'!E349+'9.нерез-в нацвал'!D181*'9.нерез-в нацвал'!E181)/('7.физ-в нацвал'!D349+'8.юрид-в нацвал'!D349+'9.нерез-в нацвал'!D181)</f>
        <v>1.0298818608966789</v>
      </c>
      <c r="F349" s="21">
        <f t="shared" si="30"/>
        <v>9068723</v>
      </c>
      <c r="G349" s="28">
        <f t="shared" si="31"/>
        <v>11.921492519619362</v>
      </c>
      <c r="H349" s="21">
        <f>'7.физ-в нацвал'!H349+'8.юрид-в нацвал'!H349+'9.нерез-в нацвал'!H181</f>
        <v>486919.71</v>
      </c>
      <c r="I349" s="28">
        <f>('7.физ-в нацвал'!H349*'7.физ-в нацвал'!I349+'8.юрид-в нацвал'!H349*'8.юрид-в нацвал'!I349+'9.нерез-в нацвал'!H181*'9.нерез-в нацвал'!I181)/('7.физ-в нацвал'!H349+'8.юрид-в нацвал'!H349+'9.нерез-в нацвал'!H181)</f>
        <v>2.6325749645665413</v>
      </c>
      <c r="J349" s="21">
        <f>'7.физ-в нацвал'!J349+'8.юрид-в нацвал'!J349+'9.нерез-в нацвал'!J181</f>
        <v>746958.17</v>
      </c>
      <c r="K349" s="28">
        <f>('7.физ-в нацвал'!J349*'7.физ-в нацвал'!K349+'8.юрид-в нацвал'!J349*'8.юрид-в нацвал'!K349+'9.нерез-в нацвал'!J181*'9.нерез-в нацвал'!K181)/('7.физ-в нацвал'!J349+'8.юрид-в нацвал'!J349+'9.нерез-в нацвал'!J181)</f>
        <v>6.9858246694055186</v>
      </c>
      <c r="L349" s="21">
        <f>'7.физ-в нацвал'!L349+'8.юрид-в нацвал'!L349+'9.нерез-в нацвал'!L181</f>
        <v>1114283.28</v>
      </c>
      <c r="M349" s="28">
        <f>('7.физ-в нацвал'!L349*'7.физ-в нацвал'!M349+'8.юрид-в нацвал'!L349*'8.юрид-в нацвал'!M349+'9.нерез-в нацвал'!L181*'9.нерез-в нацвал'!M181)/('7.физ-в нацвал'!L349+'8.юрид-в нацвал'!L349+'9.нерез-в нацвал'!L181)</f>
        <v>9.4219922024675835</v>
      </c>
      <c r="N349" s="21">
        <f>'7.физ-в нацвал'!N349+'8.юрид-в нацвал'!N349+'9.нерез-в нацвал'!N181</f>
        <v>3439393.25</v>
      </c>
      <c r="O349" s="28">
        <f>('7.физ-в нацвал'!N349*'7.физ-в нацвал'!O349+'8.юрид-в нацвал'!N349*'8.юрид-в нацвал'!O349+'9.нерез-в нацвал'!N181*'9.нерез-в нацвал'!O181)/('7.физ-в нацвал'!N349+'8.юрид-в нацвал'!N349+'9.нерез-в нацвал'!N181)</f>
        <v>13.045689552336041</v>
      </c>
      <c r="P349" s="21">
        <f>'7.физ-в нацвал'!P349+'8.юрид-в нацвал'!P349+'9.нерез-в нацвал'!P181</f>
        <v>3247620.82</v>
      </c>
      <c r="Q349" s="28">
        <f>('7.физ-в нацвал'!P349*'7.физ-в нацвал'!Q349+'8.юрид-в нацвал'!P349*'8.юрид-в нацвал'!Q349+'9.нерез-в нацвал'!P181*'9.нерез-в нацвал'!Q181)/('7.физ-в нацвал'!P349+'8.юрид-в нацвал'!P349+'9.нерез-в нацвал'!P181)</f>
        <v>14.080496385874245</v>
      </c>
      <c r="R349" s="22">
        <f>'7.физ-в нацвал'!R349+'8.юрид-в нацвал'!R349+'9.нерез-в нацвал'!R181</f>
        <v>33547.769999999997</v>
      </c>
      <c r="S349" s="30">
        <f>('7.физ-в нацвал'!R349*'7.физ-в нацвал'!S349+'8.юрид-в нацвал'!R349*'8.юрид-в нацвал'!S349+'9.нерез-в нацвал'!R181*'9.нерез-в нацвал'!S181)/('7.физ-в нацвал'!R349+'8.юрид-в нацвал'!R349+'9.нерез-в нацвал'!R181)</f>
        <v>15.399049641749706</v>
      </c>
    </row>
    <row r="350" spans="1:19" ht="14.25" customHeight="1" x14ac:dyDescent="0.2">
      <c r="A350" s="23" t="s">
        <v>5</v>
      </c>
      <c r="B350" s="26">
        <f>'7.физ-в нацвал'!B350+'8.юрид-в нацвал'!B350+'9.нерез-в нацвал'!B182</f>
        <v>304502628.51000005</v>
      </c>
      <c r="C350" s="28">
        <f>('7.физ-в нацвал'!B350*'7.физ-в нацвал'!C350+'8.юрид-в нацвал'!B350*'8.юрид-в нацвал'!C350+'9.нерез-в нацвал'!B182*'9.нерез-в нацвал'!C182)/('7.физ-в нацвал'!B350+'8.юрид-в нацвал'!B350+'9.нерез-в нацвал'!B182)</f>
        <v>1.6568921912476369</v>
      </c>
      <c r="D350" s="21">
        <f>'7.физ-в нацвал'!D350+'8.юрид-в нацвал'!D350+'9.нерез-в нацвал'!D182</f>
        <v>296296509.38999999</v>
      </c>
      <c r="E350" s="28">
        <f>('7.физ-в нацвал'!D350*'7.физ-в нацвал'!E350+'8.юрид-в нацвал'!D350*'8.юрид-в нацвал'!E350+'9.нерез-в нацвал'!D182*'9.нерез-в нацвал'!E182)/('7.физ-в нацвал'!D350+'8.юрид-в нацвал'!D350+'9.нерез-в нацвал'!D182)</f>
        <v>1.385274528805339</v>
      </c>
      <c r="F350" s="21">
        <f t="shared" si="30"/>
        <v>8206119.120000001</v>
      </c>
      <c r="G350" s="28">
        <f t="shared" si="31"/>
        <v>11.464130435471931</v>
      </c>
      <c r="H350" s="21">
        <f>'7.физ-в нацвал'!H350+'8.юрид-в нацвал'!H350+'9.нерез-в нацвал'!H182</f>
        <v>614764.51</v>
      </c>
      <c r="I350" s="28">
        <f>('7.физ-в нацвал'!H350*'7.физ-в нацвал'!I350+'8.юрид-в нацвал'!H350*'8.юрид-в нацвал'!I350+'9.нерез-в нацвал'!H182*'9.нерез-в нацвал'!I182)/('7.физ-в нацвал'!H350+'8.юрид-в нацвал'!H350+'9.нерез-в нацвал'!H182)</f>
        <v>1.9297106383060385</v>
      </c>
      <c r="J350" s="21">
        <f>'7.физ-в нацвал'!J350+'8.юрид-в нацвал'!J350+'9.нерез-в нацвал'!J182</f>
        <v>644973.49000000011</v>
      </c>
      <c r="K350" s="28">
        <f>('7.физ-в нацвал'!J350*'7.физ-в нацвал'!K350+'8.юрид-в нацвал'!J350*'8.юрид-в нацвал'!K350+'9.нерез-в нацвал'!J182*'9.нерез-в нацвал'!K182)/('7.физ-в нацвал'!J350+'8.юрид-в нацвал'!J350+'9.нерез-в нацвал'!J182)</f>
        <v>6.2944640095207598</v>
      </c>
      <c r="L350" s="21">
        <f>'7.физ-в нацвал'!L350+'8.юрид-в нацвал'!L350+'9.нерез-в нацвал'!L182</f>
        <v>680899.20000000007</v>
      </c>
      <c r="M350" s="28">
        <f>('7.физ-в нацвал'!L350*'7.физ-в нацвал'!M350+'8.юрид-в нацвал'!L350*'8.юрид-в нацвал'!M350+'9.нерез-в нацвал'!L182*'9.нерез-в нацвал'!M182)/('7.физ-в нацвал'!L350+'8.юрид-в нацвал'!L350+'9.нерез-в нацвал'!L182)</f>
        <v>9.1051203579031945</v>
      </c>
      <c r="N350" s="21">
        <f>'7.физ-в нацвал'!N350+'8.юрид-в нацвал'!N350+'9.нерез-в нацвал'!N182</f>
        <v>3334658.41</v>
      </c>
      <c r="O350" s="28">
        <f>('7.физ-в нацвал'!N350*'7.физ-в нацвал'!O350+'8.юрид-в нацвал'!N350*'8.юрид-в нацвал'!O350+'9.нерез-в нацвал'!N182*'9.нерез-в нацвал'!O182)/('7.физ-в нацвал'!N350+'8.юрид-в нацвал'!N350+'9.нерез-в нацвал'!N182)</f>
        <v>12.543910781854288</v>
      </c>
      <c r="P350" s="21">
        <f>'7.физ-в нацвал'!P350+'8.юрид-в нацвал'!P350+'9.нерез-в нацвал'!P182</f>
        <v>2836191.44</v>
      </c>
      <c r="Q350" s="28">
        <f>('7.физ-в нацвал'!P350*'7.физ-в нацвал'!Q350+'8.юрид-в нацвал'!P350*'8.юрид-в нацвал'!Q350+'9.нерез-в нацвал'!P182*'9.нерез-в нацвал'!Q182)/('7.физ-в нацвал'!P350+'8.юрид-в нацвал'!P350+'9.нерез-в нацвал'!P182)</f>
        <v>14.009322756083096</v>
      </c>
      <c r="R350" s="22">
        <f>'7.физ-в нацвал'!R350+'8.юрид-в нацвал'!R350+'9.нерез-в нацвал'!R182</f>
        <v>94632.07</v>
      </c>
      <c r="S350" s="30">
        <f>('7.физ-в нацвал'!R350*'7.физ-в нацвал'!S350+'8.юрид-в нацвал'!R350*'8.юрид-в нацвал'!S350+'9.нерез-в нацвал'!R182*'9.нерез-в нацвал'!S182)/('7.физ-в нацвал'!R350+'8.юрид-в нацвал'!R350+'9.нерез-в нацвал'!R182)</f>
        <v>11.280445352194032</v>
      </c>
    </row>
    <row r="351" spans="1:19" ht="14.25" customHeight="1" x14ac:dyDescent="0.2">
      <c r="A351" s="23" t="s">
        <v>6</v>
      </c>
      <c r="B351" s="26">
        <f>'7.физ-в нацвал'!B351+'8.юрид-в нацвал'!B351+'9.нерез-в нацвал'!B183</f>
        <v>366152839.75</v>
      </c>
      <c r="C351" s="28">
        <f>('7.физ-в нацвал'!B351*'7.физ-в нацвал'!C351+'8.юрид-в нацвал'!B351*'8.юрид-в нацвал'!C351+'9.нерез-в нацвал'!B183*'9.нерез-в нацвал'!C183)/('7.физ-в нацвал'!B351+'8.юрид-в нацвал'!B351+'9.нерез-в нацвал'!B183)</f>
        <v>1.7122159567896695</v>
      </c>
      <c r="D351" s="21">
        <f>'7.физ-в нацвал'!D351+'8.юрид-в нацвал'!D351+'9.нерез-в нацвал'!D183</f>
        <v>355526151.56000006</v>
      </c>
      <c r="E351" s="28">
        <f>('7.физ-в нацвал'!D351*'7.физ-в нацвал'!E351+'8.юрид-в нацвал'!D351*'8.юрид-в нацвал'!E351+'9.нерез-в нацвал'!D183*'9.нерез-в нацвал'!E183)/('7.физ-в нацвал'!D351+'8.юрид-в нацвал'!D351+'9.нерез-в нацвал'!D183)</f>
        <v>1.4533488428951762</v>
      </c>
      <c r="F351" s="21">
        <f t="shared" si="30"/>
        <v>10626688.190000001</v>
      </c>
      <c r="G351" s="28">
        <f t="shared" si="31"/>
        <v>10.372866116353027</v>
      </c>
      <c r="H351" s="21">
        <f>'7.физ-в нацвал'!H351+'8.юрид-в нацвал'!H351+'9.нерез-в нацвал'!H183</f>
        <v>1102599.6800000002</v>
      </c>
      <c r="I351" s="28">
        <f>('7.физ-в нацвал'!H351*'7.физ-в нацвал'!I351+'8.юрид-в нацвал'!H351*'8.юрид-в нацвал'!I351+'9.нерез-в нацвал'!H183*'9.нерез-в нацвал'!I183)/('7.физ-в нацвал'!H351+'8.юрид-в нацвал'!H351+'9.нерез-в нацвал'!H183)</f>
        <v>1.109944899857036</v>
      </c>
      <c r="J351" s="21">
        <f>'7.физ-в нацвал'!J351+'8.юрид-в нацвал'!J351+'9.нерез-в нацвал'!J183</f>
        <v>765614.93</v>
      </c>
      <c r="K351" s="28">
        <f>('7.физ-в нацвал'!J351*'7.физ-в нацвал'!K351+'8.юрид-в нацвал'!J351*'8.юрид-в нацвал'!K351+'9.нерез-в нацвал'!J183*'9.нерез-в нацвал'!K183)/('7.физ-в нацвал'!J351+'8.юрид-в нацвал'!J351+'9.нерез-в нацвал'!J183)</f>
        <v>5.7527273288675245</v>
      </c>
      <c r="L351" s="21">
        <f>'7.физ-в нацвал'!L351+'8.юрид-в нацвал'!L351+'9.нерез-в нацвал'!L183</f>
        <v>1353828.9200000002</v>
      </c>
      <c r="M351" s="28">
        <f>('7.физ-в нацвал'!L351*'7.физ-в нацвал'!M351+'8.юрид-в нацвал'!L351*'8.юрид-в нацвал'!M351+'9.нерез-в нацвал'!L183*'9.нерез-в нацвал'!M183)/('7.физ-в нацвал'!L351+'8.юрид-в нацвал'!L351+'9.нерез-в нацвал'!L183)</f>
        <v>8.8598394888772241</v>
      </c>
      <c r="N351" s="21">
        <f>'7.физ-в нацвал'!N351+'8.юрид-в нацвал'!N351+'9.нерез-в нацвал'!N183</f>
        <v>3803580.6500000004</v>
      </c>
      <c r="O351" s="28">
        <f>('7.физ-в нацвал'!N351*'7.физ-в нацвал'!O351+'8.юрид-в нацвал'!N351*'8.юрид-в нацвал'!O351+'9.нерез-в нацвал'!N183*'9.нерез-в нацвал'!O183)/('7.физ-в нацвал'!N351+'8.юрид-в нацвал'!N351+'9.нерез-в нацвал'!N183)</f>
        <v>12.117663834602762</v>
      </c>
      <c r="P351" s="21">
        <f>'7.физ-в нацвал'!P351+'8.юрид-в нацвал'!P351+'9.нерез-в нацвал'!P183</f>
        <v>3583957.94</v>
      </c>
      <c r="Q351" s="28">
        <f>('7.физ-в нацвал'!P351*'7.физ-в нацвал'!Q351+'8.юрид-в нацвал'!P351*'8.юрид-в нацвал'!Q351+'9.нерез-в нацвал'!P183*'9.нерез-в нацвал'!Q183)/('7.физ-в нацвал'!P351+'8.юрид-в нацвал'!P351+'9.нерез-в нацвал'!P183)</f>
        <v>12.912309382654199</v>
      </c>
      <c r="R351" s="22">
        <f>'7.физ-в нацвал'!R351+'8.юрид-в нацвал'!R351+'9.нерез-в нацвал'!R183</f>
        <v>17106.07</v>
      </c>
      <c r="S351" s="30">
        <f>('7.физ-в нацвал'!R351*'7.физ-в нацвал'!S351+'8.юрид-в нацвал'!R351*'8.юрид-в нацвал'!S351+'9.нерез-в нацвал'!R183*'9.нерез-в нацвал'!S183)/('7.физ-в нацвал'!R351+'8.юрид-в нацвал'!R351+'9.нерез-в нацвал'!R183)</f>
        <v>13.94959132635374</v>
      </c>
    </row>
    <row r="352" spans="1:19" ht="14.25" customHeight="1" x14ac:dyDescent="0.2">
      <c r="A352" s="23" t="s">
        <v>7</v>
      </c>
      <c r="B352" s="26">
        <f>'7.физ-в нацвал'!B352+'8.юрид-в нацвал'!B352+'9.нерез-в нацвал'!B184</f>
        <v>357243988.68000007</v>
      </c>
      <c r="C352" s="28">
        <f>('7.физ-в нацвал'!B352*'7.физ-в нацвал'!C352+'8.юрид-в нацвал'!B352*'8.юрид-в нацвал'!C352+'9.нерез-в нацвал'!B184*'9.нерез-в нацвал'!C184)/('7.физ-в нацвал'!B352+'8.юрид-в нацвал'!B352+'9.нерез-в нацвал'!B184)</f>
        <v>1.6788154510846649</v>
      </c>
      <c r="D352" s="21">
        <f>'7.физ-в нацвал'!D352+'8.юрид-в нацвал'!D352+'9.нерез-в нацвал'!D184</f>
        <v>348263792.99000001</v>
      </c>
      <c r="E352" s="28">
        <f>('7.физ-в нацвал'!D352*'7.физ-в нацвал'!E352+'8.юрид-в нацвал'!D352*'8.юрид-в нацвал'!E352+'9.нерез-в нацвал'!D184*'9.нерез-в нацвал'!E184)/('7.физ-в нацвал'!D352+'8.юрид-в нацвал'!D352+'9.нерез-в нацвал'!D184)</f>
        <v>1.4485855217748265</v>
      </c>
      <c r="F352" s="21">
        <f t="shared" si="30"/>
        <v>8980195.6899999995</v>
      </c>
      <c r="G352" s="28">
        <f t="shared" si="31"/>
        <v>10.607434738362585</v>
      </c>
      <c r="H352" s="21">
        <f>'7.физ-в нацвал'!H352+'8.юрид-в нацвал'!H352+'9.нерез-в нацвал'!H184</f>
        <v>1002119.0599999999</v>
      </c>
      <c r="I352" s="28">
        <f>('7.физ-в нацвал'!H352*'7.физ-в нацвал'!I352+'8.юрид-в нацвал'!H352*'8.юрид-в нацвал'!I352+'9.нерез-в нацвал'!H184*'9.нерез-в нацвал'!I184)/('7.физ-в нацвал'!H352+'8.юрид-в нацвал'!H352+'9.нерез-в нацвал'!H184)</f>
        <v>1.0883798599739236</v>
      </c>
      <c r="J352" s="21">
        <f>'7.физ-в нацвал'!J352+'8.юрид-в нацвал'!J352+'9.нерез-в нацвал'!J184</f>
        <v>668688.28999999992</v>
      </c>
      <c r="K352" s="28">
        <f>('7.физ-в нацвал'!J352*'7.физ-в нацвал'!K352+'8.юрид-в нацвал'!J352*'8.юрид-в нацвал'!K352+'9.нерез-в нацвал'!J184*'9.нерез-в нацвал'!K184)/('7.физ-в нацвал'!J352+'8.юрид-в нацвал'!J352+'9.нерез-в нацвал'!J184)</f>
        <v>5.6888546178967783</v>
      </c>
      <c r="L352" s="21">
        <f>'7.физ-в нацвал'!L352+'8.юрид-в нацвал'!L352+'9.нерез-в нацвал'!L184</f>
        <v>658838.97000000009</v>
      </c>
      <c r="M352" s="28">
        <f>('7.физ-в нацвал'!L352*'7.физ-в нацвал'!M352+'8.юрид-в нацвал'!L352*'8.юрид-в нацвал'!M352+'9.нерез-в нацвал'!L184*'9.нерез-в нацвал'!M184)/('7.физ-в нацвал'!L352+'8.юрид-в нацвал'!L352+'9.нерез-в нацвал'!L184)</f>
        <v>8.3472646504198149</v>
      </c>
      <c r="N352" s="21">
        <f>'7.физ-в нацвал'!N352+'8.юрид-в нацвал'!N352+'9.нерез-в нацвал'!N184</f>
        <v>4107468.59</v>
      </c>
      <c r="O352" s="28">
        <f>('7.физ-в нацвал'!N352*'7.физ-в нацвал'!O352+'8.юрид-в нацвал'!N352*'8.юрид-в нацвал'!O352+'9.нерез-в нацвал'!N184*'9.нерез-в нацвал'!O184)/('7.физ-в нацвал'!N352+'8.юрид-в нацвал'!N352+'9.нерез-в нацвал'!N184)</f>
        <v>12.375007275588207</v>
      </c>
      <c r="P352" s="21">
        <f>'7.физ-в нацвал'!P352+'8.юрид-в нацвал'!P352+'9.нерез-в нацвал'!P184</f>
        <v>2522385.0900000003</v>
      </c>
      <c r="Q352" s="28">
        <f>('7.физ-в нацвал'!P352*'7.физ-в нацвал'!Q352+'8.юрид-в нацвал'!P352*'8.юрид-в нацвал'!Q352+'9.нерез-в нацвал'!P184*'9.нерез-в нацвал'!Q184)/('7.физ-в нацвал'!P352+'8.юрид-в нацвал'!P352+'9.нерез-в нацвал'!P184)</f>
        <v>13.377023390904963</v>
      </c>
      <c r="R352" s="22">
        <f>'7.физ-в нацвал'!R352+'8.юрид-в нацвал'!R352+'9.нерез-в нацвал'!R184</f>
        <v>20695.690000000002</v>
      </c>
      <c r="S352" s="30">
        <f>('7.физ-в нацвал'!R352*'7.физ-в нацвал'!S352+'8.юрид-в нацвал'!R352*'8.юрид-в нацвал'!S352+'9.нерез-в нацвал'!R184*'9.нерез-в нацвал'!S184)/('7.физ-в нацвал'!R352+'8.юрид-в нацвал'!R352+'9.нерез-в нацвал'!R184)</f>
        <v>14.042622922937074</v>
      </c>
    </row>
    <row r="353" spans="1:19" ht="14.25" customHeight="1" x14ac:dyDescent="0.2">
      <c r="A353" s="23" t="s">
        <v>8</v>
      </c>
      <c r="B353" s="26">
        <f>'7.физ-в нацвал'!B353+'8.юрид-в нацвал'!B353+'9.нерез-в нацвал'!B185</f>
        <v>363703165.11000001</v>
      </c>
      <c r="C353" s="28">
        <f>('7.физ-в нацвал'!B353*'7.физ-в нацвал'!C353+'8.юрид-в нацвал'!B353*'8.юрид-в нацвал'!C353+'9.нерез-в нацвал'!B185*'9.нерез-в нацвал'!C185)/('7.физ-в нацвал'!B353+'8.юрид-в нацвал'!B353+'9.нерез-в нацвал'!B185)</f>
        <v>1.7661326047938701</v>
      </c>
      <c r="D353" s="21">
        <f>'7.физ-в нацвал'!D353+'8.юрид-в нацвал'!D353+'9.нерез-в нацвал'!D185</f>
        <v>353250084.03999996</v>
      </c>
      <c r="E353" s="28">
        <f>('7.физ-в нацвал'!D353*'7.физ-в нацвал'!E353+'8.юрид-в нацвал'!D353*'8.юрид-в нацвал'!E353+'9.нерез-в нацвал'!D185*'9.нерез-в нацвал'!E185)/('7.физ-в нацвал'!D353+'8.юрид-в нацвал'!D353+'9.нерез-в нацвал'!D185)</f>
        <v>1.4932333316384152</v>
      </c>
      <c r="F353" s="21">
        <f t="shared" si="30"/>
        <v>10453081.07</v>
      </c>
      <c r="G353" s="28">
        <f t="shared" si="31"/>
        <v>10.98845571996506</v>
      </c>
      <c r="H353" s="21">
        <f>'7.физ-в нацвал'!H353+'8.юрид-в нацвал'!H353+'9.нерез-в нацвал'!H185</f>
        <v>943066.25000000012</v>
      </c>
      <c r="I353" s="28">
        <f>('7.физ-в нацвал'!H353*'7.физ-в нацвал'!I353+'8.юрид-в нацвал'!H353*'8.юрид-в нацвал'!I353+'9.нерез-в нацвал'!H185*'9.нерез-в нацвал'!I185)/('7.физ-в нацвал'!H353+'8.юрид-в нацвал'!H353+'9.нерез-в нацвал'!H185)</f>
        <v>1.0841542696496644</v>
      </c>
      <c r="J353" s="21">
        <f>'7.физ-в нацвал'!J353+'8.юрид-в нацвал'!J353+'9.нерез-в нацвал'!J185</f>
        <v>577319.74</v>
      </c>
      <c r="K353" s="28">
        <f>('7.физ-в нацвал'!J353*'7.физ-в нацвал'!K353+'8.юрид-в нацвал'!J353*'8.юрид-в нацвал'!K353+'9.нерез-в нацвал'!J185*'9.нерез-в нацвал'!K185)/('7.физ-в нацвал'!J353+'8.юрид-в нацвал'!J353+'9.нерез-в нацвал'!J185)</f>
        <v>6.0402617944434018</v>
      </c>
      <c r="L353" s="21">
        <f>'7.физ-в нацвал'!L353+'8.юрид-в нацвал'!L353+'9.нерез-в нацвал'!L185</f>
        <v>780247.34</v>
      </c>
      <c r="M353" s="28">
        <f>('7.физ-в нацвал'!L353*'7.физ-в нацвал'!M353+'8.юрид-в нацвал'!L353*'8.юрид-в нацвал'!M353+'9.нерез-в нацвал'!L185*'9.нерез-в нацвал'!M185)/('7.физ-в нацвал'!L353+'8.юрид-в нацвал'!L353+'9.нерез-в нацвал'!L185)</f>
        <v>8.5327244355616809</v>
      </c>
      <c r="N353" s="21">
        <f>'7.физ-в нацвал'!N353+'8.юрид-в нацвал'!N353+'9.нерез-в нацвал'!N185</f>
        <v>4601128.55</v>
      </c>
      <c r="O353" s="28">
        <f>('7.физ-в нацвал'!N353*'7.физ-в нацвал'!O353+'8.юрид-в нацвал'!N353*'8.юрид-в нацвал'!O353+'9.нерез-в нацвал'!N185*'9.нерез-в нацвал'!O185)/('7.физ-в нацвал'!N353+'8.юрид-в нацвал'!N353+'9.нерез-в нацвал'!N185)</f>
        <v>12.253268409790483</v>
      </c>
      <c r="P353" s="21">
        <f>'7.физ-в нацвал'!P353+'8.юрид-в нацвал'!P353+'9.нерез-в нацвал'!P185</f>
        <v>3513291.54</v>
      </c>
      <c r="Q353" s="28">
        <f>('7.физ-в нацвал'!P353*'7.физ-в нацвал'!Q353+'8.юрид-в нацвал'!P353*'8.юрид-в нацвал'!Q353+'9.нерез-в нацвал'!P185*'9.нерез-в нацвал'!Q185)/('7.физ-в нацвал'!P353+'8.юрид-в нацвал'!P353+'9.нерез-в нацвал'!P185)</f>
        <v>13.318280230993842</v>
      </c>
      <c r="R353" s="22">
        <f>'7.физ-в нацвал'!R353+'8.юрид-в нацвал'!R353+'9.нерез-в нацвал'!R185</f>
        <v>38027.65</v>
      </c>
      <c r="S353" s="30">
        <f>('7.физ-в нацвал'!R353*'7.физ-в нацвал'!S353+'8.юрид-в нацвал'!R353*'8.юрид-в нацвал'!S353+'9.нерез-в нацвал'!R185*'9.нерез-в нацвал'!S185)/('7.физ-в нацвал'!R353+'8.юрид-в нацвал'!R353+'9.нерез-в нацвал'!R185)</f>
        <v>13.835377334649916</v>
      </c>
    </row>
    <row r="354" spans="1:19" ht="14.25" customHeight="1" x14ac:dyDescent="0.2">
      <c r="A354" s="23" t="s">
        <v>9</v>
      </c>
      <c r="B354" s="26">
        <f>'7.физ-в нацвал'!B354+'8.юрид-в нацвал'!B354+'9.нерез-в нацвал'!B186</f>
        <v>389656743.23999989</v>
      </c>
      <c r="C354" s="28">
        <f>('7.физ-в нацвал'!B354*'7.физ-в нацвал'!C354+'8.юрид-в нацвал'!B354*'8.юрид-в нацвал'!C354+'9.нерез-в нацвал'!B186*'9.нерез-в нацвал'!C186)/('7.физ-в нацвал'!B354+'8.юрид-в нацвал'!B354+'9.нерез-в нацвал'!B186)</f>
        <v>1.709609249176252</v>
      </c>
      <c r="D354" s="21">
        <f>'7.физ-в нацвал'!D354+'8.юрид-в нацвал'!D354+'9.нерез-в нацвал'!D186</f>
        <v>380411292.19999999</v>
      </c>
      <c r="E354" s="28">
        <f>('7.физ-в нацвал'!D354*'7.физ-в нацвал'!E354+'8.юрид-в нацвал'!D354*'8.юрид-в нацвал'!E354+'9.нерез-в нацвал'!D186*'9.нерез-в нацвал'!E186)/('7.физ-в нацвал'!D354+'8.юрид-в нацвал'!D354+'9.нерез-в нацвал'!D186)</f>
        <v>1.488593155894492</v>
      </c>
      <c r="F354" s="21">
        <f t="shared" si="30"/>
        <v>9245451.0399999991</v>
      </c>
      <c r="G354" s="28">
        <f t="shared" si="31"/>
        <v>10.803488745001246</v>
      </c>
      <c r="H354" s="21">
        <f>'7.физ-в нацвал'!H354+'8.юрид-в нацвал'!H354+'9.нерез-в нацвал'!H186</f>
        <v>806075.31</v>
      </c>
      <c r="I354" s="28">
        <f>('7.физ-в нацвал'!H354*'7.физ-в нацвал'!I354+'8.юрид-в нацвал'!H354*'8.юрид-в нацвал'!I354+'9.нерез-в нацвал'!H186*'9.нерез-в нацвал'!I186)/('7.физ-в нацвал'!H354+'8.юрид-в нацвал'!H354+'9.нерез-в нацвал'!H186)</f>
        <v>1.3887880504614378</v>
      </c>
      <c r="J354" s="21">
        <f>'7.физ-в нацвал'!J354+'8.юрид-в нацвал'!J354+'9.нерез-в нацвал'!J186</f>
        <v>606544.55999999994</v>
      </c>
      <c r="K354" s="28">
        <f>('7.физ-в нацвал'!J354*'7.физ-в нацвал'!K354+'8.юрид-в нацвал'!J354*'8.юрид-в нацвал'!K354+'9.нерез-в нацвал'!J186*'9.нерез-в нацвал'!K186)/('7.физ-в нацвал'!J354+'8.юрид-в нацвал'!J354+'9.нерез-в нацвал'!J186)</f>
        <v>6.0833523911252314</v>
      </c>
      <c r="L354" s="21">
        <f>'7.физ-в нацвал'!L354+'8.юрид-в нацвал'!L354+'9.нерез-в нацвал'!L186</f>
        <v>955704.2</v>
      </c>
      <c r="M354" s="28">
        <f>('7.физ-в нацвал'!L354*'7.физ-в нацвал'!M354+'8.юрид-в нацвал'!L354*'8.юрид-в нацвал'!M354+'9.нерез-в нацвал'!L186*'9.нерез-в нацвал'!M186)/('7.физ-в нацвал'!L354+'8.юрид-в нацвал'!L354+'9.нерез-в нацвал'!L186)</f>
        <v>8.5995382279370549</v>
      </c>
      <c r="N354" s="21">
        <f>'7.физ-в нацвал'!N354+'8.юрид-в нацвал'!N354+'9.нерез-в нацвал'!N186</f>
        <v>4282314.2299999995</v>
      </c>
      <c r="O354" s="28">
        <f>('7.физ-в нацвал'!N354*'7.физ-в нацвал'!O354+'8.юрид-в нацвал'!N354*'8.юрид-в нацвал'!O354+'9.нерез-в нацвал'!N186*'9.нерез-в нацвал'!O186)/('7.физ-в нацвал'!N354+'8.юрид-в нацвал'!N354+'9.нерез-в нацвал'!N186)</f>
        <v>12.206732119936021</v>
      </c>
      <c r="P354" s="21">
        <f>'7.физ-в нацвал'!P354+'8.юрид-в нацвал'!P354+'9.нерез-в нацвал'!P186</f>
        <v>2573875.37</v>
      </c>
      <c r="Q354" s="28">
        <f>('7.физ-в нацвал'!P354*'7.физ-в нацвал'!Q354+'8.юрид-в нацвал'!P354*'8.юрид-в нацвал'!Q354+'9.нерез-в нацвал'!P186*'9.нерез-в нацвал'!Q186)/('7.физ-в нацвал'!P354+'8.юрид-в нацвал'!P354+'9.нерез-в нацвал'!P186)</f>
        <v>13.324355459370967</v>
      </c>
      <c r="R354" s="22">
        <f>'7.физ-в нацвал'!R354+'8.юрид-в нацвал'!R354+'9.нерез-в нацвал'!R186</f>
        <v>20937.370000000003</v>
      </c>
      <c r="S354" s="30">
        <f>('7.физ-в нацвал'!R354*'7.физ-в нацвал'!S354+'8.юрид-в нацвал'!R354*'8.юрид-в нацвал'!S354+'9.нерез-в нацвал'!R186*'9.нерез-в нацвал'!S186)/('7.физ-в нацвал'!R354+'8.юрид-в нацвал'!R354+'9.нерез-в нацвал'!R186)</f>
        <v>13.704032354588962</v>
      </c>
    </row>
    <row r="355" spans="1:19" ht="14.25" customHeight="1" x14ac:dyDescent="0.2">
      <c r="A355" s="23" t="s">
        <v>14</v>
      </c>
      <c r="B355" s="26">
        <f>'7.физ-в нацвал'!B355+'8.юрид-в нацвал'!B355+'9.нерез-в нацвал'!B187</f>
        <v>377980422.54999995</v>
      </c>
      <c r="C355" s="28">
        <f>('7.физ-в нацвал'!B355*'7.физ-в нацвал'!C355+'8.юрид-в нацвал'!B355*'8.юрид-в нацвал'!C355+'9.нерез-в нацвал'!B187*'9.нерез-в нацвал'!C187)/('7.физ-в нацвал'!B355+'8.юрид-в нацвал'!B355+'9.нерез-в нацвал'!B187)</f>
        <v>1.6925170857447647</v>
      </c>
      <c r="D355" s="21">
        <f>'7.физ-в нацвал'!D355+'8.юрид-в нацвал'!D355+'9.нерез-в нацвал'!D187</f>
        <v>368749300.72999996</v>
      </c>
      <c r="E355" s="28">
        <f>('7.физ-в нацвал'!D355*'7.физ-в нацвал'!E355+'8.юрид-в нацвал'!D355*'8.юрид-в нацвал'!E355+'9.нерез-в нацвал'!D187*'9.нерез-в нацвал'!E187)/('7.физ-в нацвал'!D355+'8.юрид-в нацвал'!D355+'9.нерез-в нацвал'!D187)</f>
        <v>1.4734963041680311</v>
      </c>
      <c r="F355" s="21">
        <f t="shared" si="30"/>
        <v>9231121.8200000003</v>
      </c>
      <c r="G355" s="28">
        <f t="shared" si="31"/>
        <v>10.441590234880023</v>
      </c>
      <c r="H355" s="21">
        <f>'7.физ-в нацвал'!H355+'8.юрид-в нацвал'!H355+'9.нерез-в нацвал'!H187</f>
        <v>1185334.76</v>
      </c>
      <c r="I355" s="28">
        <f>('7.физ-в нацвал'!H355*'7.физ-в нацвал'!I355+'8.юрид-в нацвал'!H355*'8.юрид-в нацвал'!I355+'9.нерез-в нацвал'!H187*'9.нерез-в нацвал'!I187)/('7.физ-в нацвал'!H355+'8.юрид-в нацвал'!H355+'9.нерез-в нацвал'!H187)</f>
        <v>2.4439652820946534</v>
      </c>
      <c r="J355" s="21">
        <f>'7.физ-в нацвал'!J355+'8.юрид-в нацвал'!J355+'9.нерез-в нацвал'!J187</f>
        <v>638163.60000000009</v>
      </c>
      <c r="K355" s="28">
        <f>('7.физ-в нацвал'!J355*'7.физ-в нацвал'!K355+'8.юрид-в нацвал'!J355*'8.юрид-в нацвал'!K355+'9.нерез-в нацвал'!J187*'9.нерез-в нацвал'!K187)/('7.физ-в нацвал'!J355+'8.юрид-в нацвал'!J355+'9.нерез-в нацвал'!J187)</f>
        <v>5.8356016590416626</v>
      </c>
      <c r="L355" s="21">
        <f>'7.физ-в нацвал'!L355+'8.юрид-в нацвал'!L355+'9.нерез-в нацвал'!L187</f>
        <v>1116117.5</v>
      </c>
      <c r="M355" s="28">
        <f>('7.физ-в нацвал'!L355*'7.физ-в нацвал'!M355+'8.юрид-в нацвал'!L355*'8.юрид-в нацвал'!M355+'9.нерез-в нацвал'!L187*'9.нерез-в нацвал'!M187)/('7.физ-в нацвал'!L355+'8.юрид-в нацвал'!L355+'9.нерез-в нацвал'!L187)</f>
        <v>8.5749204408138002</v>
      </c>
      <c r="N355" s="21">
        <f>'7.физ-в нацвал'!N355+'8.юрид-в нацвал'!N355+'9.нерез-в нацвал'!N187</f>
        <v>3753385.29</v>
      </c>
      <c r="O355" s="28">
        <f>('7.физ-в нацвал'!N355*'7.физ-в нацвал'!O355+'8.юрид-в нацвал'!N355*'8.юрид-в нацвал'!O355+'9.нерез-в нацвал'!N187*'9.нерез-в нацвал'!O187)/('7.физ-в нацвал'!N355+'8.юрид-в нацвал'!N355+'9.нерез-в нацвал'!N187)</f>
        <v>12.371833917029035</v>
      </c>
      <c r="P355" s="21">
        <f>'7.физ-в нацвал'!P355+'8.юрид-в нацвал'!P355+'9.нерез-в нацвал'!P187</f>
        <v>2505621.5300000003</v>
      </c>
      <c r="Q355" s="28">
        <f>('7.физ-в нацвал'!P355*'7.физ-в нацвал'!Q355+'8.юрид-в нацвал'!P355*'8.юрид-в нацвал'!Q355+'9.нерез-в нацвал'!P187*'9.нерез-в нацвал'!Q187)/('7.физ-в нацвал'!P355+'8.юрид-в нацвал'!P355+'9.нерез-в нацвал'!P187)</f>
        <v>13.306277277079445</v>
      </c>
      <c r="R355" s="22">
        <f>'7.физ-в нацвал'!R355+'8.юрид-в нацвал'!R355+'9.нерез-в нацвал'!R187</f>
        <v>32499.14</v>
      </c>
      <c r="S355" s="30">
        <f>('7.физ-в нацвал'!R355*'7.физ-в нацвал'!S355+'8.юрид-в нацвал'!R355*'8.юрид-в нацвал'!S355+'9.нерез-в нацвал'!R187*'9.нерез-в нацвал'!S187)/('7.физ-в нацвал'!R355+'8.юрид-в нацвал'!R355+'9.нерез-в нацвал'!R187)</f>
        <v>12.89981394892293</v>
      </c>
    </row>
    <row r="356" spans="1:19" ht="14.25" customHeight="1" thickBot="1" x14ac:dyDescent="0.25">
      <c r="A356" s="24" t="s">
        <v>15</v>
      </c>
      <c r="B356" s="27">
        <f>'7.физ-в нацвал'!B356+'8.юрид-в нацвал'!B356+'9.нерез-в нацвал'!B188</f>
        <v>467897521.67999983</v>
      </c>
      <c r="C356" s="29">
        <f>('7.физ-в нацвал'!B356*'7.физ-в нацвал'!C356+'8.юрид-в нацвал'!B356*'8.юрид-в нацвал'!C356+'9.нерез-в нацвал'!B188*'9.нерез-в нацвал'!C188)/('7.физ-в нацвал'!B356+'8.юрид-в нацвал'!B356+'9.нерез-в нацвал'!B188)</f>
        <v>1.7045038393536103</v>
      </c>
      <c r="D356" s="25">
        <f>'7.физ-в нацвал'!D356+'8.юрид-в нацвал'!D356+'9.нерез-в нацвал'!D188</f>
        <v>454124788.56999999</v>
      </c>
      <c r="E356" s="29">
        <f>('7.физ-в нацвал'!D356*'7.физ-в нацвал'!E356+'8.юрид-в нацвал'!D356*'8.юрид-в нацвал'!E356+'9.нерез-в нацвал'!D188*'9.нерез-в нацвал'!E188)/('7.физ-в нацвал'!D356+'8.юрид-в нацвал'!D356+'9.нерез-в нацвал'!D188)</f>
        <v>1.4653471482350591</v>
      </c>
      <c r="F356" s="25">
        <f t="shared" ref="F356" si="32">H356+J356+L356+N356+P356+R356</f>
        <v>13772733.110000001</v>
      </c>
      <c r="G356" s="29">
        <f t="shared" ref="G356" si="33">(H356*I356+J356*K356+L356*M356+N356*O356+P356*Q356+R356*S356)/(H356+J356+L356+N356+P356+R356)</f>
        <v>9.5901559406388568</v>
      </c>
      <c r="H356" s="25">
        <f>'7.физ-в нацвал'!H356+'8.юрид-в нацвал'!H356+'9.нерез-в нацвал'!H188</f>
        <v>2994301.4800000004</v>
      </c>
      <c r="I356" s="29">
        <f>('7.физ-в нацвал'!H356*'7.физ-в нацвал'!I356+'8.юрид-в нацвал'!H356*'8.юрид-в нацвал'!I356+'9.нерез-в нацвал'!H188*'9.нерез-в нацвал'!I188)/('7.физ-в нацвал'!H356+'8.юрид-в нацвал'!H356+'9.нерез-в нацвал'!H188)</f>
        <v>0.96221996984752534</v>
      </c>
      <c r="J356" s="25">
        <f>'7.физ-в нацвал'!J356+'8.юрид-в нацвал'!J356+'9.нерез-в нацвал'!J188</f>
        <v>818725.72</v>
      </c>
      <c r="K356" s="29">
        <f>('7.физ-в нацвал'!J356*'7.физ-в нацвал'!K356+'8.юрид-в нацвал'!J356*'8.юрид-в нацвал'!K356+'9.нерез-в нацвал'!J188*'9.нерез-в нацвал'!K188)/('7.физ-в нацвал'!J356+'8.юрид-в нацвал'!J356+'9.нерез-в нацвал'!J188)</f>
        <v>5.8074669661043483</v>
      </c>
      <c r="L356" s="25">
        <f>'7.физ-в нацвал'!L356+'8.юрид-в нацвал'!L356+'9.нерез-в нацвал'!L188</f>
        <v>1200412.07</v>
      </c>
      <c r="M356" s="29">
        <f>('7.физ-в нацвал'!L356*'7.физ-в нацвал'!M356+'8.юрид-в нацвал'!L356*'8.юрид-в нацвал'!M356+'9.нерез-в нацвал'!L188*'9.нерез-в нацвал'!M188)/('7.физ-в нацвал'!L356+'8.юрид-в нацвал'!L356+'9.нерез-в нацвал'!L188)</f>
        <v>8.9566703330465511</v>
      </c>
      <c r="N356" s="25">
        <f>'7.физ-в нацвал'!N356+'8.юрид-в нацвал'!N356+'9.нерез-в нацвал'!N188</f>
        <v>5357414.0000000009</v>
      </c>
      <c r="O356" s="29">
        <f>('7.физ-в нацвал'!N356*'7.физ-в нацвал'!O356+'8.юрид-в нацвал'!N356*'8.юрид-в нацвал'!O356+'9.нерез-в нацвал'!N188*'9.нерез-в нацвал'!O188)/('7.физ-в нацвал'!N356+'8.юрид-в нацвал'!N356+'9.нерез-в нацвал'!N188)</f>
        <v>12.732489576706225</v>
      </c>
      <c r="P356" s="25">
        <f>'7.физ-в нацвал'!P356+'8.юрид-в нацвал'!P356+'9.нерез-в нацвал'!P188</f>
        <v>3380642.3099999996</v>
      </c>
      <c r="Q356" s="29">
        <f>('7.физ-в нацвал'!P356*'7.физ-в нацвал'!Q356+'8.юрид-в нацвал'!P356*'8.юрид-в нацвал'!Q356+'9.нерез-в нацвал'!P188*'9.нерез-в нацвал'!Q188)/('7.физ-в нацвал'!P356+'8.юрид-в нацвал'!P356+'9.нерез-в нацвал'!P188)</f>
        <v>13.368598037424427</v>
      </c>
      <c r="R356" s="25">
        <f>'7.физ-в нацвал'!R356+'8.юрид-в нацвал'!R356+'9.нерез-в нацвал'!R188</f>
        <v>21237.53</v>
      </c>
      <c r="S356" s="29">
        <f>('7.физ-в нацвал'!R356*'7.физ-в нацвал'!S356+'8.юрид-в нацвал'!R356*'8.юрид-в нацвал'!S356+'9.нерез-в нацвал'!R188*'9.нерез-в нацвал'!S188)/('7.физ-в нацвал'!R356+'8.юрид-в нацвал'!R356+'9.нерез-в нацвал'!R188)</f>
        <v>13.532541783342959</v>
      </c>
    </row>
    <row r="357" spans="1:19" ht="4.5" customHeight="1" x14ac:dyDescent="0.2"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64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  <row r="371" spans="2:3" x14ac:dyDescent="0.2">
      <c r="B371" s="41"/>
      <c r="C371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7" bottom="1" header="0.5" footer="0.5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S36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58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8" t="s">
        <v>10</v>
      </c>
      <c r="C6" s="58" t="s">
        <v>50</v>
      </c>
      <c r="D6" s="58" t="s">
        <v>33</v>
      </c>
      <c r="E6" s="58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8"/>
      <c r="C7" s="58"/>
      <c r="D7" s="58"/>
      <c r="E7" s="58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8"/>
      <c r="C8" s="58"/>
      <c r="D8" s="14" t="s">
        <v>51</v>
      </c>
      <c r="E8" s="14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26609.600000000002</v>
      </c>
      <c r="C9" s="28">
        <f>(D9*E9+H9*I9+J9*K9+L9*M9+N9*O9+P9*Q9+R9*S9)/(D9+H9+J9+L9+N9+P9+R9)</f>
        <v>32.952136071192356</v>
      </c>
      <c r="D9" s="21">
        <v>8468.7000000000007</v>
      </c>
      <c r="E9" s="28">
        <v>28.387969818271987</v>
      </c>
      <c r="F9" s="21">
        <f>H9+J9+L9+N9+P9+R9</f>
        <v>18140.899999999998</v>
      </c>
      <c r="G9" s="28">
        <f>(H9*I9+J9*K9+L9*M9+N9*O9+P9*Q9+R9*S9)/(H9+J9+L9+N9+P9+R9)</f>
        <v>35.082821690213834</v>
      </c>
      <c r="H9" s="21">
        <v>134</v>
      </c>
      <c r="I9" s="28">
        <v>15.261194029850746</v>
      </c>
      <c r="J9" s="21">
        <v>5944</v>
      </c>
      <c r="K9" s="28">
        <v>29.105787348586812</v>
      </c>
      <c r="L9" s="21">
        <v>9757.6999999999989</v>
      </c>
      <c r="M9" s="28">
        <v>38.300921323672597</v>
      </c>
      <c r="N9" s="21">
        <v>1908</v>
      </c>
      <c r="O9" s="28">
        <v>37.596698113207545</v>
      </c>
      <c r="P9" s="21">
        <v>397.20000000000005</v>
      </c>
      <c r="Q9" s="28">
        <v>40.082477341389719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27995.4</v>
      </c>
      <c r="C10" s="28">
        <f t="shared" ref="C10:C73" si="1">(D10*E10+H10*I10+J10*K10+L10*M10+N10*O10+P10*Q10+R10*S10)/(D10+H10+J10+L10+N10+P10+R10)</f>
        <v>31.483259142573424</v>
      </c>
      <c r="D10" s="21">
        <v>9790</v>
      </c>
      <c r="E10" s="28">
        <v>22.649836567926457</v>
      </c>
      <c r="F10" s="21">
        <f t="shared" ref="F10:F73" si="2">H10+J10+L10+N10+P10+R10</f>
        <v>18205.400000000001</v>
      </c>
      <c r="G10" s="28">
        <f t="shared" ref="G10:G73" si="3">(H10*I10+J10*K10+L10*M10+N10*O10+P10*Q10+R10*S10)/(H10+J10+L10+N10+P10+R10)</f>
        <v>36.233454524481751</v>
      </c>
      <c r="H10" s="21">
        <v>172</v>
      </c>
      <c r="I10" s="28">
        <v>25.189534883720931</v>
      </c>
      <c r="J10" s="21">
        <v>5172.5</v>
      </c>
      <c r="K10" s="28">
        <v>30.419716384726922</v>
      </c>
      <c r="L10" s="21">
        <v>10186.9</v>
      </c>
      <c r="M10" s="28">
        <v>38.697198362602954</v>
      </c>
      <c r="N10" s="21">
        <v>2305</v>
      </c>
      <c r="O10" s="28">
        <v>38.78234273318872</v>
      </c>
      <c r="P10" s="21">
        <v>369</v>
      </c>
      <c r="Q10" s="28">
        <v>38.938102981029807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24560.699999999997</v>
      </c>
      <c r="C11" s="28">
        <f t="shared" si="1"/>
        <v>29.605149690358996</v>
      </c>
      <c r="D11" s="21">
        <v>7616.3</v>
      </c>
      <c r="E11" s="28">
        <v>26.053963210482777</v>
      </c>
      <c r="F11" s="21">
        <f>H11+J11+L11+N11+P11+R11</f>
        <v>16944.399999999998</v>
      </c>
      <c r="G11" s="28">
        <f>(H11*I11+J11*K11+L11*M11+N11*O11+P11*Q11+R11*S11)/(H11+J11+L11+N11+P11+R11)</f>
        <v>31.201364462595318</v>
      </c>
      <c r="H11" s="21">
        <v>185</v>
      </c>
      <c r="I11" s="28">
        <v>7.1</v>
      </c>
      <c r="J11" s="21">
        <v>6902.3</v>
      </c>
      <c r="K11" s="28">
        <v>30.077959520739462</v>
      </c>
      <c r="L11" s="21">
        <v>6561.4999999999991</v>
      </c>
      <c r="M11" s="28">
        <v>33.033208869923044</v>
      </c>
      <c r="N11" s="21">
        <v>3069</v>
      </c>
      <c r="O11" s="28">
        <v>31.67670250896057</v>
      </c>
      <c r="P11" s="21">
        <v>226.6</v>
      </c>
      <c r="Q11" s="28">
        <v>25.616063548102382</v>
      </c>
      <c r="R11" s="21"/>
      <c r="S11" s="28"/>
    </row>
    <row r="12" spans="1:19" ht="14.25" customHeight="1" x14ac:dyDescent="0.2">
      <c r="A12" s="23" t="s">
        <v>3</v>
      </c>
      <c r="B12" s="26">
        <f t="shared" si="0"/>
        <v>26766.399999999998</v>
      </c>
      <c r="C12" s="28">
        <f t="shared" si="1"/>
        <v>30.2154779873274</v>
      </c>
      <c r="D12" s="21">
        <v>9529.4</v>
      </c>
      <c r="E12" s="28">
        <v>25.86902638151405</v>
      </c>
      <c r="F12" s="21">
        <f>H12+J12+L12+N12+P12+R12</f>
        <v>17237</v>
      </c>
      <c r="G12" s="28">
        <f>(H12*I12+J12*K12+L12*M12+N12*O12+P12*Q12+R12*S12)/(H12+J12+L12+N12+P12+R12)</f>
        <v>32.618394732261997</v>
      </c>
      <c r="H12" s="21">
        <v>123.2</v>
      </c>
      <c r="I12" s="28">
        <v>14.1</v>
      </c>
      <c r="J12" s="21">
        <v>6267.9999999999991</v>
      </c>
      <c r="K12" s="28">
        <v>33.578889597957883</v>
      </c>
      <c r="L12" s="21">
        <v>8310</v>
      </c>
      <c r="M12" s="28">
        <v>33.215511432009627</v>
      </c>
      <c r="N12" s="21">
        <v>2344.8000000000002</v>
      </c>
      <c r="O12" s="28">
        <v>28.478373422040256</v>
      </c>
      <c r="P12" s="21">
        <v>191</v>
      </c>
      <c r="Q12" s="28">
        <v>37.888376963350787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41057.4</v>
      </c>
      <c r="C13" s="28">
        <f t="shared" si="1"/>
        <v>31.779935407502666</v>
      </c>
      <c r="D13" s="21">
        <v>9368.6</v>
      </c>
      <c r="E13" s="28">
        <v>27.789347394487969</v>
      </c>
      <c r="F13" s="21">
        <f>H13+J13+L13+N13+P13+R13</f>
        <v>31688.799999999999</v>
      </c>
      <c r="G13" s="28">
        <f>(H13*I13+J13*K13+L13*M13+N13*O13+P13*Q13+R13*S13)/(H13+J13+L13+N13+P13+R13)</f>
        <v>32.959728358284309</v>
      </c>
      <c r="H13" s="21">
        <v>141.69999999999999</v>
      </c>
      <c r="I13" s="28">
        <v>11.224417784050813</v>
      </c>
      <c r="J13" s="21">
        <v>6499.9</v>
      </c>
      <c r="K13" s="28">
        <v>33.302924660379389</v>
      </c>
      <c r="L13" s="21">
        <v>10370</v>
      </c>
      <c r="M13" s="28">
        <v>34.445267116682736</v>
      </c>
      <c r="N13" s="21">
        <v>14476.4</v>
      </c>
      <c r="O13" s="28">
        <v>31.895277831505069</v>
      </c>
      <c r="P13" s="21">
        <v>200.8</v>
      </c>
      <c r="Q13" s="28">
        <v>37.210358565737046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19687.399999999998</v>
      </c>
      <c r="C14" s="28">
        <f t="shared" si="1"/>
        <v>31.171120107276742</v>
      </c>
      <c r="D14" s="21">
        <v>6416.7</v>
      </c>
      <c r="E14" s="28">
        <v>23.766796016644069</v>
      </c>
      <c r="F14" s="21">
        <f>H14+J14+L14+N14+P14+R14</f>
        <v>13270.699999999999</v>
      </c>
      <c r="G14" s="28">
        <f>(H14*I14+J14*K14+L14*M14+N14*O14+P14*Q14+R14*S14)/(H14+J14+L14+N14+P14+R14)</f>
        <v>34.751287422667986</v>
      </c>
      <c r="H14" s="21">
        <v>286.7</v>
      </c>
      <c r="I14" s="28">
        <v>19.13324032089292</v>
      </c>
      <c r="J14" s="21">
        <v>4515.3</v>
      </c>
      <c r="K14" s="28">
        <v>34.505155803601092</v>
      </c>
      <c r="L14" s="21">
        <v>4307.3999999999996</v>
      </c>
      <c r="M14" s="28">
        <v>34.32652644286577</v>
      </c>
      <c r="N14" s="21">
        <v>4032.7</v>
      </c>
      <c r="O14" s="28">
        <v>36.800580256403904</v>
      </c>
      <c r="P14" s="21">
        <v>128.6</v>
      </c>
      <c r="Q14" s="28">
        <v>28.176516329704512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26649.9</v>
      </c>
      <c r="C15" s="28">
        <f t="shared" si="1"/>
        <v>31.736511731751335</v>
      </c>
      <c r="D15" s="21">
        <v>6396.5999999999995</v>
      </c>
      <c r="E15" s="28">
        <v>20.88141418878779</v>
      </c>
      <c r="F15" s="21">
        <f>H15+J15+L15+N15+P15+R15</f>
        <v>20253.300000000003</v>
      </c>
      <c r="G15" s="28">
        <f>(H15*I15+J15*K15+L15*M15+N15*O15+P15*Q15+R15*S15)/(H15+J15+L15+N15+P15+R15)</f>
        <v>35.164877328632862</v>
      </c>
      <c r="H15" s="21">
        <v>147</v>
      </c>
      <c r="I15" s="28">
        <v>15</v>
      </c>
      <c r="J15" s="21">
        <v>6407.8</v>
      </c>
      <c r="K15" s="28">
        <v>34.498746839789007</v>
      </c>
      <c r="L15" s="21">
        <v>8141.4000000000005</v>
      </c>
      <c r="M15" s="28">
        <v>34.89197189672538</v>
      </c>
      <c r="N15" s="21">
        <v>5092.1000000000004</v>
      </c>
      <c r="O15" s="28">
        <v>36.706042693584173</v>
      </c>
      <c r="P15" s="21">
        <v>465</v>
      </c>
      <c r="Q15" s="28">
        <v>38.620215053763438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27089.699999999997</v>
      </c>
      <c r="C16" s="28">
        <f t="shared" si="1"/>
        <v>34.000208197211492</v>
      </c>
      <c r="D16" s="21">
        <v>5622.6</v>
      </c>
      <c r="E16" s="28">
        <v>16.595916479920323</v>
      </c>
      <c r="F16" s="21">
        <f t="shared" si="2"/>
        <v>21467.1</v>
      </c>
      <c r="G16" s="28">
        <f t="shared" si="3"/>
        <v>38.558689343227549</v>
      </c>
      <c r="H16" s="21">
        <v>86.4</v>
      </c>
      <c r="I16" s="28">
        <v>14.929629629629629</v>
      </c>
      <c r="J16" s="21">
        <v>6254.5</v>
      </c>
      <c r="K16" s="28">
        <v>36.91245823007435</v>
      </c>
      <c r="L16" s="21">
        <v>11272.6</v>
      </c>
      <c r="M16" s="28">
        <v>41.080149211362063</v>
      </c>
      <c r="N16" s="21">
        <v>3256.5</v>
      </c>
      <c r="O16" s="28">
        <v>36.27948410870566</v>
      </c>
      <c r="P16" s="21">
        <v>597.1</v>
      </c>
      <c r="Q16" s="28">
        <v>24.049773907218221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25786.7</v>
      </c>
      <c r="C17" s="28">
        <f t="shared" si="1"/>
        <v>36.487708314751401</v>
      </c>
      <c r="D17" s="21">
        <v>3972</v>
      </c>
      <c r="E17" s="28">
        <v>23.445059919436051</v>
      </c>
      <c r="F17" s="21">
        <f t="shared" si="2"/>
        <v>21814.7</v>
      </c>
      <c r="G17" s="28">
        <f t="shared" si="3"/>
        <v>38.862501432520276</v>
      </c>
      <c r="H17" s="21">
        <v>82.3</v>
      </c>
      <c r="I17" s="28">
        <v>15</v>
      </c>
      <c r="J17" s="21">
        <v>5042.4000000000005</v>
      </c>
      <c r="K17" s="28">
        <v>36.59269792162462</v>
      </c>
      <c r="L17" s="21">
        <v>11881.1</v>
      </c>
      <c r="M17" s="28">
        <v>42.085833803267377</v>
      </c>
      <c r="N17" s="21">
        <v>4733.1000000000004</v>
      </c>
      <c r="O17" s="28">
        <v>33.727347827005552</v>
      </c>
      <c r="P17" s="21">
        <v>75.8</v>
      </c>
      <c r="Q17" s="28">
        <v>31.179155672823221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37542.9</v>
      </c>
      <c r="C18" s="28">
        <f t="shared" si="1"/>
        <v>40.381235333445204</v>
      </c>
      <c r="D18" s="21">
        <v>9469.4000000000015</v>
      </c>
      <c r="E18" s="28">
        <v>21.375166325215954</v>
      </c>
      <c r="F18" s="21">
        <f t="shared" si="2"/>
        <v>28073.500000000004</v>
      </c>
      <c r="G18" s="28">
        <f t="shared" si="3"/>
        <v>46.79212353286907</v>
      </c>
      <c r="H18" s="21">
        <v>196</v>
      </c>
      <c r="I18" s="28">
        <v>12.244897959183673</v>
      </c>
      <c r="J18" s="21">
        <v>4299.9000000000005</v>
      </c>
      <c r="K18" s="28">
        <v>41.401902369822551</v>
      </c>
      <c r="L18" s="21">
        <v>21839</v>
      </c>
      <c r="M18" s="28">
        <v>49.349548972022518</v>
      </c>
      <c r="N18" s="21">
        <v>1660.1999999999998</v>
      </c>
      <c r="O18" s="28">
        <v>32.266136610046992</v>
      </c>
      <c r="P18" s="21">
        <v>78.400000000000006</v>
      </c>
      <c r="Q18" s="28">
        <v>24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26728.9</v>
      </c>
      <c r="C19" s="28">
        <f t="shared" si="1"/>
        <v>25.543532618252151</v>
      </c>
      <c r="D19" s="21">
        <v>14507.1</v>
      </c>
      <c r="E19" s="28">
        <v>16.379424557630401</v>
      </c>
      <c r="F19" s="21">
        <f t="shared" si="2"/>
        <v>12221.8</v>
      </c>
      <c r="G19" s="28">
        <f t="shared" si="3"/>
        <v>36.421196468605281</v>
      </c>
      <c r="H19" s="21">
        <v>36.200000000000003</v>
      </c>
      <c r="I19" s="28">
        <v>14.999999999999998</v>
      </c>
      <c r="J19" s="21">
        <v>3652</v>
      </c>
      <c r="K19" s="28">
        <v>31.668085706462207</v>
      </c>
      <c r="L19" s="21">
        <v>8211.4</v>
      </c>
      <c r="M19" s="28">
        <v>38.954488881311342</v>
      </c>
      <c r="N19" s="21">
        <v>315.10000000000002</v>
      </c>
      <c r="O19" s="28">
        <v>28.221009203427478</v>
      </c>
      <c r="P19" s="21">
        <v>7.1</v>
      </c>
      <c r="Q19" s="28">
        <v>24.56338028169014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35726.299999999996</v>
      </c>
      <c r="C20" s="29">
        <f t="shared" si="1"/>
        <v>25.055885664062615</v>
      </c>
      <c r="D20" s="25">
        <v>15737.599999999999</v>
      </c>
      <c r="E20" s="29">
        <v>9.7667561762911763</v>
      </c>
      <c r="F20" s="25">
        <f t="shared" si="2"/>
        <v>19988.7</v>
      </c>
      <c r="G20" s="29">
        <f t="shared" si="3"/>
        <v>37.093397069344185</v>
      </c>
      <c r="H20" s="25">
        <v>31.3</v>
      </c>
      <c r="I20" s="29">
        <v>15</v>
      </c>
      <c r="J20" s="25">
        <v>9740.5</v>
      </c>
      <c r="K20" s="29">
        <v>37.555503310918333</v>
      </c>
      <c r="L20" s="25">
        <v>6629.6</v>
      </c>
      <c r="M20" s="29">
        <v>37.604560154458788</v>
      </c>
      <c r="N20" s="25">
        <v>3576.2</v>
      </c>
      <c r="O20" s="29">
        <v>35.088265197695875</v>
      </c>
      <c r="P20" s="25">
        <v>11.1</v>
      </c>
      <c r="Q20" s="29">
        <v>34.6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40709</v>
      </c>
      <c r="C21" s="28">
        <f t="shared" si="1"/>
        <v>28.743021690535265</v>
      </c>
      <c r="D21" s="21">
        <v>12696</v>
      </c>
      <c r="E21" s="28">
        <v>8.6127551984877115</v>
      </c>
      <c r="F21" s="21">
        <f t="shared" si="2"/>
        <v>28013</v>
      </c>
      <c r="G21" s="28">
        <f t="shared" si="3"/>
        <v>37.86642380323422</v>
      </c>
      <c r="H21" s="21">
        <v>113.7</v>
      </c>
      <c r="I21" s="28">
        <v>21.569920844327175</v>
      </c>
      <c r="J21" s="21">
        <v>10276.5</v>
      </c>
      <c r="K21" s="28">
        <v>36.739890040383401</v>
      </c>
      <c r="L21" s="21">
        <v>15181</v>
      </c>
      <c r="M21" s="28">
        <v>39.354851459060669</v>
      </c>
      <c r="N21" s="21">
        <v>2343.5</v>
      </c>
      <c r="O21" s="28">
        <v>34.398361425218695</v>
      </c>
      <c r="P21" s="21">
        <v>98.3</v>
      </c>
      <c r="Q21" s="28">
        <v>27.3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36862.200000000004</v>
      </c>
      <c r="C22" s="28">
        <f t="shared" si="1"/>
        <v>33.330080950133201</v>
      </c>
      <c r="D22" s="21">
        <v>12042</v>
      </c>
      <c r="E22" s="28">
        <v>17.973796711509717</v>
      </c>
      <c r="F22" s="21">
        <f t="shared" si="2"/>
        <v>24820.2</v>
      </c>
      <c r="G22" s="28">
        <f t="shared" si="3"/>
        <v>40.78047920645281</v>
      </c>
      <c r="H22" s="21">
        <v>16</v>
      </c>
      <c r="I22" s="28">
        <v>15</v>
      </c>
      <c r="J22" s="21">
        <v>7520</v>
      </c>
      <c r="K22" s="28">
        <v>39.208430851063831</v>
      </c>
      <c r="L22" s="21">
        <v>15862.5</v>
      </c>
      <c r="M22" s="28">
        <v>42.055350669818758</v>
      </c>
      <c r="N22" s="21">
        <v>1348.4</v>
      </c>
      <c r="O22" s="28">
        <v>35.262800355977454</v>
      </c>
      <c r="P22" s="21">
        <v>73.3</v>
      </c>
      <c r="Q22" s="28">
        <v>33.299999999999997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53059.4</v>
      </c>
      <c r="C23" s="28">
        <f t="shared" si="1"/>
        <v>40.851000859414157</v>
      </c>
      <c r="D23" s="21">
        <v>10398.5</v>
      </c>
      <c r="E23" s="28">
        <v>19.528940231764196</v>
      </c>
      <c r="F23" s="21">
        <f t="shared" si="2"/>
        <v>42660.9</v>
      </c>
      <c r="G23" s="28">
        <f t="shared" si="3"/>
        <v>46.048205968462923</v>
      </c>
      <c r="H23" s="21">
        <v>16.399999999999999</v>
      </c>
      <c r="I23" s="28">
        <v>15</v>
      </c>
      <c r="J23" s="21">
        <v>8703.9</v>
      </c>
      <c r="K23" s="28">
        <v>43.18421397304656</v>
      </c>
      <c r="L23" s="21">
        <v>32543</v>
      </c>
      <c r="M23" s="28">
        <v>47.275400854254372</v>
      </c>
      <c r="N23" s="21">
        <v>1385.4</v>
      </c>
      <c r="O23" s="28">
        <v>35.684639815215817</v>
      </c>
      <c r="P23" s="21">
        <v>12.2</v>
      </c>
      <c r="Q23" s="28">
        <v>34.422950819672138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54574.399999999994</v>
      </c>
      <c r="C24" s="28">
        <f t="shared" si="1"/>
        <v>38.101930025799653</v>
      </c>
      <c r="D24" s="21">
        <v>12248.5</v>
      </c>
      <c r="E24" s="28">
        <v>18.235032044740173</v>
      </c>
      <c r="F24" s="21">
        <f t="shared" si="2"/>
        <v>42325.9</v>
      </c>
      <c r="G24" s="28">
        <f t="shared" si="3"/>
        <v>43.851121417382743</v>
      </c>
      <c r="H24" s="21">
        <v>120.9</v>
      </c>
      <c r="I24" s="28">
        <v>15</v>
      </c>
      <c r="J24" s="21">
        <v>12204.2</v>
      </c>
      <c r="K24" s="28">
        <v>43.357980039658472</v>
      </c>
      <c r="L24" s="21">
        <v>26453.3</v>
      </c>
      <c r="M24" s="28">
        <v>45.15956421316055</v>
      </c>
      <c r="N24" s="21">
        <v>3545.2</v>
      </c>
      <c r="O24" s="28">
        <v>36.77708450863139</v>
      </c>
      <c r="P24" s="21">
        <v>2.2999999999999998</v>
      </c>
      <c r="Q24" s="28">
        <v>32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81099.599999999991</v>
      </c>
      <c r="C25" s="28">
        <f t="shared" si="1"/>
        <v>21.428967565807969</v>
      </c>
      <c r="D25" s="21">
        <v>43837.1</v>
      </c>
      <c r="E25" s="28">
        <v>4.8548231520789464</v>
      </c>
      <c r="F25" s="21">
        <f t="shared" si="2"/>
        <v>37262.5</v>
      </c>
      <c r="G25" s="28">
        <f t="shared" si="3"/>
        <v>40.927456021469304</v>
      </c>
      <c r="H25" s="21">
        <v>69</v>
      </c>
      <c r="I25" s="28">
        <v>15</v>
      </c>
      <c r="J25" s="21">
        <v>8740.7000000000007</v>
      </c>
      <c r="K25" s="28">
        <v>38.136470763211186</v>
      </c>
      <c r="L25" s="21">
        <v>24379.7</v>
      </c>
      <c r="M25" s="28">
        <v>42.447957932214095</v>
      </c>
      <c r="N25" s="21">
        <v>3581.7000000000003</v>
      </c>
      <c r="O25" s="28">
        <v>36.986598542591501</v>
      </c>
      <c r="P25" s="21">
        <v>491.4</v>
      </c>
      <c r="Q25" s="28">
        <v>47.5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75233.000000000015</v>
      </c>
      <c r="C26" s="28">
        <f t="shared" si="1"/>
        <v>19.772982494384113</v>
      </c>
      <c r="D26" s="21">
        <v>46216.9</v>
      </c>
      <c r="E26" s="28">
        <v>6.9596453245457841</v>
      </c>
      <c r="F26" s="21">
        <f t="shared" si="2"/>
        <v>29016.1</v>
      </c>
      <c r="G26" s="28">
        <f t="shared" si="3"/>
        <v>40.182090632441991</v>
      </c>
      <c r="H26" s="21">
        <v>337.1</v>
      </c>
      <c r="I26" s="28">
        <v>14.999999999999998</v>
      </c>
      <c r="J26" s="21">
        <v>11159.8</v>
      </c>
      <c r="K26" s="28">
        <v>37.542491800928339</v>
      </c>
      <c r="L26" s="21">
        <v>14102.6</v>
      </c>
      <c r="M26" s="28">
        <v>42.398664076127808</v>
      </c>
      <c r="N26" s="21">
        <v>2982</v>
      </c>
      <c r="O26" s="28">
        <v>41.340536552649226</v>
      </c>
      <c r="P26" s="21">
        <v>434.6</v>
      </c>
      <c r="Q26" s="28">
        <v>47.619604233778183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114276.1</v>
      </c>
      <c r="C27" s="28">
        <f t="shared" si="1"/>
        <v>28.438747463380356</v>
      </c>
      <c r="D27" s="21">
        <v>39908.200000000004</v>
      </c>
      <c r="E27" s="28">
        <v>8.6556187700773268</v>
      </c>
      <c r="F27" s="21">
        <f t="shared" si="2"/>
        <v>74367.899999999994</v>
      </c>
      <c r="G27" s="28">
        <f t="shared" si="3"/>
        <v>39.055008733606847</v>
      </c>
      <c r="H27" s="21">
        <v>929.4</v>
      </c>
      <c r="I27" s="28">
        <v>15.305573488272003</v>
      </c>
      <c r="J27" s="21">
        <v>32678.5</v>
      </c>
      <c r="K27" s="28">
        <v>37.730749728414715</v>
      </c>
      <c r="L27" s="21">
        <v>37867</v>
      </c>
      <c r="M27" s="28">
        <v>40.638663031135287</v>
      </c>
      <c r="N27" s="21">
        <v>2371.7999999999997</v>
      </c>
      <c r="O27" s="28">
        <v>39.776848806813398</v>
      </c>
      <c r="P27" s="21">
        <v>521.20000000000005</v>
      </c>
      <c r="Q27" s="28">
        <v>46.091128165771302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75185.399999999994</v>
      </c>
      <c r="C28" s="28">
        <f t="shared" si="1"/>
        <v>36.340855059625937</v>
      </c>
      <c r="D28" s="21">
        <v>14389.4</v>
      </c>
      <c r="E28" s="28">
        <v>14.95233449622639</v>
      </c>
      <c r="F28" s="21">
        <f t="shared" si="2"/>
        <v>60796</v>
      </c>
      <c r="G28" s="28">
        <f t="shared" si="3"/>
        <v>41.403161425093764</v>
      </c>
      <c r="H28" s="21">
        <v>818.2</v>
      </c>
      <c r="I28" s="28">
        <v>11.748961134197017</v>
      </c>
      <c r="J28" s="21">
        <v>10085.400000000001</v>
      </c>
      <c r="K28" s="28">
        <v>37.258214845221801</v>
      </c>
      <c r="L28" s="21">
        <v>42703.5</v>
      </c>
      <c r="M28" s="28">
        <v>43.592316554849134</v>
      </c>
      <c r="N28" s="21">
        <v>6804.7000000000007</v>
      </c>
      <c r="O28" s="28">
        <v>37.004351698091021</v>
      </c>
      <c r="P28" s="21">
        <v>384.2</v>
      </c>
      <c r="Q28" s="28">
        <v>47.947943779281623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137633.9</v>
      </c>
      <c r="C29" s="28">
        <f t="shared" si="1"/>
        <v>23.180602511445215</v>
      </c>
      <c r="D29" s="21">
        <v>66309</v>
      </c>
      <c r="E29" s="28">
        <v>5.4006077606358112</v>
      </c>
      <c r="F29" s="21">
        <f t="shared" si="2"/>
        <v>71324.899999999994</v>
      </c>
      <c r="G29" s="28">
        <f t="shared" si="3"/>
        <v>39.710225012583265</v>
      </c>
      <c r="H29" s="21">
        <v>1179.2</v>
      </c>
      <c r="I29" s="28">
        <v>9.9592944369063776</v>
      </c>
      <c r="J29" s="21">
        <v>16820.5</v>
      </c>
      <c r="K29" s="28">
        <v>36.361737165958203</v>
      </c>
      <c r="L29" s="21">
        <v>50261.7</v>
      </c>
      <c r="M29" s="28">
        <v>41.444340322750726</v>
      </c>
      <c r="N29" s="21">
        <v>2201.1</v>
      </c>
      <c r="O29" s="28">
        <v>38.438862386988326</v>
      </c>
      <c r="P29" s="21">
        <v>862.4</v>
      </c>
      <c r="Q29" s="28">
        <v>47.878534322820045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232370.29999999996</v>
      </c>
      <c r="C30" s="28">
        <f t="shared" si="1"/>
        <v>18.579281620757904</v>
      </c>
      <c r="D30" s="21">
        <v>137007.79999999999</v>
      </c>
      <c r="E30" s="28">
        <v>3.0647893039666356</v>
      </c>
      <c r="F30" s="21">
        <f t="shared" si="2"/>
        <v>95362.5</v>
      </c>
      <c r="G30" s="28">
        <f t="shared" si="3"/>
        <v>40.869033467033688</v>
      </c>
      <c r="H30" s="21">
        <v>2128.4</v>
      </c>
      <c r="I30" s="28">
        <v>8.6008269122345418</v>
      </c>
      <c r="J30" s="21">
        <v>29956.3</v>
      </c>
      <c r="K30" s="28">
        <v>36.532944188701549</v>
      </c>
      <c r="L30" s="21">
        <v>60976.6</v>
      </c>
      <c r="M30" s="28">
        <v>44.093911451278032</v>
      </c>
      <c r="N30" s="21">
        <v>1461.9</v>
      </c>
      <c r="O30" s="28">
        <v>38.469744852589095</v>
      </c>
      <c r="P30" s="21">
        <v>839.3</v>
      </c>
      <c r="Q30" s="28">
        <v>47.348560705349698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86545.4</v>
      </c>
      <c r="C31" s="28">
        <f t="shared" si="1"/>
        <v>29.007333156932667</v>
      </c>
      <c r="D31" s="21">
        <v>29638.9</v>
      </c>
      <c r="E31" s="28">
        <v>11.496972323534274</v>
      </c>
      <c r="F31" s="21">
        <f t="shared" si="2"/>
        <v>56906.5</v>
      </c>
      <c r="G31" s="28">
        <f t="shared" si="3"/>
        <v>38.127342887016418</v>
      </c>
      <c r="H31" s="21">
        <v>2051.6</v>
      </c>
      <c r="I31" s="28">
        <v>11.754728017157341</v>
      </c>
      <c r="J31" s="21">
        <v>18815.299999999996</v>
      </c>
      <c r="K31" s="28">
        <v>36.538252964342853</v>
      </c>
      <c r="L31" s="21">
        <v>33508.9</v>
      </c>
      <c r="M31" s="28">
        <v>40.121490260796378</v>
      </c>
      <c r="N31" s="21">
        <v>2032.4</v>
      </c>
      <c r="O31" s="28">
        <v>44.221843633143081</v>
      </c>
      <c r="P31" s="21">
        <v>498.3</v>
      </c>
      <c r="Q31" s="28">
        <v>47.754298615291994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103544.60000000002</v>
      </c>
      <c r="C32" s="29">
        <f t="shared" si="1"/>
        <v>31.374787743638969</v>
      </c>
      <c r="D32" s="25">
        <v>28705.4</v>
      </c>
      <c r="E32" s="29">
        <v>20.627494931267286</v>
      </c>
      <c r="F32" s="25">
        <f t="shared" si="2"/>
        <v>74839.200000000012</v>
      </c>
      <c r="G32" s="29">
        <f t="shared" si="3"/>
        <v>35.497030353076987</v>
      </c>
      <c r="H32" s="25">
        <v>4018</v>
      </c>
      <c r="I32" s="29">
        <v>3</v>
      </c>
      <c r="J32" s="25">
        <v>17262.7</v>
      </c>
      <c r="K32" s="29">
        <v>29.869248379453968</v>
      </c>
      <c r="L32" s="25">
        <v>46010.700000000004</v>
      </c>
      <c r="M32" s="29">
        <v>40.09070911766176</v>
      </c>
      <c r="N32" s="25">
        <v>6561.6</v>
      </c>
      <c r="O32" s="29">
        <v>36.309901548402827</v>
      </c>
      <c r="P32" s="25">
        <v>986.2</v>
      </c>
      <c r="Q32" s="29">
        <v>46.683066315149055</v>
      </c>
      <c r="R32" s="25"/>
      <c r="S32" s="29"/>
    </row>
    <row r="33" spans="1:19" ht="14.25" customHeight="1" x14ac:dyDescent="0.2">
      <c r="A33" s="23" t="s">
        <v>17</v>
      </c>
      <c r="B33" s="26">
        <f t="shared" si="0"/>
        <v>120035.5</v>
      </c>
      <c r="C33" s="28">
        <f t="shared" si="1"/>
        <v>29.326727368153588</v>
      </c>
      <c r="D33" s="21">
        <v>30619</v>
      </c>
      <c r="E33" s="28">
        <v>7.9470018942486691</v>
      </c>
      <c r="F33" s="21">
        <f t="shared" si="2"/>
        <v>89416.5</v>
      </c>
      <c r="G33" s="28">
        <f t="shared" si="3"/>
        <v>36.647812562558364</v>
      </c>
      <c r="H33" s="21">
        <v>924</v>
      </c>
      <c r="I33" s="28">
        <v>8.0779220779220786</v>
      </c>
      <c r="J33" s="21">
        <v>16153.2</v>
      </c>
      <c r="K33" s="28">
        <v>31.645899016913052</v>
      </c>
      <c r="L33" s="21">
        <v>60235.9</v>
      </c>
      <c r="M33" s="28">
        <v>37.950833307047795</v>
      </c>
      <c r="N33" s="21">
        <v>10921</v>
      </c>
      <c r="O33" s="28">
        <v>38.081422580349788</v>
      </c>
      <c r="P33" s="21">
        <v>1182.4000000000001</v>
      </c>
      <c r="Q33" s="28">
        <v>47.685030446549391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137989.10000000003</v>
      </c>
      <c r="C34" s="28">
        <f t="shared" si="1"/>
        <v>26.560047257355826</v>
      </c>
      <c r="D34" s="21">
        <v>42399</v>
      </c>
      <c r="E34" s="28">
        <v>7.2629320031132814</v>
      </c>
      <c r="F34" s="21">
        <f t="shared" si="2"/>
        <v>95590.1</v>
      </c>
      <c r="G34" s="28">
        <f t="shared" si="3"/>
        <v>35.119284978256118</v>
      </c>
      <c r="H34" s="21">
        <v>745.8</v>
      </c>
      <c r="I34" s="28">
        <v>6.2375972110485387</v>
      </c>
      <c r="J34" s="21">
        <v>21703</v>
      </c>
      <c r="K34" s="28">
        <v>31.449180988803388</v>
      </c>
      <c r="L34" s="21">
        <v>56515.100000000006</v>
      </c>
      <c r="M34" s="28">
        <v>36.387266235041608</v>
      </c>
      <c r="N34" s="21">
        <v>15446</v>
      </c>
      <c r="O34" s="28">
        <v>36.105477016703354</v>
      </c>
      <c r="P34" s="21">
        <v>1180.2</v>
      </c>
      <c r="Q34" s="28">
        <v>47.235383833248605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245020.50000000003</v>
      </c>
      <c r="C35" s="28">
        <f t="shared" si="1"/>
        <v>34.197753718566396</v>
      </c>
      <c r="D35" s="21">
        <v>53366.8</v>
      </c>
      <c r="E35" s="28">
        <v>6.5660387919080776</v>
      </c>
      <c r="F35" s="21">
        <f t="shared" si="2"/>
        <v>191653.7</v>
      </c>
      <c r="G35" s="28">
        <f t="shared" si="3"/>
        <v>41.891924006684967</v>
      </c>
      <c r="H35" s="21">
        <v>1142</v>
      </c>
      <c r="I35" s="28">
        <v>11.024518388791593</v>
      </c>
      <c r="J35" s="21">
        <v>13249.9</v>
      </c>
      <c r="K35" s="28">
        <v>30.167637567075978</v>
      </c>
      <c r="L35" s="21">
        <v>76662.700000000012</v>
      </c>
      <c r="M35" s="28">
        <v>35.775168315230218</v>
      </c>
      <c r="N35" s="21">
        <v>11243.5</v>
      </c>
      <c r="O35" s="28">
        <v>36.692606661626719</v>
      </c>
      <c r="P35" s="21">
        <v>89355.6</v>
      </c>
      <c r="Q35" s="28">
        <v>49.927030158154601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193968.6</v>
      </c>
      <c r="C36" s="28">
        <f t="shared" si="1"/>
        <v>26.114368160619811</v>
      </c>
      <c r="D36" s="21">
        <v>63795.3</v>
      </c>
      <c r="E36" s="28">
        <v>10.951362984420481</v>
      </c>
      <c r="F36" s="21">
        <f t="shared" si="2"/>
        <v>130173.29999999999</v>
      </c>
      <c r="G36" s="28">
        <f t="shared" si="3"/>
        <v>33.54545014223347</v>
      </c>
      <c r="H36" s="21">
        <v>1425.7</v>
      </c>
      <c r="I36" s="28">
        <v>12.573121975170091</v>
      </c>
      <c r="J36" s="21">
        <v>15211.4</v>
      </c>
      <c r="K36" s="28">
        <v>24.180664501623784</v>
      </c>
      <c r="L36" s="21">
        <v>73080.800000000003</v>
      </c>
      <c r="M36" s="28">
        <v>31.097855031690948</v>
      </c>
      <c r="N36" s="21">
        <v>19280.5</v>
      </c>
      <c r="O36" s="28">
        <v>34.060549000285263</v>
      </c>
      <c r="P36" s="21">
        <v>21174.9</v>
      </c>
      <c r="Q36" s="28">
        <v>49.663240251429755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124024.3</v>
      </c>
      <c r="C37" s="28">
        <f t="shared" si="1"/>
        <v>28.349875032554102</v>
      </c>
      <c r="D37" s="21">
        <v>38236.700000000004</v>
      </c>
      <c r="E37" s="28">
        <v>16.766237462960977</v>
      </c>
      <c r="F37" s="21">
        <f t="shared" si="2"/>
        <v>85787.6</v>
      </c>
      <c r="G37" s="28">
        <f t="shared" si="3"/>
        <v>33.512859830558256</v>
      </c>
      <c r="H37" s="21">
        <v>1377</v>
      </c>
      <c r="I37" s="28">
        <v>11.933914306463326</v>
      </c>
      <c r="J37" s="21">
        <v>7653.1</v>
      </c>
      <c r="K37" s="28">
        <v>24.634239719852083</v>
      </c>
      <c r="L37" s="21">
        <v>46598.399999999994</v>
      </c>
      <c r="M37" s="28">
        <v>30.821566749072932</v>
      </c>
      <c r="N37" s="21">
        <v>14269</v>
      </c>
      <c r="O37" s="28">
        <v>31.015621977713923</v>
      </c>
      <c r="P37" s="21">
        <v>15890.1</v>
      </c>
      <c r="Q37" s="28">
        <v>49.79382810680864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184585.30000000002</v>
      </c>
      <c r="C38" s="28">
        <f t="shared" si="1"/>
        <v>27.985572946491406</v>
      </c>
      <c r="D38" s="21">
        <v>46951.1</v>
      </c>
      <c r="E38" s="28">
        <v>12.209022429719433</v>
      </c>
      <c r="F38" s="21">
        <f t="shared" si="2"/>
        <v>137634.20000000001</v>
      </c>
      <c r="G38" s="28">
        <f t="shared" si="3"/>
        <v>33.367421360388626</v>
      </c>
      <c r="H38" s="21">
        <v>1948.4</v>
      </c>
      <c r="I38" s="28">
        <v>16.954920960788339</v>
      </c>
      <c r="J38" s="21">
        <v>12552.9</v>
      </c>
      <c r="K38" s="28">
        <v>27.329240095914091</v>
      </c>
      <c r="L38" s="21">
        <v>113974.1</v>
      </c>
      <c r="M38" s="28">
        <v>34.128293085885304</v>
      </c>
      <c r="N38" s="21">
        <v>7221.1</v>
      </c>
      <c r="O38" s="28">
        <v>33.218559499245259</v>
      </c>
      <c r="P38" s="21">
        <v>1937.7</v>
      </c>
      <c r="Q38" s="28">
        <v>44.788217990400994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215371.80000000002</v>
      </c>
      <c r="C39" s="28">
        <f t="shared" si="1"/>
        <v>30.952318427946466</v>
      </c>
      <c r="D39" s="21">
        <v>45531.200000000004</v>
      </c>
      <c r="E39" s="28">
        <v>16.767426314263624</v>
      </c>
      <c r="F39" s="21">
        <f t="shared" si="2"/>
        <v>169840.6</v>
      </c>
      <c r="G39" s="28">
        <f t="shared" si="3"/>
        <v>34.755032030032872</v>
      </c>
      <c r="H39" s="21">
        <v>1880.3</v>
      </c>
      <c r="I39" s="28">
        <v>22.925727277562093</v>
      </c>
      <c r="J39" s="21">
        <v>46489.599999999999</v>
      </c>
      <c r="K39" s="28">
        <v>30.881065012389872</v>
      </c>
      <c r="L39" s="21">
        <v>109800.6</v>
      </c>
      <c r="M39" s="28">
        <v>36.214696458853588</v>
      </c>
      <c r="N39" s="21">
        <v>7609.2</v>
      </c>
      <c r="O39" s="28">
        <v>35.732887820007363</v>
      </c>
      <c r="P39" s="21">
        <v>4060.8999999999996</v>
      </c>
      <c r="Q39" s="28">
        <v>43.282473835849203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141571.4</v>
      </c>
      <c r="C40" s="28">
        <f t="shared" si="1"/>
        <v>30.021453761141021</v>
      </c>
      <c r="D40" s="21">
        <v>30878.899999999998</v>
      </c>
      <c r="E40" s="28">
        <v>13.901748507880786</v>
      </c>
      <c r="F40" s="21">
        <f t="shared" si="2"/>
        <v>110692.5</v>
      </c>
      <c r="G40" s="28">
        <f t="shared" si="3"/>
        <v>34.518224242834883</v>
      </c>
      <c r="H40" s="21">
        <v>728.2</v>
      </c>
      <c r="I40" s="28">
        <v>9.3188135127712162</v>
      </c>
      <c r="J40" s="21">
        <v>22502.800000000003</v>
      </c>
      <c r="K40" s="28">
        <v>34.964013367225405</v>
      </c>
      <c r="L40" s="21">
        <v>69426.600000000006</v>
      </c>
      <c r="M40" s="28">
        <v>33.625427761117493</v>
      </c>
      <c r="N40" s="21">
        <v>14395.5</v>
      </c>
      <c r="O40" s="28">
        <v>37.341674828939603</v>
      </c>
      <c r="P40" s="21">
        <v>3639.4</v>
      </c>
      <c r="Q40" s="28">
        <v>42.667245699840635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182843.8</v>
      </c>
      <c r="C41" s="28">
        <f t="shared" si="1"/>
        <v>37.547332121734506</v>
      </c>
      <c r="D41" s="21">
        <v>38635.799999999996</v>
      </c>
      <c r="E41" s="28">
        <v>18.056618084781473</v>
      </c>
      <c r="F41" s="21">
        <f t="shared" si="2"/>
        <v>144208</v>
      </c>
      <c r="G41" s="28">
        <f t="shared" si="3"/>
        <v>42.769229168978143</v>
      </c>
      <c r="H41" s="21">
        <v>4013.8999999999996</v>
      </c>
      <c r="I41" s="28">
        <v>43.782446498417997</v>
      </c>
      <c r="J41" s="21">
        <v>11445.4</v>
      </c>
      <c r="K41" s="28">
        <v>36.604594684327331</v>
      </c>
      <c r="L41" s="21">
        <v>104577.2</v>
      </c>
      <c r="M41" s="28">
        <v>42.815126146043305</v>
      </c>
      <c r="N41" s="21">
        <v>22277.599999999999</v>
      </c>
      <c r="O41" s="28">
        <v>45.158086059539627</v>
      </c>
      <c r="P41" s="21">
        <v>1893.9</v>
      </c>
      <c r="Q41" s="28">
        <v>47.242527060562857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229023.3</v>
      </c>
      <c r="C42" s="28">
        <f t="shared" si="1"/>
        <v>40.868666410797509</v>
      </c>
      <c r="D42" s="21">
        <v>51606.8</v>
      </c>
      <c r="E42" s="28">
        <v>8.1370151801700548</v>
      </c>
      <c r="F42" s="21">
        <f t="shared" si="2"/>
        <v>177416.5</v>
      </c>
      <c r="G42" s="28">
        <f t="shared" si="3"/>
        <v>50.389628546386611</v>
      </c>
      <c r="H42" s="21">
        <v>1467.4</v>
      </c>
      <c r="I42" s="28">
        <v>28.860613329698783</v>
      </c>
      <c r="J42" s="21">
        <v>57159.9</v>
      </c>
      <c r="K42" s="28">
        <v>56.656558986282342</v>
      </c>
      <c r="L42" s="21">
        <v>103773.7</v>
      </c>
      <c r="M42" s="28">
        <v>47.77443100708561</v>
      </c>
      <c r="N42" s="21">
        <v>8353.2000000000007</v>
      </c>
      <c r="O42" s="28">
        <v>44.320894507494131</v>
      </c>
      <c r="P42" s="21">
        <v>6662.3</v>
      </c>
      <c r="Q42" s="28">
        <v>49.707676928388096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261729.69999999995</v>
      </c>
      <c r="C43" s="28">
        <f t="shared" si="1"/>
        <v>51.689625422716659</v>
      </c>
      <c r="D43" s="21">
        <v>66267.199999999997</v>
      </c>
      <c r="E43" s="28">
        <v>45.982669676702798</v>
      </c>
      <c r="F43" s="21">
        <f t="shared" si="2"/>
        <v>195462.49999999997</v>
      </c>
      <c r="G43" s="28">
        <f t="shared" si="3"/>
        <v>53.624441450406103</v>
      </c>
      <c r="H43" s="21">
        <v>15229.099999999999</v>
      </c>
      <c r="I43" s="28">
        <v>61.005734744666469</v>
      </c>
      <c r="J43" s="21">
        <v>73021.099999999991</v>
      </c>
      <c r="K43" s="28">
        <v>63.138049823954994</v>
      </c>
      <c r="L43" s="21">
        <v>95680.799999999988</v>
      </c>
      <c r="M43" s="28">
        <v>45.913852507504131</v>
      </c>
      <c r="N43" s="21">
        <v>10118.9</v>
      </c>
      <c r="O43" s="28">
        <v>47.613927502001211</v>
      </c>
      <c r="P43" s="21">
        <v>1412.6</v>
      </c>
      <c r="Q43" s="28">
        <v>47.586289112275232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252057.80000000002</v>
      </c>
      <c r="C44" s="29">
        <f t="shared" si="1"/>
        <v>64.097133589994044</v>
      </c>
      <c r="D44" s="25">
        <v>159577.20000000001</v>
      </c>
      <c r="E44" s="29">
        <v>64.490210311999448</v>
      </c>
      <c r="F44" s="25">
        <f t="shared" si="2"/>
        <v>92480.599999999991</v>
      </c>
      <c r="G44" s="29">
        <f t="shared" si="3"/>
        <v>63.418871525487511</v>
      </c>
      <c r="H44" s="25">
        <v>6443.8</v>
      </c>
      <c r="I44" s="29">
        <v>54.772090071076065</v>
      </c>
      <c r="J44" s="25">
        <v>63386.100000000006</v>
      </c>
      <c r="K44" s="29">
        <v>66.642420262486567</v>
      </c>
      <c r="L44" s="25">
        <v>19117.599999999999</v>
      </c>
      <c r="M44" s="29">
        <v>58.691507668326572</v>
      </c>
      <c r="N44" s="25">
        <v>2156.6999999999998</v>
      </c>
      <c r="O44" s="29">
        <v>46.442699494598237</v>
      </c>
      <c r="P44" s="25">
        <v>1376.4</v>
      </c>
      <c r="Q44" s="29">
        <v>47.71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213433.4</v>
      </c>
      <c r="C45" s="28">
        <f t="shared" si="1"/>
        <v>44.555240646496756</v>
      </c>
      <c r="D45" s="21">
        <v>89082.6</v>
      </c>
      <c r="E45" s="28">
        <v>21.572673653440738</v>
      </c>
      <c r="F45" s="21">
        <f t="shared" si="2"/>
        <v>124350.8</v>
      </c>
      <c r="G45" s="28">
        <f t="shared" si="3"/>
        <v>61.019524128513829</v>
      </c>
      <c r="H45" s="21">
        <v>7580.7</v>
      </c>
      <c r="I45" s="28">
        <v>53.124354347223871</v>
      </c>
      <c r="J45" s="21">
        <v>92664.3</v>
      </c>
      <c r="K45" s="28">
        <v>64.074135627204853</v>
      </c>
      <c r="L45" s="21">
        <v>19504.699999999997</v>
      </c>
      <c r="M45" s="28">
        <v>54.510912344204215</v>
      </c>
      <c r="N45" s="21">
        <v>4116</v>
      </c>
      <c r="O45" s="28">
        <v>39.180427599611278</v>
      </c>
      <c r="P45" s="21">
        <v>485.1</v>
      </c>
      <c r="Q45" s="28">
        <v>47.9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218297</v>
      </c>
      <c r="C46" s="28">
        <f t="shared" si="1"/>
        <v>33.306085076753234</v>
      </c>
      <c r="D46" s="21">
        <v>97236</v>
      </c>
      <c r="E46" s="28">
        <v>10.194129838742853</v>
      </c>
      <c r="F46" s="21">
        <f t="shared" si="2"/>
        <v>121061.00000000001</v>
      </c>
      <c r="G46" s="28">
        <f t="shared" si="3"/>
        <v>51.869570257969123</v>
      </c>
      <c r="H46" s="21">
        <v>14294.6</v>
      </c>
      <c r="I46" s="28">
        <v>43.512307094986916</v>
      </c>
      <c r="J46" s="21">
        <v>59590.600000000006</v>
      </c>
      <c r="K46" s="28">
        <v>53.485783227556027</v>
      </c>
      <c r="L46" s="21">
        <v>36333.899999999994</v>
      </c>
      <c r="M46" s="28">
        <v>48.980224143293192</v>
      </c>
      <c r="N46" s="21">
        <v>10214.800000000001</v>
      </c>
      <c r="O46" s="28">
        <v>64.635957630105324</v>
      </c>
      <c r="P46" s="21">
        <v>627.1</v>
      </c>
      <c r="Q46" s="28">
        <v>48.246148939563064</v>
      </c>
      <c r="R46" s="22"/>
      <c r="S46" s="30"/>
    </row>
    <row r="47" spans="1:19" ht="14.25" customHeight="1" x14ac:dyDescent="0.2">
      <c r="A47" s="23" t="s">
        <v>2</v>
      </c>
      <c r="B47" s="26">
        <f t="shared" si="0"/>
        <v>259214.5</v>
      </c>
      <c r="C47" s="28">
        <f t="shared" si="1"/>
        <v>29.551148743608092</v>
      </c>
      <c r="D47" s="21">
        <v>89454.2</v>
      </c>
      <c r="E47" s="28">
        <v>15.49489263779677</v>
      </c>
      <c r="F47" s="21">
        <f t="shared" si="2"/>
        <v>169760.3</v>
      </c>
      <c r="G47" s="28">
        <f t="shared" si="3"/>
        <v>36.958010918925098</v>
      </c>
      <c r="H47" s="21">
        <v>12449.5</v>
      </c>
      <c r="I47" s="28">
        <v>23.319599180689984</v>
      </c>
      <c r="J47" s="21">
        <v>86354.7</v>
      </c>
      <c r="K47" s="28">
        <v>35.124863035827808</v>
      </c>
      <c r="L47" s="21">
        <v>57420.6</v>
      </c>
      <c r="M47" s="28">
        <v>41.303727529841204</v>
      </c>
      <c r="N47" s="21">
        <v>12898.7</v>
      </c>
      <c r="O47" s="28">
        <v>42.594601006302959</v>
      </c>
      <c r="P47" s="21">
        <v>636.79999999999995</v>
      </c>
      <c r="Q47" s="28">
        <v>46.150854271356785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255036.7</v>
      </c>
      <c r="C48" s="28">
        <f t="shared" si="1"/>
        <v>29.208065439209335</v>
      </c>
      <c r="D48" s="21">
        <v>140418.40000000002</v>
      </c>
      <c r="E48" s="28">
        <v>23.98449968095349</v>
      </c>
      <c r="F48" s="21">
        <f t="shared" si="2"/>
        <v>114618.3</v>
      </c>
      <c r="G48" s="28">
        <f t="shared" si="3"/>
        <v>35.60743400486659</v>
      </c>
      <c r="H48" s="21">
        <v>11191.2</v>
      </c>
      <c r="I48" s="28">
        <v>21.499229305168345</v>
      </c>
      <c r="J48" s="21">
        <v>50767.9</v>
      </c>
      <c r="K48" s="28">
        <v>35.772362063429846</v>
      </c>
      <c r="L48" s="21">
        <v>45886.2</v>
      </c>
      <c r="M48" s="28">
        <v>38.319663319255028</v>
      </c>
      <c r="N48" s="21">
        <v>6644</v>
      </c>
      <c r="O48" s="28">
        <v>39.256577814569532</v>
      </c>
      <c r="P48" s="21">
        <v>129</v>
      </c>
      <c r="Q48" s="28">
        <v>41.93209302325581</v>
      </c>
      <c r="R48" s="22"/>
      <c r="S48" s="30"/>
    </row>
    <row r="49" spans="1:19" ht="14.25" customHeight="1" x14ac:dyDescent="0.2">
      <c r="A49" s="23" t="s">
        <v>4</v>
      </c>
      <c r="B49" s="26">
        <f t="shared" si="0"/>
        <v>173744.30000000002</v>
      </c>
      <c r="C49" s="28">
        <f t="shared" si="1"/>
        <v>28.594587436825261</v>
      </c>
      <c r="D49" s="21">
        <v>99460.700000000012</v>
      </c>
      <c r="E49" s="28">
        <v>23.460533838993687</v>
      </c>
      <c r="F49" s="21">
        <f t="shared" si="2"/>
        <v>74283.600000000006</v>
      </c>
      <c r="G49" s="28">
        <f t="shared" si="3"/>
        <v>35.468736840971623</v>
      </c>
      <c r="H49" s="21">
        <v>5446.4</v>
      </c>
      <c r="I49" s="28">
        <v>25.281672297297295</v>
      </c>
      <c r="J49" s="21">
        <v>26501.300000000003</v>
      </c>
      <c r="K49" s="28">
        <v>31.280823959579337</v>
      </c>
      <c r="L49" s="21">
        <v>34610.5</v>
      </c>
      <c r="M49" s="28">
        <v>39.637099030640989</v>
      </c>
      <c r="N49" s="21">
        <v>7260</v>
      </c>
      <c r="O49" s="28">
        <v>37.915433057851239</v>
      </c>
      <c r="P49" s="21">
        <v>465.4</v>
      </c>
      <c r="Q49" s="28">
        <v>45</v>
      </c>
      <c r="R49" s="22"/>
      <c r="S49" s="30"/>
    </row>
    <row r="50" spans="1:19" ht="14.25" customHeight="1" x14ac:dyDescent="0.2">
      <c r="A50" s="23" t="s">
        <v>5</v>
      </c>
      <c r="B50" s="26">
        <f t="shared" si="0"/>
        <v>129587.4</v>
      </c>
      <c r="C50" s="28">
        <f t="shared" si="1"/>
        <v>25.42311488616949</v>
      </c>
      <c r="D50" s="21">
        <v>61695.999999999993</v>
      </c>
      <c r="E50" s="28">
        <v>16.435885114107887</v>
      </c>
      <c r="F50" s="21">
        <f t="shared" si="2"/>
        <v>67891.400000000009</v>
      </c>
      <c r="G50" s="28">
        <f t="shared" si="3"/>
        <v>33.590218937891983</v>
      </c>
      <c r="H50" s="21">
        <v>16078.7</v>
      </c>
      <c r="I50" s="28">
        <v>17.919390871152522</v>
      </c>
      <c r="J50" s="21">
        <v>17603.2</v>
      </c>
      <c r="K50" s="28">
        <v>34.339128113070352</v>
      </c>
      <c r="L50" s="21">
        <v>26377.9</v>
      </c>
      <c r="M50" s="28">
        <v>40.595520416712482</v>
      </c>
      <c r="N50" s="21">
        <v>7517.0999999999995</v>
      </c>
      <c r="O50" s="28">
        <v>40.503034680927485</v>
      </c>
      <c r="P50" s="21">
        <v>314.5</v>
      </c>
      <c r="Q50" s="28">
        <v>40.057233704292528</v>
      </c>
      <c r="R50" s="22"/>
      <c r="S50" s="30"/>
    </row>
    <row r="51" spans="1:19" ht="14.25" customHeight="1" x14ac:dyDescent="0.2">
      <c r="A51" s="23" t="s">
        <v>6</v>
      </c>
      <c r="B51" s="26">
        <f t="shared" si="0"/>
        <v>270242.69999999995</v>
      </c>
      <c r="C51" s="28">
        <f t="shared" si="1"/>
        <v>25.026167119407859</v>
      </c>
      <c r="D51" s="21">
        <v>109815.79999999999</v>
      </c>
      <c r="E51" s="28">
        <v>9.1311262040617116</v>
      </c>
      <c r="F51" s="21">
        <f t="shared" si="2"/>
        <v>160426.90000000002</v>
      </c>
      <c r="G51" s="28">
        <f t="shared" si="3"/>
        <v>35.906678019708664</v>
      </c>
      <c r="H51" s="21">
        <v>13425.4</v>
      </c>
      <c r="I51" s="28">
        <v>27.758073502465475</v>
      </c>
      <c r="J51" s="21">
        <v>52476.900000000009</v>
      </c>
      <c r="K51" s="28">
        <v>31.687572779642089</v>
      </c>
      <c r="L51" s="21">
        <v>58871</v>
      </c>
      <c r="M51" s="28">
        <v>38.91423988041651</v>
      </c>
      <c r="N51" s="21">
        <v>35424.600000000006</v>
      </c>
      <c r="O51" s="28">
        <v>40.187976716744856</v>
      </c>
      <c r="P51" s="21">
        <v>229</v>
      </c>
      <c r="Q51" s="28">
        <v>45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150733.9</v>
      </c>
      <c r="C52" s="28">
        <f t="shared" si="1"/>
        <v>25.235302801824936</v>
      </c>
      <c r="D52" s="21">
        <v>60830.5</v>
      </c>
      <c r="E52" s="28">
        <v>9.7892836323883579</v>
      </c>
      <c r="F52" s="21">
        <f t="shared" si="2"/>
        <v>89903.400000000009</v>
      </c>
      <c r="G52" s="28">
        <f t="shared" si="3"/>
        <v>35.686398856995389</v>
      </c>
      <c r="H52" s="21">
        <v>18621.8</v>
      </c>
      <c r="I52" s="28">
        <v>29.112774275311732</v>
      </c>
      <c r="J52" s="21">
        <v>23888.600000000002</v>
      </c>
      <c r="K52" s="28">
        <v>33.213438795073799</v>
      </c>
      <c r="L52" s="21">
        <v>27874.300000000003</v>
      </c>
      <c r="M52" s="28">
        <v>38.610445607602692</v>
      </c>
      <c r="N52" s="21">
        <v>19284.3</v>
      </c>
      <c r="O52" s="28">
        <v>40.919607297127719</v>
      </c>
      <c r="P52" s="21">
        <v>234.4</v>
      </c>
      <c r="Q52" s="28">
        <v>31.692192832764501</v>
      </c>
      <c r="R52" s="22"/>
      <c r="S52" s="30"/>
    </row>
    <row r="53" spans="1:19" ht="14.25" customHeight="1" x14ac:dyDescent="0.2">
      <c r="A53" s="23" t="s">
        <v>8</v>
      </c>
      <c r="B53" s="26">
        <f t="shared" si="0"/>
        <v>290486.2</v>
      </c>
      <c r="C53" s="28">
        <f t="shared" si="1"/>
        <v>12.482116372481723</v>
      </c>
      <c r="D53" s="21">
        <v>204489</v>
      </c>
      <c r="E53" s="28">
        <v>2.3126064287076566</v>
      </c>
      <c r="F53" s="21">
        <f t="shared" si="2"/>
        <v>85997.2</v>
      </c>
      <c r="G53" s="28">
        <f t="shared" si="3"/>
        <v>36.663751575632695</v>
      </c>
      <c r="H53" s="21">
        <v>27718.9</v>
      </c>
      <c r="I53" s="28">
        <v>30.425329829105767</v>
      </c>
      <c r="J53" s="21">
        <v>14782.699999999999</v>
      </c>
      <c r="K53" s="28">
        <v>32.323915658167991</v>
      </c>
      <c r="L53" s="21">
        <v>18244.3</v>
      </c>
      <c r="M53" s="28">
        <v>37.081735226892789</v>
      </c>
      <c r="N53" s="21">
        <v>24810.000000000004</v>
      </c>
      <c r="O53" s="28">
        <v>45.933988391777504</v>
      </c>
      <c r="P53" s="21">
        <v>441.3</v>
      </c>
      <c r="Q53" s="28">
        <v>35.431679129843644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270982.19999999995</v>
      </c>
      <c r="C54" s="28">
        <f t="shared" si="1"/>
        <v>28.109677281386009</v>
      </c>
      <c r="D54" s="21">
        <v>116582.09999999999</v>
      </c>
      <c r="E54" s="28">
        <v>5.1628890369962459</v>
      </c>
      <c r="F54" s="21">
        <f t="shared" si="2"/>
        <v>154400.09999999998</v>
      </c>
      <c r="G54" s="28">
        <f t="shared" si="3"/>
        <v>45.435992237051664</v>
      </c>
      <c r="H54" s="21">
        <v>6841.2</v>
      </c>
      <c r="I54" s="28">
        <v>29.816077588727126</v>
      </c>
      <c r="J54" s="21">
        <v>16582</v>
      </c>
      <c r="K54" s="28">
        <v>32.243229586298398</v>
      </c>
      <c r="L54" s="21">
        <v>83491.099999999991</v>
      </c>
      <c r="M54" s="28">
        <v>47.317023035988271</v>
      </c>
      <c r="N54" s="21">
        <v>47329.5</v>
      </c>
      <c r="O54" s="28">
        <v>49.029038126327123</v>
      </c>
      <c r="P54" s="21">
        <v>156.30000000000001</v>
      </c>
      <c r="Q54" s="28">
        <v>35.934740882917467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173991.4</v>
      </c>
      <c r="C55" s="28">
        <f t="shared" si="1"/>
        <v>23.799015072009308</v>
      </c>
      <c r="D55" s="21">
        <v>101272</v>
      </c>
      <c r="E55" s="28">
        <v>12.050088198119916</v>
      </c>
      <c r="F55" s="21">
        <f t="shared" si="2"/>
        <v>72719.399999999994</v>
      </c>
      <c r="G55" s="28">
        <f t="shared" si="3"/>
        <v>40.161049444852402</v>
      </c>
      <c r="H55" s="21">
        <v>9389.4</v>
      </c>
      <c r="I55" s="28">
        <v>29.976228513004024</v>
      </c>
      <c r="J55" s="21">
        <v>8547.2999999999993</v>
      </c>
      <c r="K55" s="28">
        <v>34.445724380798609</v>
      </c>
      <c r="L55" s="21">
        <v>37479.599999999999</v>
      </c>
      <c r="M55" s="28">
        <v>42.620753289789647</v>
      </c>
      <c r="N55" s="21">
        <v>17192.099999999999</v>
      </c>
      <c r="O55" s="28">
        <v>43.258584117123561</v>
      </c>
      <c r="P55" s="21">
        <v>111</v>
      </c>
      <c r="Q55" s="28">
        <v>31.495405405405403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161676.4</v>
      </c>
      <c r="C56" s="29">
        <f t="shared" si="1"/>
        <v>20.071345001496816</v>
      </c>
      <c r="D56" s="25">
        <v>107578</v>
      </c>
      <c r="E56" s="29">
        <v>10.375294967372511</v>
      </c>
      <c r="F56" s="25">
        <f t="shared" si="2"/>
        <v>54098.400000000001</v>
      </c>
      <c r="G56" s="29">
        <f t="shared" si="3"/>
        <v>39.35253761663931</v>
      </c>
      <c r="H56" s="25">
        <v>7128</v>
      </c>
      <c r="I56" s="29">
        <v>30.216877104377105</v>
      </c>
      <c r="J56" s="25">
        <v>13048</v>
      </c>
      <c r="K56" s="29">
        <v>37.424288779889643</v>
      </c>
      <c r="L56" s="25">
        <v>21536.799999999999</v>
      </c>
      <c r="M56" s="29">
        <v>41.313635684038481</v>
      </c>
      <c r="N56" s="25">
        <v>12141.699999999999</v>
      </c>
      <c r="O56" s="29">
        <v>43.291218857326406</v>
      </c>
      <c r="P56" s="25">
        <v>243.9</v>
      </c>
      <c r="Q56" s="29">
        <v>40.257482574825751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231219.49999999997</v>
      </c>
      <c r="C57" s="28">
        <f t="shared" si="1"/>
        <v>18.829929430692481</v>
      </c>
      <c r="D57" s="21">
        <v>147578.59999999998</v>
      </c>
      <c r="E57" s="28">
        <v>7.3524791941379055</v>
      </c>
      <c r="F57" s="21">
        <f t="shared" si="2"/>
        <v>83640.899999999994</v>
      </c>
      <c r="G57" s="28">
        <f t="shared" si="3"/>
        <v>39.081098864311599</v>
      </c>
      <c r="H57" s="21">
        <v>9217.7999999999993</v>
      </c>
      <c r="I57" s="28">
        <v>40.140459762633171</v>
      </c>
      <c r="J57" s="21">
        <v>13337.4</v>
      </c>
      <c r="K57" s="28">
        <v>34.561970399028297</v>
      </c>
      <c r="L57" s="21">
        <v>24721.7</v>
      </c>
      <c r="M57" s="28">
        <v>38.269402589627731</v>
      </c>
      <c r="N57" s="21">
        <v>36063</v>
      </c>
      <c r="O57" s="28">
        <v>41.026759781493496</v>
      </c>
      <c r="P57" s="21">
        <v>301</v>
      </c>
      <c r="Q57" s="28">
        <v>40.438538205980066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284202.2</v>
      </c>
      <c r="C58" s="28">
        <f t="shared" si="1"/>
        <v>25.556638952830056</v>
      </c>
      <c r="D58" s="21">
        <v>82545.8</v>
      </c>
      <c r="E58" s="28">
        <v>1.8152392126552777</v>
      </c>
      <c r="F58" s="21">
        <f t="shared" si="2"/>
        <v>201656.40000000002</v>
      </c>
      <c r="G58" s="28">
        <f t="shared" si="3"/>
        <v>35.274916352766382</v>
      </c>
      <c r="H58" s="21">
        <v>8195.5</v>
      </c>
      <c r="I58" s="28">
        <v>20.973240192788726</v>
      </c>
      <c r="J58" s="21">
        <v>32101.5</v>
      </c>
      <c r="K58" s="28">
        <v>28.084287525505037</v>
      </c>
      <c r="L58" s="21">
        <v>14502.3</v>
      </c>
      <c r="M58" s="28">
        <v>34.007717948187526</v>
      </c>
      <c r="N58" s="21">
        <v>133698.9</v>
      </c>
      <c r="O58" s="28">
        <v>37.758926722658153</v>
      </c>
      <c r="P58" s="21">
        <v>13158.2</v>
      </c>
      <c r="Q58" s="28">
        <v>37.882202732896594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170395.7</v>
      </c>
      <c r="C59" s="28">
        <f t="shared" si="1"/>
        <v>16.543505968753905</v>
      </c>
      <c r="D59" s="21">
        <v>100784.1</v>
      </c>
      <c r="E59" s="28">
        <v>4.2463350468972783</v>
      </c>
      <c r="F59" s="21">
        <f t="shared" si="2"/>
        <v>69611.600000000006</v>
      </c>
      <c r="G59" s="28">
        <f t="shared" si="3"/>
        <v>34.347425199248399</v>
      </c>
      <c r="H59" s="21">
        <v>1989.1</v>
      </c>
      <c r="I59" s="28">
        <v>26.515961992861094</v>
      </c>
      <c r="J59" s="21">
        <v>24807.5</v>
      </c>
      <c r="K59" s="28">
        <v>33.699891887534015</v>
      </c>
      <c r="L59" s="21">
        <v>23009.100000000002</v>
      </c>
      <c r="M59" s="28">
        <v>34.131508229352733</v>
      </c>
      <c r="N59" s="21">
        <v>19419.100000000002</v>
      </c>
      <c r="O59" s="28">
        <v>36.117975086384014</v>
      </c>
      <c r="P59" s="21">
        <v>386.8</v>
      </c>
      <c r="Q59" s="28">
        <v>40.104446742502581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245816.6</v>
      </c>
      <c r="C60" s="28">
        <f t="shared" si="1"/>
        <v>20.5780138729443</v>
      </c>
      <c r="D60" s="21">
        <v>117512.7</v>
      </c>
      <c r="E60" s="28">
        <v>6.3749112819295277</v>
      </c>
      <c r="F60" s="21">
        <f t="shared" si="2"/>
        <v>128303.9</v>
      </c>
      <c r="G60" s="28">
        <f t="shared" si="3"/>
        <v>33.586542326460858</v>
      </c>
      <c r="H60" s="21">
        <v>7940.7</v>
      </c>
      <c r="I60" s="28">
        <v>20.596237107559787</v>
      </c>
      <c r="J60" s="21">
        <v>13882.7</v>
      </c>
      <c r="K60" s="28">
        <v>32.795979168317402</v>
      </c>
      <c r="L60" s="21">
        <v>42951.199999999997</v>
      </c>
      <c r="M60" s="28">
        <v>33.078472405893201</v>
      </c>
      <c r="N60" s="21">
        <v>63023.6</v>
      </c>
      <c r="O60" s="28">
        <v>35.68841351493726</v>
      </c>
      <c r="P60" s="21">
        <v>505.7</v>
      </c>
      <c r="Q60" s="28">
        <v>40.472030848329048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219021.5</v>
      </c>
      <c r="C61" s="28">
        <f t="shared" si="1"/>
        <v>19.684193611129498</v>
      </c>
      <c r="D61" s="21">
        <v>109725.7</v>
      </c>
      <c r="E61" s="28">
        <v>6.2747848316301473</v>
      </c>
      <c r="F61" s="21">
        <f t="shared" si="2"/>
        <v>109295.79999999999</v>
      </c>
      <c r="G61" s="28">
        <f t="shared" si="3"/>
        <v>33.146346456130978</v>
      </c>
      <c r="H61" s="21">
        <v>1465.3</v>
      </c>
      <c r="I61" s="28">
        <v>23.649334607247663</v>
      </c>
      <c r="J61" s="21">
        <v>29872.6</v>
      </c>
      <c r="K61" s="28">
        <v>29.836821535453897</v>
      </c>
      <c r="L61" s="21">
        <v>33372.199999999997</v>
      </c>
      <c r="M61" s="28">
        <v>33.315510394879574</v>
      </c>
      <c r="N61" s="21">
        <v>43149.5</v>
      </c>
      <c r="O61" s="28">
        <v>35.422421395381178</v>
      </c>
      <c r="P61" s="21">
        <v>1436.2</v>
      </c>
      <c r="Q61" s="28">
        <v>39.359420693496723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280279</v>
      </c>
      <c r="C62" s="28">
        <f t="shared" si="1"/>
        <v>12.623615165602846</v>
      </c>
      <c r="D62" s="21">
        <v>196197</v>
      </c>
      <c r="E62" s="28">
        <v>4.3331704154497777</v>
      </c>
      <c r="F62" s="21">
        <f t="shared" si="2"/>
        <v>84082</v>
      </c>
      <c r="G62" s="28">
        <f t="shared" si="3"/>
        <v>31.968544979900575</v>
      </c>
      <c r="H62" s="21">
        <v>9922.7999999999993</v>
      </c>
      <c r="I62" s="28">
        <v>20.693433103559485</v>
      </c>
      <c r="J62" s="21">
        <v>14322.2</v>
      </c>
      <c r="K62" s="28">
        <v>31.527114549440725</v>
      </c>
      <c r="L62" s="21">
        <v>27797.199999999997</v>
      </c>
      <c r="M62" s="28">
        <v>31.587538385161103</v>
      </c>
      <c r="N62" s="21">
        <v>24165.3</v>
      </c>
      <c r="O62" s="28">
        <v>35.257068565256787</v>
      </c>
      <c r="P62" s="21">
        <v>7874.5</v>
      </c>
      <c r="Q62" s="28">
        <v>38.232522699853959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223413.69999999998</v>
      </c>
      <c r="C63" s="28">
        <f t="shared" si="1"/>
        <v>12.245534996287159</v>
      </c>
      <c r="D63" s="21">
        <v>130182.5</v>
      </c>
      <c r="E63" s="28">
        <v>4.7145093234497724</v>
      </c>
      <c r="F63" s="21">
        <f t="shared" si="2"/>
        <v>93231.2</v>
      </c>
      <c r="G63" s="28">
        <f t="shared" si="3"/>
        <v>22.761411115592203</v>
      </c>
      <c r="H63" s="21">
        <v>3612.5000000000005</v>
      </c>
      <c r="I63" s="28">
        <v>13.799120276816605</v>
      </c>
      <c r="J63" s="21">
        <v>20319.899999999998</v>
      </c>
      <c r="K63" s="28">
        <v>19.350641538590253</v>
      </c>
      <c r="L63" s="21">
        <v>46837.799999999996</v>
      </c>
      <c r="M63" s="28">
        <v>23.185631754693855</v>
      </c>
      <c r="N63" s="21">
        <v>21911.8</v>
      </c>
      <c r="O63" s="28">
        <v>26.266111684115412</v>
      </c>
      <c r="P63" s="21">
        <v>549.20000000000005</v>
      </c>
      <c r="Q63" s="28">
        <v>31.899999999999995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225481.39999999997</v>
      </c>
      <c r="C64" s="28">
        <f t="shared" si="1"/>
        <v>7.5063787656099361</v>
      </c>
      <c r="D64" s="21">
        <v>158163</v>
      </c>
      <c r="E64" s="28">
        <v>2.3760915637664941</v>
      </c>
      <c r="F64" s="21">
        <f t="shared" si="2"/>
        <v>67318.400000000009</v>
      </c>
      <c r="G64" s="28">
        <f t="shared" si="3"/>
        <v>19.559868074701715</v>
      </c>
      <c r="H64" s="21">
        <v>5049.8999999999996</v>
      </c>
      <c r="I64" s="28">
        <v>20.620483573932159</v>
      </c>
      <c r="J64" s="21">
        <v>15790.300000000001</v>
      </c>
      <c r="K64" s="28">
        <v>14.174683698219793</v>
      </c>
      <c r="L64" s="21">
        <v>23436.9</v>
      </c>
      <c r="M64" s="28">
        <v>17.275341960754194</v>
      </c>
      <c r="N64" s="21">
        <v>22132.799999999999</v>
      </c>
      <c r="O64" s="28">
        <v>25.17207370960746</v>
      </c>
      <c r="P64" s="21">
        <v>908.5</v>
      </c>
      <c r="Q64" s="28">
        <v>29.472977435332968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243778.59999999998</v>
      </c>
      <c r="C65" s="28">
        <f t="shared" si="1"/>
        <v>4.6393084421684261</v>
      </c>
      <c r="D65" s="21">
        <v>196567.8</v>
      </c>
      <c r="E65" s="28">
        <v>1.0072444622160903</v>
      </c>
      <c r="F65" s="21">
        <f t="shared" si="2"/>
        <v>47210.8</v>
      </c>
      <c r="G65" s="28">
        <f t="shared" si="3"/>
        <v>19.761840278071968</v>
      </c>
      <c r="H65" s="21">
        <v>3304.4</v>
      </c>
      <c r="I65" s="28">
        <v>7.3057962111124564</v>
      </c>
      <c r="J65" s="21">
        <v>8384.1</v>
      </c>
      <c r="K65" s="28">
        <v>15.889396834484323</v>
      </c>
      <c r="L65" s="21">
        <v>17553.300000000003</v>
      </c>
      <c r="M65" s="28">
        <v>19.631385779312151</v>
      </c>
      <c r="N65" s="21">
        <v>16703.900000000001</v>
      </c>
      <c r="O65" s="28">
        <v>23.686782727387016</v>
      </c>
      <c r="P65" s="21">
        <v>1265.0999999999999</v>
      </c>
      <c r="Q65" s="28">
        <v>27.946778910758045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259532.90000000002</v>
      </c>
      <c r="C66" s="28">
        <f t="shared" si="1"/>
        <v>9.9272860935935281</v>
      </c>
      <c r="D66" s="21">
        <v>164286.00000000003</v>
      </c>
      <c r="E66" s="28">
        <v>3.6316823344655038</v>
      </c>
      <c r="F66" s="21">
        <f t="shared" si="2"/>
        <v>95246.900000000009</v>
      </c>
      <c r="G66" s="28">
        <f t="shared" si="3"/>
        <v>20.786217556686886</v>
      </c>
      <c r="H66" s="21">
        <v>1545.8</v>
      </c>
      <c r="I66" s="28">
        <v>11.392220856514427</v>
      </c>
      <c r="J66" s="21">
        <v>9427</v>
      </c>
      <c r="K66" s="28">
        <v>14.475101304762916</v>
      </c>
      <c r="L66" s="21">
        <v>32678.799999999999</v>
      </c>
      <c r="M66" s="28">
        <v>19.058243570755355</v>
      </c>
      <c r="N66" s="21">
        <v>46101.200000000004</v>
      </c>
      <c r="O66" s="28">
        <v>22.347919360016661</v>
      </c>
      <c r="P66" s="21">
        <v>5494.1</v>
      </c>
      <c r="Q66" s="28">
        <v>31.431805027211009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261765.80000000002</v>
      </c>
      <c r="C67" s="28">
        <f t="shared" si="1"/>
        <v>9.7006388229478393</v>
      </c>
      <c r="D67" s="21">
        <v>186948.2</v>
      </c>
      <c r="E67" s="28">
        <v>4.5442533011818247</v>
      </c>
      <c r="F67" s="21">
        <f t="shared" si="2"/>
        <v>74817.599999999991</v>
      </c>
      <c r="G67" s="28">
        <f t="shared" si="3"/>
        <v>22.585000147024232</v>
      </c>
      <c r="H67" s="21">
        <v>3574.8999999999996</v>
      </c>
      <c r="I67" s="28">
        <v>8.7371179613415766</v>
      </c>
      <c r="J67" s="21">
        <v>8947.1999999999989</v>
      </c>
      <c r="K67" s="28">
        <v>17.508780400572249</v>
      </c>
      <c r="L67" s="21">
        <v>28130</v>
      </c>
      <c r="M67" s="28">
        <v>23.542486882332028</v>
      </c>
      <c r="N67" s="21">
        <v>30881.100000000002</v>
      </c>
      <c r="O67" s="28">
        <v>23.768704417912573</v>
      </c>
      <c r="P67" s="21">
        <v>3284.4</v>
      </c>
      <c r="Q67" s="28">
        <v>32.155867129460475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269020.2</v>
      </c>
      <c r="C68" s="29">
        <f t="shared" si="1"/>
        <v>9.7254726708254609</v>
      </c>
      <c r="D68" s="25">
        <v>209996.6</v>
      </c>
      <c r="E68" s="29">
        <v>5.6937167077943158</v>
      </c>
      <c r="F68" s="25">
        <f t="shared" si="2"/>
        <v>59023.6</v>
      </c>
      <c r="G68" s="29">
        <f t="shared" si="3"/>
        <v>24.069820427761094</v>
      </c>
      <c r="H68" s="25">
        <v>1713.8</v>
      </c>
      <c r="I68" s="29">
        <v>12.079500525148791</v>
      </c>
      <c r="J68" s="25">
        <v>16112.599999999999</v>
      </c>
      <c r="K68" s="29">
        <v>17.16059512431265</v>
      </c>
      <c r="L68" s="25">
        <v>14624</v>
      </c>
      <c r="M68" s="29">
        <v>28.654923550328224</v>
      </c>
      <c r="N68" s="25">
        <v>23307.500000000004</v>
      </c>
      <c r="O68" s="29">
        <v>25.563187900890266</v>
      </c>
      <c r="P68" s="25">
        <v>3265.7</v>
      </c>
      <c r="Q68" s="29">
        <v>33.260922926172029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259047.5</v>
      </c>
      <c r="C69" s="28">
        <f t="shared" si="1"/>
        <v>9.3598154932975604</v>
      </c>
      <c r="D69" s="21">
        <v>185149.90000000002</v>
      </c>
      <c r="E69" s="28">
        <v>3.5352603052985709</v>
      </c>
      <c r="F69" s="21">
        <f t="shared" si="2"/>
        <v>73897.600000000006</v>
      </c>
      <c r="G69" s="28">
        <f t="shared" si="3"/>
        <v>23.953196206642701</v>
      </c>
      <c r="H69" s="21">
        <v>955.3</v>
      </c>
      <c r="I69" s="28">
        <v>11.475540667853032</v>
      </c>
      <c r="J69" s="21">
        <v>19876.699999999997</v>
      </c>
      <c r="K69" s="28">
        <v>17.223588724486461</v>
      </c>
      <c r="L69" s="21">
        <v>15440.900000000001</v>
      </c>
      <c r="M69" s="28">
        <v>25.722460089761601</v>
      </c>
      <c r="N69" s="21">
        <v>32553.400000000005</v>
      </c>
      <c r="O69" s="28">
        <v>26.221764270398786</v>
      </c>
      <c r="P69" s="21">
        <v>5071.3</v>
      </c>
      <c r="Q69" s="28">
        <v>32.730760751681025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170447.99999999997</v>
      </c>
      <c r="C70" s="28">
        <f t="shared" si="1"/>
        <v>9.9439608267624173</v>
      </c>
      <c r="D70" s="21">
        <v>114203.09999999999</v>
      </c>
      <c r="E70" s="28">
        <v>3.505885181750759</v>
      </c>
      <c r="F70" s="21">
        <f t="shared" si="2"/>
        <v>56244.9</v>
      </c>
      <c r="G70" s="28">
        <f t="shared" si="3"/>
        <v>23.016225097742193</v>
      </c>
      <c r="H70" s="21">
        <v>2158.4</v>
      </c>
      <c r="I70" s="28">
        <v>10.082579688658265</v>
      </c>
      <c r="J70" s="21">
        <v>14145.7</v>
      </c>
      <c r="K70" s="28">
        <v>17.331788600069284</v>
      </c>
      <c r="L70" s="21">
        <v>14722.3</v>
      </c>
      <c r="M70" s="28">
        <v>24.81361519599519</v>
      </c>
      <c r="N70" s="21">
        <v>19007.099999999999</v>
      </c>
      <c r="O70" s="28">
        <v>24.924556402607447</v>
      </c>
      <c r="P70" s="21">
        <v>6211.4</v>
      </c>
      <c r="Q70" s="28">
        <v>30.356398557491065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214068.90000000002</v>
      </c>
      <c r="C71" s="28">
        <f t="shared" si="1"/>
        <v>10.292383059846617</v>
      </c>
      <c r="D71" s="21">
        <v>157212.5</v>
      </c>
      <c r="E71" s="28">
        <v>6.5400516880019088</v>
      </c>
      <c r="F71" s="21">
        <f t="shared" si="2"/>
        <v>56856.399999999994</v>
      </c>
      <c r="G71" s="28">
        <f t="shared" si="3"/>
        <v>20.667879851696554</v>
      </c>
      <c r="H71" s="21">
        <v>1845.6999999999998</v>
      </c>
      <c r="I71" s="28">
        <v>9.9542504198948905</v>
      </c>
      <c r="J71" s="21">
        <v>9144.2000000000007</v>
      </c>
      <c r="K71" s="28">
        <v>16.079433083265894</v>
      </c>
      <c r="L71" s="21">
        <v>18345.199999999997</v>
      </c>
      <c r="M71" s="28">
        <v>19.800099862634372</v>
      </c>
      <c r="N71" s="21">
        <v>22160.3</v>
      </c>
      <c r="O71" s="28">
        <v>22.342062156198246</v>
      </c>
      <c r="P71" s="21">
        <v>5361</v>
      </c>
      <c r="Q71" s="28">
        <v>28.231960455138964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288770.8</v>
      </c>
      <c r="C72" s="28">
        <f t="shared" si="1"/>
        <v>9.2136859266934206</v>
      </c>
      <c r="D72" s="21">
        <v>196920.80000000002</v>
      </c>
      <c r="E72" s="28">
        <v>5.3625070078935275</v>
      </c>
      <c r="F72" s="21">
        <f t="shared" si="2"/>
        <v>91850</v>
      </c>
      <c r="G72" s="28">
        <f t="shared" si="3"/>
        <v>17.470378726183995</v>
      </c>
      <c r="H72" s="21">
        <v>1836.6</v>
      </c>
      <c r="I72" s="28">
        <v>9.8647272133289778</v>
      </c>
      <c r="J72" s="21">
        <v>13083.099999999999</v>
      </c>
      <c r="K72" s="28">
        <v>16.776669138048327</v>
      </c>
      <c r="L72" s="21">
        <v>38546.299999999996</v>
      </c>
      <c r="M72" s="28">
        <v>14.137434046847558</v>
      </c>
      <c r="N72" s="21">
        <v>34810.9</v>
      </c>
      <c r="O72" s="28">
        <v>21.030955993668652</v>
      </c>
      <c r="P72" s="21">
        <v>3573.1</v>
      </c>
      <c r="Q72" s="28">
        <v>25.186422994038789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212360.90000000002</v>
      </c>
      <c r="C73" s="28">
        <f t="shared" si="1"/>
        <v>5.1387607134835074</v>
      </c>
      <c r="D73" s="21">
        <v>155424.20000000001</v>
      </c>
      <c r="E73" s="28">
        <v>0.78207690951602116</v>
      </c>
      <c r="F73" s="21">
        <f t="shared" si="2"/>
        <v>56936.7</v>
      </c>
      <c r="G73" s="28">
        <f t="shared" si="3"/>
        <v>17.031513452658832</v>
      </c>
      <c r="H73" s="21">
        <v>1101.5</v>
      </c>
      <c r="I73" s="28">
        <v>8.1257013163867455</v>
      </c>
      <c r="J73" s="21">
        <v>7549.4000000000005</v>
      </c>
      <c r="K73" s="28">
        <v>13.408745065833045</v>
      </c>
      <c r="L73" s="21">
        <v>21870.6</v>
      </c>
      <c r="M73" s="28">
        <v>15.497746746774208</v>
      </c>
      <c r="N73" s="21">
        <v>23444.1</v>
      </c>
      <c r="O73" s="28">
        <v>19.055388946472675</v>
      </c>
      <c r="P73" s="21">
        <v>2971.1</v>
      </c>
      <c r="Q73" s="28">
        <v>24.858896704924106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134548.19999999998</v>
      </c>
      <c r="C74" s="28">
        <f t="shared" ref="C74:C137" si="5">(D74*E74+H74*I74+J74*K74+L74*M74+N74*O74+P74*Q74+R74*S74)/(D74+H74+J74+L74+N74+P74+R74)</f>
        <v>5.9950263548676235</v>
      </c>
      <c r="D74" s="21">
        <v>92358.799999999988</v>
      </c>
      <c r="E74" s="28">
        <v>1.3500491561172299</v>
      </c>
      <c r="F74" s="21">
        <f t="shared" ref="F74:F137" si="6">H74+J74+L74+N74+P74+R74</f>
        <v>42189.399999999994</v>
      </c>
      <c r="G74" s="28">
        <f t="shared" ref="G74:G137" si="7">(H74*I74+J74*K74+L74*M74+N74*O74+P74*Q74+R74*S74)/(H74+J74+L74+N74+P74+R74)</f>
        <v>16.163564426135476</v>
      </c>
      <c r="H74" s="21">
        <v>1192.7</v>
      </c>
      <c r="I74" s="28">
        <v>6.6388865599060951</v>
      </c>
      <c r="J74" s="21">
        <v>6216.2</v>
      </c>
      <c r="K74" s="28">
        <v>12.945949293780764</v>
      </c>
      <c r="L74" s="21">
        <v>15817.9</v>
      </c>
      <c r="M74" s="28">
        <v>15.233195620151854</v>
      </c>
      <c r="N74" s="21">
        <v>15134.099999999999</v>
      </c>
      <c r="O74" s="28">
        <v>16.912699004235467</v>
      </c>
      <c r="P74" s="21">
        <v>3828.5</v>
      </c>
      <c r="Q74" s="28">
        <v>25.237725479952985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164309.5</v>
      </c>
      <c r="C75" s="28">
        <f t="shared" si="5"/>
        <v>6.6952743207179131</v>
      </c>
      <c r="D75" s="21">
        <v>96329.700000000012</v>
      </c>
      <c r="E75" s="28">
        <v>0.54239401762903861</v>
      </c>
      <c r="F75" s="21">
        <f t="shared" si="6"/>
        <v>67979.8</v>
      </c>
      <c r="G75" s="28">
        <f t="shared" si="7"/>
        <v>15.414116002106509</v>
      </c>
      <c r="H75" s="21">
        <v>1569.9</v>
      </c>
      <c r="I75" s="28">
        <v>4.9239887890948468</v>
      </c>
      <c r="J75" s="21">
        <v>10042.199999999999</v>
      </c>
      <c r="K75" s="28">
        <v>12.325582043775269</v>
      </c>
      <c r="L75" s="21">
        <v>20522.499999999996</v>
      </c>
      <c r="M75" s="28">
        <v>12.301553416981363</v>
      </c>
      <c r="N75" s="21">
        <v>26794.6</v>
      </c>
      <c r="O75" s="28">
        <v>16.703777216304779</v>
      </c>
      <c r="P75" s="21">
        <v>9050.6</v>
      </c>
      <c r="Q75" s="28">
        <v>23.900375002762246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139986.00000000003</v>
      </c>
      <c r="C76" s="28">
        <f t="shared" si="5"/>
        <v>5.8730428828597141</v>
      </c>
      <c r="D76" s="21">
        <v>88050.900000000009</v>
      </c>
      <c r="E76" s="28">
        <v>0.62793520565945371</v>
      </c>
      <c r="F76" s="21">
        <f t="shared" si="6"/>
        <v>51935.1</v>
      </c>
      <c r="G76" s="28">
        <f t="shared" si="7"/>
        <v>14.765611715390941</v>
      </c>
      <c r="H76" s="21">
        <v>1098.1999999999998</v>
      </c>
      <c r="I76" s="28">
        <v>6.1215534511018044</v>
      </c>
      <c r="J76" s="21">
        <v>5974.3</v>
      </c>
      <c r="K76" s="28">
        <v>11.784075791306092</v>
      </c>
      <c r="L76" s="21">
        <v>17475.400000000001</v>
      </c>
      <c r="M76" s="28">
        <v>12.21149787701569</v>
      </c>
      <c r="N76" s="21">
        <v>23258.1</v>
      </c>
      <c r="O76" s="28">
        <v>16.248927771400076</v>
      </c>
      <c r="P76" s="21">
        <v>4129.1000000000004</v>
      </c>
      <c r="Q76" s="28">
        <v>23.833094378920343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139665.70000000001</v>
      </c>
      <c r="C77" s="28">
        <f t="shared" si="5"/>
        <v>7.8634513269900896</v>
      </c>
      <c r="D77" s="21">
        <v>77431.100000000006</v>
      </c>
      <c r="E77" s="28">
        <v>0.55873641211347891</v>
      </c>
      <c r="F77" s="21">
        <f t="shared" si="6"/>
        <v>62234.599999999991</v>
      </c>
      <c r="G77" s="28">
        <f t="shared" si="7"/>
        <v>16.951838029006375</v>
      </c>
      <c r="H77" s="21">
        <v>2565.8000000000002</v>
      </c>
      <c r="I77" s="28">
        <v>5.4172460830929916</v>
      </c>
      <c r="J77" s="21">
        <v>6225.7</v>
      </c>
      <c r="K77" s="28">
        <v>12.101612670061197</v>
      </c>
      <c r="L77" s="21">
        <v>23329.699999999997</v>
      </c>
      <c r="M77" s="28">
        <v>16.089015761025649</v>
      </c>
      <c r="N77" s="21">
        <v>26835.7</v>
      </c>
      <c r="O77" s="28">
        <v>19.006587791635766</v>
      </c>
      <c r="P77" s="21">
        <v>3277.7</v>
      </c>
      <c r="Q77" s="28">
        <v>24.512090795374807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150559.59999999998</v>
      </c>
      <c r="C78" s="28">
        <f t="shared" si="5"/>
        <v>6.6566028137694326</v>
      </c>
      <c r="D78" s="21">
        <v>90566.2</v>
      </c>
      <c r="E78" s="28">
        <v>0.48331151135854217</v>
      </c>
      <c r="F78" s="21">
        <f t="shared" si="6"/>
        <v>59993.4</v>
      </c>
      <c r="G78" s="28">
        <f t="shared" si="7"/>
        <v>15.975820173552425</v>
      </c>
      <c r="H78" s="21">
        <v>816.5</v>
      </c>
      <c r="I78" s="28">
        <v>6.9938763012859768</v>
      </c>
      <c r="J78" s="21">
        <v>7029.4</v>
      </c>
      <c r="K78" s="28">
        <v>11.484692861410647</v>
      </c>
      <c r="L78" s="21">
        <v>23188.799999999999</v>
      </c>
      <c r="M78" s="28">
        <v>15.90271018767681</v>
      </c>
      <c r="N78" s="21">
        <v>26233.3</v>
      </c>
      <c r="O78" s="28">
        <v>17.008659985590832</v>
      </c>
      <c r="P78" s="21">
        <v>2725.4</v>
      </c>
      <c r="Q78" s="28">
        <v>20.930771262933881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138758.09999999998</v>
      </c>
      <c r="C79" s="28">
        <f t="shared" si="5"/>
        <v>6.6170829594812854</v>
      </c>
      <c r="D79" s="21">
        <v>83673.499999999985</v>
      </c>
      <c r="E79" s="28">
        <v>0.63355088528626169</v>
      </c>
      <c r="F79" s="21">
        <f t="shared" si="6"/>
        <v>55084.6</v>
      </c>
      <c r="G79" s="28">
        <f t="shared" si="7"/>
        <v>15.706067376362904</v>
      </c>
      <c r="H79" s="21">
        <v>846.8</v>
      </c>
      <c r="I79" s="28">
        <v>6.7123287671232879</v>
      </c>
      <c r="J79" s="21">
        <v>10845.199999999999</v>
      </c>
      <c r="K79" s="28">
        <v>11.241799597978831</v>
      </c>
      <c r="L79" s="21">
        <v>14382.699999999999</v>
      </c>
      <c r="M79" s="28">
        <v>15.275207575768112</v>
      </c>
      <c r="N79" s="21">
        <v>26985.1</v>
      </c>
      <c r="O79" s="28">
        <v>17.815797680942449</v>
      </c>
      <c r="P79" s="21">
        <v>2024.8000000000002</v>
      </c>
      <c r="Q79" s="28">
        <v>18.322335045436585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146118.79999999999</v>
      </c>
      <c r="C80" s="29">
        <f t="shared" si="5"/>
        <v>6.148777309969697</v>
      </c>
      <c r="D80" s="25">
        <v>95704.599999999991</v>
      </c>
      <c r="E80" s="29">
        <v>1.0523935108657265</v>
      </c>
      <c r="F80" s="25">
        <f t="shared" si="6"/>
        <v>50414.2</v>
      </c>
      <c r="G80" s="29">
        <f t="shared" si="7"/>
        <v>15.823578713933777</v>
      </c>
      <c r="H80" s="25">
        <v>705.4</v>
      </c>
      <c r="I80" s="29">
        <v>5.4068613552594273</v>
      </c>
      <c r="J80" s="25">
        <v>8778.5</v>
      </c>
      <c r="K80" s="29">
        <v>11.297448994702968</v>
      </c>
      <c r="L80" s="25">
        <v>12052.5</v>
      </c>
      <c r="M80" s="29">
        <v>16.053834723086499</v>
      </c>
      <c r="N80" s="25">
        <v>26259.3</v>
      </c>
      <c r="O80" s="29">
        <v>16.676377626212428</v>
      </c>
      <c r="P80" s="25">
        <v>2618.5</v>
      </c>
      <c r="Q80" s="29">
        <v>24.191544777544394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205565.99999999997</v>
      </c>
      <c r="C81" s="28">
        <f t="shared" si="5"/>
        <v>4.1501642927332352</v>
      </c>
      <c r="D81" s="21">
        <v>151077.09999999998</v>
      </c>
      <c r="E81" s="28">
        <v>0.31121909938700176</v>
      </c>
      <c r="F81" s="21">
        <f t="shared" si="6"/>
        <v>54488.9</v>
      </c>
      <c r="G81" s="28">
        <f t="shared" si="7"/>
        <v>14.794106579505183</v>
      </c>
      <c r="H81" s="21">
        <v>1212</v>
      </c>
      <c r="I81" s="28">
        <v>5.9172607260726071</v>
      </c>
      <c r="J81" s="21">
        <v>11928.3</v>
      </c>
      <c r="K81" s="28">
        <v>10.595124200430908</v>
      </c>
      <c r="L81" s="21">
        <v>7737.9000000000005</v>
      </c>
      <c r="M81" s="28">
        <v>13.670196306491425</v>
      </c>
      <c r="N81" s="21">
        <v>29434.300000000003</v>
      </c>
      <c r="O81" s="28">
        <v>16.482734802594251</v>
      </c>
      <c r="P81" s="21">
        <v>4176.3999999999996</v>
      </c>
      <c r="Q81" s="28">
        <v>19.544268029882193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132060.29999999999</v>
      </c>
      <c r="C82" s="28">
        <f t="shared" si="5"/>
        <v>4.3767606691791547</v>
      </c>
      <c r="D82" s="21">
        <v>93605.7</v>
      </c>
      <c r="E82" s="28">
        <v>0.4405445288054039</v>
      </c>
      <c r="F82" s="21">
        <f t="shared" si="6"/>
        <v>38454.6</v>
      </c>
      <c r="G82" s="28">
        <f t="shared" si="7"/>
        <v>13.958248115960119</v>
      </c>
      <c r="H82" s="21">
        <v>783.9</v>
      </c>
      <c r="I82" s="28">
        <v>4.0875366755963771</v>
      </c>
      <c r="J82" s="21">
        <v>9820.9</v>
      </c>
      <c r="K82" s="28">
        <v>9.93215071938417</v>
      </c>
      <c r="L82" s="21">
        <v>9159.2000000000007</v>
      </c>
      <c r="M82" s="28">
        <v>13.416470215739366</v>
      </c>
      <c r="N82" s="21">
        <v>15083.1</v>
      </c>
      <c r="O82" s="28">
        <v>16.041228262094663</v>
      </c>
      <c r="P82" s="21">
        <v>3607.5</v>
      </c>
      <c r="Q82" s="28">
        <v>19.730113652113651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151841.19999999998</v>
      </c>
      <c r="C83" s="28">
        <f t="shared" si="5"/>
        <v>5.9207592142317109</v>
      </c>
      <c r="D83" s="21">
        <v>91528.799999999988</v>
      </c>
      <c r="E83" s="28">
        <v>0.48960575250631488</v>
      </c>
      <c r="F83" s="21">
        <f t="shared" si="6"/>
        <v>60312.4</v>
      </c>
      <c r="G83" s="28">
        <f t="shared" si="7"/>
        <v>14.162960800764024</v>
      </c>
      <c r="H83" s="21">
        <v>1723.3</v>
      </c>
      <c r="I83" s="28">
        <v>5.3378866128938673</v>
      </c>
      <c r="J83" s="21">
        <v>6767.6999999999989</v>
      </c>
      <c r="K83" s="28">
        <v>9.6519024188424449</v>
      </c>
      <c r="L83" s="21">
        <v>29810.199999999997</v>
      </c>
      <c r="M83" s="28">
        <v>13.533871024011917</v>
      </c>
      <c r="N83" s="21">
        <v>15976.300000000001</v>
      </c>
      <c r="O83" s="28">
        <v>16.246232168900185</v>
      </c>
      <c r="P83" s="21">
        <v>6034.9</v>
      </c>
      <c r="Q83" s="28">
        <v>19.334225256425128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209449.29999999996</v>
      </c>
      <c r="C84" s="28">
        <f t="shared" si="5"/>
        <v>4.8024269166810303</v>
      </c>
      <c r="D84" s="21">
        <v>146876.9</v>
      </c>
      <c r="E84" s="28">
        <v>0.83842517101055369</v>
      </c>
      <c r="F84" s="21">
        <f t="shared" si="6"/>
        <v>62572.399999999994</v>
      </c>
      <c r="G84" s="28">
        <f t="shared" si="7"/>
        <v>14.107172906904644</v>
      </c>
      <c r="H84" s="21">
        <v>1079.8</v>
      </c>
      <c r="I84" s="28">
        <v>3.7678181144656415</v>
      </c>
      <c r="J84" s="21">
        <v>7684.4</v>
      </c>
      <c r="K84" s="28">
        <v>8.8179025037738796</v>
      </c>
      <c r="L84" s="21">
        <v>16434.8</v>
      </c>
      <c r="M84" s="28">
        <v>13.170365687443718</v>
      </c>
      <c r="N84" s="21">
        <v>28784.899999999998</v>
      </c>
      <c r="O84" s="28">
        <v>15.107927767683751</v>
      </c>
      <c r="P84" s="21">
        <v>8588.5</v>
      </c>
      <c r="Q84" s="28">
        <v>18.578141701111953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156137</v>
      </c>
      <c r="C85" s="28">
        <f t="shared" si="5"/>
        <v>4.0284126504287894</v>
      </c>
      <c r="D85" s="21">
        <v>109049.49999999999</v>
      </c>
      <c r="E85" s="28">
        <v>0.52066011306791871</v>
      </c>
      <c r="F85" s="21">
        <f t="shared" si="6"/>
        <v>47087.5</v>
      </c>
      <c r="G85" s="28">
        <f t="shared" si="7"/>
        <v>12.151983881072471</v>
      </c>
      <c r="H85" s="21">
        <v>780.3</v>
      </c>
      <c r="I85" s="28">
        <v>4.4240420351146996</v>
      </c>
      <c r="J85" s="21">
        <v>7012.3</v>
      </c>
      <c r="K85" s="28">
        <v>8.6428418635825608</v>
      </c>
      <c r="L85" s="21">
        <v>11637</v>
      </c>
      <c r="M85" s="28">
        <v>11.036031021740998</v>
      </c>
      <c r="N85" s="21">
        <v>23231.800000000003</v>
      </c>
      <c r="O85" s="28">
        <v>13.285325459069032</v>
      </c>
      <c r="P85" s="21">
        <v>4426.1000000000004</v>
      </c>
      <c r="Q85" s="28">
        <v>16.059272045367251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141285.50000000003</v>
      </c>
      <c r="C86" s="28">
        <f t="shared" si="5"/>
        <v>3.5694127139727705</v>
      </c>
      <c r="D86" s="21">
        <v>105271.1</v>
      </c>
      <c r="E86" s="28">
        <v>0.5470869782874882</v>
      </c>
      <c r="F86" s="21">
        <f t="shared" si="6"/>
        <v>36014.400000000001</v>
      </c>
      <c r="G86" s="28">
        <f t="shared" si="7"/>
        <v>12.403755497800878</v>
      </c>
      <c r="H86" s="21">
        <v>731</v>
      </c>
      <c r="I86" s="28">
        <v>3.6566347469220246</v>
      </c>
      <c r="J86" s="21">
        <v>5184.1000000000004</v>
      </c>
      <c r="K86" s="28">
        <v>8.2139212206554646</v>
      </c>
      <c r="L86" s="21">
        <v>11106.3</v>
      </c>
      <c r="M86" s="28">
        <v>12.579306339645067</v>
      </c>
      <c r="N86" s="21">
        <v>16754.400000000001</v>
      </c>
      <c r="O86" s="28">
        <v>13.492985782839131</v>
      </c>
      <c r="P86" s="21">
        <v>2238.6</v>
      </c>
      <c r="Q86" s="28">
        <v>15.939690878227466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171946.30000000002</v>
      </c>
      <c r="C87" s="28">
        <f t="shared" si="5"/>
        <v>3.5217271671446255</v>
      </c>
      <c r="D87" s="21">
        <v>123557.5</v>
      </c>
      <c r="E87" s="28">
        <v>0.41444767820650302</v>
      </c>
      <c r="F87" s="21">
        <f t="shared" si="6"/>
        <v>48388.800000000003</v>
      </c>
      <c r="G87" s="28">
        <f t="shared" si="7"/>
        <v>11.455953381774293</v>
      </c>
      <c r="H87" s="21">
        <v>1212</v>
      </c>
      <c r="I87" s="28">
        <v>3.382838283828383</v>
      </c>
      <c r="J87" s="21">
        <v>6446.2000000000007</v>
      </c>
      <c r="K87" s="28">
        <v>8.8810401476839065</v>
      </c>
      <c r="L87" s="21">
        <v>10665.6</v>
      </c>
      <c r="M87" s="28">
        <v>10.340466640414041</v>
      </c>
      <c r="N87" s="21">
        <v>23890.799999999999</v>
      </c>
      <c r="O87" s="28">
        <v>12.100507350109664</v>
      </c>
      <c r="P87" s="21">
        <v>6174.2</v>
      </c>
      <c r="Q87" s="28">
        <v>15.161930938421172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130916.29999999999</v>
      </c>
      <c r="C88" s="28">
        <f t="shared" si="5"/>
        <v>2.9695549904786502</v>
      </c>
      <c r="D88" s="21">
        <v>99410.799999999988</v>
      </c>
      <c r="E88" s="28">
        <v>0.47913307206058109</v>
      </c>
      <c r="F88" s="21">
        <f t="shared" si="6"/>
        <v>31505.500000000004</v>
      </c>
      <c r="G88" s="28">
        <f t="shared" si="7"/>
        <v>10.827701512434336</v>
      </c>
      <c r="H88" s="21">
        <v>524</v>
      </c>
      <c r="I88" s="28">
        <v>4.2379198473282447</v>
      </c>
      <c r="J88" s="21">
        <v>4727.2999999999993</v>
      </c>
      <c r="K88" s="28">
        <v>7.1322357371015181</v>
      </c>
      <c r="L88" s="21">
        <v>8574.9000000000015</v>
      </c>
      <c r="M88" s="28">
        <v>9.7398740510093393</v>
      </c>
      <c r="N88" s="21">
        <v>15630.400000000001</v>
      </c>
      <c r="O88" s="28">
        <v>12.110845275872657</v>
      </c>
      <c r="P88" s="21">
        <v>2048.9</v>
      </c>
      <c r="Q88" s="28">
        <v>15.803338376689931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190707.90000000002</v>
      </c>
      <c r="C89" s="28">
        <f t="shared" si="5"/>
        <v>2.8042275070933087</v>
      </c>
      <c r="D89" s="21">
        <v>149882.9</v>
      </c>
      <c r="E89" s="28">
        <v>0.24003498731342945</v>
      </c>
      <c r="F89" s="21">
        <f t="shared" si="6"/>
        <v>40825.000000000007</v>
      </c>
      <c r="G89" s="28">
        <f t="shared" si="7"/>
        <v>12.21827799142682</v>
      </c>
      <c r="H89" s="21">
        <v>242</v>
      </c>
      <c r="I89" s="28">
        <v>3.2768595041322315</v>
      </c>
      <c r="J89" s="21">
        <v>3956.7</v>
      </c>
      <c r="K89" s="28">
        <v>7.6135987059923673</v>
      </c>
      <c r="L89" s="21">
        <v>18544.7</v>
      </c>
      <c r="M89" s="28">
        <v>12.325090618883022</v>
      </c>
      <c r="N89" s="21">
        <v>12739.7</v>
      </c>
      <c r="O89" s="28">
        <v>12.556686342692529</v>
      </c>
      <c r="P89" s="21">
        <v>5341.9</v>
      </c>
      <c r="Q89" s="28">
        <v>14.856127595050452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262462.39999999997</v>
      </c>
      <c r="C90" s="28">
        <f t="shared" si="5"/>
        <v>2.0957238560647165</v>
      </c>
      <c r="D90" s="21">
        <v>220363.09999999998</v>
      </c>
      <c r="E90" s="28">
        <v>0.2864848878963856</v>
      </c>
      <c r="F90" s="21">
        <f t="shared" si="6"/>
        <v>42099.3</v>
      </c>
      <c r="G90" s="28">
        <f t="shared" si="7"/>
        <v>11.565940882627501</v>
      </c>
      <c r="H90" s="21">
        <v>710</v>
      </c>
      <c r="I90" s="28">
        <v>3.0564788732394366</v>
      </c>
      <c r="J90" s="21">
        <v>6194.8</v>
      </c>
      <c r="K90" s="28">
        <v>7.4449499580293139</v>
      </c>
      <c r="L90" s="21">
        <v>9714.1</v>
      </c>
      <c r="M90" s="28">
        <v>10.219498872772565</v>
      </c>
      <c r="N90" s="21">
        <v>16258</v>
      </c>
      <c r="O90" s="28">
        <v>12.072920100873416</v>
      </c>
      <c r="P90" s="21">
        <v>9222.4</v>
      </c>
      <c r="Q90" s="28">
        <v>15.513659134281751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252984.2</v>
      </c>
      <c r="C91" s="28">
        <f t="shared" si="5"/>
        <v>2.2886193959939001</v>
      </c>
      <c r="D91" s="21">
        <v>210371.20000000001</v>
      </c>
      <c r="E91" s="28">
        <v>0.34407860011256292</v>
      </c>
      <c r="F91" s="21">
        <f t="shared" si="6"/>
        <v>42613</v>
      </c>
      <c r="G91" s="28">
        <f t="shared" si="7"/>
        <v>11.888398352615399</v>
      </c>
      <c r="H91" s="21">
        <v>214</v>
      </c>
      <c r="I91" s="28">
        <v>3.4392523364485981</v>
      </c>
      <c r="J91" s="21">
        <v>5856.5999999999995</v>
      </c>
      <c r="K91" s="28">
        <v>7.5432010039954935</v>
      </c>
      <c r="L91" s="21">
        <v>10251.400000000001</v>
      </c>
      <c r="M91" s="28">
        <v>10.277034551378348</v>
      </c>
      <c r="N91" s="21">
        <v>16056.999999999998</v>
      </c>
      <c r="O91" s="28">
        <v>12.058297191256154</v>
      </c>
      <c r="P91" s="21">
        <v>10234</v>
      </c>
      <c r="Q91" s="28">
        <v>15.899231776431501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233547.1</v>
      </c>
      <c r="C92" s="29">
        <f t="shared" si="5"/>
        <v>2.3402278426921161</v>
      </c>
      <c r="D92" s="25">
        <v>194148.69999999998</v>
      </c>
      <c r="E92" s="29">
        <v>0.40120393801246163</v>
      </c>
      <c r="F92" s="25">
        <f t="shared" si="6"/>
        <v>39398.400000000001</v>
      </c>
      <c r="G92" s="29">
        <f t="shared" si="7"/>
        <v>11.895412072571474</v>
      </c>
      <c r="H92" s="25">
        <v>241</v>
      </c>
      <c r="I92" s="29">
        <v>3.0057261410788381</v>
      </c>
      <c r="J92" s="25">
        <v>7199.1999999999989</v>
      </c>
      <c r="K92" s="29">
        <v>7.0943418713190356</v>
      </c>
      <c r="L92" s="25">
        <v>10378.1</v>
      </c>
      <c r="M92" s="29">
        <v>12.320264499282143</v>
      </c>
      <c r="N92" s="25">
        <v>13643.6</v>
      </c>
      <c r="O92" s="29">
        <v>11.889478803248407</v>
      </c>
      <c r="P92" s="25">
        <v>7936.5</v>
      </c>
      <c r="Q92" s="29">
        <v>15.975052857052857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333595.39999999997</v>
      </c>
      <c r="C93" s="28">
        <f t="shared" si="5"/>
        <v>2.1287313973753834</v>
      </c>
      <c r="D93" s="21">
        <v>273678.7</v>
      </c>
      <c r="E93" s="28">
        <v>0.24448275295081423</v>
      </c>
      <c r="F93" s="21">
        <f t="shared" si="6"/>
        <v>59916.7</v>
      </c>
      <c r="G93" s="28">
        <f t="shared" si="7"/>
        <v>10.73532554362974</v>
      </c>
      <c r="H93" s="21">
        <v>386.6</v>
      </c>
      <c r="I93" s="28">
        <v>3</v>
      </c>
      <c r="J93" s="21">
        <v>11822</v>
      </c>
      <c r="K93" s="28">
        <v>6.7750598883437663</v>
      </c>
      <c r="L93" s="21">
        <v>14481.9</v>
      </c>
      <c r="M93" s="28">
        <v>9.2420540122497741</v>
      </c>
      <c r="N93" s="21">
        <v>21021.1</v>
      </c>
      <c r="O93" s="28">
        <v>11.45972437217843</v>
      </c>
      <c r="P93" s="21">
        <v>12205.1</v>
      </c>
      <c r="Q93" s="28">
        <v>15.340489467517678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191898.5</v>
      </c>
      <c r="C94" s="28">
        <f t="shared" si="5"/>
        <v>2.6943423789138525</v>
      </c>
      <c r="D94" s="21">
        <v>148347.20000000001</v>
      </c>
      <c r="E94" s="28">
        <v>0.43867934817778836</v>
      </c>
      <c r="F94" s="21">
        <f t="shared" si="6"/>
        <v>43551.3</v>
      </c>
      <c r="G94" s="28">
        <f t="shared" si="7"/>
        <v>10.377724844034505</v>
      </c>
      <c r="H94" s="21">
        <v>1040</v>
      </c>
      <c r="I94" s="28">
        <v>6.7434807692307697</v>
      </c>
      <c r="J94" s="21">
        <v>8839</v>
      </c>
      <c r="K94" s="28">
        <v>6.6421638194365862</v>
      </c>
      <c r="L94" s="21">
        <v>8819.9</v>
      </c>
      <c r="M94" s="28">
        <v>9.6381834261159405</v>
      </c>
      <c r="N94" s="21">
        <v>17491</v>
      </c>
      <c r="O94" s="28">
        <v>11.020290778114459</v>
      </c>
      <c r="P94" s="21">
        <v>7361.4</v>
      </c>
      <c r="Q94" s="28">
        <v>14.735835846442253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217211.9</v>
      </c>
      <c r="C95" s="28">
        <f t="shared" si="5"/>
        <v>1.7237245104895267</v>
      </c>
      <c r="D95" s="21">
        <v>182385.4</v>
      </c>
      <c r="E95" s="28">
        <v>0.28679107538213039</v>
      </c>
      <c r="F95" s="21">
        <f t="shared" si="6"/>
        <v>34826.5</v>
      </c>
      <c r="G95" s="28">
        <f t="shared" si="7"/>
        <v>9.2489044549409218</v>
      </c>
      <c r="H95" s="21">
        <v>468.7</v>
      </c>
      <c r="I95" s="28">
        <v>1.5128013654789845</v>
      </c>
      <c r="J95" s="21">
        <v>5462.4</v>
      </c>
      <c r="K95" s="28">
        <v>5.9492887741652023</v>
      </c>
      <c r="L95" s="21">
        <v>10755.3</v>
      </c>
      <c r="M95" s="28">
        <v>9.1929302762359022</v>
      </c>
      <c r="N95" s="21">
        <v>10043.5</v>
      </c>
      <c r="O95" s="28">
        <v>9.3658865933190629</v>
      </c>
      <c r="P95" s="21">
        <v>8096.6</v>
      </c>
      <c r="Q95" s="28">
        <v>11.852076303633625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271761.40000000002</v>
      </c>
      <c r="C96" s="28">
        <f t="shared" si="5"/>
        <v>2.2224253775554583</v>
      </c>
      <c r="D96" s="21">
        <v>213070.9</v>
      </c>
      <c r="E96" s="28">
        <v>0.31366095041603514</v>
      </c>
      <c r="F96" s="21">
        <f t="shared" si="6"/>
        <v>58690.5</v>
      </c>
      <c r="G96" s="28">
        <f t="shared" si="7"/>
        <v>9.1520333103313138</v>
      </c>
      <c r="H96" s="21">
        <v>323</v>
      </c>
      <c r="I96" s="28">
        <v>2.5386996904024768</v>
      </c>
      <c r="J96" s="21">
        <v>11946.4</v>
      </c>
      <c r="K96" s="28">
        <v>7.3370412844036705</v>
      </c>
      <c r="L96" s="21">
        <v>13058.4</v>
      </c>
      <c r="M96" s="28">
        <v>7.2878328891747826</v>
      </c>
      <c r="N96" s="21">
        <v>20089.2</v>
      </c>
      <c r="O96" s="28">
        <v>10.592746699719251</v>
      </c>
      <c r="P96" s="21">
        <v>13273.5</v>
      </c>
      <c r="Q96" s="28">
        <v>10.59998771989302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216068.2</v>
      </c>
      <c r="C97" s="28">
        <f t="shared" si="5"/>
        <v>2.5752630974849611</v>
      </c>
      <c r="D97" s="21">
        <v>164813.29999999999</v>
      </c>
      <c r="E97" s="28">
        <v>0.38747570736099574</v>
      </c>
      <c r="F97" s="21">
        <f t="shared" si="6"/>
        <v>51254.9</v>
      </c>
      <c r="G97" s="28">
        <f t="shared" si="7"/>
        <v>9.6102287195955896</v>
      </c>
      <c r="H97" s="21">
        <v>1372.2</v>
      </c>
      <c r="I97" s="28">
        <v>4.2591823349365985</v>
      </c>
      <c r="J97" s="21">
        <v>7411.2</v>
      </c>
      <c r="K97" s="28">
        <v>5.9271696891191716</v>
      </c>
      <c r="L97" s="21">
        <v>10760</v>
      </c>
      <c r="M97" s="28">
        <v>7.9288362453531605</v>
      </c>
      <c r="N97" s="21">
        <v>19796.5</v>
      </c>
      <c r="O97" s="28">
        <v>11.533561690197763</v>
      </c>
      <c r="P97" s="21">
        <v>11915</v>
      </c>
      <c r="Q97" s="28">
        <v>10.840200587494754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237422.9</v>
      </c>
      <c r="C98" s="28">
        <f t="shared" si="5"/>
        <v>2.6335288592633659</v>
      </c>
      <c r="D98" s="21">
        <v>183850.8</v>
      </c>
      <c r="E98" s="28">
        <v>0.6055983819488413</v>
      </c>
      <c r="F98" s="21">
        <f t="shared" si="6"/>
        <v>53572.1</v>
      </c>
      <c r="G98" s="28">
        <f t="shared" si="7"/>
        <v>9.5930589243281474</v>
      </c>
      <c r="H98" s="21">
        <v>1626</v>
      </c>
      <c r="I98" s="28">
        <v>7.1616236162361622</v>
      </c>
      <c r="J98" s="21">
        <v>8651.7999999999993</v>
      </c>
      <c r="K98" s="28">
        <v>6.0068006657574156</v>
      </c>
      <c r="L98" s="21">
        <v>12791.7</v>
      </c>
      <c r="M98" s="28">
        <v>8.8114186542836386</v>
      </c>
      <c r="N98" s="21">
        <v>17739.099999999999</v>
      </c>
      <c r="O98" s="28">
        <v>11.157161073560665</v>
      </c>
      <c r="P98" s="21">
        <v>12763.5</v>
      </c>
      <c r="Q98" s="28">
        <v>10.943303482587064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313360.39999999997</v>
      </c>
      <c r="C99" s="28">
        <f t="shared" si="5"/>
        <v>1.9835038537096585</v>
      </c>
      <c r="D99" s="21">
        <v>256349.4</v>
      </c>
      <c r="E99" s="28">
        <v>0.28468543324072537</v>
      </c>
      <c r="F99" s="21">
        <f t="shared" si="6"/>
        <v>57011</v>
      </c>
      <c r="G99" s="28">
        <f t="shared" si="7"/>
        <v>9.6222241497254917</v>
      </c>
      <c r="H99" s="21">
        <v>3941.6</v>
      </c>
      <c r="I99" s="28">
        <v>5.9336721128475736</v>
      </c>
      <c r="J99" s="21">
        <v>6296</v>
      </c>
      <c r="K99" s="28">
        <v>6.1708837357052095</v>
      </c>
      <c r="L99" s="21">
        <v>10086.799999999999</v>
      </c>
      <c r="M99" s="28">
        <v>7.563588551374071</v>
      </c>
      <c r="N99" s="21">
        <v>19338.599999999999</v>
      </c>
      <c r="O99" s="28">
        <v>10.842937234339612</v>
      </c>
      <c r="P99" s="21">
        <v>17348</v>
      </c>
      <c r="Q99" s="28">
        <v>11.549051418030899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279456.7</v>
      </c>
      <c r="C100" s="28">
        <f t="shared" si="5"/>
        <v>2.1589743992539812</v>
      </c>
      <c r="D100" s="21">
        <v>229039.9</v>
      </c>
      <c r="E100" s="28">
        <v>0.48679038455745055</v>
      </c>
      <c r="F100" s="21">
        <f t="shared" si="6"/>
        <v>50416.799999999996</v>
      </c>
      <c r="G100" s="28">
        <f t="shared" si="7"/>
        <v>9.7555862331603773</v>
      </c>
      <c r="H100" s="21">
        <v>2700</v>
      </c>
      <c r="I100" s="28">
        <v>7.8128629629629645</v>
      </c>
      <c r="J100" s="21">
        <v>4101.8999999999996</v>
      </c>
      <c r="K100" s="28">
        <v>4.9988473634169539</v>
      </c>
      <c r="L100" s="21">
        <v>10849.2</v>
      </c>
      <c r="M100" s="28">
        <v>7.4753479519227239</v>
      </c>
      <c r="N100" s="21">
        <v>16392.3</v>
      </c>
      <c r="O100" s="28">
        <v>11.150254875764842</v>
      </c>
      <c r="P100" s="21">
        <v>16373.4</v>
      </c>
      <c r="Q100" s="28">
        <v>11.382246204209267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256891.4</v>
      </c>
      <c r="C101" s="28">
        <f t="shared" si="5"/>
        <v>1.8839540911062029</v>
      </c>
      <c r="D101" s="21">
        <v>211988.3</v>
      </c>
      <c r="E101" s="28">
        <v>0.50405343125068691</v>
      </c>
      <c r="F101" s="21">
        <f t="shared" si="6"/>
        <v>44903.100000000006</v>
      </c>
      <c r="G101" s="28">
        <f t="shared" si="7"/>
        <v>8.398488612144817</v>
      </c>
      <c r="H101" s="21">
        <v>585.79999999999995</v>
      </c>
      <c r="I101" s="28">
        <v>2.7321611471491978</v>
      </c>
      <c r="J101" s="21">
        <v>4924.2</v>
      </c>
      <c r="K101" s="28">
        <v>4.9438341253401576</v>
      </c>
      <c r="L101" s="21">
        <v>12106.2</v>
      </c>
      <c r="M101" s="28">
        <v>9.206030546331629</v>
      </c>
      <c r="N101" s="21">
        <v>16508.900000000001</v>
      </c>
      <c r="O101" s="28">
        <v>6.8164359830152206</v>
      </c>
      <c r="P101" s="21">
        <v>10778</v>
      </c>
      <c r="Q101" s="28">
        <v>11.801014937836335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295495.60000000003</v>
      </c>
      <c r="C102" s="28">
        <f t="shared" si="5"/>
        <v>1.6923956904942068</v>
      </c>
      <c r="D102" s="21">
        <v>254675</v>
      </c>
      <c r="E102" s="28">
        <v>0.46776055364680474</v>
      </c>
      <c r="F102" s="21">
        <f t="shared" si="6"/>
        <v>40820.6</v>
      </c>
      <c r="G102" s="28">
        <f t="shared" si="7"/>
        <v>9.3327526053022254</v>
      </c>
      <c r="H102" s="21">
        <v>150.9</v>
      </c>
      <c r="I102" s="28">
        <v>2.6781444665341283</v>
      </c>
      <c r="J102" s="21">
        <v>4146.6000000000004</v>
      </c>
      <c r="K102" s="28">
        <v>5.7569936815704432</v>
      </c>
      <c r="L102" s="21">
        <v>11969.4</v>
      </c>
      <c r="M102" s="28">
        <v>7.9148585559844262</v>
      </c>
      <c r="N102" s="21">
        <v>12125.8</v>
      </c>
      <c r="O102" s="28">
        <v>9.6717907272097516</v>
      </c>
      <c r="P102" s="21">
        <v>12427.9</v>
      </c>
      <c r="Q102" s="28">
        <v>11.641401282598025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282626.10000000003</v>
      </c>
      <c r="C103" s="28">
        <f t="shared" si="5"/>
        <v>1.7634470064866621</v>
      </c>
      <c r="D103" s="21">
        <v>242670.7</v>
      </c>
      <c r="E103" s="28">
        <v>0.47139608943312894</v>
      </c>
      <c r="F103" s="21">
        <f t="shared" si="6"/>
        <v>39955.4</v>
      </c>
      <c r="G103" s="28">
        <f t="shared" si="7"/>
        <v>9.6107692827502671</v>
      </c>
      <c r="H103" s="21">
        <v>122.5</v>
      </c>
      <c r="I103" s="28">
        <v>2.4489795918367347</v>
      </c>
      <c r="J103" s="21">
        <v>4252.2</v>
      </c>
      <c r="K103" s="28">
        <v>5.1379920982079872</v>
      </c>
      <c r="L103" s="21">
        <v>8537.7000000000007</v>
      </c>
      <c r="M103" s="28">
        <v>7.8804774119493537</v>
      </c>
      <c r="N103" s="21">
        <v>14606.5</v>
      </c>
      <c r="O103" s="28">
        <v>9.3605753602848054</v>
      </c>
      <c r="P103" s="21">
        <v>12436.5</v>
      </c>
      <c r="Q103" s="28">
        <v>12.692314155912035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408592.60000000003</v>
      </c>
      <c r="C104" s="29">
        <f t="shared" si="5"/>
        <v>1.6195402902548894</v>
      </c>
      <c r="D104" s="25">
        <v>350442</v>
      </c>
      <c r="E104" s="29">
        <v>0.33650185480050909</v>
      </c>
      <c r="F104" s="25">
        <f t="shared" si="6"/>
        <v>58150.600000000006</v>
      </c>
      <c r="G104" s="29">
        <f t="shared" si="7"/>
        <v>9.3517142557428468</v>
      </c>
      <c r="H104" s="25">
        <v>1804</v>
      </c>
      <c r="I104" s="29">
        <v>5.7422228381374723</v>
      </c>
      <c r="J104" s="25">
        <v>8233</v>
      </c>
      <c r="K104" s="29">
        <v>6.6318609255435437</v>
      </c>
      <c r="L104" s="25">
        <v>15578</v>
      </c>
      <c r="M104" s="29">
        <v>9.2385510335087933</v>
      </c>
      <c r="N104" s="25">
        <v>16178.9</v>
      </c>
      <c r="O104" s="29">
        <v>8.7679387968279681</v>
      </c>
      <c r="P104" s="25">
        <v>16356.7</v>
      </c>
      <c r="Q104" s="29">
        <v>11.804028991177928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484000.2</v>
      </c>
      <c r="C105" s="28">
        <f t="shared" si="5"/>
        <v>1.2475024617758421</v>
      </c>
      <c r="D105" s="21">
        <v>423449.3</v>
      </c>
      <c r="E105" s="28">
        <v>0.16204793584497604</v>
      </c>
      <c r="F105" s="21">
        <f t="shared" si="6"/>
        <v>60550.9</v>
      </c>
      <c r="G105" s="28">
        <f t="shared" si="7"/>
        <v>8.8383881329592118</v>
      </c>
      <c r="H105" s="21">
        <v>731.6</v>
      </c>
      <c r="I105" s="28">
        <v>3.350902132312739</v>
      </c>
      <c r="J105" s="21">
        <v>9040.2000000000007</v>
      </c>
      <c r="K105" s="28">
        <v>5.5447141656158037</v>
      </c>
      <c r="L105" s="21">
        <v>15807.4</v>
      </c>
      <c r="M105" s="28">
        <v>8.2461965282083067</v>
      </c>
      <c r="N105" s="21">
        <v>15164.2</v>
      </c>
      <c r="O105" s="28">
        <v>9.4123449967687041</v>
      </c>
      <c r="P105" s="21">
        <v>19807.5</v>
      </c>
      <c r="Q105" s="28">
        <v>10.577503571879339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316643.59999999998</v>
      </c>
      <c r="C106" s="28">
        <f t="shared" si="5"/>
        <v>2.1033494281899272</v>
      </c>
      <c r="D106" s="21">
        <v>257682.3</v>
      </c>
      <c r="E106" s="28">
        <v>0.56262000145139957</v>
      </c>
      <c r="F106" s="21">
        <f t="shared" si="6"/>
        <v>58961.3</v>
      </c>
      <c r="G106" s="28">
        <f t="shared" si="7"/>
        <v>8.836896727175283</v>
      </c>
      <c r="H106" s="21">
        <v>2691.2</v>
      </c>
      <c r="I106" s="28">
        <v>3.5044961355529129</v>
      </c>
      <c r="J106" s="21">
        <v>10734.5</v>
      </c>
      <c r="K106" s="28">
        <v>5.1972046206157723</v>
      </c>
      <c r="L106" s="21">
        <v>15262.3</v>
      </c>
      <c r="M106" s="28">
        <v>7.9976879631510318</v>
      </c>
      <c r="N106" s="21">
        <v>12943.5</v>
      </c>
      <c r="O106" s="28">
        <v>8.8407793100784158</v>
      </c>
      <c r="P106" s="21">
        <v>17329.8</v>
      </c>
      <c r="Q106" s="28">
        <v>12.655684774203973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406327</v>
      </c>
      <c r="C107" s="28">
        <f t="shared" si="5"/>
        <v>2.0008814969224291</v>
      </c>
      <c r="D107" s="21">
        <v>341019.2</v>
      </c>
      <c r="E107" s="28">
        <v>0.5233676784181065</v>
      </c>
      <c r="F107" s="21">
        <f t="shared" si="6"/>
        <v>65307.8</v>
      </c>
      <c r="G107" s="28">
        <f t="shared" si="7"/>
        <v>9.7160484505679232</v>
      </c>
      <c r="H107" s="21">
        <v>1017.3</v>
      </c>
      <c r="I107" s="28">
        <v>2.4032340509190995</v>
      </c>
      <c r="J107" s="21">
        <v>7039.2</v>
      </c>
      <c r="K107" s="28">
        <v>5.3337688941925219</v>
      </c>
      <c r="L107" s="21">
        <v>15514</v>
      </c>
      <c r="M107" s="28">
        <v>8.7325622663400786</v>
      </c>
      <c r="N107" s="21">
        <v>30255.5</v>
      </c>
      <c r="O107" s="28">
        <v>10.122953413428961</v>
      </c>
      <c r="P107" s="21">
        <v>11481.8</v>
      </c>
      <c r="Q107" s="28">
        <v>13.307276298141405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373521.19999999995</v>
      </c>
      <c r="C108" s="28">
        <f t="shared" si="5"/>
        <v>2.2841102486284584</v>
      </c>
      <c r="D108" s="21">
        <v>313622.09999999998</v>
      </c>
      <c r="E108" s="28">
        <v>1.0085941169324484</v>
      </c>
      <c r="F108" s="21">
        <f t="shared" si="6"/>
        <v>59899.099999999991</v>
      </c>
      <c r="G108" s="28">
        <f t="shared" si="7"/>
        <v>8.9625085518814149</v>
      </c>
      <c r="H108" s="21">
        <v>984.1</v>
      </c>
      <c r="I108" s="28">
        <v>2.3181587237069405</v>
      </c>
      <c r="J108" s="21">
        <v>7684.6</v>
      </c>
      <c r="K108" s="28">
        <v>5.0810855477188142</v>
      </c>
      <c r="L108" s="21">
        <v>13188.9</v>
      </c>
      <c r="M108" s="28">
        <v>7.5341472753603407</v>
      </c>
      <c r="N108" s="21">
        <v>21148.799999999999</v>
      </c>
      <c r="O108" s="28">
        <v>9.0642973596610705</v>
      </c>
      <c r="P108" s="21">
        <v>16892.7</v>
      </c>
      <c r="Q108" s="28">
        <v>12.103018404399531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380871.80000000005</v>
      </c>
      <c r="C109" s="28">
        <f t="shared" si="5"/>
        <v>1.3568492013442535</v>
      </c>
      <c r="D109" s="21">
        <v>336744.5</v>
      </c>
      <c r="E109" s="28">
        <v>0.4</v>
      </c>
      <c r="F109" s="21">
        <f t="shared" si="6"/>
        <v>44127.3</v>
      </c>
      <c r="G109" s="28">
        <f t="shared" si="7"/>
        <v>8.6587622094383363</v>
      </c>
      <c r="H109" s="21">
        <v>968</v>
      </c>
      <c r="I109" s="28">
        <v>2.3181587237069405</v>
      </c>
      <c r="J109" s="21">
        <v>7296.4</v>
      </c>
      <c r="K109" s="28">
        <v>5.0599999999999996</v>
      </c>
      <c r="L109" s="21">
        <v>9865.5</v>
      </c>
      <c r="M109" s="28">
        <v>7.33</v>
      </c>
      <c r="N109" s="21">
        <v>17586.5</v>
      </c>
      <c r="O109" s="28">
        <v>9.39</v>
      </c>
      <c r="P109" s="21">
        <v>8410.9</v>
      </c>
      <c r="Q109" s="28">
        <v>12.54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447394.09999999992</v>
      </c>
      <c r="C110" s="28">
        <f t="shared" si="5"/>
        <v>1.6643187695143946</v>
      </c>
      <c r="D110" s="21">
        <v>391437.6</v>
      </c>
      <c r="E110" s="28">
        <v>0.6403051035465166</v>
      </c>
      <c r="F110" s="21">
        <f t="shared" si="6"/>
        <v>55956.5</v>
      </c>
      <c r="G110" s="28">
        <f t="shared" si="7"/>
        <v>8.8276948165092524</v>
      </c>
      <c r="H110" s="21">
        <v>3410.6</v>
      </c>
      <c r="I110" s="28">
        <v>2.3257520670849701</v>
      </c>
      <c r="J110" s="21">
        <v>10768.5</v>
      </c>
      <c r="K110" s="28">
        <v>5.7666972187398438</v>
      </c>
      <c r="L110" s="21">
        <v>13578.3</v>
      </c>
      <c r="M110" s="28">
        <v>8.8838333222862964</v>
      </c>
      <c r="N110" s="21">
        <v>14080.8</v>
      </c>
      <c r="O110" s="28">
        <v>8.884195216180899</v>
      </c>
      <c r="P110" s="21">
        <v>14118.3</v>
      </c>
      <c r="Q110" s="28">
        <v>12.622772288448328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474470.50000000006</v>
      </c>
      <c r="C111" s="28">
        <f t="shared" si="5"/>
        <v>1.6754399736126904</v>
      </c>
      <c r="D111" s="21">
        <v>416970.9</v>
      </c>
      <c r="E111" s="28">
        <v>0.73188847231305598</v>
      </c>
      <c r="F111" s="21">
        <f t="shared" si="6"/>
        <v>57499.600000000006</v>
      </c>
      <c r="G111" s="28">
        <f t="shared" si="7"/>
        <v>8.5178096369366045</v>
      </c>
      <c r="H111" s="21">
        <v>5070.3999999999996</v>
      </c>
      <c r="I111" s="28">
        <v>2.8292320132533924</v>
      </c>
      <c r="J111" s="21">
        <v>10085.299999999999</v>
      </c>
      <c r="K111" s="28">
        <v>6.9435806569958247</v>
      </c>
      <c r="L111" s="21">
        <v>11765.2</v>
      </c>
      <c r="M111" s="28">
        <v>7.7773527011865511</v>
      </c>
      <c r="N111" s="21">
        <v>18647.7</v>
      </c>
      <c r="O111" s="28">
        <v>8.792612440140072</v>
      </c>
      <c r="P111" s="21">
        <v>11930.2</v>
      </c>
      <c r="Q111" s="28">
        <v>12.566721932574474</v>
      </c>
      <c r="R111" s="22">
        <v>0.8</v>
      </c>
      <c r="S111" s="30">
        <v>12</v>
      </c>
    </row>
    <row r="112" spans="1:19" ht="14.25" customHeight="1" x14ac:dyDescent="0.2">
      <c r="A112" s="23" t="s">
        <v>7</v>
      </c>
      <c r="B112" s="26">
        <f t="shared" si="4"/>
        <v>469493.80000000005</v>
      </c>
      <c r="C112" s="28">
        <f t="shared" si="5"/>
        <v>1.4256372522917236</v>
      </c>
      <c r="D112" s="21">
        <v>421618.9</v>
      </c>
      <c r="E112" s="28">
        <v>0.52469007200578544</v>
      </c>
      <c r="F112" s="21">
        <f t="shared" si="6"/>
        <v>47874.9</v>
      </c>
      <c r="G112" s="28">
        <f t="shared" si="7"/>
        <v>9.3599903080737494</v>
      </c>
      <c r="H112" s="21">
        <v>1018.9</v>
      </c>
      <c r="I112" s="28">
        <v>2.5784080871528117</v>
      </c>
      <c r="J112" s="21">
        <v>4846.8999999999996</v>
      </c>
      <c r="K112" s="28">
        <v>6.32515339701665</v>
      </c>
      <c r="L112" s="21">
        <v>13184.2</v>
      </c>
      <c r="M112" s="28">
        <v>7.7268562370109661</v>
      </c>
      <c r="N112" s="21">
        <v>18157.3</v>
      </c>
      <c r="O112" s="28">
        <v>9.8674943411189986</v>
      </c>
      <c r="P112" s="21">
        <v>10667.6</v>
      </c>
      <c r="Q112" s="28">
        <v>12.541208987963554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427015.5</v>
      </c>
      <c r="C113" s="28">
        <f t="shared" si="5"/>
        <v>2.1039311945350927</v>
      </c>
      <c r="D113" s="21">
        <v>361002</v>
      </c>
      <c r="E113" s="28">
        <v>0.91072053894438254</v>
      </c>
      <c r="F113" s="21">
        <f t="shared" si="6"/>
        <v>66013.5</v>
      </c>
      <c r="G113" s="28">
        <f t="shared" si="7"/>
        <v>8.6291333590856407</v>
      </c>
      <c r="H113" s="21">
        <v>9384.2999999999993</v>
      </c>
      <c r="I113" s="28">
        <v>3.0681885702716238</v>
      </c>
      <c r="J113" s="21">
        <v>10680.3</v>
      </c>
      <c r="K113" s="28">
        <v>6.1261897137720851</v>
      </c>
      <c r="L113" s="21">
        <v>14790.2</v>
      </c>
      <c r="M113" s="28">
        <v>9.0319752268393927</v>
      </c>
      <c r="N113" s="21">
        <v>16020.2</v>
      </c>
      <c r="O113" s="28">
        <v>8.6332387236114414</v>
      </c>
      <c r="P113" s="21">
        <v>15138.2</v>
      </c>
      <c r="Q113" s="28">
        <v>13.444294433948551</v>
      </c>
      <c r="R113" s="22">
        <v>0.3</v>
      </c>
      <c r="S113" s="30">
        <v>12</v>
      </c>
    </row>
    <row r="114" spans="1:19" ht="14.25" customHeight="1" x14ac:dyDescent="0.2">
      <c r="A114" s="23" t="s">
        <v>9</v>
      </c>
      <c r="B114" s="26">
        <f t="shared" si="4"/>
        <v>618226.00000000012</v>
      </c>
      <c r="C114" s="28">
        <f t="shared" si="5"/>
        <v>0.97405055594556011</v>
      </c>
      <c r="D114" s="21">
        <v>553315</v>
      </c>
      <c r="E114" s="28">
        <v>0.19293274897662269</v>
      </c>
      <c r="F114" s="21">
        <f t="shared" si="6"/>
        <v>64911</v>
      </c>
      <c r="G114" s="28">
        <f t="shared" si="7"/>
        <v>7.6324628337261782</v>
      </c>
      <c r="H114" s="21">
        <v>14295.4</v>
      </c>
      <c r="I114" s="28">
        <v>2.3493663696014102</v>
      </c>
      <c r="J114" s="21">
        <v>7825.9</v>
      </c>
      <c r="K114" s="28">
        <v>5.4053214326786687</v>
      </c>
      <c r="L114" s="21">
        <v>14215.9</v>
      </c>
      <c r="M114" s="28">
        <v>7.9495144169556609</v>
      </c>
      <c r="N114" s="21">
        <v>14384</v>
      </c>
      <c r="O114" s="28">
        <v>9.0143279338153501</v>
      </c>
      <c r="P114" s="21">
        <v>14189.3</v>
      </c>
      <c r="Q114" s="28">
        <v>12.46478423882785</v>
      </c>
      <c r="R114" s="21">
        <v>0.5</v>
      </c>
      <c r="S114" s="28">
        <v>12</v>
      </c>
    </row>
    <row r="115" spans="1:19" ht="14.25" customHeight="1" x14ac:dyDescent="0.2">
      <c r="A115" s="23" t="s">
        <v>14</v>
      </c>
      <c r="B115" s="26">
        <f t="shared" si="4"/>
        <v>515268.3</v>
      </c>
      <c r="C115" s="28">
        <f t="shared" si="5"/>
        <v>1.3739831462560379</v>
      </c>
      <c r="D115" s="21">
        <v>445484.4</v>
      </c>
      <c r="E115" s="28">
        <v>0.32955722579735686</v>
      </c>
      <c r="F115" s="21">
        <f t="shared" si="6"/>
        <v>69783.900000000009</v>
      </c>
      <c r="G115" s="28">
        <f t="shared" si="7"/>
        <v>8.0413584938646299</v>
      </c>
      <c r="H115" s="21">
        <v>14294.7</v>
      </c>
      <c r="I115" s="28">
        <v>1.9695061806123948</v>
      </c>
      <c r="J115" s="21">
        <v>6966.3</v>
      </c>
      <c r="K115" s="28">
        <v>6.5264921120250348</v>
      </c>
      <c r="L115" s="21">
        <v>15870.5</v>
      </c>
      <c r="M115" s="28">
        <v>7.4666387952490476</v>
      </c>
      <c r="N115" s="21">
        <v>15302.8</v>
      </c>
      <c r="O115" s="28">
        <v>9.0473910656873251</v>
      </c>
      <c r="P115" s="21">
        <v>17349.3</v>
      </c>
      <c r="Q115" s="28">
        <v>13.290740721527667</v>
      </c>
      <c r="R115" s="22">
        <v>0.3</v>
      </c>
      <c r="S115" s="30">
        <v>12</v>
      </c>
    </row>
    <row r="116" spans="1:19" ht="14.25" customHeight="1" thickBot="1" x14ac:dyDescent="0.25">
      <c r="A116" s="24" t="s">
        <v>15</v>
      </c>
      <c r="B116" s="27">
        <f t="shared" si="4"/>
        <v>684607.7</v>
      </c>
      <c r="C116" s="29">
        <f t="shared" si="5"/>
        <v>1.3096278175077496</v>
      </c>
      <c r="D116" s="25">
        <v>607135.4</v>
      </c>
      <c r="E116" s="29">
        <v>0.33900363082106566</v>
      </c>
      <c r="F116" s="25">
        <f t="shared" si="6"/>
        <v>77472.3</v>
      </c>
      <c r="G116" s="29">
        <f t="shared" si="7"/>
        <v>8.9162214494729088</v>
      </c>
      <c r="H116" s="25">
        <v>3525.7</v>
      </c>
      <c r="I116" s="29">
        <v>2.047040304053096</v>
      </c>
      <c r="J116" s="25">
        <v>11994.8</v>
      </c>
      <c r="K116" s="29">
        <v>6.6067026544836107</v>
      </c>
      <c r="L116" s="25">
        <v>25002.1</v>
      </c>
      <c r="M116" s="29">
        <v>9.1071294811235859</v>
      </c>
      <c r="N116" s="25">
        <v>27194.2</v>
      </c>
      <c r="O116" s="29">
        <v>9.1948337513146203</v>
      </c>
      <c r="P116" s="25">
        <v>9755.2000000000007</v>
      </c>
      <c r="Q116" s="29">
        <v>12.972542438904378</v>
      </c>
      <c r="R116" s="25">
        <v>0.3</v>
      </c>
      <c r="S116" s="29">
        <v>12</v>
      </c>
    </row>
    <row r="117" spans="1:19" ht="14.25" customHeight="1" x14ac:dyDescent="0.2">
      <c r="A117" s="23" t="s">
        <v>24</v>
      </c>
      <c r="B117" s="26">
        <f t="shared" si="4"/>
        <v>588240.20000000007</v>
      </c>
      <c r="C117" s="28">
        <f t="shared" si="5"/>
        <v>1.1731006143408762</v>
      </c>
      <c r="D117" s="21">
        <v>519288.3</v>
      </c>
      <c r="E117" s="28">
        <v>0.13439458004349411</v>
      </c>
      <c r="F117" s="21">
        <f t="shared" si="6"/>
        <v>68951.900000000009</v>
      </c>
      <c r="G117" s="28">
        <f t="shared" si="7"/>
        <v>8.995769616210719</v>
      </c>
      <c r="H117" s="21">
        <v>3793.1</v>
      </c>
      <c r="I117" s="28">
        <v>2.7151828319843925</v>
      </c>
      <c r="J117" s="21">
        <v>11581.9</v>
      </c>
      <c r="K117" s="28">
        <v>5.1862727186385653</v>
      </c>
      <c r="L117" s="21">
        <v>12835.8</v>
      </c>
      <c r="M117" s="28">
        <v>7.8064422163012841</v>
      </c>
      <c r="N117" s="21">
        <v>22972.3</v>
      </c>
      <c r="O117" s="28">
        <v>8.8070949360751865</v>
      </c>
      <c r="P117" s="21">
        <v>17768.5</v>
      </c>
      <c r="Q117" s="28">
        <v>13.922660719813152</v>
      </c>
      <c r="R117" s="22">
        <v>0.3</v>
      </c>
      <c r="S117" s="30">
        <v>12</v>
      </c>
    </row>
    <row r="118" spans="1:19" ht="14.25" customHeight="1" x14ac:dyDescent="0.2">
      <c r="A118" s="23" t="s">
        <v>1</v>
      </c>
      <c r="B118" s="26">
        <f t="shared" si="4"/>
        <v>481142.49999999988</v>
      </c>
      <c r="C118" s="28">
        <f t="shared" si="5"/>
        <v>1.3087005471352042</v>
      </c>
      <c r="D118" s="21">
        <v>416811.1</v>
      </c>
      <c r="E118" s="28">
        <v>0.22596047466106348</v>
      </c>
      <c r="F118" s="21">
        <f t="shared" si="6"/>
        <v>64331.399999999994</v>
      </c>
      <c r="G118" s="28">
        <f t="shared" si="7"/>
        <v>8.3239074386691421</v>
      </c>
      <c r="H118" s="21">
        <v>1475.6</v>
      </c>
      <c r="I118" s="28">
        <v>3.5957047980482524</v>
      </c>
      <c r="J118" s="21">
        <v>17714.3</v>
      </c>
      <c r="K118" s="28">
        <v>5.9439931580700343</v>
      </c>
      <c r="L118" s="21">
        <v>15514.3</v>
      </c>
      <c r="M118" s="28">
        <v>8.018325867103254</v>
      </c>
      <c r="N118" s="21">
        <v>16538.099999999999</v>
      </c>
      <c r="O118" s="28">
        <v>8.3943228665928995</v>
      </c>
      <c r="P118" s="21">
        <v>13088.8</v>
      </c>
      <c r="Q118" s="28">
        <v>12.35106770674164</v>
      </c>
      <c r="R118" s="22">
        <v>0.3</v>
      </c>
      <c r="S118" s="30">
        <v>12</v>
      </c>
    </row>
    <row r="119" spans="1:19" ht="14.25" customHeight="1" x14ac:dyDescent="0.2">
      <c r="A119" s="23" t="s">
        <v>2</v>
      </c>
      <c r="B119" s="26">
        <f t="shared" si="4"/>
        <v>455980.10000000003</v>
      </c>
      <c r="C119" s="28">
        <f t="shared" si="5"/>
        <v>1.4500777555862636</v>
      </c>
      <c r="D119" s="21">
        <v>392440.4</v>
      </c>
      <c r="E119" s="28">
        <v>0.29301581590478448</v>
      </c>
      <c r="F119" s="21">
        <f t="shared" si="6"/>
        <v>63539.7</v>
      </c>
      <c r="G119" s="28">
        <f t="shared" si="7"/>
        <v>8.5964421613573911</v>
      </c>
      <c r="H119" s="21">
        <v>4023.5</v>
      </c>
      <c r="I119" s="28">
        <v>4.0210761774574371</v>
      </c>
      <c r="J119" s="21">
        <v>10167</v>
      </c>
      <c r="K119" s="28">
        <v>5.3130539982295657</v>
      </c>
      <c r="L119" s="21">
        <v>16491.3</v>
      </c>
      <c r="M119" s="28">
        <v>9.7987428522918165</v>
      </c>
      <c r="N119" s="21">
        <v>22219.4</v>
      </c>
      <c r="O119" s="28">
        <v>8.6537035653527994</v>
      </c>
      <c r="P119" s="21">
        <v>10638.1</v>
      </c>
      <c r="Q119" s="28">
        <v>11.481357291245619</v>
      </c>
      <c r="R119" s="21">
        <v>0.4</v>
      </c>
      <c r="S119" s="28">
        <v>12</v>
      </c>
    </row>
    <row r="120" spans="1:19" ht="14.25" customHeight="1" x14ac:dyDescent="0.2">
      <c r="A120" s="23" t="s">
        <v>3</v>
      </c>
      <c r="B120" s="26">
        <f t="shared" si="4"/>
        <v>497668.8</v>
      </c>
      <c r="C120" s="28">
        <f t="shared" si="5"/>
        <v>1.070169162704192</v>
      </c>
      <c r="D120" s="21">
        <v>449227.5</v>
      </c>
      <c r="E120" s="28">
        <v>0.23845956224852666</v>
      </c>
      <c r="F120" s="21">
        <f t="shared" si="6"/>
        <v>48441.299999999996</v>
      </c>
      <c r="G120" s="28">
        <f t="shared" si="7"/>
        <v>8.783150121900114</v>
      </c>
      <c r="H120" s="21">
        <v>1927.9</v>
      </c>
      <c r="I120" s="28">
        <v>2.7581824783443123</v>
      </c>
      <c r="J120" s="21">
        <v>7687</v>
      </c>
      <c r="K120" s="28">
        <v>5.6018727722128281</v>
      </c>
      <c r="L120" s="21">
        <v>12124.2</v>
      </c>
      <c r="M120" s="28">
        <v>8.9837129872486443</v>
      </c>
      <c r="N120" s="21">
        <v>17841.8</v>
      </c>
      <c r="O120" s="28">
        <v>8.3735533970787674</v>
      </c>
      <c r="P120" s="21">
        <v>8860.1</v>
      </c>
      <c r="Q120" s="28">
        <v>13.40446676674078</v>
      </c>
      <c r="R120" s="22">
        <v>0.3</v>
      </c>
      <c r="S120" s="30">
        <v>12</v>
      </c>
    </row>
    <row r="121" spans="1:19" ht="14.25" customHeight="1" x14ac:dyDescent="0.2">
      <c r="A121" s="23" t="s">
        <v>4</v>
      </c>
      <c r="B121" s="26">
        <f t="shared" si="4"/>
        <v>474410.20000000007</v>
      </c>
      <c r="C121" s="28">
        <f t="shared" si="5"/>
        <v>1.5169151379966113</v>
      </c>
      <c r="D121" s="21">
        <v>413381.2</v>
      </c>
      <c r="E121" s="28">
        <v>0.4514197936432523</v>
      </c>
      <c r="F121" s="21">
        <f t="shared" si="6"/>
        <v>61029</v>
      </c>
      <c r="G121" s="28">
        <f t="shared" si="7"/>
        <v>8.7340699995084314</v>
      </c>
      <c r="H121" s="21">
        <v>986.8</v>
      </c>
      <c r="I121" s="28">
        <v>2.15403323875152</v>
      </c>
      <c r="J121" s="21">
        <v>19195.400000000001</v>
      </c>
      <c r="K121" s="28">
        <v>6.3955290850933029</v>
      </c>
      <c r="L121" s="21">
        <v>12280.5</v>
      </c>
      <c r="M121" s="28">
        <v>7.6348794430194209</v>
      </c>
      <c r="N121" s="21">
        <v>15700.7</v>
      </c>
      <c r="O121" s="28">
        <v>9.3723663276159677</v>
      </c>
      <c r="P121" s="21">
        <v>12861.9</v>
      </c>
      <c r="Q121" s="28">
        <v>12.99896360568812</v>
      </c>
      <c r="R121" s="22">
        <v>3.7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520924.70000000007</v>
      </c>
      <c r="C122" s="28">
        <f t="shared" si="5"/>
        <v>1.1937060193152671</v>
      </c>
      <c r="D122" s="21">
        <v>465287.4</v>
      </c>
      <c r="E122" s="28">
        <v>0.35484254033098678</v>
      </c>
      <c r="F122" s="21">
        <f t="shared" si="6"/>
        <v>55637.30000000001</v>
      </c>
      <c r="G122" s="28">
        <f t="shared" si="7"/>
        <v>8.2090106277623072</v>
      </c>
      <c r="H122" s="21">
        <v>2054.9</v>
      </c>
      <c r="I122" s="28">
        <v>2.0822424448878292</v>
      </c>
      <c r="J122" s="21">
        <v>16936</v>
      </c>
      <c r="K122" s="28">
        <v>5.597945973075106</v>
      </c>
      <c r="L122" s="21">
        <v>10907</v>
      </c>
      <c r="M122" s="28">
        <v>8.1579902814706138</v>
      </c>
      <c r="N122" s="21">
        <v>13145.7</v>
      </c>
      <c r="O122" s="28">
        <v>8.6593119423081291</v>
      </c>
      <c r="P122" s="21">
        <v>12593.4</v>
      </c>
      <c r="Q122" s="28">
        <v>12.294269776231992</v>
      </c>
      <c r="R122" s="22">
        <v>0.3</v>
      </c>
      <c r="S122" s="30">
        <v>10</v>
      </c>
    </row>
    <row r="123" spans="1:19" ht="14.25" customHeight="1" x14ac:dyDescent="0.2">
      <c r="A123" s="23" t="s">
        <v>6</v>
      </c>
      <c r="B123" s="26">
        <f t="shared" si="4"/>
        <v>633147.69999999995</v>
      </c>
      <c r="C123" s="28">
        <f t="shared" si="5"/>
        <v>1.3809931221419585</v>
      </c>
      <c r="D123" s="21">
        <v>566708.69999999995</v>
      </c>
      <c r="E123" s="28">
        <v>0.41419526822157487</v>
      </c>
      <c r="F123" s="21">
        <f t="shared" si="6"/>
        <v>66439</v>
      </c>
      <c r="G123" s="28">
        <f t="shared" si="7"/>
        <v>9.6275464260449439</v>
      </c>
      <c r="H123" s="21">
        <v>196.7</v>
      </c>
      <c r="I123" s="28">
        <v>2.7727503812913068</v>
      </c>
      <c r="J123" s="21">
        <v>13153.5</v>
      </c>
      <c r="K123" s="28">
        <v>6.2380722241228561</v>
      </c>
      <c r="L123" s="21">
        <v>13688.7</v>
      </c>
      <c r="M123" s="28">
        <v>8.4144177314135025</v>
      </c>
      <c r="N123" s="21">
        <v>19824.5</v>
      </c>
      <c r="O123" s="28">
        <v>8.9603077505107347</v>
      </c>
      <c r="P123" s="21">
        <v>19575.3</v>
      </c>
      <c r="Q123" s="28">
        <v>13.498010911710166</v>
      </c>
      <c r="R123" s="22">
        <v>0.3</v>
      </c>
      <c r="S123" s="30">
        <v>10</v>
      </c>
    </row>
    <row r="124" spans="1:19" ht="14.25" customHeight="1" x14ac:dyDescent="0.2">
      <c r="A124" s="23" t="s">
        <v>7</v>
      </c>
      <c r="B124" s="26">
        <f t="shared" si="4"/>
        <v>603016.6</v>
      </c>
      <c r="C124" s="28">
        <f t="shared" si="5"/>
        <v>2.0408603113081796</v>
      </c>
      <c r="D124" s="21">
        <v>494652.3</v>
      </c>
      <c r="E124" s="28">
        <v>0.42924787168683953</v>
      </c>
      <c r="F124" s="21">
        <f t="shared" si="6"/>
        <v>108364.3</v>
      </c>
      <c r="G124" s="28">
        <f t="shared" si="7"/>
        <v>9.3974140837895863</v>
      </c>
      <c r="H124" s="21">
        <v>1644.9</v>
      </c>
      <c r="I124" s="28">
        <v>4.7573043954039758</v>
      </c>
      <c r="J124" s="21">
        <v>28555.9</v>
      </c>
      <c r="K124" s="28">
        <v>5.4983490627155858</v>
      </c>
      <c r="L124" s="21">
        <v>12398.1</v>
      </c>
      <c r="M124" s="28">
        <v>7.9575215557222476</v>
      </c>
      <c r="N124" s="21">
        <v>26633</v>
      </c>
      <c r="O124" s="28">
        <v>9.3499901625802568</v>
      </c>
      <c r="P124" s="21">
        <v>39132.1</v>
      </c>
      <c r="Q124" s="28">
        <v>12.926195297466784</v>
      </c>
      <c r="R124" s="22">
        <v>0.3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636482.20000000007</v>
      </c>
      <c r="C125" s="28">
        <f t="shared" si="5"/>
        <v>1.4235860233012014</v>
      </c>
      <c r="D125" s="21">
        <v>564084.80000000005</v>
      </c>
      <c r="E125" s="28">
        <v>0.36526861209520278</v>
      </c>
      <c r="F125" s="21">
        <f t="shared" si="6"/>
        <v>72397.400000000009</v>
      </c>
      <c r="G125" s="28">
        <f t="shared" si="7"/>
        <v>9.6694728263722176</v>
      </c>
      <c r="H125" s="21">
        <v>1453.6</v>
      </c>
      <c r="I125" s="28">
        <v>2.726542377545405</v>
      </c>
      <c r="J125" s="21">
        <v>17994.099999999999</v>
      </c>
      <c r="K125" s="28">
        <v>5.6905674637797938</v>
      </c>
      <c r="L125" s="21">
        <v>20761.400000000001</v>
      </c>
      <c r="M125" s="28">
        <v>11.158850029381448</v>
      </c>
      <c r="N125" s="21">
        <v>16833.7</v>
      </c>
      <c r="O125" s="28">
        <v>9.3088089962396872</v>
      </c>
      <c r="P125" s="21">
        <v>15354.3</v>
      </c>
      <c r="Q125" s="28">
        <v>13.371283809747109</v>
      </c>
      <c r="R125" s="22">
        <v>0.3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840006.50000000012</v>
      </c>
      <c r="C126" s="28">
        <f t="shared" si="5"/>
        <v>1.195125829383463</v>
      </c>
      <c r="D126" s="21">
        <v>755775.8</v>
      </c>
      <c r="E126" s="28">
        <v>0.19911623261819181</v>
      </c>
      <c r="F126" s="21">
        <f t="shared" si="6"/>
        <v>84230.7</v>
      </c>
      <c r="G126" s="28">
        <f t="shared" si="7"/>
        <v>10.13200929114919</v>
      </c>
      <c r="H126" s="21">
        <v>843.3</v>
      </c>
      <c r="I126" s="28">
        <v>2.8331791770425707</v>
      </c>
      <c r="J126" s="21">
        <v>9943.5</v>
      </c>
      <c r="K126" s="28">
        <v>6.1907119223613423</v>
      </c>
      <c r="L126" s="21">
        <v>16646.400000000001</v>
      </c>
      <c r="M126" s="28">
        <v>9.0536594699154165</v>
      </c>
      <c r="N126" s="21">
        <v>33176.5</v>
      </c>
      <c r="O126" s="28">
        <v>9.5810276852591443</v>
      </c>
      <c r="P126" s="21">
        <v>23600.7</v>
      </c>
      <c r="Q126" s="28">
        <v>13.582684793247658</v>
      </c>
      <c r="R126" s="21">
        <v>20.3</v>
      </c>
      <c r="S126" s="28">
        <v>16.896551724137929</v>
      </c>
    </row>
    <row r="127" spans="1:19" ht="14.25" customHeight="1" x14ac:dyDescent="0.2">
      <c r="A127" s="23" t="s">
        <v>14</v>
      </c>
      <c r="B127" s="26">
        <f t="shared" si="4"/>
        <v>668851.20000000019</v>
      </c>
      <c r="C127" s="28">
        <f t="shared" si="5"/>
        <v>1.2135065123602973</v>
      </c>
      <c r="D127" s="21">
        <v>594728.80000000005</v>
      </c>
      <c r="E127" s="28">
        <v>0.19746700849193782</v>
      </c>
      <c r="F127" s="21">
        <f t="shared" si="6"/>
        <v>74122.399999999994</v>
      </c>
      <c r="G127" s="28">
        <f t="shared" si="7"/>
        <v>9.3658053435938395</v>
      </c>
      <c r="H127" s="21">
        <v>573.29999999999995</v>
      </c>
      <c r="I127" s="28">
        <v>2.772248386534101</v>
      </c>
      <c r="J127" s="21">
        <v>18681.8</v>
      </c>
      <c r="K127" s="28">
        <v>5.9092344420773157</v>
      </c>
      <c r="L127" s="21">
        <v>16164.1</v>
      </c>
      <c r="M127" s="28">
        <v>8.2012455379513849</v>
      </c>
      <c r="N127" s="21">
        <v>17342.099999999999</v>
      </c>
      <c r="O127" s="28">
        <v>9.5254493977084671</v>
      </c>
      <c r="P127" s="21">
        <v>21323.3</v>
      </c>
      <c r="Q127" s="28">
        <v>13.319770157527211</v>
      </c>
      <c r="R127" s="22">
        <v>37.799999999999997</v>
      </c>
      <c r="S127" s="30">
        <v>11.984126984126984</v>
      </c>
    </row>
    <row r="128" spans="1:19" ht="14.25" customHeight="1" thickBot="1" x14ac:dyDescent="0.25">
      <c r="A128" s="24" t="s">
        <v>15</v>
      </c>
      <c r="B128" s="27">
        <f t="shared" si="4"/>
        <v>666248.6</v>
      </c>
      <c r="C128" s="29">
        <f t="shared" si="5"/>
        <v>1.464826635282986</v>
      </c>
      <c r="D128" s="25">
        <v>584649.1</v>
      </c>
      <c r="E128" s="29">
        <v>0.34948333795433884</v>
      </c>
      <c r="F128" s="25">
        <f t="shared" si="6"/>
        <v>81599.500000000015</v>
      </c>
      <c r="G128" s="29">
        <f t="shared" si="7"/>
        <v>9.4561066673202632</v>
      </c>
      <c r="H128" s="25">
        <v>1576.2</v>
      </c>
      <c r="I128" s="29">
        <v>2.6946256820200483</v>
      </c>
      <c r="J128" s="25">
        <v>25064.400000000001</v>
      </c>
      <c r="K128" s="29">
        <v>5.8909529452131295</v>
      </c>
      <c r="L128" s="25">
        <v>14571.7</v>
      </c>
      <c r="M128" s="29">
        <v>9.0876389851561576</v>
      </c>
      <c r="N128" s="25">
        <v>17606.900000000001</v>
      </c>
      <c r="O128" s="29">
        <v>9.7804268780989254</v>
      </c>
      <c r="P128" s="25">
        <v>22780</v>
      </c>
      <c r="Q128" s="29">
        <v>13.831639991220367</v>
      </c>
      <c r="R128" s="25">
        <v>0.3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578860.40000000014</v>
      </c>
      <c r="C129" s="28">
        <f t="shared" si="5"/>
        <v>1.4578428615949539</v>
      </c>
      <c r="D129" s="21">
        <v>506005.8</v>
      </c>
      <c r="E129" s="28">
        <v>0.15744467355907776</v>
      </c>
      <c r="F129" s="21">
        <f t="shared" si="6"/>
        <v>72854.600000000006</v>
      </c>
      <c r="G129" s="28">
        <f t="shared" si="7"/>
        <v>10.48965451735374</v>
      </c>
      <c r="H129" s="21">
        <v>395.8</v>
      </c>
      <c r="I129" s="28">
        <v>3.9319100555836282</v>
      </c>
      <c r="J129" s="21">
        <v>6768</v>
      </c>
      <c r="K129" s="28">
        <v>5.8438012706855798</v>
      </c>
      <c r="L129" s="21">
        <v>15817.8</v>
      </c>
      <c r="M129" s="28">
        <v>8.6710165762621862</v>
      </c>
      <c r="N129" s="21">
        <v>20847.400000000001</v>
      </c>
      <c r="O129" s="28">
        <v>9.6477482563772927</v>
      </c>
      <c r="P129" s="21">
        <v>29025.3</v>
      </c>
      <c r="Q129" s="28">
        <v>13.258178692382161</v>
      </c>
      <c r="R129" s="22">
        <v>0.3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628266.9</v>
      </c>
      <c r="C130" s="28">
        <f t="shared" si="5"/>
        <v>1.2980507631390417</v>
      </c>
      <c r="D130" s="21">
        <v>548664.30000000005</v>
      </c>
      <c r="E130" s="28">
        <v>0.14464232318377557</v>
      </c>
      <c r="F130" s="21">
        <f t="shared" si="6"/>
        <v>79602.600000000006</v>
      </c>
      <c r="G130" s="28">
        <f t="shared" si="7"/>
        <v>9.2479674030747745</v>
      </c>
      <c r="H130" s="21">
        <v>3604.9</v>
      </c>
      <c r="I130" s="28">
        <v>2.6580651335681993</v>
      </c>
      <c r="J130" s="21">
        <v>22062.9</v>
      </c>
      <c r="K130" s="28">
        <v>5.9725550131668994</v>
      </c>
      <c r="L130" s="21">
        <v>13364.8</v>
      </c>
      <c r="M130" s="28">
        <v>8.3481832126182205</v>
      </c>
      <c r="N130" s="21">
        <v>13229.7</v>
      </c>
      <c r="O130" s="28">
        <v>9.7242643446185486</v>
      </c>
      <c r="P130" s="21">
        <v>27041.200000000001</v>
      </c>
      <c r="Q130" s="28">
        <v>12.965894856737128</v>
      </c>
      <c r="R130" s="22">
        <v>299.10000000000002</v>
      </c>
      <c r="S130" s="30">
        <v>13.2867001003009</v>
      </c>
    </row>
    <row r="131" spans="1:19" ht="14.25" customHeight="1" x14ac:dyDescent="0.2">
      <c r="A131" s="23" t="s">
        <v>2</v>
      </c>
      <c r="B131" s="26">
        <f t="shared" si="4"/>
        <v>753647.70000000007</v>
      </c>
      <c r="C131" s="28">
        <f t="shared" si="5"/>
        <v>1.5528004132434821</v>
      </c>
      <c r="D131" s="21">
        <v>656949.4</v>
      </c>
      <c r="E131" s="28">
        <v>0.21559383264525395</v>
      </c>
      <c r="F131" s="21">
        <f t="shared" si="6"/>
        <v>96698.3</v>
      </c>
      <c r="G131" s="28">
        <f t="shared" si="7"/>
        <v>10.637521249080903</v>
      </c>
      <c r="H131" s="21">
        <v>3656.3</v>
      </c>
      <c r="I131" s="28">
        <v>4.1323966851735365</v>
      </c>
      <c r="J131" s="21">
        <v>10385.5</v>
      </c>
      <c r="K131" s="28">
        <v>5.5559832458716487</v>
      </c>
      <c r="L131" s="21">
        <v>20622.2</v>
      </c>
      <c r="M131" s="28">
        <v>11.327290298804201</v>
      </c>
      <c r="N131" s="21">
        <v>31498.5</v>
      </c>
      <c r="O131" s="28">
        <v>10.284073019350128</v>
      </c>
      <c r="P131" s="21">
        <v>30530.5</v>
      </c>
      <c r="Q131" s="28">
        <v>13.04399715039059</v>
      </c>
      <c r="R131" s="21">
        <v>5.3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746985.10000000009</v>
      </c>
      <c r="C132" s="28">
        <f t="shared" si="5"/>
        <v>1.3526351931250031</v>
      </c>
      <c r="D132" s="21">
        <v>661753.19999999995</v>
      </c>
      <c r="E132" s="28">
        <v>0.24714388989732122</v>
      </c>
      <c r="F132" s="21">
        <f t="shared" si="6"/>
        <v>85231.900000000009</v>
      </c>
      <c r="G132" s="28">
        <f t="shared" si="7"/>
        <v>9.935834763744559</v>
      </c>
      <c r="H132" s="21">
        <v>1379.8</v>
      </c>
      <c r="I132" s="28">
        <v>3.126197999710103</v>
      </c>
      <c r="J132" s="21">
        <v>14529.8</v>
      </c>
      <c r="K132" s="28">
        <v>5.8536743795509931</v>
      </c>
      <c r="L132" s="21">
        <v>15909.3</v>
      </c>
      <c r="M132" s="28">
        <v>9.1383891183144428</v>
      </c>
      <c r="N132" s="21">
        <v>23938.6</v>
      </c>
      <c r="O132" s="28">
        <v>10.619966038114175</v>
      </c>
      <c r="P132" s="21">
        <v>24244.6</v>
      </c>
      <c r="Q132" s="28">
        <v>11.309707563746157</v>
      </c>
      <c r="R132" s="22">
        <v>5229.8</v>
      </c>
      <c r="S132" s="30">
        <v>15.999082182875062</v>
      </c>
    </row>
    <row r="133" spans="1:19" ht="14.25" customHeight="1" x14ac:dyDescent="0.2">
      <c r="A133" s="23" t="s">
        <v>4</v>
      </c>
      <c r="B133" s="26">
        <f t="shared" si="4"/>
        <v>789893.6</v>
      </c>
      <c r="C133" s="28">
        <f t="shared" si="5"/>
        <v>1.4005526415203262</v>
      </c>
      <c r="D133" s="21">
        <v>690193.4</v>
      </c>
      <c r="E133" s="28">
        <v>0.20961758399891978</v>
      </c>
      <c r="F133" s="21">
        <f t="shared" si="6"/>
        <v>99700.2</v>
      </c>
      <c r="G133" s="28">
        <f t="shared" si="7"/>
        <v>9.645024734152992</v>
      </c>
      <c r="H133" s="21">
        <v>6661.6</v>
      </c>
      <c r="I133" s="28">
        <v>2.3080255494175574</v>
      </c>
      <c r="J133" s="21">
        <v>11542.9</v>
      </c>
      <c r="K133" s="28">
        <v>5.6784950055878509</v>
      </c>
      <c r="L133" s="21">
        <v>17751.2</v>
      </c>
      <c r="M133" s="28">
        <v>8.2588604150705294</v>
      </c>
      <c r="N133" s="21">
        <v>35511.199999999997</v>
      </c>
      <c r="O133" s="28">
        <v>10.409408496474351</v>
      </c>
      <c r="P133" s="21">
        <v>28233</v>
      </c>
      <c r="Q133" s="28">
        <v>12.907986469734</v>
      </c>
      <c r="R133" s="22">
        <v>0.3</v>
      </c>
      <c r="S133" s="30">
        <v>10</v>
      </c>
    </row>
    <row r="134" spans="1:19" ht="14.25" customHeight="1" x14ac:dyDescent="0.2">
      <c r="A134" s="23" t="s">
        <v>5</v>
      </c>
      <c r="B134" s="26">
        <f t="shared" si="4"/>
        <v>907027.10000000009</v>
      </c>
      <c r="C134" s="28">
        <f t="shared" si="5"/>
        <v>1.0234452653068469</v>
      </c>
      <c r="D134" s="21">
        <v>827394.4</v>
      </c>
      <c r="E134" s="28">
        <v>0.19928855694454783</v>
      </c>
      <c r="F134" s="21">
        <f t="shared" si="6"/>
        <v>79632.7</v>
      </c>
      <c r="G134" s="28">
        <f t="shared" si="7"/>
        <v>9.5865436560608899</v>
      </c>
      <c r="H134" s="21">
        <v>5709.8</v>
      </c>
      <c r="I134" s="28">
        <v>2.286068864058286</v>
      </c>
      <c r="J134" s="21">
        <v>8697.4</v>
      </c>
      <c r="K134" s="28">
        <v>5.9370864856163923</v>
      </c>
      <c r="L134" s="21">
        <v>21341.4</v>
      </c>
      <c r="M134" s="28">
        <v>8.8334697817387813</v>
      </c>
      <c r="N134" s="21">
        <v>22581.200000000001</v>
      </c>
      <c r="O134" s="28">
        <v>10.111248560749651</v>
      </c>
      <c r="P134" s="21">
        <v>21282.6</v>
      </c>
      <c r="Q134" s="28">
        <v>13.243513715429506</v>
      </c>
      <c r="R134" s="22">
        <v>20.3</v>
      </c>
      <c r="S134" s="30">
        <v>0.64039408866995073</v>
      </c>
    </row>
    <row r="135" spans="1:19" ht="14.25" customHeight="1" x14ac:dyDescent="0.2">
      <c r="A135" s="23" t="s">
        <v>6</v>
      </c>
      <c r="B135" s="26">
        <f t="shared" si="4"/>
        <v>958803.6</v>
      </c>
      <c r="C135" s="28">
        <f t="shared" si="5"/>
        <v>1.1379941606393635</v>
      </c>
      <c r="D135" s="21">
        <v>860253.8</v>
      </c>
      <c r="E135" s="28">
        <v>0.2099477747148574</v>
      </c>
      <c r="F135" s="21">
        <f t="shared" si="6"/>
        <v>98549.800000000017</v>
      </c>
      <c r="G135" s="28">
        <f t="shared" si="7"/>
        <v>9.2390296783960988</v>
      </c>
      <c r="H135" s="21">
        <v>3846.5</v>
      </c>
      <c r="I135" s="28">
        <v>2.5362300792928636</v>
      </c>
      <c r="J135" s="21">
        <v>9868.1</v>
      </c>
      <c r="K135" s="28">
        <v>5.6256755606449058</v>
      </c>
      <c r="L135" s="21">
        <v>23839.7</v>
      </c>
      <c r="M135" s="28">
        <v>8.1131778503924128</v>
      </c>
      <c r="N135" s="21">
        <v>31196.400000000001</v>
      </c>
      <c r="O135" s="28">
        <v>10.10053159979998</v>
      </c>
      <c r="P135" s="21">
        <v>26795.1</v>
      </c>
      <c r="Q135" s="28">
        <v>12.510355960604734</v>
      </c>
      <c r="R135" s="22">
        <v>3004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1029396.7</v>
      </c>
      <c r="C136" s="28">
        <f t="shared" si="5"/>
        <v>1.0279222694224688</v>
      </c>
      <c r="D136" s="21">
        <v>937310.9</v>
      </c>
      <c r="E136" s="28">
        <v>0.19247624987610837</v>
      </c>
      <c r="F136" s="21">
        <f t="shared" si="6"/>
        <v>92085.799999999988</v>
      </c>
      <c r="G136" s="28">
        <f t="shared" si="7"/>
        <v>9.5316509711595057</v>
      </c>
      <c r="H136" s="21">
        <v>4340.7</v>
      </c>
      <c r="I136" s="28">
        <v>2.227950100214251</v>
      </c>
      <c r="J136" s="21">
        <v>9683.4</v>
      </c>
      <c r="K136" s="28">
        <v>6.2904852634405266</v>
      </c>
      <c r="L136" s="21">
        <v>17760.099999999999</v>
      </c>
      <c r="M136" s="28">
        <v>8.2051696780986578</v>
      </c>
      <c r="N136" s="21">
        <v>25895.599999999999</v>
      </c>
      <c r="O136" s="28">
        <v>9.7952503127944528</v>
      </c>
      <c r="P136" s="21">
        <v>32753.8</v>
      </c>
      <c r="Q136" s="28">
        <v>12.424235935983003</v>
      </c>
      <c r="R136" s="22">
        <v>1652.2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991344.49999999988</v>
      </c>
      <c r="C137" s="28">
        <f t="shared" si="5"/>
        <v>1.3118852497794662</v>
      </c>
      <c r="D137" s="21">
        <v>883714</v>
      </c>
      <c r="E137" s="28">
        <v>0.25111421002722589</v>
      </c>
      <c r="F137" s="21">
        <f t="shared" si="6"/>
        <v>107630.5</v>
      </c>
      <c r="G137" s="28">
        <f t="shared" si="7"/>
        <v>10.021481680378706</v>
      </c>
      <c r="H137" s="21">
        <v>4319.5</v>
      </c>
      <c r="I137" s="28">
        <v>2.3895237874754023</v>
      </c>
      <c r="J137" s="21">
        <v>10775.6</v>
      </c>
      <c r="K137" s="28">
        <v>6.0226723337911574</v>
      </c>
      <c r="L137" s="21">
        <v>28247.7</v>
      </c>
      <c r="M137" s="28">
        <v>10.233605107672485</v>
      </c>
      <c r="N137" s="21">
        <v>32902</v>
      </c>
      <c r="O137" s="28">
        <v>9.9772979150203653</v>
      </c>
      <c r="P137" s="21">
        <v>29960.2</v>
      </c>
      <c r="Q137" s="28">
        <v>12.861596885201033</v>
      </c>
      <c r="R137" s="22">
        <v>1425.5</v>
      </c>
      <c r="S137" s="30">
        <v>0.5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1121765.2</v>
      </c>
      <c r="C138" s="28">
        <f t="shared" ref="C138:C201" si="9">(D138*E138+H138*I138+J138*K138+L138*M138+N138*O138+P138*Q138+R138*S138)/(D138+H138+J138+L138+N138+P138+R138)</f>
        <v>1.1829339437522219</v>
      </c>
      <c r="D138" s="21">
        <v>1007302.9</v>
      </c>
      <c r="E138" s="28">
        <v>0.22199261016720992</v>
      </c>
      <c r="F138" s="21">
        <f t="shared" ref="F138:F201" si="10">H138+J138+L138+N138+P138+R138</f>
        <v>114462.3</v>
      </c>
      <c r="G138" s="28">
        <f t="shared" ref="G138:G201" si="11">(H138*I138+J138*K138+L138*M138+N138*O138+P138*Q138+R138*S138)/(H138+J138+L138+N138+P138+R138)</f>
        <v>9.6395086591829795</v>
      </c>
      <c r="H138" s="21">
        <v>4201</v>
      </c>
      <c r="I138" s="28">
        <v>2.9613411092597004</v>
      </c>
      <c r="J138" s="21">
        <v>13173</v>
      </c>
      <c r="K138" s="28">
        <v>5.866695969027556</v>
      </c>
      <c r="L138" s="21">
        <v>26886</v>
      </c>
      <c r="M138" s="28">
        <v>7.9876979096927743</v>
      </c>
      <c r="N138" s="21">
        <v>31116.1</v>
      </c>
      <c r="O138" s="28">
        <v>9.9667388907992951</v>
      </c>
      <c r="P138" s="21">
        <v>37842.5</v>
      </c>
      <c r="Q138" s="28">
        <v>12.899058254607912</v>
      </c>
      <c r="R138" s="21">
        <v>1243.7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985946.7</v>
      </c>
      <c r="C139" s="28">
        <f t="shared" si="9"/>
        <v>1.6221986928908028</v>
      </c>
      <c r="D139" s="21">
        <v>835338.8</v>
      </c>
      <c r="E139" s="28">
        <v>0.20426433562046925</v>
      </c>
      <c r="F139" s="21">
        <f t="shared" si="10"/>
        <v>150607.90000000002</v>
      </c>
      <c r="G139" s="28">
        <f t="shared" si="11"/>
        <v>9.4866970656917715</v>
      </c>
      <c r="H139" s="21">
        <v>3542.5</v>
      </c>
      <c r="I139" s="28">
        <v>4.5619139026111499</v>
      </c>
      <c r="J139" s="21">
        <v>16464</v>
      </c>
      <c r="K139" s="28">
        <v>6.2799455174927106</v>
      </c>
      <c r="L139" s="21">
        <v>31628.2</v>
      </c>
      <c r="M139" s="28">
        <v>8.6004058087402999</v>
      </c>
      <c r="N139" s="21">
        <v>57701.5</v>
      </c>
      <c r="O139" s="28">
        <v>9.8596578945088087</v>
      </c>
      <c r="P139" s="21">
        <v>36415.5</v>
      </c>
      <c r="Q139" s="28">
        <v>12.789949746673807</v>
      </c>
      <c r="R139" s="22">
        <v>4856.2</v>
      </c>
      <c r="S139" s="30">
        <v>0.52162184424035252</v>
      </c>
    </row>
    <row r="140" spans="1:19" ht="14.25" customHeight="1" thickBot="1" x14ac:dyDescent="0.25">
      <c r="A140" s="24" t="s">
        <v>15</v>
      </c>
      <c r="B140" s="27">
        <f t="shared" si="8"/>
        <v>1289290.0000000002</v>
      </c>
      <c r="C140" s="29">
        <f t="shared" si="9"/>
        <v>1.7282763164222166</v>
      </c>
      <c r="D140" s="25">
        <v>1096503.1000000001</v>
      </c>
      <c r="E140" s="29">
        <v>0.39786558104578085</v>
      </c>
      <c r="F140" s="25">
        <f t="shared" si="10"/>
        <v>192786.90000000002</v>
      </c>
      <c r="G140" s="29">
        <f t="shared" si="11"/>
        <v>9.2951778829370646</v>
      </c>
      <c r="H140" s="25">
        <v>8514</v>
      </c>
      <c r="I140" s="29">
        <v>2.9013174770965469</v>
      </c>
      <c r="J140" s="25">
        <v>45290.7</v>
      </c>
      <c r="K140" s="29">
        <v>5.8976745336238992</v>
      </c>
      <c r="L140" s="25">
        <v>41138.400000000001</v>
      </c>
      <c r="M140" s="29">
        <v>8.5411312544970137</v>
      </c>
      <c r="N140" s="25">
        <v>42849.599999999999</v>
      </c>
      <c r="O140" s="29">
        <v>10.355667100743062</v>
      </c>
      <c r="P140" s="25">
        <v>53363.1</v>
      </c>
      <c r="Q140" s="29">
        <v>13.179718513354732</v>
      </c>
      <c r="R140" s="25">
        <v>1631.1</v>
      </c>
      <c r="S140" s="29">
        <v>1.0800073569983446</v>
      </c>
    </row>
    <row r="141" spans="1:19" ht="14.25" customHeight="1" x14ac:dyDescent="0.2">
      <c r="A141" s="23" t="s">
        <v>28</v>
      </c>
      <c r="B141" s="26">
        <f t="shared" si="8"/>
        <v>826441.60000000021</v>
      </c>
      <c r="C141" s="28">
        <f t="shared" si="9"/>
        <v>1.6772581523001739</v>
      </c>
      <c r="D141" s="21">
        <v>694822.8</v>
      </c>
      <c r="E141" s="28">
        <v>0.22386360522423848</v>
      </c>
      <c r="F141" s="21">
        <f t="shared" si="10"/>
        <v>131618.79999999999</v>
      </c>
      <c r="G141" s="28">
        <f t="shared" si="11"/>
        <v>9.3498069728640587</v>
      </c>
      <c r="H141" s="21">
        <v>6641.3</v>
      </c>
      <c r="I141" s="28">
        <v>4.1410034180055098</v>
      </c>
      <c r="J141" s="21">
        <v>22800.3</v>
      </c>
      <c r="K141" s="28">
        <v>5.7728423748810336</v>
      </c>
      <c r="L141" s="21">
        <v>27638.400000000001</v>
      </c>
      <c r="M141" s="28">
        <v>8.3471224817645009</v>
      </c>
      <c r="N141" s="21">
        <v>32705.8</v>
      </c>
      <c r="O141" s="28">
        <v>9.9600822484085381</v>
      </c>
      <c r="P141" s="21">
        <v>40669.199999999997</v>
      </c>
      <c r="Q141" s="28">
        <v>12.622818398198145</v>
      </c>
      <c r="R141" s="22">
        <v>1163.8</v>
      </c>
      <c r="S141" s="30">
        <v>1.4372710087643925</v>
      </c>
    </row>
    <row r="142" spans="1:19" ht="14.25" customHeight="1" x14ac:dyDescent="0.2">
      <c r="A142" s="23" t="s">
        <v>1</v>
      </c>
      <c r="B142" s="26">
        <f t="shared" si="8"/>
        <v>1255730.7</v>
      </c>
      <c r="C142" s="28">
        <f t="shared" si="9"/>
        <v>1.1621548083518225</v>
      </c>
      <c r="D142" s="21">
        <v>1114415.7</v>
      </c>
      <c r="E142" s="28">
        <v>0.17162057210787679</v>
      </c>
      <c r="F142" s="21">
        <f t="shared" si="10"/>
        <v>141315</v>
      </c>
      <c r="G142" s="28">
        <f t="shared" si="11"/>
        <v>8.9735471181403241</v>
      </c>
      <c r="H142" s="21">
        <v>4606.6000000000004</v>
      </c>
      <c r="I142" s="28">
        <v>2.3673238397082441</v>
      </c>
      <c r="J142" s="21">
        <v>37465.699999999997</v>
      </c>
      <c r="K142" s="28">
        <v>5.6339625310617425</v>
      </c>
      <c r="L142" s="21">
        <v>22126.400000000001</v>
      </c>
      <c r="M142" s="28">
        <v>7.9109948297056905</v>
      </c>
      <c r="N142" s="21">
        <v>33186</v>
      </c>
      <c r="O142" s="28">
        <v>10.295258994756828</v>
      </c>
      <c r="P142" s="21">
        <v>39595.199999999997</v>
      </c>
      <c r="Q142" s="28">
        <v>13.260359715319028</v>
      </c>
      <c r="R142" s="22">
        <v>4335.1000000000004</v>
      </c>
      <c r="S142" s="30">
        <v>1.006724412354963</v>
      </c>
    </row>
    <row r="143" spans="1:19" ht="14.25" customHeight="1" x14ac:dyDescent="0.2">
      <c r="A143" s="23" t="s">
        <v>2</v>
      </c>
      <c r="B143" s="26">
        <f t="shared" si="8"/>
        <v>1169443.2</v>
      </c>
      <c r="C143" s="28">
        <f t="shared" si="9"/>
        <v>1.4875498331171622</v>
      </c>
      <c r="D143" s="21">
        <v>1000398</v>
      </c>
      <c r="E143" s="28">
        <v>0.20538111831491065</v>
      </c>
      <c r="F143" s="21">
        <f t="shared" si="10"/>
        <v>169045.2</v>
      </c>
      <c r="G143" s="28">
        <f t="shared" si="11"/>
        <v>9.0753371110211951</v>
      </c>
      <c r="H143" s="21">
        <v>4347.6000000000004</v>
      </c>
      <c r="I143" s="28">
        <v>2.286552580734198</v>
      </c>
      <c r="J143" s="21">
        <v>35290.6</v>
      </c>
      <c r="K143" s="28">
        <v>5.316548769360681</v>
      </c>
      <c r="L143" s="21">
        <v>39028</v>
      </c>
      <c r="M143" s="28">
        <v>7.9952751870451992</v>
      </c>
      <c r="N143" s="21">
        <v>31980.799999999999</v>
      </c>
      <c r="O143" s="28">
        <v>10.139361929657795</v>
      </c>
      <c r="P143" s="21">
        <v>55302</v>
      </c>
      <c r="Q143" s="28">
        <v>12.630920382626307</v>
      </c>
      <c r="R143" s="21">
        <v>3096.2</v>
      </c>
      <c r="S143" s="28">
        <v>0.56756669465796783</v>
      </c>
    </row>
    <row r="144" spans="1:19" ht="14.25" customHeight="1" x14ac:dyDescent="0.2">
      <c r="A144" s="23" t="s">
        <v>3</v>
      </c>
      <c r="B144" s="26">
        <f t="shared" si="8"/>
        <v>1144089.2</v>
      </c>
      <c r="C144" s="28">
        <f t="shared" si="9"/>
        <v>1.3710339429827676</v>
      </c>
      <c r="D144" s="21">
        <v>989451.2</v>
      </c>
      <c r="E144" s="28">
        <v>0.12987749976956922</v>
      </c>
      <c r="F144" s="21">
        <f t="shared" si="10"/>
        <v>154638</v>
      </c>
      <c r="G144" s="28">
        <f t="shared" si="11"/>
        <v>9.3125730997555589</v>
      </c>
      <c r="H144" s="21">
        <v>3426.2</v>
      </c>
      <c r="I144" s="28">
        <v>3.2301316327126255</v>
      </c>
      <c r="J144" s="21">
        <v>29417.3</v>
      </c>
      <c r="K144" s="28">
        <v>5.8833429308604117</v>
      </c>
      <c r="L144" s="21">
        <v>32035.3</v>
      </c>
      <c r="M144" s="28">
        <v>8.5198709860684936</v>
      </c>
      <c r="N144" s="21">
        <v>33170</v>
      </c>
      <c r="O144" s="28">
        <v>10.358247965028641</v>
      </c>
      <c r="P144" s="21">
        <v>51824.800000000003</v>
      </c>
      <c r="Q144" s="28">
        <v>12.304443895586669</v>
      </c>
      <c r="R144" s="22">
        <v>4764.3999999999996</v>
      </c>
      <c r="S144" s="30">
        <v>0.3659403072789858</v>
      </c>
    </row>
    <row r="145" spans="1:19" ht="14.25" customHeight="1" x14ac:dyDescent="0.2">
      <c r="A145" s="23" t="s">
        <v>4</v>
      </c>
      <c r="B145" s="26">
        <f t="shared" si="8"/>
        <v>1399327.3</v>
      </c>
      <c r="C145" s="28">
        <f t="shared" si="9"/>
        <v>1.3036375078225086</v>
      </c>
      <c r="D145" s="21">
        <v>1217918.2</v>
      </c>
      <c r="E145" s="28">
        <v>0.12513519791394859</v>
      </c>
      <c r="F145" s="21">
        <f t="shared" si="10"/>
        <v>181409.1</v>
      </c>
      <c r="G145" s="28">
        <f t="shared" si="11"/>
        <v>9.2156960097371083</v>
      </c>
      <c r="H145" s="21">
        <v>3471.9</v>
      </c>
      <c r="I145" s="28">
        <v>2.4936400817995907</v>
      </c>
      <c r="J145" s="21">
        <v>25281.1</v>
      </c>
      <c r="K145" s="28">
        <v>5.1547849579330016</v>
      </c>
      <c r="L145" s="21">
        <v>31882.1</v>
      </c>
      <c r="M145" s="28">
        <v>8.0979780190138033</v>
      </c>
      <c r="N145" s="21">
        <v>46955.199999999997</v>
      </c>
      <c r="O145" s="28">
        <v>10.381835174804923</v>
      </c>
      <c r="P145" s="21">
        <v>61365.2</v>
      </c>
      <c r="Q145" s="28">
        <v>12.781217758599338</v>
      </c>
      <c r="R145" s="22">
        <v>12453.6</v>
      </c>
      <c r="S145" s="30">
        <v>0.22894102910001926</v>
      </c>
    </row>
    <row r="146" spans="1:19" ht="14.25" customHeight="1" x14ac:dyDescent="0.2">
      <c r="A146" s="23" t="s">
        <v>5</v>
      </c>
      <c r="B146" s="26">
        <f t="shared" si="8"/>
        <v>1573933.5000000002</v>
      </c>
      <c r="C146" s="28">
        <f t="shared" si="9"/>
        <v>1.3876157321767404</v>
      </c>
      <c r="D146" s="21">
        <v>1355362</v>
      </c>
      <c r="E146" s="28">
        <v>0.13765035687882646</v>
      </c>
      <c r="F146" s="21">
        <f t="shared" si="10"/>
        <v>218571.5</v>
      </c>
      <c r="G146" s="28">
        <f t="shared" si="11"/>
        <v>9.1386517592641301</v>
      </c>
      <c r="H146" s="21">
        <v>6096.6</v>
      </c>
      <c r="I146" s="28">
        <v>2.5019387855526034</v>
      </c>
      <c r="J146" s="21">
        <v>20718.3</v>
      </c>
      <c r="K146" s="28">
        <v>5.765223401533909</v>
      </c>
      <c r="L146" s="21">
        <v>42573</v>
      </c>
      <c r="M146" s="28">
        <v>8.6545678246776117</v>
      </c>
      <c r="N146" s="21">
        <v>59863.3</v>
      </c>
      <c r="O146" s="28">
        <v>10.948949222645593</v>
      </c>
      <c r="P146" s="21">
        <v>63324.6</v>
      </c>
      <c r="Q146" s="28">
        <v>13.100315311900902</v>
      </c>
      <c r="R146" s="22">
        <v>25995.7</v>
      </c>
      <c r="S146" s="30">
        <v>0.35723215762606891</v>
      </c>
    </row>
    <row r="147" spans="1:19" ht="14.25" customHeight="1" x14ac:dyDescent="0.2">
      <c r="A147" s="23" t="s">
        <v>6</v>
      </c>
      <c r="B147" s="26">
        <f t="shared" si="8"/>
        <v>1439252.7000000002</v>
      </c>
      <c r="C147" s="28">
        <f t="shared" si="9"/>
        <v>1.6637068327195077</v>
      </c>
      <c r="D147" s="21">
        <v>1218519.2</v>
      </c>
      <c r="E147" s="28">
        <v>0.22517593978002148</v>
      </c>
      <c r="F147" s="21">
        <f t="shared" si="10"/>
        <v>220733.5</v>
      </c>
      <c r="G147" s="28">
        <f t="shared" si="11"/>
        <v>9.604855379903821</v>
      </c>
      <c r="H147" s="21">
        <v>19119.900000000001</v>
      </c>
      <c r="I147" s="28">
        <v>2.5014902797608771</v>
      </c>
      <c r="J147" s="21">
        <v>27080.6</v>
      </c>
      <c r="K147" s="28">
        <v>7.1276460639719952</v>
      </c>
      <c r="L147" s="21">
        <v>37833.300000000003</v>
      </c>
      <c r="M147" s="28">
        <v>8.2901438679681654</v>
      </c>
      <c r="N147" s="21">
        <v>50309.1</v>
      </c>
      <c r="O147" s="28">
        <v>10.480097775551542</v>
      </c>
      <c r="P147" s="21">
        <v>77729.600000000006</v>
      </c>
      <c r="Q147" s="28">
        <v>13.337579017517136</v>
      </c>
      <c r="R147" s="22">
        <v>8661</v>
      </c>
      <c r="S147" s="30">
        <v>0.19070546126313359</v>
      </c>
    </row>
    <row r="148" spans="1:19" ht="14.25" customHeight="1" x14ac:dyDescent="0.2">
      <c r="A148" s="23" t="s">
        <v>7</v>
      </c>
      <c r="B148" s="26">
        <f t="shared" si="8"/>
        <v>1713604.5000000002</v>
      </c>
      <c r="C148" s="28">
        <f t="shared" si="9"/>
        <v>1.526896673065459</v>
      </c>
      <c r="D148" s="21">
        <v>1485190.1</v>
      </c>
      <c r="E148" s="28">
        <v>0.18053246719056368</v>
      </c>
      <c r="F148" s="21">
        <f t="shared" si="10"/>
        <v>228414.4</v>
      </c>
      <c r="G148" s="28">
        <f t="shared" si="11"/>
        <v>10.281190577301606</v>
      </c>
      <c r="H148" s="21">
        <v>10051.1</v>
      </c>
      <c r="I148" s="28">
        <v>2.4680735441891932</v>
      </c>
      <c r="J148" s="21">
        <v>19797</v>
      </c>
      <c r="K148" s="28">
        <v>5.7941727534474916</v>
      </c>
      <c r="L148" s="21">
        <v>37173.1</v>
      </c>
      <c r="M148" s="28">
        <v>8.3135556894636178</v>
      </c>
      <c r="N148" s="21">
        <v>50751</v>
      </c>
      <c r="O148" s="28">
        <v>10.296215995743928</v>
      </c>
      <c r="P148" s="21">
        <v>88879.7</v>
      </c>
      <c r="Q148" s="28">
        <v>13.072561721067915</v>
      </c>
      <c r="R148" s="22">
        <v>21762.5</v>
      </c>
      <c r="S148" s="30">
        <v>9.8972372659391166</v>
      </c>
    </row>
    <row r="149" spans="1:19" ht="14.25" customHeight="1" x14ac:dyDescent="0.2">
      <c r="A149" s="23" t="s">
        <v>8</v>
      </c>
      <c r="B149" s="26">
        <f t="shared" si="8"/>
        <v>1551972.3000000003</v>
      </c>
      <c r="C149" s="28">
        <f t="shared" si="9"/>
        <v>1.6609894835107557</v>
      </c>
      <c r="D149" s="21">
        <v>1325941.5</v>
      </c>
      <c r="E149" s="28">
        <v>0.24541717866135124</v>
      </c>
      <c r="F149" s="21">
        <f t="shared" si="10"/>
        <v>226030.80000000002</v>
      </c>
      <c r="G149" s="28">
        <f t="shared" si="11"/>
        <v>9.9650173648900946</v>
      </c>
      <c r="H149" s="21">
        <v>8904.6</v>
      </c>
      <c r="I149" s="28">
        <v>2.5981689239269588</v>
      </c>
      <c r="J149" s="21">
        <v>14464.3</v>
      </c>
      <c r="K149" s="28">
        <v>5.1698835754236301</v>
      </c>
      <c r="L149" s="21">
        <v>46269.599999999999</v>
      </c>
      <c r="M149" s="28">
        <v>7.5487599201203377</v>
      </c>
      <c r="N149" s="21">
        <v>63444.2</v>
      </c>
      <c r="O149" s="28">
        <v>10.703320539939034</v>
      </c>
      <c r="P149" s="21">
        <v>82424.100000000006</v>
      </c>
      <c r="Q149" s="28">
        <v>13.02375365942728</v>
      </c>
      <c r="R149" s="22">
        <v>10524</v>
      </c>
      <c r="S149" s="30">
        <v>5.005089319650323</v>
      </c>
    </row>
    <row r="150" spans="1:19" ht="14.25" customHeight="1" x14ac:dyDescent="0.2">
      <c r="A150" s="23" t="s">
        <v>9</v>
      </c>
      <c r="B150" s="26">
        <f t="shared" si="8"/>
        <v>1602970.9999999995</v>
      </c>
      <c r="C150" s="28">
        <f t="shared" si="9"/>
        <v>1.8507545451539682</v>
      </c>
      <c r="D150" s="21">
        <v>1367982.4</v>
      </c>
      <c r="E150" s="28">
        <v>0.28898805788729448</v>
      </c>
      <c r="F150" s="21">
        <f t="shared" si="10"/>
        <v>234988.6</v>
      </c>
      <c r="G150" s="28">
        <f t="shared" si="11"/>
        <v>10.942553328118898</v>
      </c>
      <c r="H150" s="21">
        <v>3349.9</v>
      </c>
      <c r="I150" s="28">
        <v>4.0537905609122662</v>
      </c>
      <c r="J150" s="21">
        <v>19137.400000000001</v>
      </c>
      <c r="K150" s="28">
        <v>5.5946087765318167</v>
      </c>
      <c r="L150" s="21">
        <v>47181</v>
      </c>
      <c r="M150" s="28">
        <v>9.2701870456327775</v>
      </c>
      <c r="N150" s="21">
        <v>49041.9</v>
      </c>
      <c r="O150" s="28">
        <v>10.430459138002403</v>
      </c>
      <c r="P150" s="21">
        <v>107027.4</v>
      </c>
      <c r="Q150" s="28">
        <v>13.033020506898236</v>
      </c>
      <c r="R150" s="21">
        <v>9251</v>
      </c>
      <c r="S150" s="28">
        <v>11.559042265701004</v>
      </c>
    </row>
    <row r="151" spans="1:19" ht="14.25" customHeight="1" x14ac:dyDescent="0.2">
      <c r="A151" s="23" t="s">
        <v>14</v>
      </c>
      <c r="B151" s="26">
        <f t="shared" si="8"/>
        <v>1724211.6999999997</v>
      </c>
      <c r="C151" s="28">
        <f t="shared" si="9"/>
        <v>1.7037181275361954</v>
      </c>
      <c r="D151" s="21">
        <v>1473773.2</v>
      </c>
      <c r="E151" s="28">
        <v>0.25536678370864657</v>
      </c>
      <c r="F151" s="21">
        <f t="shared" si="10"/>
        <v>250438.5</v>
      </c>
      <c r="G151" s="28">
        <f t="shared" si="11"/>
        <v>10.226933985788927</v>
      </c>
      <c r="H151" s="21">
        <v>4423.8999999999996</v>
      </c>
      <c r="I151" s="28">
        <v>3.3474890933339356</v>
      </c>
      <c r="J151" s="21">
        <v>25842.7</v>
      </c>
      <c r="K151" s="28">
        <v>5.9399065887078377</v>
      </c>
      <c r="L151" s="21">
        <v>48826.2</v>
      </c>
      <c r="M151" s="28">
        <v>8.2305450557282782</v>
      </c>
      <c r="N151" s="21">
        <v>69900.800000000003</v>
      </c>
      <c r="O151" s="28">
        <v>10.53444873306171</v>
      </c>
      <c r="P151" s="21">
        <v>95075.7</v>
      </c>
      <c r="Q151" s="28">
        <v>12.743640246666603</v>
      </c>
      <c r="R151" s="22">
        <v>6369.2</v>
      </c>
      <c r="S151" s="30">
        <v>6.7610808264774214</v>
      </c>
    </row>
    <row r="152" spans="1:19" ht="14.25" customHeight="1" thickBot="1" x14ac:dyDescent="0.25">
      <c r="A152" s="24" t="s">
        <v>15</v>
      </c>
      <c r="B152" s="27">
        <f t="shared" si="8"/>
        <v>1974634.8</v>
      </c>
      <c r="C152" s="29">
        <f t="shared" si="9"/>
        <v>1.5859389214653767</v>
      </c>
      <c r="D152" s="25">
        <v>1720388.3</v>
      </c>
      <c r="E152" s="29">
        <v>0.29584663357685004</v>
      </c>
      <c r="F152" s="25">
        <f t="shared" si="10"/>
        <v>254246.5</v>
      </c>
      <c r="G152" s="29">
        <f t="shared" si="11"/>
        <v>10.315497353945874</v>
      </c>
      <c r="H152" s="25">
        <v>5211.7</v>
      </c>
      <c r="I152" s="29">
        <v>4.1169401538845296</v>
      </c>
      <c r="J152" s="25">
        <v>28364.400000000001</v>
      </c>
      <c r="K152" s="29">
        <v>5.6221236126976066</v>
      </c>
      <c r="L152" s="25">
        <v>53817.599999999999</v>
      </c>
      <c r="M152" s="29">
        <v>8.5391062217564517</v>
      </c>
      <c r="N152" s="25">
        <v>65652.7</v>
      </c>
      <c r="O152" s="29">
        <v>10.80221661866153</v>
      </c>
      <c r="P152" s="25">
        <v>96378.5</v>
      </c>
      <c r="Q152" s="29">
        <v>12.793359597835618</v>
      </c>
      <c r="R152" s="25">
        <v>4821.6000000000004</v>
      </c>
      <c r="S152" s="29">
        <v>8.2962045793927324</v>
      </c>
    </row>
    <row r="153" spans="1:19" ht="14.25" customHeight="1" x14ac:dyDescent="0.2">
      <c r="A153" s="23" t="s">
        <v>37</v>
      </c>
      <c r="B153" s="26">
        <f t="shared" si="8"/>
        <v>1666933.8</v>
      </c>
      <c r="C153" s="28">
        <f t="shared" si="9"/>
        <v>1.881552238007292</v>
      </c>
      <c r="D153" s="21">
        <v>1422999.6</v>
      </c>
      <c r="E153" s="28">
        <v>0.42768574284911975</v>
      </c>
      <c r="F153" s="21">
        <f t="shared" si="10"/>
        <v>243934.19999999998</v>
      </c>
      <c r="G153" s="28">
        <f t="shared" si="11"/>
        <v>10.362738726263068</v>
      </c>
      <c r="H153" s="21">
        <v>9644.7999999999993</v>
      </c>
      <c r="I153" s="28">
        <v>5.9593452430325149</v>
      </c>
      <c r="J153" s="21">
        <v>27134.3</v>
      </c>
      <c r="K153" s="28">
        <v>5.9488505323520409</v>
      </c>
      <c r="L153" s="21">
        <v>52050.2</v>
      </c>
      <c r="M153" s="28">
        <v>8.4549375026416822</v>
      </c>
      <c r="N153" s="21">
        <v>55536.9</v>
      </c>
      <c r="O153" s="28">
        <v>10.555517196674639</v>
      </c>
      <c r="P153" s="21">
        <v>93608</v>
      </c>
      <c r="Q153" s="28">
        <v>12.994671416972906</v>
      </c>
      <c r="R153" s="22">
        <v>5960</v>
      </c>
      <c r="S153" s="30">
        <v>11.111526845637583</v>
      </c>
    </row>
    <row r="154" spans="1:19" ht="14.25" customHeight="1" x14ac:dyDescent="0.2">
      <c r="A154" s="23" t="s">
        <v>1</v>
      </c>
      <c r="B154" s="26">
        <f t="shared" si="8"/>
        <v>1600884.5</v>
      </c>
      <c r="C154" s="28">
        <f t="shared" si="9"/>
        <v>2.0787772278387351</v>
      </c>
      <c r="D154" s="21">
        <v>1347502.6</v>
      </c>
      <c r="E154" s="28">
        <v>0.51946441884416406</v>
      </c>
      <c r="F154" s="21">
        <f t="shared" si="10"/>
        <v>253381.9</v>
      </c>
      <c r="G154" s="28">
        <f t="shared" si="11"/>
        <v>10.371311399906622</v>
      </c>
      <c r="H154" s="21">
        <v>6532</v>
      </c>
      <c r="I154" s="28">
        <v>2.7586397734231474</v>
      </c>
      <c r="J154" s="21">
        <v>25668.5</v>
      </c>
      <c r="K154" s="28">
        <v>5.8753461635857178</v>
      </c>
      <c r="L154" s="21">
        <v>40339.300000000003</v>
      </c>
      <c r="M154" s="28">
        <v>8.2973515653469452</v>
      </c>
      <c r="N154" s="21">
        <v>76189.399999999994</v>
      </c>
      <c r="O154" s="28">
        <v>11.25039859875521</v>
      </c>
      <c r="P154" s="21">
        <v>99083.9</v>
      </c>
      <c r="Q154" s="28">
        <v>12.553707988886186</v>
      </c>
      <c r="R154" s="22">
        <v>5568.8</v>
      </c>
      <c r="S154" s="30">
        <v>4.1895938083608675</v>
      </c>
    </row>
    <row r="155" spans="1:19" ht="14.25" customHeight="1" x14ac:dyDescent="0.2">
      <c r="A155" s="23" t="s">
        <v>2</v>
      </c>
      <c r="B155" s="26">
        <f t="shared" si="8"/>
        <v>1802639.3</v>
      </c>
      <c r="C155" s="28">
        <f t="shared" si="9"/>
        <v>1.8781400932510459</v>
      </c>
      <c r="D155" s="21">
        <v>1527716</v>
      </c>
      <c r="E155" s="28">
        <v>0.42997582600430984</v>
      </c>
      <c r="F155" s="21">
        <f t="shared" si="10"/>
        <v>274923.29999999993</v>
      </c>
      <c r="G155" s="28">
        <f t="shared" si="11"/>
        <v>9.9254162670097461</v>
      </c>
      <c r="H155" s="21">
        <v>8672.1</v>
      </c>
      <c r="I155" s="28">
        <v>2.58848594919339</v>
      </c>
      <c r="J155" s="21">
        <v>27385.8</v>
      </c>
      <c r="K155" s="28">
        <v>5.9206003111101371</v>
      </c>
      <c r="L155" s="21">
        <v>47241.9</v>
      </c>
      <c r="M155" s="28">
        <v>8.7124320148004237</v>
      </c>
      <c r="N155" s="21">
        <v>64554.5</v>
      </c>
      <c r="O155" s="28">
        <v>10.756575792547384</v>
      </c>
      <c r="P155" s="21">
        <v>114987.4</v>
      </c>
      <c r="Q155" s="28">
        <v>12.352668005364063</v>
      </c>
      <c r="R155" s="21">
        <v>12081.6</v>
      </c>
      <c r="S155" s="28">
        <v>1.4701544497417562</v>
      </c>
    </row>
    <row r="156" spans="1:19" ht="14.25" customHeight="1" x14ac:dyDescent="0.2">
      <c r="A156" s="23" t="s">
        <v>3</v>
      </c>
      <c r="B156" s="26">
        <f t="shared" si="8"/>
        <v>1939203.7999999998</v>
      </c>
      <c r="C156" s="28">
        <f t="shared" si="9"/>
        <v>1.8339125299775094</v>
      </c>
      <c r="D156" s="21">
        <v>1685074.5</v>
      </c>
      <c r="E156" s="28">
        <v>0.60177740746774122</v>
      </c>
      <c r="F156" s="21">
        <f t="shared" si="10"/>
        <v>254129.29999999996</v>
      </c>
      <c r="G156" s="28">
        <f t="shared" si="11"/>
        <v>10.00392470683231</v>
      </c>
      <c r="H156" s="21">
        <v>10465.700000000001</v>
      </c>
      <c r="I156" s="28">
        <v>4.483195199556647</v>
      </c>
      <c r="J156" s="21">
        <v>34597.699999999997</v>
      </c>
      <c r="K156" s="28">
        <v>5.6810450983735921</v>
      </c>
      <c r="L156" s="21">
        <v>55899.9</v>
      </c>
      <c r="M156" s="28">
        <v>8.6198450265563977</v>
      </c>
      <c r="N156" s="21">
        <v>62745.3</v>
      </c>
      <c r="O156" s="28">
        <v>10.813104296258047</v>
      </c>
      <c r="P156" s="21">
        <v>79487.8</v>
      </c>
      <c r="Q156" s="28">
        <v>12.665334856418212</v>
      </c>
      <c r="R156" s="22">
        <v>10932.9</v>
      </c>
      <c r="S156" s="30">
        <v>12.051693603709904</v>
      </c>
    </row>
    <row r="157" spans="1:19" ht="14.25" customHeight="1" x14ac:dyDescent="0.2">
      <c r="A157" s="23" t="s">
        <v>4</v>
      </c>
      <c r="B157" s="26">
        <f t="shared" si="8"/>
        <v>1765466.0000000002</v>
      </c>
      <c r="C157" s="28">
        <f t="shared" si="9"/>
        <v>1.8561936338621079</v>
      </c>
      <c r="D157" s="21">
        <v>1550127.6</v>
      </c>
      <c r="E157" s="28">
        <v>0.67849606251769212</v>
      </c>
      <c r="F157" s="21">
        <f t="shared" si="10"/>
        <v>215338.4</v>
      </c>
      <c r="G157" s="28">
        <f t="shared" si="11"/>
        <v>10.333926865807493</v>
      </c>
      <c r="H157" s="21">
        <v>5956.4</v>
      </c>
      <c r="I157" s="28">
        <v>3.4717104291182586</v>
      </c>
      <c r="J157" s="21">
        <v>26883.8</v>
      </c>
      <c r="K157" s="28">
        <v>5.8674779979020819</v>
      </c>
      <c r="L157" s="21">
        <v>48156.800000000003</v>
      </c>
      <c r="M157" s="28">
        <v>8.7614793549405281</v>
      </c>
      <c r="N157" s="21">
        <v>69979.8</v>
      </c>
      <c r="O157" s="28">
        <v>11.486191815352429</v>
      </c>
      <c r="P157" s="21">
        <v>61094.1</v>
      </c>
      <c r="Q157" s="28">
        <v>12.980932381359246</v>
      </c>
      <c r="R157" s="22">
        <v>3267.5</v>
      </c>
      <c r="S157" s="30">
        <v>8.5960765110941075</v>
      </c>
    </row>
    <row r="158" spans="1:19" ht="14.25" customHeight="1" x14ac:dyDescent="0.2">
      <c r="A158" s="23" t="s">
        <v>5</v>
      </c>
      <c r="B158" s="26">
        <f t="shared" si="8"/>
        <v>1902398.7000000002</v>
      </c>
      <c r="C158" s="28">
        <f t="shared" si="9"/>
        <v>1.7245728353367775</v>
      </c>
      <c r="D158" s="21">
        <v>1660641</v>
      </c>
      <c r="E158" s="28">
        <v>0.53873343004297736</v>
      </c>
      <c r="F158" s="21">
        <f t="shared" si="10"/>
        <v>241757.69999999998</v>
      </c>
      <c r="G158" s="28">
        <f t="shared" si="11"/>
        <v>9.8701398052678364</v>
      </c>
      <c r="H158" s="21">
        <v>13215.3</v>
      </c>
      <c r="I158" s="28">
        <v>1.6843484446058732</v>
      </c>
      <c r="J158" s="21">
        <v>37200.800000000003</v>
      </c>
      <c r="K158" s="28">
        <v>5.8299211307283718</v>
      </c>
      <c r="L158" s="21">
        <v>44155.8</v>
      </c>
      <c r="M158" s="28">
        <v>9.2873148261383545</v>
      </c>
      <c r="N158" s="21">
        <v>69116.399999999994</v>
      </c>
      <c r="O158" s="28">
        <v>11.112987814758871</v>
      </c>
      <c r="P158" s="21">
        <v>74066.100000000006</v>
      </c>
      <c r="Q158" s="28">
        <v>12.977157295982913</v>
      </c>
      <c r="R158" s="22">
        <v>4003.3</v>
      </c>
      <c r="S158" s="30">
        <v>1.9232735493218096</v>
      </c>
    </row>
    <row r="159" spans="1:19" ht="14.25" customHeight="1" x14ac:dyDescent="0.2">
      <c r="A159" s="23" t="s">
        <v>6</v>
      </c>
      <c r="B159" s="26">
        <f t="shared" si="8"/>
        <v>2214158.1</v>
      </c>
      <c r="C159" s="28">
        <f t="shared" si="9"/>
        <v>1.6550177473776602</v>
      </c>
      <c r="D159" s="21">
        <v>1927418.2</v>
      </c>
      <c r="E159" s="28">
        <v>0.37270127624612026</v>
      </c>
      <c r="F159" s="21">
        <f t="shared" si="10"/>
        <v>286739.90000000002</v>
      </c>
      <c r="G159" s="28">
        <f t="shared" si="11"/>
        <v>10.274537056056726</v>
      </c>
      <c r="H159" s="21">
        <v>12089.7</v>
      </c>
      <c r="I159" s="28">
        <v>2.8271613853114634</v>
      </c>
      <c r="J159" s="21">
        <v>39286</v>
      </c>
      <c r="K159" s="28">
        <v>6.0097720052945052</v>
      </c>
      <c r="L159" s="21">
        <v>49113.2</v>
      </c>
      <c r="M159" s="28">
        <v>8.8246084148457022</v>
      </c>
      <c r="N159" s="21">
        <v>84684.9</v>
      </c>
      <c r="O159" s="28">
        <v>11.148202005316181</v>
      </c>
      <c r="P159" s="21">
        <v>94931.1</v>
      </c>
      <c r="Q159" s="28">
        <v>13.298370734142972</v>
      </c>
      <c r="R159" s="22">
        <v>6635</v>
      </c>
      <c r="S159" s="30">
        <v>5.4140467219291635</v>
      </c>
    </row>
    <row r="160" spans="1:19" ht="14.25" customHeight="1" x14ac:dyDescent="0.2">
      <c r="A160" s="23" t="s">
        <v>7</v>
      </c>
      <c r="B160" s="26">
        <f t="shared" si="8"/>
        <v>2130254.2999999998</v>
      </c>
      <c r="C160" s="28">
        <f t="shared" si="9"/>
        <v>1.500169331426769</v>
      </c>
      <c r="D160" s="21">
        <v>1878464.3</v>
      </c>
      <c r="E160" s="28">
        <v>0.34825189331519374</v>
      </c>
      <c r="F160" s="21">
        <f t="shared" si="10"/>
        <v>251789.99999999997</v>
      </c>
      <c r="G160" s="28">
        <f t="shared" si="11"/>
        <v>10.093980777632153</v>
      </c>
      <c r="H160" s="21">
        <v>13584.4</v>
      </c>
      <c r="I160" s="28">
        <v>1.4694296398810398</v>
      </c>
      <c r="J160" s="21">
        <v>30156.3</v>
      </c>
      <c r="K160" s="28">
        <v>5.6304645132194588</v>
      </c>
      <c r="L160" s="21">
        <v>44125.9</v>
      </c>
      <c r="M160" s="28">
        <v>9.0029285748279371</v>
      </c>
      <c r="N160" s="21">
        <v>78965.2</v>
      </c>
      <c r="O160" s="28">
        <v>10.971684843450028</v>
      </c>
      <c r="P160" s="21">
        <v>81052.800000000003</v>
      </c>
      <c r="Q160" s="28">
        <v>13.22036350379012</v>
      </c>
      <c r="R160" s="22">
        <v>3905.4</v>
      </c>
      <c r="S160" s="30">
        <v>4.2548855430941774</v>
      </c>
    </row>
    <row r="161" spans="1:19" ht="14.25" customHeight="1" x14ac:dyDescent="0.2">
      <c r="A161" s="23" t="s">
        <v>8</v>
      </c>
      <c r="B161" s="26">
        <f t="shared" si="8"/>
        <v>2077982.9999999998</v>
      </c>
      <c r="C161" s="28">
        <f t="shared" si="9"/>
        <v>1.9671762040401679</v>
      </c>
      <c r="D161" s="21">
        <v>1758907.7</v>
      </c>
      <c r="E161" s="28">
        <v>0.35389883619248469</v>
      </c>
      <c r="F161" s="21">
        <f t="shared" si="10"/>
        <v>319075.3</v>
      </c>
      <c r="G161" s="28">
        <f t="shared" si="11"/>
        <v>10.8603935246633</v>
      </c>
      <c r="H161" s="21">
        <v>12560.9</v>
      </c>
      <c r="I161" s="28">
        <v>1.7688012005509157</v>
      </c>
      <c r="J161" s="21">
        <v>31646.2</v>
      </c>
      <c r="K161" s="28">
        <v>5.8519957530446005</v>
      </c>
      <c r="L161" s="21">
        <v>45345.5</v>
      </c>
      <c r="M161" s="28">
        <v>8.583241997552129</v>
      </c>
      <c r="N161" s="21">
        <v>84777.4</v>
      </c>
      <c r="O161" s="28">
        <v>11.509346476773294</v>
      </c>
      <c r="P161" s="21">
        <v>143046.20000000001</v>
      </c>
      <c r="Q161" s="28">
        <v>13.187428935546695</v>
      </c>
      <c r="R161" s="22">
        <v>1699.1</v>
      </c>
      <c r="S161" s="30">
        <v>3.8353787299158379</v>
      </c>
    </row>
    <row r="162" spans="1:19" ht="14.25" customHeight="1" x14ac:dyDescent="0.2">
      <c r="A162" s="23" t="s">
        <v>9</v>
      </c>
      <c r="B162" s="26">
        <f t="shared" si="8"/>
        <v>2159391.1</v>
      </c>
      <c r="C162" s="28">
        <f t="shared" si="9"/>
        <v>1.7483539118967377</v>
      </c>
      <c r="D162" s="21">
        <v>1871706.6</v>
      </c>
      <c r="E162" s="28">
        <v>0.35019929833019769</v>
      </c>
      <c r="F162" s="21">
        <f t="shared" si="10"/>
        <v>287684.5</v>
      </c>
      <c r="G162" s="28">
        <f t="shared" si="11"/>
        <v>10.844899669603333</v>
      </c>
      <c r="H162" s="21">
        <v>4454.5</v>
      </c>
      <c r="I162" s="28">
        <v>2.5495757099562244</v>
      </c>
      <c r="J162" s="21">
        <v>32276.799999999999</v>
      </c>
      <c r="K162" s="28">
        <v>6.3475172879591524</v>
      </c>
      <c r="L162" s="21">
        <v>63930</v>
      </c>
      <c r="M162" s="28">
        <v>9.1333018301267028</v>
      </c>
      <c r="N162" s="21">
        <v>80664.7</v>
      </c>
      <c r="O162" s="28">
        <v>11.374092880776844</v>
      </c>
      <c r="P162" s="21">
        <v>103017.2</v>
      </c>
      <c r="Q162" s="28">
        <v>13.530863438338448</v>
      </c>
      <c r="R162" s="21">
        <v>3341.3</v>
      </c>
      <c r="S162" s="28">
        <v>2.5090434860682973</v>
      </c>
    </row>
    <row r="163" spans="1:19" ht="14.25" customHeight="1" x14ac:dyDescent="0.2">
      <c r="A163" s="23" t="s">
        <v>14</v>
      </c>
      <c r="B163" s="26">
        <f t="shared" si="8"/>
        <v>1821670.7</v>
      </c>
      <c r="C163" s="28">
        <f t="shared" si="9"/>
        <v>1.4631328000170394</v>
      </c>
      <c r="D163" s="21">
        <v>1611151.3</v>
      </c>
      <c r="E163" s="28">
        <v>0.33536254230127244</v>
      </c>
      <c r="F163" s="21">
        <f t="shared" si="10"/>
        <v>210519.4</v>
      </c>
      <c r="G163" s="28">
        <f t="shared" si="11"/>
        <v>10.094206785692911</v>
      </c>
      <c r="H163" s="21">
        <v>7170.8</v>
      </c>
      <c r="I163" s="28">
        <v>2.7323774195347799</v>
      </c>
      <c r="J163" s="21">
        <v>27790.6</v>
      </c>
      <c r="K163" s="28">
        <v>6.1816996754298223</v>
      </c>
      <c r="L163" s="21">
        <v>55593.7</v>
      </c>
      <c r="M163" s="28">
        <v>8.7925799506059121</v>
      </c>
      <c r="N163" s="21">
        <v>55962.400000000001</v>
      </c>
      <c r="O163" s="28">
        <v>11.107977945906539</v>
      </c>
      <c r="P163" s="21">
        <v>63051</v>
      </c>
      <c r="Q163" s="28">
        <v>12.868260995067486</v>
      </c>
      <c r="R163" s="22">
        <v>950.9</v>
      </c>
      <c r="S163" s="30">
        <v>12.45346513829004</v>
      </c>
    </row>
    <row r="164" spans="1:19" ht="14.25" customHeight="1" thickBot="1" x14ac:dyDescent="0.25">
      <c r="A164" s="24" t="s">
        <v>15</v>
      </c>
      <c r="B164" s="27">
        <f t="shared" si="8"/>
        <v>2487759.8999999994</v>
      </c>
      <c r="C164" s="29">
        <f t="shared" si="9"/>
        <v>1.6032689340317776</v>
      </c>
      <c r="D164" s="25">
        <v>2218063.1</v>
      </c>
      <c r="E164" s="29">
        <v>0.53659769958753667</v>
      </c>
      <c r="F164" s="25">
        <f t="shared" si="10"/>
        <v>269696.8</v>
      </c>
      <c r="G164" s="29">
        <f t="shared" si="11"/>
        <v>10.375876191337827</v>
      </c>
      <c r="H164" s="25">
        <v>1841.3</v>
      </c>
      <c r="I164" s="29">
        <v>6.1012594362678545</v>
      </c>
      <c r="J164" s="25">
        <v>46130.3</v>
      </c>
      <c r="K164" s="29">
        <v>5.3779562023225518</v>
      </c>
      <c r="L164" s="25">
        <v>56902.400000000001</v>
      </c>
      <c r="M164" s="29">
        <v>9.0327538205769891</v>
      </c>
      <c r="N164" s="25">
        <v>65624.899999999994</v>
      </c>
      <c r="O164" s="29">
        <v>11.194848525483467</v>
      </c>
      <c r="P164" s="25">
        <v>96297.600000000006</v>
      </c>
      <c r="Q164" s="29">
        <v>13.260558290133917</v>
      </c>
      <c r="R164" s="25">
        <v>2900.3</v>
      </c>
      <c r="S164" s="29">
        <v>4.6248663931317449</v>
      </c>
    </row>
    <row r="165" spans="1:19" ht="14.25" customHeight="1" x14ac:dyDescent="0.2">
      <c r="A165" s="23" t="s">
        <v>38</v>
      </c>
      <c r="B165" s="26">
        <f t="shared" si="8"/>
        <v>1962619.8000000003</v>
      </c>
      <c r="C165" s="28">
        <f t="shared" si="9"/>
        <v>1.4760127519349386</v>
      </c>
      <c r="D165" s="21">
        <v>1744526.7</v>
      </c>
      <c r="E165" s="28">
        <v>0.32947954479573172</v>
      </c>
      <c r="F165" s="21">
        <f t="shared" si="10"/>
        <v>218093.10000000003</v>
      </c>
      <c r="G165" s="28">
        <f t="shared" si="11"/>
        <v>10.647131839567594</v>
      </c>
      <c r="H165" s="21">
        <v>3329.4</v>
      </c>
      <c r="I165" s="28">
        <v>3.2454006727938967</v>
      </c>
      <c r="J165" s="21">
        <v>39507.599999999999</v>
      </c>
      <c r="K165" s="28">
        <v>6.2381899432008003</v>
      </c>
      <c r="L165" s="21">
        <v>48712.6</v>
      </c>
      <c r="M165" s="28">
        <v>9.4404833657000431</v>
      </c>
      <c r="N165" s="21">
        <v>56730.3</v>
      </c>
      <c r="O165" s="28">
        <v>11.930402359938162</v>
      </c>
      <c r="P165" s="21">
        <v>68448.100000000006</v>
      </c>
      <c r="Q165" s="28">
        <v>13.298084884752097</v>
      </c>
      <c r="R165" s="22">
        <v>1365.1</v>
      </c>
      <c r="S165" s="30">
        <v>13.10556003223207</v>
      </c>
    </row>
    <row r="166" spans="1:19" ht="14.25" customHeight="1" x14ac:dyDescent="0.2">
      <c r="A166" s="23" t="s">
        <v>1</v>
      </c>
      <c r="B166" s="26">
        <f t="shared" si="8"/>
        <v>2332313.1999999997</v>
      </c>
      <c r="C166" s="28">
        <f t="shared" si="9"/>
        <v>1.2296813935624085</v>
      </c>
      <c r="D166" s="21">
        <v>2133239.7999999998</v>
      </c>
      <c r="E166" s="28">
        <v>0.30338723522784461</v>
      </c>
      <c r="F166" s="21">
        <f t="shared" si="10"/>
        <v>199073.4</v>
      </c>
      <c r="G166" s="28">
        <f t="shared" si="11"/>
        <v>11.155706493182915</v>
      </c>
      <c r="H166" s="21">
        <v>5809</v>
      </c>
      <c r="I166" s="28">
        <v>4.4922759511103472</v>
      </c>
      <c r="J166" s="21">
        <v>31067.3</v>
      </c>
      <c r="K166" s="28">
        <v>6.1491382579110523</v>
      </c>
      <c r="L166" s="21">
        <v>37506.1</v>
      </c>
      <c r="M166" s="28">
        <v>9.6020860073428054</v>
      </c>
      <c r="N166" s="21">
        <v>46161</v>
      </c>
      <c r="O166" s="28">
        <v>11.990651653993631</v>
      </c>
      <c r="P166" s="21">
        <v>77523.5</v>
      </c>
      <c r="Q166" s="28">
        <v>14.026969215786179</v>
      </c>
      <c r="R166" s="22">
        <v>1006.5</v>
      </c>
      <c r="S166" s="30">
        <v>2.5977645305514159</v>
      </c>
    </row>
    <row r="167" spans="1:19" ht="14.25" customHeight="1" x14ac:dyDescent="0.2">
      <c r="A167" s="23" t="s">
        <v>2</v>
      </c>
      <c r="B167" s="26">
        <f t="shared" si="8"/>
        <v>2512486.3000000003</v>
      </c>
      <c r="C167" s="28">
        <f t="shared" si="9"/>
        <v>1.1729457418334976</v>
      </c>
      <c r="D167" s="21">
        <v>2314581.4</v>
      </c>
      <c r="E167" s="28">
        <v>0.32746213289366288</v>
      </c>
      <c r="F167" s="21">
        <f t="shared" si="10"/>
        <v>197904.9</v>
      </c>
      <c r="G167" s="28">
        <f t="shared" si="11"/>
        <v>11.061233678398061</v>
      </c>
      <c r="H167" s="21">
        <v>1756.5</v>
      </c>
      <c r="I167" s="28">
        <v>6.9800871050384288</v>
      </c>
      <c r="J167" s="21">
        <v>33791.1</v>
      </c>
      <c r="K167" s="28">
        <v>6.3391750490513781</v>
      </c>
      <c r="L167" s="21">
        <v>39780.199999999997</v>
      </c>
      <c r="M167" s="28">
        <v>9.6592857501973342</v>
      </c>
      <c r="N167" s="21">
        <v>59754.1</v>
      </c>
      <c r="O167" s="28">
        <v>12.1256699038225</v>
      </c>
      <c r="P167" s="21">
        <v>62143.5</v>
      </c>
      <c r="Q167" s="28">
        <v>13.66220708521406</v>
      </c>
      <c r="R167" s="21">
        <v>679.5</v>
      </c>
      <c r="S167" s="28">
        <v>7.0345062545989689</v>
      </c>
    </row>
    <row r="168" spans="1:19" ht="14.25" customHeight="1" x14ac:dyDescent="0.2">
      <c r="A168" s="23" t="s">
        <v>3</v>
      </c>
      <c r="B168" s="26">
        <f t="shared" si="8"/>
        <v>2246883.5</v>
      </c>
      <c r="C168" s="28">
        <f t="shared" si="9"/>
        <v>1.526131531519102</v>
      </c>
      <c r="D168" s="21">
        <v>2022240.5</v>
      </c>
      <c r="E168" s="28">
        <v>0.4656426676253394</v>
      </c>
      <c r="F168" s="21">
        <f t="shared" si="10"/>
        <v>224643</v>
      </c>
      <c r="G168" s="28">
        <f t="shared" si="11"/>
        <v>11.072672177632956</v>
      </c>
      <c r="H168" s="21">
        <v>2833.9</v>
      </c>
      <c r="I168" s="28">
        <v>5.1225046755354819</v>
      </c>
      <c r="J168" s="21">
        <v>34043</v>
      </c>
      <c r="K168" s="28">
        <v>6.3736407190905631</v>
      </c>
      <c r="L168" s="21">
        <v>49505.1</v>
      </c>
      <c r="M168" s="28">
        <v>9.4415782616336514</v>
      </c>
      <c r="N168" s="21">
        <v>70931.600000000006</v>
      </c>
      <c r="O168" s="28">
        <v>12.588941050251227</v>
      </c>
      <c r="P168" s="21">
        <v>65190.5</v>
      </c>
      <c r="Q168" s="28">
        <v>13.692743145090157</v>
      </c>
      <c r="R168" s="22">
        <v>2138.9</v>
      </c>
      <c r="S168" s="30">
        <v>1.3591098228061156</v>
      </c>
    </row>
    <row r="169" spans="1:19" ht="14.25" customHeight="1" x14ac:dyDescent="0.2">
      <c r="A169" s="23" t="s">
        <v>4</v>
      </c>
      <c r="B169" s="26">
        <f t="shared" si="8"/>
        <v>1852116.9</v>
      </c>
      <c r="C169" s="28">
        <f t="shared" si="9"/>
        <v>1.6310938019085084</v>
      </c>
      <c r="D169" s="21">
        <v>1629438.3</v>
      </c>
      <c r="E169" s="28">
        <v>0.3940630007285334</v>
      </c>
      <c r="F169" s="21">
        <f t="shared" si="10"/>
        <v>222678.6</v>
      </c>
      <c r="G169" s="28">
        <f t="shared" si="11"/>
        <v>10.682998051900814</v>
      </c>
      <c r="H169" s="21">
        <v>7670.7</v>
      </c>
      <c r="I169" s="28">
        <v>3.6950871498037987</v>
      </c>
      <c r="J169" s="21">
        <v>37290.699999999997</v>
      </c>
      <c r="K169" s="28">
        <v>6.1353108147607864</v>
      </c>
      <c r="L169" s="21">
        <v>46262</v>
      </c>
      <c r="M169" s="28">
        <v>9.1204099044572224</v>
      </c>
      <c r="N169" s="21">
        <v>68812</v>
      </c>
      <c r="O169" s="28">
        <v>12.124309611695633</v>
      </c>
      <c r="P169" s="21">
        <v>62149</v>
      </c>
      <c r="Q169" s="28">
        <v>13.89846198651628</v>
      </c>
      <c r="R169" s="22">
        <v>494.2</v>
      </c>
      <c r="S169" s="30">
        <v>3.519222986645083</v>
      </c>
    </row>
    <row r="170" spans="1:19" ht="14.25" customHeight="1" x14ac:dyDescent="0.2">
      <c r="A170" s="23" t="s">
        <v>5</v>
      </c>
      <c r="B170" s="26">
        <f t="shared" si="8"/>
        <v>2036424.9000000001</v>
      </c>
      <c r="C170" s="28">
        <f t="shared" si="9"/>
        <v>1.8416673318029058</v>
      </c>
      <c r="D170" s="21">
        <v>1783585</v>
      </c>
      <c r="E170" s="28">
        <v>0.48369718067824063</v>
      </c>
      <c r="F170" s="21">
        <f t="shared" si="10"/>
        <v>252839.9</v>
      </c>
      <c r="G170" s="28">
        <f t="shared" si="11"/>
        <v>11.421069918157697</v>
      </c>
      <c r="H170" s="21">
        <v>12084.5</v>
      </c>
      <c r="I170" s="28">
        <v>4.8315816128097984</v>
      </c>
      <c r="J170" s="21">
        <v>30215.1</v>
      </c>
      <c r="K170" s="28">
        <v>7.0760066986374355</v>
      </c>
      <c r="L170" s="21">
        <v>50486.6</v>
      </c>
      <c r="M170" s="28">
        <v>9.6405828279186956</v>
      </c>
      <c r="N170" s="21">
        <v>71604.399999999994</v>
      </c>
      <c r="O170" s="28">
        <v>12.184928370323611</v>
      </c>
      <c r="P170" s="21">
        <v>88346.6</v>
      </c>
      <c r="Q170" s="28">
        <v>14.204087118236581</v>
      </c>
      <c r="R170" s="22">
        <v>102.7</v>
      </c>
      <c r="S170" s="30">
        <v>13.779367088607595</v>
      </c>
    </row>
    <row r="171" spans="1:19" ht="14.25" customHeight="1" x14ac:dyDescent="0.2">
      <c r="A171" s="23" t="s">
        <v>6</v>
      </c>
      <c r="B171" s="26">
        <f t="shared" si="8"/>
        <v>2410860.0999999996</v>
      </c>
      <c r="C171" s="28">
        <f t="shared" si="9"/>
        <v>1.7701332698649754</v>
      </c>
      <c r="D171" s="21">
        <v>2112275.9</v>
      </c>
      <c r="E171" s="28">
        <v>0.46258840192230577</v>
      </c>
      <c r="F171" s="21">
        <f t="shared" si="10"/>
        <v>298584.2</v>
      </c>
      <c r="G171" s="28">
        <f t="shared" si="11"/>
        <v>11.020105347168403</v>
      </c>
      <c r="H171" s="21">
        <v>8882.9</v>
      </c>
      <c r="I171" s="28">
        <v>5.6532399329047927</v>
      </c>
      <c r="J171" s="21">
        <v>42702.2</v>
      </c>
      <c r="K171" s="28">
        <v>6.2670394265400846</v>
      </c>
      <c r="L171" s="21">
        <v>50384.3</v>
      </c>
      <c r="M171" s="28">
        <v>8.6151848095537726</v>
      </c>
      <c r="N171" s="21">
        <v>96024.3</v>
      </c>
      <c r="O171" s="28">
        <v>11.867151096128795</v>
      </c>
      <c r="P171" s="21">
        <v>100172.2</v>
      </c>
      <c r="Q171" s="28">
        <v>13.906919424750576</v>
      </c>
      <c r="R171" s="22">
        <v>418.3</v>
      </c>
      <c r="S171" s="30">
        <v>14.114644991632799</v>
      </c>
    </row>
    <row r="172" spans="1:19" ht="14.25" customHeight="1" x14ac:dyDescent="0.2">
      <c r="A172" s="23" t="s">
        <v>7</v>
      </c>
      <c r="B172" s="26">
        <f t="shared" si="8"/>
        <v>1981503.2999999998</v>
      </c>
      <c r="C172" s="28">
        <f t="shared" si="9"/>
        <v>1.8842172258809762</v>
      </c>
      <c r="D172" s="21">
        <v>1733681.7</v>
      </c>
      <c r="E172" s="28">
        <v>0.46530669211078357</v>
      </c>
      <c r="F172" s="21">
        <f t="shared" si="10"/>
        <v>247821.60000000003</v>
      </c>
      <c r="G172" s="28">
        <f t="shared" si="11"/>
        <v>11.810467505657289</v>
      </c>
      <c r="H172" s="21">
        <v>11813.2</v>
      </c>
      <c r="I172" s="28">
        <v>3.8668778992990895</v>
      </c>
      <c r="J172" s="21">
        <v>27731.1</v>
      </c>
      <c r="K172" s="28">
        <v>6.9050778007363576</v>
      </c>
      <c r="L172" s="21">
        <v>33094.699999999997</v>
      </c>
      <c r="M172" s="28">
        <v>9.867638504050495</v>
      </c>
      <c r="N172" s="21">
        <v>90875.7</v>
      </c>
      <c r="O172" s="28">
        <v>12.755623582541867</v>
      </c>
      <c r="P172" s="21">
        <v>83742.2</v>
      </c>
      <c r="Q172" s="28">
        <v>14.28311330488093</v>
      </c>
      <c r="R172" s="22">
        <v>564.70000000000005</v>
      </c>
      <c r="S172" s="30">
        <v>13.956543297326013</v>
      </c>
    </row>
    <row r="173" spans="1:19" ht="14.25" customHeight="1" x14ac:dyDescent="0.2">
      <c r="A173" s="23" t="s">
        <v>8</v>
      </c>
      <c r="B173" s="26">
        <f t="shared" si="8"/>
        <v>2112700.4</v>
      </c>
      <c r="C173" s="28">
        <f t="shared" si="9"/>
        <v>2.1660384278812082</v>
      </c>
      <c r="D173" s="21">
        <v>1795835.3</v>
      </c>
      <c r="E173" s="28">
        <v>0.5028195380723387</v>
      </c>
      <c r="F173" s="21">
        <f t="shared" si="10"/>
        <v>316865.10000000003</v>
      </c>
      <c r="G173" s="28">
        <f t="shared" si="11"/>
        <v>11.592343798670159</v>
      </c>
      <c r="H173" s="21">
        <v>11735.7</v>
      </c>
      <c r="I173" s="28">
        <v>4.9157640362313275</v>
      </c>
      <c r="J173" s="21">
        <v>34604.1</v>
      </c>
      <c r="K173" s="28">
        <v>6.5150889923448361</v>
      </c>
      <c r="L173" s="21">
        <v>70683.399999999994</v>
      </c>
      <c r="M173" s="28">
        <v>9.9388429956680078</v>
      </c>
      <c r="N173" s="21">
        <v>119166.2</v>
      </c>
      <c r="O173" s="28">
        <v>12.885164115328003</v>
      </c>
      <c r="P173" s="21">
        <v>80638.3</v>
      </c>
      <c r="Q173" s="28">
        <v>14.280430899460926</v>
      </c>
      <c r="R173" s="22">
        <v>37.4</v>
      </c>
      <c r="S173" s="30">
        <v>14.265347593582888</v>
      </c>
    </row>
    <row r="174" spans="1:19" ht="14.25" customHeight="1" x14ac:dyDescent="0.2">
      <c r="A174" s="23" t="s">
        <v>9</v>
      </c>
      <c r="B174" s="26">
        <f t="shared" si="8"/>
        <v>2237708</v>
      </c>
      <c r="C174" s="28">
        <f t="shared" si="9"/>
        <v>2.1513854989122803</v>
      </c>
      <c r="D174" s="21">
        <v>1910390.9</v>
      </c>
      <c r="E174" s="28">
        <v>0.50673059686370991</v>
      </c>
      <c r="F174" s="21">
        <f t="shared" si="10"/>
        <v>327317.09999999998</v>
      </c>
      <c r="G174" s="28">
        <f t="shared" si="11"/>
        <v>11.75043717850366</v>
      </c>
      <c r="H174" s="21">
        <v>13533.5</v>
      </c>
      <c r="I174" s="28">
        <v>1.9902310562677801</v>
      </c>
      <c r="J174" s="21">
        <v>26347.599999999999</v>
      </c>
      <c r="K174" s="28">
        <v>6.5784822526529956</v>
      </c>
      <c r="L174" s="21">
        <v>67827.199999999997</v>
      </c>
      <c r="M174" s="28">
        <v>9.5128206235846395</v>
      </c>
      <c r="N174" s="21">
        <v>92654.9</v>
      </c>
      <c r="O174" s="28">
        <v>12.684458533763459</v>
      </c>
      <c r="P174" s="21">
        <v>126846.39999999999</v>
      </c>
      <c r="Q174" s="28">
        <v>14.377664640068623</v>
      </c>
      <c r="R174" s="21">
        <v>107.5</v>
      </c>
      <c r="S174" s="28">
        <v>14.853823255813953</v>
      </c>
    </row>
    <row r="175" spans="1:19" ht="14.25" customHeight="1" x14ac:dyDescent="0.2">
      <c r="A175" s="23" t="s">
        <v>14</v>
      </c>
      <c r="B175" s="26">
        <f t="shared" si="8"/>
        <v>2361358.2999999998</v>
      </c>
      <c r="C175" s="28">
        <f t="shared" si="9"/>
        <v>2.0669025547711248</v>
      </c>
      <c r="D175" s="21">
        <v>2000064.7</v>
      </c>
      <c r="E175" s="28">
        <v>0.42580078684454559</v>
      </c>
      <c r="F175" s="21">
        <f t="shared" si="10"/>
        <v>361293.6</v>
      </c>
      <c r="G175" s="28">
        <f t="shared" si="11"/>
        <v>11.151784532026033</v>
      </c>
      <c r="H175" s="21">
        <v>17578.3</v>
      </c>
      <c r="I175" s="28">
        <v>3.0512899996017819</v>
      </c>
      <c r="J175" s="21">
        <v>52383</v>
      </c>
      <c r="K175" s="28">
        <v>6.4620973025599922</v>
      </c>
      <c r="L175" s="21">
        <v>80532.800000000003</v>
      </c>
      <c r="M175" s="28">
        <v>9.5192747054616262</v>
      </c>
      <c r="N175" s="21">
        <v>106033.1</v>
      </c>
      <c r="O175" s="28">
        <v>12.592335742329517</v>
      </c>
      <c r="P175" s="21">
        <v>104382.3</v>
      </c>
      <c r="Q175" s="28">
        <v>14.652357985980382</v>
      </c>
      <c r="R175" s="22">
        <v>384.1</v>
      </c>
      <c r="S175" s="30">
        <v>14.742978391043998</v>
      </c>
    </row>
    <row r="176" spans="1:19" ht="14.25" customHeight="1" thickBot="1" x14ac:dyDescent="0.25">
      <c r="A176" s="24" t="s">
        <v>15</v>
      </c>
      <c r="B176" s="27">
        <f t="shared" si="8"/>
        <v>3050009.5000000005</v>
      </c>
      <c r="C176" s="29">
        <f t="shared" si="9"/>
        <v>2.0220209432134553</v>
      </c>
      <c r="D176" s="25">
        <v>2649213.5</v>
      </c>
      <c r="E176" s="29">
        <v>0.58880697912795621</v>
      </c>
      <c r="F176" s="25">
        <f t="shared" si="10"/>
        <v>400795.99999999994</v>
      </c>
      <c r="G176" s="29">
        <f t="shared" si="11"/>
        <v>11.495393387159554</v>
      </c>
      <c r="H176" s="25">
        <v>15594.7</v>
      </c>
      <c r="I176" s="29">
        <v>2.8640952374845297</v>
      </c>
      <c r="J176" s="25">
        <v>52490.7</v>
      </c>
      <c r="K176" s="29">
        <v>5.6635846349924819</v>
      </c>
      <c r="L176" s="25">
        <v>79690.7</v>
      </c>
      <c r="M176" s="29">
        <v>9.6494583684168926</v>
      </c>
      <c r="N176" s="25">
        <v>117590</v>
      </c>
      <c r="O176" s="29">
        <v>12.786546866230122</v>
      </c>
      <c r="P176" s="25">
        <v>135388.6</v>
      </c>
      <c r="Q176" s="29">
        <v>14.715079127784763</v>
      </c>
      <c r="R176" s="25">
        <v>41.3</v>
      </c>
      <c r="S176" s="29">
        <v>13.592251815980628</v>
      </c>
    </row>
    <row r="177" spans="1:19" ht="14.25" customHeight="1" x14ac:dyDescent="0.2">
      <c r="A177" s="23" t="s">
        <v>41</v>
      </c>
      <c r="B177" s="26">
        <f t="shared" si="8"/>
        <v>2126968.7000000002</v>
      </c>
      <c r="C177" s="28">
        <f t="shared" si="9"/>
        <v>2.5201237559349141</v>
      </c>
      <c r="D177" s="21">
        <v>1698191.2000000002</v>
      </c>
      <c r="E177" s="28">
        <v>0.40868036944249903</v>
      </c>
      <c r="F177" s="21">
        <f t="shared" si="10"/>
        <v>428777.5</v>
      </c>
      <c r="G177" s="28">
        <f t="shared" si="11"/>
        <v>10.882583489105659</v>
      </c>
      <c r="H177" s="21">
        <v>8040.2</v>
      </c>
      <c r="I177" s="28">
        <v>5.8324592671824096</v>
      </c>
      <c r="J177" s="21">
        <v>60047.1</v>
      </c>
      <c r="K177" s="28">
        <v>4.4838723102364595</v>
      </c>
      <c r="L177" s="21">
        <v>76053.600000000006</v>
      </c>
      <c r="M177" s="28">
        <v>8.9381815850926216</v>
      </c>
      <c r="N177" s="21">
        <v>100213.3</v>
      </c>
      <c r="O177" s="28">
        <v>11.886888766261599</v>
      </c>
      <c r="P177" s="21">
        <v>145145.80000000002</v>
      </c>
      <c r="Q177" s="28">
        <v>14.0717689178743</v>
      </c>
      <c r="R177" s="22">
        <v>39277.5</v>
      </c>
      <c r="S177" s="30">
        <v>11.115928457768399</v>
      </c>
    </row>
    <row r="178" spans="1:19" ht="14.25" customHeight="1" x14ac:dyDescent="0.2">
      <c r="A178" s="23" t="s">
        <v>1</v>
      </c>
      <c r="B178" s="26">
        <f t="shared" si="8"/>
        <v>2181777.9</v>
      </c>
      <c r="C178" s="28">
        <f t="shared" si="9"/>
        <v>1.9475356368766934</v>
      </c>
      <c r="D178" s="21">
        <v>1869469.7000000002</v>
      </c>
      <c r="E178" s="28">
        <v>0.43187097817097503</v>
      </c>
      <c r="F178" s="21">
        <f t="shared" si="10"/>
        <v>312308.2</v>
      </c>
      <c r="G178" s="28">
        <f t="shared" si="11"/>
        <v>11.020269413355125</v>
      </c>
      <c r="H178" s="21">
        <v>10095.9</v>
      </c>
      <c r="I178" s="28">
        <v>7.5018380728810685</v>
      </c>
      <c r="J178" s="21">
        <v>48786.400000000001</v>
      </c>
      <c r="K178" s="28">
        <v>5.3227135021235394</v>
      </c>
      <c r="L178" s="21">
        <v>54301</v>
      </c>
      <c r="M178" s="28">
        <v>9.7976961934402702</v>
      </c>
      <c r="N178" s="21">
        <v>89649.9</v>
      </c>
      <c r="O178" s="28">
        <v>12.1984384143206</v>
      </c>
      <c r="P178" s="21">
        <v>109398.7</v>
      </c>
      <c r="Q178" s="28">
        <v>13.525300410333898</v>
      </c>
      <c r="R178" s="22">
        <v>76.3</v>
      </c>
      <c r="S178" s="30">
        <v>13.668414154652698</v>
      </c>
    </row>
    <row r="179" spans="1:19" ht="14.25" customHeight="1" x14ac:dyDescent="0.2">
      <c r="A179" s="23" t="s">
        <v>2</v>
      </c>
      <c r="B179" s="26">
        <f t="shared" si="8"/>
        <v>2805377.7</v>
      </c>
      <c r="C179" s="28">
        <f t="shared" si="9"/>
        <v>2.1186349453052236</v>
      </c>
      <c r="D179" s="21">
        <v>2383578</v>
      </c>
      <c r="E179" s="28">
        <v>0.49791819650961699</v>
      </c>
      <c r="F179" s="21">
        <f t="shared" si="10"/>
        <v>421799.69999999995</v>
      </c>
      <c r="G179" s="28">
        <f t="shared" si="11"/>
        <v>11.277258781834115</v>
      </c>
      <c r="H179" s="21">
        <v>10282.5</v>
      </c>
      <c r="I179" s="28">
        <v>5.0505748601993696</v>
      </c>
      <c r="J179" s="21">
        <v>60325.5</v>
      </c>
      <c r="K179" s="28">
        <v>5.85750443842156</v>
      </c>
      <c r="L179" s="21">
        <v>82981.600000000006</v>
      </c>
      <c r="M179" s="28">
        <v>9.7664672409305187</v>
      </c>
      <c r="N179" s="21">
        <v>125159.7</v>
      </c>
      <c r="O179" s="28">
        <v>12.5147338799949</v>
      </c>
      <c r="P179" s="21">
        <v>142091.80000000002</v>
      </c>
      <c r="Q179" s="28">
        <v>13.864957182610098</v>
      </c>
      <c r="R179" s="21">
        <v>958.6</v>
      </c>
      <c r="S179" s="28">
        <v>4.7786480283747093</v>
      </c>
    </row>
    <row r="180" spans="1:19" ht="14.25" customHeight="1" x14ac:dyDescent="0.2">
      <c r="A180" s="23" t="s">
        <v>3</v>
      </c>
      <c r="B180" s="26">
        <f t="shared" si="8"/>
        <v>2559970.4999999995</v>
      </c>
      <c r="C180" s="28">
        <f t="shared" si="9"/>
        <v>1.732183765789489</v>
      </c>
      <c r="D180" s="21">
        <v>2272821.9</v>
      </c>
      <c r="E180" s="28">
        <v>0.52785658876306996</v>
      </c>
      <c r="F180" s="21">
        <f t="shared" si="10"/>
        <v>287148.60000000003</v>
      </c>
      <c r="G180" s="28">
        <f t="shared" si="11"/>
        <v>11.264604201448311</v>
      </c>
      <c r="H180" s="21">
        <v>7553.3</v>
      </c>
      <c r="I180" s="28">
        <v>3.67800219771491</v>
      </c>
      <c r="J180" s="21">
        <v>41775.4</v>
      </c>
      <c r="K180" s="28">
        <v>6.0565891409776995</v>
      </c>
      <c r="L180" s="21">
        <v>70995.5</v>
      </c>
      <c r="M180" s="28">
        <v>9.9129822735243796</v>
      </c>
      <c r="N180" s="21">
        <v>77513.600000000006</v>
      </c>
      <c r="O180" s="28">
        <v>12.6823565800066</v>
      </c>
      <c r="P180" s="21">
        <v>89164.800000000003</v>
      </c>
      <c r="Q180" s="28">
        <v>14.184853529643998</v>
      </c>
      <c r="R180" s="22">
        <v>146</v>
      </c>
      <c r="S180" s="30">
        <v>15.040835616438399</v>
      </c>
    </row>
    <row r="181" spans="1:19" ht="14.25" customHeight="1" x14ac:dyDescent="0.2">
      <c r="A181" s="23" t="s">
        <v>4</v>
      </c>
      <c r="B181" s="26">
        <f t="shared" si="8"/>
        <v>2219368</v>
      </c>
      <c r="C181" s="28">
        <f t="shared" si="9"/>
        <v>1.7757544269359566</v>
      </c>
      <c r="D181" s="21">
        <v>1990946.9</v>
      </c>
      <c r="E181" s="28">
        <v>0.75964303518089804</v>
      </c>
      <c r="F181" s="21">
        <f t="shared" si="10"/>
        <v>228421.1</v>
      </c>
      <c r="G181" s="28">
        <f t="shared" si="11"/>
        <v>10.632308508277038</v>
      </c>
      <c r="H181" s="21">
        <v>13777.4</v>
      </c>
      <c r="I181" s="28">
        <v>4.4178101818920803</v>
      </c>
      <c r="J181" s="21">
        <v>36789.300000000003</v>
      </c>
      <c r="K181" s="28">
        <v>5.705174548034349</v>
      </c>
      <c r="L181" s="21">
        <v>50837.5</v>
      </c>
      <c r="M181" s="28">
        <v>9.44779768871404</v>
      </c>
      <c r="N181" s="21">
        <v>61707.9</v>
      </c>
      <c r="O181" s="28">
        <v>12.100926980175998</v>
      </c>
      <c r="P181" s="21">
        <v>65128.6</v>
      </c>
      <c r="Q181" s="28">
        <v>14.257598059838502</v>
      </c>
      <c r="R181" s="22">
        <v>180.4</v>
      </c>
      <c r="S181" s="30">
        <v>12.6700720620843</v>
      </c>
    </row>
    <row r="182" spans="1:19" ht="14.25" customHeight="1" x14ac:dyDescent="0.2">
      <c r="A182" s="23" t="s">
        <v>5</v>
      </c>
      <c r="B182" s="26">
        <f t="shared" si="8"/>
        <v>2487897.0999999996</v>
      </c>
      <c r="C182" s="28">
        <f t="shared" si="9"/>
        <v>1.7987163038214091</v>
      </c>
      <c r="D182" s="21">
        <v>2239968.9</v>
      </c>
      <c r="E182" s="28">
        <v>0.81195376194731994</v>
      </c>
      <c r="F182" s="21">
        <f t="shared" si="10"/>
        <v>247928.2</v>
      </c>
      <c r="G182" s="28">
        <f t="shared" si="11"/>
        <v>10.713867567303767</v>
      </c>
      <c r="H182" s="21">
        <v>23499.1</v>
      </c>
      <c r="I182" s="28">
        <v>2.0781987820810204</v>
      </c>
      <c r="J182" s="21">
        <v>29841.3</v>
      </c>
      <c r="K182" s="28">
        <v>6.1364402355125289</v>
      </c>
      <c r="L182" s="21">
        <v>47024.3</v>
      </c>
      <c r="M182" s="28">
        <v>9.9102866815667596</v>
      </c>
      <c r="N182" s="21">
        <v>66822.5</v>
      </c>
      <c r="O182" s="28">
        <v>12.348944068240499</v>
      </c>
      <c r="P182" s="21">
        <v>80636.600000000006</v>
      </c>
      <c r="Q182" s="28">
        <v>14.032369135107398</v>
      </c>
      <c r="R182" s="22">
        <v>104.4</v>
      </c>
      <c r="S182" s="30">
        <v>15.139846743294997</v>
      </c>
    </row>
    <row r="183" spans="1:19" ht="14.25" customHeight="1" x14ac:dyDescent="0.2">
      <c r="A183" s="23" t="s">
        <v>6</v>
      </c>
      <c r="B183" s="26">
        <f t="shared" si="8"/>
        <v>2825455.7000000007</v>
      </c>
      <c r="C183" s="28">
        <f t="shared" si="9"/>
        <v>1.8928318391259891</v>
      </c>
      <c r="D183" s="21">
        <v>2494396.5</v>
      </c>
      <c r="E183" s="28">
        <v>0.70167845689328123</v>
      </c>
      <c r="F183" s="21">
        <f t="shared" si="10"/>
        <v>331059.20000000001</v>
      </c>
      <c r="G183" s="28">
        <f t="shared" si="11"/>
        <v>10.867688383225744</v>
      </c>
      <c r="H183" s="21">
        <v>9746.2000000000007</v>
      </c>
      <c r="I183" s="28">
        <v>3.1799625495064698</v>
      </c>
      <c r="J183" s="21">
        <v>58881.2</v>
      </c>
      <c r="K183" s="28">
        <v>5.8596289647629503</v>
      </c>
      <c r="L183" s="21">
        <v>58282.1</v>
      </c>
      <c r="M183" s="28">
        <v>9.9431419595381794</v>
      </c>
      <c r="N183" s="21">
        <v>111024.2</v>
      </c>
      <c r="O183" s="28">
        <v>12.1124022510408</v>
      </c>
      <c r="P183" s="21">
        <v>92268.2</v>
      </c>
      <c r="Q183" s="28">
        <v>13.967968725953298</v>
      </c>
      <c r="R183" s="22">
        <v>857.3</v>
      </c>
      <c r="S183" s="30">
        <v>10.215082234923599</v>
      </c>
    </row>
    <row r="184" spans="1:19" ht="14.25" customHeight="1" x14ac:dyDescent="0.2">
      <c r="A184" s="23" t="s">
        <v>7</v>
      </c>
      <c r="B184" s="26">
        <f t="shared" si="8"/>
        <v>2939871.3999999994</v>
      </c>
      <c r="C184" s="28">
        <f t="shared" si="9"/>
        <v>2.0777011031843129</v>
      </c>
      <c r="D184" s="21">
        <v>2666033.7999999998</v>
      </c>
      <c r="E184" s="28">
        <v>1.1302570897638298</v>
      </c>
      <c r="F184" s="21">
        <f t="shared" si="10"/>
        <v>273837.60000000003</v>
      </c>
      <c r="G184" s="28">
        <f t="shared" si="11"/>
        <v>11.301846229297968</v>
      </c>
      <c r="H184" s="21">
        <v>10612.8</v>
      </c>
      <c r="I184" s="28">
        <v>3.4479851688527092</v>
      </c>
      <c r="J184" s="21">
        <v>34838.300000000003</v>
      </c>
      <c r="K184" s="28">
        <v>6.3906731097671194</v>
      </c>
      <c r="L184" s="21">
        <v>47653.7</v>
      </c>
      <c r="M184" s="28">
        <v>9.2777549487238105</v>
      </c>
      <c r="N184" s="21">
        <v>99782.9</v>
      </c>
      <c r="O184" s="28">
        <v>12.466575485378799</v>
      </c>
      <c r="P184" s="21">
        <v>80901.400000000009</v>
      </c>
      <c r="Q184" s="28">
        <v>14.205910243827697</v>
      </c>
      <c r="R184" s="22">
        <v>48.5</v>
      </c>
      <c r="S184" s="30">
        <v>5.9597938144329881</v>
      </c>
    </row>
    <row r="185" spans="1:19" ht="14.25" customHeight="1" x14ac:dyDescent="0.2">
      <c r="A185" s="23" t="s">
        <v>8</v>
      </c>
      <c r="B185" s="26">
        <f t="shared" si="8"/>
        <v>3084536.3000000003</v>
      </c>
      <c r="C185" s="28">
        <f t="shared" si="9"/>
        <v>2.0558890799891043</v>
      </c>
      <c r="D185" s="21">
        <v>2768791.3</v>
      </c>
      <c r="E185" s="28">
        <v>0.99688203224273297</v>
      </c>
      <c r="F185" s="21">
        <f t="shared" si="10"/>
        <v>315745</v>
      </c>
      <c r="G185" s="28">
        <f t="shared" si="11"/>
        <v>11.342400348382391</v>
      </c>
      <c r="H185" s="21">
        <v>16794.7</v>
      </c>
      <c r="I185" s="28">
        <v>3.4484189059643797</v>
      </c>
      <c r="J185" s="21">
        <v>30901.5</v>
      </c>
      <c r="K185" s="28">
        <v>6.0701254631652208</v>
      </c>
      <c r="L185" s="21">
        <v>56467.199999999997</v>
      </c>
      <c r="M185" s="28">
        <v>9.6839330797347802</v>
      </c>
      <c r="N185" s="21">
        <v>99227.9</v>
      </c>
      <c r="O185" s="28">
        <v>12.298796356669801</v>
      </c>
      <c r="P185" s="21">
        <v>112330.6</v>
      </c>
      <c r="Q185" s="28">
        <v>13.9618468876691</v>
      </c>
      <c r="R185" s="22">
        <v>23.1</v>
      </c>
      <c r="S185" s="30">
        <v>11.4327272727273</v>
      </c>
    </row>
    <row r="186" spans="1:19" ht="14.25" customHeight="1" x14ac:dyDescent="0.2">
      <c r="A186" s="23" t="s">
        <v>9</v>
      </c>
      <c r="B186" s="26">
        <f t="shared" si="8"/>
        <v>3126207.7000000007</v>
      </c>
      <c r="C186" s="28">
        <f t="shared" si="9"/>
        <v>2.1367752436922212</v>
      </c>
      <c r="D186" s="21">
        <v>2774711.6</v>
      </c>
      <c r="E186" s="28">
        <v>0.95242099935719393</v>
      </c>
      <c r="F186" s="21">
        <f t="shared" si="10"/>
        <v>351496.1</v>
      </c>
      <c r="G186" s="28">
        <f t="shared" si="11"/>
        <v>11.486072320574825</v>
      </c>
      <c r="H186" s="21">
        <v>7502.7</v>
      </c>
      <c r="I186" s="28">
        <v>6.0625864022285292</v>
      </c>
      <c r="J186" s="21">
        <v>35052.700000000004</v>
      </c>
      <c r="K186" s="28">
        <v>5.7022384866215692</v>
      </c>
      <c r="L186" s="21">
        <v>71841.5</v>
      </c>
      <c r="M186" s="28">
        <v>9.0524893411189904</v>
      </c>
      <c r="N186" s="21">
        <v>104161.2</v>
      </c>
      <c r="O186" s="28">
        <v>11.9430401627477</v>
      </c>
      <c r="P186" s="21">
        <v>132895.5</v>
      </c>
      <c r="Q186" s="28">
        <v>14.274396100695698</v>
      </c>
      <c r="R186" s="21">
        <v>42.5</v>
      </c>
      <c r="S186" s="28">
        <v>14.027952941176499</v>
      </c>
    </row>
    <row r="187" spans="1:19" ht="14.25" customHeight="1" x14ac:dyDescent="0.2">
      <c r="A187" s="23" t="s">
        <v>14</v>
      </c>
      <c r="B187" s="26">
        <f t="shared" si="8"/>
        <v>3662006.6999999997</v>
      </c>
      <c r="C187" s="28">
        <f t="shared" si="9"/>
        <v>2.0019374817091404</v>
      </c>
      <c r="D187" s="21">
        <v>3276686.5</v>
      </c>
      <c r="E187" s="28">
        <v>0.91684414667073011</v>
      </c>
      <c r="F187" s="21">
        <f t="shared" si="10"/>
        <v>385320.2</v>
      </c>
      <c r="G187" s="28">
        <f t="shared" si="11"/>
        <v>11.229355826660523</v>
      </c>
      <c r="H187" s="21">
        <v>11591.5</v>
      </c>
      <c r="I187" s="28">
        <v>7.4048279342621699</v>
      </c>
      <c r="J187" s="21">
        <v>43329.8</v>
      </c>
      <c r="K187" s="28">
        <v>5.59293670868548</v>
      </c>
      <c r="L187" s="21">
        <v>94340</v>
      </c>
      <c r="M187" s="28">
        <v>9.174082308670771</v>
      </c>
      <c r="N187" s="21">
        <v>96118.2</v>
      </c>
      <c r="O187" s="28">
        <v>12.329059137603499</v>
      </c>
      <c r="P187" s="21">
        <v>139635.79999999999</v>
      </c>
      <c r="Q187" s="28">
        <v>13.921645050911</v>
      </c>
      <c r="R187" s="22">
        <v>304.90000000000003</v>
      </c>
      <c r="S187" s="30">
        <v>13.8858642177763</v>
      </c>
    </row>
    <row r="188" spans="1:19" ht="14.25" customHeight="1" thickBot="1" x14ac:dyDescent="0.25">
      <c r="A188" s="24" t="s">
        <v>15</v>
      </c>
      <c r="B188" s="27">
        <f t="shared" si="8"/>
        <v>4233920.5000000009</v>
      </c>
      <c r="C188" s="29">
        <f t="shared" si="9"/>
        <v>2.3597842474840958</v>
      </c>
      <c r="D188" s="25">
        <v>3818935.9</v>
      </c>
      <c r="E188" s="29">
        <v>1.3976076458890001</v>
      </c>
      <c r="F188" s="25">
        <f t="shared" si="10"/>
        <v>414984.60000000003</v>
      </c>
      <c r="G188" s="29">
        <f t="shared" si="11"/>
        <v>11.214307441770126</v>
      </c>
      <c r="H188" s="25">
        <v>8345.2000000000007</v>
      </c>
      <c r="I188" s="29">
        <v>4.9243450127019095</v>
      </c>
      <c r="J188" s="25">
        <v>49983.9</v>
      </c>
      <c r="K188" s="29">
        <v>5.7594387792869295</v>
      </c>
      <c r="L188" s="25">
        <v>112224.2</v>
      </c>
      <c r="M188" s="29">
        <v>9.3363967486513584</v>
      </c>
      <c r="N188" s="25">
        <v>111774.6</v>
      </c>
      <c r="O188" s="29">
        <v>12.500211479173299</v>
      </c>
      <c r="P188" s="25">
        <v>132612.29999999999</v>
      </c>
      <c r="Q188" s="29">
        <v>14.170097487186302</v>
      </c>
      <c r="R188" s="25">
        <v>44.4</v>
      </c>
      <c r="S188" s="29">
        <v>15.4508783783784</v>
      </c>
    </row>
    <row r="189" spans="1:19" ht="14.25" customHeight="1" x14ac:dyDescent="0.2">
      <c r="A189" s="23" t="s">
        <v>43</v>
      </c>
      <c r="B189" s="26">
        <f t="shared" si="8"/>
        <v>2959495.3000000003</v>
      </c>
      <c r="C189" s="28">
        <f t="shared" si="9"/>
        <v>2.350811857683976</v>
      </c>
      <c r="D189" s="21">
        <v>2543536.2000000002</v>
      </c>
      <c r="E189" s="28">
        <v>0.86115816083136498</v>
      </c>
      <c r="F189" s="21">
        <f t="shared" si="10"/>
        <v>415959.1</v>
      </c>
      <c r="G189" s="28">
        <f t="shared" si="11"/>
        <v>11.459851913325126</v>
      </c>
      <c r="H189" s="21">
        <v>8636.7999999999993</v>
      </c>
      <c r="I189" s="28">
        <v>5.4457178584661001</v>
      </c>
      <c r="J189" s="21">
        <v>48671</v>
      </c>
      <c r="K189" s="28">
        <v>6.2176462575250095</v>
      </c>
      <c r="L189" s="21">
        <v>103078.2</v>
      </c>
      <c r="M189" s="28">
        <v>9.6698672367193108</v>
      </c>
      <c r="N189" s="21">
        <v>120088.6</v>
      </c>
      <c r="O189" s="28">
        <v>12.319764548841398</v>
      </c>
      <c r="P189" s="21">
        <v>135384.29999999999</v>
      </c>
      <c r="Q189" s="28">
        <v>14.324983849678299</v>
      </c>
      <c r="R189" s="22">
        <v>100.2</v>
      </c>
      <c r="S189" s="30">
        <v>15.801936127744501</v>
      </c>
    </row>
    <row r="190" spans="1:19" ht="14.25" customHeight="1" x14ac:dyDescent="0.2">
      <c r="A190" s="23" t="s">
        <v>1</v>
      </c>
      <c r="B190" s="26">
        <f t="shared" si="8"/>
        <v>3650534.7000000011</v>
      </c>
      <c r="C190" s="28">
        <f t="shared" si="9"/>
        <v>2.100042992058119</v>
      </c>
      <c r="D190" s="21">
        <v>3218158.2</v>
      </c>
      <c r="E190" s="28">
        <v>0.8730281755570618</v>
      </c>
      <c r="F190" s="21">
        <f t="shared" si="10"/>
        <v>432376.5</v>
      </c>
      <c r="G190" s="28">
        <f t="shared" si="11"/>
        <v>11.23265726051252</v>
      </c>
      <c r="H190" s="21">
        <v>11638.7</v>
      </c>
      <c r="I190" s="28">
        <v>3.5320491979344801</v>
      </c>
      <c r="J190" s="21">
        <v>62821.7</v>
      </c>
      <c r="K190" s="28">
        <v>5.5658550946567802</v>
      </c>
      <c r="L190" s="21">
        <v>77570.7</v>
      </c>
      <c r="M190" s="28">
        <v>9.3112099800568995</v>
      </c>
      <c r="N190" s="21">
        <v>120416.7</v>
      </c>
      <c r="O190" s="28">
        <v>12.1527137182799</v>
      </c>
      <c r="P190" s="21">
        <v>159385</v>
      </c>
      <c r="Q190" s="28">
        <v>14.2488739718292</v>
      </c>
      <c r="R190" s="22">
        <v>543.70000000000005</v>
      </c>
      <c r="S190" s="30">
        <v>17.010402795659399</v>
      </c>
    </row>
    <row r="191" spans="1:19" ht="14.25" customHeight="1" x14ac:dyDescent="0.2">
      <c r="A191" s="23" t="s">
        <v>2</v>
      </c>
      <c r="B191" s="26">
        <f t="shared" si="8"/>
        <v>3894518.8</v>
      </c>
      <c r="C191" s="28">
        <f t="shared" si="9"/>
        <v>2.0943530982569647</v>
      </c>
      <c r="D191" s="21">
        <v>3476345.4</v>
      </c>
      <c r="E191" s="28">
        <v>1.01847454686177</v>
      </c>
      <c r="F191" s="21">
        <f t="shared" si="10"/>
        <v>418173.39999999997</v>
      </c>
      <c r="G191" s="28">
        <f t="shared" si="11"/>
        <v>11.038311401442554</v>
      </c>
      <c r="H191" s="21">
        <v>17770.7</v>
      </c>
      <c r="I191" s="28">
        <v>5.408497358010659</v>
      </c>
      <c r="J191" s="21">
        <v>53765.3</v>
      </c>
      <c r="K191" s="28">
        <v>6.0349248492987089</v>
      </c>
      <c r="L191" s="21">
        <v>89916.800000000003</v>
      </c>
      <c r="M191" s="28">
        <v>9.3629344127015202</v>
      </c>
      <c r="N191" s="21">
        <v>129456</v>
      </c>
      <c r="O191" s="28">
        <v>12.489464327647999</v>
      </c>
      <c r="P191" s="21">
        <v>127070.5</v>
      </c>
      <c r="Q191" s="28">
        <v>13.640466331681999</v>
      </c>
      <c r="R191" s="21">
        <v>194.1</v>
      </c>
      <c r="S191" s="28">
        <v>17.124204018547101</v>
      </c>
    </row>
    <row r="192" spans="1:19" ht="14.25" customHeight="1" x14ac:dyDescent="0.2">
      <c r="A192" s="23" t="s">
        <v>3</v>
      </c>
      <c r="B192" s="26">
        <f t="shared" si="8"/>
        <v>4326123.5999999996</v>
      </c>
      <c r="C192" s="28">
        <f t="shared" si="9"/>
        <v>1.8877401114938075</v>
      </c>
      <c r="D192" s="21">
        <v>3898871.9</v>
      </c>
      <c r="E192" s="28">
        <v>0.90210992056445904</v>
      </c>
      <c r="F192" s="21">
        <f t="shared" si="10"/>
        <v>427251.7</v>
      </c>
      <c r="G192" s="28">
        <f t="shared" si="11"/>
        <v>10.882077302442543</v>
      </c>
      <c r="H192" s="21">
        <v>14546.1</v>
      </c>
      <c r="I192" s="28">
        <v>4.8968753136579597</v>
      </c>
      <c r="J192" s="21">
        <v>58342.400000000001</v>
      </c>
      <c r="K192" s="28">
        <v>6.4999143847356295</v>
      </c>
      <c r="L192" s="21">
        <v>94443.9</v>
      </c>
      <c r="M192" s="28">
        <v>9.3636436657105389</v>
      </c>
      <c r="N192" s="21">
        <v>113341.8</v>
      </c>
      <c r="O192" s="28">
        <v>11.925476523224399</v>
      </c>
      <c r="P192" s="21">
        <v>145987.20000000001</v>
      </c>
      <c r="Q192" s="28">
        <v>13.371384080248099</v>
      </c>
      <c r="R192" s="22">
        <v>590.30000000000007</v>
      </c>
      <c r="S192" s="30">
        <v>18.448349991529703</v>
      </c>
    </row>
    <row r="193" spans="1:19" ht="14.25" customHeight="1" x14ac:dyDescent="0.2">
      <c r="A193" s="23" t="s">
        <v>4</v>
      </c>
      <c r="B193" s="26">
        <f t="shared" si="8"/>
        <v>4291948.7</v>
      </c>
      <c r="C193" s="28">
        <f t="shared" si="9"/>
        <v>2.0525017766405282</v>
      </c>
      <c r="D193" s="21">
        <v>3810379</v>
      </c>
      <c r="E193" s="28">
        <v>0.90326307304339015</v>
      </c>
      <c r="F193" s="21">
        <f t="shared" si="10"/>
        <v>481569.7</v>
      </c>
      <c r="G193" s="28">
        <f t="shared" si="11"/>
        <v>11.145754575090594</v>
      </c>
      <c r="H193" s="21">
        <v>14652.6</v>
      </c>
      <c r="I193" s="28">
        <v>5.6071856189345191</v>
      </c>
      <c r="J193" s="21">
        <v>79447</v>
      </c>
      <c r="K193" s="28">
        <v>6.0085300640678705</v>
      </c>
      <c r="L193" s="21">
        <v>92771.1</v>
      </c>
      <c r="M193" s="28">
        <v>9.4922282154679589</v>
      </c>
      <c r="N193" s="21">
        <v>106171</v>
      </c>
      <c r="O193" s="28">
        <v>12.218821325974099</v>
      </c>
      <c r="P193" s="21">
        <v>186478.2</v>
      </c>
      <c r="Q193" s="28">
        <v>13.901309734864499</v>
      </c>
      <c r="R193" s="22">
        <v>2049.8000000000002</v>
      </c>
      <c r="S193" s="30">
        <v>18.420334666796798</v>
      </c>
    </row>
    <row r="194" spans="1:19" ht="14.25" customHeight="1" x14ac:dyDescent="0.2">
      <c r="A194" s="23" t="s">
        <v>5</v>
      </c>
      <c r="B194" s="26">
        <f t="shared" si="8"/>
        <v>4941606.1999999993</v>
      </c>
      <c r="C194" s="28">
        <f t="shared" si="9"/>
        <v>2.0536251820308937</v>
      </c>
      <c r="D194" s="21">
        <v>4376104.0999999996</v>
      </c>
      <c r="E194" s="28">
        <v>0.85191661848263611</v>
      </c>
      <c r="F194" s="21">
        <f t="shared" si="10"/>
        <v>565502.10000000009</v>
      </c>
      <c r="G194" s="28">
        <f t="shared" si="11"/>
        <v>11.352974860747631</v>
      </c>
      <c r="H194" s="21">
        <v>21660.6</v>
      </c>
      <c r="I194" s="28">
        <v>4.4125890326214394</v>
      </c>
      <c r="J194" s="21">
        <v>82023</v>
      </c>
      <c r="K194" s="28">
        <v>6.3483826000024397</v>
      </c>
      <c r="L194" s="21">
        <v>93219.8</v>
      </c>
      <c r="M194" s="28">
        <v>9.5971790435079196</v>
      </c>
      <c r="N194" s="21">
        <v>144027.70000000001</v>
      </c>
      <c r="O194" s="28">
        <v>12.037782926478702</v>
      </c>
      <c r="P194" s="21">
        <v>221724</v>
      </c>
      <c r="Q194" s="28">
        <v>14.199197637603499</v>
      </c>
      <c r="R194" s="22">
        <v>2847</v>
      </c>
      <c r="S194" s="30">
        <v>9.52378538812785</v>
      </c>
    </row>
    <row r="195" spans="1:19" ht="14.25" customHeight="1" x14ac:dyDescent="0.2">
      <c r="A195" s="23" t="s">
        <v>6</v>
      </c>
      <c r="B195" s="26">
        <f t="shared" si="8"/>
        <v>4812132.8999999994</v>
      </c>
      <c r="C195" s="28">
        <f t="shared" si="9"/>
        <v>2.1551138277997284</v>
      </c>
      <c r="D195" s="21">
        <v>4291288.5999999996</v>
      </c>
      <c r="E195" s="28">
        <v>1.01272929161651</v>
      </c>
      <c r="F195" s="21">
        <f t="shared" si="10"/>
        <v>520844.30000000005</v>
      </c>
      <c r="G195" s="28">
        <f t="shared" si="11"/>
        <v>11.567334978994683</v>
      </c>
      <c r="H195" s="21">
        <v>17394.7</v>
      </c>
      <c r="I195" s="28">
        <v>3.4217935923010998</v>
      </c>
      <c r="J195" s="21">
        <v>69666.100000000006</v>
      </c>
      <c r="K195" s="28">
        <v>6.1792862095050483</v>
      </c>
      <c r="L195" s="21">
        <v>75186.7</v>
      </c>
      <c r="M195" s="28">
        <v>9.5854016069331394</v>
      </c>
      <c r="N195" s="21">
        <v>153641.30000000002</v>
      </c>
      <c r="O195" s="28">
        <v>12.0435047217122</v>
      </c>
      <c r="P195" s="21">
        <v>204030.1</v>
      </c>
      <c r="Q195" s="28">
        <v>14.4424921813007</v>
      </c>
      <c r="R195" s="22">
        <v>925.4</v>
      </c>
      <c r="S195" s="30">
        <v>18.3651231899719</v>
      </c>
    </row>
    <row r="196" spans="1:19" ht="14.25" customHeight="1" x14ac:dyDescent="0.2">
      <c r="A196" s="23" t="s">
        <v>7</v>
      </c>
      <c r="B196" s="26">
        <f t="shared" si="8"/>
        <v>4908838.5000000009</v>
      </c>
      <c r="C196" s="28">
        <f t="shared" si="9"/>
        <v>2.2544773558959004</v>
      </c>
      <c r="D196" s="21">
        <v>4368024.4000000004</v>
      </c>
      <c r="E196" s="28">
        <v>1.0482864440958701</v>
      </c>
      <c r="F196" s="21">
        <f t="shared" si="10"/>
        <v>540814.1</v>
      </c>
      <c r="G196" s="28">
        <f t="shared" si="11"/>
        <v>11.996588986862591</v>
      </c>
      <c r="H196" s="21">
        <v>16102.9</v>
      </c>
      <c r="I196" s="28">
        <v>3.4405063063175003</v>
      </c>
      <c r="J196" s="21">
        <v>50510.7</v>
      </c>
      <c r="K196" s="28">
        <v>6.4444788331977199</v>
      </c>
      <c r="L196" s="21">
        <v>79986.8</v>
      </c>
      <c r="M196" s="28">
        <v>9.7108516655248103</v>
      </c>
      <c r="N196" s="21">
        <v>195418.2</v>
      </c>
      <c r="O196" s="28">
        <v>12.459706644519299</v>
      </c>
      <c r="P196" s="21">
        <v>197850.4</v>
      </c>
      <c r="Q196" s="28">
        <v>14.548100003841299</v>
      </c>
      <c r="R196" s="22">
        <v>945.1</v>
      </c>
      <c r="S196" s="30">
        <v>18.057782245265098</v>
      </c>
    </row>
    <row r="197" spans="1:19" ht="14.25" customHeight="1" x14ac:dyDescent="0.2">
      <c r="A197" s="23" t="s">
        <v>8</v>
      </c>
      <c r="B197" s="26">
        <f t="shared" si="8"/>
        <v>4742214.8000000017</v>
      </c>
      <c r="C197" s="28">
        <f t="shared" si="9"/>
        <v>2.1029459492218692</v>
      </c>
      <c r="D197" s="21">
        <v>4236965.4000000004</v>
      </c>
      <c r="E197" s="28">
        <v>0.97585736881401008</v>
      </c>
      <c r="F197" s="21">
        <f t="shared" si="10"/>
        <v>505249.4</v>
      </c>
      <c r="G197" s="28">
        <f t="shared" si="11"/>
        <v>11.554585709552546</v>
      </c>
      <c r="H197" s="21">
        <v>24917.4</v>
      </c>
      <c r="I197" s="28">
        <v>4.3921247802740293</v>
      </c>
      <c r="J197" s="21">
        <v>52820.4</v>
      </c>
      <c r="K197" s="28">
        <v>6.3642207366850689</v>
      </c>
      <c r="L197" s="21">
        <v>90295.4</v>
      </c>
      <c r="M197" s="28">
        <v>9.6969526908347508</v>
      </c>
      <c r="N197" s="21">
        <v>172417</v>
      </c>
      <c r="O197" s="28">
        <v>12.608399473369797</v>
      </c>
      <c r="P197" s="21">
        <v>164070</v>
      </c>
      <c r="Q197" s="28">
        <v>14.193787066495997</v>
      </c>
      <c r="R197" s="22">
        <v>729.2</v>
      </c>
      <c r="S197" s="30">
        <v>19.307739989029095</v>
      </c>
    </row>
    <row r="198" spans="1:19" ht="14.25" customHeight="1" x14ac:dyDescent="0.2">
      <c r="A198" s="23" t="s">
        <v>9</v>
      </c>
      <c r="B198" s="26">
        <f t="shared" si="8"/>
        <v>4900407.5000000009</v>
      </c>
      <c r="C198" s="28">
        <f t="shared" si="9"/>
        <v>2.0212764324191426</v>
      </c>
      <c r="D198" s="21">
        <v>4475108.5</v>
      </c>
      <c r="E198" s="28">
        <v>1.07470695045718</v>
      </c>
      <c r="F198" s="21">
        <f t="shared" si="10"/>
        <v>425299.00000000006</v>
      </c>
      <c r="G198" s="28">
        <f t="shared" si="11"/>
        <v>11.981330734377472</v>
      </c>
      <c r="H198" s="21">
        <v>19738.2</v>
      </c>
      <c r="I198" s="28">
        <v>4.3553445602942498</v>
      </c>
      <c r="J198" s="21">
        <v>41911.9</v>
      </c>
      <c r="K198" s="28">
        <v>6.0422956248702597</v>
      </c>
      <c r="L198" s="21">
        <v>84591.8</v>
      </c>
      <c r="M198" s="28">
        <v>9.5756187479164598</v>
      </c>
      <c r="N198" s="21">
        <v>134039.70000000001</v>
      </c>
      <c r="O198" s="28">
        <v>13.1450249142605</v>
      </c>
      <c r="P198" s="21">
        <v>143691</v>
      </c>
      <c r="Q198" s="28">
        <v>15.035609690238097</v>
      </c>
      <c r="R198" s="21">
        <v>1326.4</v>
      </c>
      <c r="S198" s="28">
        <v>18.080076899879398</v>
      </c>
    </row>
    <row r="199" spans="1:19" ht="14.25" customHeight="1" x14ac:dyDescent="0.2">
      <c r="A199" s="23" t="s">
        <v>14</v>
      </c>
      <c r="B199" s="26">
        <f t="shared" si="8"/>
        <v>4883874.5</v>
      </c>
      <c r="C199" s="28">
        <f t="shared" si="9"/>
        <v>2.1829058686909359</v>
      </c>
      <c r="D199" s="21">
        <v>4390358.2</v>
      </c>
      <c r="E199" s="28">
        <v>1.1044625937355201</v>
      </c>
      <c r="F199" s="21">
        <f t="shared" si="10"/>
        <v>493516.3</v>
      </c>
      <c r="G199" s="28">
        <f t="shared" si="11"/>
        <v>11.77681852250878</v>
      </c>
      <c r="H199" s="21">
        <v>12621.7</v>
      </c>
      <c r="I199" s="28">
        <v>4.17664126068596</v>
      </c>
      <c r="J199" s="21">
        <v>59355.199999999997</v>
      </c>
      <c r="K199" s="28">
        <v>7.09638176604577</v>
      </c>
      <c r="L199" s="21">
        <v>120726.1</v>
      </c>
      <c r="M199" s="28">
        <v>9.5716619852707883</v>
      </c>
      <c r="N199" s="21">
        <v>146833.5</v>
      </c>
      <c r="O199" s="28">
        <v>13.1295094511811</v>
      </c>
      <c r="P199" s="21">
        <v>153101.70000000001</v>
      </c>
      <c r="Q199" s="28">
        <v>14.619666979530599</v>
      </c>
      <c r="R199" s="22">
        <v>878.1</v>
      </c>
      <c r="S199" s="30">
        <v>18.712350529552403</v>
      </c>
    </row>
    <row r="200" spans="1:19" ht="14.25" customHeight="1" thickBot="1" x14ac:dyDescent="0.25">
      <c r="A200" s="24" t="s">
        <v>15</v>
      </c>
      <c r="B200" s="27">
        <f t="shared" si="8"/>
        <v>6574363.7999999998</v>
      </c>
      <c r="C200" s="29">
        <f t="shared" si="9"/>
        <v>2.3651261352467299</v>
      </c>
      <c r="D200" s="25">
        <v>5971177.5999999987</v>
      </c>
      <c r="E200" s="29">
        <v>1.4085093148125427</v>
      </c>
      <c r="F200" s="25">
        <f t="shared" si="10"/>
        <v>603186.19999999995</v>
      </c>
      <c r="G200" s="29">
        <f t="shared" si="11"/>
        <v>11.835052552594874</v>
      </c>
      <c r="H200" s="25">
        <v>13200.8</v>
      </c>
      <c r="I200" s="29">
        <v>6.3579605781467787</v>
      </c>
      <c r="J200" s="25">
        <v>72800.899999999994</v>
      </c>
      <c r="K200" s="29">
        <v>6.3492677013608363</v>
      </c>
      <c r="L200" s="25">
        <v>140664.19999999998</v>
      </c>
      <c r="M200" s="29">
        <v>9.4933554948593901</v>
      </c>
      <c r="N200" s="25">
        <v>218410.5</v>
      </c>
      <c r="O200" s="29">
        <v>13.482710327571251</v>
      </c>
      <c r="P200" s="25">
        <v>157231.39999999997</v>
      </c>
      <c r="Q200" s="29">
        <v>14.602160121960374</v>
      </c>
      <c r="R200" s="25">
        <v>878.4</v>
      </c>
      <c r="S200" s="29">
        <v>18.805746812386158</v>
      </c>
    </row>
    <row r="201" spans="1:19" ht="14.25" customHeight="1" x14ac:dyDescent="0.2">
      <c r="A201" s="23" t="s">
        <v>44</v>
      </c>
      <c r="B201" s="26">
        <f t="shared" si="8"/>
        <v>4132316.0000000014</v>
      </c>
      <c r="C201" s="28">
        <f t="shared" si="9"/>
        <v>2.0044904015084999</v>
      </c>
      <c r="D201" s="21">
        <v>3587010.0000000009</v>
      </c>
      <c r="E201" s="28">
        <v>0.55077365577458648</v>
      </c>
      <c r="F201" s="21">
        <f t="shared" si="10"/>
        <v>545306.00000000012</v>
      </c>
      <c r="G201" s="28">
        <f t="shared" si="11"/>
        <v>11.567004850487614</v>
      </c>
      <c r="H201" s="21">
        <v>14500.5</v>
      </c>
      <c r="I201" s="28">
        <v>3.7261759249681043</v>
      </c>
      <c r="J201" s="21">
        <v>69019.599999999991</v>
      </c>
      <c r="K201" s="28">
        <v>5.5370331036401259</v>
      </c>
      <c r="L201" s="21">
        <v>111283.2</v>
      </c>
      <c r="M201" s="28">
        <v>9.6812805167356792</v>
      </c>
      <c r="N201" s="21">
        <v>173494.2</v>
      </c>
      <c r="O201" s="28">
        <v>12.795821566369364</v>
      </c>
      <c r="P201" s="21">
        <v>168462.70000000004</v>
      </c>
      <c r="Q201" s="28">
        <v>14.275551466288974</v>
      </c>
      <c r="R201" s="22">
        <v>8545.7999999999993</v>
      </c>
      <c r="S201" s="30">
        <v>19.787413349247586</v>
      </c>
    </row>
    <row r="202" spans="1:19" ht="14.25" customHeight="1" x14ac:dyDescent="0.2">
      <c r="A202" s="23" t="s">
        <v>1</v>
      </c>
      <c r="B202" s="26">
        <f t="shared" ref="B202:B258" si="12">D202+H202+J202+L202+N202+P202+R202</f>
        <v>5217846.0000000009</v>
      </c>
      <c r="C202" s="28">
        <f t="shared" ref="C202:C258" si="13">(D202*E202+H202*I202+J202*K202+L202*M202+N202*O202+P202*Q202+R202*S202)/(D202+H202+J202+L202+N202+P202+R202)</f>
        <v>2.2619424293089532</v>
      </c>
      <c r="D202" s="21">
        <v>4695544.4000000004</v>
      </c>
      <c r="E202" s="28">
        <v>1.2712220365757798</v>
      </c>
      <c r="F202" s="21">
        <f t="shared" ref="F202:F258" si="14">H202+J202+L202+N202+P202+R202</f>
        <v>522301.6</v>
      </c>
      <c r="G202" s="28">
        <f t="shared" ref="G202:G258" si="15">(H202*I202+J202*K202+L202*M202+N202*O202+P202*Q202+R202*S202)/(H202+J202+L202+N202+P202+R202)</f>
        <v>11.168619322628931</v>
      </c>
      <c r="H202" s="21">
        <v>15651.3</v>
      </c>
      <c r="I202" s="28">
        <v>3.8518487921131204</v>
      </c>
      <c r="J202" s="21">
        <v>84436.9</v>
      </c>
      <c r="K202" s="28">
        <v>6.2362779424635395</v>
      </c>
      <c r="L202" s="21">
        <v>109886.9</v>
      </c>
      <c r="M202" s="28">
        <v>9.6415792146288606</v>
      </c>
      <c r="N202" s="21">
        <v>175619.5</v>
      </c>
      <c r="O202" s="28">
        <v>12.600298588710297</v>
      </c>
      <c r="P202" s="21">
        <v>133839.1</v>
      </c>
      <c r="Q202" s="28">
        <v>14.331040622658099</v>
      </c>
      <c r="R202" s="22">
        <v>2867.9</v>
      </c>
      <c r="S202" s="30">
        <v>19.573331008752</v>
      </c>
    </row>
    <row r="203" spans="1:19" ht="14.25" customHeight="1" x14ac:dyDescent="0.2">
      <c r="A203" s="23" t="s">
        <v>2</v>
      </c>
      <c r="B203" s="26">
        <f t="shared" si="12"/>
        <v>5635679.799999998</v>
      </c>
      <c r="C203" s="28">
        <f t="shared" si="13"/>
        <v>2.2341253640776402</v>
      </c>
      <c r="D203" s="21">
        <v>5058384.1999999983</v>
      </c>
      <c r="E203" s="28">
        <v>1.2135979267846049</v>
      </c>
      <c r="F203" s="21">
        <f t="shared" si="14"/>
        <v>577295.6</v>
      </c>
      <c r="G203" s="28">
        <f t="shared" si="15"/>
        <v>11.176199172486331</v>
      </c>
      <c r="H203" s="21">
        <v>27475.800000000007</v>
      </c>
      <c r="I203" s="28">
        <v>2.9847137480983257</v>
      </c>
      <c r="J203" s="21">
        <v>85726.400000000009</v>
      </c>
      <c r="K203" s="28">
        <v>6.5777489431493681</v>
      </c>
      <c r="L203" s="21">
        <v>123553.1</v>
      </c>
      <c r="M203" s="28">
        <v>9.7576556395590224</v>
      </c>
      <c r="N203" s="21">
        <v>181413.6</v>
      </c>
      <c r="O203" s="28">
        <v>12.505654802065553</v>
      </c>
      <c r="P203" s="21">
        <v>156036.69999999998</v>
      </c>
      <c r="Q203" s="28">
        <v>14.563695098653078</v>
      </c>
      <c r="R203" s="21">
        <v>3090</v>
      </c>
      <c r="S203" s="28">
        <v>19.197763106796117</v>
      </c>
    </row>
    <row r="204" spans="1:19" ht="14.25" customHeight="1" x14ac:dyDescent="0.2">
      <c r="A204" s="23" t="s">
        <v>3</v>
      </c>
      <c r="B204" s="26">
        <f t="shared" si="12"/>
        <v>5639484</v>
      </c>
      <c r="C204" s="28">
        <f t="shared" si="13"/>
        <v>2.2439834853685192</v>
      </c>
      <c r="D204" s="21">
        <v>5067292.7</v>
      </c>
      <c r="E204" s="28">
        <v>1.2310063377629634</v>
      </c>
      <c r="F204" s="21">
        <f t="shared" si="14"/>
        <v>572191.29999999993</v>
      </c>
      <c r="G204" s="28">
        <f t="shared" si="15"/>
        <v>11.214849881499422</v>
      </c>
      <c r="H204" s="21">
        <v>22483.4</v>
      </c>
      <c r="I204" s="28">
        <v>4.5594918028412073</v>
      </c>
      <c r="J204" s="21">
        <v>92718.099999999991</v>
      </c>
      <c r="K204" s="28">
        <v>6.4876836130162294</v>
      </c>
      <c r="L204" s="21">
        <v>130552.29999999999</v>
      </c>
      <c r="M204" s="28">
        <v>9.8759537595277909</v>
      </c>
      <c r="N204" s="21">
        <v>164870.20000000001</v>
      </c>
      <c r="O204" s="28">
        <v>12.546002643291507</v>
      </c>
      <c r="P204" s="21">
        <v>156905.60000000001</v>
      </c>
      <c r="Q204" s="28">
        <v>14.430823456906571</v>
      </c>
      <c r="R204" s="22">
        <v>4661.7</v>
      </c>
      <c r="S204" s="30">
        <v>19.506510714975228</v>
      </c>
    </row>
    <row r="205" spans="1:19" ht="14.25" customHeight="1" x14ac:dyDescent="0.2">
      <c r="A205" s="23" t="s">
        <v>4</v>
      </c>
      <c r="B205" s="26">
        <f t="shared" si="12"/>
        <v>5790849.2000000011</v>
      </c>
      <c r="C205" s="28">
        <f t="shared" si="13"/>
        <v>2.3332061309764365</v>
      </c>
      <c r="D205" s="21">
        <v>5200795.5</v>
      </c>
      <c r="E205" s="28">
        <v>1.37293209202323</v>
      </c>
      <c r="F205" s="21">
        <f t="shared" si="14"/>
        <v>590053.70000000007</v>
      </c>
      <c r="G205" s="28">
        <f t="shared" si="15"/>
        <v>10.79716271756282</v>
      </c>
      <c r="H205" s="21">
        <v>18086.7</v>
      </c>
      <c r="I205" s="28">
        <v>4.1538057799377404</v>
      </c>
      <c r="J205" s="21">
        <v>110279.7</v>
      </c>
      <c r="K205" s="28">
        <v>6.0088747974468593</v>
      </c>
      <c r="L205" s="21">
        <v>115668.7</v>
      </c>
      <c r="M205" s="28">
        <v>9.3909968556748691</v>
      </c>
      <c r="N205" s="21">
        <v>171777.9</v>
      </c>
      <c r="O205" s="28">
        <v>12.2316003280981</v>
      </c>
      <c r="P205" s="21">
        <v>172234.8</v>
      </c>
      <c r="Q205" s="28">
        <v>13.9732617508192</v>
      </c>
      <c r="R205" s="22">
        <v>2005.9</v>
      </c>
      <c r="S205" s="30">
        <v>19.480184954384598</v>
      </c>
    </row>
    <row r="206" spans="1:19" ht="14.25" customHeight="1" x14ac:dyDescent="0.2">
      <c r="A206" s="23" t="s">
        <v>5</v>
      </c>
      <c r="B206" s="26">
        <f t="shared" si="12"/>
        <v>6012560.7000000002</v>
      </c>
      <c r="C206" s="28">
        <f t="shared" si="13"/>
        <v>2.3623946189848812</v>
      </c>
      <c r="D206" s="21">
        <v>5448366.7999999998</v>
      </c>
      <c r="E206" s="28">
        <v>1.4588433943177199</v>
      </c>
      <c r="F206" s="21">
        <f t="shared" si="14"/>
        <v>564193.89999999991</v>
      </c>
      <c r="G206" s="28">
        <f t="shared" si="15"/>
        <v>11.087902807882182</v>
      </c>
      <c r="H206" s="21">
        <v>24018.9</v>
      </c>
      <c r="I206" s="28">
        <v>3.1796531481458401</v>
      </c>
      <c r="J206" s="21">
        <v>81251.600000000006</v>
      </c>
      <c r="K206" s="28">
        <v>6.2208482048353497</v>
      </c>
      <c r="L206" s="21">
        <v>111901.1</v>
      </c>
      <c r="M206" s="28">
        <v>9.649549352061781</v>
      </c>
      <c r="N206" s="21">
        <v>160540.9</v>
      </c>
      <c r="O206" s="28">
        <v>12.384591951334498</v>
      </c>
      <c r="P206" s="21">
        <v>185643.2</v>
      </c>
      <c r="Q206" s="28">
        <v>13.948395955251801</v>
      </c>
      <c r="R206" s="22">
        <v>838.2</v>
      </c>
      <c r="S206" s="30">
        <v>19.6228847530422</v>
      </c>
    </row>
    <row r="207" spans="1:19" ht="14.25" customHeight="1" x14ac:dyDescent="0.2">
      <c r="A207" s="23" t="s">
        <v>6</v>
      </c>
      <c r="B207" s="26">
        <f t="shared" si="12"/>
        <v>6643205.5000000009</v>
      </c>
      <c r="C207" s="28">
        <f t="shared" si="13"/>
        <v>2.3591095938549547</v>
      </c>
      <c r="D207" s="21">
        <v>6016529.5999999996</v>
      </c>
      <c r="E207" s="28">
        <v>1.4071795674370156</v>
      </c>
      <c r="F207" s="21">
        <f t="shared" si="14"/>
        <v>626675.9</v>
      </c>
      <c r="G207" s="28">
        <f t="shared" si="15"/>
        <v>11.498307672275253</v>
      </c>
      <c r="H207" s="21">
        <v>22530.7</v>
      </c>
      <c r="I207" s="28">
        <v>3.9090296351200804</v>
      </c>
      <c r="J207" s="21">
        <v>75595.199999999997</v>
      </c>
      <c r="K207" s="28">
        <v>7.00472928175334</v>
      </c>
      <c r="L207" s="21">
        <v>101807.9</v>
      </c>
      <c r="M207" s="28">
        <v>9.8251222547562627</v>
      </c>
      <c r="N207" s="21">
        <v>227107.8</v>
      </c>
      <c r="O207" s="28">
        <v>12.351840548849488</v>
      </c>
      <c r="P207" s="21">
        <v>198875.40000000002</v>
      </c>
      <c r="Q207" s="28">
        <v>13.916827581490722</v>
      </c>
      <c r="R207" s="22">
        <v>758.9</v>
      </c>
      <c r="S207" s="30">
        <v>19.668171037027275</v>
      </c>
    </row>
    <row r="208" spans="1:19" ht="14.25" customHeight="1" x14ac:dyDescent="0.2">
      <c r="A208" s="23" t="s">
        <v>7</v>
      </c>
      <c r="B208" s="26">
        <f t="shared" si="12"/>
        <v>6353730.5999999996</v>
      </c>
      <c r="C208" s="28">
        <f t="shared" si="13"/>
        <v>2.4885321000232543</v>
      </c>
      <c r="D208" s="21">
        <v>5758382.7999999998</v>
      </c>
      <c r="E208" s="28">
        <v>1.57487981087329</v>
      </c>
      <c r="F208" s="21">
        <f t="shared" si="14"/>
        <v>595347.79999999993</v>
      </c>
      <c r="G208" s="28">
        <f t="shared" si="15"/>
        <v>11.325651556955457</v>
      </c>
      <c r="H208" s="21">
        <v>28083.5</v>
      </c>
      <c r="I208" s="28">
        <v>3.6303352502358996</v>
      </c>
      <c r="J208" s="21">
        <v>84050.9</v>
      </c>
      <c r="K208" s="28">
        <v>6.2582054445579987</v>
      </c>
      <c r="L208" s="21">
        <v>126393.5</v>
      </c>
      <c r="M208" s="28">
        <v>10.916805334135098</v>
      </c>
      <c r="N208" s="21">
        <v>210168.8</v>
      </c>
      <c r="O208" s="28">
        <v>12.690863924616799</v>
      </c>
      <c r="P208" s="21">
        <v>144322.1</v>
      </c>
      <c r="Q208" s="28">
        <v>14.011224289280698</v>
      </c>
      <c r="R208" s="22">
        <v>2329</v>
      </c>
      <c r="S208" s="30">
        <v>19.568582224130498</v>
      </c>
    </row>
    <row r="209" spans="1:19" ht="14.25" customHeight="1" x14ac:dyDescent="0.2">
      <c r="A209" s="23" t="s">
        <v>8</v>
      </c>
      <c r="B209" s="26">
        <f t="shared" si="12"/>
        <v>5438166.3999999994</v>
      </c>
      <c r="C209" s="28">
        <f t="shared" si="13"/>
        <v>2.597293529488172</v>
      </c>
      <c r="D209" s="21">
        <v>4818613</v>
      </c>
      <c r="E209" s="28">
        <v>1.44620466574095</v>
      </c>
      <c r="F209" s="21">
        <f t="shared" si="14"/>
        <v>619553.39999999991</v>
      </c>
      <c r="G209" s="28">
        <f t="shared" si="15"/>
        <v>11.549954854577487</v>
      </c>
      <c r="H209" s="21">
        <v>18156.2</v>
      </c>
      <c r="I209" s="28">
        <v>4.9279760081955502</v>
      </c>
      <c r="J209" s="21">
        <v>76984.7</v>
      </c>
      <c r="K209" s="28">
        <v>6.6204031190613195</v>
      </c>
      <c r="L209" s="21">
        <v>138027.1</v>
      </c>
      <c r="M209" s="28">
        <v>9.8317190174972904</v>
      </c>
      <c r="N209" s="21">
        <v>200441.1</v>
      </c>
      <c r="O209" s="28">
        <v>12.7000047195909</v>
      </c>
      <c r="P209" s="21">
        <v>183174.1</v>
      </c>
      <c r="Q209" s="28">
        <v>14.196888102630201</v>
      </c>
      <c r="R209" s="22">
        <v>2770.2</v>
      </c>
      <c r="S209" s="30">
        <v>19.320609703270495</v>
      </c>
    </row>
    <row r="210" spans="1:19" ht="14.25" customHeight="1" x14ac:dyDescent="0.2">
      <c r="A210" s="23" t="s">
        <v>9</v>
      </c>
      <c r="B210" s="26">
        <f t="shared" si="12"/>
        <v>5965222.4000000004</v>
      </c>
      <c r="C210" s="28">
        <f t="shared" si="13"/>
        <v>2.5402930670279789</v>
      </c>
      <c r="D210" s="21">
        <v>5315370.4000000004</v>
      </c>
      <c r="E210" s="28">
        <v>1.4415844534559623</v>
      </c>
      <c r="F210" s="21">
        <f t="shared" si="14"/>
        <v>649852</v>
      </c>
      <c r="G210" s="28">
        <f t="shared" si="15"/>
        <v>11.527021187901246</v>
      </c>
      <c r="H210" s="21">
        <v>19079.900000000001</v>
      </c>
      <c r="I210" s="28">
        <v>3.6908719647377617</v>
      </c>
      <c r="J210" s="21">
        <v>54555.100000000006</v>
      </c>
      <c r="K210" s="28">
        <v>6.4047563655826858</v>
      </c>
      <c r="L210" s="21">
        <v>157981.70000000004</v>
      </c>
      <c r="M210" s="28">
        <v>9.5584671642348429</v>
      </c>
      <c r="N210" s="21">
        <v>241063.69999999998</v>
      </c>
      <c r="O210" s="28">
        <v>12.614756995765021</v>
      </c>
      <c r="P210" s="21">
        <v>174456.29999999996</v>
      </c>
      <c r="Q210" s="28">
        <v>14.160317185449884</v>
      </c>
      <c r="R210" s="21">
        <v>2715.3</v>
      </c>
      <c r="S210" s="28">
        <v>18.283338857584795</v>
      </c>
    </row>
    <row r="211" spans="1:19" ht="14.25" customHeight="1" x14ac:dyDescent="0.2">
      <c r="A211" s="23" t="s">
        <v>14</v>
      </c>
      <c r="B211" s="26">
        <f t="shared" si="12"/>
        <v>6284489.3000000007</v>
      </c>
      <c r="C211" s="28">
        <f t="shared" si="13"/>
        <v>2.8151328710194514</v>
      </c>
      <c r="D211" s="21">
        <v>5551486</v>
      </c>
      <c r="E211" s="28">
        <v>1.6953785116273401</v>
      </c>
      <c r="F211" s="21">
        <f t="shared" si="14"/>
        <v>733003.29999999993</v>
      </c>
      <c r="G211" s="28">
        <f t="shared" si="15"/>
        <v>11.295723135216461</v>
      </c>
      <c r="H211" s="21">
        <v>14100.4</v>
      </c>
      <c r="I211" s="28">
        <v>5.9746300814161293</v>
      </c>
      <c r="J211" s="21">
        <v>93633.5</v>
      </c>
      <c r="K211" s="28">
        <v>6.0929287167520192</v>
      </c>
      <c r="L211" s="21">
        <v>177263.9</v>
      </c>
      <c r="M211" s="28">
        <v>9.4374136922407796</v>
      </c>
      <c r="N211" s="21">
        <v>228987</v>
      </c>
      <c r="O211" s="28">
        <v>12.3715479088333</v>
      </c>
      <c r="P211" s="21">
        <v>216233.3</v>
      </c>
      <c r="Q211" s="28">
        <v>14.197238404075598</v>
      </c>
      <c r="R211" s="22">
        <v>2785.2</v>
      </c>
      <c r="S211" s="30">
        <v>17.701892144190701</v>
      </c>
    </row>
    <row r="212" spans="1:19" ht="14.25" customHeight="1" thickBot="1" x14ac:dyDescent="0.25">
      <c r="A212" s="24" t="s">
        <v>15</v>
      </c>
      <c r="B212" s="27">
        <f t="shared" si="12"/>
        <v>8025773.5999999996</v>
      </c>
      <c r="C212" s="29">
        <f t="shared" si="13"/>
        <v>2.8515136274215305</v>
      </c>
      <c r="D212" s="25">
        <v>7184434.2000000002</v>
      </c>
      <c r="E212" s="29">
        <v>1.8662929872751797</v>
      </c>
      <c r="F212" s="25">
        <f t="shared" si="14"/>
        <v>841339.4</v>
      </c>
      <c r="G212" s="29">
        <f t="shared" si="15"/>
        <v>11.264590278310971</v>
      </c>
      <c r="H212" s="25">
        <v>18780.8</v>
      </c>
      <c r="I212" s="29">
        <v>4.1680100954165997</v>
      </c>
      <c r="J212" s="25">
        <v>102785.8</v>
      </c>
      <c r="K212" s="29">
        <v>5.9723813989870189</v>
      </c>
      <c r="L212" s="25">
        <v>199934.1</v>
      </c>
      <c r="M212" s="29">
        <v>9.2898296838808392</v>
      </c>
      <c r="N212" s="25">
        <v>262490.09999999998</v>
      </c>
      <c r="O212" s="29">
        <v>12.461033219919498</v>
      </c>
      <c r="P212" s="25">
        <v>253228.4</v>
      </c>
      <c r="Q212" s="29">
        <v>14.164429341258701</v>
      </c>
      <c r="R212" s="25">
        <v>4120.2</v>
      </c>
      <c r="S212" s="29">
        <v>17.014147371486796</v>
      </c>
    </row>
    <row r="213" spans="1:19" ht="14.25" customHeight="1" x14ac:dyDescent="0.2">
      <c r="A213" s="23" t="s">
        <v>45</v>
      </c>
      <c r="B213" s="26">
        <f t="shared" si="12"/>
        <v>5465336.2999999998</v>
      </c>
      <c r="C213" s="28">
        <f t="shared" si="13"/>
        <v>2.7506578896160527</v>
      </c>
      <c r="D213" s="21">
        <v>4742359.2</v>
      </c>
      <c r="E213" s="28">
        <v>1.5537355909269797</v>
      </c>
      <c r="F213" s="21">
        <f t="shared" si="14"/>
        <v>722977.1</v>
      </c>
      <c r="G213" s="28">
        <f t="shared" si="15"/>
        <v>10.601854663169837</v>
      </c>
      <c r="H213" s="21">
        <v>13608</v>
      </c>
      <c r="I213" s="28">
        <v>4.5709900793650799</v>
      </c>
      <c r="J213" s="21">
        <v>122202.8</v>
      </c>
      <c r="K213" s="28">
        <v>5.5583511261607796</v>
      </c>
      <c r="L213" s="21">
        <v>172047.5</v>
      </c>
      <c r="M213" s="28">
        <v>9.4680893881050299</v>
      </c>
      <c r="N213" s="21">
        <v>230018.5</v>
      </c>
      <c r="O213" s="28">
        <v>12.005924658233999</v>
      </c>
      <c r="P213" s="21">
        <v>179405.6</v>
      </c>
      <c r="Q213" s="28">
        <v>13.579463010073301</v>
      </c>
      <c r="R213" s="22">
        <v>5694.7</v>
      </c>
      <c r="S213" s="30">
        <v>16.975861063796199</v>
      </c>
    </row>
    <row r="214" spans="1:19" ht="14.25" customHeight="1" x14ac:dyDescent="0.2">
      <c r="A214" s="23" t="s">
        <v>1</v>
      </c>
      <c r="B214" s="26">
        <f t="shared" si="12"/>
        <v>6661469.6000000015</v>
      </c>
      <c r="C214" s="28">
        <f t="shared" si="13"/>
        <v>2.3809214876549145</v>
      </c>
      <c r="D214" s="21">
        <v>5919892.9000000004</v>
      </c>
      <c r="E214" s="28">
        <v>1.29840158172456</v>
      </c>
      <c r="F214" s="21">
        <f t="shared" si="14"/>
        <v>741576.7</v>
      </c>
      <c r="G214" s="28">
        <f t="shared" si="15"/>
        <v>11.022511636355349</v>
      </c>
      <c r="H214" s="21">
        <v>17018.3</v>
      </c>
      <c r="I214" s="28">
        <v>4.9755633641433006</v>
      </c>
      <c r="J214" s="21">
        <v>97242.7</v>
      </c>
      <c r="K214" s="28">
        <v>5.7876000974880393</v>
      </c>
      <c r="L214" s="21">
        <v>157359.70000000001</v>
      </c>
      <c r="M214" s="28">
        <v>9.3290765678887286</v>
      </c>
      <c r="N214" s="21">
        <v>249718.39999999999</v>
      </c>
      <c r="O214" s="28">
        <v>12.156536883145201</v>
      </c>
      <c r="P214" s="21">
        <v>215286.9</v>
      </c>
      <c r="Q214" s="28">
        <v>13.663218268273599</v>
      </c>
      <c r="R214" s="22">
        <v>4950.7</v>
      </c>
      <c r="S214" s="30">
        <v>16.425309552184501</v>
      </c>
    </row>
    <row r="215" spans="1:19" ht="14.25" customHeight="1" x14ac:dyDescent="0.2">
      <c r="A215" s="23" t="s">
        <v>2</v>
      </c>
      <c r="B215" s="26">
        <f t="shared" si="12"/>
        <v>7094376.9000000004</v>
      </c>
      <c r="C215" s="28">
        <f t="shared" si="13"/>
        <v>2.4582648663619779</v>
      </c>
      <c r="D215" s="21">
        <v>6414787.5</v>
      </c>
      <c r="E215" s="28">
        <v>1.5922748095708548</v>
      </c>
      <c r="F215" s="21">
        <f t="shared" si="14"/>
        <v>679589.4</v>
      </c>
      <c r="G215" s="28">
        <f t="shared" si="15"/>
        <v>10.63252743053379</v>
      </c>
      <c r="H215" s="21">
        <v>20973.7</v>
      </c>
      <c r="I215" s="28">
        <v>4.5846286063021786</v>
      </c>
      <c r="J215" s="21">
        <v>99075.3</v>
      </c>
      <c r="K215" s="28">
        <v>5.9857612845986843</v>
      </c>
      <c r="L215" s="21">
        <v>142004.6</v>
      </c>
      <c r="M215" s="28">
        <v>9.2907733270612383</v>
      </c>
      <c r="N215" s="21">
        <v>247438.7</v>
      </c>
      <c r="O215" s="28">
        <v>11.825288635124577</v>
      </c>
      <c r="P215" s="21">
        <v>167565.70000000001</v>
      </c>
      <c r="Q215" s="28">
        <v>13.445701315961443</v>
      </c>
      <c r="R215" s="21">
        <v>2531.4</v>
      </c>
      <c r="S215" s="28">
        <v>15.070817334281426</v>
      </c>
    </row>
    <row r="216" spans="1:19" ht="14.25" customHeight="1" x14ac:dyDescent="0.2">
      <c r="A216" s="23" t="s">
        <v>3</v>
      </c>
      <c r="B216" s="26">
        <f t="shared" si="12"/>
        <v>8237133.0999999987</v>
      </c>
      <c r="C216" s="28">
        <f t="shared" si="13"/>
        <v>2.4651423958415828</v>
      </c>
      <c r="D216" s="21">
        <v>7501622.0999999996</v>
      </c>
      <c r="E216" s="28">
        <v>1.6774837806079299</v>
      </c>
      <c r="F216" s="21">
        <f t="shared" si="14"/>
        <v>735511.00000000012</v>
      </c>
      <c r="G216" s="28">
        <f t="shared" si="15"/>
        <v>10.498628333226835</v>
      </c>
      <c r="H216" s="21">
        <v>29085.599999999999</v>
      </c>
      <c r="I216" s="28">
        <v>3.5141824820529699</v>
      </c>
      <c r="J216" s="21">
        <v>101130.3</v>
      </c>
      <c r="K216" s="28">
        <v>5.5714038720343986</v>
      </c>
      <c r="L216" s="21">
        <v>158000.30000000002</v>
      </c>
      <c r="M216" s="28">
        <v>9.2793219253381203</v>
      </c>
      <c r="N216" s="21">
        <v>240740.6</v>
      </c>
      <c r="O216" s="28">
        <v>11.9502161662802</v>
      </c>
      <c r="P216" s="21">
        <v>204596.8</v>
      </c>
      <c r="Q216" s="28">
        <v>13.107326751933599</v>
      </c>
      <c r="R216" s="22">
        <v>1957.4</v>
      </c>
      <c r="S216" s="30">
        <v>16.068154184121802</v>
      </c>
    </row>
    <row r="217" spans="1:19" ht="14.25" customHeight="1" x14ac:dyDescent="0.2">
      <c r="A217" s="23" t="s">
        <v>4</v>
      </c>
      <c r="B217" s="26">
        <f t="shared" si="12"/>
        <v>7743596.2000000011</v>
      </c>
      <c r="C217" s="28">
        <f t="shared" si="13"/>
        <v>2.5541557915946131</v>
      </c>
      <c r="D217" s="21">
        <v>6958450.7000000002</v>
      </c>
      <c r="E217" s="28">
        <v>1.63707845037977</v>
      </c>
      <c r="F217" s="21">
        <f t="shared" si="14"/>
        <v>785145.5</v>
      </c>
      <c r="G217" s="28">
        <f t="shared" si="15"/>
        <v>10.68186902045546</v>
      </c>
      <c r="H217" s="21">
        <v>19671.2</v>
      </c>
      <c r="I217" s="28">
        <v>3.7299645674895299</v>
      </c>
      <c r="J217" s="21">
        <v>104504.9</v>
      </c>
      <c r="K217" s="28">
        <v>5.6786040463174494</v>
      </c>
      <c r="L217" s="21">
        <v>171801.7</v>
      </c>
      <c r="M217" s="28">
        <v>9.4216606238471385</v>
      </c>
      <c r="N217" s="21">
        <v>303563.2</v>
      </c>
      <c r="O217" s="28">
        <v>11.930323306645901</v>
      </c>
      <c r="P217" s="21">
        <v>177443.20000000001</v>
      </c>
      <c r="Q217" s="28">
        <v>13.2430678211394</v>
      </c>
      <c r="R217" s="22">
        <v>8161.3</v>
      </c>
      <c r="S217" s="30">
        <v>15.910431181306899</v>
      </c>
    </row>
    <row r="218" spans="1:19" ht="14.25" customHeight="1" x14ac:dyDescent="0.2">
      <c r="A218" s="23" t="s">
        <v>5</v>
      </c>
      <c r="B218" s="26">
        <f t="shared" si="12"/>
        <v>7820930.5000000009</v>
      </c>
      <c r="C218" s="28">
        <f t="shared" si="13"/>
        <v>2.3503749541055261</v>
      </c>
      <c r="D218" s="21">
        <v>7165147.9000000004</v>
      </c>
      <c r="E218" s="28">
        <v>1.6026394549371397</v>
      </c>
      <c r="F218" s="21">
        <f t="shared" si="14"/>
        <v>655782.60000000009</v>
      </c>
      <c r="G218" s="28">
        <f t="shared" si="15"/>
        <v>10.520209654846004</v>
      </c>
      <c r="H218" s="21">
        <v>42422.8</v>
      </c>
      <c r="I218" s="28">
        <v>2.3250990033661099</v>
      </c>
      <c r="J218" s="21">
        <v>87097.600000000006</v>
      </c>
      <c r="K218" s="28">
        <v>6.1829673263097895</v>
      </c>
      <c r="L218" s="21">
        <v>127213</v>
      </c>
      <c r="M218" s="28">
        <v>9.3235333653007206</v>
      </c>
      <c r="N218" s="21">
        <v>202251.4</v>
      </c>
      <c r="O218" s="28">
        <v>12.065250322123898</v>
      </c>
      <c r="P218" s="21">
        <v>188993.9</v>
      </c>
      <c r="Q218" s="28">
        <v>13.282888453013602</v>
      </c>
      <c r="R218" s="22">
        <v>7803.9</v>
      </c>
      <c r="S218" s="30">
        <v>16.035354630377096</v>
      </c>
    </row>
    <row r="219" spans="1:19" ht="14.25" customHeight="1" x14ac:dyDescent="0.2">
      <c r="A219" s="23" t="s">
        <v>6</v>
      </c>
      <c r="B219" s="26">
        <f t="shared" si="12"/>
        <v>8814080.4000000004</v>
      </c>
      <c r="C219" s="28">
        <f t="shared" si="13"/>
        <v>2.5016840974130385</v>
      </c>
      <c r="D219" s="21">
        <v>7983532.5</v>
      </c>
      <c r="E219" s="28">
        <v>1.6177430469532097</v>
      </c>
      <c r="F219" s="21">
        <f t="shared" si="14"/>
        <v>830547.9</v>
      </c>
      <c r="G219" s="28">
        <f t="shared" si="15"/>
        <v>10.9984512368281</v>
      </c>
      <c r="H219" s="21">
        <v>34222.9</v>
      </c>
      <c r="I219" s="28">
        <v>4.9343946597161503</v>
      </c>
      <c r="J219" s="21">
        <v>101566.7</v>
      </c>
      <c r="K219" s="28">
        <v>6.6485970992461088</v>
      </c>
      <c r="L219" s="21">
        <v>146960.30000000002</v>
      </c>
      <c r="M219" s="28">
        <v>8.9796273891656497</v>
      </c>
      <c r="N219" s="21">
        <v>288255.90000000002</v>
      </c>
      <c r="O219" s="28">
        <v>11.784459540984198</v>
      </c>
      <c r="P219" s="21">
        <v>258000.6</v>
      </c>
      <c r="Q219" s="28">
        <v>13.759345517025901</v>
      </c>
      <c r="R219" s="22">
        <v>1541.5</v>
      </c>
      <c r="S219" s="30">
        <v>15.6257482971132</v>
      </c>
    </row>
    <row r="220" spans="1:19" ht="14.25" customHeight="1" x14ac:dyDescent="0.2">
      <c r="A220" s="23" t="s">
        <v>7</v>
      </c>
      <c r="B220" s="26">
        <f t="shared" si="12"/>
        <v>8214324.7999999989</v>
      </c>
      <c r="C220" s="28">
        <f t="shared" si="13"/>
        <v>2.4973310290822677</v>
      </c>
      <c r="D220" s="21">
        <v>7377303.5</v>
      </c>
      <c r="E220" s="28">
        <v>1.5613027270736497</v>
      </c>
      <c r="F220" s="21">
        <f t="shared" si="14"/>
        <v>837021.3</v>
      </c>
      <c r="G220" s="28">
        <f t="shared" si="15"/>
        <v>10.747258323055828</v>
      </c>
      <c r="H220" s="21">
        <v>20265.8</v>
      </c>
      <c r="I220" s="28">
        <v>3.68192230259847</v>
      </c>
      <c r="J220" s="21">
        <v>87824.1</v>
      </c>
      <c r="K220" s="28">
        <v>6.1637464659472698</v>
      </c>
      <c r="L220" s="21">
        <v>168572.3</v>
      </c>
      <c r="M220" s="28">
        <v>8.4557971920653596</v>
      </c>
      <c r="N220" s="21">
        <v>323910.5</v>
      </c>
      <c r="O220" s="28">
        <v>11.7158220249112</v>
      </c>
      <c r="P220" s="21">
        <v>226456.8</v>
      </c>
      <c r="Q220" s="28">
        <v>13.247924292845301</v>
      </c>
      <c r="R220" s="22">
        <v>9991.8000000000011</v>
      </c>
      <c r="S220" s="30">
        <v>15.9498842050481</v>
      </c>
    </row>
    <row r="221" spans="1:19" ht="14.25" customHeight="1" x14ac:dyDescent="0.2">
      <c r="A221" s="23" t="s">
        <v>8</v>
      </c>
      <c r="B221" s="26">
        <f t="shared" si="12"/>
        <v>7675023.0999999996</v>
      </c>
      <c r="C221" s="28">
        <f t="shared" si="13"/>
        <v>2.5429317135214857</v>
      </c>
      <c r="D221" s="21">
        <v>6847639.7999999998</v>
      </c>
      <c r="E221" s="28">
        <v>1.5617040115048098</v>
      </c>
      <c r="F221" s="21">
        <f t="shared" si="14"/>
        <v>827383.3</v>
      </c>
      <c r="G221" s="28">
        <f t="shared" si="15"/>
        <v>10.663827875181903</v>
      </c>
      <c r="H221" s="21">
        <v>40388.9</v>
      </c>
      <c r="I221" s="28">
        <v>4.0219614547561298</v>
      </c>
      <c r="J221" s="21">
        <v>72317</v>
      </c>
      <c r="K221" s="28">
        <v>5.6451070011200697</v>
      </c>
      <c r="L221" s="21">
        <v>149188.30000000002</v>
      </c>
      <c r="M221" s="28">
        <v>8.8823722972914112</v>
      </c>
      <c r="N221" s="21">
        <v>316324.3</v>
      </c>
      <c r="O221" s="28">
        <v>11.822993804143401</v>
      </c>
      <c r="P221" s="21">
        <v>245826.5</v>
      </c>
      <c r="Q221" s="28">
        <v>12.7630220419686</v>
      </c>
      <c r="R221" s="22">
        <v>3338.3</v>
      </c>
      <c r="S221" s="30">
        <v>14.935145433304399</v>
      </c>
    </row>
    <row r="222" spans="1:19" ht="14.25" customHeight="1" x14ac:dyDescent="0.2">
      <c r="A222" s="23" t="s">
        <v>9</v>
      </c>
      <c r="B222" s="26">
        <f t="shared" si="12"/>
        <v>8620521.7000000011</v>
      </c>
      <c r="C222" s="28">
        <f t="shared" si="13"/>
        <v>2.5035311858213811</v>
      </c>
      <c r="D222" s="21">
        <v>7753778.4000000004</v>
      </c>
      <c r="E222" s="28">
        <v>1.5763715971041901</v>
      </c>
      <c r="F222" s="21">
        <f t="shared" si="14"/>
        <v>866743.3</v>
      </c>
      <c r="G222" s="28">
        <f t="shared" si="15"/>
        <v>10.797786234978661</v>
      </c>
      <c r="H222" s="21">
        <v>28876.400000000001</v>
      </c>
      <c r="I222" s="28">
        <v>3.2524168178858899</v>
      </c>
      <c r="J222" s="21">
        <v>81503.900000000009</v>
      </c>
      <c r="K222" s="28">
        <v>5.7549598976245298</v>
      </c>
      <c r="L222" s="21">
        <v>206191.8</v>
      </c>
      <c r="M222" s="28">
        <v>8.9637878712926504</v>
      </c>
      <c r="N222" s="21">
        <v>287182.7</v>
      </c>
      <c r="O222" s="28">
        <v>11.898117637308898</v>
      </c>
      <c r="P222" s="21">
        <v>257660.9</v>
      </c>
      <c r="Q222" s="28">
        <v>13.377984719451</v>
      </c>
      <c r="R222" s="21">
        <v>5327.6</v>
      </c>
      <c r="S222" s="28">
        <v>15.722355657331597</v>
      </c>
    </row>
    <row r="223" spans="1:19" ht="14.25" customHeight="1" x14ac:dyDescent="0.2">
      <c r="A223" s="23" t="s">
        <v>14</v>
      </c>
      <c r="B223" s="26">
        <f t="shared" si="12"/>
        <v>8270674.0000000009</v>
      </c>
      <c r="C223" s="28">
        <f t="shared" si="13"/>
        <v>2.6302958598053823</v>
      </c>
      <c r="D223" s="21">
        <v>7375302.5</v>
      </c>
      <c r="E223" s="28">
        <v>1.65352416189031</v>
      </c>
      <c r="F223" s="21">
        <f t="shared" si="14"/>
        <v>895371.5</v>
      </c>
      <c r="G223" s="28">
        <f t="shared" si="15"/>
        <v>10.676103377201548</v>
      </c>
      <c r="H223" s="21">
        <v>23239.9</v>
      </c>
      <c r="I223" s="28">
        <v>3.0866186171196999</v>
      </c>
      <c r="J223" s="21">
        <v>79131.7</v>
      </c>
      <c r="K223" s="28">
        <v>5.3673296795089698</v>
      </c>
      <c r="L223" s="21">
        <v>233188.7</v>
      </c>
      <c r="M223" s="28">
        <v>8.8184628414670208</v>
      </c>
      <c r="N223" s="21">
        <v>294683.2</v>
      </c>
      <c r="O223" s="28">
        <v>11.6048715332262</v>
      </c>
      <c r="P223" s="21">
        <v>261328.4</v>
      </c>
      <c r="Q223" s="28">
        <v>13.508594546172599</v>
      </c>
      <c r="R223" s="22">
        <v>3799.6</v>
      </c>
      <c r="S223" s="30">
        <v>14.8210603747763</v>
      </c>
    </row>
    <row r="224" spans="1:19" ht="14.25" customHeight="1" thickBot="1" x14ac:dyDescent="0.25">
      <c r="A224" s="24" t="s">
        <v>15</v>
      </c>
      <c r="B224" s="27">
        <f t="shared" si="12"/>
        <v>11173552.499999998</v>
      </c>
      <c r="C224" s="29">
        <f t="shared" si="13"/>
        <v>2.202827855509697</v>
      </c>
      <c r="D224" s="25">
        <v>10119283.699999999</v>
      </c>
      <c r="E224" s="29">
        <v>1.3375913706224098</v>
      </c>
      <c r="F224" s="25">
        <f t="shared" si="14"/>
        <v>1054268.8</v>
      </c>
      <c r="G224" s="29">
        <f t="shared" si="15"/>
        <v>10.507705566170598</v>
      </c>
      <c r="H224" s="25">
        <v>26526.1</v>
      </c>
      <c r="I224" s="29">
        <v>2.5011676047364699</v>
      </c>
      <c r="J224" s="25">
        <v>130526.2</v>
      </c>
      <c r="K224" s="29">
        <v>4.8018103108801098</v>
      </c>
      <c r="L224" s="25">
        <v>242120.7</v>
      </c>
      <c r="M224" s="29">
        <v>8.9508883090128197</v>
      </c>
      <c r="N224" s="25">
        <v>376244.5</v>
      </c>
      <c r="O224" s="29">
        <v>12.0275640467834</v>
      </c>
      <c r="P224" s="25">
        <v>274791.5</v>
      </c>
      <c r="Q224" s="29">
        <v>13.218957831665101</v>
      </c>
      <c r="R224" s="25">
        <v>4059.8</v>
      </c>
      <c r="S224" s="29">
        <v>14.749605399280799</v>
      </c>
    </row>
    <row r="225" spans="1:19" ht="14.25" customHeight="1" x14ac:dyDescent="0.2">
      <c r="A225" s="23" t="s">
        <v>46</v>
      </c>
      <c r="B225" s="26">
        <f t="shared" si="12"/>
        <v>7289402.1999999993</v>
      </c>
      <c r="C225" s="28">
        <f t="shared" si="13"/>
        <v>2.5901994247209972</v>
      </c>
      <c r="D225" s="21">
        <v>6465268.2999999998</v>
      </c>
      <c r="E225" s="28">
        <v>1.5924860829054799</v>
      </c>
      <c r="F225" s="21">
        <f t="shared" si="14"/>
        <v>824133.90000000014</v>
      </c>
      <c r="G225" s="28">
        <f t="shared" si="15"/>
        <v>10.41718535665138</v>
      </c>
      <c r="H225" s="21">
        <v>23586.5</v>
      </c>
      <c r="I225" s="28">
        <v>2.8592561422847798</v>
      </c>
      <c r="J225" s="21">
        <v>105800.5</v>
      </c>
      <c r="K225" s="28">
        <v>5.4068696461736883</v>
      </c>
      <c r="L225" s="21">
        <v>194326.7</v>
      </c>
      <c r="M225" s="28">
        <v>8.8781836772816103</v>
      </c>
      <c r="N225" s="21">
        <v>290404.60000000003</v>
      </c>
      <c r="O225" s="28">
        <v>11.947855801870899</v>
      </c>
      <c r="P225" s="21">
        <v>207413.8</v>
      </c>
      <c r="Q225" s="28">
        <v>13.0813298440123</v>
      </c>
      <c r="R225" s="22">
        <v>2601.8000000000002</v>
      </c>
      <c r="S225" s="30">
        <v>14.389071027749999</v>
      </c>
    </row>
    <row r="226" spans="1:19" ht="14.25" customHeight="1" x14ac:dyDescent="0.2">
      <c r="A226" s="23" t="s">
        <v>1</v>
      </c>
      <c r="B226" s="26">
        <f t="shared" si="12"/>
        <v>8388624.5999999996</v>
      </c>
      <c r="C226" s="28">
        <f t="shared" si="13"/>
        <v>2.232784290526006</v>
      </c>
      <c r="D226" s="21">
        <v>7772782.5</v>
      </c>
      <c r="E226" s="28">
        <v>1.5780786673240899</v>
      </c>
      <c r="F226" s="21">
        <f t="shared" si="14"/>
        <v>615842.1</v>
      </c>
      <c r="G226" s="28">
        <f t="shared" si="15"/>
        <v>10.496078421725306</v>
      </c>
      <c r="H226" s="21">
        <v>13439.8</v>
      </c>
      <c r="I226" s="28">
        <v>3.5260022470572498</v>
      </c>
      <c r="J226" s="21">
        <v>86317.2</v>
      </c>
      <c r="K226" s="28">
        <v>5.4005315858253002</v>
      </c>
      <c r="L226" s="21">
        <v>115640.3</v>
      </c>
      <c r="M226" s="28">
        <v>8.8050547603214504</v>
      </c>
      <c r="N226" s="21">
        <v>233136.2</v>
      </c>
      <c r="O226" s="28">
        <v>11.958376283906098</v>
      </c>
      <c r="P226" s="21">
        <v>164979.5</v>
      </c>
      <c r="Q226" s="28">
        <v>12.781523007403997</v>
      </c>
      <c r="R226" s="22">
        <v>2329.1</v>
      </c>
      <c r="S226" s="30">
        <v>15.259367566871299</v>
      </c>
    </row>
    <row r="227" spans="1:19" ht="14.25" customHeight="1" x14ac:dyDescent="0.2">
      <c r="A227" s="23" t="s">
        <v>2</v>
      </c>
      <c r="B227" s="26">
        <f t="shared" si="12"/>
        <v>9932035.8000000026</v>
      </c>
      <c r="C227" s="28">
        <f t="shared" si="13"/>
        <v>2.0499560279474616</v>
      </c>
      <c r="D227" s="21">
        <v>9234982</v>
      </c>
      <c r="E227" s="28">
        <v>1.4133208273713997</v>
      </c>
      <c r="F227" s="21">
        <f t="shared" si="14"/>
        <v>697053.8</v>
      </c>
      <c r="G227" s="28">
        <f t="shared" si="15"/>
        <v>10.484476602810293</v>
      </c>
      <c r="H227" s="21">
        <v>16449.3</v>
      </c>
      <c r="I227" s="28">
        <v>2.9368076453101306</v>
      </c>
      <c r="J227" s="21">
        <v>108340.8</v>
      </c>
      <c r="K227" s="28">
        <v>5.9933862681464403</v>
      </c>
      <c r="L227" s="21">
        <v>132575.79999999999</v>
      </c>
      <c r="M227" s="28">
        <v>8.7679805665890811</v>
      </c>
      <c r="N227" s="21">
        <v>276990</v>
      </c>
      <c r="O227" s="28">
        <v>11.8094642405863</v>
      </c>
      <c r="P227" s="21">
        <v>156080.80000000002</v>
      </c>
      <c r="Q227" s="28">
        <v>13.2604894003619</v>
      </c>
      <c r="R227" s="21">
        <v>6617.1</v>
      </c>
      <c r="S227" s="28">
        <v>16.226780916111299</v>
      </c>
    </row>
    <row r="228" spans="1:19" ht="14.25" customHeight="1" x14ac:dyDescent="0.2">
      <c r="A228" s="23" t="s">
        <v>3</v>
      </c>
      <c r="B228" s="26">
        <f t="shared" si="12"/>
        <v>13955725.4</v>
      </c>
      <c r="C228" s="28">
        <f t="shared" si="13"/>
        <v>1.7542225724074507</v>
      </c>
      <c r="D228" s="21">
        <v>12878194.600000001</v>
      </c>
      <c r="E228" s="28">
        <v>0.97639689044611877</v>
      </c>
      <c r="F228" s="21">
        <f t="shared" si="14"/>
        <v>1077530.8</v>
      </c>
      <c r="G228" s="28">
        <f t="shared" si="15"/>
        <v>11.050467744402294</v>
      </c>
      <c r="H228" s="21">
        <v>31760.299999999996</v>
      </c>
      <c r="I228" s="28">
        <v>3.7343075159869401</v>
      </c>
      <c r="J228" s="21">
        <v>121196.5</v>
      </c>
      <c r="K228" s="28">
        <v>6.4706574694813792</v>
      </c>
      <c r="L228" s="21">
        <v>142540.19999999998</v>
      </c>
      <c r="M228" s="28">
        <v>9.1804254378764725</v>
      </c>
      <c r="N228" s="21">
        <v>343289.1999999999</v>
      </c>
      <c r="O228" s="28">
        <v>11.780384034802147</v>
      </c>
      <c r="P228" s="21">
        <v>436098.5</v>
      </c>
      <c r="Q228" s="28">
        <v>12.865339137832393</v>
      </c>
      <c r="R228" s="22">
        <v>2646.1000000000004</v>
      </c>
      <c r="S228" s="30">
        <v>15.56335550432712</v>
      </c>
    </row>
    <row r="229" spans="1:19" ht="14.25" customHeight="1" x14ac:dyDescent="0.2">
      <c r="A229" s="23" t="s">
        <v>4</v>
      </c>
      <c r="B229" s="26">
        <f t="shared" si="12"/>
        <v>9427203.8000000007</v>
      </c>
      <c r="C229" s="28">
        <f t="shared" si="13"/>
        <v>2.2689506881139025</v>
      </c>
      <c r="D229" s="21">
        <v>8550977.8000000007</v>
      </c>
      <c r="E229" s="28">
        <v>1.4023349634938824</v>
      </c>
      <c r="F229" s="21">
        <f t="shared" si="14"/>
        <v>876226.00000000023</v>
      </c>
      <c r="G229" s="28">
        <f t="shared" si="15"/>
        <v>10.726143036157335</v>
      </c>
      <c r="H229" s="21">
        <v>40681.899999999994</v>
      </c>
      <c r="I229" s="28">
        <v>3.1128443115980335</v>
      </c>
      <c r="J229" s="21">
        <v>120813</v>
      </c>
      <c r="K229" s="28">
        <v>5.5919770223403109</v>
      </c>
      <c r="L229" s="21">
        <v>160094.20000000001</v>
      </c>
      <c r="M229" s="28">
        <v>9.1115143459288337</v>
      </c>
      <c r="N229" s="21">
        <v>267302.50000000006</v>
      </c>
      <c r="O229" s="28">
        <v>12.170698586807077</v>
      </c>
      <c r="P229" s="21">
        <v>283989.60000000003</v>
      </c>
      <c r="Q229" s="28">
        <v>13.490369499446457</v>
      </c>
      <c r="R229" s="22">
        <v>3344.8</v>
      </c>
      <c r="S229" s="30">
        <v>15.911884118631907</v>
      </c>
    </row>
    <row r="230" spans="1:19" ht="14.25" customHeight="1" x14ac:dyDescent="0.2">
      <c r="A230" s="23" t="s">
        <v>5</v>
      </c>
      <c r="B230" s="26">
        <f t="shared" si="12"/>
        <v>9439040.0000000019</v>
      </c>
      <c r="C230" s="28">
        <f t="shared" si="13"/>
        <v>2.4778248027341756</v>
      </c>
      <c r="D230" s="21">
        <v>8543824.6000000015</v>
      </c>
      <c r="E230" s="28">
        <v>1.5758260738405139</v>
      </c>
      <c r="F230" s="21">
        <f t="shared" si="14"/>
        <v>895215.4</v>
      </c>
      <c r="G230" s="28">
        <f t="shared" si="15"/>
        <v>11.086388651267615</v>
      </c>
      <c r="H230" s="21">
        <v>32787.299999999996</v>
      </c>
      <c r="I230" s="28">
        <v>4.0866777075270013</v>
      </c>
      <c r="J230" s="21">
        <v>99744.499999999985</v>
      </c>
      <c r="K230" s="28">
        <v>5.5173300382477235</v>
      </c>
      <c r="L230" s="21">
        <v>136924.6</v>
      </c>
      <c r="M230" s="28">
        <v>9.2452846091936713</v>
      </c>
      <c r="N230" s="21">
        <v>276880.60000000003</v>
      </c>
      <c r="O230" s="28">
        <v>12.123257375200717</v>
      </c>
      <c r="P230" s="21">
        <v>344124.5</v>
      </c>
      <c r="Q230" s="28">
        <v>13.202259164924321</v>
      </c>
      <c r="R230" s="22">
        <v>4753.8999999999996</v>
      </c>
      <c r="S230" s="30">
        <v>15.685834788279099</v>
      </c>
    </row>
    <row r="231" spans="1:19" ht="14.25" customHeight="1" x14ac:dyDescent="0.2">
      <c r="A231" s="23" t="s">
        <v>6</v>
      </c>
      <c r="B231" s="26">
        <f t="shared" si="12"/>
        <v>9406478.4999999981</v>
      </c>
      <c r="C231" s="28">
        <f t="shared" si="13"/>
        <v>2.3995681547563175</v>
      </c>
      <c r="D231" s="21">
        <v>8584012.8000000007</v>
      </c>
      <c r="E231" s="28">
        <v>1.5495396388504901</v>
      </c>
      <c r="F231" s="21">
        <f t="shared" si="14"/>
        <v>822465.7</v>
      </c>
      <c r="G231" s="28">
        <f t="shared" si="15"/>
        <v>11.271251996283832</v>
      </c>
      <c r="H231" s="21">
        <v>29717.200000000001</v>
      </c>
      <c r="I231" s="28">
        <v>3.5021356991910402</v>
      </c>
      <c r="J231" s="21">
        <v>71740.2</v>
      </c>
      <c r="K231" s="28">
        <v>5.4420488930892308</v>
      </c>
      <c r="L231" s="21">
        <v>113495.2</v>
      </c>
      <c r="M231" s="28">
        <v>8.9036697587210689</v>
      </c>
      <c r="N231" s="21">
        <v>295876</v>
      </c>
      <c r="O231" s="28">
        <v>11.8258518703781</v>
      </c>
      <c r="P231" s="21">
        <v>306801.90000000002</v>
      </c>
      <c r="Q231" s="28">
        <v>13.670282582995702</v>
      </c>
      <c r="R231" s="22">
        <v>4835.2</v>
      </c>
      <c r="S231" s="30">
        <v>14.922365569159499</v>
      </c>
    </row>
    <row r="232" spans="1:19" ht="14.25" customHeight="1" x14ac:dyDescent="0.2">
      <c r="A232" s="23" t="s">
        <v>7</v>
      </c>
      <c r="B232" s="26">
        <f t="shared" si="12"/>
        <v>10157583.600000001</v>
      </c>
      <c r="C232" s="28">
        <f t="shared" si="13"/>
        <v>2.9774550973914713</v>
      </c>
      <c r="D232" s="21">
        <v>9221718.5999999996</v>
      </c>
      <c r="E232" s="28">
        <v>2.1082984564287202</v>
      </c>
      <c r="F232" s="21">
        <f t="shared" si="14"/>
        <v>935865</v>
      </c>
      <c r="G232" s="28">
        <f t="shared" si="15"/>
        <v>11.541850562848266</v>
      </c>
      <c r="H232" s="21">
        <v>23023.4</v>
      </c>
      <c r="I232" s="28">
        <v>4.5692889408167296</v>
      </c>
      <c r="J232" s="21">
        <v>76708.400000000009</v>
      </c>
      <c r="K232" s="28">
        <v>5.6728944287718193</v>
      </c>
      <c r="L232" s="21">
        <v>116722.3</v>
      </c>
      <c r="M232" s="28">
        <v>8.7275398360039205</v>
      </c>
      <c r="N232" s="21">
        <v>374496.3</v>
      </c>
      <c r="O232" s="28">
        <v>12.335347687013201</v>
      </c>
      <c r="P232" s="21">
        <v>341720.9</v>
      </c>
      <c r="Q232" s="28">
        <v>13.387329706787</v>
      </c>
      <c r="R232" s="22">
        <v>3193.7</v>
      </c>
      <c r="S232" s="30">
        <v>15.1184544572126</v>
      </c>
    </row>
    <row r="233" spans="1:19" ht="14.25" customHeight="1" x14ac:dyDescent="0.2">
      <c r="A233" s="23" t="s">
        <v>8</v>
      </c>
      <c r="B233" s="26">
        <f t="shared" si="12"/>
        <v>9365299.5</v>
      </c>
      <c r="C233" s="28">
        <f t="shared" si="13"/>
        <v>2.9167479203414723</v>
      </c>
      <c r="D233" s="21">
        <v>8557713.5</v>
      </c>
      <c r="E233" s="28">
        <v>2.0967014298854503</v>
      </c>
      <c r="F233" s="21">
        <f t="shared" si="14"/>
        <v>807586.00000000012</v>
      </c>
      <c r="G233" s="28">
        <f t="shared" si="15"/>
        <v>11.606500989368316</v>
      </c>
      <c r="H233" s="21">
        <v>19907.8</v>
      </c>
      <c r="I233" s="28">
        <v>2.8023687700298403</v>
      </c>
      <c r="J233" s="21">
        <v>73717.7</v>
      </c>
      <c r="K233" s="28">
        <v>6.0657835770784994</v>
      </c>
      <c r="L233" s="21">
        <v>105793.5</v>
      </c>
      <c r="M233" s="28">
        <v>8.5229183834545594</v>
      </c>
      <c r="N233" s="21">
        <v>280036.10000000003</v>
      </c>
      <c r="O233" s="28">
        <v>12.088263159642599</v>
      </c>
      <c r="P233" s="21">
        <v>325634.5</v>
      </c>
      <c r="Q233" s="28">
        <v>13.962952263964699</v>
      </c>
      <c r="R233" s="22">
        <v>2496.4</v>
      </c>
      <c r="S233" s="30">
        <v>14.687021711264201</v>
      </c>
    </row>
    <row r="234" spans="1:19" ht="14.25" customHeight="1" x14ac:dyDescent="0.2">
      <c r="A234" s="23" t="s">
        <v>9</v>
      </c>
      <c r="B234" s="26">
        <f t="shared" si="12"/>
        <v>10735485.299999997</v>
      </c>
      <c r="C234" s="28">
        <f t="shared" si="13"/>
        <v>2.6649674577822782</v>
      </c>
      <c r="D234" s="21">
        <v>9971193.8000000007</v>
      </c>
      <c r="E234" s="28">
        <v>2.0032707500881202</v>
      </c>
      <c r="F234" s="21">
        <f t="shared" si="14"/>
        <v>764291.5</v>
      </c>
      <c r="G234" s="28">
        <f t="shared" si="15"/>
        <v>11.297676455907197</v>
      </c>
      <c r="H234" s="21">
        <v>13976.2</v>
      </c>
      <c r="I234" s="28">
        <v>4.80698473118587</v>
      </c>
      <c r="J234" s="21">
        <v>78685.2</v>
      </c>
      <c r="K234" s="28">
        <v>5.99501007813413</v>
      </c>
      <c r="L234" s="21">
        <v>126018.5</v>
      </c>
      <c r="M234" s="28">
        <v>8.8130445053702395</v>
      </c>
      <c r="N234" s="21">
        <v>293898.7</v>
      </c>
      <c r="O234" s="28">
        <v>11.9641588785524</v>
      </c>
      <c r="P234" s="21">
        <v>247045.2</v>
      </c>
      <c r="Q234" s="28">
        <v>13.7567430575457</v>
      </c>
      <c r="R234" s="21">
        <v>4667.7</v>
      </c>
      <c r="S234" s="28">
        <v>15.086961030057598</v>
      </c>
    </row>
    <row r="235" spans="1:19" ht="14.25" customHeight="1" x14ac:dyDescent="0.2">
      <c r="A235" s="23" t="s">
        <v>14</v>
      </c>
      <c r="B235" s="26">
        <f t="shared" si="12"/>
        <v>8877759.9999999981</v>
      </c>
      <c r="C235" s="28">
        <f t="shared" si="13"/>
        <v>2.4980392590022715</v>
      </c>
      <c r="D235" s="21">
        <v>7964727.2999999998</v>
      </c>
      <c r="E235" s="28">
        <v>1.4699344979457114</v>
      </c>
      <c r="F235" s="21">
        <f t="shared" si="14"/>
        <v>913032.7</v>
      </c>
      <c r="G235" s="28">
        <f t="shared" si="15"/>
        <v>11.466583384143854</v>
      </c>
      <c r="H235" s="21">
        <v>36879.100000000006</v>
      </c>
      <c r="I235" s="28">
        <v>4.1140216003102017</v>
      </c>
      <c r="J235" s="21">
        <v>94539.3</v>
      </c>
      <c r="K235" s="28">
        <v>9.0746765419248927</v>
      </c>
      <c r="L235" s="21">
        <v>161174.20000000001</v>
      </c>
      <c r="M235" s="28">
        <v>9.0902052375628344</v>
      </c>
      <c r="N235" s="21">
        <v>325499.40000000002</v>
      </c>
      <c r="O235" s="28">
        <v>12.090340022132143</v>
      </c>
      <c r="P235" s="21">
        <v>292379.49999999994</v>
      </c>
      <c r="Q235" s="28">
        <v>13.760390680605177</v>
      </c>
      <c r="R235" s="22">
        <v>2561.1999999999998</v>
      </c>
      <c r="S235" s="30">
        <v>14.043994221458691</v>
      </c>
    </row>
    <row r="236" spans="1:19" ht="14.25" customHeight="1" thickBot="1" x14ac:dyDescent="0.25">
      <c r="A236" s="24" t="s">
        <v>15</v>
      </c>
      <c r="B236" s="27">
        <f t="shared" si="12"/>
        <v>11876025.800000001</v>
      </c>
      <c r="C236" s="29">
        <f t="shared" si="13"/>
        <v>2.4793386708540162</v>
      </c>
      <c r="D236" s="25">
        <v>10952317.300000001</v>
      </c>
      <c r="E236" s="29">
        <v>1.768470683733752</v>
      </c>
      <c r="F236" s="25">
        <f t="shared" si="14"/>
        <v>923708.5</v>
      </c>
      <c r="G236" s="29">
        <f t="shared" si="15"/>
        <v>10.908027757674635</v>
      </c>
      <c r="H236" s="25">
        <v>34088.5</v>
      </c>
      <c r="I236" s="29">
        <v>1.7191918095545418</v>
      </c>
      <c r="J236" s="25">
        <v>64196.3</v>
      </c>
      <c r="K236" s="29">
        <v>5.3510450290748848</v>
      </c>
      <c r="L236" s="25">
        <v>175980.6</v>
      </c>
      <c r="M236" s="29">
        <v>8.3742701127283361</v>
      </c>
      <c r="N236" s="25">
        <v>275508.2</v>
      </c>
      <c r="O236" s="29">
        <v>12.176285148681599</v>
      </c>
      <c r="P236" s="25">
        <v>358393.29999999993</v>
      </c>
      <c r="Q236" s="29">
        <v>12.840347062849673</v>
      </c>
      <c r="R236" s="25">
        <v>15541.6</v>
      </c>
      <c r="S236" s="29">
        <v>15.664163020538426</v>
      </c>
    </row>
    <row r="237" spans="1:19" ht="14.25" customHeight="1" x14ac:dyDescent="0.2">
      <c r="A237" s="23" t="s">
        <v>47</v>
      </c>
      <c r="B237" s="26">
        <f t="shared" si="12"/>
        <v>6760207.0999999996</v>
      </c>
      <c r="C237" s="28">
        <f t="shared" si="13"/>
        <v>2.4241623365355149</v>
      </c>
      <c r="D237" s="21">
        <v>6111921.2000000002</v>
      </c>
      <c r="E237" s="28">
        <v>1.4360564678091701</v>
      </c>
      <c r="F237" s="21">
        <f t="shared" si="14"/>
        <v>648285.9</v>
      </c>
      <c r="G237" s="28">
        <f t="shared" si="15"/>
        <v>11.739844209167574</v>
      </c>
      <c r="H237" s="21">
        <v>22845.8</v>
      </c>
      <c r="I237" s="28">
        <v>2.9512169851789003</v>
      </c>
      <c r="J237" s="21">
        <v>56864.800000000003</v>
      </c>
      <c r="K237" s="28">
        <v>5.6530456978658181</v>
      </c>
      <c r="L237" s="21">
        <v>126955.6</v>
      </c>
      <c r="M237" s="28">
        <v>9.4697654298038092</v>
      </c>
      <c r="N237" s="21">
        <v>197434</v>
      </c>
      <c r="O237" s="28">
        <v>12.761686994134699</v>
      </c>
      <c r="P237" s="21">
        <v>241706.7</v>
      </c>
      <c r="Q237" s="28">
        <v>14.324335725902502</v>
      </c>
      <c r="R237" s="22">
        <v>2479</v>
      </c>
      <c r="S237" s="30">
        <v>15.237863251310998</v>
      </c>
    </row>
    <row r="238" spans="1:19" ht="14.25" customHeight="1" x14ac:dyDescent="0.2">
      <c r="A238" s="23" t="s">
        <v>1</v>
      </c>
      <c r="B238" s="26">
        <f t="shared" si="12"/>
        <v>8511820.0000000019</v>
      </c>
      <c r="C238" s="28">
        <f t="shared" si="13"/>
        <v>2.6120590583447507</v>
      </c>
      <c r="D238" s="21">
        <v>7660631.4000000004</v>
      </c>
      <c r="E238" s="28">
        <v>1.5116600177369199</v>
      </c>
      <c r="F238" s="21">
        <f t="shared" si="14"/>
        <v>851188.6</v>
      </c>
      <c r="G238" s="28">
        <f t="shared" si="15"/>
        <v>12.515565100378476</v>
      </c>
      <c r="H238" s="21">
        <v>13224.7</v>
      </c>
      <c r="I238" s="28">
        <v>3.2870776652778502</v>
      </c>
      <c r="J238" s="21">
        <v>67214.2</v>
      </c>
      <c r="K238" s="28">
        <v>7.2649763294065801</v>
      </c>
      <c r="L238" s="21">
        <v>112925.5</v>
      </c>
      <c r="M238" s="28">
        <v>9.9226615866212704</v>
      </c>
      <c r="N238" s="21">
        <v>211516.7</v>
      </c>
      <c r="O238" s="28">
        <v>13.005451422984599</v>
      </c>
      <c r="P238" s="21">
        <v>443898.1</v>
      </c>
      <c r="Q238" s="28">
        <v>13.997438276937899</v>
      </c>
      <c r="R238" s="22">
        <v>2409.4</v>
      </c>
      <c r="S238" s="30">
        <v>15.148254337179399</v>
      </c>
    </row>
    <row r="239" spans="1:19" ht="14.25" customHeight="1" x14ac:dyDescent="0.2">
      <c r="A239" s="23" t="s">
        <v>2</v>
      </c>
      <c r="B239" s="26">
        <f t="shared" si="12"/>
        <v>9410650.5000000019</v>
      </c>
      <c r="C239" s="28">
        <f t="shared" si="13"/>
        <v>2.2728445081453206</v>
      </c>
      <c r="D239" s="21">
        <v>8767147.8000000007</v>
      </c>
      <c r="E239" s="28">
        <v>1.5478853546874201</v>
      </c>
      <c r="F239" s="21">
        <f t="shared" si="14"/>
        <v>643502.70000000007</v>
      </c>
      <c r="G239" s="28">
        <f t="shared" si="15"/>
        <v>12.149763513035738</v>
      </c>
      <c r="H239" s="21">
        <v>11501.6</v>
      </c>
      <c r="I239" s="28">
        <v>3.7920286742714095</v>
      </c>
      <c r="J239" s="21">
        <v>71715.400000000009</v>
      </c>
      <c r="K239" s="28">
        <v>7.8828008767991298</v>
      </c>
      <c r="L239" s="21">
        <v>100114.4</v>
      </c>
      <c r="M239" s="28">
        <v>9.684861428525771</v>
      </c>
      <c r="N239" s="21">
        <v>192855.5</v>
      </c>
      <c r="O239" s="28">
        <v>12.933224828952198</v>
      </c>
      <c r="P239" s="21">
        <v>263686.40000000002</v>
      </c>
      <c r="Q239" s="28">
        <v>13.988734447434499</v>
      </c>
      <c r="R239" s="21">
        <v>3629.4</v>
      </c>
      <c r="S239" s="28">
        <v>15.704069818702798</v>
      </c>
    </row>
    <row r="240" spans="1:19" ht="14.25" customHeight="1" x14ac:dyDescent="0.2">
      <c r="A240" s="23" t="s">
        <v>3</v>
      </c>
      <c r="B240" s="26">
        <f t="shared" si="12"/>
        <v>10792260.4</v>
      </c>
      <c r="C240" s="28">
        <f t="shared" si="13"/>
        <v>2.4735924812377532</v>
      </c>
      <c r="D240" s="21">
        <v>9795006.5</v>
      </c>
      <c r="E240" s="28">
        <v>1.4470587751013699</v>
      </c>
      <c r="F240" s="21">
        <f t="shared" si="14"/>
        <v>997253.90000000014</v>
      </c>
      <c r="G240" s="28">
        <f t="shared" si="15"/>
        <v>12.556184611561802</v>
      </c>
      <c r="H240" s="21">
        <v>21618.5</v>
      </c>
      <c r="I240" s="28">
        <v>4.6108020445451796</v>
      </c>
      <c r="J240" s="21">
        <v>85543.2</v>
      </c>
      <c r="K240" s="28">
        <v>7.7367648509758791</v>
      </c>
      <c r="L240" s="21">
        <v>117083.8</v>
      </c>
      <c r="M240" s="28">
        <v>9.8471517408898617</v>
      </c>
      <c r="N240" s="21">
        <v>285052.90000000002</v>
      </c>
      <c r="O240" s="28">
        <v>12.782565316823598</v>
      </c>
      <c r="P240" s="21">
        <v>418706.7</v>
      </c>
      <c r="Q240" s="28">
        <v>13.989251459315099</v>
      </c>
      <c r="R240" s="22">
        <v>69248.800000000003</v>
      </c>
      <c r="S240" s="30">
        <v>15.973637868093</v>
      </c>
    </row>
    <row r="241" spans="1:19" ht="14.25" customHeight="1" x14ac:dyDescent="0.2">
      <c r="A241" s="23" t="s">
        <v>4</v>
      </c>
      <c r="B241" s="26">
        <f t="shared" si="12"/>
        <v>8912477.3999999966</v>
      </c>
      <c r="C241" s="28">
        <f t="shared" si="13"/>
        <v>2.4203370104478483</v>
      </c>
      <c r="D241" s="21">
        <v>8121060.2999999989</v>
      </c>
      <c r="E241" s="28">
        <v>1.4821024269454077</v>
      </c>
      <c r="F241" s="21">
        <f t="shared" si="14"/>
        <v>791417.1</v>
      </c>
      <c r="G241" s="28">
        <f t="shared" si="15"/>
        <v>12.047952623212213</v>
      </c>
      <c r="H241" s="21">
        <v>32397.100000000002</v>
      </c>
      <c r="I241" s="28">
        <v>5.3708231292307032</v>
      </c>
      <c r="J241" s="21">
        <v>78804.800000000003</v>
      </c>
      <c r="K241" s="28">
        <v>6.8812699607130527</v>
      </c>
      <c r="L241" s="21">
        <v>104155.29999999999</v>
      </c>
      <c r="M241" s="28">
        <v>9.7646222131759028</v>
      </c>
      <c r="N241" s="21">
        <v>271198.60000000003</v>
      </c>
      <c r="O241" s="28">
        <v>13.240498317469189</v>
      </c>
      <c r="P241" s="21">
        <v>303199.69999999995</v>
      </c>
      <c r="Q241" s="28">
        <v>13.810135778498466</v>
      </c>
      <c r="R241" s="22">
        <v>1661.6</v>
      </c>
      <c r="S241" s="30">
        <v>14.208438252286951</v>
      </c>
    </row>
    <row r="242" spans="1:19" ht="14.25" customHeight="1" x14ac:dyDescent="0.2">
      <c r="A242" s="23" t="s">
        <v>5</v>
      </c>
      <c r="B242" s="26">
        <f t="shared" si="12"/>
        <v>10911341.699999999</v>
      </c>
      <c r="C242" s="28">
        <f t="shared" si="13"/>
        <v>2.525876409589479</v>
      </c>
      <c r="D242" s="21">
        <v>9946119.3000000007</v>
      </c>
      <c r="E242" s="28">
        <v>1.5599992847461599</v>
      </c>
      <c r="F242" s="21">
        <f t="shared" si="14"/>
        <v>965222.40000000002</v>
      </c>
      <c r="G242" s="28">
        <f t="shared" si="15"/>
        <v>12.478742311616458</v>
      </c>
      <c r="H242" s="21">
        <v>19505.900000000001</v>
      </c>
      <c r="I242" s="28">
        <v>4.61913339041008</v>
      </c>
      <c r="J242" s="21">
        <v>73054.2</v>
      </c>
      <c r="K242" s="28">
        <v>6.9371355924779099</v>
      </c>
      <c r="L242" s="21">
        <v>121095.6</v>
      </c>
      <c r="M242" s="28">
        <v>9.9102030957359286</v>
      </c>
      <c r="N242" s="21">
        <v>292243</v>
      </c>
      <c r="O242" s="28">
        <v>13.1818309489021</v>
      </c>
      <c r="P242" s="21">
        <v>452906.1</v>
      </c>
      <c r="Q242" s="28">
        <v>13.900584935817799</v>
      </c>
      <c r="R242" s="22">
        <v>6417.6</v>
      </c>
      <c r="S242" s="30">
        <v>15.556412833458001</v>
      </c>
    </row>
    <row r="243" spans="1:19" ht="14.25" customHeight="1" x14ac:dyDescent="0.2">
      <c r="A243" s="23" t="s">
        <v>6</v>
      </c>
      <c r="B243" s="26">
        <f t="shared" si="12"/>
        <v>10503675.299999999</v>
      </c>
      <c r="C243" s="28">
        <f t="shared" si="13"/>
        <v>2.4207961904534487</v>
      </c>
      <c r="D243" s="21">
        <v>9609513.9000000004</v>
      </c>
      <c r="E243" s="28">
        <v>1.4830027105741499</v>
      </c>
      <c r="F243" s="21">
        <f t="shared" si="14"/>
        <v>894161.4</v>
      </c>
      <c r="G243" s="28">
        <f t="shared" si="15"/>
        <v>12.499222166154803</v>
      </c>
      <c r="H243" s="21">
        <v>15944.6</v>
      </c>
      <c r="I243" s="28">
        <v>4.4994985763205095</v>
      </c>
      <c r="J243" s="21">
        <v>61950.7</v>
      </c>
      <c r="K243" s="28">
        <v>6.4219577341337502</v>
      </c>
      <c r="L243" s="21">
        <v>120900.6</v>
      </c>
      <c r="M243" s="28">
        <v>9.8460375548177606</v>
      </c>
      <c r="N243" s="21">
        <v>308970.10000000003</v>
      </c>
      <c r="O243" s="28">
        <v>13.100057701376299</v>
      </c>
      <c r="P243" s="21">
        <v>382844</v>
      </c>
      <c r="Q243" s="28">
        <v>14.141374222921099</v>
      </c>
      <c r="R243" s="22">
        <v>3551.4</v>
      </c>
      <c r="S243" s="30">
        <v>15.452004843160399</v>
      </c>
    </row>
    <row r="244" spans="1:19" ht="14.25" customHeight="1" x14ac:dyDescent="0.2">
      <c r="A244" s="23" t="s">
        <v>7</v>
      </c>
      <c r="B244" s="26">
        <f t="shared" si="12"/>
        <v>9912304.4000000004</v>
      </c>
      <c r="C244" s="28">
        <f t="shared" si="13"/>
        <v>2.4185331595547077</v>
      </c>
      <c r="D244" s="21">
        <v>9084157.5</v>
      </c>
      <c r="E244" s="28">
        <v>1.4911898594888999</v>
      </c>
      <c r="F244" s="21">
        <f t="shared" si="14"/>
        <v>828146.89999999991</v>
      </c>
      <c r="G244" s="28">
        <f t="shared" si="15"/>
        <v>12.590801623480081</v>
      </c>
      <c r="H244" s="21">
        <v>17137.5</v>
      </c>
      <c r="I244" s="28">
        <v>5.9640325601750499</v>
      </c>
      <c r="J244" s="21">
        <v>59947.8</v>
      </c>
      <c r="K244" s="28">
        <v>6.7667279700005691</v>
      </c>
      <c r="L244" s="21">
        <v>116622.3</v>
      </c>
      <c r="M244" s="28">
        <v>9.8098978325757606</v>
      </c>
      <c r="N244" s="21">
        <v>247407.4</v>
      </c>
      <c r="O244" s="28">
        <v>13.310623150318099</v>
      </c>
      <c r="P244" s="21">
        <v>384050.7</v>
      </c>
      <c r="Q244" s="28">
        <v>14.151696421852598</v>
      </c>
      <c r="R244" s="22">
        <v>2981.2</v>
      </c>
      <c r="S244" s="30">
        <v>15.7674221789883</v>
      </c>
    </row>
    <row r="245" spans="1:19" ht="14.25" customHeight="1" x14ac:dyDescent="0.2">
      <c r="A245" s="23" t="s">
        <v>8</v>
      </c>
      <c r="B245" s="26">
        <f t="shared" si="12"/>
        <v>10579527.799999999</v>
      </c>
      <c r="C245" s="28">
        <f t="shared" si="13"/>
        <v>2.1788400587217138</v>
      </c>
      <c r="D245" s="21">
        <v>9762680</v>
      </c>
      <c r="E245" s="28">
        <v>1.2941671196843498</v>
      </c>
      <c r="F245" s="21">
        <f t="shared" si="14"/>
        <v>816847.8</v>
      </c>
      <c r="G245" s="28">
        <f t="shared" si="15"/>
        <v>12.75214246399389</v>
      </c>
      <c r="H245" s="21">
        <v>11391.7</v>
      </c>
      <c r="I245" s="28">
        <v>5.2598723632118096</v>
      </c>
      <c r="J245" s="21">
        <v>53060.3</v>
      </c>
      <c r="K245" s="28">
        <v>6.7763863943475595</v>
      </c>
      <c r="L245" s="21">
        <v>108423.6</v>
      </c>
      <c r="M245" s="28">
        <v>9.7853726494969688</v>
      </c>
      <c r="N245" s="21">
        <v>252129.2</v>
      </c>
      <c r="O245" s="28">
        <v>13.484590559126</v>
      </c>
      <c r="P245" s="21">
        <v>388881.8</v>
      </c>
      <c r="Q245" s="28">
        <v>14.1151700439568</v>
      </c>
      <c r="R245" s="22">
        <v>2961.2</v>
      </c>
      <c r="S245" s="30">
        <v>15.914642712413899</v>
      </c>
    </row>
    <row r="246" spans="1:19" ht="14.25" customHeight="1" x14ac:dyDescent="0.2">
      <c r="A246" s="23" t="s">
        <v>9</v>
      </c>
      <c r="B246" s="26">
        <f t="shared" si="12"/>
        <v>11182742.500000002</v>
      </c>
      <c r="C246" s="28">
        <f t="shared" si="13"/>
        <v>2.3659465765218166</v>
      </c>
      <c r="D246" s="21">
        <v>10254365.4</v>
      </c>
      <c r="E246" s="28">
        <v>1.4047391883460698</v>
      </c>
      <c r="F246" s="21">
        <f t="shared" si="14"/>
        <v>928377.1</v>
      </c>
      <c r="G246" s="28">
        <f t="shared" si="15"/>
        <v>12.982938080872527</v>
      </c>
      <c r="H246" s="21">
        <v>18447</v>
      </c>
      <c r="I246" s="28">
        <v>4.2084439204206596</v>
      </c>
      <c r="J246" s="21">
        <v>56335.5</v>
      </c>
      <c r="K246" s="28">
        <v>6.8455091904749201</v>
      </c>
      <c r="L246" s="21">
        <v>110609.3</v>
      </c>
      <c r="M246" s="28">
        <v>9.6236845455128996</v>
      </c>
      <c r="N246" s="21">
        <v>317363.5</v>
      </c>
      <c r="O246" s="28">
        <v>13.389484357842001</v>
      </c>
      <c r="P246" s="21">
        <v>420976.9</v>
      </c>
      <c r="Q246" s="28">
        <v>14.7318878019198</v>
      </c>
      <c r="R246" s="21">
        <v>4644.9000000000005</v>
      </c>
      <c r="S246" s="28">
        <v>15.973857133630396</v>
      </c>
    </row>
    <row r="247" spans="1:19" ht="14.25" customHeight="1" x14ac:dyDescent="0.2">
      <c r="A247" s="23" t="s">
        <v>14</v>
      </c>
      <c r="B247" s="26">
        <f t="shared" si="12"/>
        <v>10504298.800000001</v>
      </c>
      <c r="C247" s="28">
        <f t="shared" si="13"/>
        <v>2.404558559396655</v>
      </c>
      <c r="D247" s="21">
        <v>9562915.5</v>
      </c>
      <c r="E247" s="28">
        <v>1.3611661486499598</v>
      </c>
      <c r="F247" s="21">
        <f t="shared" si="14"/>
        <v>941383.3</v>
      </c>
      <c r="G247" s="28">
        <f t="shared" si="15"/>
        <v>13.003719875846546</v>
      </c>
      <c r="H247" s="21">
        <v>12564.8</v>
      </c>
      <c r="I247" s="28">
        <v>4.9068601171526796</v>
      </c>
      <c r="J247" s="21">
        <v>64742</v>
      </c>
      <c r="K247" s="28">
        <v>7.6511830341972793</v>
      </c>
      <c r="L247" s="21">
        <v>142161.20000000001</v>
      </c>
      <c r="M247" s="28">
        <v>9.8048898996350591</v>
      </c>
      <c r="N247" s="21">
        <v>270705.8</v>
      </c>
      <c r="O247" s="28">
        <v>13.494958615589299</v>
      </c>
      <c r="P247" s="21">
        <v>444746.2</v>
      </c>
      <c r="Q247" s="28">
        <v>14.683250698937998</v>
      </c>
      <c r="R247" s="22">
        <v>6463.3</v>
      </c>
      <c r="S247" s="30">
        <v>16.573528538053299</v>
      </c>
    </row>
    <row r="248" spans="1:19" ht="14.25" customHeight="1" thickBot="1" x14ac:dyDescent="0.25">
      <c r="A248" s="24" t="s">
        <v>15</v>
      </c>
      <c r="B248" s="27">
        <f t="shared" si="12"/>
        <v>15555884.699999999</v>
      </c>
      <c r="C248" s="29">
        <f t="shared" si="13"/>
        <v>2.4494565275351996</v>
      </c>
      <c r="D248" s="25">
        <v>14525461.699999999</v>
      </c>
      <c r="E248" s="29">
        <v>1.7039291999923101</v>
      </c>
      <c r="F248" s="25">
        <f t="shared" si="14"/>
        <v>1030423</v>
      </c>
      <c r="G248" s="29">
        <f t="shared" si="15"/>
        <v>12.958857659427249</v>
      </c>
      <c r="H248" s="25">
        <v>40720.1</v>
      </c>
      <c r="I248" s="29">
        <v>7.5898972497611688</v>
      </c>
      <c r="J248" s="25">
        <v>91392.4</v>
      </c>
      <c r="K248" s="29">
        <v>6.68792687356936</v>
      </c>
      <c r="L248" s="25">
        <v>150016.6</v>
      </c>
      <c r="M248" s="29">
        <v>9.81456026199767</v>
      </c>
      <c r="N248" s="25">
        <v>321655.90000000002</v>
      </c>
      <c r="O248" s="29">
        <v>13.785256763516497</v>
      </c>
      <c r="P248" s="25">
        <v>423283.7</v>
      </c>
      <c r="Q248" s="29">
        <v>15.287463386849099</v>
      </c>
      <c r="R248" s="25">
        <v>3354.3</v>
      </c>
      <c r="S248" s="29">
        <v>16.5243791551143</v>
      </c>
    </row>
    <row r="249" spans="1:19" ht="14.25" customHeight="1" x14ac:dyDescent="0.2">
      <c r="A249" s="23" t="s">
        <v>48</v>
      </c>
      <c r="B249" s="26">
        <f t="shared" si="12"/>
        <v>8515122.6999999993</v>
      </c>
      <c r="C249" s="28">
        <f t="shared" si="13"/>
        <v>2.2803785519144668</v>
      </c>
      <c r="D249" s="21">
        <v>7783987.2999999998</v>
      </c>
      <c r="E249" s="28">
        <v>1.2505227802722652</v>
      </c>
      <c r="F249" s="21">
        <f t="shared" si="14"/>
        <v>731135.39999999991</v>
      </c>
      <c r="G249" s="28">
        <f t="shared" si="15"/>
        <v>13.244673602180939</v>
      </c>
      <c r="H249" s="21">
        <v>11413.6</v>
      </c>
      <c r="I249" s="28">
        <v>7.6681591259550013</v>
      </c>
      <c r="J249" s="21">
        <v>65489.1</v>
      </c>
      <c r="K249" s="28">
        <v>6.5549007697464159</v>
      </c>
      <c r="L249" s="21">
        <v>119393.60000000001</v>
      </c>
      <c r="M249" s="28">
        <v>9.9237992656222804</v>
      </c>
      <c r="N249" s="21">
        <v>247734.39999999999</v>
      </c>
      <c r="O249" s="28">
        <v>14.153912488536108</v>
      </c>
      <c r="P249" s="21">
        <v>282893.7</v>
      </c>
      <c r="Q249" s="28">
        <v>15.58182529338759</v>
      </c>
      <c r="R249" s="22">
        <v>4211</v>
      </c>
      <c r="S249" s="30">
        <v>16.054270007124199</v>
      </c>
    </row>
    <row r="250" spans="1:19" ht="14.25" customHeight="1" x14ac:dyDescent="0.2">
      <c r="A250" s="23" t="s">
        <v>1</v>
      </c>
      <c r="B250" s="26">
        <f t="shared" si="12"/>
        <v>12458243.800000003</v>
      </c>
      <c r="C250" s="28">
        <f t="shared" si="13"/>
        <v>2.3797968374162011</v>
      </c>
      <c r="D250" s="21">
        <v>11485647.300000001</v>
      </c>
      <c r="E250" s="28">
        <v>1.445713157237555</v>
      </c>
      <c r="F250" s="21">
        <f t="shared" si="14"/>
        <v>972596.50000000012</v>
      </c>
      <c r="G250" s="28">
        <f t="shared" si="15"/>
        <v>13.410636141503694</v>
      </c>
      <c r="H250" s="21">
        <v>20623.599999999999</v>
      </c>
      <c r="I250" s="28">
        <v>5.8660603386411685</v>
      </c>
      <c r="J250" s="21">
        <v>78859.399999999994</v>
      </c>
      <c r="K250" s="28">
        <v>6.5676523661098107</v>
      </c>
      <c r="L250" s="21">
        <v>117248.8</v>
      </c>
      <c r="M250" s="28">
        <v>9.8938137789043452</v>
      </c>
      <c r="N250" s="21">
        <v>333072.5</v>
      </c>
      <c r="O250" s="28">
        <v>14.112089400956252</v>
      </c>
      <c r="P250" s="21">
        <v>419441.8</v>
      </c>
      <c r="Q250" s="28">
        <v>15.470893313446586</v>
      </c>
      <c r="R250" s="22">
        <v>3350.4</v>
      </c>
      <c r="S250" s="30">
        <v>16.329792860553965</v>
      </c>
    </row>
    <row r="251" spans="1:19" ht="14.25" customHeight="1" x14ac:dyDescent="0.2">
      <c r="A251" s="23" t="s">
        <v>2</v>
      </c>
      <c r="B251" s="26">
        <f t="shared" si="12"/>
        <v>15003291.4</v>
      </c>
      <c r="C251" s="28">
        <f t="shared" si="13"/>
        <v>3.0659247177589304</v>
      </c>
      <c r="D251" s="21">
        <v>13754906.199999999</v>
      </c>
      <c r="E251" s="28">
        <v>2.1491847318449908</v>
      </c>
      <c r="F251" s="21">
        <f t="shared" si="14"/>
        <v>1248385.2</v>
      </c>
      <c r="G251" s="28">
        <f t="shared" si="15"/>
        <v>13.166711330765535</v>
      </c>
      <c r="H251" s="21">
        <v>38813</v>
      </c>
      <c r="I251" s="28">
        <v>4.8196899492438092</v>
      </c>
      <c r="J251" s="21">
        <v>125922.3</v>
      </c>
      <c r="K251" s="28">
        <v>6.556159353823749</v>
      </c>
      <c r="L251" s="21">
        <v>159979.1</v>
      </c>
      <c r="M251" s="28">
        <v>9.8144356294040893</v>
      </c>
      <c r="N251" s="21">
        <v>375296.1</v>
      </c>
      <c r="O251" s="28">
        <v>13.781176044728413</v>
      </c>
      <c r="P251" s="21">
        <v>538412.9</v>
      </c>
      <c r="Q251" s="28">
        <v>15.808389585390689</v>
      </c>
      <c r="R251" s="21">
        <v>9961.7999999999993</v>
      </c>
      <c r="S251" s="28">
        <v>17.158262964524489</v>
      </c>
    </row>
    <row r="252" spans="1:19" ht="14.25" customHeight="1" x14ac:dyDescent="0.2">
      <c r="A252" s="23" t="s">
        <v>3</v>
      </c>
      <c r="B252" s="26">
        <f t="shared" si="12"/>
        <v>16659978.300000001</v>
      </c>
      <c r="C252" s="28">
        <f t="shared" si="13"/>
        <v>3.1669993175801436</v>
      </c>
      <c r="D252" s="21">
        <v>15335299.9</v>
      </c>
      <c r="E252" s="28">
        <v>2.2669508325037717</v>
      </c>
      <c r="F252" s="21">
        <f t="shared" si="14"/>
        <v>1324678.4000000001</v>
      </c>
      <c r="G252" s="28">
        <f t="shared" si="15"/>
        <v>13.586519589962363</v>
      </c>
      <c r="H252" s="21">
        <v>33690</v>
      </c>
      <c r="I252" s="28">
        <v>5.1401220540219654</v>
      </c>
      <c r="J252" s="21">
        <v>137073.79999999999</v>
      </c>
      <c r="K252" s="28">
        <v>6.3028483196642977</v>
      </c>
      <c r="L252" s="21">
        <v>151249.60000000001</v>
      </c>
      <c r="M252" s="28">
        <v>9.9560652986850862</v>
      </c>
      <c r="N252" s="21">
        <v>404122</v>
      </c>
      <c r="O252" s="28">
        <v>13.854413674583416</v>
      </c>
      <c r="P252" s="21">
        <v>593762.9</v>
      </c>
      <c r="Q252" s="28">
        <v>16.469125827834649</v>
      </c>
      <c r="R252" s="22">
        <v>4780.1000000000004</v>
      </c>
      <c r="S252" s="30">
        <v>16.142503504110795</v>
      </c>
    </row>
    <row r="253" spans="1:19" ht="14.25" customHeight="1" x14ac:dyDescent="0.2">
      <c r="A253" s="23" t="s">
        <v>4</v>
      </c>
      <c r="B253" s="26">
        <f t="shared" si="12"/>
        <v>14114790.499999998</v>
      </c>
      <c r="C253" s="28">
        <f t="shared" si="13"/>
        <v>2.7658724348760257</v>
      </c>
      <c r="D253" s="21">
        <v>12815410.4</v>
      </c>
      <c r="E253" s="28">
        <v>1.6672745090551293</v>
      </c>
      <c r="F253" s="21">
        <f t="shared" si="14"/>
        <v>1299380.0999999999</v>
      </c>
      <c r="G253" s="28">
        <f t="shared" si="15"/>
        <v>13.601026277838182</v>
      </c>
      <c r="H253" s="21">
        <v>25155.1</v>
      </c>
      <c r="I253" s="28">
        <v>5.5552698657528694</v>
      </c>
      <c r="J253" s="21">
        <v>111494.2</v>
      </c>
      <c r="K253" s="28">
        <v>6.1046371829207269</v>
      </c>
      <c r="L253" s="21">
        <v>163815.70000000001</v>
      </c>
      <c r="M253" s="28">
        <v>10.278843096235587</v>
      </c>
      <c r="N253" s="21">
        <v>390556.4</v>
      </c>
      <c r="O253" s="28">
        <v>13.461520361719845</v>
      </c>
      <c r="P253" s="21">
        <v>604222.5</v>
      </c>
      <c r="Q253" s="28">
        <v>16.290717441008898</v>
      </c>
      <c r="R253" s="22">
        <v>4136.2</v>
      </c>
      <c r="S253" s="30">
        <v>16.438046999661527</v>
      </c>
    </row>
    <row r="254" spans="1:19" ht="14.25" customHeight="1" x14ac:dyDescent="0.2">
      <c r="A254" s="23" t="s">
        <v>5</v>
      </c>
      <c r="B254" s="26">
        <f t="shared" si="12"/>
        <v>16531158.800000001</v>
      </c>
      <c r="C254" s="28">
        <f t="shared" si="13"/>
        <v>2.3026956267578771</v>
      </c>
      <c r="D254" s="21">
        <v>15124211.9</v>
      </c>
      <c r="E254" s="28">
        <v>1.3547671022117853</v>
      </c>
      <c r="F254" s="21">
        <f t="shared" si="14"/>
        <v>1406946.9</v>
      </c>
      <c r="G254" s="28">
        <f t="shared" si="15"/>
        <v>12.49261243974453</v>
      </c>
      <c r="H254" s="21">
        <v>40343.800000000003</v>
      </c>
      <c r="I254" s="28">
        <v>3.5069981261061183</v>
      </c>
      <c r="J254" s="21">
        <v>134212.70000000001</v>
      </c>
      <c r="K254" s="28">
        <v>6.3046677624397693</v>
      </c>
      <c r="L254" s="21">
        <v>183128.3</v>
      </c>
      <c r="M254" s="28">
        <v>9.7063186083199593</v>
      </c>
      <c r="N254" s="21">
        <v>480218.1</v>
      </c>
      <c r="O254" s="28">
        <v>13.318431625130332</v>
      </c>
      <c r="P254" s="21">
        <v>565663.5</v>
      </c>
      <c r="Q254" s="28">
        <v>14.7817499538153</v>
      </c>
      <c r="R254" s="22">
        <v>3380.5</v>
      </c>
      <c r="S254" s="30">
        <v>15.985877828723563</v>
      </c>
    </row>
    <row r="255" spans="1:19" ht="14.25" customHeight="1" x14ac:dyDescent="0.2">
      <c r="A255" s="23" t="s">
        <v>6</v>
      </c>
      <c r="B255" s="26">
        <f t="shared" si="12"/>
        <v>15649000.200000001</v>
      </c>
      <c r="C255" s="28">
        <f t="shared" si="13"/>
        <v>2.4309842161034676</v>
      </c>
      <c r="D255" s="21">
        <v>14274863.800000001</v>
      </c>
      <c r="E255" s="28">
        <v>1.4832482513073086</v>
      </c>
      <c r="F255" s="21">
        <f t="shared" si="14"/>
        <v>1374136.4</v>
      </c>
      <c r="G255" s="28">
        <f t="shared" si="15"/>
        <v>12.276296381494589</v>
      </c>
      <c r="H255" s="21">
        <v>36995.4</v>
      </c>
      <c r="I255" s="28">
        <v>3.5588291247019903</v>
      </c>
      <c r="J255" s="21">
        <v>167187</v>
      </c>
      <c r="K255" s="28">
        <v>7.5276656259158905</v>
      </c>
      <c r="L255" s="21">
        <v>168413.1</v>
      </c>
      <c r="M255" s="28">
        <v>9.9065540625996444</v>
      </c>
      <c r="N255" s="21">
        <v>461531.3</v>
      </c>
      <c r="O255" s="28">
        <v>13.169019648288208</v>
      </c>
      <c r="P255" s="21">
        <v>536512.19999999995</v>
      </c>
      <c r="Q255" s="28">
        <v>14.308540952097642</v>
      </c>
      <c r="R255" s="22">
        <v>3497.4</v>
      </c>
      <c r="S255" s="30">
        <v>16.04121690398582</v>
      </c>
    </row>
    <row r="256" spans="1:19" ht="14.25" customHeight="1" x14ac:dyDescent="0.2">
      <c r="A256" s="23" t="s">
        <v>7</v>
      </c>
      <c r="B256" s="26">
        <f t="shared" si="12"/>
        <v>15896069.4</v>
      </c>
      <c r="C256" s="28">
        <f t="shared" si="13"/>
        <v>2.2338475943619112</v>
      </c>
      <c r="D256" s="21">
        <v>14508300.199999999</v>
      </c>
      <c r="E256" s="28">
        <v>1.2633514143166129</v>
      </c>
      <c r="F256" s="21">
        <f t="shared" si="14"/>
        <v>1387769.2</v>
      </c>
      <c r="G256" s="28">
        <f t="shared" si="15"/>
        <v>12.379806967902155</v>
      </c>
      <c r="H256" s="21">
        <v>35198.800000000003</v>
      </c>
      <c r="I256" s="28">
        <v>3.9064472368376189</v>
      </c>
      <c r="J256" s="21">
        <v>113761</v>
      </c>
      <c r="K256" s="28">
        <v>6.3492731076555229</v>
      </c>
      <c r="L256" s="21">
        <v>165136.6</v>
      </c>
      <c r="M256" s="28">
        <v>8.9706060195014299</v>
      </c>
      <c r="N256" s="21">
        <v>565010</v>
      </c>
      <c r="O256" s="28">
        <v>13.322892968266046</v>
      </c>
      <c r="P256" s="21">
        <v>502515</v>
      </c>
      <c r="Q256" s="28">
        <v>14.354456848054287</v>
      </c>
      <c r="R256" s="22">
        <v>6147.8</v>
      </c>
      <c r="S256" s="30">
        <v>15.979680861446372</v>
      </c>
    </row>
    <row r="257" spans="1:19" ht="14.25" customHeight="1" x14ac:dyDescent="0.2">
      <c r="A257" s="23" t="s">
        <v>8</v>
      </c>
      <c r="B257" s="26">
        <f t="shared" si="12"/>
        <v>16155158.500000002</v>
      </c>
      <c r="C257" s="28">
        <f t="shared" si="13"/>
        <v>2.3525286819067723</v>
      </c>
      <c r="D257" s="21">
        <v>14749624.9</v>
      </c>
      <c r="E257" s="28">
        <v>1.3748587146104305</v>
      </c>
      <c r="F257" s="21">
        <f t="shared" si="14"/>
        <v>1405533.6</v>
      </c>
      <c r="G257" s="28">
        <f t="shared" si="15"/>
        <v>12.612166227118298</v>
      </c>
      <c r="H257" s="21">
        <v>20256.900000000001</v>
      </c>
      <c r="I257" s="28">
        <v>5.4626306098169017</v>
      </c>
      <c r="J257" s="21">
        <v>99892.7</v>
      </c>
      <c r="K257" s="28">
        <v>6.2751869455926217</v>
      </c>
      <c r="L257" s="21">
        <v>199249.8</v>
      </c>
      <c r="M257" s="28">
        <v>9.398823281127509</v>
      </c>
      <c r="N257" s="21">
        <v>538478.5</v>
      </c>
      <c r="O257" s="28">
        <v>13.272943710844533</v>
      </c>
      <c r="P257" s="21">
        <v>540682.80000000005</v>
      </c>
      <c r="Q257" s="28">
        <v>14.534807031035573</v>
      </c>
      <c r="R257" s="22">
        <v>6972.9</v>
      </c>
      <c r="S257" s="30">
        <v>15.87480531773007</v>
      </c>
    </row>
    <row r="258" spans="1:19" ht="14.25" customHeight="1" x14ac:dyDescent="0.2">
      <c r="A258" s="23" t="s">
        <v>9</v>
      </c>
      <c r="B258" s="26">
        <f t="shared" si="12"/>
        <v>16320508.699999997</v>
      </c>
      <c r="C258" s="28">
        <f t="shared" si="13"/>
        <v>2.3498188547272432</v>
      </c>
      <c r="D258" s="21">
        <v>14829363.6</v>
      </c>
      <c r="E258" s="28">
        <v>1.3649838449574465</v>
      </c>
      <c r="F258" s="21">
        <f t="shared" si="14"/>
        <v>1491145.0999999999</v>
      </c>
      <c r="G258" s="28">
        <f t="shared" si="15"/>
        <v>12.143953876118427</v>
      </c>
      <c r="H258" s="21">
        <v>33837</v>
      </c>
      <c r="I258" s="28">
        <v>7.4610403109022672</v>
      </c>
      <c r="J258" s="21">
        <v>141365.6</v>
      </c>
      <c r="K258" s="28">
        <v>6.0152076742856817</v>
      </c>
      <c r="L258" s="21">
        <v>252845.2</v>
      </c>
      <c r="M258" s="28">
        <v>8.9536926427711485</v>
      </c>
      <c r="N258" s="21">
        <v>517302.1</v>
      </c>
      <c r="O258" s="28">
        <v>13.252273592162105</v>
      </c>
      <c r="P258" s="21">
        <v>535622</v>
      </c>
      <c r="Q258" s="28">
        <v>14.444794782514535</v>
      </c>
      <c r="R258" s="21">
        <v>10173.200000000001</v>
      </c>
      <c r="S258" s="28">
        <v>14.677546593009083</v>
      </c>
    </row>
    <row r="259" spans="1:19" ht="14.25" customHeight="1" x14ac:dyDescent="0.2">
      <c r="A259" s="23" t="s">
        <v>14</v>
      </c>
      <c r="B259" s="26">
        <f t="shared" ref="B259:B284" si="16">D259+H259+J259+L259+N259+P259+R259</f>
        <v>17344614.5</v>
      </c>
      <c r="C259" s="28">
        <f t="shared" ref="C259:C284" si="17">(D259*E259+H259*I259+J259*K259+L259*M259+N259*O259+P259*Q259+R259*S259)/(D259+H259+J259+L259+N259+P259+R259)</f>
        <v>2.4524743800445954</v>
      </c>
      <c r="D259" s="21">
        <v>15696088.1</v>
      </c>
      <c r="E259" s="28">
        <v>1.414572936361131</v>
      </c>
      <c r="F259" s="21">
        <f t="shared" ref="F259:F275" si="18">H259+J259+L259+N259+P259+R259</f>
        <v>1648526.4000000001</v>
      </c>
      <c r="G259" s="28">
        <f t="shared" ref="G259:G275" si="19">(H259*I259+J259*K259+L259*M259+N259*O259+P259*Q259+R259*S259)/(H259+J259+L259+N259+P259+R259)</f>
        <v>12.33462882972332</v>
      </c>
      <c r="H259" s="21">
        <v>23450.400000000001</v>
      </c>
      <c r="I259" s="28">
        <v>6.9536553747484042</v>
      </c>
      <c r="J259" s="21">
        <v>113384.4</v>
      </c>
      <c r="K259" s="28">
        <v>5.6049114163853231</v>
      </c>
      <c r="L259" s="21">
        <v>320968.90000000002</v>
      </c>
      <c r="M259" s="28">
        <v>9.9801320657546579</v>
      </c>
      <c r="N259" s="21">
        <v>567245.9</v>
      </c>
      <c r="O259" s="28">
        <v>12.806244425918287</v>
      </c>
      <c r="P259" s="21">
        <v>616824.1</v>
      </c>
      <c r="Q259" s="28">
        <v>14.525640116850168</v>
      </c>
      <c r="R259" s="22">
        <v>6652.7</v>
      </c>
      <c r="S259" s="30">
        <v>16.236895395854315</v>
      </c>
    </row>
    <row r="260" spans="1:19" ht="14.25" customHeight="1" thickBot="1" x14ac:dyDescent="0.25">
      <c r="A260" s="24" t="s">
        <v>15</v>
      </c>
      <c r="B260" s="27">
        <f t="shared" si="16"/>
        <v>22334400.699999996</v>
      </c>
      <c r="C260" s="29">
        <f t="shared" si="17"/>
        <v>2.3715414951340064</v>
      </c>
      <c r="D260" s="25">
        <v>20429749</v>
      </c>
      <c r="E260" s="29">
        <v>1.4598729790561791</v>
      </c>
      <c r="F260" s="25">
        <f t="shared" si="18"/>
        <v>1904651.7</v>
      </c>
      <c r="G260" s="29">
        <f t="shared" si="19"/>
        <v>12.150315721766871</v>
      </c>
      <c r="H260" s="25">
        <v>24617</v>
      </c>
      <c r="I260" s="29">
        <v>6.1970150302636373</v>
      </c>
      <c r="J260" s="25">
        <v>152774.9</v>
      </c>
      <c r="K260" s="29">
        <v>5.4731891822544148</v>
      </c>
      <c r="L260" s="25">
        <v>292273.8</v>
      </c>
      <c r="M260" s="29">
        <v>8.9753783062320327</v>
      </c>
      <c r="N260" s="25">
        <v>641491.4</v>
      </c>
      <c r="O260" s="29">
        <v>12.589578123728547</v>
      </c>
      <c r="P260" s="25">
        <v>780590.2</v>
      </c>
      <c r="Q260" s="29">
        <v>14.400026080265931</v>
      </c>
      <c r="R260" s="25">
        <v>12904.4</v>
      </c>
      <c r="S260" s="29">
        <v>16.54539443910604</v>
      </c>
    </row>
    <row r="261" spans="1:19" ht="14.25" customHeight="1" x14ac:dyDescent="0.2">
      <c r="A261" s="23" t="s">
        <v>49</v>
      </c>
      <c r="B261" s="26">
        <f t="shared" si="16"/>
        <v>14449491.6</v>
      </c>
      <c r="C261" s="28">
        <f t="shared" si="17"/>
        <v>3.2854008491205331</v>
      </c>
      <c r="D261" s="21">
        <v>12684117.1</v>
      </c>
      <c r="E261" s="28">
        <v>2.1187110908965043</v>
      </c>
      <c r="F261" s="21">
        <f t="shared" si="18"/>
        <v>1765374.5</v>
      </c>
      <c r="G261" s="28">
        <f t="shared" si="19"/>
        <v>11.668001545281186</v>
      </c>
      <c r="H261" s="21">
        <v>25966.9</v>
      </c>
      <c r="I261" s="28">
        <v>6.4846099457386126</v>
      </c>
      <c r="J261" s="21">
        <v>154245.70000000001</v>
      </c>
      <c r="K261" s="28">
        <v>5.6252338963095898</v>
      </c>
      <c r="L261" s="21">
        <v>245968.1</v>
      </c>
      <c r="M261" s="28">
        <v>7.9380734940831745</v>
      </c>
      <c r="N261" s="21">
        <v>634227.30000000005</v>
      </c>
      <c r="O261" s="28">
        <v>12.116437327753001</v>
      </c>
      <c r="P261" s="21">
        <v>698517.6</v>
      </c>
      <c r="Q261" s="28">
        <v>14.057991247464631</v>
      </c>
      <c r="R261" s="22">
        <v>6448.9</v>
      </c>
      <c r="S261" s="30">
        <v>16.358842903440895</v>
      </c>
    </row>
    <row r="262" spans="1:19" ht="14.25" customHeight="1" x14ac:dyDescent="0.2">
      <c r="A262" s="23" t="s">
        <v>1</v>
      </c>
      <c r="B262" s="26">
        <f t="shared" si="16"/>
        <v>16432948.4</v>
      </c>
      <c r="C262" s="28">
        <f t="shared" si="17"/>
        <v>3.1443254825165767</v>
      </c>
      <c r="D262" s="21">
        <v>14670616</v>
      </c>
      <c r="E262" s="28">
        <v>2.0950710187629475</v>
      </c>
      <c r="F262" s="21">
        <f t="shared" si="18"/>
        <v>1762332.4</v>
      </c>
      <c r="G262" s="28">
        <f t="shared" si="19"/>
        <v>11.878891858312315</v>
      </c>
      <c r="H262" s="21">
        <v>13588.6</v>
      </c>
      <c r="I262" s="28">
        <v>7.8731409416716964</v>
      </c>
      <c r="J262" s="21">
        <v>136396.4</v>
      </c>
      <c r="K262" s="28">
        <v>5.8774815171074897</v>
      </c>
      <c r="L262" s="21">
        <v>199717.8</v>
      </c>
      <c r="M262" s="28">
        <v>7.8253406256227525</v>
      </c>
      <c r="N262" s="21">
        <v>643773.69999999995</v>
      </c>
      <c r="O262" s="28">
        <v>12.143156829799047</v>
      </c>
      <c r="P262" s="21">
        <v>759618.5</v>
      </c>
      <c r="Q262" s="28">
        <v>13.813072402791665</v>
      </c>
      <c r="R262" s="22">
        <v>9237.4</v>
      </c>
      <c r="S262" s="30">
        <v>16.555909671552605</v>
      </c>
    </row>
    <row r="263" spans="1:19" ht="14.25" customHeight="1" x14ac:dyDescent="0.2">
      <c r="A263" s="23" t="s">
        <v>2</v>
      </c>
      <c r="B263" s="26">
        <f t="shared" si="16"/>
        <v>20726815.800000001</v>
      </c>
      <c r="C263" s="28">
        <f t="shared" si="17"/>
        <v>3.0591938378687189</v>
      </c>
      <c r="D263" s="21">
        <v>18690639.300000001</v>
      </c>
      <c r="E263" s="28">
        <v>2.10183026548482</v>
      </c>
      <c r="F263" s="21">
        <f t="shared" si="18"/>
        <v>2036176.5000000002</v>
      </c>
      <c r="G263" s="28">
        <f t="shared" si="19"/>
        <v>11.847104517707576</v>
      </c>
      <c r="H263" s="21">
        <v>37947.9</v>
      </c>
      <c r="I263" s="28">
        <v>7.5518053436422043</v>
      </c>
      <c r="J263" s="21">
        <v>172145.6</v>
      </c>
      <c r="K263" s="28">
        <v>6.8896969193519908</v>
      </c>
      <c r="L263" s="21">
        <v>232640.9</v>
      </c>
      <c r="M263" s="28">
        <v>8.0361290727468813</v>
      </c>
      <c r="N263" s="21">
        <v>713845.7</v>
      </c>
      <c r="O263" s="28">
        <v>12.330140980046529</v>
      </c>
      <c r="P263" s="21">
        <v>868666.1</v>
      </c>
      <c r="Q263" s="28">
        <v>13.593297323332866</v>
      </c>
      <c r="R263" s="21">
        <v>10930.3</v>
      </c>
      <c r="S263" s="28">
        <v>15.626529646944732</v>
      </c>
    </row>
    <row r="264" spans="1:19" ht="14.25" customHeight="1" x14ac:dyDescent="0.2">
      <c r="A264" s="23" t="s">
        <v>3</v>
      </c>
      <c r="B264" s="26">
        <f t="shared" si="16"/>
        <v>19387745.199999999</v>
      </c>
      <c r="C264" s="28">
        <f t="shared" si="17"/>
        <v>2.8658202066736513</v>
      </c>
      <c r="D264" s="21">
        <v>17644806</v>
      </c>
      <c r="E264" s="28">
        <v>2.0213352374064102</v>
      </c>
      <c r="F264" s="21">
        <f t="shared" si="18"/>
        <v>1742939.2</v>
      </c>
      <c r="G264" s="28">
        <f t="shared" si="19"/>
        <v>11.415041804671118</v>
      </c>
      <c r="H264" s="21">
        <v>20007.600000000002</v>
      </c>
      <c r="I264" s="28">
        <v>6.4255352466062901</v>
      </c>
      <c r="J264" s="21">
        <v>152012.70000000001</v>
      </c>
      <c r="K264" s="28">
        <v>5.8051849680980601</v>
      </c>
      <c r="L264" s="21">
        <v>212558.7</v>
      </c>
      <c r="M264" s="28">
        <v>8.0454616348331101</v>
      </c>
      <c r="N264" s="21">
        <v>616085.80000000005</v>
      </c>
      <c r="O264" s="28">
        <v>11.9321765734578</v>
      </c>
      <c r="P264" s="21">
        <v>735817.7</v>
      </c>
      <c r="Q264" s="28">
        <v>13.212667285660601</v>
      </c>
      <c r="R264" s="22">
        <v>6456.7</v>
      </c>
      <c r="S264" s="30">
        <v>15.675280251521698</v>
      </c>
    </row>
    <row r="265" spans="1:19" ht="14.25" customHeight="1" x14ac:dyDescent="0.2">
      <c r="A265" s="23" t="s">
        <v>4</v>
      </c>
      <c r="B265" s="26">
        <f t="shared" si="16"/>
        <v>19486202.600000001</v>
      </c>
      <c r="C265" s="28">
        <f t="shared" si="17"/>
        <v>2.7529239321364716</v>
      </c>
      <c r="D265" s="21">
        <v>17581502.5</v>
      </c>
      <c r="E265" s="28">
        <v>1.87644840382669</v>
      </c>
      <c r="F265" s="21">
        <f t="shared" si="18"/>
        <v>1904700.1</v>
      </c>
      <c r="G265" s="28">
        <f t="shared" si="19"/>
        <v>10.843308708284299</v>
      </c>
      <c r="H265" s="21">
        <v>68694.100000000006</v>
      </c>
      <c r="I265" s="28">
        <v>2.3465245341303005</v>
      </c>
      <c r="J265" s="21">
        <v>139006.70000000001</v>
      </c>
      <c r="K265" s="28">
        <v>5.1432460737503991</v>
      </c>
      <c r="L265" s="21">
        <v>199363.1</v>
      </c>
      <c r="M265" s="28">
        <v>7.5537125476078595</v>
      </c>
      <c r="N265" s="21">
        <v>708139.7</v>
      </c>
      <c r="O265" s="28">
        <v>11.190432185909099</v>
      </c>
      <c r="P265" s="21">
        <v>779099.2</v>
      </c>
      <c r="Q265" s="28">
        <v>13.0745774941111</v>
      </c>
      <c r="R265" s="22">
        <v>10397.300000000001</v>
      </c>
      <c r="S265" s="30">
        <v>15.42702615102</v>
      </c>
    </row>
    <row r="266" spans="1:19" ht="14.25" customHeight="1" x14ac:dyDescent="0.2">
      <c r="A266" s="23" t="s">
        <v>5</v>
      </c>
      <c r="B266" s="26">
        <f t="shared" si="16"/>
        <v>22083117.800000004</v>
      </c>
      <c r="C266" s="28">
        <f t="shared" si="17"/>
        <v>2.7571645813980186</v>
      </c>
      <c r="D266" s="21">
        <v>19928948.300000001</v>
      </c>
      <c r="E266" s="28">
        <v>1.8830814462497301</v>
      </c>
      <c r="F266" s="21">
        <f t="shared" si="18"/>
        <v>2154169.5</v>
      </c>
      <c r="G266" s="28">
        <f t="shared" si="19"/>
        <v>10.84360235255399</v>
      </c>
      <c r="H266" s="21">
        <v>25541.599999999999</v>
      </c>
      <c r="I266" s="28">
        <v>4.1218335186519193</v>
      </c>
      <c r="J266" s="21">
        <v>163709.80000000002</v>
      </c>
      <c r="K266" s="28">
        <v>4.5382267830026093</v>
      </c>
      <c r="L266" s="21">
        <v>199980.4</v>
      </c>
      <c r="M266" s="28">
        <v>7.9759099941794291</v>
      </c>
      <c r="N266" s="21">
        <v>876349</v>
      </c>
      <c r="O266" s="28">
        <v>11.054239726410399</v>
      </c>
      <c r="P266" s="21">
        <v>878026.1</v>
      </c>
      <c r="Q266" s="28">
        <v>12.6113714569533</v>
      </c>
      <c r="R266" s="22">
        <v>10562.6</v>
      </c>
      <c r="S266" s="30">
        <v>14.694879953799298</v>
      </c>
    </row>
    <row r="267" spans="1:19" ht="14.25" customHeight="1" x14ac:dyDescent="0.2">
      <c r="A267" s="23" t="s">
        <v>6</v>
      </c>
      <c r="B267" s="26">
        <f t="shared" si="16"/>
        <v>19744997.999999996</v>
      </c>
      <c r="C267" s="28">
        <f t="shared" si="17"/>
        <v>2.7173827325280024</v>
      </c>
      <c r="D267" s="21">
        <v>17912822.100000001</v>
      </c>
      <c r="E267" s="28">
        <v>1.89615339115102</v>
      </c>
      <c r="F267" s="21">
        <f t="shared" si="18"/>
        <v>1832175.9</v>
      </c>
      <c r="G267" s="28">
        <f t="shared" si="19"/>
        <v>10.746379891253895</v>
      </c>
      <c r="H267" s="21">
        <v>36987.4</v>
      </c>
      <c r="I267" s="28">
        <v>7.6190655466456096</v>
      </c>
      <c r="J267" s="21">
        <v>121936.3</v>
      </c>
      <c r="K267" s="28">
        <v>5.0096004061136794</v>
      </c>
      <c r="L267" s="21">
        <v>221230.4</v>
      </c>
      <c r="M267" s="28">
        <v>8.6965635825817795</v>
      </c>
      <c r="N267" s="21">
        <v>795341</v>
      </c>
      <c r="O267" s="28">
        <v>10.827555516438901</v>
      </c>
      <c r="P267" s="21">
        <v>651345.9</v>
      </c>
      <c r="Q267" s="28">
        <v>12.575515947824298</v>
      </c>
      <c r="R267" s="22">
        <v>5334.9</v>
      </c>
      <c r="S267" s="30">
        <v>13.129179740951098</v>
      </c>
    </row>
    <row r="268" spans="1:19" ht="14.25" customHeight="1" x14ac:dyDescent="0.2">
      <c r="A268" s="23" t="s">
        <v>7</v>
      </c>
      <c r="B268" s="26">
        <f t="shared" si="16"/>
        <v>19970630.100000001</v>
      </c>
      <c r="C268" s="28">
        <f t="shared" si="17"/>
        <v>2.6756705133204566</v>
      </c>
      <c r="D268" s="21">
        <v>18035344</v>
      </c>
      <c r="E268" s="28">
        <v>1.8004752339628198</v>
      </c>
      <c r="F268" s="21">
        <f t="shared" si="18"/>
        <v>1935286.1000000003</v>
      </c>
      <c r="G268" s="28">
        <f t="shared" si="19"/>
        <v>10.831802017799861</v>
      </c>
      <c r="H268" s="21">
        <v>25542.5</v>
      </c>
      <c r="I268" s="28">
        <v>5.3004350396398188</v>
      </c>
      <c r="J268" s="21">
        <v>127156</v>
      </c>
      <c r="K268" s="28">
        <v>5.5769467897700489</v>
      </c>
      <c r="L268" s="21">
        <v>200672.4</v>
      </c>
      <c r="M268" s="28">
        <v>8.1908982999156787</v>
      </c>
      <c r="N268" s="21">
        <v>854106.3</v>
      </c>
      <c r="O268" s="28">
        <v>10.914730182882398</v>
      </c>
      <c r="P268" s="21">
        <v>723167.1</v>
      </c>
      <c r="Q268" s="28">
        <v>12.5666429377111</v>
      </c>
      <c r="R268" s="22">
        <v>4641.8</v>
      </c>
      <c r="S268" s="30">
        <v>13.851849067172198</v>
      </c>
    </row>
    <row r="269" spans="1:19" ht="14.25" customHeight="1" x14ac:dyDescent="0.2">
      <c r="A269" s="23" t="s">
        <v>8</v>
      </c>
      <c r="B269" s="26">
        <f t="shared" si="16"/>
        <v>20610477.400000002</v>
      </c>
      <c r="C269" s="28">
        <f t="shared" si="17"/>
        <v>2.6236752219043673</v>
      </c>
      <c r="D269" s="21">
        <v>18642149.399999999</v>
      </c>
      <c r="E269" s="28">
        <v>1.7698706678640799</v>
      </c>
      <c r="F269" s="21">
        <f t="shared" si="18"/>
        <v>1968328.0000000002</v>
      </c>
      <c r="G269" s="28">
        <f t="shared" si="19"/>
        <v>10.710107998768496</v>
      </c>
      <c r="H269" s="21">
        <v>35429.599999999999</v>
      </c>
      <c r="I269" s="28">
        <v>4.7824276875832599</v>
      </c>
      <c r="J269" s="21">
        <v>121865.5</v>
      </c>
      <c r="K269" s="28">
        <v>6.1668710012267596</v>
      </c>
      <c r="L269" s="21">
        <v>223716.5</v>
      </c>
      <c r="M269" s="28">
        <v>8.1898520359472808</v>
      </c>
      <c r="N269" s="21">
        <v>750824.5</v>
      </c>
      <c r="O269" s="28">
        <v>10.417414784679998</v>
      </c>
      <c r="P269" s="21">
        <v>833305.3</v>
      </c>
      <c r="Q269" s="28">
        <v>12.5560801653368</v>
      </c>
      <c r="R269" s="22">
        <v>3186.6</v>
      </c>
      <c r="S269" s="30">
        <v>13.535966233603199</v>
      </c>
    </row>
    <row r="270" spans="1:19" ht="14.25" customHeight="1" x14ac:dyDescent="0.2">
      <c r="A270" s="23" t="s">
        <v>9</v>
      </c>
      <c r="B270" s="26">
        <f t="shared" si="16"/>
        <v>21514398.399999999</v>
      </c>
      <c r="C270" s="28">
        <f t="shared" si="17"/>
        <v>2.7287237190420397</v>
      </c>
      <c r="D270" s="21">
        <v>19397966.100000001</v>
      </c>
      <c r="E270" s="28">
        <v>1.9021933079365503</v>
      </c>
      <c r="F270" s="21">
        <f t="shared" si="18"/>
        <v>2116432.3000000003</v>
      </c>
      <c r="G270" s="28">
        <f t="shared" si="19"/>
        <v>10.30421238231907</v>
      </c>
      <c r="H270" s="21">
        <v>30632.5</v>
      </c>
      <c r="I270" s="28">
        <v>7.4674934138578291</v>
      </c>
      <c r="J270" s="21">
        <v>136185</v>
      </c>
      <c r="K270" s="28">
        <v>6.3192759041010387</v>
      </c>
      <c r="L270" s="21">
        <v>326855.40000000002</v>
      </c>
      <c r="M270" s="28">
        <v>6.9396603666330687</v>
      </c>
      <c r="N270" s="21">
        <v>784161.4</v>
      </c>
      <c r="O270" s="28">
        <v>10.108456069120502</v>
      </c>
      <c r="P270" s="21">
        <v>808556.4</v>
      </c>
      <c r="Q270" s="28">
        <v>12.531447490861501</v>
      </c>
      <c r="R270" s="21">
        <v>30041.599999999999</v>
      </c>
      <c r="S270" s="28">
        <v>13.0326192013741</v>
      </c>
    </row>
    <row r="271" spans="1:19" ht="14.25" customHeight="1" x14ac:dyDescent="0.2">
      <c r="A271" s="23" t="s">
        <v>14</v>
      </c>
      <c r="B271" s="26">
        <f t="shared" si="16"/>
        <v>20602377.199999999</v>
      </c>
      <c r="C271" s="28">
        <f t="shared" si="17"/>
        <v>2.7723107343651616</v>
      </c>
      <c r="D271" s="21">
        <v>18352109</v>
      </c>
      <c r="E271" s="28">
        <v>1.85154550210006</v>
      </c>
      <c r="F271" s="21">
        <f t="shared" si="18"/>
        <v>2250268.2000000002</v>
      </c>
      <c r="G271" s="28">
        <f t="shared" si="19"/>
        <v>10.281630692732548</v>
      </c>
      <c r="H271" s="21">
        <v>27526.1</v>
      </c>
      <c r="I271" s="28">
        <v>7.8788715800640094</v>
      </c>
      <c r="J271" s="21">
        <v>149644.4</v>
      </c>
      <c r="K271" s="28">
        <v>6.181503444164969</v>
      </c>
      <c r="L271" s="21">
        <v>342937.59999999998</v>
      </c>
      <c r="M271" s="28">
        <v>7.0448962785066396</v>
      </c>
      <c r="N271" s="21">
        <v>849923.4</v>
      </c>
      <c r="O271" s="28">
        <v>10.2954927632302</v>
      </c>
      <c r="P271" s="21">
        <v>860180.2</v>
      </c>
      <c r="Q271" s="28">
        <v>12.2881242395489</v>
      </c>
      <c r="R271" s="22">
        <v>20056.5</v>
      </c>
      <c r="S271" s="30">
        <v>12.872804776506401</v>
      </c>
    </row>
    <row r="272" spans="1:19" ht="14.25" customHeight="1" thickBot="1" x14ac:dyDescent="0.25">
      <c r="A272" s="24" t="s">
        <v>15</v>
      </c>
      <c r="B272" s="27">
        <f t="shared" si="16"/>
        <v>26704068.299999997</v>
      </c>
      <c r="C272" s="29">
        <f t="shared" si="17"/>
        <v>2.767171854372473</v>
      </c>
      <c r="D272" s="25">
        <v>23968441.899999999</v>
      </c>
      <c r="E272" s="29">
        <v>1.9131253641063799</v>
      </c>
      <c r="F272" s="25">
        <f t="shared" si="18"/>
        <v>2735626.4000000004</v>
      </c>
      <c r="G272" s="29">
        <f t="shared" si="19"/>
        <v>10.249978600879142</v>
      </c>
      <c r="H272" s="25">
        <v>33525</v>
      </c>
      <c r="I272" s="29">
        <v>8.5830055779269205</v>
      </c>
      <c r="J272" s="25">
        <v>222657.5</v>
      </c>
      <c r="K272" s="29">
        <v>5.1606610421836203</v>
      </c>
      <c r="L272" s="25">
        <v>361597.5</v>
      </c>
      <c r="M272" s="29">
        <v>6.8824036808882791</v>
      </c>
      <c r="N272" s="25">
        <v>1051097.8999999999</v>
      </c>
      <c r="O272" s="29">
        <v>10.383297306559198</v>
      </c>
      <c r="P272" s="25">
        <v>1045052.8</v>
      </c>
      <c r="Q272" s="29">
        <v>12.355716781008601</v>
      </c>
      <c r="R272" s="25">
        <v>21695.7</v>
      </c>
      <c r="S272" s="29">
        <v>13.2933500647594</v>
      </c>
    </row>
    <row r="273" spans="1:19" ht="14.25" customHeight="1" x14ac:dyDescent="0.2">
      <c r="A273" s="23" t="s">
        <v>73</v>
      </c>
      <c r="B273" s="26">
        <f t="shared" si="16"/>
        <v>18013799.899999999</v>
      </c>
      <c r="C273" s="28">
        <f t="shared" si="17"/>
        <v>3.1403955162730579</v>
      </c>
      <c r="D273" s="21">
        <v>15075754.6</v>
      </c>
      <c r="E273" s="28">
        <v>1.6425437698488397</v>
      </c>
      <c r="F273" s="21">
        <f t="shared" si="18"/>
        <v>2938045.3000000003</v>
      </c>
      <c r="G273" s="28">
        <f t="shared" si="19"/>
        <v>10.826201230797928</v>
      </c>
      <c r="H273" s="21">
        <v>30092.2</v>
      </c>
      <c r="I273" s="28">
        <v>8.1589373325978212</v>
      </c>
      <c r="J273" s="21">
        <v>217987.3</v>
      </c>
      <c r="K273" s="28">
        <v>6.1208595225501687</v>
      </c>
      <c r="L273" s="21">
        <v>392579.6</v>
      </c>
      <c r="M273" s="28">
        <v>7.66752225281191</v>
      </c>
      <c r="N273" s="21">
        <v>1089066</v>
      </c>
      <c r="O273" s="28">
        <v>11.1135457456206</v>
      </c>
      <c r="P273" s="21">
        <v>1184703</v>
      </c>
      <c r="Q273" s="28">
        <v>12.4990424005004</v>
      </c>
      <c r="R273" s="22">
        <v>23617.200000000001</v>
      </c>
      <c r="S273" s="30">
        <v>12.995993132123997</v>
      </c>
    </row>
    <row r="274" spans="1:19" ht="14.25" customHeight="1" x14ac:dyDescent="0.2">
      <c r="A274" s="23" t="s">
        <v>1</v>
      </c>
      <c r="B274" s="26">
        <f t="shared" si="16"/>
        <v>20906790.199999999</v>
      </c>
      <c r="C274" s="28">
        <f t="shared" si="17"/>
        <v>2.7989644883412135</v>
      </c>
      <c r="D274" s="21">
        <v>18642867.5</v>
      </c>
      <c r="E274" s="28">
        <v>1.86834829051915</v>
      </c>
      <c r="F274" s="21">
        <f t="shared" si="18"/>
        <v>2263922.7000000002</v>
      </c>
      <c r="G274" s="28">
        <f t="shared" si="19"/>
        <v>10.462368574245081</v>
      </c>
      <c r="H274" s="21">
        <v>36218.400000000001</v>
      </c>
      <c r="I274" s="28">
        <v>11.643714106641902</v>
      </c>
      <c r="J274" s="21">
        <v>162911.80000000002</v>
      </c>
      <c r="K274" s="28">
        <v>5.1255777420665698</v>
      </c>
      <c r="L274" s="21">
        <v>301225.10000000003</v>
      </c>
      <c r="M274" s="28">
        <v>7.69154639503813</v>
      </c>
      <c r="N274" s="21">
        <v>833587.9</v>
      </c>
      <c r="O274" s="28">
        <v>10.392704350675</v>
      </c>
      <c r="P274" s="21">
        <v>919803.8</v>
      </c>
      <c r="Q274" s="28">
        <v>12.300165539650999</v>
      </c>
      <c r="R274" s="22">
        <v>10175.700000000001</v>
      </c>
      <c r="S274" s="30">
        <v>13.306356221193601</v>
      </c>
    </row>
    <row r="275" spans="1:19" ht="14.25" customHeight="1" x14ac:dyDescent="0.2">
      <c r="A275" s="23" t="s">
        <v>2</v>
      </c>
      <c r="B275" s="26">
        <f t="shared" si="16"/>
        <v>22641618.900000002</v>
      </c>
      <c r="C275" s="28">
        <f t="shared" si="17"/>
        <v>2.6000387584476092</v>
      </c>
      <c r="D275" s="21">
        <v>20353301.800000001</v>
      </c>
      <c r="E275" s="28">
        <v>1.7208730504846099</v>
      </c>
      <c r="F275" s="21">
        <f t="shared" si="18"/>
        <v>2288317.1</v>
      </c>
      <c r="G275" s="28">
        <f t="shared" si="19"/>
        <v>10.419726417287192</v>
      </c>
      <c r="H275" s="21">
        <v>34881.599999999999</v>
      </c>
      <c r="I275" s="28">
        <v>6.9582193764047497</v>
      </c>
      <c r="J275" s="21">
        <v>192866.8</v>
      </c>
      <c r="K275" s="28">
        <v>6.3245889753964892</v>
      </c>
      <c r="L275" s="21">
        <v>239986</v>
      </c>
      <c r="M275" s="28">
        <v>7.3838328735842902</v>
      </c>
      <c r="N275" s="21">
        <v>853493.9</v>
      </c>
      <c r="O275" s="28">
        <v>10.6114388304357</v>
      </c>
      <c r="P275" s="21">
        <v>943775.2</v>
      </c>
      <c r="Q275" s="28">
        <v>11.9286335305272</v>
      </c>
      <c r="R275" s="21">
        <v>23313.599999999999</v>
      </c>
      <c r="S275" s="28">
        <v>12.626010225790999</v>
      </c>
    </row>
    <row r="276" spans="1:19" ht="14.25" customHeight="1" x14ac:dyDescent="0.2">
      <c r="A276" s="23" t="s">
        <v>3</v>
      </c>
      <c r="B276" s="26">
        <f t="shared" si="16"/>
        <v>23401484.299999997</v>
      </c>
      <c r="C276" s="28">
        <f t="shared" si="17"/>
        <v>2.4996280732927736</v>
      </c>
      <c r="D276" s="21">
        <v>21166875.399999999</v>
      </c>
      <c r="E276" s="28">
        <v>1.6937274029118199</v>
      </c>
      <c r="F276" s="21">
        <f t="shared" ref="F276:F286" si="20">H276+J276+L276+N276+P276+R276</f>
        <v>2234608.9</v>
      </c>
      <c r="G276" s="28">
        <f>(H276*I276+J276*K276+L276*M276+N276*O276+P276*Q276+R276*S276)/(H276+J276+L276+N276+P276+R276)</f>
        <v>10.133357212530575</v>
      </c>
      <c r="H276" s="21">
        <v>33632</v>
      </c>
      <c r="I276" s="28">
        <v>6.1269513558515705</v>
      </c>
      <c r="J276" s="21">
        <v>179789.4</v>
      </c>
      <c r="K276" s="28">
        <v>5.0810297659372594</v>
      </c>
      <c r="L276" s="21">
        <v>213803.7</v>
      </c>
      <c r="M276" s="28">
        <v>7.1780255018972987</v>
      </c>
      <c r="N276" s="21">
        <v>913629.6</v>
      </c>
      <c r="O276" s="28">
        <v>10.4356660740852</v>
      </c>
      <c r="P276" s="21">
        <v>868787.7</v>
      </c>
      <c r="Q276" s="28">
        <v>11.664342166676599</v>
      </c>
      <c r="R276" s="22">
        <v>24966.5</v>
      </c>
      <c r="S276" s="30">
        <v>12.883442132457498</v>
      </c>
    </row>
    <row r="277" spans="1:19" ht="14.25" customHeight="1" x14ac:dyDescent="0.2">
      <c r="A277" s="23" t="s">
        <v>4</v>
      </c>
      <c r="B277" s="26">
        <f t="shared" si="16"/>
        <v>24186669.500000004</v>
      </c>
      <c r="C277" s="28">
        <f t="shared" si="17"/>
        <v>2.86543873520908</v>
      </c>
      <c r="D277" s="21">
        <v>21187880.100000001</v>
      </c>
      <c r="E277" s="28">
        <v>1.70878000248831</v>
      </c>
      <c r="F277" s="21">
        <f t="shared" si="20"/>
        <v>2998789.4</v>
      </c>
      <c r="G277" s="28">
        <f>(H277*I277+J277*K277+L277*M277+N277*O277+P277*Q277+R277*S277)/(H277+J277+L277+N277+P277+R277)</f>
        <v>11.037785398000951</v>
      </c>
      <c r="H277" s="21">
        <v>88922.2</v>
      </c>
      <c r="I277" s="28">
        <v>10.262105762115601</v>
      </c>
      <c r="J277" s="21">
        <v>206991.8</v>
      </c>
      <c r="K277" s="28">
        <v>6.5446579091538899</v>
      </c>
      <c r="L277" s="21">
        <v>287807.5</v>
      </c>
      <c r="M277" s="28">
        <v>9.5606742979248303</v>
      </c>
      <c r="N277" s="21">
        <v>1347428.1</v>
      </c>
      <c r="O277" s="28">
        <v>11.7561425021491</v>
      </c>
      <c r="P277" s="21">
        <v>1045990.2</v>
      </c>
      <c r="Q277" s="28">
        <v>11.4434899839406</v>
      </c>
      <c r="R277" s="22">
        <v>21649.599999999999</v>
      </c>
      <c r="S277" s="30">
        <v>12.508564084324899</v>
      </c>
    </row>
    <row r="278" spans="1:19" ht="14.25" customHeight="1" x14ac:dyDescent="0.2">
      <c r="A278" s="23" t="s">
        <v>5</v>
      </c>
      <c r="B278" s="26">
        <f t="shared" si="16"/>
        <v>25105306.299999997</v>
      </c>
      <c r="C278" s="28">
        <f t="shared" si="17"/>
        <v>2.4704561879414313</v>
      </c>
      <c r="D278" s="21">
        <v>22652866.899999999</v>
      </c>
      <c r="E278" s="28">
        <v>1.6524107745496901</v>
      </c>
      <c r="F278" s="21">
        <f t="shared" si="20"/>
        <v>2452439.4</v>
      </c>
      <c r="G278" s="28">
        <f>(H278*I278+J278*K278+L278*M278+N278*O278+P278*Q278+R278*S278)/(H278+J278+L278+N278+P278+R278)</f>
        <v>10.026636319331665</v>
      </c>
      <c r="H278" s="21">
        <v>39635.9</v>
      </c>
      <c r="I278" s="28">
        <v>5.3833453762876591</v>
      </c>
      <c r="J278" s="21">
        <v>213167.1</v>
      </c>
      <c r="K278" s="28">
        <v>4.7525904701053792</v>
      </c>
      <c r="L278" s="21">
        <v>210462</v>
      </c>
      <c r="M278" s="28">
        <v>7.3811470241658803</v>
      </c>
      <c r="N278" s="21">
        <v>957317.5</v>
      </c>
      <c r="O278" s="28">
        <v>10.341387863483099</v>
      </c>
      <c r="P278" s="21">
        <v>1006841.4</v>
      </c>
      <c r="Q278" s="28">
        <v>11.5123541304519</v>
      </c>
      <c r="R278" s="22">
        <v>25015.5</v>
      </c>
      <c r="S278" s="30">
        <v>12.7397414003318</v>
      </c>
    </row>
    <row r="279" spans="1:19" ht="14.25" customHeight="1" x14ac:dyDescent="0.2">
      <c r="A279" s="23" t="s">
        <v>6</v>
      </c>
      <c r="B279" s="26">
        <f t="shared" si="16"/>
        <v>24399411.900000002</v>
      </c>
      <c r="C279" s="28">
        <f t="shared" si="17"/>
        <v>2.440504411419846</v>
      </c>
      <c r="D279" s="21">
        <v>21820616.5</v>
      </c>
      <c r="E279" s="28">
        <v>1.5578803121809099</v>
      </c>
      <c r="F279" s="21">
        <f t="shared" si="20"/>
        <v>2578795.4000000004</v>
      </c>
      <c r="G279" s="28">
        <f t="shared" ref="G279:G284" si="21">(H279*I279+J279*K279+L279*M279+N279*O279+P279*Q279+R279*S279)/(H279+J279+L279+N279+P279+R279)</f>
        <v>9.9088758778614139</v>
      </c>
      <c r="H279" s="21">
        <v>46435.3</v>
      </c>
      <c r="I279" s="28">
        <v>5.0814561766587101</v>
      </c>
      <c r="J279" s="21">
        <v>187719.3</v>
      </c>
      <c r="K279" s="28">
        <v>5.361155709615371</v>
      </c>
      <c r="L279" s="21">
        <v>235511.6</v>
      </c>
      <c r="M279" s="28">
        <v>7.1951259768096296</v>
      </c>
      <c r="N279" s="21">
        <v>1087970.6000000001</v>
      </c>
      <c r="O279" s="28">
        <v>10.0184929537618</v>
      </c>
      <c r="P279" s="21">
        <v>904908.4</v>
      </c>
      <c r="Q279" s="28">
        <v>11.087234809622698</v>
      </c>
      <c r="R279" s="22">
        <v>116250.2</v>
      </c>
      <c r="S279" s="30">
        <v>14.480137333097099</v>
      </c>
    </row>
    <row r="280" spans="1:19" ht="14.25" customHeight="1" x14ac:dyDescent="0.2">
      <c r="A280" s="23" t="s">
        <v>7</v>
      </c>
      <c r="B280" s="26">
        <f t="shared" si="16"/>
        <v>23242998.299999997</v>
      </c>
      <c r="C280" s="28">
        <f t="shared" si="17"/>
        <v>2.4202846384926202</v>
      </c>
      <c r="D280" s="21">
        <v>20839754.399999999</v>
      </c>
      <c r="E280" s="28">
        <v>1.5503785955366201</v>
      </c>
      <c r="F280" s="21">
        <f t="shared" si="20"/>
        <v>2403243.9</v>
      </c>
      <c r="G280" s="28">
        <f t="shared" si="21"/>
        <v>9.9636839107341473</v>
      </c>
      <c r="H280" s="21">
        <v>28384.7</v>
      </c>
      <c r="I280" s="28">
        <v>6.7202733867188984</v>
      </c>
      <c r="J280" s="21">
        <v>159323.20000000001</v>
      </c>
      <c r="K280" s="28">
        <v>5.8263366414935192</v>
      </c>
      <c r="L280" s="21">
        <v>212508.7</v>
      </c>
      <c r="M280" s="28">
        <v>7.3649397271735184</v>
      </c>
      <c r="N280" s="21">
        <v>1073655.8</v>
      </c>
      <c r="O280" s="28">
        <v>10.054397126155301</v>
      </c>
      <c r="P280" s="21">
        <v>891661.6</v>
      </c>
      <c r="Q280" s="28">
        <v>11.225459082234799</v>
      </c>
      <c r="R280" s="22">
        <v>37709.9</v>
      </c>
      <c r="S280" s="30">
        <v>12.112274893330401</v>
      </c>
    </row>
    <row r="281" spans="1:19" ht="14.25" customHeight="1" x14ac:dyDescent="0.2">
      <c r="A281" s="23" t="s">
        <v>8</v>
      </c>
      <c r="B281" s="26">
        <f t="shared" si="16"/>
        <v>21513625.199999996</v>
      </c>
      <c r="C281" s="28">
        <f t="shared" si="17"/>
        <v>2.3970416526546163</v>
      </c>
      <c r="D281" s="21">
        <v>19090431</v>
      </c>
      <c r="E281" s="28">
        <v>1.46120229035164</v>
      </c>
      <c r="F281" s="21">
        <f t="shared" si="20"/>
        <v>2423194.1999999997</v>
      </c>
      <c r="G281" s="28">
        <f t="shared" si="21"/>
        <v>9.7697799883311198</v>
      </c>
      <c r="H281" s="21">
        <v>32819.199999999997</v>
      </c>
      <c r="I281" s="28">
        <v>6.3045054724063991</v>
      </c>
      <c r="J281" s="21">
        <v>165528.4</v>
      </c>
      <c r="K281" s="28">
        <v>6.1143736965982898</v>
      </c>
      <c r="L281" s="21">
        <v>266376.40000000002</v>
      </c>
      <c r="M281" s="28">
        <v>7.4852450367224712</v>
      </c>
      <c r="N281" s="21">
        <v>1010609.9</v>
      </c>
      <c r="O281" s="28">
        <v>9.7841789913199886</v>
      </c>
      <c r="P281" s="21">
        <v>937052</v>
      </c>
      <c r="Q281" s="28">
        <v>11.1493583675186</v>
      </c>
      <c r="R281" s="22">
        <v>10808.3</v>
      </c>
      <c r="S281" s="30">
        <v>11.6256531554454</v>
      </c>
    </row>
    <row r="282" spans="1:19" ht="14.25" customHeight="1" x14ac:dyDescent="0.2">
      <c r="A282" s="23" t="s">
        <v>9</v>
      </c>
      <c r="B282" s="26">
        <f t="shared" si="16"/>
        <v>25307102.300000001</v>
      </c>
      <c r="C282" s="28">
        <f t="shared" si="17"/>
        <v>2.4312794635520159</v>
      </c>
      <c r="D282" s="21">
        <v>22489157</v>
      </c>
      <c r="E282" s="28">
        <v>1.4952510816657099</v>
      </c>
      <c r="F282" s="21">
        <f t="shared" si="20"/>
        <v>2817945.3</v>
      </c>
      <c r="G282" s="28">
        <f t="shared" si="21"/>
        <v>9.9014348411944049</v>
      </c>
      <c r="H282" s="21">
        <v>35402.200000000004</v>
      </c>
      <c r="I282" s="28">
        <v>6.1100576235375197</v>
      </c>
      <c r="J282" s="21">
        <v>159676.6</v>
      </c>
      <c r="K282" s="28">
        <v>6.1535101699309704</v>
      </c>
      <c r="L282" s="21">
        <v>386036.3</v>
      </c>
      <c r="M282" s="28">
        <v>7.2073303106469497</v>
      </c>
      <c r="N282" s="21">
        <v>1037946</v>
      </c>
      <c r="O282" s="28">
        <v>9.7835596851859297</v>
      </c>
      <c r="P282" s="21">
        <v>1180782.8999999999</v>
      </c>
      <c r="Q282" s="28">
        <v>11.4812897993357</v>
      </c>
      <c r="R282" s="21">
        <v>18101.3</v>
      </c>
      <c r="S282" s="28">
        <v>11.535761409401498</v>
      </c>
    </row>
    <row r="283" spans="1:19" ht="14.25" customHeight="1" x14ac:dyDescent="0.2">
      <c r="A283" s="23" t="s">
        <v>14</v>
      </c>
      <c r="B283" s="26">
        <f t="shared" si="16"/>
        <v>24346628.5</v>
      </c>
      <c r="C283" s="28">
        <f t="shared" si="17"/>
        <v>2.4297238022915577</v>
      </c>
      <c r="D283" s="21">
        <v>21599039.399999999</v>
      </c>
      <c r="E283" s="28">
        <v>1.5008076355006801</v>
      </c>
      <c r="F283" s="21">
        <f t="shared" si="20"/>
        <v>2747589.0999999996</v>
      </c>
      <c r="G283" s="28">
        <f t="shared" si="21"/>
        <v>9.7320154316378584</v>
      </c>
      <c r="H283" s="21">
        <v>36498</v>
      </c>
      <c r="I283" s="28">
        <v>7.145015726889139</v>
      </c>
      <c r="J283" s="21">
        <v>206246.5</v>
      </c>
      <c r="K283" s="28">
        <v>5.4426437491060495</v>
      </c>
      <c r="L283" s="21">
        <v>395735.8</v>
      </c>
      <c r="M283" s="28">
        <v>7.1731336159124304</v>
      </c>
      <c r="N283" s="21">
        <v>997751.3</v>
      </c>
      <c r="O283" s="28">
        <v>9.8632360809752893</v>
      </c>
      <c r="P283" s="21">
        <v>1090229.7</v>
      </c>
      <c r="Q283" s="28">
        <v>11.401667827431202</v>
      </c>
      <c r="R283" s="22">
        <v>21127.8</v>
      </c>
      <c r="S283" s="30">
        <v>11.6488809057261</v>
      </c>
    </row>
    <row r="284" spans="1:19" ht="14.25" customHeight="1" thickBot="1" x14ac:dyDescent="0.25">
      <c r="A284" s="24" t="s">
        <v>15</v>
      </c>
      <c r="B284" s="27">
        <f t="shared" si="16"/>
        <v>31059854.300000001</v>
      </c>
      <c r="C284" s="29">
        <f t="shared" si="17"/>
        <v>1.5584329614836603</v>
      </c>
      <c r="D284" s="25">
        <v>27724498.300000001</v>
      </c>
      <c r="E284" s="29">
        <v>0.53959276471379802</v>
      </c>
      <c r="F284" s="25">
        <f t="shared" si="20"/>
        <v>3335356.0000000005</v>
      </c>
      <c r="G284" s="29">
        <f t="shared" si="21"/>
        <v>10.027344017250332</v>
      </c>
      <c r="H284" s="25">
        <v>36220.700000000004</v>
      </c>
      <c r="I284" s="29">
        <v>7.0448069474085289</v>
      </c>
      <c r="J284" s="25">
        <v>250784.9</v>
      </c>
      <c r="K284" s="29">
        <v>5.12467071582061</v>
      </c>
      <c r="L284" s="25">
        <v>427674.2</v>
      </c>
      <c r="M284" s="29">
        <v>7.161338974855159</v>
      </c>
      <c r="N284" s="25">
        <v>1226671</v>
      </c>
      <c r="O284" s="29">
        <v>10.1944027795554</v>
      </c>
      <c r="P284" s="25">
        <v>1380860.1</v>
      </c>
      <c r="Q284" s="29">
        <v>11.7149392411295</v>
      </c>
      <c r="R284" s="25">
        <v>13145.1</v>
      </c>
      <c r="S284" s="29">
        <v>12.157672364607299</v>
      </c>
    </row>
    <row r="285" spans="1:19" ht="14.25" customHeight="1" x14ac:dyDescent="0.2">
      <c r="A285" s="23" t="s">
        <v>74</v>
      </c>
      <c r="B285" s="26">
        <f>D285+H285+J285+L285+N285+P285+R285</f>
        <v>19828373.099999998</v>
      </c>
      <c r="C285" s="28">
        <f t="shared" ref="C285:C296" si="22">(D285*E285+H285*I285+J285*K285+L285*M285+N285*O285+P285*Q285+R285*S285)/(D285+H285+J285+L285+N285+P285+R285)</f>
        <v>1.7442215279376612</v>
      </c>
      <c r="D285" s="21">
        <v>17044066.300000001</v>
      </c>
      <c r="E285" s="28">
        <v>0.42959746601079596</v>
      </c>
      <c r="F285" s="21">
        <f t="shared" si="20"/>
        <v>2784306.8</v>
      </c>
      <c r="G285" s="28">
        <f>(H285*I285+J285*K285+L285*M285+N285*O285+P285*Q285+R285*S285)/(H285+J285+L285+N285+P285+R285)</f>
        <v>9.7916607221589285</v>
      </c>
      <c r="H285" s="21">
        <v>39807</v>
      </c>
      <c r="I285" s="28">
        <v>6.2364973245911504</v>
      </c>
      <c r="J285" s="21">
        <v>201754</v>
      </c>
      <c r="K285" s="28">
        <v>5.0057655015513891</v>
      </c>
      <c r="L285" s="21">
        <v>300844.7</v>
      </c>
      <c r="M285" s="28">
        <v>7.142347752843909</v>
      </c>
      <c r="N285" s="21">
        <v>1061960.7</v>
      </c>
      <c r="O285" s="28">
        <v>9.9145269650750709</v>
      </c>
      <c r="P285" s="21">
        <v>1166840.8999999999</v>
      </c>
      <c r="Q285" s="28">
        <v>11.288391630769899</v>
      </c>
      <c r="R285" s="22">
        <v>13099.5</v>
      </c>
      <c r="S285" s="30">
        <v>11.868052750104999</v>
      </c>
    </row>
    <row r="286" spans="1:19" ht="14.25" customHeight="1" x14ac:dyDescent="0.2">
      <c r="A286" s="23" t="s">
        <v>1</v>
      </c>
      <c r="B286" s="26">
        <f t="shared" ref="B286:B296" si="23">D286+H286+J286+L286+N286+P286+R286</f>
        <v>23117750.300000004</v>
      </c>
      <c r="C286" s="28">
        <f t="shared" si="22"/>
        <v>1.560017406624552</v>
      </c>
      <c r="D286" s="21">
        <v>20488470.5</v>
      </c>
      <c r="E286" s="28">
        <v>0.50876459972939392</v>
      </c>
      <c r="F286" s="21">
        <f t="shared" si="20"/>
        <v>2629279.8000000003</v>
      </c>
      <c r="G286" s="28">
        <f>(H286*I286+J286*K286+L286*M286+N286*O286+P286*Q286+R286*S286)/(H286+J286+L286+N286+P286+R286)</f>
        <v>9.751828001340888</v>
      </c>
      <c r="H286" s="21">
        <v>39805.700000000004</v>
      </c>
      <c r="I286" s="28">
        <v>4.4923176580238495</v>
      </c>
      <c r="J286" s="21">
        <v>208852.5</v>
      </c>
      <c r="K286" s="28">
        <v>6.422294518859001</v>
      </c>
      <c r="L286" s="21">
        <v>254350.1</v>
      </c>
      <c r="M286" s="28">
        <v>6.4870266730777795</v>
      </c>
      <c r="N286" s="21">
        <v>985416.1</v>
      </c>
      <c r="O286" s="28">
        <v>9.7654673634822906</v>
      </c>
      <c r="P286" s="21">
        <v>1094303.3</v>
      </c>
      <c r="Q286" s="28">
        <v>11.1790502596492</v>
      </c>
      <c r="R286" s="22">
        <v>46552.1</v>
      </c>
      <c r="S286" s="30">
        <v>13.186430365117801</v>
      </c>
    </row>
    <row r="287" spans="1:19" ht="15" customHeight="1" x14ac:dyDescent="0.2">
      <c r="A287" s="23" t="s">
        <v>2</v>
      </c>
      <c r="B287" s="26">
        <f t="shared" si="23"/>
        <v>26465531.100000001</v>
      </c>
      <c r="C287" s="28">
        <f t="shared" si="22"/>
        <v>1.3396477493701215</v>
      </c>
      <c r="D287" s="21">
        <v>23867021.600000001</v>
      </c>
      <c r="E287" s="28">
        <v>0.45081916773394098</v>
      </c>
      <c r="F287" s="21">
        <f t="shared" ref="F287:F292" si="24">H287+J287+L287+N287+P287+R287</f>
        <v>2598509.5</v>
      </c>
      <c r="G287" s="28">
        <f t="shared" ref="G287:G292" si="25">(H287*I287+J287*K287+L287*M287+N287*O287+P287*Q287+R287*S287)/(H287+J287+L287+N287+P287+R287)</f>
        <v>9.5034397064932676</v>
      </c>
      <c r="H287" s="21">
        <v>50415.8</v>
      </c>
      <c r="I287" s="28">
        <v>5.1330821686852097</v>
      </c>
      <c r="J287" s="21">
        <v>221844.1</v>
      </c>
      <c r="K287" s="28">
        <v>5.5354126704293698</v>
      </c>
      <c r="L287" s="21">
        <v>286442.5</v>
      </c>
      <c r="M287" s="28">
        <v>6.8342432774466086</v>
      </c>
      <c r="N287" s="21">
        <v>862236.7</v>
      </c>
      <c r="O287" s="28">
        <v>9.5345655062003303</v>
      </c>
      <c r="P287" s="21">
        <v>1167555.3999999999</v>
      </c>
      <c r="Q287" s="28">
        <v>11.054571840445398</v>
      </c>
      <c r="R287" s="22">
        <v>10015</v>
      </c>
      <c r="S287" s="30">
        <v>12.231272990514199</v>
      </c>
    </row>
    <row r="288" spans="1:19" ht="15" customHeight="1" x14ac:dyDescent="0.2">
      <c r="A288" s="23" t="s">
        <v>3</v>
      </c>
      <c r="B288" s="26">
        <f t="shared" si="23"/>
        <v>29219339.099999998</v>
      </c>
      <c r="C288" s="28">
        <f t="shared" si="22"/>
        <v>1.4703759420759772</v>
      </c>
      <c r="D288" s="21">
        <v>25860272</v>
      </c>
      <c r="E288" s="28">
        <v>0.42924658576676999</v>
      </c>
      <c r="F288" s="21">
        <f t="shared" si="24"/>
        <v>3359067.1</v>
      </c>
      <c r="G288" s="28">
        <f t="shared" si="25"/>
        <v>9.4856633834435531</v>
      </c>
      <c r="H288" s="21">
        <v>74906.2</v>
      </c>
      <c r="I288" s="28">
        <v>6.6580150908736497</v>
      </c>
      <c r="J288" s="21">
        <v>268277.2</v>
      </c>
      <c r="K288" s="28">
        <v>4.9975135345083395</v>
      </c>
      <c r="L288" s="21">
        <v>283826.7</v>
      </c>
      <c r="M288" s="28">
        <v>6.5390657221466491</v>
      </c>
      <c r="N288" s="21">
        <v>1084569.3999999999</v>
      </c>
      <c r="O288" s="28">
        <v>9.4969452927585802</v>
      </c>
      <c r="P288" s="21">
        <v>1630937</v>
      </c>
      <c r="Q288" s="28">
        <v>10.8359435306207</v>
      </c>
      <c r="R288" s="22">
        <v>16550.599999999999</v>
      </c>
      <c r="S288" s="30">
        <v>11.766057303058501</v>
      </c>
    </row>
    <row r="289" spans="1:19" ht="15" customHeight="1" x14ac:dyDescent="0.2">
      <c r="A289" s="23" t="s">
        <v>4</v>
      </c>
      <c r="B289" s="26">
        <f t="shared" si="23"/>
        <v>28557202.5</v>
      </c>
      <c r="C289" s="28">
        <f t="shared" si="22"/>
        <v>1.3032280866797086</v>
      </c>
      <c r="D289" s="21">
        <v>25748534.800000001</v>
      </c>
      <c r="E289" s="28">
        <v>0.41988193514607303</v>
      </c>
      <c r="F289" s="21">
        <f t="shared" si="24"/>
        <v>2808667.7</v>
      </c>
      <c r="G289" s="28">
        <f t="shared" si="25"/>
        <v>9.4013270975416514</v>
      </c>
      <c r="H289" s="21">
        <v>53086.2</v>
      </c>
      <c r="I289" s="28">
        <v>5.5240333457659405</v>
      </c>
      <c r="J289" s="21">
        <v>190817</v>
      </c>
      <c r="K289" s="28">
        <v>5.3614642930137286</v>
      </c>
      <c r="L289" s="21">
        <v>280453.2</v>
      </c>
      <c r="M289" s="28">
        <v>6.9436613024918197</v>
      </c>
      <c r="N289" s="21">
        <v>1023826.5</v>
      </c>
      <c r="O289" s="28">
        <v>9.5234247150274012</v>
      </c>
      <c r="P289" s="21">
        <v>1251094.3</v>
      </c>
      <c r="Q289" s="28">
        <v>10.6154869924673</v>
      </c>
      <c r="R289" s="22">
        <v>9390.5</v>
      </c>
      <c r="S289" s="30">
        <v>11.736690378574099</v>
      </c>
    </row>
    <row r="290" spans="1:19" ht="15" customHeight="1" x14ac:dyDescent="0.2">
      <c r="A290" s="23" t="s">
        <v>5</v>
      </c>
      <c r="B290" s="26">
        <f t="shared" si="23"/>
        <v>27178920.400000002</v>
      </c>
      <c r="C290" s="28">
        <f t="shared" si="22"/>
        <v>1.4388348205324613</v>
      </c>
      <c r="D290" s="21">
        <v>24188134.600000001</v>
      </c>
      <c r="E290" s="28">
        <v>0.44812946088037703</v>
      </c>
      <c r="F290" s="21">
        <f t="shared" si="24"/>
        <v>2990785.8000000003</v>
      </c>
      <c r="G290" s="28">
        <f t="shared" si="25"/>
        <v>9.4512155761873835</v>
      </c>
      <c r="H290" s="21">
        <v>48576.4</v>
      </c>
      <c r="I290" s="28">
        <v>5.4907831992490195</v>
      </c>
      <c r="J290" s="21">
        <v>196107.3</v>
      </c>
      <c r="K290" s="28">
        <v>4.9758961140151294</v>
      </c>
      <c r="L290" s="21">
        <v>310711.5</v>
      </c>
      <c r="M290" s="28">
        <v>6.72003936770927</v>
      </c>
      <c r="N290" s="21">
        <v>1143427.7</v>
      </c>
      <c r="O290" s="28">
        <v>9.823616631816769</v>
      </c>
      <c r="P290" s="21">
        <v>1258688.3</v>
      </c>
      <c r="Q290" s="28">
        <v>10.583912956051199</v>
      </c>
      <c r="R290" s="22">
        <v>33274.6</v>
      </c>
      <c r="S290" s="30">
        <v>11.4679970908741</v>
      </c>
    </row>
    <row r="291" spans="1:19" ht="15" customHeight="1" x14ac:dyDescent="0.2">
      <c r="A291" s="23" t="s">
        <v>6</v>
      </c>
      <c r="B291" s="26">
        <f t="shared" si="23"/>
        <v>30474646.200000003</v>
      </c>
      <c r="C291" s="28">
        <f t="shared" si="22"/>
        <v>1.3522983835986251</v>
      </c>
      <c r="D291" s="21">
        <v>27323536.300000001</v>
      </c>
      <c r="E291" s="28">
        <v>0.42758154170549306</v>
      </c>
      <c r="F291" s="21">
        <f t="shared" si="24"/>
        <v>3151109.9000000004</v>
      </c>
      <c r="G291" s="28">
        <f t="shared" si="25"/>
        <v>9.3705951103133458</v>
      </c>
      <c r="H291" s="21">
        <v>49868.6</v>
      </c>
      <c r="I291" s="28">
        <v>5.6751209779299998</v>
      </c>
      <c r="J291" s="21">
        <v>217339.8</v>
      </c>
      <c r="K291" s="28">
        <v>4.8526569638878794</v>
      </c>
      <c r="L291" s="21">
        <v>311108.10000000003</v>
      </c>
      <c r="M291" s="28">
        <v>7.1223267410909594</v>
      </c>
      <c r="N291" s="21">
        <v>1131643.2</v>
      </c>
      <c r="O291" s="28">
        <v>9.4863078981078104</v>
      </c>
      <c r="P291" s="21">
        <v>1422140</v>
      </c>
      <c r="Q291" s="28">
        <v>10.563377914973199</v>
      </c>
      <c r="R291" s="22">
        <v>19010.2</v>
      </c>
      <c r="S291" s="30">
        <v>11.391650534976002</v>
      </c>
    </row>
    <row r="292" spans="1:19" ht="15" customHeight="1" x14ac:dyDescent="0.2">
      <c r="A292" s="23" t="s">
        <v>7</v>
      </c>
      <c r="B292" s="26">
        <f t="shared" si="23"/>
        <v>28534875.700000003</v>
      </c>
      <c r="C292" s="28">
        <f t="shared" si="22"/>
        <v>1.2882786026294104</v>
      </c>
      <c r="D292" s="21">
        <v>25624269.100000001</v>
      </c>
      <c r="E292" s="28">
        <v>0.37181631600177001</v>
      </c>
      <c r="F292" s="21">
        <f t="shared" si="24"/>
        <v>2910606.6</v>
      </c>
      <c r="G292" s="28">
        <f t="shared" si="25"/>
        <v>9.3565885736670609</v>
      </c>
      <c r="H292" s="21">
        <v>49989.1</v>
      </c>
      <c r="I292" s="28">
        <v>5.5886069563164789</v>
      </c>
      <c r="J292" s="21">
        <v>156579.9</v>
      </c>
      <c r="K292" s="28">
        <v>5.0774758701468095</v>
      </c>
      <c r="L292" s="21">
        <v>300740.60000000003</v>
      </c>
      <c r="M292" s="28">
        <v>6.6727743510520394</v>
      </c>
      <c r="N292" s="21">
        <v>1010237.2</v>
      </c>
      <c r="O292" s="28">
        <v>9.2836712140475495</v>
      </c>
      <c r="P292" s="21">
        <v>1376561.2</v>
      </c>
      <c r="Q292" s="28">
        <v>10.598558489081299</v>
      </c>
      <c r="R292" s="22">
        <v>16498.599999999999</v>
      </c>
      <c r="S292" s="30">
        <v>11.146387754112499</v>
      </c>
    </row>
    <row r="293" spans="1:19" ht="15" customHeight="1" x14ac:dyDescent="0.2">
      <c r="A293" s="23" t="s">
        <v>8</v>
      </c>
      <c r="B293" s="26">
        <f t="shared" si="23"/>
        <v>25247598.399999995</v>
      </c>
      <c r="C293" s="28">
        <f t="shared" si="22"/>
        <v>1.484298796197584</v>
      </c>
      <c r="D293" s="21">
        <v>22217524</v>
      </c>
      <c r="E293" s="28">
        <v>0.42489940760275502</v>
      </c>
      <c r="F293" s="21">
        <f t="shared" ref="F293:F315" si="26">H293+J293+L293+N293+P293+R293</f>
        <v>3030074.4</v>
      </c>
      <c r="G293" s="28">
        <f t="shared" ref="G293:G315" si="27">(H293*I293+J293*K293+L293*M293+N293*O293+P293*Q293+R293*S293)/(H293+J293+L293+N293+P293+R293)</f>
        <v>9.2521712093934187</v>
      </c>
      <c r="H293" s="21">
        <v>53846.2</v>
      </c>
      <c r="I293" s="28">
        <v>5.8290869364969096</v>
      </c>
      <c r="J293" s="21">
        <v>177588.9</v>
      </c>
      <c r="K293" s="28">
        <v>5.5284185103911296</v>
      </c>
      <c r="L293" s="21">
        <v>351652.2</v>
      </c>
      <c r="M293" s="28">
        <v>6.3250303367929996</v>
      </c>
      <c r="N293" s="21">
        <v>1056712.3999999999</v>
      </c>
      <c r="O293" s="28">
        <v>9.3355718651546109</v>
      </c>
      <c r="P293" s="21">
        <v>1366232.2</v>
      </c>
      <c r="Q293" s="28">
        <v>10.526345425031</v>
      </c>
      <c r="R293" s="22">
        <v>24042.5</v>
      </c>
      <c r="S293" s="30">
        <v>11.165632983258797</v>
      </c>
    </row>
    <row r="294" spans="1:19" ht="15" customHeight="1" x14ac:dyDescent="0.2">
      <c r="A294" s="23" t="s">
        <v>9</v>
      </c>
      <c r="B294" s="26">
        <f t="shared" si="23"/>
        <v>31729032.400000002</v>
      </c>
      <c r="C294" s="28">
        <f t="shared" si="22"/>
        <v>1.3887196288406176</v>
      </c>
      <c r="D294" s="21">
        <v>28278908.300000001</v>
      </c>
      <c r="E294" s="28">
        <v>0.441323505158083</v>
      </c>
      <c r="F294" s="21">
        <f t="shared" si="26"/>
        <v>3450124.1</v>
      </c>
      <c r="G294" s="28">
        <f t="shared" si="27"/>
        <v>9.1540426516831452</v>
      </c>
      <c r="H294" s="21">
        <v>48301.1</v>
      </c>
      <c r="I294" s="28">
        <v>7.6431360983497294</v>
      </c>
      <c r="J294" s="21">
        <v>199351.9</v>
      </c>
      <c r="K294" s="28">
        <v>6.0738429932195297</v>
      </c>
      <c r="L294" s="21">
        <v>452943.1</v>
      </c>
      <c r="M294" s="28">
        <v>6.3760286049174795</v>
      </c>
      <c r="N294" s="21">
        <v>1257339.6000000001</v>
      </c>
      <c r="O294" s="28">
        <v>9.0624550885059207</v>
      </c>
      <c r="P294" s="21">
        <v>1479423.9</v>
      </c>
      <c r="Q294" s="28">
        <v>10.524849904074099</v>
      </c>
      <c r="R294" s="22">
        <v>12764.5</v>
      </c>
      <c r="S294" s="30">
        <v>11.696723960985498</v>
      </c>
    </row>
    <row r="295" spans="1:19" ht="15" customHeight="1" x14ac:dyDescent="0.2">
      <c r="A295" s="23" t="s">
        <v>14</v>
      </c>
      <c r="B295" s="26">
        <f t="shared" si="23"/>
        <v>29405620.100000005</v>
      </c>
      <c r="C295" s="28">
        <f t="shared" si="22"/>
        <v>1.3889427037112525</v>
      </c>
      <c r="D295" s="21">
        <v>26168165.399999999</v>
      </c>
      <c r="E295" s="28">
        <v>0.41459813567977499</v>
      </c>
      <c r="F295" s="21">
        <f t="shared" si="26"/>
        <v>3237454.7</v>
      </c>
      <c r="G295" s="28">
        <f t="shared" si="27"/>
        <v>9.2645153913659293</v>
      </c>
      <c r="H295" s="21">
        <v>58012.800000000003</v>
      </c>
      <c r="I295" s="28">
        <v>5.4656394623255595</v>
      </c>
      <c r="J295" s="21">
        <v>195201.1</v>
      </c>
      <c r="K295" s="28">
        <v>5.9963563934834392</v>
      </c>
      <c r="L295" s="21">
        <v>400474.5</v>
      </c>
      <c r="M295" s="28">
        <v>6.1469938710205012</v>
      </c>
      <c r="N295" s="21">
        <v>1009335.6</v>
      </c>
      <c r="O295" s="28">
        <v>9.156995308597061</v>
      </c>
      <c r="P295" s="21">
        <v>1564242.6</v>
      </c>
      <c r="Q295" s="28">
        <v>10.6611819534898</v>
      </c>
      <c r="R295" s="22">
        <v>10188.1</v>
      </c>
      <c r="S295" s="30">
        <v>12.269790736251098</v>
      </c>
    </row>
    <row r="296" spans="1:19" ht="14.25" customHeight="1" thickBot="1" x14ac:dyDescent="0.25">
      <c r="A296" s="24" t="s">
        <v>15</v>
      </c>
      <c r="B296" s="27">
        <f t="shared" si="23"/>
        <v>39250877</v>
      </c>
      <c r="C296" s="29">
        <f t="shared" si="22"/>
        <v>1.3724219980103891</v>
      </c>
      <c r="D296" s="25">
        <v>35079390.200000003</v>
      </c>
      <c r="E296" s="29">
        <v>0.445801460767696</v>
      </c>
      <c r="F296" s="25">
        <f t="shared" si="26"/>
        <v>4171486.8</v>
      </c>
      <c r="G296" s="29">
        <f t="shared" si="27"/>
        <v>9.1646756839791603</v>
      </c>
      <c r="H296" s="25">
        <v>85182</v>
      </c>
      <c r="I296" s="29">
        <v>8.5931852504050212</v>
      </c>
      <c r="J296" s="25">
        <v>334211.8</v>
      </c>
      <c r="K296" s="29">
        <v>4.7394532838158305</v>
      </c>
      <c r="L296" s="25">
        <v>526497.19999999995</v>
      </c>
      <c r="M296" s="29">
        <v>6.39531322103897</v>
      </c>
      <c r="N296" s="25">
        <v>1383113.8</v>
      </c>
      <c r="O296" s="29">
        <v>9.3582908470727411</v>
      </c>
      <c r="P296" s="25">
        <v>1824794.5</v>
      </c>
      <c r="Q296" s="29">
        <v>10.6286031298319</v>
      </c>
      <c r="R296" s="25">
        <v>17687.5</v>
      </c>
      <c r="S296" s="29">
        <v>11.796210318021201</v>
      </c>
    </row>
    <row r="297" spans="1:19" ht="14.25" customHeight="1" x14ac:dyDescent="0.2">
      <c r="A297" s="23" t="s">
        <v>75</v>
      </c>
      <c r="B297" s="26">
        <f>D297+H297+J297+L297+N297+P297+R297</f>
        <v>26756347.399999999</v>
      </c>
      <c r="C297" s="28">
        <f t="shared" ref="C297:C308" si="28">(D297*E297+H297*I297+J297*K297+L297*M297+N297*O297+P297*Q297+R297*S297)/(D297+H297+J297+L297+N297+P297+R297)</f>
        <v>1.5920384561160248</v>
      </c>
      <c r="D297" s="21">
        <v>23054493.199999999</v>
      </c>
      <c r="E297" s="28">
        <v>0.351680872256173</v>
      </c>
      <c r="F297" s="21">
        <f t="shared" si="26"/>
        <v>3701854.1999999997</v>
      </c>
      <c r="G297" s="28">
        <f t="shared" si="27"/>
        <v>9.3167661027816848</v>
      </c>
      <c r="H297" s="21">
        <v>42118.400000000001</v>
      </c>
      <c r="I297" s="28">
        <v>7.5197931782783796</v>
      </c>
      <c r="J297" s="21">
        <v>218484.6</v>
      </c>
      <c r="K297" s="28">
        <v>4.4967379943483392</v>
      </c>
      <c r="L297" s="21">
        <v>426839.6</v>
      </c>
      <c r="M297" s="28">
        <v>6.3743652135368896</v>
      </c>
      <c r="N297" s="21">
        <v>1217388.8</v>
      </c>
      <c r="O297" s="28">
        <v>9.25232442338881</v>
      </c>
      <c r="P297" s="21">
        <v>1780417.4</v>
      </c>
      <c r="Q297" s="28">
        <v>10.6802861154918</v>
      </c>
      <c r="R297" s="22">
        <v>16605.400000000001</v>
      </c>
      <c r="S297" s="30">
        <v>11.456827718693898</v>
      </c>
    </row>
    <row r="298" spans="1:19" ht="14.25" customHeight="1" x14ac:dyDescent="0.2">
      <c r="A298" s="23" t="s">
        <v>1</v>
      </c>
      <c r="B298" s="26">
        <f t="shared" ref="B298:B308" si="29">D298+H298+J298+L298+N298+P298+R298</f>
        <v>28745386.400000002</v>
      </c>
      <c r="C298" s="28">
        <f t="shared" si="28"/>
        <v>1.3206919916025195</v>
      </c>
      <c r="D298" s="21">
        <v>25574833.600000001</v>
      </c>
      <c r="E298" s="28">
        <v>0.36667866671867599</v>
      </c>
      <c r="F298" s="21">
        <f t="shared" si="26"/>
        <v>3170552.8</v>
      </c>
      <c r="G298" s="28">
        <f t="shared" si="27"/>
        <v>9.0161109217294815</v>
      </c>
      <c r="H298" s="21">
        <v>69937.600000000006</v>
      </c>
      <c r="I298" s="28">
        <v>6.36480145157969</v>
      </c>
      <c r="J298" s="21">
        <v>239731.8</v>
      </c>
      <c r="K298" s="28">
        <v>4.7065235775979692</v>
      </c>
      <c r="L298" s="21">
        <v>337858.7</v>
      </c>
      <c r="M298" s="28">
        <v>6.732299292574079</v>
      </c>
      <c r="N298" s="21">
        <v>1159574.8999999999</v>
      </c>
      <c r="O298" s="28">
        <v>9.1066300684845789</v>
      </c>
      <c r="P298" s="21">
        <v>1353005.5</v>
      </c>
      <c r="Q298" s="28">
        <v>10.3904682427381</v>
      </c>
      <c r="R298" s="22">
        <v>10444.300000000001</v>
      </c>
      <c r="S298" s="30">
        <v>11.4768058175273</v>
      </c>
    </row>
    <row r="299" spans="1:19" ht="15" customHeight="1" x14ac:dyDescent="0.2">
      <c r="A299" s="23" t="s">
        <v>2</v>
      </c>
      <c r="B299" s="26">
        <f t="shared" si="29"/>
        <v>32317189.199999999</v>
      </c>
      <c r="C299" s="28">
        <f t="shared" si="28"/>
        <v>1.0553867020093441</v>
      </c>
      <c r="D299" s="21">
        <v>29755091.800000001</v>
      </c>
      <c r="E299" s="28">
        <v>0.358705374083235</v>
      </c>
      <c r="F299" s="21">
        <f t="shared" si="26"/>
        <v>2562097.4</v>
      </c>
      <c r="G299" s="28">
        <f t="shared" si="27"/>
        <v>9.1463425211703466</v>
      </c>
      <c r="H299" s="21">
        <v>60632.6</v>
      </c>
      <c r="I299" s="28">
        <v>4.04085754198237</v>
      </c>
      <c r="J299" s="21">
        <v>192771.20000000001</v>
      </c>
      <c r="K299" s="28">
        <v>4.71036228959513</v>
      </c>
      <c r="L299" s="21">
        <v>291307.90000000002</v>
      </c>
      <c r="M299" s="28">
        <v>6.1244645201863701</v>
      </c>
      <c r="N299" s="21">
        <v>787628.7</v>
      </c>
      <c r="O299" s="28">
        <v>9.1742587097194406</v>
      </c>
      <c r="P299" s="21">
        <v>1222522.6000000001</v>
      </c>
      <c r="Q299" s="28">
        <v>10.7846661141479</v>
      </c>
      <c r="R299" s="22">
        <v>7234.4</v>
      </c>
      <c r="S299" s="30">
        <v>11.9260873050979</v>
      </c>
    </row>
    <row r="300" spans="1:19" ht="15" customHeight="1" x14ac:dyDescent="0.2">
      <c r="A300" s="23" t="s">
        <v>3</v>
      </c>
      <c r="B300" s="26">
        <f t="shared" si="29"/>
        <v>22648979.200000003</v>
      </c>
      <c r="C300" s="28">
        <f t="shared" si="28"/>
        <v>1.0862966439564756</v>
      </c>
      <c r="D300" s="21">
        <v>20714846.5</v>
      </c>
      <c r="E300" s="28">
        <v>0.340614764246503</v>
      </c>
      <c r="F300" s="21">
        <f t="shared" si="26"/>
        <v>1934132.7</v>
      </c>
      <c r="G300" s="28">
        <f t="shared" si="27"/>
        <v>9.0726595631209932</v>
      </c>
      <c r="H300" s="21">
        <v>83544.3</v>
      </c>
      <c r="I300" s="28">
        <v>4.7105533471463596</v>
      </c>
      <c r="J300" s="21">
        <v>156943</v>
      </c>
      <c r="K300" s="28">
        <v>4.757215587824879</v>
      </c>
      <c r="L300" s="21">
        <v>226709</v>
      </c>
      <c r="M300" s="28">
        <v>6.8115651429806494</v>
      </c>
      <c r="N300" s="21">
        <v>753313.6</v>
      </c>
      <c r="O300" s="28">
        <v>9.5638482246968604</v>
      </c>
      <c r="P300" s="21">
        <v>706808.2</v>
      </c>
      <c r="Q300" s="28">
        <v>10.721747697607398</v>
      </c>
      <c r="R300" s="22">
        <v>6814.6</v>
      </c>
      <c r="S300" s="30">
        <v>11.818260793003299</v>
      </c>
    </row>
    <row r="301" spans="1:19" ht="15" customHeight="1" x14ac:dyDescent="0.2">
      <c r="A301" s="23" t="s">
        <v>4</v>
      </c>
      <c r="B301" s="26">
        <f t="shared" si="29"/>
        <v>25263731.699999996</v>
      </c>
      <c r="C301" s="28">
        <f t="shared" si="28"/>
        <v>1.2792764730398074</v>
      </c>
      <c r="D301" s="21">
        <v>22705000.399999999</v>
      </c>
      <c r="E301" s="28">
        <v>0.38317021187984701</v>
      </c>
      <c r="F301" s="21">
        <f t="shared" si="26"/>
        <v>2558731.3000000003</v>
      </c>
      <c r="G301" s="28">
        <f t="shared" si="27"/>
        <v>9.2309097758721119</v>
      </c>
      <c r="H301" s="21">
        <v>68305.2</v>
      </c>
      <c r="I301" s="28">
        <v>4.5248683409169397</v>
      </c>
      <c r="J301" s="21">
        <v>209324.9</v>
      </c>
      <c r="K301" s="28">
        <v>4.6828870812789098</v>
      </c>
      <c r="L301" s="21">
        <v>254410.9</v>
      </c>
      <c r="M301" s="28">
        <v>6.2912562983740097</v>
      </c>
      <c r="N301" s="21">
        <v>1124098.6000000001</v>
      </c>
      <c r="O301" s="28">
        <v>9.7405585052770309</v>
      </c>
      <c r="P301" s="21">
        <v>895348.5</v>
      </c>
      <c r="Q301" s="28">
        <v>10.831743002864197</v>
      </c>
      <c r="R301" s="22">
        <v>7243.2</v>
      </c>
      <c r="S301" s="30">
        <v>11.321468135630701</v>
      </c>
    </row>
    <row r="302" spans="1:19" ht="15" customHeight="1" x14ac:dyDescent="0.2">
      <c r="A302" s="23" t="s">
        <v>5</v>
      </c>
      <c r="B302" s="26">
        <f t="shared" si="29"/>
        <v>37820241.900000006</v>
      </c>
      <c r="C302" s="28">
        <f t="shared" si="28"/>
        <v>1.320970271266301</v>
      </c>
      <c r="D302" s="21">
        <v>33963956.200000003</v>
      </c>
      <c r="E302" s="28">
        <v>0.37266540815996008</v>
      </c>
      <c r="F302" s="21">
        <f t="shared" si="26"/>
        <v>3856285.7</v>
      </c>
      <c r="G302" s="28">
        <f t="shared" si="27"/>
        <v>9.6730964725980009</v>
      </c>
      <c r="H302" s="21">
        <v>106528.5</v>
      </c>
      <c r="I302" s="28">
        <v>6.2598179078838099</v>
      </c>
      <c r="J302" s="21">
        <v>447232.7</v>
      </c>
      <c r="K302" s="28">
        <v>7.3436192993043683</v>
      </c>
      <c r="L302" s="21">
        <v>349086.2</v>
      </c>
      <c r="M302" s="28">
        <v>6.7272013588620787</v>
      </c>
      <c r="N302" s="21">
        <v>1625578.8</v>
      </c>
      <c r="O302" s="28">
        <v>10.052007898355999</v>
      </c>
      <c r="P302" s="21">
        <v>1310115.6000000001</v>
      </c>
      <c r="Q302" s="28">
        <v>11.034490191552601</v>
      </c>
      <c r="R302" s="22">
        <v>17743.900000000001</v>
      </c>
      <c r="S302" s="30">
        <v>11.604329882382098</v>
      </c>
    </row>
    <row r="303" spans="1:19" ht="15" customHeight="1" x14ac:dyDescent="0.2">
      <c r="A303" s="23" t="s">
        <v>6</v>
      </c>
      <c r="B303" s="26">
        <f t="shared" si="29"/>
        <v>32262018.699999999</v>
      </c>
      <c r="C303" s="28">
        <f t="shared" si="28"/>
        <v>1.1423844106816528</v>
      </c>
      <c r="D303" s="21">
        <v>29535874.800000001</v>
      </c>
      <c r="E303" s="28">
        <v>0.38525888865834401</v>
      </c>
      <c r="F303" s="21">
        <f t="shared" si="26"/>
        <v>2726143.9</v>
      </c>
      <c r="G303" s="28">
        <f t="shared" si="27"/>
        <v>9.3453133266369317</v>
      </c>
      <c r="H303" s="21">
        <v>62466.3</v>
      </c>
      <c r="I303" s="28">
        <v>6.3422545596585698</v>
      </c>
      <c r="J303" s="21">
        <v>206369.5</v>
      </c>
      <c r="K303" s="28">
        <v>4.5611354827142598</v>
      </c>
      <c r="L303" s="21">
        <v>270456.3</v>
      </c>
      <c r="M303" s="28">
        <v>6.6659290465779488</v>
      </c>
      <c r="N303" s="21">
        <v>1262680.3999999999</v>
      </c>
      <c r="O303" s="28">
        <v>9.7265144307300613</v>
      </c>
      <c r="P303" s="21">
        <v>916865.9</v>
      </c>
      <c r="Q303" s="28">
        <v>10.8736330809118</v>
      </c>
      <c r="R303" s="22">
        <v>7305.5</v>
      </c>
      <c r="S303" s="30">
        <v>11.6662069673534</v>
      </c>
    </row>
    <row r="304" spans="1:19" ht="15" customHeight="1" x14ac:dyDescent="0.2">
      <c r="A304" s="23" t="s">
        <v>7</v>
      </c>
      <c r="B304" s="26">
        <f t="shared" si="29"/>
        <v>31697907.300000001</v>
      </c>
      <c r="C304" s="28">
        <f t="shared" si="28"/>
        <v>1.2931210386560743</v>
      </c>
      <c r="D304" s="21">
        <v>28497558.300000001</v>
      </c>
      <c r="E304" s="28">
        <v>0.36055974928911705</v>
      </c>
      <c r="F304" s="21">
        <f t="shared" si="26"/>
        <v>3200349</v>
      </c>
      <c r="G304" s="28">
        <f t="shared" si="27"/>
        <v>9.597127792937572</v>
      </c>
      <c r="H304" s="21">
        <v>55877.3</v>
      </c>
      <c r="I304" s="28">
        <v>6.3100289026134</v>
      </c>
      <c r="J304" s="21">
        <v>196847.3</v>
      </c>
      <c r="K304" s="28">
        <v>4.7570861728862903</v>
      </c>
      <c r="L304" s="21">
        <v>311131.40000000002</v>
      </c>
      <c r="M304" s="28">
        <v>6.6274649263944401</v>
      </c>
      <c r="N304" s="21">
        <v>1504702.7</v>
      </c>
      <c r="O304" s="28">
        <v>9.9297319118255114</v>
      </c>
      <c r="P304" s="21">
        <v>1124628.3</v>
      </c>
      <c r="Q304" s="28">
        <v>10.970823294238599</v>
      </c>
      <c r="R304" s="22">
        <v>7162</v>
      </c>
      <c r="S304" s="30">
        <v>11.6931273387322</v>
      </c>
    </row>
    <row r="305" spans="1:19" ht="15" customHeight="1" x14ac:dyDescent="0.2">
      <c r="A305" s="23" t="s">
        <v>8</v>
      </c>
      <c r="B305" s="26">
        <f t="shared" si="29"/>
        <v>36045785.5</v>
      </c>
      <c r="C305" s="28">
        <f t="shared" si="28"/>
        <v>1.2225583919096468</v>
      </c>
      <c r="D305" s="21">
        <v>32721772.100000001</v>
      </c>
      <c r="E305" s="28">
        <v>0.39787494809915896</v>
      </c>
      <c r="F305" s="21">
        <f t="shared" si="26"/>
        <v>3324013.4</v>
      </c>
      <c r="G305" s="28">
        <f t="shared" si="27"/>
        <v>9.340787910181124</v>
      </c>
      <c r="H305" s="21">
        <v>70357</v>
      </c>
      <c r="I305" s="28">
        <v>6.1458174879542904</v>
      </c>
      <c r="J305" s="21">
        <v>230883.20000000001</v>
      </c>
      <c r="K305" s="28">
        <v>5.0411291336918396</v>
      </c>
      <c r="L305" s="21">
        <v>461327.8</v>
      </c>
      <c r="M305" s="28">
        <v>6.4301436440639392</v>
      </c>
      <c r="N305" s="21">
        <v>1357460</v>
      </c>
      <c r="O305" s="28">
        <v>9.8870368113977616</v>
      </c>
      <c r="P305" s="21">
        <v>1195679.5</v>
      </c>
      <c r="Q305" s="28">
        <v>10.845819894879899</v>
      </c>
      <c r="R305" s="22">
        <v>8305.9</v>
      </c>
      <c r="S305" s="30">
        <v>11.655010655076499</v>
      </c>
    </row>
    <row r="306" spans="1:19" ht="15" customHeight="1" x14ac:dyDescent="0.2">
      <c r="A306" s="23" t="s">
        <v>9</v>
      </c>
      <c r="B306" s="26">
        <f t="shared" si="29"/>
        <v>36054692.200000003</v>
      </c>
      <c r="C306" s="28">
        <f t="shared" si="28"/>
        <v>1.0810911865723825</v>
      </c>
      <c r="D306" s="21">
        <v>33218776.600000001</v>
      </c>
      <c r="E306" s="28">
        <v>0.374434712776268</v>
      </c>
      <c r="F306" s="21">
        <f t="shared" si="26"/>
        <v>2835915.6</v>
      </c>
      <c r="G306" s="28">
        <f t="shared" si="27"/>
        <v>9.358581368571059</v>
      </c>
      <c r="H306" s="21">
        <v>72228.3</v>
      </c>
      <c r="I306" s="28">
        <v>6.25756620327489</v>
      </c>
      <c r="J306" s="21">
        <v>151285</v>
      </c>
      <c r="K306" s="28">
        <v>5.4561247843474199</v>
      </c>
      <c r="L306" s="21">
        <v>392368.9</v>
      </c>
      <c r="M306" s="28">
        <v>6.2086299780640095</v>
      </c>
      <c r="N306" s="21">
        <v>1155245.8999999999</v>
      </c>
      <c r="O306" s="28">
        <v>9.6965905042380989</v>
      </c>
      <c r="P306" s="21">
        <v>1055422.8999999999</v>
      </c>
      <c r="Q306" s="28">
        <v>10.909531353735099</v>
      </c>
      <c r="R306" s="22">
        <v>9364.6</v>
      </c>
      <c r="S306" s="30">
        <v>11.8056010934797</v>
      </c>
    </row>
    <row r="307" spans="1:19" ht="15" customHeight="1" x14ac:dyDescent="0.2">
      <c r="A307" s="23" t="s">
        <v>14</v>
      </c>
      <c r="B307" s="26">
        <f t="shared" si="29"/>
        <v>34702971.700000003</v>
      </c>
      <c r="C307" s="28">
        <f t="shared" si="28"/>
        <v>1.1786434873241693</v>
      </c>
      <c r="D307" s="21">
        <v>31454261.399999999</v>
      </c>
      <c r="E307" s="28">
        <v>0.37125839515023601</v>
      </c>
      <c r="F307" s="21">
        <f t="shared" si="26"/>
        <v>3248710.3</v>
      </c>
      <c r="G307" s="28">
        <f t="shared" si="27"/>
        <v>8.9958076523474428</v>
      </c>
      <c r="H307" s="21">
        <v>56459.199999999997</v>
      </c>
      <c r="I307" s="28">
        <v>6.9333637564825601</v>
      </c>
      <c r="J307" s="21">
        <v>251851.8</v>
      </c>
      <c r="K307" s="28">
        <v>4.6310167805034501</v>
      </c>
      <c r="L307" s="21">
        <v>535902.80000000005</v>
      </c>
      <c r="M307" s="28">
        <v>6.143252968635359</v>
      </c>
      <c r="N307" s="21">
        <v>1239967.3</v>
      </c>
      <c r="O307" s="28">
        <v>9.5317188574247105</v>
      </c>
      <c r="P307" s="21">
        <v>1155781.2</v>
      </c>
      <c r="Q307" s="28">
        <v>10.770134650053098</v>
      </c>
      <c r="R307" s="22">
        <v>8748</v>
      </c>
      <c r="S307" s="30">
        <v>12.3303133287609</v>
      </c>
    </row>
    <row r="308" spans="1:19" ht="14.25" customHeight="1" thickBot="1" x14ac:dyDescent="0.25">
      <c r="A308" s="24" t="s">
        <v>15</v>
      </c>
      <c r="B308" s="27">
        <f t="shared" si="29"/>
        <v>47178894.500000007</v>
      </c>
      <c r="C308" s="29">
        <f t="shared" si="28"/>
        <v>1.1451305642187091</v>
      </c>
      <c r="D308" s="25">
        <v>43111143.600000001</v>
      </c>
      <c r="E308" s="29">
        <v>0.38527657278384098</v>
      </c>
      <c r="F308" s="25">
        <f t="shared" si="26"/>
        <v>4067750.9</v>
      </c>
      <c r="G308" s="29">
        <f t="shared" si="27"/>
        <v>9.1982722990731656</v>
      </c>
      <c r="H308" s="25">
        <v>60732.4</v>
      </c>
      <c r="I308" s="29">
        <v>7.4018002417161197</v>
      </c>
      <c r="J308" s="25">
        <v>350510.5</v>
      </c>
      <c r="K308" s="29">
        <v>4.3516600130381295</v>
      </c>
      <c r="L308" s="25">
        <v>558335.19999999995</v>
      </c>
      <c r="M308" s="29">
        <v>6.4601763671715506</v>
      </c>
      <c r="N308" s="25">
        <v>1484507.2</v>
      </c>
      <c r="O308" s="29">
        <v>9.4809204650539893</v>
      </c>
      <c r="P308" s="25">
        <v>1596514.2000000002</v>
      </c>
      <c r="Q308" s="29">
        <v>10.997792919724697</v>
      </c>
      <c r="R308" s="25">
        <v>17151.400000000001</v>
      </c>
      <c r="S308" s="29">
        <v>11.7703325092995</v>
      </c>
    </row>
    <row r="309" spans="1:19" ht="14.25" customHeight="1" x14ac:dyDescent="0.2">
      <c r="A309" s="23" t="s">
        <v>76</v>
      </c>
      <c r="B309" s="26">
        <f>D309+H309+J309+L309+N309+P309+R309</f>
        <v>31070912.699999999</v>
      </c>
      <c r="C309" s="28">
        <f t="shared" ref="C309:C320" si="30">(D309*E309+H309*I309+J309*K309+L309*M309+N309*O309+P309*Q309+R309*S309)/(D309+H309+J309+L309+N309+P309+R309)</f>
        <v>1.2550125893147634</v>
      </c>
      <c r="D309" s="21">
        <v>27937139.100000001</v>
      </c>
      <c r="E309" s="28">
        <v>0.35704115837687911</v>
      </c>
      <c r="F309" s="21">
        <f t="shared" si="26"/>
        <v>3133773.6</v>
      </c>
      <c r="G309" s="28">
        <f t="shared" si="27"/>
        <v>9.2602982212882132</v>
      </c>
      <c r="H309" s="21">
        <v>47679.199999999997</v>
      </c>
      <c r="I309" s="28">
        <v>6.2751391382405703</v>
      </c>
      <c r="J309" s="21">
        <v>232680.5</v>
      </c>
      <c r="K309" s="28">
        <v>4.2562855804418502</v>
      </c>
      <c r="L309" s="21">
        <v>408235.1</v>
      </c>
      <c r="M309" s="28">
        <v>6.6977213718271695</v>
      </c>
      <c r="N309" s="21">
        <v>1174931.7</v>
      </c>
      <c r="O309" s="28">
        <v>9.5429828389173608</v>
      </c>
      <c r="P309" s="21">
        <v>1261128.2</v>
      </c>
      <c r="Q309" s="28">
        <v>10.843241246211099</v>
      </c>
      <c r="R309" s="22">
        <v>9118.9</v>
      </c>
      <c r="S309" s="30">
        <v>11.932854181973699</v>
      </c>
    </row>
    <row r="310" spans="1:19" ht="14.25" customHeight="1" x14ac:dyDescent="0.2">
      <c r="A310" s="23" t="s">
        <v>1</v>
      </c>
      <c r="B310" s="26">
        <f t="shared" ref="B310:B319" si="31">D310+H310+J310+L310+N310+P310+R310</f>
        <v>35488787.000000007</v>
      </c>
      <c r="C310" s="28">
        <f t="shared" si="30"/>
        <v>1.1302801670567104</v>
      </c>
      <c r="D310" s="21">
        <v>32424179</v>
      </c>
      <c r="E310" s="28">
        <v>0.36643543582090404</v>
      </c>
      <c r="F310" s="21">
        <f t="shared" si="26"/>
        <v>3064607.9999999995</v>
      </c>
      <c r="G310" s="28">
        <f t="shared" si="27"/>
        <v>9.2119135419603477</v>
      </c>
      <c r="H310" s="21">
        <v>53954.6</v>
      </c>
      <c r="I310" s="28">
        <v>5.9724096184569984</v>
      </c>
      <c r="J310" s="21">
        <v>236236.6</v>
      </c>
      <c r="K310" s="28">
        <v>4.4157381371049196</v>
      </c>
      <c r="L310" s="21">
        <v>355450.8</v>
      </c>
      <c r="M310" s="28">
        <v>6.632624557322699</v>
      </c>
      <c r="N310" s="21">
        <v>1229690.8999999999</v>
      </c>
      <c r="O310" s="28">
        <v>9.4564273103102607</v>
      </c>
      <c r="P310" s="21">
        <v>1172517.2</v>
      </c>
      <c r="Q310" s="28">
        <v>10.811474230825798</v>
      </c>
      <c r="R310" s="22">
        <v>16757.900000000001</v>
      </c>
      <c r="S310" s="30">
        <v>12.102482530627299</v>
      </c>
    </row>
    <row r="311" spans="1:19" ht="15" customHeight="1" x14ac:dyDescent="0.2">
      <c r="A311" s="23" t="s">
        <v>2</v>
      </c>
      <c r="B311" s="26">
        <f t="shared" si="31"/>
        <v>42658212.999999993</v>
      </c>
      <c r="C311" s="28">
        <f t="shared" si="30"/>
        <v>1.0075741164075485</v>
      </c>
      <c r="D311" s="21">
        <v>39394211.799999997</v>
      </c>
      <c r="E311" s="28">
        <v>0.33115379645697102</v>
      </c>
      <c r="F311" s="21">
        <f t="shared" si="26"/>
        <v>3264001.2</v>
      </c>
      <c r="G311" s="28">
        <f t="shared" si="27"/>
        <v>9.1714943226736505</v>
      </c>
      <c r="H311" s="21">
        <v>51280.9</v>
      </c>
      <c r="I311" s="28">
        <v>5.8254478568043897</v>
      </c>
      <c r="J311" s="21">
        <v>271364.3</v>
      </c>
      <c r="K311" s="28">
        <v>4.5613351572037999</v>
      </c>
      <c r="L311" s="21">
        <v>389440.7</v>
      </c>
      <c r="M311" s="28">
        <v>6.3788346826615694</v>
      </c>
      <c r="N311" s="21">
        <v>1178143</v>
      </c>
      <c r="O311" s="28">
        <v>9.5561144029205298</v>
      </c>
      <c r="P311" s="21">
        <v>1359514.8</v>
      </c>
      <c r="Q311" s="28">
        <v>10.654516559142998</v>
      </c>
      <c r="R311" s="22">
        <v>14257.5</v>
      </c>
      <c r="S311" s="30">
        <v>12.037921094161</v>
      </c>
    </row>
    <row r="312" spans="1:19" ht="15" customHeight="1" x14ac:dyDescent="0.2">
      <c r="A312" s="23" t="s">
        <v>3</v>
      </c>
      <c r="B312" s="26">
        <f t="shared" si="31"/>
        <v>42592245.399999999</v>
      </c>
      <c r="C312" s="28">
        <f t="shared" si="30"/>
        <v>0.99675180078672299</v>
      </c>
      <c r="D312" s="21">
        <v>39548455.399999999</v>
      </c>
      <c r="E312" s="28">
        <v>0.35422159576932605</v>
      </c>
      <c r="F312" s="21">
        <f t="shared" si="26"/>
        <v>3043790</v>
      </c>
      <c r="G312" s="28">
        <f t="shared" si="27"/>
        <v>9.3452505987600993</v>
      </c>
      <c r="H312" s="21">
        <v>75012.800000000003</v>
      </c>
      <c r="I312" s="28">
        <v>5.3414228238380597</v>
      </c>
      <c r="J312" s="21">
        <v>252603.7</v>
      </c>
      <c r="K312" s="28">
        <v>4.5789997177396797</v>
      </c>
      <c r="L312" s="21">
        <v>365490.4</v>
      </c>
      <c r="M312" s="28">
        <v>7.1045425625406304</v>
      </c>
      <c r="N312" s="21">
        <v>1171889</v>
      </c>
      <c r="O312" s="28">
        <v>9.8141217785984907</v>
      </c>
      <c r="P312" s="21">
        <v>1159227.5</v>
      </c>
      <c r="Q312" s="28">
        <v>10.8406886008139</v>
      </c>
      <c r="R312" s="22">
        <v>19566.600000000002</v>
      </c>
      <c r="S312" s="30">
        <v>11.4023469585927</v>
      </c>
    </row>
    <row r="313" spans="1:19" ht="15" customHeight="1" x14ac:dyDescent="0.2">
      <c r="A313" s="23" t="s">
        <v>4</v>
      </c>
      <c r="B313" s="26">
        <f>D313+H313+J313+L313+N313+P313+R313</f>
        <v>43782177.699999996</v>
      </c>
      <c r="C313" s="28">
        <f>(D313*E313+H313*I313+J313*K313+L313*M313+N313*O313+P313*Q313+R313*S313)/(D313+H313+J313+L313+N313+P313+R313)</f>
        <v>1.122338682093466</v>
      </c>
      <c r="D313" s="21">
        <v>40417603.399999999</v>
      </c>
      <c r="E313" s="28">
        <v>0.37564747426365197</v>
      </c>
      <c r="F313" s="21">
        <f t="shared" si="26"/>
        <v>3364574.3</v>
      </c>
      <c r="G313" s="28">
        <f t="shared" si="27"/>
        <v>10.092112094537471</v>
      </c>
      <c r="H313" s="21">
        <v>68013.5</v>
      </c>
      <c r="I313" s="28">
        <v>5.9792409448124291</v>
      </c>
      <c r="J313" s="21">
        <v>233836.7</v>
      </c>
      <c r="K313" s="28">
        <v>4.7015222204213494</v>
      </c>
      <c r="L313" s="21">
        <v>323215.5</v>
      </c>
      <c r="M313" s="28">
        <v>6.5378683664613906</v>
      </c>
      <c r="N313" s="21">
        <v>1359284.9</v>
      </c>
      <c r="O313" s="28">
        <v>10.678595023015397</v>
      </c>
      <c r="P313" s="21">
        <v>1354173.8</v>
      </c>
      <c r="Q313" s="28">
        <v>11.454444027790197</v>
      </c>
      <c r="R313" s="22">
        <v>26049.9</v>
      </c>
      <c r="S313" s="30">
        <v>11.8964788348516</v>
      </c>
    </row>
    <row r="314" spans="1:19" ht="15" customHeight="1" x14ac:dyDescent="0.2">
      <c r="A314" s="23" t="s">
        <v>5</v>
      </c>
      <c r="B314" s="26">
        <f t="shared" si="31"/>
        <v>48981020.100000001</v>
      </c>
      <c r="C314" s="28">
        <f t="shared" si="30"/>
        <v>1.3010286446035024</v>
      </c>
      <c r="D314" s="21">
        <v>44478155.899999999</v>
      </c>
      <c r="E314" s="28">
        <v>0.36146994727360104</v>
      </c>
      <c r="F314" s="21">
        <f t="shared" si="26"/>
        <v>4502864.2</v>
      </c>
      <c r="G314" s="28">
        <f t="shared" si="27"/>
        <v>10.581752282025272</v>
      </c>
      <c r="H314" s="21">
        <v>67542</v>
      </c>
      <c r="I314" s="28">
        <v>6.0010417221876784</v>
      </c>
      <c r="J314" s="21">
        <v>308705.90000000002</v>
      </c>
      <c r="K314" s="28">
        <v>4.8730658273780989</v>
      </c>
      <c r="L314" s="21">
        <v>411087.2</v>
      </c>
      <c r="M314" s="28">
        <v>6.3085401613088399</v>
      </c>
      <c r="N314" s="21">
        <v>2001320.9</v>
      </c>
      <c r="O314" s="28">
        <v>11.253584203312901</v>
      </c>
      <c r="P314" s="21">
        <v>1635041</v>
      </c>
      <c r="Q314" s="28">
        <v>11.9531356650995</v>
      </c>
      <c r="R314" s="22">
        <v>79167.199999999997</v>
      </c>
      <c r="S314" s="30">
        <v>13.632750987782799</v>
      </c>
    </row>
    <row r="315" spans="1:19" ht="15" customHeight="1" x14ac:dyDescent="0.2">
      <c r="A315" s="23" t="s">
        <v>6</v>
      </c>
      <c r="B315" s="26">
        <f t="shared" si="31"/>
        <v>45005894.599999994</v>
      </c>
      <c r="C315" s="28">
        <f t="shared" si="30"/>
        <v>1.1782596081980787</v>
      </c>
      <c r="D315" s="21">
        <v>41279834.399999999</v>
      </c>
      <c r="E315" s="28">
        <v>0.34406447570438897</v>
      </c>
      <c r="F315" s="21">
        <f t="shared" si="26"/>
        <v>3726060.2</v>
      </c>
      <c r="G315" s="28">
        <f t="shared" si="27"/>
        <v>10.4200418334626</v>
      </c>
      <c r="H315" s="21">
        <v>75966</v>
      </c>
      <c r="I315" s="28">
        <v>5.4254768975594301</v>
      </c>
      <c r="J315" s="21">
        <v>242422.3</v>
      </c>
      <c r="K315" s="28">
        <v>4.80998894903645</v>
      </c>
      <c r="L315" s="21">
        <v>275419.2</v>
      </c>
      <c r="M315" s="28">
        <v>6.5767470132801202</v>
      </c>
      <c r="N315" s="21">
        <v>1590010.1</v>
      </c>
      <c r="O315" s="28">
        <v>10.942515518612099</v>
      </c>
      <c r="P315" s="21">
        <v>1524331.8</v>
      </c>
      <c r="Q315" s="28">
        <v>11.673503353403801</v>
      </c>
      <c r="R315" s="22">
        <v>17910.8</v>
      </c>
      <c r="S315" s="30">
        <v>13.574928088080899</v>
      </c>
    </row>
    <row r="316" spans="1:19" ht="15" customHeight="1" x14ac:dyDescent="0.2">
      <c r="A316" s="23" t="s">
        <v>7</v>
      </c>
      <c r="B316" s="26">
        <f t="shared" si="31"/>
        <v>44275018.899999991</v>
      </c>
      <c r="C316" s="28">
        <f t="shared" si="30"/>
        <v>1.154606460145408</v>
      </c>
      <c r="D316" s="21">
        <v>40879289.399999999</v>
      </c>
      <c r="E316" s="28">
        <v>0.38513369933969505</v>
      </c>
      <c r="F316" s="21">
        <f t="shared" ref="F316" si="32">H316+J316+L316+N316+P316+R316</f>
        <v>3395729.5000000005</v>
      </c>
      <c r="G316" s="28">
        <f t="shared" ref="G316" si="33">(H316*I316+J316*K316+L316*M316+N316*O316+P316*Q316+R316*S316)/(H316+J316+L316+N316+P316+R316)</f>
        <v>10.417858928987142</v>
      </c>
      <c r="H316" s="21">
        <v>62871.3</v>
      </c>
      <c r="I316" s="28">
        <v>4.9434983688900997</v>
      </c>
      <c r="J316" s="21">
        <v>197221.9</v>
      </c>
      <c r="K316" s="28">
        <v>4.8810831403611887</v>
      </c>
      <c r="L316" s="21">
        <v>313489.60000000003</v>
      </c>
      <c r="M316" s="28">
        <v>6.6868001936906403</v>
      </c>
      <c r="N316" s="21">
        <v>1348532.8</v>
      </c>
      <c r="O316" s="28">
        <v>10.802345211773901</v>
      </c>
      <c r="P316" s="21">
        <v>1462452.8</v>
      </c>
      <c r="Q316" s="28">
        <v>11.826516663648899</v>
      </c>
      <c r="R316" s="22">
        <v>11161.1</v>
      </c>
      <c r="S316" s="30">
        <v>12.8561405237835</v>
      </c>
    </row>
    <row r="317" spans="1:19" ht="15" customHeight="1" x14ac:dyDescent="0.2">
      <c r="A317" s="23" t="s">
        <v>8</v>
      </c>
      <c r="B317" s="26">
        <f t="shared" si="31"/>
        <v>49975318.100000001</v>
      </c>
      <c r="C317" s="28">
        <f t="shared" si="30"/>
        <v>1.204285651660516</v>
      </c>
      <c r="D317" s="21">
        <v>45877209.399999999</v>
      </c>
      <c r="E317" s="28">
        <v>0.38105981829836399</v>
      </c>
      <c r="F317" s="21">
        <f t="shared" ref="F317" si="34">H317+J317+L317+N317+P317+R317</f>
        <v>4098108.7</v>
      </c>
      <c r="G317" s="28">
        <f t="shared" ref="G317" si="35">(H317*I317+J317*K317+L317*M317+N317*O317+P317*Q317+R317*S317)/(H317+J317+L317+N317+P317+R317)</f>
        <v>10.420074374064328</v>
      </c>
      <c r="H317" s="21">
        <v>65643.100000000006</v>
      </c>
      <c r="I317" s="28">
        <v>5.7627583401758899</v>
      </c>
      <c r="J317" s="21">
        <v>243830.7</v>
      </c>
      <c r="K317" s="28">
        <v>4.8857408521568404</v>
      </c>
      <c r="L317" s="21">
        <v>405632.6</v>
      </c>
      <c r="M317" s="28">
        <v>6.4757612529170494</v>
      </c>
      <c r="N317" s="21">
        <v>1696028.7000000002</v>
      </c>
      <c r="O317" s="28">
        <v>11.021002062641999</v>
      </c>
      <c r="P317" s="21">
        <v>1668767.8</v>
      </c>
      <c r="Q317" s="28">
        <v>11.730744789658599</v>
      </c>
      <c r="R317" s="22">
        <v>18205.8</v>
      </c>
      <c r="S317" s="30">
        <v>13.0954785288205</v>
      </c>
    </row>
    <row r="318" spans="1:19" ht="15" customHeight="1" x14ac:dyDescent="0.2">
      <c r="A318" s="23" t="s">
        <v>9</v>
      </c>
      <c r="B318" s="26">
        <f t="shared" si="31"/>
        <v>47267126.200000003</v>
      </c>
      <c r="C318" s="28">
        <f t="shared" si="30"/>
        <v>1.1517632272300076</v>
      </c>
      <c r="D318" s="21">
        <v>43721001.899999999</v>
      </c>
      <c r="E318" s="28">
        <v>0.41901421142867301</v>
      </c>
      <c r="F318" s="21">
        <f t="shared" ref="F318" si="36">H318+J318+L318+N318+P318+R318</f>
        <v>3546124.3000000003</v>
      </c>
      <c r="G318" s="28">
        <f t="shared" ref="G318" si="37">(H318*I318+J318*K318+L318*M318+N318*O318+P318*Q318+R318*S318)/(H318+J318+L318+N318+P318+R318)</f>
        <v>10.185998465987229</v>
      </c>
      <c r="H318" s="21">
        <v>66338.7</v>
      </c>
      <c r="I318" s="28">
        <v>6.3393346869926601</v>
      </c>
      <c r="J318" s="21">
        <v>172686.7</v>
      </c>
      <c r="K318" s="28">
        <v>4.9643885313692397</v>
      </c>
      <c r="L318" s="21">
        <v>406825</v>
      </c>
      <c r="M318" s="28">
        <v>6.3441447231610599</v>
      </c>
      <c r="N318" s="21">
        <v>1485541.3</v>
      </c>
      <c r="O318" s="28">
        <v>10.686760160757601</v>
      </c>
      <c r="P318" s="21">
        <v>1401310.9</v>
      </c>
      <c r="Q318" s="28">
        <v>11.570796740394998</v>
      </c>
      <c r="R318" s="22">
        <v>13421.7</v>
      </c>
      <c r="S318" s="30">
        <v>12.824435950736502</v>
      </c>
    </row>
    <row r="319" spans="1:19" ht="15" customHeight="1" x14ac:dyDescent="0.2">
      <c r="A319" s="23" t="s">
        <v>14</v>
      </c>
      <c r="B319" s="26">
        <f t="shared" si="31"/>
        <v>52576899.400000013</v>
      </c>
      <c r="C319" s="28">
        <f t="shared" si="30"/>
        <v>1.1135109261692209</v>
      </c>
      <c r="D319" s="21">
        <v>48725584.200000003</v>
      </c>
      <c r="E319" s="28">
        <v>0.40146782605430503</v>
      </c>
      <c r="F319" s="21">
        <f t="shared" ref="F319" si="38">H319+J319+L319+N319+P319+R319</f>
        <v>3851315.2000000002</v>
      </c>
      <c r="G319" s="28">
        <f t="shared" ref="G319" si="39">(H319*I319+J319*K319+L319*M319+N319*O319+P319*Q319+R319*S319)/(H319+J319+L319+N319+P319+R319)</f>
        <v>10.122048069189447</v>
      </c>
      <c r="H319" s="21">
        <v>43383.7</v>
      </c>
      <c r="I319" s="28">
        <v>6.2167225478693595</v>
      </c>
      <c r="J319" s="21">
        <v>249235.7</v>
      </c>
      <c r="K319" s="28">
        <v>4.3050564907033797</v>
      </c>
      <c r="L319" s="21">
        <v>474602.6</v>
      </c>
      <c r="M319" s="28">
        <v>6.3677276546736197</v>
      </c>
      <c r="N319" s="21">
        <v>1449777.2</v>
      </c>
      <c r="O319" s="28">
        <v>10.759891454355898</v>
      </c>
      <c r="P319" s="21">
        <v>1601114.3</v>
      </c>
      <c r="Q319" s="28">
        <v>11.601218413950798</v>
      </c>
      <c r="R319" s="22">
        <v>33201.699999999997</v>
      </c>
      <c r="S319" s="30">
        <v>13.374534556965498</v>
      </c>
    </row>
    <row r="320" spans="1:19" ht="14.25" customHeight="1" thickBot="1" x14ac:dyDescent="0.25">
      <c r="A320" s="24" t="s">
        <v>15</v>
      </c>
      <c r="B320" s="27">
        <f>D320+H320+J320+L320+N320+P320+R320</f>
        <v>64893120.300000004</v>
      </c>
      <c r="C320" s="29">
        <f t="shared" si="30"/>
        <v>1.1108264254015217</v>
      </c>
      <c r="D320" s="25">
        <v>60460239.899999999</v>
      </c>
      <c r="E320" s="29">
        <v>0.45707824599617602</v>
      </c>
      <c r="F320" s="25">
        <f t="shared" ref="F320" si="40">H320+J320+L320+N320+P320+R320</f>
        <v>4432880.3999999994</v>
      </c>
      <c r="G320" s="29">
        <f t="shared" ref="G320" si="41">(H320*I320+J320*K320+L320*M320+N320*O320+P320*Q320+R320*S320)/(H320+J320+L320+N320+P320+R320)</f>
        <v>10.027324998436665</v>
      </c>
      <c r="H320" s="25">
        <v>64183.5</v>
      </c>
      <c r="I320" s="29">
        <v>6.0442181713368699</v>
      </c>
      <c r="J320" s="25">
        <v>390338.7</v>
      </c>
      <c r="K320" s="29">
        <v>4.6754636703970194</v>
      </c>
      <c r="L320" s="25">
        <v>538054.5</v>
      </c>
      <c r="M320" s="29">
        <v>6.9930114198468694</v>
      </c>
      <c r="N320" s="25">
        <v>1673788.6</v>
      </c>
      <c r="O320" s="29">
        <v>10.714918297925999</v>
      </c>
      <c r="P320" s="25">
        <v>1724871.5</v>
      </c>
      <c r="Q320" s="29">
        <v>11.573168346743499</v>
      </c>
      <c r="R320" s="25">
        <v>41643.599999999999</v>
      </c>
      <c r="S320" s="29">
        <v>13.870591303345499</v>
      </c>
    </row>
    <row r="321" spans="1:19" ht="14.25" customHeight="1" x14ac:dyDescent="0.2">
      <c r="A321" s="23" t="s">
        <v>77</v>
      </c>
      <c r="B321" s="26">
        <f>D321+H321+J321+L321+N321+P321+R321</f>
        <v>42427335.299999997</v>
      </c>
      <c r="C321" s="28">
        <f t="shared" ref="C321:C324" si="42">(D321*E321+H321*I321+J321*K321+L321*M321+N321*O321+P321*Q321+R321*S321)/(D321+H321+J321+L321+N321+P321+R321)</f>
        <v>1.1390358420412054</v>
      </c>
      <c r="D321" s="21">
        <v>39226538</v>
      </c>
      <c r="E321" s="28">
        <v>0.41262058125037704</v>
      </c>
      <c r="F321" s="21">
        <f t="shared" ref="F321:F323" si="43">H321+J321+L321+N321+P321+R321</f>
        <v>3200797.3</v>
      </c>
      <c r="G321" s="28">
        <f t="shared" ref="G321:G323" si="44">(H321*I321+J321*K321+L321*M321+N321*O321+P321*Q321+R321*S321)/(H321+J321+L321+N321+P321+R321)</f>
        <v>10.041428952405095</v>
      </c>
      <c r="H321" s="21">
        <v>45291.5</v>
      </c>
      <c r="I321" s="28">
        <v>6.0262448362275496</v>
      </c>
      <c r="J321" s="21">
        <v>195278.8</v>
      </c>
      <c r="K321" s="28">
        <v>4.2302707462356395</v>
      </c>
      <c r="L321" s="21">
        <v>402800.5</v>
      </c>
      <c r="M321" s="28">
        <v>7.2711373173568594</v>
      </c>
      <c r="N321" s="21">
        <v>1397885.9</v>
      </c>
      <c r="O321" s="28">
        <v>10.5867531412972</v>
      </c>
      <c r="P321" s="21">
        <v>1140310.2</v>
      </c>
      <c r="Q321" s="28">
        <v>11.4567761281097</v>
      </c>
      <c r="R321" s="22">
        <v>19230.400000000001</v>
      </c>
      <c r="S321" s="30">
        <v>12.968500291205599</v>
      </c>
    </row>
    <row r="322" spans="1:19" ht="14.25" customHeight="1" x14ac:dyDescent="0.2">
      <c r="A322" s="23" t="s">
        <v>1</v>
      </c>
      <c r="B322" s="26">
        <f t="shared" ref="B322:B324" si="45">D322+H322+J322+L322+N322+P322+R322</f>
        <v>51687532.45000001</v>
      </c>
      <c r="C322" s="28">
        <f t="shared" si="42"/>
        <v>0.97834233189632602</v>
      </c>
      <c r="D322" s="21">
        <v>48523336.869999997</v>
      </c>
      <c r="E322" s="28">
        <v>0.39332122732267505</v>
      </c>
      <c r="F322" s="21">
        <f t="shared" si="43"/>
        <v>3164195.58</v>
      </c>
      <c r="G322" s="28">
        <f t="shared" si="44"/>
        <v>9.9497144912894484</v>
      </c>
      <c r="H322" s="21">
        <v>49304.1</v>
      </c>
      <c r="I322" s="28">
        <v>5.2476300611916686</v>
      </c>
      <c r="J322" s="21">
        <v>226071.64</v>
      </c>
      <c r="K322" s="28">
        <v>4.9604543082007098</v>
      </c>
      <c r="L322" s="21">
        <v>368336.27</v>
      </c>
      <c r="M322" s="28">
        <v>7.0960814583912706</v>
      </c>
      <c r="N322" s="21">
        <v>1283726.1600000001</v>
      </c>
      <c r="O322" s="28">
        <v>10.456555564155501</v>
      </c>
      <c r="P322" s="21">
        <v>1210643.53</v>
      </c>
      <c r="Q322" s="28">
        <v>11.328164325877202</v>
      </c>
      <c r="R322" s="22">
        <v>26113.88</v>
      </c>
      <c r="S322" s="30">
        <v>13.4498570338839</v>
      </c>
    </row>
    <row r="323" spans="1:19" ht="15" customHeight="1" x14ac:dyDescent="0.2">
      <c r="A323" s="23" t="s">
        <v>2</v>
      </c>
      <c r="B323" s="26">
        <f t="shared" si="45"/>
        <v>60897592.890000008</v>
      </c>
      <c r="C323" s="28">
        <f t="shared" si="42"/>
        <v>1.0589378290548053</v>
      </c>
      <c r="D323" s="21">
        <v>57016108.590000004</v>
      </c>
      <c r="E323" s="28">
        <v>0.363622310343646</v>
      </c>
      <c r="F323" s="21">
        <f t="shared" si="43"/>
        <v>3881484.3</v>
      </c>
      <c r="G323" s="28">
        <f t="shared" si="44"/>
        <v>11.272604059560397</v>
      </c>
      <c r="H323" s="21">
        <v>46261.82</v>
      </c>
      <c r="I323" s="28">
        <v>5.2147311454672591</v>
      </c>
      <c r="J323" s="21">
        <v>305894.60000000003</v>
      </c>
      <c r="K323" s="28">
        <v>5.3670886847953501</v>
      </c>
      <c r="L323" s="21">
        <v>427643.77</v>
      </c>
      <c r="M323" s="28">
        <v>8.0462393823719207</v>
      </c>
      <c r="N323" s="21">
        <v>1637951.88</v>
      </c>
      <c r="O323" s="28">
        <v>12.164797113514702</v>
      </c>
      <c r="P323" s="21">
        <v>1396927.32</v>
      </c>
      <c r="Q323" s="28">
        <v>12.513958115873898</v>
      </c>
      <c r="R323" s="22">
        <v>66804.91</v>
      </c>
      <c r="S323" s="30">
        <v>15.329155569553201</v>
      </c>
    </row>
    <row r="324" spans="1:19" ht="15" customHeight="1" x14ac:dyDescent="0.2">
      <c r="A324" s="23" t="s">
        <v>3</v>
      </c>
      <c r="B324" s="26">
        <f t="shared" si="45"/>
        <v>63786342.060000002</v>
      </c>
      <c r="C324" s="28">
        <f t="shared" si="42"/>
        <v>1.2039442816718231</v>
      </c>
      <c r="D324" s="21">
        <v>60421205.590000004</v>
      </c>
      <c r="E324" s="28">
        <v>0.60253955401090797</v>
      </c>
      <c r="F324" s="21">
        <f t="shared" ref="F324" si="46">H324+J324+L324+N324+P324+R324</f>
        <v>3365136.4699999997</v>
      </c>
      <c r="G324" s="28">
        <f t="shared" ref="G324" si="47">(H324*I324+J324*K324+L324*M324+N324*O324+P324*Q324+R324*S324)/(H324+J324+L324+N324+P324+R324)</f>
        <v>12.002198384215877</v>
      </c>
      <c r="H324" s="21">
        <v>46242.02</v>
      </c>
      <c r="I324" s="28">
        <v>5.5835460950884102</v>
      </c>
      <c r="J324" s="21">
        <v>209294.97</v>
      </c>
      <c r="K324" s="28">
        <v>6.0952690473163305</v>
      </c>
      <c r="L324" s="21">
        <v>310922.3</v>
      </c>
      <c r="M324" s="28">
        <v>7.8687829869391797</v>
      </c>
      <c r="N324" s="21">
        <v>1617531.17</v>
      </c>
      <c r="O324" s="28">
        <v>12.8945202591057</v>
      </c>
      <c r="P324" s="21">
        <v>1132295.44</v>
      </c>
      <c r="Q324" s="28">
        <v>13.1002170337275</v>
      </c>
      <c r="R324" s="22">
        <v>48850.57</v>
      </c>
      <c r="S324" s="30">
        <v>14.6968058755507</v>
      </c>
    </row>
    <row r="325" spans="1:19" ht="15" customHeight="1" x14ac:dyDescent="0.2">
      <c r="A325" s="23" t="s">
        <v>4</v>
      </c>
      <c r="B325" s="26">
        <f>D325+H325+J325+L325+N325+P325+R325</f>
        <v>63385742.010000005</v>
      </c>
      <c r="C325" s="28">
        <f>(D325*E325+H325*I325+J325*K325+L325*M325+N325*O325+P325*Q325+R325*S325)/(D325+H325+J325+L325+N325+P325+R325)</f>
        <v>1.3068774663114493</v>
      </c>
      <c r="D325" s="21">
        <v>60007548.619999997</v>
      </c>
      <c r="E325" s="28">
        <v>0.68538268875046693</v>
      </c>
      <c r="F325" s="21">
        <f t="shared" ref="F325" si="48">H325+J325+L325+N325+P325+R325</f>
        <v>3378193.39</v>
      </c>
      <c r="G325" s="28">
        <f t="shared" ref="G325" si="49">(H325*I325+J325*K325+L325*M325+N325*O325+P325*Q325+R325*S325)/(H325+J325+L325+N325+P325+R325)</f>
        <v>12.346617876663371</v>
      </c>
      <c r="H325" s="21">
        <v>71486.53</v>
      </c>
      <c r="I325" s="28">
        <v>6.1508805574980299</v>
      </c>
      <c r="J325" s="21">
        <v>213748.49</v>
      </c>
      <c r="K325" s="28">
        <v>5.7636065293373493</v>
      </c>
      <c r="L325" s="21">
        <v>281319.49</v>
      </c>
      <c r="M325" s="28">
        <v>7.7366110666559198</v>
      </c>
      <c r="N325" s="21">
        <v>1827177.31</v>
      </c>
      <c r="O325" s="28">
        <v>13.488804609608501</v>
      </c>
      <c r="P325" s="21">
        <v>942408.86</v>
      </c>
      <c r="Q325" s="28">
        <v>13.353850450005298</v>
      </c>
      <c r="R325" s="22">
        <v>42052.71</v>
      </c>
      <c r="S325" s="30">
        <v>14.9790921726566</v>
      </c>
    </row>
    <row r="326" spans="1:19" ht="15" customHeight="1" x14ac:dyDescent="0.2">
      <c r="A326" s="23" t="s">
        <v>5</v>
      </c>
      <c r="B326" s="26">
        <f t="shared" ref="B326:B331" si="50">D326+H326+J326+L326+N326+P326+R326</f>
        <v>79715925.299999997</v>
      </c>
      <c r="C326" s="28">
        <f t="shared" ref="C326:C334" si="51">(D326*E326+H326*I326+J326*K326+L326*M326+N326*O326+P326*Q326+R326*S326)/(D326+H326+J326+L326+N326+P326+R326)</f>
        <v>1.3815660426173337</v>
      </c>
      <c r="D326" s="21">
        <v>74848104.049999997</v>
      </c>
      <c r="E326" s="28">
        <v>0.66973785529708396</v>
      </c>
      <c r="F326" s="21">
        <f t="shared" ref="F326" si="52">H326+J326+L326+N326+P326+R326</f>
        <v>4867821.25</v>
      </c>
      <c r="G326" s="28">
        <f t="shared" ref="G326" si="53">(H326*I326+J326*K326+L326*M326+N326*O326+P326*Q326+R326*S326)/(H326+J326+L326+N326+P326+R326)</f>
        <v>12.326707101416266</v>
      </c>
      <c r="H326" s="21">
        <v>155967.22</v>
      </c>
      <c r="I326" s="28">
        <v>6.9183075482142984</v>
      </c>
      <c r="J326" s="21">
        <v>332612.47000000003</v>
      </c>
      <c r="K326" s="28">
        <v>5.7359860437583698</v>
      </c>
      <c r="L326" s="21">
        <v>348712.11</v>
      </c>
      <c r="M326" s="28">
        <v>8.2896840026576708</v>
      </c>
      <c r="N326" s="21">
        <v>2653962.11</v>
      </c>
      <c r="O326" s="28">
        <v>13.4354067466698</v>
      </c>
      <c r="P326" s="21">
        <v>1312366.42</v>
      </c>
      <c r="Q326" s="28">
        <v>13.324420481895599</v>
      </c>
      <c r="R326" s="22">
        <v>64200.92</v>
      </c>
      <c r="S326" s="30">
        <v>15.311641097977999</v>
      </c>
    </row>
    <row r="327" spans="1:19" ht="15" customHeight="1" x14ac:dyDescent="0.2">
      <c r="A327" s="23" t="s">
        <v>6</v>
      </c>
      <c r="B327" s="26">
        <f t="shared" si="50"/>
        <v>73397041.289999992</v>
      </c>
      <c r="C327" s="28">
        <f t="shared" si="51"/>
        <v>1.3288568994481875</v>
      </c>
      <c r="D327" s="21">
        <v>69315828.689999998</v>
      </c>
      <c r="E327" s="28">
        <v>0.698838683014813</v>
      </c>
      <c r="F327" s="21">
        <f t="shared" ref="F327" si="54">H327+J327+L327+N327+P327+R327</f>
        <v>4081212.6</v>
      </c>
      <c r="G327" s="28">
        <f t="shared" ref="G327" si="55">(H327*I327+J327*K327+L327*M327+N327*O327+P327*Q327+R327*S327)/(H327+J327+L327+N327+P327+R327)</f>
        <v>12.029165616978634</v>
      </c>
      <c r="H327" s="21">
        <v>175055.34</v>
      </c>
      <c r="I327" s="28">
        <v>6.6282508171416001</v>
      </c>
      <c r="J327" s="21">
        <v>269853.2</v>
      </c>
      <c r="K327" s="28">
        <v>6.0186915074566487</v>
      </c>
      <c r="L327" s="21">
        <v>311312.66000000003</v>
      </c>
      <c r="M327" s="28">
        <v>8.2826162000607404</v>
      </c>
      <c r="N327" s="21">
        <v>2177979.09</v>
      </c>
      <c r="O327" s="28">
        <v>13.192618912333097</v>
      </c>
      <c r="P327" s="21">
        <v>1128974.46</v>
      </c>
      <c r="Q327" s="28">
        <v>13.043956858510299</v>
      </c>
      <c r="R327" s="22">
        <v>18037.850000000002</v>
      </c>
      <c r="S327" s="30">
        <v>15.028556895638898</v>
      </c>
    </row>
    <row r="328" spans="1:19" ht="15" customHeight="1" x14ac:dyDescent="0.2">
      <c r="A328" s="23" t="s">
        <v>7</v>
      </c>
      <c r="B328" s="26">
        <f t="shared" si="50"/>
        <v>76080364.75</v>
      </c>
      <c r="C328" s="28">
        <f t="shared" si="51"/>
        <v>1.3558706103075047</v>
      </c>
      <c r="D328" s="21">
        <v>71640461.780000001</v>
      </c>
      <c r="E328" s="28">
        <v>0.68162969528391004</v>
      </c>
      <c r="F328" s="21">
        <f t="shared" ref="F328" si="56">H328+J328+L328+N328+P328+R328</f>
        <v>4439902.9700000007</v>
      </c>
      <c r="G328" s="28">
        <f t="shared" ref="G328" si="57">(H328*I328+J328*K328+L328*M328+N328*O328+P328*Q328+R328*S328)/(H328+J328+L328+N328+P328+R328)</f>
        <v>12.235146763331191</v>
      </c>
      <c r="H328" s="21">
        <v>120615.72</v>
      </c>
      <c r="I328" s="28">
        <v>7.0108447530719893</v>
      </c>
      <c r="J328" s="21">
        <v>269893.7</v>
      </c>
      <c r="K328" s="28">
        <v>5.9003576078285596</v>
      </c>
      <c r="L328" s="21">
        <v>357370.87</v>
      </c>
      <c r="M328" s="28">
        <v>7.9147224940297995</v>
      </c>
      <c r="N328" s="21">
        <v>2504155.4900000002</v>
      </c>
      <c r="O328" s="28">
        <v>13.362408820867596</v>
      </c>
      <c r="P328" s="21">
        <v>1161592.82</v>
      </c>
      <c r="Q328" s="28">
        <v>13.084809852044399</v>
      </c>
      <c r="R328" s="22">
        <v>26274.37</v>
      </c>
      <c r="S328" s="30">
        <v>15.053269478963697</v>
      </c>
    </row>
    <row r="329" spans="1:19" ht="15" customHeight="1" x14ac:dyDescent="0.2">
      <c r="A329" s="23" t="s">
        <v>8</v>
      </c>
      <c r="B329" s="26">
        <f t="shared" si="50"/>
        <v>82929674.390000015</v>
      </c>
      <c r="C329" s="28">
        <f t="shared" si="51"/>
        <v>1.2917748396986077</v>
      </c>
      <c r="D329" s="21">
        <v>78036163.840000004</v>
      </c>
      <c r="E329" s="28">
        <v>0.631415656355514</v>
      </c>
      <c r="F329" s="21">
        <f t="shared" ref="F329" si="58">H329+J329+L329+N329+P329+R329</f>
        <v>4893510.55</v>
      </c>
      <c r="G329" s="28">
        <f t="shared" ref="G329" si="59">(H329*I329+J329*K329+L329*M329+N329*O329+P329*Q329+R329*S329)/(H329+J329+L329+N329+P329+R329)</f>
        <v>11.822435169961981</v>
      </c>
      <c r="H329" s="21">
        <v>203924.11</v>
      </c>
      <c r="I329" s="28">
        <v>5.4889240492455702</v>
      </c>
      <c r="J329" s="21">
        <v>328976.76</v>
      </c>
      <c r="K329" s="28">
        <v>5.5126454850488491</v>
      </c>
      <c r="L329" s="21">
        <v>490329.15</v>
      </c>
      <c r="M329" s="28">
        <v>8.6893725229266892</v>
      </c>
      <c r="N329" s="21">
        <v>2543227.64</v>
      </c>
      <c r="O329" s="28">
        <v>13.136485711440297</v>
      </c>
      <c r="P329" s="21">
        <v>1294770.29</v>
      </c>
      <c r="Q329" s="28">
        <v>12.941850949174899</v>
      </c>
      <c r="R329" s="22">
        <v>32282.6</v>
      </c>
      <c r="S329" s="30">
        <v>15.299409743948797</v>
      </c>
    </row>
    <row r="330" spans="1:19" ht="15" customHeight="1" x14ac:dyDescent="0.2">
      <c r="A330" s="23" t="s">
        <v>9</v>
      </c>
      <c r="B330" s="26">
        <f t="shared" si="50"/>
        <v>77961364.579999998</v>
      </c>
      <c r="C330" s="28">
        <f t="shared" si="51"/>
        <v>1.1189203144909872</v>
      </c>
      <c r="D330" s="21">
        <v>73604622.879999995</v>
      </c>
      <c r="E330" s="28">
        <v>0.502594041958632</v>
      </c>
      <c r="F330" s="21">
        <f t="shared" ref="F330" si="60">H330+J330+L330+N330+P330+R330</f>
        <v>4356741.7</v>
      </c>
      <c r="G330" s="28">
        <f t="shared" ref="G330" si="61">(H330*I330+J330*K330+L330*M330+N330*O330+P330*Q330+R330*S330)/(H330+J330+L330+N330+P330+R330)</f>
        <v>11.531395045499275</v>
      </c>
      <c r="H330" s="21">
        <v>143675.06</v>
      </c>
      <c r="I330" s="28">
        <v>7.3858762112227394</v>
      </c>
      <c r="J330" s="21">
        <v>252045.86</v>
      </c>
      <c r="K330" s="28">
        <v>5.7463076588522402</v>
      </c>
      <c r="L330" s="21">
        <v>611507.39</v>
      </c>
      <c r="M330" s="28">
        <v>8.7381433465587399</v>
      </c>
      <c r="N330" s="21">
        <v>2051535.22</v>
      </c>
      <c r="O330" s="28">
        <v>12.3997212081497</v>
      </c>
      <c r="P330" s="21">
        <v>1268969.8900000001</v>
      </c>
      <c r="Q330" s="28">
        <v>13.020255776518097</v>
      </c>
      <c r="R330" s="22">
        <v>29008.28</v>
      </c>
      <c r="S330" s="30">
        <v>14.671460765684799</v>
      </c>
    </row>
    <row r="331" spans="1:19" ht="15" customHeight="1" x14ac:dyDescent="0.2">
      <c r="A331" s="23" t="s">
        <v>14</v>
      </c>
      <c r="B331" s="26">
        <f t="shared" si="50"/>
        <v>96984235.75999999</v>
      </c>
      <c r="C331" s="28">
        <f t="shared" si="51"/>
        <v>1.0002769531985229</v>
      </c>
      <c r="D331" s="21">
        <v>92127858.280000001</v>
      </c>
      <c r="E331" s="28">
        <v>0.46939806068614504</v>
      </c>
      <c r="F331" s="21">
        <f t="shared" ref="F331:F334" si="62">H331+J331+L331+N331+P331+R331</f>
        <v>4856377.4800000004</v>
      </c>
      <c r="G331" s="28">
        <f t="shared" ref="G331:G334" si="63">(H331*I331+J331*K331+L331*M331+N331*O331+P331*Q331+R331*S331)/(H331+J331+L331+N331+P331+R331)</f>
        <v>11.071309440818018</v>
      </c>
      <c r="H331" s="21">
        <v>195782.47</v>
      </c>
      <c r="I331" s="28">
        <v>6.2249783966868897</v>
      </c>
      <c r="J331" s="21">
        <v>364945.38</v>
      </c>
      <c r="K331" s="28">
        <v>5.2869854809505998</v>
      </c>
      <c r="L331" s="21">
        <v>760175.5</v>
      </c>
      <c r="M331" s="28">
        <v>8.7885576768785594</v>
      </c>
      <c r="N331" s="21">
        <v>2165851.2599999998</v>
      </c>
      <c r="O331" s="28">
        <v>12.078971114433799</v>
      </c>
      <c r="P331" s="21">
        <v>1332478.96</v>
      </c>
      <c r="Q331" s="28">
        <v>12.917347022875299</v>
      </c>
      <c r="R331" s="22">
        <v>37143.910000000003</v>
      </c>
      <c r="S331" s="30">
        <v>15.185830191274999</v>
      </c>
    </row>
    <row r="332" spans="1:19" ht="14.25" customHeight="1" thickBot="1" x14ac:dyDescent="0.25">
      <c r="A332" s="24" t="s">
        <v>15</v>
      </c>
      <c r="B332" s="27">
        <f>D332+H332+J332+L332+N332+P332+R332</f>
        <v>116592284.22000001</v>
      </c>
      <c r="C332" s="29">
        <f t="shared" si="51"/>
        <v>0.92405844192748776</v>
      </c>
      <c r="D332" s="25">
        <v>111339679.73</v>
      </c>
      <c r="E332" s="29">
        <v>0.43753743049409799</v>
      </c>
      <c r="F332" s="25">
        <f t="shared" si="62"/>
        <v>5252604.49</v>
      </c>
      <c r="G332" s="29">
        <f t="shared" si="63"/>
        <v>11.236864916893831</v>
      </c>
      <c r="H332" s="25">
        <v>216864.45</v>
      </c>
      <c r="I332" s="29">
        <v>5.0901350082966594</v>
      </c>
      <c r="J332" s="25">
        <v>471645.78</v>
      </c>
      <c r="K332" s="29">
        <v>6.7754676990855298</v>
      </c>
      <c r="L332" s="25">
        <v>792995.34</v>
      </c>
      <c r="M332" s="29">
        <v>9.6962225549774388</v>
      </c>
      <c r="N332" s="25">
        <v>2035641.83</v>
      </c>
      <c r="O332" s="29">
        <v>11.955168960641799</v>
      </c>
      <c r="P332" s="25">
        <v>1701403.08</v>
      </c>
      <c r="Q332" s="29">
        <v>13.047479283039699</v>
      </c>
      <c r="R332" s="25">
        <v>34054.01</v>
      </c>
      <c r="S332" s="29">
        <v>14.647152511554401</v>
      </c>
    </row>
    <row r="333" spans="1:19" x14ac:dyDescent="0.2">
      <c r="A333" s="23" t="s">
        <v>78</v>
      </c>
      <c r="B333" s="26">
        <f>D333+H333+J333+L333+N333+P333+R333</f>
        <v>84912194.98999998</v>
      </c>
      <c r="C333" s="28">
        <f t="shared" si="51"/>
        <v>0.96891669556403714</v>
      </c>
      <c r="D333" s="21">
        <v>80908277.239999995</v>
      </c>
      <c r="E333" s="28">
        <v>0.47058466956550904</v>
      </c>
      <c r="F333" s="21">
        <f t="shared" si="62"/>
        <v>4003917.7499999995</v>
      </c>
      <c r="G333" s="28">
        <f t="shared" si="63"/>
        <v>11.038850254279069</v>
      </c>
      <c r="H333" s="21">
        <v>92501.24</v>
      </c>
      <c r="I333" s="28">
        <v>7.3044586191493188</v>
      </c>
      <c r="J333" s="21">
        <v>459363.6</v>
      </c>
      <c r="K333" s="28">
        <v>7.2753285157988099</v>
      </c>
      <c r="L333" s="21">
        <v>597524.41</v>
      </c>
      <c r="M333" s="28">
        <v>9.5585462244128205</v>
      </c>
      <c r="N333" s="21">
        <v>1594589.64</v>
      </c>
      <c r="O333" s="28">
        <v>11.4941094012752</v>
      </c>
      <c r="P333" s="21">
        <v>1202927.58</v>
      </c>
      <c r="Q333" s="28">
        <v>12.744539403610599</v>
      </c>
      <c r="R333" s="22">
        <v>57011.28</v>
      </c>
      <c r="S333" s="30">
        <v>14.2137746459999</v>
      </c>
    </row>
    <row r="334" spans="1:19" x14ac:dyDescent="0.2">
      <c r="A334" s="23" t="s">
        <v>1</v>
      </c>
      <c r="B334" s="26">
        <f t="shared" ref="B334" si="64">D334+H334+J334+L334+N334+P334+R334</f>
        <v>98386855.970000014</v>
      </c>
      <c r="C334" s="28">
        <f t="shared" si="51"/>
        <v>0.98954652457525749</v>
      </c>
      <c r="D334" s="21">
        <v>94265791.900000006</v>
      </c>
      <c r="E334" s="28">
        <v>0.55694556050507205</v>
      </c>
      <c r="F334" s="21">
        <f t="shared" si="62"/>
        <v>4121064.07</v>
      </c>
      <c r="G334" s="28">
        <f t="shared" si="63"/>
        <v>10.884921059429189</v>
      </c>
      <c r="H334" s="21">
        <v>307831.90000000002</v>
      </c>
      <c r="I334" s="28">
        <v>5.5938902790776401</v>
      </c>
      <c r="J334" s="21">
        <v>388817.39</v>
      </c>
      <c r="K334" s="28">
        <v>7.5003164097161399</v>
      </c>
      <c r="L334" s="21">
        <v>518561.29</v>
      </c>
      <c r="M334" s="28">
        <v>9.5782329909353603</v>
      </c>
      <c r="N334" s="21">
        <v>1574514.05</v>
      </c>
      <c r="O334" s="28">
        <v>11.589025259444297</v>
      </c>
      <c r="P334" s="21">
        <v>1290459.98</v>
      </c>
      <c r="Q334" s="28">
        <v>12.732268588600499</v>
      </c>
      <c r="R334" s="22">
        <v>40879.46</v>
      </c>
      <c r="S334" s="30">
        <v>14.059841751823498</v>
      </c>
    </row>
    <row r="335" spans="1:19" x14ac:dyDescent="0.2">
      <c r="A335" s="23" t="s">
        <v>2</v>
      </c>
      <c r="B335" s="26">
        <f t="shared" ref="B335" si="65">D335+H335+J335+L335+N335+P335+R335</f>
        <v>121920687.18999998</v>
      </c>
      <c r="C335" s="28">
        <f t="shared" ref="C335" si="66">(D335*E335+H335*I335+J335*K335+L335*M335+N335*O335+P335*Q335+R335*S335)/(D335+H335+J335+L335+N335+P335+R335)</f>
        <v>0.96223336205426635</v>
      </c>
      <c r="D335" s="21">
        <v>116876135.33</v>
      </c>
      <c r="E335" s="28">
        <v>0.54119223830687613</v>
      </c>
      <c r="F335" s="21">
        <f t="shared" ref="F335" si="67">H335+J335+L335+N335+P335+R335</f>
        <v>5044551.8600000003</v>
      </c>
      <c r="G335" s="28">
        <f t="shared" ref="G335" si="68">(H335*I335+J335*K335+L335*M335+N335*O335+P335*Q335+R335*S335)/(H335+J335+L335+N335+P335+R335)</f>
        <v>10.717244456061584</v>
      </c>
      <c r="H335" s="21">
        <v>427014.86</v>
      </c>
      <c r="I335" s="28">
        <v>4.3574375348436396</v>
      </c>
      <c r="J335" s="21">
        <v>487848.16</v>
      </c>
      <c r="K335" s="28">
        <v>7.9081285740628804</v>
      </c>
      <c r="L335" s="21">
        <v>587879.99</v>
      </c>
      <c r="M335" s="28">
        <v>9.4477744382828899</v>
      </c>
      <c r="N335" s="21">
        <v>1817869.84</v>
      </c>
      <c r="O335" s="28">
        <v>11.386592350583301</v>
      </c>
      <c r="P335" s="21">
        <v>1704670.46</v>
      </c>
      <c r="Q335" s="28">
        <v>12.803815697140701</v>
      </c>
      <c r="R335" s="22">
        <v>19268.55</v>
      </c>
      <c r="S335" s="30">
        <v>13.766067041889501</v>
      </c>
    </row>
    <row r="336" spans="1:19" x14ac:dyDescent="0.2">
      <c r="A336" s="23" t="s">
        <v>3</v>
      </c>
      <c r="B336" s="26">
        <f t="shared" ref="B336" si="69">D336+H336+J336+L336+N336+P336+R336</f>
        <v>122563128.11</v>
      </c>
      <c r="C336" s="28">
        <f t="shared" ref="C336" si="70">(D336*E336+H336*I336+J336*K336+L336*M336+N336*O336+P336*Q336+R336*S336)/(D336+H336+J336+L336+N336+P336+R336)</f>
        <v>1.0557365461353843</v>
      </c>
      <c r="D336" s="21">
        <v>117833624.03</v>
      </c>
      <c r="E336" s="28">
        <v>0.65506024687951692</v>
      </c>
      <c r="F336" s="21">
        <f t="shared" ref="F336" si="71">H336+J336+L336+N336+P336+R336</f>
        <v>4729504.08</v>
      </c>
      <c r="G336" s="28">
        <f t="shared" ref="G336" si="72">(H336*I336+J336*K336+L336*M336+N336*O336+P336*Q336+R336*S336)/(H336+J336+L336+N336+P336+R336)</f>
        <v>11.038419636293046</v>
      </c>
      <c r="H336" s="21">
        <v>315620.13</v>
      </c>
      <c r="I336" s="28">
        <v>3.80822662610271</v>
      </c>
      <c r="J336" s="21">
        <v>425944.08</v>
      </c>
      <c r="K336" s="28">
        <v>7.3311347243046585</v>
      </c>
      <c r="L336" s="21">
        <v>537847.80000000005</v>
      </c>
      <c r="M336" s="28">
        <v>9.31151547315058</v>
      </c>
      <c r="N336" s="21">
        <v>1599433.4300000004</v>
      </c>
      <c r="O336" s="28">
        <v>11.4760803860402</v>
      </c>
      <c r="P336" s="21">
        <v>1836218.33</v>
      </c>
      <c r="Q336" s="28">
        <v>13.242011109267201</v>
      </c>
      <c r="R336" s="22">
        <v>14440.31</v>
      </c>
      <c r="S336" s="30">
        <v>14.058980499726099</v>
      </c>
    </row>
    <row r="337" spans="1:19" x14ac:dyDescent="0.2">
      <c r="A337" s="23" t="s">
        <v>4</v>
      </c>
      <c r="B337" s="26">
        <f t="shared" ref="B337" si="73">D337+H337+J337+L337+N337+P337+R337</f>
        <v>135727790.90000001</v>
      </c>
      <c r="C337" s="28">
        <f t="shared" ref="C337" si="74">(D337*E337+H337*I337+J337*K337+L337*M337+N337*O337+P337*Q337+R337*S337)/(D337+H337+J337+L337+N337+P337+R337)</f>
        <v>1.0830294907282692</v>
      </c>
      <c r="D337" s="21">
        <v>130426685.05</v>
      </c>
      <c r="E337" s="28">
        <v>0.66971645333785901</v>
      </c>
      <c r="F337" s="21">
        <f t="shared" ref="F337" si="75">H337+J337+L337+N337+P337+R337</f>
        <v>5301105.8499999996</v>
      </c>
      <c r="G337" s="28">
        <f t="shared" ref="G337" si="76">(H337*I337+J337*K337+L337*M337+N337*O337+P337*Q337+R337*S337)/(H337+J337+L337+N337+P337+R337)</f>
        <v>11.252049102886719</v>
      </c>
      <c r="H337" s="21">
        <v>245890.95</v>
      </c>
      <c r="I337" s="28">
        <v>5.25080234510461</v>
      </c>
      <c r="J337" s="21">
        <v>429226.3</v>
      </c>
      <c r="K337" s="28">
        <v>7.7748737288465293</v>
      </c>
      <c r="L337" s="21">
        <v>624597.01</v>
      </c>
      <c r="M337" s="28">
        <v>8.4014428359175088</v>
      </c>
      <c r="N337" s="21">
        <v>1943637.09</v>
      </c>
      <c r="O337" s="28">
        <v>11.681025084471901</v>
      </c>
      <c r="P337" s="21">
        <v>2036841.19</v>
      </c>
      <c r="Q337" s="28">
        <v>13.142087875491201</v>
      </c>
      <c r="R337" s="22">
        <v>20913.310000000001</v>
      </c>
      <c r="S337" s="30">
        <v>14.367055119443101</v>
      </c>
    </row>
    <row r="338" spans="1:19" x14ac:dyDescent="0.2">
      <c r="A338" s="23" t="s">
        <v>5</v>
      </c>
      <c r="B338" s="26">
        <f t="shared" ref="B338" si="77">D338+H338+J338+L338+N338+P338+R338</f>
        <v>147294237.67999998</v>
      </c>
      <c r="C338" s="28">
        <f t="shared" ref="C338" si="78">(D338*E338+H338*I338+J338*K338+L338*M338+N338*O338+P338*Q338+R338*S338)/(D338+H338+J338+L338+N338+P338+R338)</f>
        <v>1.2010268662466526</v>
      </c>
      <c r="D338" s="21">
        <v>141229568.69</v>
      </c>
      <c r="E338" s="28">
        <v>0.7463961657284589</v>
      </c>
      <c r="F338" s="21">
        <f t="shared" ref="F338" si="79">H338+J338+L338+N338+P338+R338</f>
        <v>6064668.9900000012</v>
      </c>
      <c r="G338" s="28">
        <f t="shared" ref="G338" si="80">(H338*I338+J338*K338+L338*M338+N338*O338+P338*Q338+R338*S338)/(H338+J338+L338+N338+P338+R338)</f>
        <v>11.788133574508564</v>
      </c>
      <c r="H338" s="21">
        <v>194613.41</v>
      </c>
      <c r="I338" s="28">
        <v>8.3774306231004303</v>
      </c>
      <c r="J338" s="21">
        <v>488982.79</v>
      </c>
      <c r="K338" s="28">
        <v>7.1574226974327697</v>
      </c>
      <c r="L338" s="21">
        <v>477789.22</v>
      </c>
      <c r="M338" s="28">
        <v>8.4210562969587297</v>
      </c>
      <c r="N338" s="21">
        <v>2358402.89</v>
      </c>
      <c r="O338" s="28">
        <v>11.942582027068299</v>
      </c>
      <c r="P338" s="21">
        <v>2504920.2400000002</v>
      </c>
      <c r="Q338" s="28">
        <v>13.424368526440599</v>
      </c>
      <c r="R338" s="22">
        <v>39960.44</v>
      </c>
      <c r="S338" s="30">
        <v>13.639213216871502</v>
      </c>
    </row>
    <row r="339" spans="1:19" x14ac:dyDescent="0.2">
      <c r="A339" s="23" t="s">
        <v>6</v>
      </c>
      <c r="B339" s="26">
        <f t="shared" ref="B339" si="81">D339+H339+J339+L339+N339+P339+R339</f>
        <v>148264457.74000001</v>
      </c>
      <c r="C339" s="28">
        <f t="shared" ref="C339" si="82">(D339*E339+H339*I339+J339*K339+L339*M339+N339*O339+P339*Q339+R339*S339)/(D339+H339+J339+L339+N339+P339+R339)</f>
        <v>1.2152533251041577</v>
      </c>
      <c r="D339" s="21">
        <v>142704865.77000001</v>
      </c>
      <c r="E339" s="28">
        <v>0.81328789441529092</v>
      </c>
      <c r="F339" s="21">
        <f t="shared" ref="F339" si="83">H339+J339+L339+N339+P339+R339</f>
        <v>5559591.9699999997</v>
      </c>
      <c r="G339" s="28">
        <f t="shared" ref="G339" si="84">(H339*I339+J339*K339+L339*M339+N339*O339+P339*Q339+R339*S339)/(H339+J339+L339+N339+P339+R339)</f>
        <v>11.532993033371813</v>
      </c>
      <c r="H339" s="21">
        <v>251144.19</v>
      </c>
      <c r="I339" s="28">
        <v>5.5923679934622381</v>
      </c>
      <c r="J339" s="21">
        <v>420235.04</v>
      </c>
      <c r="K339" s="28">
        <v>6.4393134882326795</v>
      </c>
      <c r="L339" s="21">
        <v>429809.6</v>
      </c>
      <c r="M339" s="28">
        <v>8.2045987558211788</v>
      </c>
      <c r="N339" s="21">
        <v>2150583.9700000002</v>
      </c>
      <c r="O339" s="28">
        <v>11.9194618633747</v>
      </c>
      <c r="P339" s="21">
        <v>2294734.21</v>
      </c>
      <c r="Q339" s="28">
        <v>13.3622557049428</v>
      </c>
      <c r="R339" s="22">
        <v>13084.96</v>
      </c>
      <c r="S339" s="30">
        <v>14.151770773468202</v>
      </c>
    </row>
    <row r="340" spans="1:19" x14ac:dyDescent="0.2">
      <c r="A340" s="23" t="s">
        <v>7</v>
      </c>
      <c r="B340" s="26">
        <f t="shared" ref="B340" si="85">D340+H340+J340+L340+N340+P340+R340</f>
        <v>156634268.57000002</v>
      </c>
      <c r="C340" s="28">
        <f t="shared" ref="C340" si="86">(D340*E340+H340*I340+J340*K340+L340*M340+N340*O340+P340*Q340+R340*S340)/(D340+H340+J340+L340+N340+P340+R340)</f>
        <v>1.2415708769073726</v>
      </c>
      <c r="D340" s="21">
        <v>150644087.13</v>
      </c>
      <c r="E340" s="28">
        <v>0.81572083135301698</v>
      </c>
      <c r="F340" s="21">
        <f t="shared" ref="F340" si="87">H340+J340+L340+N340+P340+R340</f>
        <v>5990181.4399999995</v>
      </c>
      <c r="G340" s="28">
        <f t="shared" ref="G340" si="88">(H340*I340+J340*K340+L340*M340+N340*O340+P340*Q340+R340*S340)/(H340+J340+L340+N340+P340+R340)</f>
        <v>11.951061400587543</v>
      </c>
      <c r="H340" s="21">
        <v>142011.80000000002</v>
      </c>
      <c r="I340" s="28">
        <v>8.518452065250921</v>
      </c>
      <c r="J340" s="21">
        <v>357097.01</v>
      </c>
      <c r="K340" s="28">
        <v>6.2206136828196898</v>
      </c>
      <c r="L340" s="21">
        <v>450488.57</v>
      </c>
      <c r="M340" s="28">
        <v>8.1495668214179098</v>
      </c>
      <c r="N340" s="21">
        <v>2645018.4300000002</v>
      </c>
      <c r="O340" s="28">
        <v>12.103583083842601</v>
      </c>
      <c r="P340" s="21">
        <v>2360442.61</v>
      </c>
      <c r="Q340" s="28">
        <v>13.5314799171923</v>
      </c>
      <c r="R340" s="22">
        <v>35123.020000000004</v>
      </c>
      <c r="S340" s="30">
        <v>15.1517190264391</v>
      </c>
    </row>
    <row r="341" spans="1:19" x14ac:dyDescent="0.2">
      <c r="A341" s="23" t="s">
        <v>8</v>
      </c>
      <c r="B341" s="26">
        <f t="shared" ref="B341" si="89">D341+H341+J341+L341+N341+P341+R341</f>
        <v>161274729.55999997</v>
      </c>
      <c r="C341" s="28">
        <f t="shared" ref="C341" si="90">(D341*E341+H341*I341+J341*K341+L341*M341+N341*O341+P341*Q341+R341*S341)/(D341+H341+J341+L341+N341+P341+R341)</f>
        <v>1.3074725561189144</v>
      </c>
      <c r="D341" s="21">
        <v>154610536.13999999</v>
      </c>
      <c r="E341" s="28">
        <v>0.83317770554883197</v>
      </c>
      <c r="F341" s="21">
        <f t="shared" ref="F341" si="91">H341+J341+L341+N341+P341+R341</f>
        <v>6664193.4199999999</v>
      </c>
      <c r="G341" s="28">
        <f t="shared" ref="G341" si="92">(H341*I341+J341*K341+L341*M341+N341*O341+P341*Q341+R341*S341)/(H341+J341+L341+N341+P341+R341)</f>
        <v>12.311201966944088</v>
      </c>
      <c r="H341" s="21">
        <v>111542.19</v>
      </c>
      <c r="I341" s="28">
        <v>8.2605957118109306</v>
      </c>
      <c r="J341" s="21">
        <v>342065.73</v>
      </c>
      <c r="K341" s="28">
        <v>6.4551025137771001</v>
      </c>
      <c r="L341" s="21">
        <v>597736.79</v>
      </c>
      <c r="M341" s="28">
        <v>8.3446051077097003</v>
      </c>
      <c r="N341" s="21">
        <v>2674040.54</v>
      </c>
      <c r="O341" s="28">
        <v>12.374176016905102</v>
      </c>
      <c r="P341" s="21">
        <v>2913362.52</v>
      </c>
      <c r="Q341" s="28">
        <v>13.894548686786798</v>
      </c>
      <c r="R341" s="22">
        <v>25445.65</v>
      </c>
      <c r="S341" s="30">
        <v>14.068168225217301</v>
      </c>
    </row>
    <row r="342" spans="1:19" x14ac:dyDescent="0.2">
      <c r="A342" s="23" t="s">
        <v>9</v>
      </c>
      <c r="B342" s="26">
        <f t="shared" ref="B342" si="93">D342+H342+J342+L342+N342+P342+R342</f>
        <v>185378959.41999999</v>
      </c>
      <c r="C342" s="28">
        <f t="shared" ref="C342" si="94">(D342*E342+H342*I342+J342*K342+L342*M342+N342*O342+P342*Q342+R342*S342)/(D342+H342+J342+L342+N342+P342+R342)</f>
        <v>1.3035255346040608</v>
      </c>
      <c r="D342" s="21">
        <v>179526948.03</v>
      </c>
      <c r="E342" s="28">
        <v>0.95514291776990301</v>
      </c>
      <c r="F342" s="21">
        <f t="shared" ref="F342" si="95">H342+J342+L342+N342+P342+R342</f>
        <v>5852011.3900000006</v>
      </c>
      <c r="G342" s="28">
        <f t="shared" ref="G342" si="96">(H342*I342+J342*K342+L342*M342+N342*O342+P342*Q342+R342*S342)/(H342+J342+L342+N342+P342+R342)</f>
        <v>11.991144505034873</v>
      </c>
      <c r="H342" s="21">
        <v>115392.81</v>
      </c>
      <c r="I342" s="28">
        <v>6.8423489080472191</v>
      </c>
      <c r="J342" s="21">
        <v>376916.95</v>
      </c>
      <c r="K342" s="28">
        <v>6.2521336920507293</v>
      </c>
      <c r="L342" s="21">
        <v>652002.09</v>
      </c>
      <c r="M342" s="28">
        <v>8.1087763439531297</v>
      </c>
      <c r="N342" s="21">
        <v>2234806.59</v>
      </c>
      <c r="O342" s="28">
        <v>12.397092578781098</v>
      </c>
      <c r="P342" s="21">
        <v>2454191.0300000003</v>
      </c>
      <c r="Q342" s="28">
        <v>13.756075030230999</v>
      </c>
      <c r="R342" s="22">
        <v>18701.920000000002</v>
      </c>
      <c r="S342" s="30">
        <v>14.658491224430399</v>
      </c>
    </row>
    <row r="343" spans="1:19" x14ac:dyDescent="0.2">
      <c r="A343" s="23" t="s">
        <v>14</v>
      </c>
      <c r="B343" s="26">
        <f t="shared" ref="B343" si="97">D343+H343+J343+L343+N343+P343+R343</f>
        <v>183936508.42000002</v>
      </c>
      <c r="C343" s="28">
        <f t="shared" ref="C343" si="98">(D343*E343+H343*I343+J343*K343+L343*M343+N343*O343+P343*Q343+R343*S343)/(D343+H343+J343+L343+N343+P343+R343)</f>
        <v>1.3227698312150009</v>
      </c>
      <c r="D343" s="21">
        <v>177643706.71000001</v>
      </c>
      <c r="E343" s="28">
        <v>0.9573149455298261</v>
      </c>
      <c r="F343" s="21">
        <f t="shared" ref="F343" si="99">H343+J343+L343+N343+P343+R343</f>
        <v>6292801.709999999</v>
      </c>
      <c r="G343" s="28">
        <f t="shared" ref="G343" si="100">(H343*I343+J343*K343+L343*M343+N343*O343+P343*Q343+R343*S343)/(H343+J343+L343+N343+P343+R343)</f>
        <v>11.63944013487753</v>
      </c>
      <c r="H343" s="21">
        <v>369656.16</v>
      </c>
      <c r="I343" s="28">
        <v>2.4137238597619999</v>
      </c>
      <c r="J343" s="21">
        <v>403250.6</v>
      </c>
      <c r="K343" s="28">
        <v>6.3943037307322008</v>
      </c>
      <c r="L343" s="21">
        <v>860199.6</v>
      </c>
      <c r="M343" s="28">
        <v>8.9774763752505802</v>
      </c>
      <c r="N343" s="21">
        <v>2501414.12</v>
      </c>
      <c r="O343" s="28">
        <v>12.687223127212498</v>
      </c>
      <c r="P343" s="21">
        <v>2140790.46</v>
      </c>
      <c r="Q343" s="28">
        <v>14.044467788874599</v>
      </c>
      <c r="R343" s="22">
        <v>17490.77</v>
      </c>
      <c r="S343" s="30">
        <v>14.250416402479697</v>
      </c>
    </row>
    <row r="344" spans="1:19" ht="13.5" thickBot="1" x14ac:dyDescent="0.25">
      <c r="A344" s="24" t="s">
        <v>15</v>
      </c>
      <c r="B344" s="27">
        <f t="shared" ref="B344" si="101">D344+H344+J344+L344+N344+P344+R344</f>
        <v>212380719.03</v>
      </c>
      <c r="C344" s="29">
        <f t="shared" ref="C344:C355" si="102">(D344*E344+H344*I344+J344*K344+L344*M344+N344*O344+P344*Q344+R344*S344)/(D344+H344+J344+L344+N344+P344+R344)</f>
        <v>1.297757311613901</v>
      </c>
      <c r="D344" s="25">
        <v>205963496.65000001</v>
      </c>
      <c r="E344" s="29">
        <v>0.96470511209103604</v>
      </c>
      <c r="F344" s="25">
        <f t="shared" ref="F344:F355" si="103">H344+J344+L344+N344+P344+R344</f>
        <v>6417222.3799999999</v>
      </c>
      <c r="G344" s="29">
        <f t="shared" ref="G344:G355" si="104">(H344*I344+J344*K344+L344*M344+N344*O344+P344*Q344+R344*S344)/(H344+J344+L344+N344+P344+R344)</f>
        <v>11.987210087084458</v>
      </c>
      <c r="H344" s="25">
        <v>288573.81</v>
      </c>
      <c r="I344" s="29">
        <v>3.6510482850124197</v>
      </c>
      <c r="J344" s="25">
        <v>533560.80000000005</v>
      </c>
      <c r="K344" s="29">
        <v>6.3726029206043595</v>
      </c>
      <c r="L344" s="25">
        <v>944393.29</v>
      </c>
      <c r="M344" s="29">
        <v>9.3288789947882798</v>
      </c>
      <c r="N344" s="25">
        <v>2751287.23</v>
      </c>
      <c r="O344" s="29">
        <v>13.607905126648699</v>
      </c>
      <c r="P344" s="25">
        <v>1882730.97</v>
      </c>
      <c r="Q344" s="29">
        <v>13.800955865723102</v>
      </c>
      <c r="R344" s="25">
        <v>16676.28</v>
      </c>
      <c r="S344" s="29">
        <v>14.268857694881598</v>
      </c>
    </row>
    <row r="345" spans="1:19" x14ac:dyDescent="0.2">
      <c r="A345" s="23" t="s">
        <v>79</v>
      </c>
      <c r="B345" s="26">
        <f>D345+H345+J345+L345+N345+P345+R345</f>
        <v>174440729.78999996</v>
      </c>
      <c r="C345" s="28">
        <f t="shared" si="102"/>
        <v>1.6017825080482899</v>
      </c>
      <c r="D345" s="21">
        <v>168500095.09999999</v>
      </c>
      <c r="E345" s="28">
        <v>1.2647254826119099</v>
      </c>
      <c r="F345" s="21">
        <f t="shared" si="103"/>
        <v>5940634.6899999995</v>
      </c>
      <c r="G345" s="28">
        <f t="shared" si="104"/>
        <v>11.162064162087031</v>
      </c>
      <c r="H345" s="21">
        <v>594575.03</v>
      </c>
      <c r="I345" s="28">
        <v>1.04708511304284</v>
      </c>
      <c r="J345" s="21">
        <v>458121.2</v>
      </c>
      <c r="K345" s="28">
        <v>6.3430879989836795</v>
      </c>
      <c r="L345" s="21">
        <v>917078.34</v>
      </c>
      <c r="M345" s="28">
        <v>9.9685578828521901</v>
      </c>
      <c r="N345" s="21">
        <v>2108918.64</v>
      </c>
      <c r="O345" s="28">
        <v>13.2027934024046</v>
      </c>
      <c r="P345" s="21">
        <v>1829080.09</v>
      </c>
      <c r="Q345" s="28">
        <v>13.8547736351446</v>
      </c>
      <c r="R345" s="22">
        <v>32861.39</v>
      </c>
      <c r="S345" s="30">
        <v>13.822166247380299</v>
      </c>
    </row>
    <row r="346" spans="1:19" x14ac:dyDescent="0.2">
      <c r="A346" s="23" t="s">
        <v>1</v>
      </c>
      <c r="B346" s="26">
        <f t="shared" ref="B346:B356" si="105">D346+H346+J346+L346+N346+P346+R346</f>
        <v>185982721.53000003</v>
      </c>
      <c r="C346" s="28">
        <f t="shared" si="102"/>
        <v>1.5266228730565206</v>
      </c>
      <c r="D346" s="21">
        <v>180561669.56999999</v>
      </c>
      <c r="E346" s="28">
        <v>1.2281696218234599</v>
      </c>
      <c r="F346" s="21">
        <f t="shared" si="103"/>
        <v>5421051.96</v>
      </c>
      <c r="G346" s="28">
        <f t="shared" si="104"/>
        <v>11.467353515165357</v>
      </c>
      <c r="H346" s="21">
        <v>416365.15</v>
      </c>
      <c r="I346" s="28">
        <v>1.08200775521198</v>
      </c>
      <c r="J346" s="21">
        <v>467956.02</v>
      </c>
      <c r="K346" s="28">
        <v>6.1888581565848888</v>
      </c>
      <c r="L346" s="21">
        <v>783668.74</v>
      </c>
      <c r="M346" s="28">
        <v>9.7676301369377097</v>
      </c>
      <c r="N346" s="21">
        <v>2051576.61</v>
      </c>
      <c r="O346" s="28">
        <v>13.298688235727198</v>
      </c>
      <c r="P346" s="21">
        <v>1676316.3</v>
      </c>
      <c r="Q346" s="28">
        <v>14.029562803332499</v>
      </c>
      <c r="R346" s="22">
        <v>25169.14</v>
      </c>
      <c r="S346" s="30">
        <v>14.408380953818799</v>
      </c>
    </row>
    <row r="347" spans="1:19" x14ac:dyDescent="0.2">
      <c r="A347" s="23" t="s">
        <v>2</v>
      </c>
      <c r="B347" s="26">
        <f t="shared" si="105"/>
        <v>208067141.78000003</v>
      </c>
      <c r="C347" s="28">
        <f t="shared" si="102"/>
        <v>1.5536191955959842</v>
      </c>
      <c r="D347" s="21">
        <v>202362705.27000001</v>
      </c>
      <c r="E347" s="28">
        <v>1.2855598817652598</v>
      </c>
      <c r="F347" s="21">
        <f t="shared" si="103"/>
        <v>5704436.5100000007</v>
      </c>
      <c r="G347" s="28">
        <f t="shared" si="104"/>
        <v>11.062920916197545</v>
      </c>
      <c r="H347" s="21">
        <v>622148.47</v>
      </c>
      <c r="I347" s="28">
        <v>1.0768948567855501</v>
      </c>
      <c r="J347" s="21">
        <v>531203.99</v>
      </c>
      <c r="K347" s="28">
        <v>6.1557779375866497</v>
      </c>
      <c r="L347" s="21">
        <v>771784.66</v>
      </c>
      <c r="M347" s="28">
        <v>9.5655172951999301</v>
      </c>
      <c r="N347" s="21">
        <v>2210823.9900000002</v>
      </c>
      <c r="O347" s="28">
        <v>13.5565268196678</v>
      </c>
      <c r="P347" s="21">
        <v>1522583.66</v>
      </c>
      <c r="Q347" s="28">
        <v>13.865325790505299</v>
      </c>
      <c r="R347" s="22">
        <v>45891.74</v>
      </c>
      <c r="S347" s="30">
        <v>15.3194229615177</v>
      </c>
    </row>
    <row r="348" spans="1:19" x14ac:dyDescent="0.2">
      <c r="A348" s="23" t="s">
        <v>3</v>
      </c>
      <c r="B348" s="26">
        <f t="shared" si="105"/>
        <v>257360452.94999999</v>
      </c>
      <c r="C348" s="28">
        <f t="shared" si="102"/>
        <v>1.5316330473558861</v>
      </c>
      <c r="D348" s="21">
        <v>251528221.88999999</v>
      </c>
      <c r="E348" s="28">
        <v>1.3081329670504898</v>
      </c>
      <c r="F348" s="21">
        <f t="shared" si="103"/>
        <v>5832231.0599999996</v>
      </c>
      <c r="G348" s="28">
        <f t="shared" si="104"/>
        <v>11.170582055574462</v>
      </c>
      <c r="H348" s="21">
        <v>517813.31</v>
      </c>
      <c r="I348" s="28">
        <v>1.3673587117720098</v>
      </c>
      <c r="J348" s="21">
        <v>580231</v>
      </c>
      <c r="K348" s="28">
        <v>6.72209232391927</v>
      </c>
      <c r="L348" s="21">
        <v>629078.80000000005</v>
      </c>
      <c r="M348" s="28">
        <v>8.9358200390793598</v>
      </c>
      <c r="N348" s="21">
        <v>2217719.4700000002</v>
      </c>
      <c r="O348" s="28">
        <v>12.9530392089221</v>
      </c>
      <c r="P348" s="21">
        <v>1861521.47</v>
      </c>
      <c r="Q348" s="28">
        <v>13.865769220432401</v>
      </c>
      <c r="R348" s="22">
        <v>25867.01</v>
      </c>
      <c r="S348" s="30">
        <v>14.769524297551197</v>
      </c>
    </row>
    <row r="349" spans="1:19" x14ac:dyDescent="0.2">
      <c r="A349" s="23" t="s">
        <v>4</v>
      </c>
      <c r="B349" s="26">
        <f t="shared" si="105"/>
        <v>279064863.69</v>
      </c>
      <c r="C349" s="28">
        <f t="shared" si="102"/>
        <v>1.318297842001249</v>
      </c>
      <c r="D349" s="21">
        <v>272359693.61000001</v>
      </c>
      <c r="E349" s="28">
        <v>1.0639435860382398</v>
      </c>
      <c r="F349" s="21">
        <f t="shared" si="103"/>
        <v>6705170.080000001</v>
      </c>
      <c r="G349" s="28">
        <f t="shared" si="104"/>
        <v>11.650004032291452</v>
      </c>
      <c r="H349" s="21">
        <v>467168.76</v>
      </c>
      <c r="I349" s="28">
        <v>2.5803448946372201</v>
      </c>
      <c r="J349" s="21">
        <v>651538.19000000006</v>
      </c>
      <c r="K349" s="28">
        <v>7.0372833469669693</v>
      </c>
      <c r="L349" s="21">
        <v>789557.18</v>
      </c>
      <c r="M349" s="28">
        <v>9.4497511625440502</v>
      </c>
      <c r="N349" s="21">
        <v>2388773.59</v>
      </c>
      <c r="O349" s="28">
        <v>12.793464083174198</v>
      </c>
      <c r="P349" s="21">
        <v>2375781.88</v>
      </c>
      <c r="Q349" s="28">
        <v>14.228496262417799</v>
      </c>
      <c r="R349" s="22">
        <v>32350.48</v>
      </c>
      <c r="S349" s="30">
        <v>15.428874131079398</v>
      </c>
    </row>
    <row r="350" spans="1:19" x14ac:dyDescent="0.2">
      <c r="A350" s="23" t="s">
        <v>5</v>
      </c>
      <c r="B350" s="26">
        <f t="shared" si="105"/>
        <v>285492228.72000003</v>
      </c>
      <c r="C350" s="28">
        <f t="shared" si="102"/>
        <v>1.6496187279181329</v>
      </c>
      <c r="D350" s="21">
        <v>278908382.13999999</v>
      </c>
      <c r="E350" s="28">
        <v>1.42365768149803</v>
      </c>
      <c r="F350" s="21">
        <f t="shared" si="103"/>
        <v>6583846.5800000001</v>
      </c>
      <c r="G350" s="28">
        <f t="shared" si="104"/>
        <v>11.221899782452123</v>
      </c>
      <c r="H350" s="21">
        <v>529658.44999999995</v>
      </c>
      <c r="I350" s="28">
        <v>2.1959453680008298</v>
      </c>
      <c r="J350" s="21">
        <v>632483.55000000005</v>
      </c>
      <c r="K350" s="28">
        <v>6.26139334627754</v>
      </c>
      <c r="L350" s="21">
        <v>638114.55000000005</v>
      </c>
      <c r="M350" s="28">
        <v>9.1923812795053799</v>
      </c>
      <c r="N350" s="21">
        <v>2483804.29</v>
      </c>
      <c r="O350" s="28">
        <v>12.333884118382</v>
      </c>
      <c r="P350" s="21">
        <v>2243995.42</v>
      </c>
      <c r="Q350" s="28">
        <v>14.005343114693201</v>
      </c>
      <c r="R350" s="22">
        <v>55790.32</v>
      </c>
      <c r="S350" s="30">
        <v>14.899804449947599</v>
      </c>
    </row>
    <row r="351" spans="1:19" x14ac:dyDescent="0.2">
      <c r="A351" s="23" t="s">
        <v>6</v>
      </c>
      <c r="B351" s="26">
        <f t="shared" si="105"/>
        <v>342736960.83000004</v>
      </c>
      <c r="C351" s="28">
        <f t="shared" si="102"/>
        <v>1.697476407700516</v>
      </c>
      <c r="D351" s="21">
        <v>335453335.72000003</v>
      </c>
      <c r="E351" s="28">
        <v>1.4938342299638798</v>
      </c>
      <c r="F351" s="21">
        <f t="shared" si="103"/>
        <v>7283625.1100000003</v>
      </c>
      <c r="G351" s="28">
        <f t="shared" si="104"/>
        <v>11.076384133367339</v>
      </c>
      <c r="H351" s="21">
        <v>474008.11</v>
      </c>
      <c r="I351" s="28">
        <v>2.1039392395628003</v>
      </c>
      <c r="J351" s="21">
        <v>711111.92</v>
      </c>
      <c r="K351" s="28">
        <v>5.7086623697715488</v>
      </c>
      <c r="L351" s="21">
        <v>607998.20000000007</v>
      </c>
      <c r="M351" s="28">
        <v>8.8196665090455912</v>
      </c>
      <c r="N351" s="21">
        <v>2862575.35</v>
      </c>
      <c r="O351" s="28">
        <v>12.0207668834289</v>
      </c>
      <c r="P351" s="21">
        <v>2611988.65</v>
      </c>
      <c r="Q351" s="28">
        <v>13.638909190704201</v>
      </c>
      <c r="R351" s="22">
        <v>15942.88</v>
      </c>
      <c r="S351" s="30">
        <v>13.929675547956199</v>
      </c>
    </row>
    <row r="352" spans="1:19" x14ac:dyDescent="0.2">
      <c r="A352" s="23" t="s">
        <v>7</v>
      </c>
      <c r="B352" s="26">
        <f t="shared" si="105"/>
        <v>336515974.94000006</v>
      </c>
      <c r="C352" s="28">
        <f t="shared" si="102"/>
        <v>1.6918817043238794</v>
      </c>
      <c r="D352" s="21">
        <v>329510129.87</v>
      </c>
      <c r="E352" s="28">
        <v>1.4925303850361999</v>
      </c>
      <c r="F352" s="21">
        <f t="shared" si="103"/>
        <v>7005845.0700000003</v>
      </c>
      <c r="G352" s="28">
        <f t="shared" si="104"/>
        <v>11.068092347280517</v>
      </c>
      <c r="H352" s="21">
        <v>431249.73</v>
      </c>
      <c r="I352" s="28">
        <v>1.9235535755581799</v>
      </c>
      <c r="J352" s="21">
        <v>640627.11</v>
      </c>
      <c r="K352" s="28">
        <v>5.7097090340120005</v>
      </c>
      <c r="L352" s="21">
        <v>581507.44000000006</v>
      </c>
      <c r="M352" s="28">
        <v>8.6274361119094198</v>
      </c>
      <c r="N352" s="21">
        <v>3033565.8</v>
      </c>
      <c r="O352" s="28">
        <v>12.133761569009</v>
      </c>
      <c r="P352" s="21">
        <v>2302979.4700000002</v>
      </c>
      <c r="Q352" s="28">
        <v>13.464085939810797</v>
      </c>
      <c r="R352" s="22">
        <v>15915.52</v>
      </c>
      <c r="S352" s="30">
        <v>13.886944190324899</v>
      </c>
    </row>
    <row r="353" spans="1:19" x14ac:dyDescent="0.2">
      <c r="A353" s="23" t="s">
        <v>8</v>
      </c>
      <c r="B353" s="26">
        <f t="shared" si="105"/>
        <v>340626524</v>
      </c>
      <c r="C353" s="28">
        <f t="shared" si="102"/>
        <v>1.739413118208021</v>
      </c>
      <c r="D353" s="21">
        <v>333332138.87</v>
      </c>
      <c r="E353" s="28">
        <v>1.5432373261598999</v>
      </c>
      <c r="F353" s="21">
        <f t="shared" si="103"/>
        <v>7294385.1299999999</v>
      </c>
      <c r="G353" s="28">
        <f t="shared" si="104"/>
        <v>10.704075004372577</v>
      </c>
      <c r="H353" s="21">
        <v>671526.8</v>
      </c>
      <c r="I353" s="28">
        <v>1.4311700350603997</v>
      </c>
      <c r="J353" s="21">
        <v>569028.80000000005</v>
      </c>
      <c r="K353" s="28">
        <v>6.0036594815587501</v>
      </c>
      <c r="L353" s="21">
        <v>708314.59</v>
      </c>
      <c r="M353" s="28">
        <v>8.6486790579875006</v>
      </c>
      <c r="N353" s="21">
        <v>3153350.13</v>
      </c>
      <c r="O353" s="28">
        <v>12.116608026239101</v>
      </c>
      <c r="P353" s="21">
        <v>2163908.96</v>
      </c>
      <c r="Q353" s="28">
        <v>13.393253689656099</v>
      </c>
      <c r="R353" s="22">
        <v>28255.85</v>
      </c>
      <c r="S353" s="30">
        <v>13.683773084157799</v>
      </c>
    </row>
    <row r="354" spans="1:19" x14ac:dyDescent="0.2">
      <c r="A354" s="23" t="s">
        <v>9</v>
      </c>
      <c r="B354" s="26">
        <f t="shared" si="105"/>
        <v>367322553.50999993</v>
      </c>
      <c r="C354" s="28">
        <f t="shared" si="102"/>
        <v>1.7009797156356481</v>
      </c>
      <c r="D354" s="21">
        <v>360268715.75</v>
      </c>
      <c r="E354" s="28">
        <v>1.5305454769826199</v>
      </c>
      <c r="F354" s="21">
        <f t="shared" si="103"/>
        <v>7053837.7599999998</v>
      </c>
      <c r="G354" s="28">
        <f t="shared" si="104"/>
        <v>10.405762327385894</v>
      </c>
      <c r="H354" s="21">
        <v>760513.4</v>
      </c>
      <c r="I354" s="28">
        <v>1.1790772311178199</v>
      </c>
      <c r="J354" s="21">
        <v>530202.69999999995</v>
      </c>
      <c r="K354" s="28">
        <v>6.2778384214188296</v>
      </c>
      <c r="L354" s="21">
        <v>881024.75</v>
      </c>
      <c r="M354" s="28">
        <v>8.7003935413846207</v>
      </c>
      <c r="N354" s="21">
        <v>2781087.15</v>
      </c>
      <c r="O354" s="28">
        <v>11.983943623953001</v>
      </c>
      <c r="P354" s="21">
        <v>2081584.88</v>
      </c>
      <c r="Q354" s="28">
        <v>13.4105547923657</v>
      </c>
      <c r="R354" s="22">
        <v>19424.88</v>
      </c>
      <c r="S354" s="30">
        <v>13.717796949067399</v>
      </c>
    </row>
    <row r="355" spans="1:19" x14ac:dyDescent="0.2">
      <c r="A355" s="23" t="s">
        <v>14</v>
      </c>
      <c r="B355" s="26">
        <f t="shared" si="105"/>
        <v>356787079.25999993</v>
      </c>
      <c r="C355" s="28">
        <f t="shared" si="102"/>
        <v>1.6877617328170753</v>
      </c>
      <c r="D355" s="21">
        <v>349610897.05000001</v>
      </c>
      <c r="E355" s="28">
        <v>1.5152425245622099</v>
      </c>
      <c r="F355" s="21">
        <f t="shared" si="103"/>
        <v>7176182.21</v>
      </c>
      <c r="G355" s="28">
        <f t="shared" si="104"/>
        <v>10.092592238972697</v>
      </c>
      <c r="H355" s="21">
        <v>913048.76</v>
      </c>
      <c r="I355" s="28">
        <v>1.1575606499920099</v>
      </c>
      <c r="J355" s="21">
        <v>623414.95000000007</v>
      </c>
      <c r="K355" s="28">
        <v>5.8195066821865593</v>
      </c>
      <c r="L355" s="21">
        <v>1000734.94</v>
      </c>
      <c r="M355" s="28">
        <v>8.7999853052997192</v>
      </c>
      <c r="N355" s="21">
        <v>2697343.14</v>
      </c>
      <c r="O355" s="28">
        <v>12.191353383833798</v>
      </c>
      <c r="P355" s="21">
        <v>1909544.33</v>
      </c>
      <c r="Q355" s="28">
        <v>13.4254703901009</v>
      </c>
      <c r="R355" s="22">
        <v>32096.09</v>
      </c>
      <c r="S355" s="30">
        <v>12.903660539336697</v>
      </c>
    </row>
    <row r="356" spans="1:19" ht="13.5" thickBot="1" x14ac:dyDescent="0.25">
      <c r="A356" s="24" t="s">
        <v>15</v>
      </c>
      <c r="B356" s="27">
        <f t="shared" si="105"/>
        <v>438513058.93999988</v>
      </c>
      <c r="C356" s="29">
        <f t="shared" ref="C356" si="106">(D356*E356+H356*I356+J356*K356+L356*M356+N356*O356+P356*Q356+R356*S356)/(D356+H356+J356+L356+N356+P356+R356)</f>
        <v>1.6461939244036758</v>
      </c>
      <c r="D356" s="25">
        <v>428828397.33999997</v>
      </c>
      <c r="E356" s="29">
        <v>1.49157717732826</v>
      </c>
      <c r="F356" s="25">
        <f t="shared" ref="F356" si="107">H356+J356+L356+N356+P356+R356</f>
        <v>9684661.6000000015</v>
      </c>
      <c r="G356" s="29">
        <f t="shared" ref="G356" si="108">(H356*I356+J356*K356+L356*M356+N356*O356+P356*Q356+R356*S356)/(H356+J356+L356+N356+P356+R356)</f>
        <v>8.4924890856382635</v>
      </c>
      <c r="H356" s="25">
        <v>2627370.75</v>
      </c>
      <c r="I356" s="29">
        <v>0.46749090489037398</v>
      </c>
      <c r="J356" s="25">
        <v>761556.78</v>
      </c>
      <c r="K356" s="29">
        <v>5.8263171597001584</v>
      </c>
      <c r="L356" s="25">
        <v>1038772.34</v>
      </c>
      <c r="M356" s="29">
        <v>8.8449251595397698</v>
      </c>
      <c r="N356" s="25">
        <v>3108998.02</v>
      </c>
      <c r="O356" s="29">
        <v>12.571155357667299</v>
      </c>
      <c r="P356" s="25">
        <v>2128750.8199999998</v>
      </c>
      <c r="Q356" s="29">
        <v>13.176232248168899</v>
      </c>
      <c r="R356" s="25">
        <v>19212.89</v>
      </c>
      <c r="S356" s="29">
        <v>13.587947846471799</v>
      </c>
    </row>
    <row r="358" spans="1:19" x14ac:dyDescent="0.2">
      <c r="B358" s="41"/>
      <c r="C358" s="41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S370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2" spans="1:19" ht="14.25" x14ac:dyDescent="0.2">
      <c r="A2" s="3"/>
    </row>
    <row r="3" spans="1:19" ht="14.25" x14ac:dyDescent="0.2">
      <c r="A3" s="3" t="s">
        <v>59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D9+H9+J9+L9+N9+P9+R9</f>
        <v>7886</v>
      </c>
      <c r="C9" s="28">
        <f>(D9*E9+H9*I9+J9*K9+L9*M9+N9*O9+P9*Q9+R9*S9)/(D9+H9+J9+L9+N9+P9+R9)</f>
        <v>29.968044636063912</v>
      </c>
      <c r="D9" s="21"/>
      <c r="E9" s="28"/>
      <c r="F9" s="21">
        <f>H9+J9+L9+N9+P9+R9</f>
        <v>7886</v>
      </c>
      <c r="G9" s="28">
        <f>(H9*I9+J9*K9+L9*M9+N9*O9+P9*Q9+R9*S9)/(H9+J9+L9+N9+P9+R9)</f>
        <v>29.968044636063912</v>
      </c>
      <c r="H9" s="21">
        <v>516</v>
      </c>
      <c r="I9" s="28">
        <v>5.5232558139534884</v>
      </c>
      <c r="J9" s="21">
        <v>4557</v>
      </c>
      <c r="K9" s="28">
        <v>36.145885450954573</v>
      </c>
      <c r="L9" s="21">
        <v>2250</v>
      </c>
      <c r="M9" s="28">
        <v>17.454222222222221</v>
      </c>
      <c r="N9" s="21">
        <v>559</v>
      </c>
      <c r="O9" s="28">
        <v>52.538819320214671</v>
      </c>
      <c r="P9" s="21">
        <v>4</v>
      </c>
      <c r="Q9" s="28">
        <v>30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7010.3</v>
      </c>
      <c r="C10" s="28">
        <f t="shared" ref="C10:C73" si="1">(D10*E10+H10*I10+J10*K10+L10*M10+N10*O10+P10*Q10+R10*S10)/(D10+H10+J10+L10+N10+P10+R10)</f>
        <v>27.064633467897238</v>
      </c>
      <c r="D10" s="21"/>
      <c r="E10" s="28"/>
      <c r="F10" s="21">
        <f t="shared" ref="F10:F73" si="2">H10+J10+L10+N10+P10+R10</f>
        <v>7010.3</v>
      </c>
      <c r="G10" s="28">
        <f t="shared" ref="G10:G73" si="3">(H10*I10+J10*K10+L10*M10+N10*O10+P10*Q10+R10*S10)/(H10+J10+L10+N10+P10+R10)</f>
        <v>27.064633467897238</v>
      </c>
      <c r="H10" s="21">
        <v>334</v>
      </c>
      <c r="I10" s="28">
        <v>42.556886227544908</v>
      </c>
      <c r="J10" s="21">
        <v>5671.8</v>
      </c>
      <c r="K10" s="28">
        <v>24.155118304594662</v>
      </c>
      <c r="L10" s="21">
        <v>778</v>
      </c>
      <c r="M10" s="28">
        <v>42.278920308483293</v>
      </c>
      <c r="N10" s="21">
        <v>217.5</v>
      </c>
      <c r="O10" s="28">
        <v>24.603218390804596</v>
      </c>
      <c r="P10" s="21">
        <v>9</v>
      </c>
      <c r="Q10" s="28">
        <v>30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6934.8</v>
      </c>
      <c r="C11" s="28">
        <f t="shared" si="1"/>
        <v>23.470467785660723</v>
      </c>
      <c r="D11" s="21"/>
      <c r="E11" s="28"/>
      <c r="F11" s="21">
        <f>H11+J11+L11+N11+P11+R11</f>
        <v>6934.8</v>
      </c>
      <c r="G11" s="28">
        <f>(H11*I11+J11*K11+L11*M11+N11*O11+P11*Q11+R11*S11)/(H11+J11+L11+N11+P11+R11)</f>
        <v>23.470467785660723</v>
      </c>
      <c r="H11" s="21">
        <v>329</v>
      </c>
      <c r="I11" s="28">
        <v>32.826747720364743</v>
      </c>
      <c r="J11" s="21">
        <v>2835</v>
      </c>
      <c r="K11" s="28">
        <v>18.074074074074073</v>
      </c>
      <c r="L11" s="21">
        <v>3675.8</v>
      </c>
      <c r="M11" s="28">
        <v>26.540617008542355</v>
      </c>
      <c r="N11" s="21">
        <v>95</v>
      </c>
      <c r="O11" s="28">
        <v>33.315789473684212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9032.4999999999982</v>
      </c>
      <c r="C12" s="28">
        <f t="shared" si="1"/>
        <v>26.721429283144207</v>
      </c>
      <c r="D12" s="21"/>
      <c r="E12" s="28"/>
      <c r="F12" s="21">
        <f>H12+J12+L12+N12+P12+R12</f>
        <v>9032.4999999999982</v>
      </c>
      <c r="G12" s="28">
        <f>(H12*I12+J12*K12+L12*M12+N12*O12+P12*Q12+R12*S12)/(H12+J12+L12+N12+P12+R12)</f>
        <v>26.721429283144207</v>
      </c>
      <c r="H12" s="21">
        <v>1909.8</v>
      </c>
      <c r="I12" s="28">
        <v>30.643732327992456</v>
      </c>
      <c r="J12" s="21">
        <v>4361</v>
      </c>
      <c r="K12" s="28">
        <v>30.434304058702132</v>
      </c>
      <c r="L12" s="21">
        <v>2542.6</v>
      </c>
      <c r="M12" s="28">
        <v>16.977346023755214</v>
      </c>
      <c r="N12" s="21">
        <v>28.8</v>
      </c>
      <c r="O12" s="28">
        <v>3.125</v>
      </c>
      <c r="P12" s="21">
        <v>190.3</v>
      </c>
      <c r="Q12" s="28">
        <v>36.034209143457701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2176.5</v>
      </c>
      <c r="C13" s="28">
        <f t="shared" si="1"/>
        <v>37.332598208132325</v>
      </c>
      <c r="D13" s="21"/>
      <c r="E13" s="28"/>
      <c r="F13" s="21">
        <f>H13+J13+L13+N13+P13+R13</f>
        <v>2176.5</v>
      </c>
      <c r="G13" s="28">
        <f>(H13*I13+J13*K13+L13*M13+N13*O13+P13*Q13+R13*S13)/(H13+J13+L13+N13+P13+R13)</f>
        <v>37.332598208132325</v>
      </c>
      <c r="H13" s="21">
        <v>700</v>
      </c>
      <c r="I13" s="28">
        <v>43.2</v>
      </c>
      <c r="J13" s="21">
        <v>799.8</v>
      </c>
      <c r="K13" s="28">
        <v>34.129682420605157</v>
      </c>
      <c r="L13" s="21">
        <v>502.2</v>
      </c>
      <c r="M13" s="28">
        <v>36.08219832735962</v>
      </c>
      <c r="N13" s="21">
        <v>142.5</v>
      </c>
      <c r="O13" s="28">
        <v>31.614035087719298</v>
      </c>
      <c r="P13" s="21">
        <v>32</v>
      </c>
      <c r="Q13" s="28">
        <v>34.125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1161.4000000000001</v>
      </c>
      <c r="C14" s="28">
        <f t="shared" si="1"/>
        <v>25.369037368692954</v>
      </c>
      <c r="D14" s="21"/>
      <c r="E14" s="28"/>
      <c r="F14" s="21">
        <f>H14+J14+L14+N14+P14+R14</f>
        <v>1161.4000000000001</v>
      </c>
      <c r="G14" s="28">
        <f>(H14*I14+J14*K14+L14*M14+N14*O14+P14*Q14+R14*S14)/(H14+J14+L14+N14+P14+R14)</f>
        <v>25.369037368692954</v>
      </c>
      <c r="H14" s="21">
        <v>298</v>
      </c>
      <c r="I14" s="28">
        <v>0.5</v>
      </c>
      <c r="J14" s="21">
        <v>176.3</v>
      </c>
      <c r="K14" s="28">
        <v>31.49007373794668</v>
      </c>
      <c r="L14" s="21">
        <v>543.6</v>
      </c>
      <c r="M14" s="28">
        <v>35.395143487858718</v>
      </c>
      <c r="N14" s="21">
        <v>130.5</v>
      </c>
      <c r="O14" s="28">
        <v>30.498084291187741</v>
      </c>
      <c r="P14" s="21">
        <v>13</v>
      </c>
      <c r="Q14" s="28">
        <v>41.7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7342.2999999999993</v>
      </c>
      <c r="C15" s="28">
        <f t="shared" si="1"/>
        <v>25.408713890742685</v>
      </c>
      <c r="D15" s="21"/>
      <c r="E15" s="28"/>
      <c r="F15" s="21">
        <f>H15+J15+L15+N15+P15+R15</f>
        <v>7342.2999999999993</v>
      </c>
      <c r="G15" s="28">
        <f>(H15*I15+J15*K15+L15*M15+N15*O15+P15*Q15+R15*S15)/(H15+J15+L15+N15+P15+R15)</f>
        <v>25.408713890742685</v>
      </c>
      <c r="H15" s="21">
        <v>1080</v>
      </c>
      <c r="I15" s="28">
        <v>0.46296296296296297</v>
      </c>
      <c r="J15" s="21">
        <v>4897</v>
      </c>
      <c r="K15" s="28">
        <v>35.673881968552173</v>
      </c>
      <c r="L15" s="21">
        <v>93.7</v>
      </c>
      <c r="M15" s="28">
        <v>37.146211312700103</v>
      </c>
      <c r="N15" s="21">
        <v>1259.5999999999999</v>
      </c>
      <c r="O15" s="28">
        <v>5.8609082248332811</v>
      </c>
      <c r="P15" s="21">
        <v>12</v>
      </c>
      <c r="Q15" s="28">
        <v>41.7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2308</v>
      </c>
      <c r="C16" s="28">
        <f t="shared" si="1"/>
        <v>16.840372616984403</v>
      </c>
      <c r="D16" s="21"/>
      <c r="E16" s="28"/>
      <c r="F16" s="21">
        <f t="shared" si="2"/>
        <v>2308</v>
      </c>
      <c r="G16" s="28">
        <f t="shared" si="3"/>
        <v>16.840372616984403</v>
      </c>
      <c r="H16" s="21">
        <v>1366</v>
      </c>
      <c r="I16" s="28">
        <v>14.03250366032211</v>
      </c>
      <c r="J16" s="21">
        <v>319</v>
      </c>
      <c r="K16" s="28">
        <v>38.76489028213166</v>
      </c>
      <c r="L16" s="21">
        <v>104</v>
      </c>
      <c r="M16" s="28">
        <v>32.622115384615384</v>
      </c>
      <c r="N16" s="21">
        <v>427</v>
      </c>
      <c r="O16" s="28">
        <v>1.405152224824356</v>
      </c>
      <c r="P16" s="21">
        <v>92</v>
      </c>
      <c r="Q16" s="28">
        <v>36.309565217391302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6196</v>
      </c>
      <c r="C17" s="28">
        <f t="shared" si="1"/>
        <v>18.387583925112974</v>
      </c>
      <c r="D17" s="21"/>
      <c r="E17" s="28"/>
      <c r="F17" s="21">
        <f t="shared" si="2"/>
        <v>6196</v>
      </c>
      <c r="G17" s="28">
        <f t="shared" si="3"/>
        <v>18.387583925112974</v>
      </c>
      <c r="H17" s="21">
        <v>1322.3</v>
      </c>
      <c r="I17" s="28">
        <v>3</v>
      </c>
      <c r="J17" s="21">
        <v>1826</v>
      </c>
      <c r="K17" s="28">
        <v>34.38882803943045</v>
      </c>
      <c r="L17" s="21">
        <v>560.70000000000005</v>
      </c>
      <c r="M17" s="28">
        <v>39.554289281255571</v>
      </c>
      <c r="N17" s="21">
        <v>2475</v>
      </c>
      <c r="O17" s="28">
        <v>9.8787878787878789</v>
      </c>
      <c r="P17" s="21">
        <v>12</v>
      </c>
      <c r="Q17" s="28">
        <v>45.04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6963</v>
      </c>
      <c r="C18" s="28">
        <f t="shared" si="1"/>
        <v>30.478023840298722</v>
      </c>
      <c r="D18" s="21"/>
      <c r="E18" s="28"/>
      <c r="F18" s="21">
        <f t="shared" si="2"/>
        <v>6963</v>
      </c>
      <c r="G18" s="28">
        <f t="shared" si="3"/>
        <v>30.478023840298722</v>
      </c>
      <c r="H18" s="21">
        <v>2297</v>
      </c>
      <c r="I18" s="28">
        <v>26.017849368741839</v>
      </c>
      <c r="J18" s="21">
        <v>4140</v>
      </c>
      <c r="K18" s="28">
        <v>33.316425120772948</v>
      </c>
      <c r="L18" s="21">
        <v>290</v>
      </c>
      <c r="M18" s="28">
        <v>48.224137931034484</v>
      </c>
      <c r="N18" s="21">
        <v>114</v>
      </c>
      <c r="O18" s="28">
        <v>0</v>
      </c>
      <c r="P18" s="21">
        <v>122</v>
      </c>
      <c r="Q18" s="28">
        <v>4.43016393442623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20794.3</v>
      </c>
      <c r="C19" s="28">
        <f t="shared" si="1"/>
        <v>25.490427665273657</v>
      </c>
      <c r="D19" s="21"/>
      <c r="E19" s="28"/>
      <c r="F19" s="21">
        <f t="shared" si="2"/>
        <v>20794.3</v>
      </c>
      <c r="G19" s="28">
        <f t="shared" si="3"/>
        <v>25.490427665273657</v>
      </c>
      <c r="H19" s="21">
        <v>10588</v>
      </c>
      <c r="I19" s="28">
        <v>16.055912353607859</v>
      </c>
      <c r="J19" s="21">
        <v>9667</v>
      </c>
      <c r="K19" s="28">
        <v>35.713665046032894</v>
      </c>
      <c r="L19" s="21">
        <v>525.29999999999995</v>
      </c>
      <c r="M19" s="28">
        <v>26.839901008947269</v>
      </c>
      <c r="N19" s="21"/>
      <c r="O19" s="28"/>
      <c r="P19" s="21">
        <v>14</v>
      </c>
      <c r="Q19" s="28">
        <v>50.9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3370</v>
      </c>
      <c r="C20" s="29">
        <f t="shared" si="1"/>
        <v>21.597151335311572</v>
      </c>
      <c r="D20" s="25"/>
      <c r="E20" s="29"/>
      <c r="F20" s="25">
        <f t="shared" si="2"/>
        <v>3370</v>
      </c>
      <c r="G20" s="29">
        <f t="shared" si="3"/>
        <v>21.597151335311572</v>
      </c>
      <c r="H20" s="25">
        <v>2825</v>
      </c>
      <c r="I20" s="29">
        <v>18.761061946902654</v>
      </c>
      <c r="J20" s="25">
        <v>451</v>
      </c>
      <c r="K20" s="29">
        <v>36.727272727272727</v>
      </c>
      <c r="L20" s="25">
        <v>53</v>
      </c>
      <c r="M20" s="29">
        <v>38</v>
      </c>
      <c r="N20" s="25">
        <v>25</v>
      </c>
      <c r="O20" s="29">
        <v>15.6</v>
      </c>
      <c r="P20" s="25">
        <v>16</v>
      </c>
      <c r="Q20" s="29">
        <v>50.9</v>
      </c>
      <c r="R20" s="25"/>
      <c r="S20" s="29"/>
    </row>
    <row r="21" spans="1:19" ht="14.25" customHeight="1" x14ac:dyDescent="0.2">
      <c r="A21" s="23" t="s">
        <v>25</v>
      </c>
      <c r="B21" s="26">
        <f t="shared" si="0"/>
        <v>5745.8</v>
      </c>
      <c r="C21" s="28">
        <f t="shared" si="1"/>
        <v>20.82408019770963</v>
      </c>
      <c r="D21" s="21"/>
      <c r="E21" s="28"/>
      <c r="F21" s="21">
        <f t="shared" si="2"/>
        <v>5745.8</v>
      </c>
      <c r="G21" s="28">
        <f t="shared" si="3"/>
        <v>20.82408019770963</v>
      </c>
      <c r="H21" s="21">
        <v>3786</v>
      </c>
      <c r="I21" s="28">
        <v>27.5108293713682</v>
      </c>
      <c r="J21" s="21">
        <v>385.8</v>
      </c>
      <c r="K21" s="28">
        <v>33.919129082426124</v>
      </c>
      <c r="L21" s="21">
        <v>1555</v>
      </c>
      <c r="M21" s="28">
        <v>1.2405144694533763</v>
      </c>
      <c r="N21" s="21">
        <v>8</v>
      </c>
      <c r="O21" s="28">
        <v>5</v>
      </c>
      <c r="P21" s="21">
        <v>11</v>
      </c>
      <c r="Q21" s="28">
        <v>40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1281.9000000000001</v>
      </c>
      <c r="C22" s="28">
        <f t="shared" si="1"/>
        <v>28.336484905218821</v>
      </c>
      <c r="D22" s="21"/>
      <c r="E22" s="28"/>
      <c r="F22" s="21">
        <f t="shared" si="2"/>
        <v>1281.9000000000001</v>
      </c>
      <c r="G22" s="28">
        <f t="shared" si="3"/>
        <v>28.336484905218821</v>
      </c>
      <c r="H22" s="21">
        <v>223</v>
      </c>
      <c r="I22" s="28">
        <v>0.67264573991031396</v>
      </c>
      <c r="J22" s="21">
        <v>542.9</v>
      </c>
      <c r="K22" s="28">
        <v>33.063252901086763</v>
      </c>
      <c r="L22" s="21">
        <v>210</v>
      </c>
      <c r="M22" s="28">
        <v>37.38095238095238</v>
      </c>
      <c r="N22" s="21">
        <v>243</v>
      </c>
      <c r="O22" s="28">
        <v>34.380658436213992</v>
      </c>
      <c r="P22" s="21">
        <v>63</v>
      </c>
      <c r="Q22" s="28">
        <v>32.063492063492063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4428.8</v>
      </c>
      <c r="C23" s="28">
        <f t="shared" si="1"/>
        <v>18.029111723265896</v>
      </c>
      <c r="D23" s="21"/>
      <c r="E23" s="28"/>
      <c r="F23" s="21">
        <f t="shared" si="2"/>
        <v>4428.8</v>
      </c>
      <c r="G23" s="28">
        <f t="shared" si="3"/>
        <v>18.029111723265896</v>
      </c>
      <c r="H23" s="21">
        <v>2497</v>
      </c>
      <c r="I23" s="28">
        <v>2.8158910692831398</v>
      </c>
      <c r="J23" s="21">
        <v>541</v>
      </c>
      <c r="K23" s="28">
        <v>38.257024029574858</v>
      </c>
      <c r="L23" s="21">
        <v>1369</v>
      </c>
      <c r="M23" s="28">
        <v>37.991234477720965</v>
      </c>
      <c r="N23" s="21">
        <v>21.8</v>
      </c>
      <c r="O23" s="28">
        <v>5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39107.4</v>
      </c>
      <c r="C24" s="28">
        <f t="shared" si="1"/>
        <v>31.143905756966717</v>
      </c>
      <c r="D24" s="21"/>
      <c r="E24" s="28"/>
      <c r="F24" s="21">
        <f t="shared" si="2"/>
        <v>39107.4</v>
      </c>
      <c r="G24" s="28">
        <f t="shared" si="3"/>
        <v>31.143905756966717</v>
      </c>
      <c r="H24" s="21">
        <v>11615</v>
      </c>
      <c r="I24" s="28">
        <v>16.710047352561343</v>
      </c>
      <c r="J24" s="21">
        <v>6601</v>
      </c>
      <c r="K24" s="28">
        <v>28.950159066808059</v>
      </c>
      <c r="L24" s="21">
        <v>19873.400000000001</v>
      </c>
      <c r="M24" s="28">
        <v>39.955416788269751</v>
      </c>
      <c r="N24" s="21">
        <v>1000</v>
      </c>
      <c r="O24" s="28">
        <v>38</v>
      </c>
      <c r="P24" s="21">
        <v>18</v>
      </c>
      <c r="Q24" s="28">
        <v>40</v>
      </c>
      <c r="R24" s="22"/>
      <c r="S24" s="30"/>
    </row>
    <row r="25" spans="1:19" ht="14.25" customHeight="1" x14ac:dyDescent="0.2">
      <c r="A25" s="23" t="s">
        <v>4</v>
      </c>
      <c r="B25" s="26">
        <f t="shared" si="0"/>
        <v>30407.600000000002</v>
      </c>
      <c r="C25" s="28">
        <f t="shared" si="1"/>
        <v>36.340648719399098</v>
      </c>
      <c r="D25" s="21"/>
      <c r="E25" s="28"/>
      <c r="F25" s="21">
        <f t="shared" si="2"/>
        <v>30407.600000000002</v>
      </c>
      <c r="G25" s="28">
        <f t="shared" si="3"/>
        <v>36.340648719399098</v>
      </c>
      <c r="H25" s="21">
        <v>4099</v>
      </c>
      <c r="I25" s="28">
        <v>32.745547694559647</v>
      </c>
      <c r="J25" s="21">
        <v>57</v>
      </c>
      <c r="K25" s="28">
        <v>38.315789473684212</v>
      </c>
      <c r="L25" s="21">
        <v>26209.9</v>
      </c>
      <c r="M25" s="28">
        <v>36.93109893589827</v>
      </c>
      <c r="N25" s="21">
        <v>28.7</v>
      </c>
      <c r="O25" s="28">
        <v>5</v>
      </c>
      <c r="P25" s="21">
        <v>13</v>
      </c>
      <c r="Q25" s="28">
        <v>40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19550.599999999999</v>
      </c>
      <c r="C26" s="28">
        <f t="shared" si="1"/>
        <v>31.190744018086406</v>
      </c>
      <c r="D26" s="21"/>
      <c r="E26" s="28"/>
      <c r="F26" s="21">
        <f t="shared" si="2"/>
        <v>19550.599999999999</v>
      </c>
      <c r="G26" s="28">
        <f t="shared" si="3"/>
        <v>31.190744018086406</v>
      </c>
      <c r="H26" s="21">
        <v>3068</v>
      </c>
      <c r="I26" s="28">
        <v>28.885267275097785</v>
      </c>
      <c r="J26" s="21">
        <v>13310</v>
      </c>
      <c r="K26" s="28">
        <v>33.779113448534936</v>
      </c>
      <c r="L26" s="21">
        <v>1380.6</v>
      </c>
      <c r="M26" s="28">
        <v>38.590294075039843</v>
      </c>
      <c r="N26" s="21">
        <v>1</v>
      </c>
      <c r="O26" s="28">
        <v>0</v>
      </c>
      <c r="P26" s="21">
        <v>1791</v>
      </c>
      <c r="Q26" s="28">
        <v>10.217755443886098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12478.4</v>
      </c>
      <c r="C27" s="28">
        <f t="shared" si="1"/>
        <v>33.625865495576356</v>
      </c>
      <c r="D27" s="21"/>
      <c r="E27" s="28"/>
      <c r="F27" s="21">
        <f t="shared" si="2"/>
        <v>12478.4</v>
      </c>
      <c r="G27" s="28">
        <f t="shared" si="3"/>
        <v>33.625865495576356</v>
      </c>
      <c r="H27" s="21">
        <v>346</v>
      </c>
      <c r="I27" s="28">
        <v>26.791907514450866</v>
      </c>
      <c r="J27" s="21">
        <v>5648</v>
      </c>
      <c r="K27" s="28">
        <v>36.314978753541077</v>
      </c>
      <c r="L27" s="21">
        <v>4471.3999999999996</v>
      </c>
      <c r="M27" s="28">
        <v>32.361229145234155</v>
      </c>
      <c r="N27" s="21">
        <v>2000</v>
      </c>
      <c r="O27" s="28">
        <v>30</v>
      </c>
      <c r="P27" s="21">
        <v>13</v>
      </c>
      <c r="Q27" s="28">
        <v>40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28206</v>
      </c>
      <c r="C28" s="28">
        <f t="shared" si="1"/>
        <v>10.447280720414096</v>
      </c>
      <c r="D28" s="21"/>
      <c r="E28" s="28"/>
      <c r="F28" s="21">
        <f t="shared" si="2"/>
        <v>28206</v>
      </c>
      <c r="G28" s="28">
        <f t="shared" si="3"/>
        <v>10.447280720414096</v>
      </c>
      <c r="H28" s="21">
        <v>24572.5</v>
      </c>
      <c r="I28" s="28">
        <v>7.5511242242344085</v>
      </c>
      <c r="J28" s="21">
        <v>2898.5</v>
      </c>
      <c r="K28" s="28">
        <v>29.101604278074866</v>
      </c>
      <c r="L28" s="21">
        <v>721</v>
      </c>
      <c r="M28" s="28">
        <v>33.585298196948685</v>
      </c>
      <c r="N28" s="21"/>
      <c r="O28" s="28"/>
      <c r="P28" s="21">
        <v>14</v>
      </c>
      <c r="Q28" s="28">
        <v>40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26364</v>
      </c>
      <c r="C29" s="28">
        <f t="shared" si="1"/>
        <v>36.976016537702932</v>
      </c>
      <c r="D29" s="21"/>
      <c r="E29" s="28"/>
      <c r="F29" s="21">
        <f t="shared" si="2"/>
        <v>26364</v>
      </c>
      <c r="G29" s="28">
        <f t="shared" si="3"/>
        <v>36.976016537702932</v>
      </c>
      <c r="H29" s="21">
        <v>13353</v>
      </c>
      <c r="I29" s="28">
        <v>35.835392795626454</v>
      </c>
      <c r="J29" s="21">
        <v>5827.2</v>
      </c>
      <c r="K29" s="28">
        <v>36.04877127951675</v>
      </c>
      <c r="L29" s="21">
        <v>6641.8</v>
      </c>
      <c r="M29" s="28">
        <v>39.909708211629386</v>
      </c>
      <c r="N29" s="21">
        <v>528</v>
      </c>
      <c r="O29" s="28">
        <v>39.071969696969695</v>
      </c>
      <c r="P29" s="21">
        <v>14</v>
      </c>
      <c r="Q29" s="28">
        <v>40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12036.8</v>
      </c>
      <c r="C30" s="28">
        <f t="shared" si="1"/>
        <v>37.472746078692012</v>
      </c>
      <c r="D30" s="21"/>
      <c r="E30" s="28"/>
      <c r="F30" s="21">
        <f t="shared" si="2"/>
        <v>12036.8</v>
      </c>
      <c r="G30" s="28">
        <f t="shared" si="3"/>
        <v>37.472746078692012</v>
      </c>
      <c r="H30" s="21">
        <v>6888.5</v>
      </c>
      <c r="I30" s="28">
        <v>37.952994120635843</v>
      </c>
      <c r="J30" s="21">
        <v>1214</v>
      </c>
      <c r="K30" s="28">
        <v>36.016235584843493</v>
      </c>
      <c r="L30" s="21">
        <v>3633</v>
      </c>
      <c r="M30" s="28">
        <v>37.461753371868973</v>
      </c>
      <c r="N30" s="21">
        <v>301.3</v>
      </c>
      <c r="O30" s="28">
        <v>32.494158645867905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10103.5</v>
      </c>
      <c r="C31" s="28">
        <f t="shared" si="1"/>
        <v>36.446110753699216</v>
      </c>
      <c r="D31" s="21"/>
      <c r="E31" s="28"/>
      <c r="F31" s="21">
        <f t="shared" si="2"/>
        <v>10103.5</v>
      </c>
      <c r="G31" s="28">
        <f t="shared" si="3"/>
        <v>36.446110753699216</v>
      </c>
      <c r="H31" s="21">
        <v>2164.5</v>
      </c>
      <c r="I31" s="28">
        <v>37.962993762993769</v>
      </c>
      <c r="J31" s="21">
        <v>4176</v>
      </c>
      <c r="K31" s="28">
        <v>36.082614942528735</v>
      </c>
      <c r="L31" s="21">
        <v>3173</v>
      </c>
      <c r="M31" s="28">
        <v>35.231894106523796</v>
      </c>
      <c r="N31" s="21">
        <v>590</v>
      </c>
      <c r="O31" s="28">
        <v>39.984033898305078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14080</v>
      </c>
      <c r="C32" s="29">
        <f>(D32*E32+H32*I32+J32*K32+L32*M32+N32*O32+P32*Q32+R32*S32)/(D32+H32+J32+L32+N32+P32+R32)</f>
        <v>36.71029119318181</v>
      </c>
      <c r="D32" s="25"/>
      <c r="E32" s="29"/>
      <c r="F32" s="25">
        <f t="shared" si="2"/>
        <v>14080</v>
      </c>
      <c r="G32" s="29">
        <f t="shared" si="3"/>
        <v>36.71029119318181</v>
      </c>
      <c r="H32" s="25">
        <v>1519</v>
      </c>
      <c r="I32" s="29">
        <v>29.427254772876893</v>
      </c>
      <c r="J32" s="25">
        <v>2771</v>
      </c>
      <c r="K32" s="29">
        <v>32.592601948754961</v>
      </c>
      <c r="L32" s="25">
        <v>9690</v>
      </c>
      <c r="M32" s="29">
        <v>39.103900928792562</v>
      </c>
      <c r="N32" s="25">
        <v>100</v>
      </c>
      <c r="O32" s="29">
        <v>29.5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27062.899999999998</v>
      </c>
      <c r="C33" s="28">
        <f t="shared" si="1"/>
        <v>33.325673560483175</v>
      </c>
      <c r="D33" s="21"/>
      <c r="E33" s="28"/>
      <c r="F33" s="21">
        <f t="shared" si="2"/>
        <v>27062.899999999998</v>
      </c>
      <c r="G33" s="28">
        <f t="shared" si="3"/>
        <v>33.325673560483175</v>
      </c>
      <c r="H33" s="21">
        <v>583</v>
      </c>
      <c r="I33" s="28">
        <v>28.81646655231561</v>
      </c>
      <c r="J33" s="21">
        <v>7918</v>
      </c>
      <c r="K33" s="28">
        <v>32.181691083606971</v>
      </c>
      <c r="L33" s="21">
        <v>17197.8</v>
      </c>
      <c r="M33" s="28">
        <v>33.601656025770744</v>
      </c>
      <c r="N33" s="21">
        <v>1364.1</v>
      </c>
      <c r="O33" s="28">
        <v>38.4137387288322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10994.9</v>
      </c>
      <c r="C34" s="28">
        <f t="shared" si="1"/>
        <v>28.25308188341868</v>
      </c>
      <c r="D34" s="21"/>
      <c r="E34" s="28"/>
      <c r="F34" s="21">
        <f t="shared" si="2"/>
        <v>10994.9</v>
      </c>
      <c r="G34" s="28">
        <f t="shared" si="3"/>
        <v>28.25308188341868</v>
      </c>
      <c r="H34" s="21">
        <v>464.4</v>
      </c>
      <c r="I34" s="28">
        <v>24.22480620155039</v>
      </c>
      <c r="J34" s="21">
        <v>3053</v>
      </c>
      <c r="K34" s="28">
        <v>25.497680969538163</v>
      </c>
      <c r="L34" s="21">
        <v>7376.5</v>
      </c>
      <c r="M34" s="28">
        <v>29.631314308954114</v>
      </c>
      <c r="N34" s="21">
        <v>80</v>
      </c>
      <c r="O34" s="28">
        <v>29.25</v>
      </c>
      <c r="P34" s="21">
        <v>21</v>
      </c>
      <c r="Q34" s="28">
        <v>30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29987.8</v>
      </c>
      <c r="C35" s="28">
        <f t="shared" si="1"/>
        <v>23.640672206697396</v>
      </c>
      <c r="D35" s="21"/>
      <c r="E35" s="28"/>
      <c r="F35" s="21">
        <f t="shared" si="2"/>
        <v>29987.8</v>
      </c>
      <c r="G35" s="28">
        <f t="shared" si="3"/>
        <v>23.640672206697396</v>
      </c>
      <c r="H35" s="21">
        <v>550</v>
      </c>
      <c r="I35" s="28">
        <v>1.4618181818181819</v>
      </c>
      <c r="J35" s="21">
        <v>15361</v>
      </c>
      <c r="K35" s="28">
        <v>24.058069136123951</v>
      </c>
      <c r="L35" s="21">
        <v>6072.8</v>
      </c>
      <c r="M35" s="28">
        <v>29.405109669345283</v>
      </c>
      <c r="N35" s="21">
        <v>8000</v>
      </c>
      <c r="O35" s="28">
        <v>20</v>
      </c>
      <c r="P35" s="21">
        <v>4</v>
      </c>
      <c r="Q35" s="28">
        <v>0.1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19597.3</v>
      </c>
      <c r="C36" s="28">
        <f t="shared" si="1"/>
        <v>28.276772820745713</v>
      </c>
      <c r="D36" s="21"/>
      <c r="E36" s="28"/>
      <c r="F36" s="21">
        <f t="shared" si="2"/>
        <v>19597.3</v>
      </c>
      <c r="G36" s="28">
        <f t="shared" si="3"/>
        <v>28.276772820745713</v>
      </c>
      <c r="H36" s="21">
        <v>4888.8</v>
      </c>
      <c r="I36" s="28">
        <v>26.097815414825725</v>
      </c>
      <c r="J36" s="21">
        <v>3667.7</v>
      </c>
      <c r="K36" s="28">
        <v>30.041442866101374</v>
      </c>
      <c r="L36" s="21">
        <v>10930</v>
      </c>
      <c r="M36" s="28">
        <v>28.664885635864589</v>
      </c>
      <c r="N36" s="21">
        <v>95.8</v>
      </c>
      <c r="O36" s="28">
        <v>25.795407098121085</v>
      </c>
      <c r="P36" s="21">
        <v>15</v>
      </c>
      <c r="Q36" s="28">
        <v>40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20782</v>
      </c>
      <c r="C37" s="28">
        <f t="shared" si="1"/>
        <v>22.758042536810702</v>
      </c>
      <c r="D37" s="21"/>
      <c r="E37" s="28"/>
      <c r="F37" s="21">
        <f t="shared" si="2"/>
        <v>20782</v>
      </c>
      <c r="G37" s="28">
        <f t="shared" si="3"/>
        <v>22.758042536810702</v>
      </c>
      <c r="H37" s="21">
        <v>2705</v>
      </c>
      <c r="I37" s="28">
        <v>8.9168207024029567</v>
      </c>
      <c r="J37" s="21">
        <v>8691</v>
      </c>
      <c r="K37" s="28">
        <v>25.398108387987577</v>
      </c>
      <c r="L37" s="21">
        <v>3056</v>
      </c>
      <c r="M37" s="28">
        <v>27.91972513089005</v>
      </c>
      <c r="N37" s="21">
        <v>6330</v>
      </c>
      <c r="O37" s="28">
        <v>22.556082148499211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10660.8</v>
      </c>
      <c r="C38" s="28">
        <f t="shared" si="1"/>
        <v>32.119074553504433</v>
      </c>
      <c r="D38" s="21"/>
      <c r="E38" s="28"/>
      <c r="F38" s="21">
        <f t="shared" si="2"/>
        <v>10660.8</v>
      </c>
      <c r="G38" s="28">
        <f t="shared" si="3"/>
        <v>32.119074553504433</v>
      </c>
      <c r="H38" s="21">
        <v>4746</v>
      </c>
      <c r="I38" s="28">
        <v>31.206700379266749</v>
      </c>
      <c r="J38" s="21">
        <v>2343</v>
      </c>
      <c r="K38" s="28">
        <v>32.112607767819036</v>
      </c>
      <c r="L38" s="21">
        <v>3434</v>
      </c>
      <c r="M38" s="28">
        <v>33.350157251019219</v>
      </c>
      <c r="N38" s="21">
        <v>131.80000000000001</v>
      </c>
      <c r="O38" s="28">
        <v>33.712822458270097</v>
      </c>
      <c r="P38" s="21">
        <v>6</v>
      </c>
      <c r="Q38" s="28">
        <v>16.733333333333334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34194.5</v>
      </c>
      <c r="C39" s="28">
        <f t="shared" si="1"/>
        <v>27.895523256664081</v>
      </c>
      <c r="D39" s="21"/>
      <c r="E39" s="28"/>
      <c r="F39" s="21">
        <f t="shared" si="2"/>
        <v>34194.5</v>
      </c>
      <c r="G39" s="28">
        <f t="shared" si="3"/>
        <v>27.895523256664081</v>
      </c>
      <c r="H39" s="21">
        <v>3983.5</v>
      </c>
      <c r="I39" s="28">
        <v>34.869486632358473</v>
      </c>
      <c r="J39" s="21">
        <v>13170</v>
      </c>
      <c r="K39" s="28">
        <v>22.937258921791951</v>
      </c>
      <c r="L39" s="21">
        <v>17040</v>
      </c>
      <c r="M39" s="28">
        <v>30.097251760563381</v>
      </c>
      <c r="N39" s="21">
        <v>1</v>
      </c>
      <c r="O39" s="28">
        <v>30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15437.2</v>
      </c>
      <c r="C40" s="28">
        <f t="shared" si="1"/>
        <v>27.525534423341018</v>
      </c>
      <c r="D40" s="21"/>
      <c r="E40" s="28"/>
      <c r="F40" s="21">
        <f t="shared" si="2"/>
        <v>15437.2</v>
      </c>
      <c r="G40" s="28">
        <f t="shared" si="3"/>
        <v>27.525534423341018</v>
      </c>
      <c r="H40" s="21">
        <v>8704</v>
      </c>
      <c r="I40" s="28">
        <v>26.722286305147058</v>
      </c>
      <c r="J40" s="21">
        <v>3821.2</v>
      </c>
      <c r="K40" s="28">
        <v>27.416361352454725</v>
      </c>
      <c r="L40" s="21">
        <v>2836</v>
      </c>
      <c r="M40" s="28">
        <v>29.984132581100141</v>
      </c>
      <c r="N40" s="21">
        <v>76</v>
      </c>
      <c r="O40" s="28">
        <v>33.263157894736842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16342.5</v>
      </c>
      <c r="C41" s="28">
        <f t="shared" si="1"/>
        <v>26.734023191066239</v>
      </c>
      <c r="D41" s="21"/>
      <c r="E41" s="28"/>
      <c r="F41" s="21">
        <f t="shared" si="2"/>
        <v>16342.5</v>
      </c>
      <c r="G41" s="28">
        <f t="shared" si="3"/>
        <v>26.734023191066239</v>
      </c>
      <c r="H41" s="21">
        <v>9265.7000000000007</v>
      </c>
      <c r="I41" s="28">
        <v>22.65526619683348</v>
      </c>
      <c r="J41" s="21">
        <v>4686.8999999999996</v>
      </c>
      <c r="K41" s="28">
        <v>26.656515820691716</v>
      </c>
      <c r="L41" s="21">
        <v>1786</v>
      </c>
      <c r="M41" s="28">
        <v>43.6718085106383</v>
      </c>
      <c r="N41" s="21">
        <v>601.9</v>
      </c>
      <c r="O41" s="28">
        <v>39.955806612394092</v>
      </c>
      <c r="P41" s="21">
        <v>2</v>
      </c>
      <c r="Q41" s="28">
        <v>0.1</v>
      </c>
      <c r="R41" s="22"/>
      <c r="S41" s="30"/>
    </row>
    <row r="42" spans="1:19" ht="14.25" customHeight="1" x14ac:dyDescent="0.2">
      <c r="A42" s="23" t="s">
        <v>31</v>
      </c>
      <c r="B42" s="26">
        <f t="shared" si="0"/>
        <v>30940</v>
      </c>
      <c r="C42" s="28">
        <f t="shared" si="1"/>
        <v>52.99772139625081</v>
      </c>
      <c r="D42" s="21"/>
      <c r="E42" s="28"/>
      <c r="F42" s="21">
        <f t="shared" si="2"/>
        <v>30940</v>
      </c>
      <c r="G42" s="28">
        <f t="shared" si="3"/>
        <v>52.99772139625081</v>
      </c>
      <c r="H42" s="21">
        <v>24728</v>
      </c>
      <c r="I42" s="28">
        <v>57.075380135878355</v>
      </c>
      <c r="J42" s="21">
        <v>3237</v>
      </c>
      <c r="K42" s="28">
        <v>34.110163731850477</v>
      </c>
      <c r="L42" s="21">
        <v>1715</v>
      </c>
      <c r="M42" s="28">
        <v>35.408104956268225</v>
      </c>
      <c r="N42" s="21">
        <v>870</v>
      </c>
      <c r="O42" s="28">
        <v>45.632183908045974</v>
      </c>
      <c r="P42" s="21">
        <v>390</v>
      </c>
      <c r="Q42" s="28">
        <v>45</v>
      </c>
      <c r="R42" s="21"/>
      <c r="S42" s="28"/>
    </row>
    <row r="43" spans="1:19" ht="14.25" customHeight="1" x14ac:dyDescent="0.2">
      <c r="A43" s="23" t="s">
        <v>14</v>
      </c>
      <c r="B43" s="26">
        <f t="shared" si="0"/>
        <v>10633.599999999999</v>
      </c>
      <c r="C43" s="28">
        <f t="shared" si="1"/>
        <v>39.789918748119177</v>
      </c>
      <c r="D43" s="21"/>
      <c r="E43" s="28"/>
      <c r="F43" s="21">
        <f t="shared" si="2"/>
        <v>10633.599999999999</v>
      </c>
      <c r="G43" s="28">
        <f t="shared" si="3"/>
        <v>39.789918748119177</v>
      </c>
      <c r="H43" s="21">
        <v>4076.7</v>
      </c>
      <c r="I43" s="28">
        <v>33.980449873672335</v>
      </c>
      <c r="J43" s="21">
        <v>4564.8999999999996</v>
      </c>
      <c r="K43" s="28">
        <v>44.941593463164587</v>
      </c>
      <c r="L43" s="21">
        <v>1670</v>
      </c>
      <c r="M43" s="28">
        <v>36.32335329341317</v>
      </c>
      <c r="N43" s="21">
        <v>313</v>
      </c>
      <c r="O43" s="28">
        <v>59.089137380191687</v>
      </c>
      <c r="P43" s="21">
        <v>9</v>
      </c>
      <c r="Q43" s="28">
        <v>30.355555555555554</v>
      </c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12407.5</v>
      </c>
      <c r="C44" s="29">
        <f t="shared" si="1"/>
        <v>20.910278460608502</v>
      </c>
      <c r="D44" s="25"/>
      <c r="E44" s="29"/>
      <c r="F44" s="25">
        <f t="shared" si="2"/>
        <v>12407.5</v>
      </c>
      <c r="G44" s="29">
        <f t="shared" si="3"/>
        <v>20.910278460608502</v>
      </c>
      <c r="H44" s="25">
        <v>8376.6</v>
      </c>
      <c r="I44" s="29">
        <v>13.133822792063604</v>
      </c>
      <c r="J44" s="25">
        <v>3189.9</v>
      </c>
      <c r="K44" s="29">
        <v>35.755321483432077</v>
      </c>
      <c r="L44" s="25">
        <v>414</v>
      </c>
      <c r="M44" s="29">
        <v>43.0231884057971</v>
      </c>
      <c r="N44" s="25">
        <v>413</v>
      </c>
      <c r="O44" s="29">
        <v>40.992736077481837</v>
      </c>
      <c r="P44" s="25">
        <v>14</v>
      </c>
      <c r="Q44" s="29">
        <v>45</v>
      </c>
      <c r="R44" s="25"/>
      <c r="S44" s="29"/>
    </row>
    <row r="45" spans="1:19" ht="14.25" customHeight="1" x14ac:dyDescent="0.2">
      <c r="A45" s="23" t="s">
        <v>18</v>
      </c>
      <c r="B45" s="26">
        <f t="shared" si="0"/>
        <v>11865.9</v>
      </c>
      <c r="C45" s="28">
        <f t="shared" si="1"/>
        <v>43.188685224045372</v>
      </c>
      <c r="D45" s="21"/>
      <c r="E45" s="28"/>
      <c r="F45" s="21">
        <f t="shared" si="2"/>
        <v>11865.9</v>
      </c>
      <c r="G45" s="28">
        <f t="shared" si="3"/>
        <v>43.188685224045372</v>
      </c>
      <c r="H45" s="21">
        <v>5396.6</v>
      </c>
      <c r="I45" s="28">
        <v>37.018793314309008</v>
      </c>
      <c r="J45" s="21">
        <v>3206.4</v>
      </c>
      <c r="K45" s="28">
        <v>46.593157435129733</v>
      </c>
      <c r="L45" s="21">
        <v>2186</v>
      </c>
      <c r="M45" s="28">
        <v>56.740942360475756</v>
      </c>
      <c r="N45" s="21">
        <v>1052.9000000000001</v>
      </c>
      <c r="O45" s="28">
        <v>36.266502041979294</v>
      </c>
      <c r="P45" s="21">
        <v>24</v>
      </c>
      <c r="Q45" s="28">
        <v>45</v>
      </c>
      <c r="R45" s="22"/>
      <c r="S45" s="30"/>
    </row>
    <row r="46" spans="1:19" ht="14.25" customHeight="1" x14ac:dyDescent="0.2">
      <c r="A46" s="23" t="s">
        <v>1</v>
      </c>
      <c r="B46" s="26">
        <f t="shared" si="0"/>
        <v>9691.7999999999993</v>
      </c>
      <c r="C46" s="28">
        <f t="shared" si="1"/>
        <v>41.847101260859695</v>
      </c>
      <c r="D46" s="21"/>
      <c r="E46" s="28"/>
      <c r="F46" s="21">
        <f t="shared" si="2"/>
        <v>9691.7999999999993</v>
      </c>
      <c r="G46" s="28">
        <f t="shared" si="3"/>
        <v>41.847101260859695</v>
      </c>
      <c r="H46" s="21">
        <v>6680</v>
      </c>
      <c r="I46" s="28">
        <v>40.793413173652695</v>
      </c>
      <c r="J46" s="21">
        <v>2405</v>
      </c>
      <c r="K46" s="28">
        <v>47.269854469854472</v>
      </c>
      <c r="L46" s="21">
        <v>560.79999999999995</v>
      </c>
      <c r="M46" s="28">
        <v>31.615078459343799</v>
      </c>
      <c r="N46" s="21">
        <v>46</v>
      </c>
      <c r="O46" s="28">
        <v>36.086956521739133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7709.8</v>
      </c>
      <c r="C47" s="28">
        <f t="shared" si="1"/>
        <v>32.207398376092762</v>
      </c>
      <c r="D47" s="21"/>
      <c r="E47" s="28"/>
      <c r="F47" s="21">
        <f t="shared" si="2"/>
        <v>7709.8</v>
      </c>
      <c r="G47" s="28">
        <f t="shared" si="3"/>
        <v>32.207398376092762</v>
      </c>
      <c r="H47" s="21">
        <v>2579.8000000000002</v>
      </c>
      <c r="I47" s="28">
        <v>37.635475618264977</v>
      </c>
      <c r="J47" s="21">
        <v>3335</v>
      </c>
      <c r="K47" s="28">
        <v>26.882338830584711</v>
      </c>
      <c r="L47" s="21">
        <v>1169</v>
      </c>
      <c r="M47" s="28">
        <v>35.438836612489304</v>
      </c>
      <c r="N47" s="21">
        <v>626</v>
      </c>
      <c r="O47" s="28">
        <v>32.172523961661341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6615</v>
      </c>
      <c r="C48" s="28">
        <f t="shared" si="1"/>
        <v>31.371458805744521</v>
      </c>
      <c r="D48" s="21"/>
      <c r="E48" s="28"/>
      <c r="F48" s="21">
        <f t="shared" si="2"/>
        <v>6615</v>
      </c>
      <c r="G48" s="28">
        <f t="shared" si="3"/>
        <v>31.371458805744521</v>
      </c>
      <c r="H48" s="21">
        <v>17</v>
      </c>
      <c r="I48" s="28">
        <v>6</v>
      </c>
      <c r="J48" s="21">
        <v>4897</v>
      </c>
      <c r="K48" s="28">
        <v>29.680457422911989</v>
      </c>
      <c r="L48" s="21">
        <v>1652</v>
      </c>
      <c r="M48" s="28">
        <v>36.795883777239709</v>
      </c>
      <c r="N48" s="21">
        <v>49</v>
      </c>
      <c r="O48" s="28">
        <v>26.289795918367346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10545.8</v>
      </c>
      <c r="C49" s="28">
        <f t="shared" si="1"/>
        <v>33.369919778490015</v>
      </c>
      <c r="D49" s="21"/>
      <c r="E49" s="28"/>
      <c r="F49" s="21">
        <f t="shared" si="2"/>
        <v>10545.8</v>
      </c>
      <c r="G49" s="28">
        <f t="shared" si="3"/>
        <v>33.369919778490015</v>
      </c>
      <c r="H49" s="21">
        <v>5330.6</v>
      </c>
      <c r="I49" s="28">
        <v>35.047461824184893</v>
      </c>
      <c r="J49" s="21">
        <v>1576</v>
      </c>
      <c r="K49" s="28">
        <v>28.538261421319799</v>
      </c>
      <c r="L49" s="21">
        <v>409.2</v>
      </c>
      <c r="M49" s="28">
        <v>18.988269794721408</v>
      </c>
      <c r="N49" s="21">
        <v>3230</v>
      </c>
      <c r="O49" s="28">
        <v>34.780866873065015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16880.400000000001</v>
      </c>
      <c r="C50" s="28">
        <f t="shared" si="1"/>
        <v>19.859156181133148</v>
      </c>
      <c r="D50" s="21"/>
      <c r="E50" s="28"/>
      <c r="F50" s="21">
        <f t="shared" si="2"/>
        <v>16880.400000000001</v>
      </c>
      <c r="G50" s="28">
        <f t="shared" si="3"/>
        <v>19.859156181133148</v>
      </c>
      <c r="H50" s="21">
        <v>7162.5</v>
      </c>
      <c r="I50" s="28">
        <v>12.017731239092496</v>
      </c>
      <c r="J50" s="21">
        <v>7089</v>
      </c>
      <c r="K50" s="28">
        <v>23.496431090421783</v>
      </c>
      <c r="L50" s="21">
        <v>2012</v>
      </c>
      <c r="M50" s="28">
        <v>34.144880715705767</v>
      </c>
      <c r="N50" s="21">
        <v>616.9</v>
      </c>
      <c r="O50" s="28">
        <v>22.512238612416922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38267.1</v>
      </c>
      <c r="C51" s="28">
        <f t="shared" si="1"/>
        <v>23.725826101272375</v>
      </c>
      <c r="D51" s="21"/>
      <c r="E51" s="28"/>
      <c r="F51" s="21">
        <f t="shared" si="2"/>
        <v>38267.1</v>
      </c>
      <c r="G51" s="28">
        <f t="shared" si="3"/>
        <v>23.725826101272375</v>
      </c>
      <c r="H51" s="21">
        <v>377</v>
      </c>
      <c r="I51" s="28">
        <v>15.105835543766579</v>
      </c>
      <c r="J51" s="21">
        <v>34575.1</v>
      </c>
      <c r="K51" s="28">
        <v>22.680578219585772</v>
      </c>
      <c r="L51" s="21">
        <v>1813</v>
      </c>
      <c r="M51" s="28">
        <v>32.195146166574737</v>
      </c>
      <c r="N51" s="21">
        <v>1502</v>
      </c>
      <c r="O51" s="28">
        <v>39.727430093209051</v>
      </c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19424.900000000001</v>
      </c>
      <c r="C52" s="28">
        <f t="shared" si="1"/>
        <v>23.848383569542182</v>
      </c>
      <c r="D52" s="21"/>
      <c r="E52" s="28"/>
      <c r="F52" s="21">
        <f t="shared" si="2"/>
        <v>19424.900000000001</v>
      </c>
      <c r="G52" s="28">
        <f t="shared" si="3"/>
        <v>23.848383569542182</v>
      </c>
      <c r="H52" s="21">
        <v>153</v>
      </c>
      <c r="I52" s="28">
        <v>23.552941176470586</v>
      </c>
      <c r="J52" s="21">
        <v>18426</v>
      </c>
      <c r="K52" s="28">
        <v>23.363529794855094</v>
      </c>
      <c r="L52" s="21">
        <v>834.9</v>
      </c>
      <c r="M52" s="28">
        <v>34.790592885375496</v>
      </c>
      <c r="N52" s="21">
        <v>11</v>
      </c>
      <c r="O52" s="28">
        <v>9.6181818181818173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4366</v>
      </c>
      <c r="C53" s="28">
        <f t="shared" si="1"/>
        <v>23.548818140174074</v>
      </c>
      <c r="D53" s="21"/>
      <c r="E53" s="28"/>
      <c r="F53" s="21">
        <f t="shared" si="2"/>
        <v>4366</v>
      </c>
      <c r="G53" s="28">
        <f t="shared" si="3"/>
        <v>23.548818140174074</v>
      </c>
      <c r="H53" s="21">
        <v>1650</v>
      </c>
      <c r="I53" s="28">
        <v>14.689696969696969</v>
      </c>
      <c r="J53" s="21">
        <v>1574</v>
      </c>
      <c r="K53" s="28">
        <v>22.481029224904702</v>
      </c>
      <c r="L53" s="21">
        <v>542</v>
      </c>
      <c r="M53" s="28">
        <v>29.872693726937268</v>
      </c>
      <c r="N53" s="21">
        <v>600</v>
      </c>
      <c r="O53" s="28">
        <v>45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26041</v>
      </c>
      <c r="C54" s="28">
        <f t="shared" si="1"/>
        <v>30.532562497599937</v>
      </c>
      <c r="D54" s="21"/>
      <c r="E54" s="28"/>
      <c r="F54" s="21">
        <f t="shared" si="2"/>
        <v>26041</v>
      </c>
      <c r="G54" s="28">
        <f t="shared" si="3"/>
        <v>30.532562497599937</v>
      </c>
      <c r="H54" s="21">
        <v>130</v>
      </c>
      <c r="I54" s="28">
        <v>26.923076923076923</v>
      </c>
      <c r="J54" s="21">
        <v>22958</v>
      </c>
      <c r="K54" s="28">
        <v>29.277964108371808</v>
      </c>
      <c r="L54" s="21">
        <v>1418</v>
      </c>
      <c r="M54" s="28">
        <v>38.159351198871647</v>
      </c>
      <c r="N54" s="21">
        <v>1535</v>
      </c>
      <c r="O54" s="28">
        <v>42.557003257328994</v>
      </c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11650</v>
      </c>
      <c r="C55" s="28">
        <f t="shared" si="1"/>
        <v>25.375570815450647</v>
      </c>
      <c r="D55" s="21"/>
      <c r="E55" s="28"/>
      <c r="F55" s="21">
        <f t="shared" si="2"/>
        <v>11650</v>
      </c>
      <c r="G55" s="28">
        <f t="shared" si="3"/>
        <v>25.375570815450647</v>
      </c>
      <c r="H55" s="21">
        <v>5166</v>
      </c>
      <c r="I55" s="28">
        <v>19.884243128145567</v>
      </c>
      <c r="J55" s="21">
        <v>4987</v>
      </c>
      <c r="K55" s="28">
        <v>25.904351313414878</v>
      </c>
      <c r="L55" s="21">
        <v>1290</v>
      </c>
      <c r="M55" s="28">
        <v>43.789457364341089</v>
      </c>
      <c r="N55" s="21">
        <v>207</v>
      </c>
      <c r="O55" s="28">
        <v>34.927536231884055</v>
      </c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28183.8</v>
      </c>
      <c r="C56" s="29">
        <f t="shared" si="1"/>
        <v>40.086226839531939</v>
      </c>
      <c r="D56" s="25"/>
      <c r="E56" s="29"/>
      <c r="F56" s="25">
        <f t="shared" si="2"/>
        <v>28183.8</v>
      </c>
      <c r="G56" s="29">
        <f t="shared" si="3"/>
        <v>40.086226839531939</v>
      </c>
      <c r="H56" s="25">
        <v>2675</v>
      </c>
      <c r="I56" s="29">
        <v>21.435514018691588</v>
      </c>
      <c r="J56" s="25">
        <v>4067.2</v>
      </c>
      <c r="K56" s="29">
        <v>29.668568056648311</v>
      </c>
      <c r="L56" s="25">
        <v>21198.6</v>
      </c>
      <c r="M56" s="29">
        <v>44.439453548819266</v>
      </c>
      <c r="N56" s="25">
        <v>223</v>
      </c>
      <c r="O56" s="29">
        <v>40</v>
      </c>
      <c r="P56" s="25">
        <v>20</v>
      </c>
      <c r="Q56" s="29">
        <v>40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9754</v>
      </c>
      <c r="C57" s="28">
        <f t="shared" si="1"/>
        <v>26.000041008816893</v>
      </c>
      <c r="D57" s="21"/>
      <c r="E57" s="28"/>
      <c r="F57" s="21">
        <f t="shared" si="2"/>
        <v>9754</v>
      </c>
      <c r="G57" s="28">
        <f t="shared" si="3"/>
        <v>26.000041008816893</v>
      </c>
      <c r="H57" s="21">
        <v>6629</v>
      </c>
      <c r="I57" s="28">
        <v>26.270779906471564</v>
      </c>
      <c r="J57" s="21">
        <v>1750</v>
      </c>
      <c r="K57" s="28">
        <v>19.59542857142857</v>
      </c>
      <c r="L57" s="21">
        <v>325</v>
      </c>
      <c r="M57" s="28">
        <v>37.07692307692308</v>
      </c>
      <c r="N57" s="21">
        <v>791</v>
      </c>
      <c r="O57" s="28">
        <v>33.015170670037925</v>
      </c>
      <c r="P57" s="21">
        <v>259</v>
      </c>
      <c r="Q57" s="28">
        <v>27.020849420849419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21799</v>
      </c>
      <c r="C58" s="28">
        <f t="shared" si="1"/>
        <v>28.938402679021973</v>
      </c>
      <c r="D58" s="21"/>
      <c r="E58" s="28"/>
      <c r="F58" s="21">
        <f t="shared" si="2"/>
        <v>21799</v>
      </c>
      <c r="G58" s="28">
        <f t="shared" si="3"/>
        <v>28.938402679021973</v>
      </c>
      <c r="H58" s="21">
        <v>7290</v>
      </c>
      <c r="I58" s="28">
        <v>25.899176954732511</v>
      </c>
      <c r="J58" s="21">
        <v>11850</v>
      </c>
      <c r="K58" s="28">
        <v>30.942742616033755</v>
      </c>
      <c r="L58" s="21">
        <v>1894</v>
      </c>
      <c r="M58" s="28">
        <v>26.774730728616682</v>
      </c>
      <c r="N58" s="21">
        <v>765</v>
      </c>
      <c r="O58" s="28">
        <v>32.209673202614383</v>
      </c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17597.099999999999</v>
      </c>
      <c r="C59" s="28">
        <f t="shared" si="1"/>
        <v>28.319556631490418</v>
      </c>
      <c r="D59" s="21"/>
      <c r="E59" s="28"/>
      <c r="F59" s="21">
        <f t="shared" si="2"/>
        <v>17597.099999999999</v>
      </c>
      <c r="G59" s="28">
        <f t="shared" si="3"/>
        <v>28.319556631490418</v>
      </c>
      <c r="H59" s="21">
        <v>4220.5</v>
      </c>
      <c r="I59" s="28">
        <v>24.997038265608339</v>
      </c>
      <c r="J59" s="21">
        <v>8405</v>
      </c>
      <c r="K59" s="28">
        <v>27.842982748364069</v>
      </c>
      <c r="L59" s="21">
        <v>4262.6000000000004</v>
      </c>
      <c r="M59" s="28">
        <v>31.496739079435084</v>
      </c>
      <c r="N59" s="21">
        <v>709</v>
      </c>
      <c r="O59" s="28">
        <v>34.645698166431593</v>
      </c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11946.1</v>
      </c>
      <c r="C60" s="28">
        <f t="shared" si="1"/>
        <v>30.736647106587085</v>
      </c>
      <c r="D60" s="21"/>
      <c r="E60" s="28"/>
      <c r="F60" s="21">
        <f t="shared" si="2"/>
        <v>11946.1</v>
      </c>
      <c r="G60" s="28">
        <f t="shared" si="3"/>
        <v>30.736647106587085</v>
      </c>
      <c r="H60" s="21">
        <v>2767.3</v>
      </c>
      <c r="I60" s="28">
        <v>21.689372312362227</v>
      </c>
      <c r="J60" s="21">
        <v>3235</v>
      </c>
      <c r="K60" s="28">
        <v>22.874806800618238</v>
      </c>
      <c r="L60" s="21">
        <v>1061.3</v>
      </c>
      <c r="M60" s="28">
        <v>37.071855271836426</v>
      </c>
      <c r="N60" s="21">
        <v>4882.5</v>
      </c>
      <c r="O60" s="28">
        <v>39.696405529953921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26903</v>
      </c>
      <c r="C61" s="28">
        <f t="shared" si="1"/>
        <v>19.697193249823442</v>
      </c>
      <c r="D61" s="21"/>
      <c r="E61" s="28"/>
      <c r="F61" s="21">
        <f t="shared" si="2"/>
        <v>26903</v>
      </c>
      <c r="G61" s="28">
        <f t="shared" si="3"/>
        <v>19.697193249823442</v>
      </c>
      <c r="H61" s="21">
        <v>17283.5</v>
      </c>
      <c r="I61" s="28">
        <v>17.250788324124166</v>
      </c>
      <c r="J61" s="21">
        <v>3163</v>
      </c>
      <c r="K61" s="28">
        <v>21.809883022447046</v>
      </c>
      <c r="L61" s="21">
        <v>6270.5</v>
      </c>
      <c r="M61" s="28">
        <v>24.852711904951757</v>
      </c>
      <c r="N61" s="21">
        <v>186</v>
      </c>
      <c r="O61" s="28">
        <v>37.29032258064516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24845.599999999999</v>
      </c>
      <c r="C62" s="28">
        <f t="shared" si="1"/>
        <v>20.678045207199666</v>
      </c>
      <c r="D62" s="21"/>
      <c r="E62" s="28"/>
      <c r="F62" s="21">
        <f t="shared" si="2"/>
        <v>24845.599999999999</v>
      </c>
      <c r="G62" s="28">
        <f t="shared" si="3"/>
        <v>20.678045207199666</v>
      </c>
      <c r="H62" s="21">
        <v>13879.8</v>
      </c>
      <c r="I62" s="28">
        <v>15.552097292468192</v>
      </c>
      <c r="J62" s="21">
        <v>5882.5</v>
      </c>
      <c r="K62" s="28">
        <v>24.807316617084574</v>
      </c>
      <c r="L62" s="21">
        <v>3718</v>
      </c>
      <c r="M62" s="28">
        <v>28.450268961807424</v>
      </c>
      <c r="N62" s="21">
        <v>1365.3</v>
      </c>
      <c r="O62" s="28">
        <v>33.832344539661619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25178</v>
      </c>
      <c r="C63" s="28">
        <f t="shared" si="1"/>
        <v>11.01460910318532</v>
      </c>
      <c r="D63" s="21"/>
      <c r="E63" s="28"/>
      <c r="F63" s="21">
        <f t="shared" si="2"/>
        <v>25178</v>
      </c>
      <c r="G63" s="28">
        <f t="shared" si="3"/>
        <v>11.01460910318532</v>
      </c>
      <c r="H63" s="21">
        <v>14392</v>
      </c>
      <c r="I63" s="28">
        <v>6.1706503613118402</v>
      </c>
      <c r="J63" s="21">
        <v>7591</v>
      </c>
      <c r="K63" s="28">
        <v>13.12949545514425</v>
      </c>
      <c r="L63" s="21">
        <v>706.4</v>
      </c>
      <c r="M63" s="28">
        <v>26.975945639864101</v>
      </c>
      <c r="N63" s="21">
        <v>2488.6</v>
      </c>
      <c r="O63" s="28">
        <v>28.046299124005468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29316.699999999997</v>
      </c>
      <c r="C64" s="28">
        <f t="shared" si="1"/>
        <v>7.8945563450183691</v>
      </c>
      <c r="D64" s="21"/>
      <c r="E64" s="28"/>
      <c r="F64" s="21">
        <f t="shared" si="2"/>
        <v>29316.699999999997</v>
      </c>
      <c r="G64" s="28">
        <f t="shared" si="3"/>
        <v>7.8945563450183691</v>
      </c>
      <c r="H64" s="21">
        <v>23802.6</v>
      </c>
      <c r="I64" s="28">
        <v>5.3987799652138841</v>
      </c>
      <c r="J64" s="21">
        <v>3180.6</v>
      </c>
      <c r="K64" s="28">
        <v>17.071150097465889</v>
      </c>
      <c r="L64" s="21">
        <v>2194.5</v>
      </c>
      <c r="M64" s="28">
        <v>20.214372294372296</v>
      </c>
      <c r="N64" s="21">
        <v>139</v>
      </c>
      <c r="O64" s="28">
        <v>30.794244604316543</v>
      </c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26963.9</v>
      </c>
      <c r="C65" s="28">
        <f t="shared" si="1"/>
        <v>16.375817667325574</v>
      </c>
      <c r="D65" s="21"/>
      <c r="E65" s="28"/>
      <c r="F65" s="21">
        <f t="shared" si="2"/>
        <v>26963.9</v>
      </c>
      <c r="G65" s="28">
        <f t="shared" si="3"/>
        <v>16.375817667325574</v>
      </c>
      <c r="H65" s="21">
        <v>13050</v>
      </c>
      <c r="I65" s="28">
        <v>9.8192030651341007</v>
      </c>
      <c r="J65" s="21">
        <v>6216</v>
      </c>
      <c r="K65" s="28">
        <v>19.531565315315316</v>
      </c>
      <c r="L65" s="21">
        <v>5623.4</v>
      </c>
      <c r="M65" s="28">
        <v>24.78520112387524</v>
      </c>
      <c r="N65" s="21">
        <v>2074.5</v>
      </c>
      <c r="O65" s="28">
        <v>25.369968667148711</v>
      </c>
      <c r="P65" s="21"/>
      <c r="Q65" s="28"/>
      <c r="R65" s="22"/>
      <c r="S65" s="30"/>
    </row>
    <row r="66" spans="1:19" ht="14.25" customHeight="1" x14ac:dyDescent="0.2">
      <c r="A66" s="23" t="s">
        <v>9</v>
      </c>
      <c r="B66" s="26">
        <f t="shared" si="0"/>
        <v>13442.8</v>
      </c>
      <c r="C66" s="28">
        <f t="shared" si="1"/>
        <v>18.708230428184606</v>
      </c>
      <c r="D66" s="21"/>
      <c r="E66" s="28"/>
      <c r="F66" s="21">
        <f t="shared" si="2"/>
        <v>13442.8</v>
      </c>
      <c r="G66" s="28">
        <f t="shared" si="3"/>
        <v>18.708230428184606</v>
      </c>
      <c r="H66" s="21">
        <v>5000.7</v>
      </c>
      <c r="I66" s="28">
        <v>15.627812106305118</v>
      </c>
      <c r="J66" s="21">
        <v>6429.1</v>
      </c>
      <c r="K66" s="28">
        <v>20.697718187615685</v>
      </c>
      <c r="L66" s="21">
        <v>1813</v>
      </c>
      <c r="M66" s="28">
        <v>19.427633756205186</v>
      </c>
      <c r="N66" s="21">
        <v>200</v>
      </c>
      <c r="O66" s="28">
        <v>25.254999999999999</v>
      </c>
      <c r="P66" s="21"/>
      <c r="Q66" s="28"/>
      <c r="R66" s="21"/>
      <c r="S66" s="28"/>
    </row>
    <row r="67" spans="1:19" ht="14.25" customHeight="1" x14ac:dyDescent="0.2">
      <c r="A67" s="23" t="s">
        <v>14</v>
      </c>
      <c r="B67" s="26">
        <f t="shared" si="0"/>
        <v>28426.600000000002</v>
      </c>
      <c r="C67" s="28">
        <f t="shared" si="1"/>
        <v>16.895750670146974</v>
      </c>
      <c r="D67" s="21"/>
      <c r="E67" s="28"/>
      <c r="F67" s="21">
        <f t="shared" si="2"/>
        <v>28426.600000000002</v>
      </c>
      <c r="G67" s="28">
        <f t="shared" si="3"/>
        <v>16.895750670146974</v>
      </c>
      <c r="H67" s="21">
        <v>16681.400000000001</v>
      </c>
      <c r="I67" s="28">
        <v>14.569347896459528</v>
      </c>
      <c r="J67" s="21">
        <v>4975.2</v>
      </c>
      <c r="K67" s="28">
        <v>20.531437128155652</v>
      </c>
      <c r="L67" s="21">
        <v>3484</v>
      </c>
      <c r="M67" s="28">
        <v>19.680861079219287</v>
      </c>
      <c r="N67" s="21">
        <v>3286</v>
      </c>
      <c r="O67" s="28">
        <v>20.248174071819843</v>
      </c>
      <c r="P67" s="21"/>
      <c r="Q67" s="28"/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41250.699999999997</v>
      </c>
      <c r="C68" s="29">
        <f t="shared" si="1"/>
        <v>16.205327667166859</v>
      </c>
      <c r="D68" s="25"/>
      <c r="E68" s="29"/>
      <c r="F68" s="25">
        <f t="shared" si="2"/>
        <v>41250.699999999997</v>
      </c>
      <c r="G68" s="29">
        <f t="shared" si="3"/>
        <v>16.205327667166859</v>
      </c>
      <c r="H68" s="25">
        <v>18841.900000000001</v>
      </c>
      <c r="I68" s="29">
        <v>17.870809207139406</v>
      </c>
      <c r="J68" s="25">
        <v>4251</v>
      </c>
      <c r="K68" s="29">
        <v>22.978821453775584</v>
      </c>
      <c r="L68" s="25">
        <v>17630.8</v>
      </c>
      <c r="M68" s="29">
        <v>12.83085282573678</v>
      </c>
      <c r="N68" s="25">
        <v>462</v>
      </c>
      <c r="O68" s="29">
        <v>12.792077922077921</v>
      </c>
      <c r="P68" s="25">
        <v>65</v>
      </c>
      <c r="Q68" s="29">
        <v>30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31157.500000000004</v>
      </c>
      <c r="C69" s="28">
        <f t="shared" si="1"/>
        <v>17.862297360186151</v>
      </c>
      <c r="D69" s="21"/>
      <c r="E69" s="28"/>
      <c r="F69" s="21">
        <f t="shared" si="2"/>
        <v>31157.500000000004</v>
      </c>
      <c r="G69" s="28">
        <f t="shared" si="3"/>
        <v>17.862297360186151</v>
      </c>
      <c r="H69" s="21">
        <v>22176.400000000001</v>
      </c>
      <c r="I69" s="28">
        <v>16.471744737649033</v>
      </c>
      <c r="J69" s="21">
        <v>4062.9</v>
      </c>
      <c r="K69" s="28">
        <v>17.251655221639716</v>
      </c>
      <c r="L69" s="21">
        <v>3802.8</v>
      </c>
      <c r="M69" s="28">
        <v>23.235894603976014</v>
      </c>
      <c r="N69" s="21">
        <v>215.4</v>
      </c>
      <c r="O69" s="28">
        <v>33.924419684308269</v>
      </c>
      <c r="P69" s="21">
        <v>900</v>
      </c>
      <c r="Q69" s="28">
        <v>28.333333333333332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49844.399999999994</v>
      </c>
      <c r="C70" s="28">
        <f t="shared" si="1"/>
        <v>12.33766234521832</v>
      </c>
      <c r="D70" s="21"/>
      <c r="E70" s="28"/>
      <c r="F70" s="21">
        <f t="shared" si="2"/>
        <v>49844.399999999994</v>
      </c>
      <c r="G70" s="28">
        <f t="shared" si="3"/>
        <v>12.33766234521832</v>
      </c>
      <c r="H70" s="21">
        <v>20350.7</v>
      </c>
      <c r="I70" s="28">
        <v>3.1755802011724414</v>
      </c>
      <c r="J70" s="21">
        <v>24471</v>
      </c>
      <c r="K70" s="28">
        <v>19.352592865023905</v>
      </c>
      <c r="L70" s="21">
        <v>3506</v>
      </c>
      <c r="M70" s="28">
        <v>16.897318881916714</v>
      </c>
      <c r="N70" s="21">
        <v>1316.7</v>
      </c>
      <c r="O70" s="28">
        <v>8.7482319434951012</v>
      </c>
      <c r="P70" s="21">
        <v>200</v>
      </c>
      <c r="Q70" s="28">
        <v>30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32892.5</v>
      </c>
      <c r="C71" s="28">
        <f t="shared" si="1"/>
        <v>15.147829444402218</v>
      </c>
      <c r="D71" s="21"/>
      <c r="E71" s="28"/>
      <c r="F71" s="21">
        <f t="shared" si="2"/>
        <v>32892.5</v>
      </c>
      <c r="G71" s="28">
        <f t="shared" si="3"/>
        <v>15.147829444402218</v>
      </c>
      <c r="H71" s="21">
        <v>5062</v>
      </c>
      <c r="I71" s="28">
        <v>2.0742789411299882</v>
      </c>
      <c r="J71" s="21">
        <v>9677</v>
      </c>
      <c r="K71" s="28">
        <v>14.29359305569908</v>
      </c>
      <c r="L71" s="21">
        <v>16064.5</v>
      </c>
      <c r="M71" s="28">
        <v>18.599396184132715</v>
      </c>
      <c r="N71" s="21">
        <v>360</v>
      </c>
      <c r="O71" s="28">
        <v>25.991333333333337</v>
      </c>
      <c r="P71" s="21">
        <v>1729</v>
      </c>
      <c r="Q71" s="28">
        <v>23.877385772122615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14515.5</v>
      </c>
      <c r="C72" s="28">
        <f t="shared" si="1"/>
        <v>18.660287968034172</v>
      </c>
      <c r="D72" s="21"/>
      <c r="E72" s="28"/>
      <c r="F72" s="21">
        <f t="shared" si="2"/>
        <v>14515.5</v>
      </c>
      <c r="G72" s="28">
        <f t="shared" si="3"/>
        <v>18.660287968034172</v>
      </c>
      <c r="H72" s="21">
        <v>1946.7</v>
      </c>
      <c r="I72" s="28">
        <v>6.3117069913186414</v>
      </c>
      <c r="J72" s="21">
        <v>2572</v>
      </c>
      <c r="K72" s="28">
        <v>15.39421461897356</v>
      </c>
      <c r="L72" s="21">
        <v>4151.8</v>
      </c>
      <c r="M72" s="28">
        <v>18.759933041090612</v>
      </c>
      <c r="N72" s="21">
        <v>5572</v>
      </c>
      <c r="O72" s="28">
        <v>24.165470208183777</v>
      </c>
      <c r="P72" s="21">
        <v>273</v>
      </c>
      <c r="Q72" s="28">
        <v>23.608058608058609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29849.7</v>
      </c>
      <c r="C73" s="28">
        <f t="shared" si="1"/>
        <v>10.488232042533092</v>
      </c>
      <c r="D73" s="21"/>
      <c r="E73" s="28"/>
      <c r="F73" s="21">
        <f t="shared" si="2"/>
        <v>29849.7</v>
      </c>
      <c r="G73" s="28">
        <f t="shared" si="3"/>
        <v>10.488232042533092</v>
      </c>
      <c r="H73" s="21">
        <v>8486.4</v>
      </c>
      <c r="I73" s="28">
        <v>6.0779965592006029</v>
      </c>
      <c r="J73" s="21">
        <v>15107</v>
      </c>
      <c r="K73" s="28">
        <v>11.431124644204674</v>
      </c>
      <c r="L73" s="21">
        <v>5585</v>
      </c>
      <c r="M73" s="28">
        <v>13.013221128021485</v>
      </c>
      <c r="N73" s="21">
        <v>581.29999999999995</v>
      </c>
      <c r="O73" s="28">
        <v>24.568088766557718</v>
      </c>
      <c r="P73" s="21">
        <v>90</v>
      </c>
      <c r="Q73" s="28">
        <v>20.444444444444443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25338.400000000001</v>
      </c>
      <c r="C74" s="28">
        <f t="shared" ref="C74:C137" si="5">(D74*E74+H74*I74+J74*K74+L74*M74+N74*O74+P74*Q74+R74*S74)/(D74+H74+J74+L74+N74+P74+R74)</f>
        <v>11.909967480188174</v>
      </c>
      <c r="D74" s="21"/>
      <c r="E74" s="28"/>
      <c r="F74" s="21">
        <f t="shared" ref="F74:F137" si="6">H74+J74+L74+N74+P74+R74</f>
        <v>25338.400000000001</v>
      </c>
      <c r="G74" s="28">
        <f t="shared" ref="G74:G137" si="7">(H74*I74+J74*K74+L74*M74+N74*O74+P74*Q74+R74*S74)/(H74+J74+L74+N74+P74+R74)</f>
        <v>11.909967480188174</v>
      </c>
      <c r="H74" s="21">
        <v>9420.4</v>
      </c>
      <c r="I74" s="28">
        <v>4.6036261729862851</v>
      </c>
      <c r="J74" s="21">
        <v>5871</v>
      </c>
      <c r="K74" s="28">
        <v>15.431003236245955</v>
      </c>
      <c r="L74" s="21">
        <v>3200.5</v>
      </c>
      <c r="M74" s="28">
        <v>15.479143883768161</v>
      </c>
      <c r="N74" s="21">
        <v>5776.5</v>
      </c>
      <c r="O74" s="28">
        <v>15.844386739375057</v>
      </c>
      <c r="P74" s="21">
        <v>1070</v>
      </c>
      <c r="Q74" s="28">
        <v>25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7519</v>
      </c>
      <c r="C75" s="28">
        <f t="shared" si="5"/>
        <v>11.814142173161324</v>
      </c>
      <c r="D75" s="21"/>
      <c r="E75" s="28"/>
      <c r="F75" s="21">
        <f t="shared" si="6"/>
        <v>7519</v>
      </c>
      <c r="G75" s="28">
        <f t="shared" si="7"/>
        <v>11.814142173161324</v>
      </c>
      <c r="H75" s="21">
        <v>2365.9</v>
      </c>
      <c r="I75" s="28">
        <v>6.551418065006974</v>
      </c>
      <c r="J75" s="21">
        <v>1175.5</v>
      </c>
      <c r="K75" s="28">
        <v>12.15854955338154</v>
      </c>
      <c r="L75" s="21">
        <v>3721.2</v>
      </c>
      <c r="M75" s="28">
        <v>14.646474255616468</v>
      </c>
      <c r="N75" s="21">
        <v>219.9</v>
      </c>
      <c r="O75" s="28">
        <v>17.638472032742154</v>
      </c>
      <c r="P75" s="21">
        <v>36.5</v>
      </c>
      <c r="Q75" s="28">
        <v>18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6433.0999999999995</v>
      </c>
      <c r="C76" s="28">
        <f t="shared" si="5"/>
        <v>14.198809283238253</v>
      </c>
      <c r="D76" s="21"/>
      <c r="E76" s="28"/>
      <c r="F76" s="21">
        <f t="shared" si="6"/>
        <v>6433.0999999999995</v>
      </c>
      <c r="G76" s="28">
        <f t="shared" si="7"/>
        <v>14.198809283238253</v>
      </c>
      <c r="H76" s="21">
        <v>1382.2</v>
      </c>
      <c r="I76" s="28">
        <v>15.071624945738677</v>
      </c>
      <c r="J76" s="21">
        <v>1784.5</v>
      </c>
      <c r="K76" s="28">
        <v>10.096957130848978</v>
      </c>
      <c r="L76" s="21">
        <v>2953.7</v>
      </c>
      <c r="M76" s="28">
        <v>15.200887023055829</v>
      </c>
      <c r="N76" s="21">
        <v>96</v>
      </c>
      <c r="O76" s="28">
        <v>22.666458333333335</v>
      </c>
      <c r="P76" s="21">
        <v>216.7</v>
      </c>
      <c r="Q76" s="28">
        <v>25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7102.6</v>
      </c>
      <c r="C77" s="28">
        <f t="shared" si="5"/>
        <v>13.051307971728662</v>
      </c>
      <c r="D77" s="21"/>
      <c r="E77" s="28"/>
      <c r="F77" s="21">
        <f t="shared" si="6"/>
        <v>7102.6</v>
      </c>
      <c r="G77" s="28">
        <f t="shared" si="7"/>
        <v>13.051307971728662</v>
      </c>
      <c r="H77" s="21">
        <v>335.8</v>
      </c>
      <c r="I77" s="28">
        <v>4.7647409172126265</v>
      </c>
      <c r="J77" s="21">
        <v>6112.5</v>
      </c>
      <c r="K77" s="28">
        <v>12.555389775051125</v>
      </c>
      <c r="L77" s="21">
        <v>556.29999999999995</v>
      </c>
      <c r="M77" s="28">
        <v>21.183534064353768</v>
      </c>
      <c r="N77" s="21">
        <v>28</v>
      </c>
      <c r="O77" s="28">
        <v>20</v>
      </c>
      <c r="P77" s="21">
        <v>70</v>
      </c>
      <c r="Q77" s="28">
        <v>28.7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7607.4</v>
      </c>
      <c r="C78" s="28">
        <f t="shared" si="5"/>
        <v>13.450023661172018</v>
      </c>
      <c r="D78" s="21"/>
      <c r="E78" s="28"/>
      <c r="F78" s="21">
        <f t="shared" si="6"/>
        <v>7607.4</v>
      </c>
      <c r="G78" s="28">
        <f t="shared" si="7"/>
        <v>13.450023661172018</v>
      </c>
      <c r="H78" s="21">
        <v>1435</v>
      </c>
      <c r="I78" s="28">
        <v>10.592334494773519</v>
      </c>
      <c r="J78" s="21">
        <v>2834.5</v>
      </c>
      <c r="K78" s="28">
        <v>10.427662727112365</v>
      </c>
      <c r="L78" s="21">
        <v>2213.1999999999998</v>
      </c>
      <c r="M78" s="28">
        <v>17.639833724923189</v>
      </c>
      <c r="N78" s="21">
        <v>1100.7</v>
      </c>
      <c r="O78" s="28">
        <v>16.391405469246845</v>
      </c>
      <c r="P78" s="21">
        <v>24</v>
      </c>
      <c r="Q78" s="28">
        <v>20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10009.5</v>
      </c>
      <c r="C79" s="28">
        <f t="shared" si="5"/>
        <v>11.831602977171686</v>
      </c>
      <c r="D79" s="21"/>
      <c r="E79" s="28"/>
      <c r="F79" s="21">
        <f t="shared" si="6"/>
        <v>10009.5</v>
      </c>
      <c r="G79" s="28">
        <f t="shared" si="7"/>
        <v>11.831602977171686</v>
      </c>
      <c r="H79" s="21">
        <v>2139.3000000000002</v>
      </c>
      <c r="I79" s="28">
        <v>8.9075865937456165</v>
      </c>
      <c r="J79" s="21">
        <v>2429.6999999999998</v>
      </c>
      <c r="K79" s="28">
        <v>8.3640819854302997</v>
      </c>
      <c r="L79" s="21">
        <v>5046.5</v>
      </c>
      <c r="M79" s="28">
        <v>14.246309323293371</v>
      </c>
      <c r="N79" s="21">
        <v>394</v>
      </c>
      <c r="O79" s="28">
        <v>18.16299492385787</v>
      </c>
      <c r="P79" s="21"/>
      <c r="Q79" s="28"/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37769</v>
      </c>
      <c r="C80" s="29">
        <f t="shared" si="5"/>
        <v>13.843273848923721</v>
      </c>
      <c r="D80" s="25"/>
      <c r="E80" s="29"/>
      <c r="F80" s="25">
        <f t="shared" si="6"/>
        <v>37769</v>
      </c>
      <c r="G80" s="29">
        <f t="shared" si="7"/>
        <v>13.843273848923721</v>
      </c>
      <c r="H80" s="25">
        <v>5970.3</v>
      </c>
      <c r="I80" s="29">
        <v>2.5671976282598865</v>
      </c>
      <c r="J80" s="25">
        <v>12667.7</v>
      </c>
      <c r="K80" s="29">
        <v>13.326395478263615</v>
      </c>
      <c r="L80" s="25">
        <v>13429</v>
      </c>
      <c r="M80" s="29">
        <v>18.635611735795667</v>
      </c>
      <c r="N80" s="25">
        <v>5673</v>
      </c>
      <c r="O80" s="29">
        <v>15.50401198660321</v>
      </c>
      <c r="P80" s="25">
        <v>29</v>
      </c>
      <c r="Q80" s="29">
        <v>17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38635.4</v>
      </c>
      <c r="C81" s="28">
        <f t="shared" si="5"/>
        <v>12.940882196120656</v>
      </c>
      <c r="D81" s="21"/>
      <c r="E81" s="28"/>
      <c r="F81" s="21">
        <f t="shared" si="6"/>
        <v>38635.4</v>
      </c>
      <c r="G81" s="28">
        <f t="shared" si="7"/>
        <v>12.940882196120656</v>
      </c>
      <c r="H81" s="21">
        <v>2900</v>
      </c>
      <c r="I81" s="28">
        <v>7.6551724137931032</v>
      </c>
      <c r="J81" s="21">
        <v>21924.9</v>
      </c>
      <c r="K81" s="28">
        <v>10.165659136415673</v>
      </c>
      <c r="L81" s="21">
        <v>10600</v>
      </c>
      <c r="M81" s="28">
        <v>18.710856603773586</v>
      </c>
      <c r="N81" s="21">
        <v>2187.5</v>
      </c>
      <c r="O81" s="28">
        <v>16.534409142857143</v>
      </c>
      <c r="P81" s="21">
        <v>1023</v>
      </c>
      <c r="Q81" s="28">
        <v>19.932551319648095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13006.6</v>
      </c>
      <c r="C82" s="28">
        <f t="shared" si="5"/>
        <v>7.6058270416557754</v>
      </c>
      <c r="D82" s="21"/>
      <c r="E82" s="28"/>
      <c r="F82" s="21">
        <f t="shared" si="6"/>
        <v>13006.6</v>
      </c>
      <c r="G82" s="28">
        <f t="shared" si="7"/>
        <v>7.6058270416557754</v>
      </c>
      <c r="H82" s="21">
        <v>5311.1</v>
      </c>
      <c r="I82" s="28">
        <v>1.6945642145694864</v>
      </c>
      <c r="J82" s="21">
        <v>5955</v>
      </c>
      <c r="K82" s="28">
        <v>11.025961376994124</v>
      </c>
      <c r="L82" s="21">
        <v>550</v>
      </c>
      <c r="M82" s="28">
        <v>16.189727272727275</v>
      </c>
      <c r="N82" s="21">
        <v>674</v>
      </c>
      <c r="O82" s="28">
        <v>22.449554896142434</v>
      </c>
      <c r="P82" s="21">
        <v>516.5</v>
      </c>
      <c r="Q82" s="28">
        <v>0.44724104549854793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38119.800000000003</v>
      </c>
      <c r="C83" s="28">
        <f t="shared" si="5"/>
        <v>10.010583738634516</v>
      </c>
      <c r="D83" s="21"/>
      <c r="E83" s="28"/>
      <c r="F83" s="21">
        <f t="shared" si="6"/>
        <v>38119.800000000003</v>
      </c>
      <c r="G83" s="28">
        <f t="shared" si="7"/>
        <v>10.010583738634516</v>
      </c>
      <c r="H83" s="21">
        <v>2001</v>
      </c>
      <c r="I83" s="28">
        <v>2.9985007496251872</v>
      </c>
      <c r="J83" s="21">
        <v>10582</v>
      </c>
      <c r="K83" s="28">
        <v>7.8951927801927795</v>
      </c>
      <c r="L83" s="21">
        <v>15946.8</v>
      </c>
      <c r="M83" s="28">
        <v>11.19149045576542</v>
      </c>
      <c r="N83" s="21">
        <v>8656</v>
      </c>
      <c r="O83" s="28">
        <v>11.734179759704251</v>
      </c>
      <c r="P83" s="21">
        <v>934</v>
      </c>
      <c r="Q83" s="28">
        <v>12.864025695931478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37567.800000000003</v>
      </c>
      <c r="C84" s="28">
        <f t="shared" si="5"/>
        <v>9.8163879705492452</v>
      </c>
      <c r="D84" s="21"/>
      <c r="E84" s="28"/>
      <c r="F84" s="21">
        <f t="shared" si="6"/>
        <v>37567.800000000003</v>
      </c>
      <c r="G84" s="28">
        <f t="shared" si="7"/>
        <v>9.8163879705492452</v>
      </c>
      <c r="H84" s="21">
        <v>550.6</v>
      </c>
      <c r="I84" s="28">
        <v>0</v>
      </c>
      <c r="J84" s="21">
        <v>12639.2</v>
      </c>
      <c r="K84" s="28">
        <v>7.0750545920627879</v>
      </c>
      <c r="L84" s="21">
        <v>20885</v>
      </c>
      <c r="M84" s="28">
        <v>11.046220732583194</v>
      </c>
      <c r="N84" s="21">
        <v>2809</v>
      </c>
      <c r="O84" s="28">
        <v>13.403969384122464</v>
      </c>
      <c r="P84" s="21">
        <v>684</v>
      </c>
      <c r="Q84" s="28">
        <v>16.089181286549707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16482.5</v>
      </c>
      <c r="C85" s="28">
        <f t="shared" si="5"/>
        <v>8.8634516001820121</v>
      </c>
      <c r="D85" s="21"/>
      <c r="E85" s="28"/>
      <c r="F85" s="21">
        <f t="shared" si="6"/>
        <v>16482.5</v>
      </c>
      <c r="G85" s="28">
        <f t="shared" si="7"/>
        <v>8.8634516001820121</v>
      </c>
      <c r="H85" s="21">
        <v>771.9</v>
      </c>
      <c r="I85" s="28">
        <v>0.93276331130975521</v>
      </c>
      <c r="J85" s="21">
        <v>8302</v>
      </c>
      <c r="K85" s="28">
        <v>6.6338400385449292</v>
      </c>
      <c r="L85" s="21">
        <v>5002.6000000000004</v>
      </c>
      <c r="M85" s="28">
        <v>12.363938951745093</v>
      </c>
      <c r="N85" s="21">
        <v>2326</v>
      </c>
      <c r="O85" s="28">
        <v>11.679217540842648</v>
      </c>
      <c r="P85" s="21">
        <v>80</v>
      </c>
      <c r="Q85" s="28">
        <v>16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9399.4</v>
      </c>
      <c r="C86" s="28">
        <f t="shared" si="5"/>
        <v>9.3300731961614574</v>
      </c>
      <c r="D86" s="21"/>
      <c r="E86" s="28"/>
      <c r="F86" s="21">
        <f t="shared" si="6"/>
        <v>9399.4</v>
      </c>
      <c r="G86" s="28">
        <f t="shared" si="7"/>
        <v>9.3300731961614574</v>
      </c>
      <c r="H86" s="21">
        <v>1052.7</v>
      </c>
      <c r="I86" s="28">
        <v>2.8498147620404675</v>
      </c>
      <c r="J86" s="21">
        <v>830</v>
      </c>
      <c r="K86" s="28">
        <v>2.5015783132530118</v>
      </c>
      <c r="L86" s="21">
        <v>3228</v>
      </c>
      <c r="M86" s="28">
        <v>10.4736926889715</v>
      </c>
      <c r="N86" s="21">
        <v>3063.7</v>
      </c>
      <c r="O86" s="28">
        <v>9.1316708555015182</v>
      </c>
      <c r="P86" s="21">
        <v>1225</v>
      </c>
      <c r="Q86" s="28">
        <v>17.008163265306123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7403.9</v>
      </c>
      <c r="C87" s="28">
        <f t="shared" si="5"/>
        <v>8.308824538418941</v>
      </c>
      <c r="D87" s="21"/>
      <c r="E87" s="28"/>
      <c r="F87" s="21">
        <f t="shared" si="6"/>
        <v>7403.9</v>
      </c>
      <c r="G87" s="28">
        <f t="shared" si="7"/>
        <v>8.308824538418941</v>
      </c>
      <c r="H87" s="21">
        <v>30.2</v>
      </c>
      <c r="I87" s="28">
        <v>0</v>
      </c>
      <c r="J87" s="21">
        <v>4663.7</v>
      </c>
      <c r="K87" s="28">
        <v>5.6295872376010463</v>
      </c>
      <c r="L87" s="21">
        <v>1920</v>
      </c>
      <c r="M87" s="28">
        <v>12.802083333333334</v>
      </c>
      <c r="N87" s="21">
        <v>779</v>
      </c>
      <c r="O87" s="28">
        <v>13.491655969191271</v>
      </c>
      <c r="P87" s="21">
        <v>11</v>
      </c>
      <c r="Q87" s="28">
        <v>15.727272727272727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14340.7</v>
      </c>
      <c r="C88" s="28">
        <f t="shared" si="5"/>
        <v>7.2711617982385794</v>
      </c>
      <c r="D88" s="21"/>
      <c r="E88" s="28"/>
      <c r="F88" s="21">
        <f t="shared" si="6"/>
        <v>14340.7</v>
      </c>
      <c r="G88" s="28">
        <f t="shared" si="7"/>
        <v>7.2711617982385794</v>
      </c>
      <c r="H88" s="21">
        <v>4155.2</v>
      </c>
      <c r="I88" s="28">
        <v>3.8866961879091262</v>
      </c>
      <c r="J88" s="21">
        <v>5198</v>
      </c>
      <c r="K88" s="28">
        <v>6.4862543285879193</v>
      </c>
      <c r="L88" s="21">
        <v>4647.5</v>
      </c>
      <c r="M88" s="28">
        <v>11.180204410973642</v>
      </c>
      <c r="N88" s="21">
        <v>330</v>
      </c>
      <c r="O88" s="28">
        <v>7.1151515151515152</v>
      </c>
      <c r="P88" s="21">
        <v>10</v>
      </c>
      <c r="Q88" s="28">
        <v>10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9468.5</v>
      </c>
      <c r="C89" s="28">
        <f t="shared" si="5"/>
        <v>9.1624143211701963</v>
      </c>
      <c r="D89" s="21"/>
      <c r="E89" s="28"/>
      <c r="F89" s="21">
        <f t="shared" si="6"/>
        <v>9468.5</v>
      </c>
      <c r="G89" s="28">
        <f t="shared" si="7"/>
        <v>9.1624143211701963</v>
      </c>
      <c r="H89" s="21">
        <v>574.5</v>
      </c>
      <c r="I89" s="28">
        <v>2.9806788511749347</v>
      </c>
      <c r="J89" s="21">
        <v>4688</v>
      </c>
      <c r="K89" s="28">
        <v>8.103651877133105</v>
      </c>
      <c r="L89" s="21">
        <v>3670</v>
      </c>
      <c r="M89" s="28">
        <v>10.961852861035423</v>
      </c>
      <c r="N89" s="21">
        <v>516</v>
      </c>
      <c r="O89" s="28">
        <v>12.678294573643411</v>
      </c>
      <c r="P89" s="21">
        <v>20</v>
      </c>
      <c r="Q89" s="28">
        <v>14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20119</v>
      </c>
      <c r="C90" s="28">
        <f t="shared" si="5"/>
        <v>8.6488716636015699</v>
      </c>
      <c r="D90" s="21"/>
      <c r="E90" s="28"/>
      <c r="F90" s="21">
        <f t="shared" si="6"/>
        <v>20119</v>
      </c>
      <c r="G90" s="28">
        <f t="shared" si="7"/>
        <v>8.6488716636015699</v>
      </c>
      <c r="H90" s="21">
        <v>2216.3000000000002</v>
      </c>
      <c r="I90" s="28">
        <v>2.5267337454315748</v>
      </c>
      <c r="J90" s="21">
        <v>7599.9</v>
      </c>
      <c r="K90" s="28">
        <v>7.820601455282306</v>
      </c>
      <c r="L90" s="21">
        <v>6696.7</v>
      </c>
      <c r="M90" s="28">
        <v>8.2698941269580537</v>
      </c>
      <c r="N90" s="21">
        <v>2558.5</v>
      </c>
      <c r="O90" s="28">
        <v>14.153957396912254</v>
      </c>
      <c r="P90" s="21">
        <v>1047.5999999999999</v>
      </c>
      <c r="Q90" s="28">
        <v>16.587399770904927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29233.5</v>
      </c>
      <c r="C91" s="28">
        <f t="shared" si="5"/>
        <v>8.3634251800160779</v>
      </c>
      <c r="D91" s="21"/>
      <c r="E91" s="28"/>
      <c r="F91" s="21">
        <f t="shared" si="6"/>
        <v>29233.5</v>
      </c>
      <c r="G91" s="28">
        <f t="shared" si="7"/>
        <v>8.3634251800160779</v>
      </c>
      <c r="H91" s="21">
        <v>3206.9</v>
      </c>
      <c r="I91" s="28">
        <v>2.9374161963266707</v>
      </c>
      <c r="J91" s="21">
        <v>6714.5999999999995</v>
      </c>
      <c r="K91" s="28">
        <v>6.3195410002085017</v>
      </c>
      <c r="L91" s="21">
        <v>18522</v>
      </c>
      <c r="M91" s="28">
        <v>9.879764604254401</v>
      </c>
      <c r="N91" s="21">
        <v>718</v>
      </c>
      <c r="O91" s="28">
        <v>11.974930362116991</v>
      </c>
      <c r="P91" s="21">
        <v>72</v>
      </c>
      <c r="Q91" s="28">
        <v>14.555555555555555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30218.5</v>
      </c>
      <c r="C92" s="29">
        <f t="shared" si="5"/>
        <v>6.3150288730413493</v>
      </c>
      <c r="D92" s="25"/>
      <c r="E92" s="29"/>
      <c r="F92" s="25">
        <f t="shared" si="6"/>
        <v>30218.5</v>
      </c>
      <c r="G92" s="29">
        <f t="shared" si="7"/>
        <v>6.3150288730413493</v>
      </c>
      <c r="H92" s="25">
        <v>1022.9</v>
      </c>
      <c r="I92" s="29">
        <v>1.9552253397204029</v>
      </c>
      <c r="J92" s="25">
        <v>13350.1</v>
      </c>
      <c r="K92" s="29">
        <v>5.2744623635778014</v>
      </c>
      <c r="L92" s="25">
        <v>10698</v>
      </c>
      <c r="M92" s="29">
        <v>5.2924845765563653</v>
      </c>
      <c r="N92" s="25">
        <v>4949.5</v>
      </c>
      <c r="O92" s="29">
        <v>11.881462774017578</v>
      </c>
      <c r="P92" s="25">
        <v>198</v>
      </c>
      <c r="Q92" s="29">
        <v>15.099999999999998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29191.9</v>
      </c>
      <c r="C93" s="28">
        <f t="shared" si="5"/>
        <v>6.9720824954867613</v>
      </c>
      <c r="D93" s="21"/>
      <c r="E93" s="28"/>
      <c r="F93" s="21">
        <f t="shared" si="6"/>
        <v>29191.9</v>
      </c>
      <c r="G93" s="28">
        <f t="shared" si="7"/>
        <v>6.9720824954867613</v>
      </c>
      <c r="H93" s="21">
        <v>3062.8</v>
      </c>
      <c r="I93" s="28">
        <v>5.9210526315789469</v>
      </c>
      <c r="J93" s="21">
        <v>13079.7</v>
      </c>
      <c r="K93" s="28">
        <v>6.0294605380857362</v>
      </c>
      <c r="L93" s="21">
        <v>12034</v>
      </c>
      <c r="M93" s="28">
        <v>7.8311450889147416</v>
      </c>
      <c r="N93" s="21">
        <v>556</v>
      </c>
      <c r="O93" s="28">
        <v>11.746402877697841</v>
      </c>
      <c r="P93" s="21">
        <v>459.4</v>
      </c>
      <c r="Q93" s="28">
        <v>12.535481062255116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23994.499999999996</v>
      </c>
      <c r="C94" s="28">
        <f t="shared" si="5"/>
        <v>6.9261547437954549</v>
      </c>
      <c r="D94" s="21"/>
      <c r="E94" s="28"/>
      <c r="F94" s="21">
        <f t="shared" si="6"/>
        <v>23994.499999999996</v>
      </c>
      <c r="G94" s="28">
        <f t="shared" si="7"/>
        <v>6.9261547437954549</v>
      </c>
      <c r="H94" s="21">
        <v>311.39999999999998</v>
      </c>
      <c r="I94" s="28">
        <v>0</v>
      </c>
      <c r="J94" s="21">
        <v>10867.4</v>
      </c>
      <c r="K94" s="28">
        <v>5.8543920348933511</v>
      </c>
      <c r="L94" s="21">
        <v>9386</v>
      </c>
      <c r="M94" s="28">
        <v>7.7626251864479014</v>
      </c>
      <c r="N94" s="21">
        <v>3238.6</v>
      </c>
      <c r="O94" s="28">
        <v>8.12709195331316</v>
      </c>
      <c r="P94" s="21">
        <v>191.1</v>
      </c>
      <c r="Q94" s="28">
        <v>17.724751439037153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37031.800000000003</v>
      </c>
      <c r="C95" s="28">
        <f t="shared" si="5"/>
        <v>8.5235886454344634</v>
      </c>
      <c r="D95" s="21"/>
      <c r="E95" s="28"/>
      <c r="F95" s="21">
        <f t="shared" si="6"/>
        <v>37031.800000000003</v>
      </c>
      <c r="G95" s="28">
        <f t="shared" si="7"/>
        <v>8.5235886454344634</v>
      </c>
      <c r="H95" s="21">
        <v>869.5</v>
      </c>
      <c r="I95" s="28">
        <v>1.5181138585393905</v>
      </c>
      <c r="J95" s="21">
        <v>4081.3</v>
      </c>
      <c r="K95" s="28">
        <v>4.985636929409746</v>
      </c>
      <c r="L95" s="21">
        <v>29161</v>
      </c>
      <c r="M95" s="28">
        <v>9.053537258667399</v>
      </c>
      <c r="N95" s="21">
        <v>2710</v>
      </c>
      <c r="O95" s="28">
        <v>9.9556273062730636</v>
      </c>
      <c r="P95" s="21">
        <v>210</v>
      </c>
      <c r="Q95" s="28">
        <v>14.219047619047618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40912.5</v>
      </c>
      <c r="C96" s="28">
        <f t="shared" si="5"/>
        <v>7.1565104063550251</v>
      </c>
      <c r="D96" s="21"/>
      <c r="E96" s="28"/>
      <c r="F96" s="21">
        <f t="shared" si="6"/>
        <v>40912.5</v>
      </c>
      <c r="G96" s="28">
        <f t="shared" si="7"/>
        <v>7.1565104063550251</v>
      </c>
      <c r="H96" s="21">
        <v>1258.4000000000001</v>
      </c>
      <c r="I96" s="28">
        <v>1.6489192625556262</v>
      </c>
      <c r="J96" s="21">
        <v>6624.4</v>
      </c>
      <c r="K96" s="28">
        <v>5.2372006521345345</v>
      </c>
      <c r="L96" s="21">
        <v>31511.7</v>
      </c>
      <c r="M96" s="28">
        <v>7.6929972042130377</v>
      </c>
      <c r="N96" s="21">
        <v>1038</v>
      </c>
      <c r="O96" s="28">
        <v>8.4807321772639686</v>
      </c>
      <c r="P96" s="21">
        <v>480</v>
      </c>
      <c r="Q96" s="28">
        <v>10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15217.300000000001</v>
      </c>
      <c r="C97" s="28">
        <f t="shared" si="5"/>
        <v>3.2112910963180061</v>
      </c>
      <c r="D97" s="21"/>
      <c r="E97" s="28"/>
      <c r="F97" s="21">
        <f t="shared" si="6"/>
        <v>15217.300000000001</v>
      </c>
      <c r="G97" s="28">
        <f t="shared" si="7"/>
        <v>3.2112910963180061</v>
      </c>
      <c r="H97" s="21">
        <v>7478.3</v>
      </c>
      <c r="I97" s="28">
        <v>0.57315165211344843</v>
      </c>
      <c r="J97" s="21">
        <v>4082.3</v>
      </c>
      <c r="K97" s="28">
        <v>4.2954216985522864</v>
      </c>
      <c r="L97" s="21">
        <v>1863.2</v>
      </c>
      <c r="M97" s="28">
        <v>5.8000107342206952</v>
      </c>
      <c r="N97" s="21">
        <v>1758.5</v>
      </c>
      <c r="O97" s="28">
        <v>9.0356553881148702</v>
      </c>
      <c r="P97" s="21">
        <v>35</v>
      </c>
      <c r="Q97" s="28">
        <v>10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24256.399999999998</v>
      </c>
      <c r="C98" s="28">
        <f t="shared" si="5"/>
        <v>5.3338896126383144</v>
      </c>
      <c r="D98" s="21"/>
      <c r="E98" s="28"/>
      <c r="F98" s="21">
        <f t="shared" si="6"/>
        <v>24256.399999999998</v>
      </c>
      <c r="G98" s="28">
        <f t="shared" si="7"/>
        <v>5.3338896126383144</v>
      </c>
      <c r="H98" s="21">
        <v>2073.9</v>
      </c>
      <c r="I98" s="28">
        <v>0.34717199479242006</v>
      </c>
      <c r="J98" s="21">
        <v>10557.3</v>
      </c>
      <c r="K98" s="28">
        <v>4.7413827399050898</v>
      </c>
      <c r="L98" s="21">
        <v>8264</v>
      </c>
      <c r="M98" s="28">
        <v>5.4424830590513071</v>
      </c>
      <c r="N98" s="21">
        <v>2598</v>
      </c>
      <c r="O98" s="28">
        <v>9.0585373364126252</v>
      </c>
      <c r="P98" s="21">
        <v>763.2</v>
      </c>
      <c r="Q98" s="28">
        <v>13.225890985324947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15086.699999999999</v>
      </c>
      <c r="C99" s="28">
        <f t="shared" si="5"/>
        <v>8.1461061729868032</v>
      </c>
      <c r="D99" s="21"/>
      <c r="E99" s="28"/>
      <c r="F99" s="21">
        <f t="shared" si="6"/>
        <v>15086.699999999999</v>
      </c>
      <c r="G99" s="28">
        <f t="shared" si="7"/>
        <v>8.1461061729868032</v>
      </c>
      <c r="H99" s="21">
        <v>99.3</v>
      </c>
      <c r="I99" s="28">
        <v>0</v>
      </c>
      <c r="J99" s="21">
        <v>6291.3</v>
      </c>
      <c r="K99" s="28">
        <v>6.9259612480727357</v>
      </c>
      <c r="L99" s="21">
        <v>3365.2</v>
      </c>
      <c r="M99" s="28">
        <v>9.2278022108641391</v>
      </c>
      <c r="N99" s="21">
        <v>3664</v>
      </c>
      <c r="O99" s="28">
        <v>8.8327729257641927</v>
      </c>
      <c r="P99" s="21">
        <v>1666.9</v>
      </c>
      <c r="Q99" s="28">
        <v>9.5433919251304822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7898.6</v>
      </c>
      <c r="C100" s="28">
        <f t="shared" si="5"/>
        <v>7.212607297495758</v>
      </c>
      <c r="D100" s="21"/>
      <c r="E100" s="28"/>
      <c r="F100" s="21">
        <f t="shared" si="6"/>
        <v>7898.6</v>
      </c>
      <c r="G100" s="28">
        <f t="shared" si="7"/>
        <v>7.212607297495758</v>
      </c>
      <c r="H100" s="21">
        <v>5</v>
      </c>
      <c r="I100" s="28">
        <v>0</v>
      </c>
      <c r="J100" s="21">
        <v>3293.9</v>
      </c>
      <c r="K100" s="28">
        <v>4.9351771456328359</v>
      </c>
      <c r="L100" s="21">
        <v>1592.7</v>
      </c>
      <c r="M100" s="28">
        <v>7.5089093991335458</v>
      </c>
      <c r="N100" s="21">
        <v>2832</v>
      </c>
      <c r="O100" s="28">
        <v>9.4117514124293784</v>
      </c>
      <c r="P100" s="21">
        <v>175</v>
      </c>
      <c r="Q100" s="28">
        <v>12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9988.6</v>
      </c>
      <c r="C101" s="28">
        <f t="shared" si="5"/>
        <v>9.4975902528882923</v>
      </c>
      <c r="D101" s="21"/>
      <c r="E101" s="28"/>
      <c r="F101" s="21">
        <f t="shared" si="6"/>
        <v>9988.6</v>
      </c>
      <c r="G101" s="28">
        <f t="shared" si="7"/>
        <v>9.4975902528882923</v>
      </c>
      <c r="H101" s="21">
        <v>1.3</v>
      </c>
      <c r="I101" s="28">
        <v>0</v>
      </c>
      <c r="J101" s="21">
        <v>2924.3</v>
      </c>
      <c r="K101" s="28">
        <v>5.6449851246452143</v>
      </c>
      <c r="L101" s="21">
        <v>4297</v>
      </c>
      <c r="M101" s="28">
        <v>10.56085641144985</v>
      </c>
      <c r="N101" s="21">
        <v>2626</v>
      </c>
      <c r="O101" s="28">
        <v>11.942117288651943</v>
      </c>
      <c r="P101" s="21">
        <v>140</v>
      </c>
      <c r="Q101" s="28">
        <v>11.571428571428571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45193.2</v>
      </c>
      <c r="C102" s="28">
        <f t="shared" si="5"/>
        <v>8.0755788481452964</v>
      </c>
      <c r="D102" s="21"/>
      <c r="E102" s="28"/>
      <c r="F102" s="21">
        <f t="shared" si="6"/>
        <v>45193.2</v>
      </c>
      <c r="G102" s="28">
        <f t="shared" si="7"/>
        <v>8.0755788481452964</v>
      </c>
      <c r="H102" s="21">
        <v>5046.8999999999996</v>
      </c>
      <c r="I102" s="28">
        <v>1.4860607501634668</v>
      </c>
      <c r="J102" s="21">
        <v>10549.8</v>
      </c>
      <c r="K102" s="28">
        <v>6.8946899467288487</v>
      </c>
      <c r="L102" s="21">
        <v>28148</v>
      </c>
      <c r="M102" s="28">
        <v>9.6617589171521949</v>
      </c>
      <c r="N102" s="21">
        <v>1100.2</v>
      </c>
      <c r="O102" s="28">
        <v>8.4819123795673512</v>
      </c>
      <c r="P102" s="21">
        <v>348.3</v>
      </c>
      <c r="Q102" s="28">
        <v>9.8554694229112823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19019.099999999999</v>
      </c>
      <c r="C103" s="28">
        <f t="shared" si="5"/>
        <v>7.636628441934687</v>
      </c>
      <c r="D103" s="21"/>
      <c r="E103" s="28"/>
      <c r="F103" s="21">
        <f t="shared" si="6"/>
        <v>19019.099999999999</v>
      </c>
      <c r="G103" s="28">
        <f t="shared" si="7"/>
        <v>7.636628441934687</v>
      </c>
      <c r="H103" s="21">
        <v>13.4</v>
      </c>
      <c r="I103" s="28">
        <v>0</v>
      </c>
      <c r="J103" s="21">
        <v>4060.2</v>
      </c>
      <c r="K103" s="28">
        <v>5.643022511206345</v>
      </c>
      <c r="L103" s="21">
        <v>9996.5</v>
      </c>
      <c r="M103" s="28">
        <v>6.8109838443455208</v>
      </c>
      <c r="N103" s="21">
        <v>4749</v>
      </c>
      <c r="O103" s="28">
        <v>11.043166982522637</v>
      </c>
      <c r="P103" s="21">
        <v>200</v>
      </c>
      <c r="Q103" s="28">
        <v>9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29608.699999999997</v>
      </c>
      <c r="C104" s="29">
        <f t="shared" si="5"/>
        <v>8.1834737762887269</v>
      </c>
      <c r="D104" s="25"/>
      <c r="E104" s="29"/>
      <c r="F104" s="25">
        <f t="shared" si="6"/>
        <v>29608.699999999997</v>
      </c>
      <c r="G104" s="29">
        <f t="shared" si="7"/>
        <v>8.1834737762887269</v>
      </c>
      <c r="H104" s="25">
        <v>110.7</v>
      </c>
      <c r="I104" s="29">
        <v>0</v>
      </c>
      <c r="J104" s="25">
        <v>7378.7</v>
      </c>
      <c r="K104" s="29">
        <v>3.1372057408486591</v>
      </c>
      <c r="L104" s="25">
        <v>6922.7</v>
      </c>
      <c r="M104" s="29">
        <v>8.3196469585566319</v>
      </c>
      <c r="N104" s="25">
        <v>973.3</v>
      </c>
      <c r="O104" s="29">
        <v>12.047775608753726</v>
      </c>
      <c r="P104" s="25">
        <v>14223.3</v>
      </c>
      <c r="Q104" s="29">
        <v>10.534334507463107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21327.199999999997</v>
      </c>
      <c r="C105" s="28">
        <f t="shared" si="5"/>
        <v>6.0756738812408573</v>
      </c>
      <c r="D105" s="21"/>
      <c r="E105" s="28"/>
      <c r="F105" s="21">
        <f t="shared" si="6"/>
        <v>21327.199999999997</v>
      </c>
      <c r="G105" s="28">
        <f t="shared" si="7"/>
        <v>6.0756738812408573</v>
      </c>
      <c r="H105" s="21">
        <v>212.8</v>
      </c>
      <c r="I105" s="28">
        <v>1.475563909774436</v>
      </c>
      <c r="J105" s="21">
        <v>13837.8</v>
      </c>
      <c r="K105" s="28">
        <v>4.4526875659425631</v>
      </c>
      <c r="L105" s="21">
        <v>3340.1</v>
      </c>
      <c r="M105" s="28">
        <v>7.66342684350768</v>
      </c>
      <c r="N105" s="21">
        <v>2743.7</v>
      </c>
      <c r="O105" s="28">
        <v>10.314575208659839</v>
      </c>
      <c r="P105" s="21">
        <v>1192.8</v>
      </c>
      <c r="Q105" s="28">
        <v>11.528336686787391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25560.9</v>
      </c>
      <c r="C106" s="28">
        <f t="shared" si="5"/>
        <v>9.0743831398737917</v>
      </c>
      <c r="D106" s="21"/>
      <c r="E106" s="28"/>
      <c r="F106" s="21">
        <f t="shared" si="6"/>
        <v>25560.9</v>
      </c>
      <c r="G106" s="28">
        <f t="shared" si="7"/>
        <v>9.0743831398737917</v>
      </c>
      <c r="H106" s="21">
        <v>2.1</v>
      </c>
      <c r="I106" s="28">
        <v>0</v>
      </c>
      <c r="J106" s="21">
        <v>1544.4</v>
      </c>
      <c r="K106" s="28">
        <v>4.6915954415954415</v>
      </c>
      <c r="L106" s="21">
        <v>12585.4</v>
      </c>
      <c r="M106" s="28">
        <v>8.8267993071336637</v>
      </c>
      <c r="N106" s="21">
        <v>6798</v>
      </c>
      <c r="O106" s="28">
        <v>10.133715798764342</v>
      </c>
      <c r="P106" s="21">
        <v>4631</v>
      </c>
      <c r="Q106" s="28">
        <v>9.6579356510472909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12272.699999999999</v>
      </c>
      <c r="C107" s="28">
        <f t="shared" si="5"/>
        <v>8.62648887367898</v>
      </c>
      <c r="D107" s="21"/>
      <c r="E107" s="28"/>
      <c r="F107" s="21">
        <f t="shared" si="6"/>
        <v>12272.699999999999</v>
      </c>
      <c r="G107" s="28">
        <f t="shared" si="7"/>
        <v>8.62648887367898</v>
      </c>
      <c r="H107" s="21">
        <v>79.900000000000006</v>
      </c>
      <c r="I107" s="28">
        <v>0.93867334167709626</v>
      </c>
      <c r="J107" s="21">
        <v>4283.2</v>
      </c>
      <c r="K107" s="28">
        <v>4.3074873926036616</v>
      </c>
      <c r="L107" s="21">
        <v>2366.6</v>
      </c>
      <c r="M107" s="28">
        <v>8.7596044959012929</v>
      </c>
      <c r="N107" s="21">
        <v>5380</v>
      </c>
      <c r="O107" s="28">
        <v>12.097583643122677</v>
      </c>
      <c r="P107" s="21">
        <v>163</v>
      </c>
      <c r="Q107" s="28">
        <v>9.3865030674846626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41220.399999999994</v>
      </c>
      <c r="C108" s="28">
        <f t="shared" si="5"/>
        <v>8.340931432009393</v>
      </c>
      <c r="D108" s="21"/>
      <c r="E108" s="28"/>
      <c r="F108" s="21">
        <f t="shared" si="6"/>
        <v>41220.399999999994</v>
      </c>
      <c r="G108" s="28">
        <f t="shared" si="7"/>
        <v>8.340931432009393</v>
      </c>
      <c r="H108" s="21">
        <v>100</v>
      </c>
      <c r="I108" s="28">
        <v>1</v>
      </c>
      <c r="J108" s="21">
        <v>11700.3</v>
      </c>
      <c r="K108" s="28">
        <v>3.8189713084279893</v>
      </c>
      <c r="L108" s="21">
        <v>19253.099999999999</v>
      </c>
      <c r="M108" s="28">
        <v>9.8364741262446049</v>
      </c>
      <c r="N108" s="21">
        <v>7532</v>
      </c>
      <c r="O108" s="28">
        <v>10.697464152947425</v>
      </c>
      <c r="P108" s="21">
        <v>2635</v>
      </c>
      <c r="Q108" s="28">
        <v>11.035104364326376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11870.9</v>
      </c>
      <c r="C109" s="28">
        <f t="shared" si="5"/>
        <v>8.6968309058285378</v>
      </c>
      <c r="D109" s="21"/>
      <c r="E109" s="28"/>
      <c r="F109" s="21">
        <f t="shared" si="6"/>
        <v>11870.9</v>
      </c>
      <c r="G109" s="28">
        <f t="shared" si="7"/>
        <v>8.6968309058285378</v>
      </c>
      <c r="H109" s="21">
        <v>703.5</v>
      </c>
      <c r="I109" s="28">
        <v>0.11</v>
      </c>
      <c r="J109" s="21">
        <v>3993.9</v>
      </c>
      <c r="K109" s="28">
        <v>6.04</v>
      </c>
      <c r="L109" s="21">
        <v>3615.4</v>
      </c>
      <c r="M109" s="28">
        <v>10.35</v>
      </c>
      <c r="N109" s="21">
        <v>3346.1</v>
      </c>
      <c r="O109" s="28">
        <v>11.79</v>
      </c>
      <c r="P109" s="21">
        <v>212</v>
      </c>
      <c r="Q109" s="28">
        <v>10.23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23427.3</v>
      </c>
      <c r="C110" s="28">
        <f t="shared" si="5"/>
        <v>4.2933415289000436</v>
      </c>
      <c r="D110" s="21"/>
      <c r="E110" s="28"/>
      <c r="F110" s="21">
        <f t="shared" si="6"/>
        <v>23427.3</v>
      </c>
      <c r="G110" s="28">
        <f t="shared" si="7"/>
        <v>4.2933415289000436</v>
      </c>
      <c r="H110" s="21">
        <v>6969.7</v>
      </c>
      <c r="I110" s="28">
        <v>0.35439115026471729</v>
      </c>
      <c r="J110" s="21">
        <v>11962.3</v>
      </c>
      <c r="K110" s="28">
        <v>4.8919772953361811</v>
      </c>
      <c r="L110" s="21">
        <v>2707</v>
      </c>
      <c r="M110" s="28">
        <v>8.134096786110085</v>
      </c>
      <c r="N110" s="21">
        <v>1128.8</v>
      </c>
      <c r="O110" s="28">
        <v>8.7868532955350815</v>
      </c>
      <c r="P110" s="21">
        <v>659.5</v>
      </c>
      <c r="Q110" s="28">
        <v>11.606520090978014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33934.1</v>
      </c>
      <c r="C111" s="28">
        <f t="shared" si="5"/>
        <v>11.219537309078479</v>
      </c>
      <c r="D111" s="21"/>
      <c r="E111" s="28"/>
      <c r="F111" s="21">
        <f t="shared" si="6"/>
        <v>33934.1</v>
      </c>
      <c r="G111" s="28">
        <f t="shared" si="7"/>
        <v>11.219537309078479</v>
      </c>
      <c r="H111" s="21">
        <v>4824.2</v>
      </c>
      <c r="I111" s="28">
        <v>8.9440321711371826</v>
      </c>
      <c r="J111" s="21">
        <v>1352.8</v>
      </c>
      <c r="K111" s="28">
        <v>4.7300931401537554</v>
      </c>
      <c r="L111" s="21">
        <v>402</v>
      </c>
      <c r="M111" s="28">
        <v>8</v>
      </c>
      <c r="N111" s="21">
        <v>26254.1</v>
      </c>
      <c r="O111" s="28">
        <v>11.989450447739593</v>
      </c>
      <c r="P111" s="21">
        <v>1101</v>
      </c>
      <c r="Q111" s="28">
        <v>11.980018165304269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35975.799999999996</v>
      </c>
      <c r="C112" s="28">
        <f t="shared" si="5"/>
        <v>7.0413839303087089</v>
      </c>
      <c r="D112" s="21"/>
      <c r="E112" s="28"/>
      <c r="F112" s="21">
        <f t="shared" si="6"/>
        <v>35975.799999999996</v>
      </c>
      <c r="G112" s="28">
        <f t="shared" si="7"/>
        <v>7.0413839303087089</v>
      </c>
      <c r="H112" s="21">
        <v>155.6</v>
      </c>
      <c r="I112" s="28">
        <v>8.0976863753213362</v>
      </c>
      <c r="J112" s="21">
        <v>26346.6</v>
      </c>
      <c r="K112" s="28">
        <v>5.8331898613103785</v>
      </c>
      <c r="L112" s="21">
        <v>2673</v>
      </c>
      <c r="M112" s="28">
        <v>8.884287317620652</v>
      </c>
      <c r="N112" s="21">
        <v>3800.6</v>
      </c>
      <c r="O112" s="28">
        <v>11.742093353680998</v>
      </c>
      <c r="P112" s="21">
        <v>3000</v>
      </c>
      <c r="Q112" s="28">
        <v>10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19426.7</v>
      </c>
      <c r="C113" s="28">
        <f t="shared" si="5"/>
        <v>8.302374566961964</v>
      </c>
      <c r="D113" s="21"/>
      <c r="E113" s="28"/>
      <c r="F113" s="21">
        <f t="shared" si="6"/>
        <v>19426.7</v>
      </c>
      <c r="G113" s="28">
        <f t="shared" si="7"/>
        <v>8.302374566961964</v>
      </c>
      <c r="H113" s="21">
        <v>6.2</v>
      </c>
      <c r="I113" s="28">
        <v>0</v>
      </c>
      <c r="J113" s="21">
        <v>3316.3</v>
      </c>
      <c r="K113" s="28">
        <v>7.0029551005638817</v>
      </c>
      <c r="L113" s="21">
        <v>12324.4</v>
      </c>
      <c r="M113" s="28">
        <v>8.235897893609426</v>
      </c>
      <c r="N113" s="21">
        <v>3548</v>
      </c>
      <c r="O113" s="28">
        <v>9.5425140924464475</v>
      </c>
      <c r="P113" s="21">
        <v>231.8</v>
      </c>
      <c r="Q113" s="28">
        <v>11.667385677308024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29573.5</v>
      </c>
      <c r="C114" s="28">
        <f t="shared" si="5"/>
        <v>8.0269126075709671</v>
      </c>
      <c r="D114" s="21"/>
      <c r="E114" s="28"/>
      <c r="F114" s="21">
        <f t="shared" si="6"/>
        <v>29573.5</v>
      </c>
      <c r="G114" s="28">
        <f t="shared" si="7"/>
        <v>8.0269126075709671</v>
      </c>
      <c r="H114" s="21">
        <v>5.8</v>
      </c>
      <c r="I114" s="28">
        <v>0</v>
      </c>
      <c r="J114" s="21">
        <v>10672.8</v>
      </c>
      <c r="K114" s="28">
        <v>5.123810059215951</v>
      </c>
      <c r="L114" s="21">
        <v>12504.9</v>
      </c>
      <c r="M114" s="28">
        <v>10.332629609193196</v>
      </c>
      <c r="N114" s="21">
        <v>6390</v>
      </c>
      <c r="O114" s="28">
        <v>8.3708920187793421</v>
      </c>
      <c r="P114" s="21"/>
      <c r="Q114" s="28"/>
      <c r="R114" s="21"/>
      <c r="S114" s="28"/>
    </row>
    <row r="115" spans="1:19" ht="14.25" customHeight="1" x14ac:dyDescent="0.2">
      <c r="A115" s="23" t="s">
        <v>14</v>
      </c>
      <c r="B115" s="26">
        <f t="shared" si="4"/>
        <v>30238.2</v>
      </c>
      <c r="C115" s="28">
        <f t="shared" si="5"/>
        <v>6.096394626664285</v>
      </c>
      <c r="D115" s="21"/>
      <c r="E115" s="28"/>
      <c r="F115" s="21">
        <f t="shared" si="6"/>
        <v>30238.2</v>
      </c>
      <c r="G115" s="28">
        <f t="shared" si="7"/>
        <v>6.096394626664285</v>
      </c>
      <c r="H115" s="21">
        <v>16006.3</v>
      </c>
      <c r="I115" s="28">
        <v>4.9730418647657491</v>
      </c>
      <c r="J115" s="21">
        <v>7429.5</v>
      </c>
      <c r="K115" s="28">
        <v>5.1172353455818023</v>
      </c>
      <c r="L115" s="21">
        <v>2289.9</v>
      </c>
      <c r="M115" s="28">
        <v>6.6380627975020738</v>
      </c>
      <c r="N115" s="21">
        <v>2512.5</v>
      </c>
      <c r="O115" s="28">
        <v>11.393034825870647</v>
      </c>
      <c r="P115" s="21">
        <v>2000</v>
      </c>
      <c r="Q115" s="28">
        <v>11.45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19441.2</v>
      </c>
      <c r="C116" s="29">
        <f t="shared" si="5"/>
        <v>7.5926691767997863</v>
      </c>
      <c r="D116" s="25"/>
      <c r="E116" s="29"/>
      <c r="F116" s="25">
        <f t="shared" si="6"/>
        <v>19441.2</v>
      </c>
      <c r="G116" s="29">
        <f t="shared" si="7"/>
        <v>7.5926691767997863</v>
      </c>
      <c r="H116" s="25">
        <v>3172.5</v>
      </c>
      <c r="I116" s="29">
        <v>0.21402679275019701</v>
      </c>
      <c r="J116" s="25">
        <v>8351.2000000000007</v>
      </c>
      <c r="K116" s="29">
        <v>6.8390889931985814</v>
      </c>
      <c r="L116" s="25">
        <v>2577.5</v>
      </c>
      <c r="M116" s="29">
        <v>9.0541222114451987</v>
      </c>
      <c r="N116" s="25">
        <v>5200</v>
      </c>
      <c r="O116" s="29">
        <v>12.442307692307692</v>
      </c>
      <c r="P116" s="25">
        <v>140</v>
      </c>
      <c r="Q116" s="29">
        <v>12.714285714285714</v>
      </c>
      <c r="R116" s="25"/>
      <c r="S116" s="29"/>
    </row>
    <row r="117" spans="1:19" ht="14.25" customHeight="1" x14ac:dyDescent="0.2">
      <c r="A117" s="23" t="s">
        <v>24</v>
      </c>
      <c r="B117" s="26">
        <f t="shared" si="4"/>
        <v>38775.599999999999</v>
      </c>
      <c r="C117" s="28">
        <f t="shared" si="5"/>
        <v>9.306786484283931</v>
      </c>
      <c r="D117" s="21"/>
      <c r="E117" s="28"/>
      <c r="F117" s="21">
        <f t="shared" si="6"/>
        <v>38775.599999999999</v>
      </c>
      <c r="G117" s="28">
        <f t="shared" si="7"/>
        <v>9.306786484283931</v>
      </c>
      <c r="H117" s="21">
        <v>560</v>
      </c>
      <c r="I117" s="28">
        <v>4.9553571428571432</v>
      </c>
      <c r="J117" s="21">
        <v>13411.3</v>
      </c>
      <c r="K117" s="28">
        <v>5.7785248260794999</v>
      </c>
      <c r="L117" s="21">
        <v>2959.3</v>
      </c>
      <c r="M117" s="28">
        <v>8.4426046700233162</v>
      </c>
      <c r="N117" s="21">
        <v>14350</v>
      </c>
      <c r="O117" s="28">
        <v>11.484320557491289</v>
      </c>
      <c r="P117" s="21">
        <v>7495</v>
      </c>
      <c r="Q117" s="28">
        <v>12.117344896597732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40944.400000000001</v>
      </c>
      <c r="C118" s="28">
        <f t="shared" si="5"/>
        <v>7.3667497875167305</v>
      </c>
      <c r="D118" s="21"/>
      <c r="E118" s="28"/>
      <c r="F118" s="21">
        <f t="shared" si="6"/>
        <v>40944.400000000001</v>
      </c>
      <c r="G118" s="28">
        <f t="shared" si="7"/>
        <v>7.3667497875167305</v>
      </c>
      <c r="H118" s="21">
        <v>2080.6999999999998</v>
      </c>
      <c r="I118" s="28">
        <v>2.1620127841591774</v>
      </c>
      <c r="J118" s="21">
        <v>16742.2</v>
      </c>
      <c r="K118" s="28">
        <v>3.5481716859194128</v>
      </c>
      <c r="L118" s="21">
        <v>2443.5</v>
      </c>
      <c r="M118" s="28">
        <v>7.7899038264784126</v>
      </c>
      <c r="N118" s="21">
        <v>12080</v>
      </c>
      <c r="O118" s="28">
        <v>11.178807947019868</v>
      </c>
      <c r="P118" s="21">
        <v>7598</v>
      </c>
      <c r="Q118" s="28">
        <v>11.009452487496711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31201.3</v>
      </c>
      <c r="C119" s="28">
        <f t="shared" si="5"/>
        <v>6.1336514824702828</v>
      </c>
      <c r="D119" s="21"/>
      <c r="E119" s="28"/>
      <c r="F119" s="21">
        <f t="shared" si="6"/>
        <v>31201.3</v>
      </c>
      <c r="G119" s="28">
        <f t="shared" si="7"/>
        <v>6.1336514824702828</v>
      </c>
      <c r="H119" s="21">
        <v>119.8</v>
      </c>
      <c r="I119" s="28">
        <v>4.8163606010016693</v>
      </c>
      <c r="J119" s="21">
        <v>17534.900000000001</v>
      </c>
      <c r="K119" s="28">
        <v>4.3127967653080432</v>
      </c>
      <c r="L119" s="21">
        <v>10322</v>
      </c>
      <c r="M119" s="28">
        <v>8.9670606471614036</v>
      </c>
      <c r="N119" s="21">
        <v>2659</v>
      </c>
      <c r="O119" s="28">
        <v>6.255005641218502</v>
      </c>
      <c r="P119" s="21">
        <v>565.6</v>
      </c>
      <c r="Q119" s="28">
        <v>10.584123055162658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59436.000000000007</v>
      </c>
      <c r="C120" s="28">
        <f t="shared" si="5"/>
        <v>7.1597493101823808</v>
      </c>
      <c r="D120" s="21"/>
      <c r="E120" s="28"/>
      <c r="F120" s="21">
        <f t="shared" si="6"/>
        <v>59436.000000000007</v>
      </c>
      <c r="G120" s="28">
        <f t="shared" si="7"/>
        <v>7.1597493101823808</v>
      </c>
      <c r="H120" s="21">
        <v>2002</v>
      </c>
      <c r="I120" s="28">
        <v>5.4945054945054945</v>
      </c>
      <c r="J120" s="21">
        <v>32691.8</v>
      </c>
      <c r="K120" s="28">
        <v>4.0491927639346867</v>
      </c>
      <c r="L120" s="21">
        <v>6562.9</v>
      </c>
      <c r="M120" s="28">
        <v>10.133538527175487</v>
      </c>
      <c r="N120" s="21">
        <v>17114</v>
      </c>
      <c r="O120" s="28">
        <v>11.917012971835925</v>
      </c>
      <c r="P120" s="21">
        <v>1065.3</v>
      </c>
      <c r="Q120" s="28">
        <v>11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33604</v>
      </c>
      <c r="C121" s="28">
        <f t="shared" si="5"/>
        <v>6.785903463873348</v>
      </c>
      <c r="D121" s="21"/>
      <c r="E121" s="28"/>
      <c r="F121" s="21">
        <f t="shared" si="6"/>
        <v>33604</v>
      </c>
      <c r="G121" s="28">
        <f t="shared" si="7"/>
        <v>6.785903463873348</v>
      </c>
      <c r="H121" s="21">
        <v>1.2</v>
      </c>
      <c r="I121" s="28">
        <v>0</v>
      </c>
      <c r="J121" s="21">
        <v>16230.4</v>
      </c>
      <c r="K121" s="28">
        <v>3.9575118296529967</v>
      </c>
      <c r="L121" s="21">
        <v>10762.7</v>
      </c>
      <c r="M121" s="28">
        <v>7.8574818586414183</v>
      </c>
      <c r="N121" s="21">
        <v>5912.5</v>
      </c>
      <c r="O121" s="28">
        <v>12.034871881606763</v>
      </c>
      <c r="P121" s="21">
        <v>697.2</v>
      </c>
      <c r="Q121" s="28">
        <v>11.585771658060814</v>
      </c>
      <c r="R121" s="22"/>
      <c r="S121" s="30"/>
    </row>
    <row r="122" spans="1:19" ht="14.25" customHeight="1" x14ac:dyDescent="0.2">
      <c r="A122" s="23" t="s">
        <v>5</v>
      </c>
      <c r="B122" s="26">
        <f t="shared" si="4"/>
        <v>40551.100000000006</v>
      </c>
      <c r="C122" s="28">
        <f t="shared" si="5"/>
        <v>7.5705699722079043</v>
      </c>
      <c r="D122" s="21"/>
      <c r="E122" s="28"/>
      <c r="F122" s="21">
        <f t="shared" si="6"/>
        <v>40551.100000000006</v>
      </c>
      <c r="G122" s="28">
        <f t="shared" si="7"/>
        <v>7.5705699722079043</v>
      </c>
      <c r="H122" s="21">
        <v>427.5</v>
      </c>
      <c r="I122" s="28">
        <v>4.9415204678362574</v>
      </c>
      <c r="J122" s="21">
        <v>9638.5</v>
      </c>
      <c r="K122" s="28">
        <v>3.5977071121025057</v>
      </c>
      <c r="L122" s="21">
        <v>12822.9</v>
      </c>
      <c r="M122" s="28">
        <v>8.0829032434160766</v>
      </c>
      <c r="N122" s="21">
        <v>8405.2000000000007</v>
      </c>
      <c r="O122" s="28">
        <v>12.37537238852139</v>
      </c>
      <c r="P122" s="21">
        <v>9257</v>
      </c>
      <c r="Q122" s="28">
        <v>6.7562061142918868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192687.8</v>
      </c>
      <c r="C123" s="28">
        <f t="shared" si="5"/>
        <v>6.5360864569526465</v>
      </c>
      <c r="D123" s="21"/>
      <c r="E123" s="28"/>
      <c r="F123" s="21">
        <f t="shared" si="6"/>
        <v>192687.8</v>
      </c>
      <c r="G123" s="28">
        <f t="shared" si="7"/>
        <v>6.5360864569526465</v>
      </c>
      <c r="H123" s="21">
        <v>4625.3999999999996</v>
      </c>
      <c r="I123" s="28">
        <v>0.16595321485709344</v>
      </c>
      <c r="J123" s="21">
        <v>161051.6</v>
      </c>
      <c r="K123" s="28">
        <v>5.859239150682142</v>
      </c>
      <c r="L123" s="21">
        <v>3000.8</v>
      </c>
      <c r="M123" s="28">
        <v>8.5331911490269263</v>
      </c>
      <c r="N123" s="21">
        <v>5670</v>
      </c>
      <c r="O123" s="28">
        <v>11.592112874779541</v>
      </c>
      <c r="P123" s="21">
        <v>18340</v>
      </c>
      <c r="Q123" s="28">
        <v>12.196455834242094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134471.6</v>
      </c>
      <c r="C124" s="28">
        <f t="shared" si="5"/>
        <v>5.5441290205515514</v>
      </c>
      <c r="D124" s="21"/>
      <c r="E124" s="28"/>
      <c r="F124" s="21">
        <f t="shared" si="6"/>
        <v>134471.6</v>
      </c>
      <c r="G124" s="28">
        <f t="shared" si="7"/>
        <v>5.5441290205515514</v>
      </c>
      <c r="H124" s="21">
        <v>31669.599999999999</v>
      </c>
      <c r="I124" s="28">
        <v>3.4733624674766972</v>
      </c>
      <c r="J124" s="21">
        <v>628.4</v>
      </c>
      <c r="K124" s="28">
        <v>3.2864417568427751</v>
      </c>
      <c r="L124" s="21">
        <v>81900</v>
      </c>
      <c r="M124" s="28">
        <v>4.6471306471306475</v>
      </c>
      <c r="N124" s="21">
        <v>16025.7</v>
      </c>
      <c r="O124" s="28">
        <v>12.328946629476404</v>
      </c>
      <c r="P124" s="21">
        <v>4247.8999999999996</v>
      </c>
      <c r="Q124" s="28">
        <v>13.014124626285932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66417.2</v>
      </c>
      <c r="C125" s="28">
        <f t="shared" si="5"/>
        <v>8.8785600717886357</v>
      </c>
      <c r="D125" s="21"/>
      <c r="E125" s="28"/>
      <c r="F125" s="21">
        <f t="shared" si="6"/>
        <v>66417.2</v>
      </c>
      <c r="G125" s="28">
        <f t="shared" si="7"/>
        <v>8.8785600717886357</v>
      </c>
      <c r="H125" s="21">
        <v>22000</v>
      </c>
      <c r="I125" s="28">
        <v>5</v>
      </c>
      <c r="J125" s="21">
        <v>2210.6999999999998</v>
      </c>
      <c r="K125" s="28">
        <v>6.5701361559686982</v>
      </c>
      <c r="L125" s="21">
        <v>22328</v>
      </c>
      <c r="M125" s="28">
        <v>10.084826227158725</v>
      </c>
      <c r="N125" s="21">
        <v>10130</v>
      </c>
      <c r="O125" s="28">
        <v>12.839091806515301</v>
      </c>
      <c r="P125" s="21">
        <v>9748.5</v>
      </c>
      <c r="Q125" s="28">
        <v>11.276657947376519</v>
      </c>
      <c r="R125" s="22"/>
      <c r="S125" s="30"/>
    </row>
    <row r="126" spans="1:19" ht="14.25" customHeight="1" x14ac:dyDescent="0.2">
      <c r="A126" s="23" t="s">
        <v>9</v>
      </c>
      <c r="B126" s="26">
        <f t="shared" si="4"/>
        <v>101854.20000000001</v>
      </c>
      <c r="C126" s="28">
        <f t="shared" si="5"/>
        <v>6.6176240155045152</v>
      </c>
      <c r="D126" s="21"/>
      <c r="E126" s="28"/>
      <c r="F126" s="21">
        <f t="shared" si="6"/>
        <v>101854.20000000001</v>
      </c>
      <c r="G126" s="28">
        <f t="shared" si="7"/>
        <v>6.6176240155045152</v>
      </c>
      <c r="H126" s="21">
        <v>60244.6</v>
      </c>
      <c r="I126" s="28">
        <v>5.4776693678769552</v>
      </c>
      <c r="J126" s="21">
        <v>13987</v>
      </c>
      <c r="K126" s="28">
        <v>5.3565453635518692</v>
      </c>
      <c r="L126" s="21">
        <v>8255.6</v>
      </c>
      <c r="M126" s="28">
        <v>8.1514123746305547</v>
      </c>
      <c r="N126" s="21">
        <v>6771</v>
      </c>
      <c r="O126" s="28">
        <v>10.630335253286074</v>
      </c>
      <c r="P126" s="21">
        <v>12596</v>
      </c>
      <c r="Q126" s="28">
        <v>10.307875516036837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148725.9</v>
      </c>
      <c r="C127" s="28">
        <f t="shared" si="5"/>
        <v>7.1093972199865663</v>
      </c>
      <c r="D127" s="21"/>
      <c r="E127" s="28"/>
      <c r="F127" s="21">
        <f t="shared" si="6"/>
        <v>148725.9</v>
      </c>
      <c r="G127" s="28">
        <f t="shared" si="7"/>
        <v>7.1093972199865663</v>
      </c>
      <c r="H127" s="21">
        <v>30064.9</v>
      </c>
      <c r="I127" s="28">
        <v>4.9892066828760449</v>
      </c>
      <c r="J127" s="21">
        <v>11303</v>
      </c>
      <c r="K127" s="28">
        <v>4.8857825356100149</v>
      </c>
      <c r="L127" s="21">
        <v>581</v>
      </c>
      <c r="M127" s="28">
        <v>10.156626506024097</v>
      </c>
      <c r="N127" s="21">
        <v>101502</v>
      </c>
      <c r="O127" s="28">
        <v>7.7213404661977103</v>
      </c>
      <c r="P127" s="21">
        <v>5275</v>
      </c>
      <c r="Q127" s="28">
        <v>11.84739336492891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21367.5</v>
      </c>
      <c r="C128" s="29">
        <f t="shared" si="5"/>
        <v>10.397407277407277</v>
      </c>
      <c r="D128" s="25"/>
      <c r="E128" s="29"/>
      <c r="F128" s="25">
        <f t="shared" si="6"/>
        <v>21367.5</v>
      </c>
      <c r="G128" s="29">
        <f t="shared" si="7"/>
        <v>10.397407277407277</v>
      </c>
      <c r="H128" s="25">
        <v>525.1</v>
      </c>
      <c r="I128" s="29">
        <v>0</v>
      </c>
      <c r="J128" s="25">
        <v>2280.6</v>
      </c>
      <c r="K128" s="29">
        <v>4.2752784354994304</v>
      </c>
      <c r="L128" s="25">
        <v>4057</v>
      </c>
      <c r="M128" s="29">
        <v>7.1121518363322656</v>
      </c>
      <c r="N128" s="25">
        <v>7500</v>
      </c>
      <c r="O128" s="29">
        <v>13.266666666666667</v>
      </c>
      <c r="P128" s="25">
        <v>7004.8</v>
      </c>
      <c r="Q128" s="29">
        <v>12.000685244403837</v>
      </c>
      <c r="R128" s="25"/>
      <c r="S128" s="29"/>
    </row>
    <row r="129" spans="1:19" ht="14.25" customHeight="1" x14ac:dyDescent="0.2">
      <c r="A129" s="23" t="s">
        <v>27</v>
      </c>
      <c r="B129" s="26">
        <f t="shared" si="4"/>
        <v>128784.9</v>
      </c>
      <c r="C129" s="28">
        <f t="shared" si="5"/>
        <v>7.6291871950826549</v>
      </c>
      <c r="D129" s="21"/>
      <c r="E129" s="28"/>
      <c r="F129" s="21">
        <f t="shared" si="6"/>
        <v>128784.9</v>
      </c>
      <c r="G129" s="28">
        <f t="shared" si="7"/>
        <v>7.6291871950826549</v>
      </c>
      <c r="H129" s="21">
        <v>970.1</v>
      </c>
      <c r="I129" s="28">
        <v>0</v>
      </c>
      <c r="J129" s="21">
        <v>22623</v>
      </c>
      <c r="K129" s="28">
        <v>6.1236935861733635</v>
      </c>
      <c r="L129" s="21">
        <v>17903</v>
      </c>
      <c r="M129" s="28">
        <v>7.6775964922080107</v>
      </c>
      <c r="N129" s="21">
        <v>67112.800000000003</v>
      </c>
      <c r="O129" s="28">
        <v>6.6623356498313289</v>
      </c>
      <c r="P129" s="21">
        <v>20176</v>
      </c>
      <c r="Q129" s="28">
        <v>12.85724524187153</v>
      </c>
      <c r="R129" s="22"/>
      <c r="S129" s="30"/>
    </row>
    <row r="130" spans="1:19" ht="14.25" customHeight="1" x14ac:dyDescent="0.2">
      <c r="A130" s="23" t="s">
        <v>1</v>
      </c>
      <c r="B130" s="26">
        <f t="shared" si="4"/>
        <v>72442.8</v>
      </c>
      <c r="C130" s="28">
        <f t="shared" si="5"/>
        <v>9.0792998061919192</v>
      </c>
      <c r="D130" s="21"/>
      <c r="E130" s="28"/>
      <c r="F130" s="21">
        <f t="shared" si="6"/>
        <v>72442.8</v>
      </c>
      <c r="G130" s="28">
        <f t="shared" si="7"/>
        <v>9.0792998061919192</v>
      </c>
      <c r="H130" s="21">
        <v>28530.799999999999</v>
      </c>
      <c r="I130" s="28">
        <v>4.9844904454133783</v>
      </c>
      <c r="J130" s="21">
        <v>8040</v>
      </c>
      <c r="K130" s="28">
        <v>11.08955223880597</v>
      </c>
      <c r="L130" s="21">
        <v>1490</v>
      </c>
      <c r="M130" s="28">
        <v>9.4832214765100673</v>
      </c>
      <c r="N130" s="21">
        <v>15974</v>
      </c>
      <c r="O130" s="28">
        <v>11.255164642544134</v>
      </c>
      <c r="P130" s="21">
        <v>18408</v>
      </c>
      <c r="Q130" s="28">
        <v>12.62703172533681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85648.1</v>
      </c>
      <c r="C131" s="28">
        <f t="shared" si="5"/>
        <v>6.6062122802490659</v>
      </c>
      <c r="D131" s="21"/>
      <c r="E131" s="28"/>
      <c r="F131" s="21">
        <f t="shared" si="6"/>
        <v>85648.1</v>
      </c>
      <c r="G131" s="28">
        <f t="shared" si="7"/>
        <v>6.6062122802490659</v>
      </c>
      <c r="H131" s="21">
        <v>41950.3</v>
      </c>
      <c r="I131" s="28">
        <v>4.9745413024459904</v>
      </c>
      <c r="J131" s="21">
        <v>9165.7999999999993</v>
      </c>
      <c r="K131" s="28">
        <v>6.2485762290252902</v>
      </c>
      <c r="L131" s="21">
        <v>19983</v>
      </c>
      <c r="M131" s="28">
        <v>8.5029189811339645</v>
      </c>
      <c r="N131" s="21">
        <v>11716</v>
      </c>
      <c r="O131" s="28">
        <v>8.3243427791054962</v>
      </c>
      <c r="P131" s="21">
        <v>2833</v>
      </c>
      <c r="Q131" s="28">
        <v>11.440522414401695</v>
      </c>
      <c r="R131" s="21"/>
      <c r="S131" s="28"/>
    </row>
    <row r="132" spans="1:19" ht="14.25" customHeight="1" x14ac:dyDescent="0.2">
      <c r="A132" s="23" t="s">
        <v>3</v>
      </c>
      <c r="B132" s="26">
        <f t="shared" si="4"/>
        <v>179842.2</v>
      </c>
      <c r="C132" s="28">
        <f t="shared" si="5"/>
        <v>10.039565797126592</v>
      </c>
      <c r="D132" s="21"/>
      <c r="E132" s="28"/>
      <c r="F132" s="21">
        <f t="shared" si="6"/>
        <v>179842.2</v>
      </c>
      <c r="G132" s="28">
        <f t="shared" si="7"/>
        <v>10.039565797126592</v>
      </c>
      <c r="H132" s="21">
        <v>49.3</v>
      </c>
      <c r="I132" s="28">
        <v>0</v>
      </c>
      <c r="J132" s="21">
        <v>7500.4</v>
      </c>
      <c r="K132" s="28">
        <v>4</v>
      </c>
      <c r="L132" s="21">
        <v>975</v>
      </c>
      <c r="M132" s="28">
        <v>12.945128205128205</v>
      </c>
      <c r="N132" s="21">
        <v>151017.5</v>
      </c>
      <c r="O132" s="28">
        <v>9.9903289353882823</v>
      </c>
      <c r="P132" s="21">
        <v>20300</v>
      </c>
      <c r="Q132" s="28">
        <v>12.52216748768473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59255.399999999994</v>
      </c>
      <c r="C133" s="28">
        <f t="shared" si="5"/>
        <v>4.1940169334777933</v>
      </c>
      <c r="D133" s="21"/>
      <c r="E133" s="28"/>
      <c r="F133" s="21">
        <f t="shared" si="6"/>
        <v>59255.399999999994</v>
      </c>
      <c r="G133" s="28">
        <f t="shared" si="7"/>
        <v>4.1940169334777933</v>
      </c>
      <c r="H133" s="21">
        <v>1166.5999999999999</v>
      </c>
      <c r="I133" s="28">
        <v>6.8918223898508477E-2</v>
      </c>
      <c r="J133" s="21">
        <v>256.10000000000002</v>
      </c>
      <c r="K133" s="28">
        <v>5</v>
      </c>
      <c r="L133" s="21">
        <v>48923</v>
      </c>
      <c r="M133" s="28">
        <v>3.4036547227275515</v>
      </c>
      <c r="N133" s="21">
        <v>5360</v>
      </c>
      <c r="O133" s="28">
        <v>9.3470149253731343</v>
      </c>
      <c r="P133" s="21">
        <v>1049.7</v>
      </c>
      <c r="Q133" s="28">
        <v>13.113509574164047</v>
      </c>
      <c r="R133" s="22">
        <v>2500</v>
      </c>
      <c r="S133" s="30">
        <v>6.71</v>
      </c>
    </row>
    <row r="134" spans="1:19" ht="14.25" customHeight="1" x14ac:dyDescent="0.2">
      <c r="A134" s="23" t="s">
        <v>5</v>
      </c>
      <c r="B134" s="26">
        <f t="shared" si="4"/>
        <v>159730.9</v>
      </c>
      <c r="C134" s="28">
        <f t="shared" si="5"/>
        <v>4.3697917247069915</v>
      </c>
      <c r="D134" s="21"/>
      <c r="E134" s="28"/>
      <c r="F134" s="21">
        <f t="shared" si="6"/>
        <v>159730.9</v>
      </c>
      <c r="G134" s="28">
        <f t="shared" si="7"/>
        <v>4.3697917247069915</v>
      </c>
      <c r="H134" s="21">
        <v>62480.1</v>
      </c>
      <c r="I134" s="28">
        <v>2.186296116683552E-3</v>
      </c>
      <c r="J134" s="21">
        <v>5000</v>
      </c>
      <c r="K134" s="28">
        <v>4</v>
      </c>
      <c r="L134" s="21">
        <v>53485.9</v>
      </c>
      <c r="M134" s="28">
        <v>5.1326305624472992</v>
      </c>
      <c r="N134" s="21">
        <v>29384.6</v>
      </c>
      <c r="O134" s="28">
        <v>11.213765033384835</v>
      </c>
      <c r="P134" s="21">
        <v>2520.3000000000002</v>
      </c>
      <c r="Q134" s="28">
        <v>11.321429988493433</v>
      </c>
      <c r="R134" s="22">
        <v>6860</v>
      </c>
      <c r="S134" s="30">
        <v>6.6013702623906712</v>
      </c>
    </row>
    <row r="135" spans="1:19" ht="14.25" customHeight="1" x14ac:dyDescent="0.2">
      <c r="A135" s="23" t="s">
        <v>6</v>
      </c>
      <c r="B135" s="26">
        <f t="shared" si="4"/>
        <v>71984.100000000006</v>
      </c>
      <c r="C135" s="28">
        <f t="shared" si="5"/>
        <v>2.6183817537483969</v>
      </c>
      <c r="D135" s="21"/>
      <c r="E135" s="28"/>
      <c r="F135" s="21">
        <f t="shared" si="6"/>
        <v>71984.100000000006</v>
      </c>
      <c r="G135" s="28">
        <f t="shared" si="7"/>
        <v>2.6183817537483969</v>
      </c>
      <c r="H135" s="21">
        <v>49402.9</v>
      </c>
      <c r="I135" s="28">
        <v>5.7033089150636904E-3</v>
      </c>
      <c r="J135" s="21">
        <v>600.5</v>
      </c>
      <c r="K135" s="28">
        <v>1</v>
      </c>
      <c r="L135" s="21">
        <v>15918.3</v>
      </c>
      <c r="M135" s="28">
        <v>8.3647747560983277</v>
      </c>
      <c r="N135" s="21">
        <v>3848.6</v>
      </c>
      <c r="O135" s="28">
        <v>9.5915917476484935</v>
      </c>
      <c r="P135" s="21">
        <v>1513.8</v>
      </c>
      <c r="Q135" s="28">
        <v>11.350508653719119</v>
      </c>
      <c r="R135" s="22">
        <v>700</v>
      </c>
      <c r="S135" s="30">
        <v>0.5</v>
      </c>
    </row>
    <row r="136" spans="1:19" ht="14.25" customHeight="1" x14ac:dyDescent="0.2">
      <c r="A136" s="23" t="s">
        <v>7</v>
      </c>
      <c r="B136" s="26">
        <f t="shared" si="4"/>
        <v>68305.5</v>
      </c>
      <c r="C136" s="28">
        <f t="shared" si="5"/>
        <v>2.5542404491585597</v>
      </c>
      <c r="D136" s="21"/>
      <c r="E136" s="28"/>
      <c r="F136" s="21">
        <f t="shared" si="6"/>
        <v>68305.5</v>
      </c>
      <c r="G136" s="28">
        <f t="shared" si="7"/>
        <v>2.5542404491585597</v>
      </c>
      <c r="H136" s="21">
        <v>48934.7</v>
      </c>
      <c r="I136" s="28">
        <v>0.25869372858114997</v>
      </c>
      <c r="J136" s="21">
        <v>426.8</v>
      </c>
      <c r="K136" s="28">
        <v>3.8384840674789129</v>
      </c>
      <c r="L136" s="21">
        <v>9127.4</v>
      </c>
      <c r="M136" s="28">
        <v>5.2940603019479813</v>
      </c>
      <c r="N136" s="21">
        <v>6744.6</v>
      </c>
      <c r="O136" s="28">
        <v>12.458307386650061</v>
      </c>
      <c r="P136" s="21">
        <v>2396</v>
      </c>
      <c r="Q136" s="28">
        <v>11.471619365609349</v>
      </c>
      <c r="R136" s="22">
        <v>676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75261.200000000012</v>
      </c>
      <c r="C137" s="28">
        <f t="shared" si="5"/>
        <v>3.9977767561505795</v>
      </c>
      <c r="D137" s="21"/>
      <c r="E137" s="28"/>
      <c r="F137" s="21">
        <f t="shared" si="6"/>
        <v>75261.200000000012</v>
      </c>
      <c r="G137" s="28">
        <f t="shared" si="7"/>
        <v>3.9977767561505795</v>
      </c>
      <c r="H137" s="21">
        <v>36945.800000000003</v>
      </c>
      <c r="I137" s="28">
        <v>0</v>
      </c>
      <c r="J137" s="21">
        <v>1270.4000000000001</v>
      </c>
      <c r="K137" s="28">
        <v>4.3182509445843822</v>
      </c>
      <c r="L137" s="21">
        <v>5454</v>
      </c>
      <c r="M137" s="28">
        <v>4.2148881554822148</v>
      </c>
      <c r="N137" s="21">
        <v>24100</v>
      </c>
      <c r="O137" s="28">
        <v>7.7468879668049793</v>
      </c>
      <c r="P137" s="21">
        <v>6043</v>
      </c>
      <c r="Q137" s="28">
        <v>12.829318219427439</v>
      </c>
      <c r="R137" s="22">
        <v>1448</v>
      </c>
      <c r="S137" s="30">
        <v>5.6464088397790055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451921.8</v>
      </c>
      <c r="C138" s="28">
        <f t="shared" ref="C138:C201" si="9">(D138*E138+H138*I138+J138*K138+L138*M138+N138*O138+P138*Q138+R138*S138)/(D138+H138+J138+L138+N138+P138+R138)</f>
        <v>4.892750391771318</v>
      </c>
      <c r="D138" s="21"/>
      <c r="E138" s="28"/>
      <c r="F138" s="21">
        <f t="shared" ref="F138:F201" si="10">H138+J138+L138+N138+P138+R138</f>
        <v>451921.8</v>
      </c>
      <c r="G138" s="28">
        <f t="shared" ref="G138:G201" si="11">(H138*I138+J138*K138+L138*M138+N138*O138+P138*Q138+R138*S138)/(H138+J138+L138+N138+P138+R138)</f>
        <v>4.892750391771318</v>
      </c>
      <c r="H138" s="21">
        <v>331988</v>
      </c>
      <c r="I138" s="28">
        <v>4.5315833704832693</v>
      </c>
      <c r="J138" s="21">
        <v>100140</v>
      </c>
      <c r="K138" s="28">
        <v>5.3966446974236071</v>
      </c>
      <c r="L138" s="21">
        <v>8799.7999999999993</v>
      </c>
      <c r="M138" s="28">
        <v>5.4510629787040612</v>
      </c>
      <c r="N138" s="21">
        <v>8973</v>
      </c>
      <c r="O138" s="28">
        <v>11.243731193580743</v>
      </c>
      <c r="P138" s="21">
        <v>821</v>
      </c>
      <c r="Q138" s="28">
        <v>10.546894031668696</v>
      </c>
      <c r="R138" s="21">
        <v>1200</v>
      </c>
      <c r="S138" s="28">
        <v>7.31</v>
      </c>
    </row>
    <row r="139" spans="1:19" ht="14.25" customHeight="1" x14ac:dyDescent="0.2">
      <c r="A139" s="23" t="s">
        <v>14</v>
      </c>
      <c r="B139" s="26">
        <f t="shared" si="8"/>
        <v>68305.5</v>
      </c>
      <c r="C139" s="28">
        <f t="shared" si="9"/>
        <v>6.4572996318012459</v>
      </c>
      <c r="D139" s="21"/>
      <c r="E139" s="28"/>
      <c r="F139" s="21">
        <f t="shared" si="10"/>
        <v>68305.5</v>
      </c>
      <c r="G139" s="28">
        <f t="shared" si="11"/>
        <v>6.4572996318012459</v>
      </c>
      <c r="H139" s="21">
        <v>19722</v>
      </c>
      <c r="I139" s="28">
        <v>0</v>
      </c>
      <c r="J139" s="21">
        <v>9463.5</v>
      </c>
      <c r="K139" s="28">
        <v>3.1609763829449995</v>
      </c>
      <c r="L139" s="21">
        <v>5768.3</v>
      </c>
      <c r="M139" s="28">
        <v>7.8014458332610994</v>
      </c>
      <c r="N139" s="21">
        <v>15001.7</v>
      </c>
      <c r="O139" s="28">
        <v>9.2078964384036475</v>
      </c>
      <c r="P139" s="21">
        <v>18110</v>
      </c>
      <c r="Q139" s="28">
        <v>12.584207620099393</v>
      </c>
      <c r="R139" s="22">
        <v>240</v>
      </c>
      <c r="S139" s="30">
        <v>0.5</v>
      </c>
    </row>
    <row r="140" spans="1:19" ht="14.25" customHeight="1" thickBot="1" x14ac:dyDescent="0.25">
      <c r="A140" s="24" t="s">
        <v>15</v>
      </c>
      <c r="B140" s="27">
        <f t="shared" si="8"/>
        <v>444431.5</v>
      </c>
      <c r="C140" s="29">
        <f t="shared" si="9"/>
        <v>1.1773219450016481</v>
      </c>
      <c r="D140" s="25"/>
      <c r="E140" s="29"/>
      <c r="F140" s="25">
        <f t="shared" si="10"/>
        <v>444431.5</v>
      </c>
      <c r="G140" s="29">
        <f t="shared" si="11"/>
        <v>1.1773219450016481</v>
      </c>
      <c r="H140" s="25">
        <v>380392.7</v>
      </c>
      <c r="I140" s="29">
        <v>1.2358701941441041E-2</v>
      </c>
      <c r="J140" s="25">
        <v>15863</v>
      </c>
      <c r="K140" s="29">
        <v>4.6462459812141459</v>
      </c>
      <c r="L140" s="25">
        <v>9864.2999999999993</v>
      </c>
      <c r="M140" s="29">
        <v>8.8445614995488793</v>
      </c>
      <c r="N140" s="25">
        <v>15440.5</v>
      </c>
      <c r="O140" s="29">
        <v>10.699193678961175</v>
      </c>
      <c r="P140" s="25">
        <v>5132</v>
      </c>
      <c r="Q140" s="29">
        <v>12.22057677318784</v>
      </c>
      <c r="R140" s="25">
        <v>17739</v>
      </c>
      <c r="S140" s="29">
        <v>7.31</v>
      </c>
    </row>
    <row r="141" spans="1:19" ht="14.25" customHeight="1" x14ac:dyDescent="0.2">
      <c r="A141" s="23" t="s">
        <v>28</v>
      </c>
      <c r="B141" s="26">
        <f t="shared" si="8"/>
        <v>509532.7</v>
      </c>
      <c r="C141" s="28">
        <f t="shared" si="9"/>
        <v>6.735130979817388</v>
      </c>
      <c r="D141" s="21"/>
      <c r="E141" s="28"/>
      <c r="F141" s="21">
        <f t="shared" si="10"/>
        <v>509532.7</v>
      </c>
      <c r="G141" s="28">
        <f t="shared" si="11"/>
        <v>6.735130979817388</v>
      </c>
      <c r="H141" s="21">
        <v>27184.5</v>
      </c>
      <c r="I141" s="28">
        <v>2.6993875186227445</v>
      </c>
      <c r="J141" s="21">
        <v>9260</v>
      </c>
      <c r="K141" s="28">
        <v>6.3925745140388752</v>
      </c>
      <c r="L141" s="21">
        <v>9569.7000000000007</v>
      </c>
      <c r="M141" s="28">
        <v>8.6731128457527404</v>
      </c>
      <c r="N141" s="21">
        <v>445190</v>
      </c>
      <c r="O141" s="28">
        <v>7.0048468406747677</v>
      </c>
      <c r="P141" s="21">
        <v>1480.5</v>
      </c>
      <c r="Q141" s="28">
        <v>12.594731509625127</v>
      </c>
      <c r="R141" s="22">
        <v>16848</v>
      </c>
      <c r="S141" s="30">
        <v>4.6925083095916431</v>
      </c>
    </row>
    <row r="142" spans="1:19" ht="14.25" customHeight="1" x14ac:dyDescent="0.2">
      <c r="A142" s="23" t="s">
        <v>1</v>
      </c>
      <c r="B142" s="26">
        <f t="shared" si="8"/>
        <v>264083.69999999995</v>
      </c>
      <c r="C142" s="28">
        <f t="shared" si="9"/>
        <v>6.4067038026201537</v>
      </c>
      <c r="D142" s="21"/>
      <c r="E142" s="28"/>
      <c r="F142" s="21">
        <f t="shared" si="10"/>
        <v>264083.69999999995</v>
      </c>
      <c r="G142" s="28">
        <f t="shared" si="11"/>
        <v>6.4067038026201537</v>
      </c>
      <c r="H142" s="21">
        <v>32934.199999999997</v>
      </c>
      <c r="I142" s="28">
        <v>0.41907804045642527</v>
      </c>
      <c r="J142" s="21">
        <v>848.1</v>
      </c>
      <c r="K142" s="28">
        <v>0.99118971819360913</v>
      </c>
      <c r="L142" s="21">
        <v>6761.3</v>
      </c>
      <c r="M142" s="28">
        <v>9.2752600831201093</v>
      </c>
      <c r="N142" s="21">
        <v>206655.8</v>
      </c>
      <c r="O142" s="28">
        <v>6.9052930815394484</v>
      </c>
      <c r="P142" s="21">
        <v>11145.8</v>
      </c>
      <c r="Q142" s="28">
        <v>14.400348113190619</v>
      </c>
      <c r="R142" s="22">
        <v>5738.5</v>
      </c>
      <c r="S142" s="30">
        <v>4.71</v>
      </c>
    </row>
    <row r="143" spans="1:19" ht="14.25" customHeight="1" x14ac:dyDescent="0.2">
      <c r="A143" s="23" t="s">
        <v>2</v>
      </c>
      <c r="B143" s="26">
        <f t="shared" si="8"/>
        <v>168163.69999999998</v>
      </c>
      <c r="C143" s="28">
        <f t="shared" si="9"/>
        <v>4.4044670104190153</v>
      </c>
      <c r="D143" s="21"/>
      <c r="E143" s="28"/>
      <c r="F143" s="21">
        <f t="shared" si="10"/>
        <v>168163.69999999998</v>
      </c>
      <c r="G143" s="28">
        <f t="shared" si="11"/>
        <v>4.4044670104190153</v>
      </c>
      <c r="H143" s="21">
        <v>82286.899999999994</v>
      </c>
      <c r="I143" s="28">
        <v>1.9989208488836012</v>
      </c>
      <c r="J143" s="21">
        <v>8916.9</v>
      </c>
      <c r="K143" s="28">
        <v>5.6333383799302448</v>
      </c>
      <c r="L143" s="21">
        <v>15227.5</v>
      </c>
      <c r="M143" s="28">
        <v>7.6579543588901657</v>
      </c>
      <c r="N143" s="21">
        <v>1081.7</v>
      </c>
      <c r="O143" s="28">
        <v>9.0801294259036709</v>
      </c>
      <c r="P143" s="21">
        <v>54948.9</v>
      </c>
      <c r="Q143" s="28">
        <v>6.7208577423751885</v>
      </c>
      <c r="R143" s="21">
        <v>5701.8</v>
      </c>
      <c r="S143" s="28">
        <v>5.2996138061664739</v>
      </c>
    </row>
    <row r="144" spans="1:19" ht="14.25" customHeight="1" x14ac:dyDescent="0.2">
      <c r="A144" s="23" t="s">
        <v>3</v>
      </c>
      <c r="B144" s="26">
        <f t="shared" si="8"/>
        <v>151427.70000000001</v>
      </c>
      <c r="C144" s="28">
        <f t="shared" si="9"/>
        <v>2.3184960545527669</v>
      </c>
      <c r="D144" s="21"/>
      <c r="E144" s="28"/>
      <c r="F144" s="21">
        <f t="shared" si="10"/>
        <v>151427.70000000001</v>
      </c>
      <c r="G144" s="28">
        <f t="shared" si="11"/>
        <v>2.3184960545527669</v>
      </c>
      <c r="H144" s="21">
        <v>124645.5</v>
      </c>
      <c r="I144" s="28">
        <v>1.1002202245568433</v>
      </c>
      <c r="J144" s="21">
        <v>1404.2</v>
      </c>
      <c r="K144" s="28">
        <v>4.3441247685514881</v>
      </c>
      <c r="L144" s="21">
        <v>3550.4</v>
      </c>
      <c r="M144" s="28">
        <v>9.9913787178909423</v>
      </c>
      <c r="N144" s="21">
        <v>5170.8999999999996</v>
      </c>
      <c r="O144" s="28">
        <v>11.871208106905955</v>
      </c>
      <c r="P144" s="21">
        <v>2209.1</v>
      </c>
      <c r="Q144" s="28">
        <v>12.116572359784529</v>
      </c>
      <c r="R144" s="22">
        <v>14447.6</v>
      </c>
      <c r="S144" s="30">
        <v>5.8294847587142495</v>
      </c>
    </row>
    <row r="145" spans="1:19" ht="14.25" customHeight="1" x14ac:dyDescent="0.2">
      <c r="A145" s="23" t="s">
        <v>4</v>
      </c>
      <c r="B145" s="26">
        <f t="shared" si="8"/>
        <v>243543.69999999998</v>
      </c>
      <c r="C145" s="28">
        <f t="shared" si="9"/>
        <v>4.9243401163733651</v>
      </c>
      <c r="D145" s="21"/>
      <c r="E145" s="28"/>
      <c r="F145" s="21">
        <f t="shared" si="10"/>
        <v>243543.69999999998</v>
      </c>
      <c r="G145" s="28">
        <f t="shared" si="11"/>
        <v>4.9243401163733651</v>
      </c>
      <c r="H145" s="21">
        <v>145741.79999999999</v>
      </c>
      <c r="I145" s="28">
        <v>2.4797415703662233</v>
      </c>
      <c r="J145" s="21">
        <v>46817.4</v>
      </c>
      <c r="K145" s="28">
        <v>6.805834924622042</v>
      </c>
      <c r="L145" s="21">
        <v>17618.8</v>
      </c>
      <c r="M145" s="28">
        <v>8.9978566077144873</v>
      </c>
      <c r="N145" s="21">
        <v>8200.9</v>
      </c>
      <c r="O145" s="28">
        <v>12.166250045726688</v>
      </c>
      <c r="P145" s="21">
        <v>13515.7</v>
      </c>
      <c r="Q145" s="28">
        <v>14.574363148042647</v>
      </c>
      <c r="R145" s="22">
        <v>11649.1</v>
      </c>
      <c r="S145" s="30">
        <v>5.4914250886334566</v>
      </c>
    </row>
    <row r="146" spans="1:19" ht="14.25" customHeight="1" x14ac:dyDescent="0.2">
      <c r="A146" s="23" t="s">
        <v>5</v>
      </c>
      <c r="B146" s="26">
        <f t="shared" si="8"/>
        <v>221322.6</v>
      </c>
      <c r="C146" s="28">
        <f t="shared" si="9"/>
        <v>5.1516912868364999</v>
      </c>
      <c r="D146" s="21"/>
      <c r="E146" s="28"/>
      <c r="F146" s="21">
        <f t="shared" si="10"/>
        <v>221322.6</v>
      </c>
      <c r="G146" s="28">
        <f t="shared" si="11"/>
        <v>5.1516912868364999</v>
      </c>
      <c r="H146" s="21">
        <v>51996.4</v>
      </c>
      <c r="I146" s="28">
        <v>0</v>
      </c>
      <c r="J146" s="21">
        <v>11985.2</v>
      </c>
      <c r="K146" s="28">
        <v>1.1484163802022496</v>
      </c>
      <c r="L146" s="21">
        <v>3697.4</v>
      </c>
      <c r="M146" s="28">
        <v>9.0042191810461389</v>
      </c>
      <c r="N146" s="21">
        <v>62527.9</v>
      </c>
      <c r="O146" s="28">
        <v>7.8904850474748063</v>
      </c>
      <c r="P146" s="21">
        <v>78827.100000000006</v>
      </c>
      <c r="Q146" s="28">
        <v>6.8257103204354852</v>
      </c>
      <c r="R146" s="22">
        <v>12288.6</v>
      </c>
      <c r="S146" s="30">
        <v>5.0211659586934232</v>
      </c>
    </row>
    <row r="147" spans="1:19" ht="14.25" customHeight="1" x14ac:dyDescent="0.2">
      <c r="A147" s="23" t="s">
        <v>6</v>
      </c>
      <c r="B147" s="26">
        <f t="shared" si="8"/>
        <v>213540.09999999998</v>
      </c>
      <c r="C147" s="28">
        <f t="shared" si="9"/>
        <v>3.2777637221299418</v>
      </c>
      <c r="D147" s="21"/>
      <c r="E147" s="28"/>
      <c r="F147" s="21">
        <f t="shared" si="10"/>
        <v>213540.09999999998</v>
      </c>
      <c r="G147" s="28">
        <f t="shared" si="11"/>
        <v>3.2777637221299418</v>
      </c>
      <c r="H147" s="21">
        <v>166497.29999999999</v>
      </c>
      <c r="I147" s="28">
        <v>1.3515414364076777</v>
      </c>
      <c r="J147" s="21">
        <v>5442.5</v>
      </c>
      <c r="K147" s="28">
        <v>4.7139182361047309</v>
      </c>
      <c r="L147" s="21">
        <v>3611.3</v>
      </c>
      <c r="M147" s="28">
        <v>5.1368703790878625</v>
      </c>
      <c r="N147" s="21">
        <v>13439.6</v>
      </c>
      <c r="O147" s="28">
        <v>11.97429201761957</v>
      </c>
      <c r="P147" s="21">
        <v>20167.8</v>
      </c>
      <c r="Q147" s="28">
        <v>12.352650165114687</v>
      </c>
      <c r="R147" s="22">
        <v>4381.6000000000004</v>
      </c>
      <c r="S147" s="30">
        <v>4.7115756801168525</v>
      </c>
    </row>
    <row r="148" spans="1:19" ht="14.25" customHeight="1" x14ac:dyDescent="0.2">
      <c r="A148" s="23" t="s">
        <v>7</v>
      </c>
      <c r="B148" s="26">
        <f t="shared" si="8"/>
        <v>132060.69999999998</v>
      </c>
      <c r="C148" s="28">
        <f t="shared" si="9"/>
        <v>3.4410679937331854</v>
      </c>
      <c r="D148" s="21"/>
      <c r="E148" s="28"/>
      <c r="F148" s="21">
        <f t="shared" si="10"/>
        <v>132060.69999999998</v>
      </c>
      <c r="G148" s="28">
        <f t="shared" si="11"/>
        <v>3.4410679937331854</v>
      </c>
      <c r="H148" s="21">
        <v>58639.5</v>
      </c>
      <c r="I148" s="28">
        <v>2.7082427374039684E-2</v>
      </c>
      <c r="J148" s="21">
        <v>44211.8</v>
      </c>
      <c r="K148" s="28">
        <v>5.6316164462880947</v>
      </c>
      <c r="L148" s="21">
        <v>7435.4</v>
      </c>
      <c r="M148" s="28">
        <v>7.2146536837291881</v>
      </c>
      <c r="N148" s="21">
        <v>1360.2</v>
      </c>
      <c r="O148" s="28">
        <v>8.9895603587707704</v>
      </c>
      <c r="P148" s="21">
        <v>3413.2</v>
      </c>
      <c r="Q148" s="28">
        <v>11.383276690495723</v>
      </c>
      <c r="R148" s="22">
        <v>17000.599999999999</v>
      </c>
      <c r="S148" s="30">
        <v>5.8311478418408758</v>
      </c>
    </row>
    <row r="149" spans="1:19" ht="14.25" customHeight="1" x14ac:dyDescent="0.2">
      <c r="A149" s="23" t="s">
        <v>8</v>
      </c>
      <c r="B149" s="26">
        <f t="shared" si="8"/>
        <v>131881</v>
      </c>
      <c r="C149" s="28">
        <f t="shared" si="9"/>
        <v>5.4709163564122205</v>
      </c>
      <c r="D149" s="21"/>
      <c r="E149" s="28"/>
      <c r="F149" s="21">
        <f t="shared" si="10"/>
        <v>131881</v>
      </c>
      <c r="G149" s="28">
        <f t="shared" si="11"/>
        <v>5.4709163564122205</v>
      </c>
      <c r="H149" s="21">
        <v>30303.200000000001</v>
      </c>
      <c r="I149" s="28">
        <v>0.95877663085086717</v>
      </c>
      <c r="J149" s="21">
        <v>25040.2</v>
      </c>
      <c r="K149" s="28">
        <v>5.819360867724698</v>
      </c>
      <c r="L149" s="21">
        <v>27548.7</v>
      </c>
      <c r="M149" s="28">
        <v>6.5685967032927151</v>
      </c>
      <c r="N149" s="21">
        <v>38681.699999999997</v>
      </c>
      <c r="O149" s="28">
        <v>6.0703640222637585</v>
      </c>
      <c r="P149" s="21">
        <v>8607.2000000000007</v>
      </c>
      <c r="Q149" s="28">
        <v>13.776449948880007</v>
      </c>
      <c r="R149" s="22">
        <v>1700</v>
      </c>
      <c r="S149" s="30">
        <v>7.29</v>
      </c>
    </row>
    <row r="150" spans="1:19" ht="14.25" customHeight="1" x14ac:dyDescent="0.2">
      <c r="A150" s="23" t="s">
        <v>9</v>
      </c>
      <c r="B150" s="26">
        <f t="shared" si="8"/>
        <v>544783.69999999995</v>
      </c>
      <c r="C150" s="28">
        <f t="shared" si="9"/>
        <v>3.6138062188718205</v>
      </c>
      <c r="D150" s="21"/>
      <c r="E150" s="28"/>
      <c r="F150" s="21">
        <f t="shared" si="10"/>
        <v>544783.69999999995</v>
      </c>
      <c r="G150" s="28">
        <f t="shared" si="11"/>
        <v>3.6138062188718205</v>
      </c>
      <c r="H150" s="21">
        <v>186365.7</v>
      </c>
      <c r="I150" s="28">
        <v>5.0717487177093208E-3</v>
      </c>
      <c r="J150" s="21">
        <v>139055.5</v>
      </c>
      <c r="K150" s="28">
        <v>3.6616048987634433</v>
      </c>
      <c r="L150" s="21">
        <v>2101</v>
      </c>
      <c r="M150" s="28">
        <v>11.042671108995718</v>
      </c>
      <c r="N150" s="21">
        <v>194072</v>
      </c>
      <c r="O150" s="28">
        <v>6.4449946411641044</v>
      </c>
      <c r="P150" s="21">
        <v>8675.7999999999993</v>
      </c>
      <c r="Q150" s="28">
        <v>12.231546831416123</v>
      </c>
      <c r="R150" s="21">
        <v>14513.7</v>
      </c>
      <c r="S150" s="28">
        <v>5.41</v>
      </c>
    </row>
    <row r="151" spans="1:19" ht="14.25" customHeight="1" x14ac:dyDescent="0.2">
      <c r="A151" s="23" t="s">
        <v>14</v>
      </c>
      <c r="B151" s="26">
        <f t="shared" si="8"/>
        <v>294596.2</v>
      </c>
      <c r="C151" s="28">
        <f t="shared" si="9"/>
        <v>6.2680000997976206</v>
      </c>
      <c r="D151" s="21"/>
      <c r="E151" s="28"/>
      <c r="F151" s="21">
        <f t="shared" si="10"/>
        <v>294596.2</v>
      </c>
      <c r="G151" s="28">
        <f t="shared" si="11"/>
        <v>6.2680000997976206</v>
      </c>
      <c r="H151" s="21">
        <v>66256</v>
      </c>
      <c r="I151" s="28">
        <v>0.46286374064235691</v>
      </c>
      <c r="J151" s="21">
        <v>20608</v>
      </c>
      <c r="K151" s="28">
        <v>4.9216323757763973</v>
      </c>
      <c r="L151" s="21">
        <v>16210.8</v>
      </c>
      <c r="M151" s="28">
        <v>10.168979569176106</v>
      </c>
      <c r="N151" s="21">
        <v>116762.9</v>
      </c>
      <c r="O151" s="28">
        <v>6.0468981757047828</v>
      </c>
      <c r="P151" s="21">
        <v>73678.5</v>
      </c>
      <c r="Q151" s="28">
        <v>11.342014970445923</v>
      </c>
      <c r="R151" s="22">
        <v>1080</v>
      </c>
      <c r="S151" s="30">
        <v>7.29</v>
      </c>
    </row>
    <row r="152" spans="1:19" ht="14.25" customHeight="1" thickBot="1" x14ac:dyDescent="0.25">
      <c r="A152" s="24" t="s">
        <v>15</v>
      </c>
      <c r="B152" s="27">
        <f t="shared" si="8"/>
        <v>1722779.3</v>
      </c>
      <c r="C152" s="29">
        <f t="shared" si="9"/>
        <v>4.5380599209660817</v>
      </c>
      <c r="D152" s="25"/>
      <c r="E152" s="29"/>
      <c r="F152" s="25">
        <f t="shared" si="10"/>
        <v>1722779.3</v>
      </c>
      <c r="G152" s="29">
        <f t="shared" si="11"/>
        <v>4.5380599209660817</v>
      </c>
      <c r="H152" s="25">
        <v>482789.6</v>
      </c>
      <c r="I152" s="29">
        <v>0.17478997062074245</v>
      </c>
      <c r="J152" s="25">
        <v>16348.1</v>
      </c>
      <c r="K152" s="29">
        <v>5.0336063518084675</v>
      </c>
      <c r="L152" s="25">
        <v>57600.7</v>
      </c>
      <c r="M152" s="29">
        <v>1.6507594525760971</v>
      </c>
      <c r="N152" s="25">
        <v>1157641.8</v>
      </c>
      <c r="O152" s="29">
        <v>6.4160408375025861</v>
      </c>
      <c r="P152" s="25">
        <v>8399.1</v>
      </c>
      <c r="Q152" s="29">
        <v>15.339387553428342</v>
      </c>
      <c r="R152" s="25"/>
      <c r="S152" s="29"/>
    </row>
    <row r="153" spans="1:19" ht="14.25" customHeight="1" x14ac:dyDescent="0.2">
      <c r="A153" s="23" t="s">
        <v>37</v>
      </c>
      <c r="B153" s="26">
        <f t="shared" si="8"/>
        <v>483899.3</v>
      </c>
      <c r="C153" s="28">
        <f t="shared" si="9"/>
        <v>4.5629958299175053</v>
      </c>
      <c r="D153" s="21"/>
      <c r="E153" s="28"/>
      <c r="F153" s="21">
        <f t="shared" si="10"/>
        <v>483899.3</v>
      </c>
      <c r="G153" s="28">
        <f t="shared" si="11"/>
        <v>4.5629958299175053</v>
      </c>
      <c r="H153" s="21">
        <v>95906</v>
      </c>
      <c r="I153" s="28">
        <v>1.5766094300669407</v>
      </c>
      <c r="J153" s="21">
        <v>170899.5</v>
      </c>
      <c r="K153" s="28">
        <v>2.8491247780128086</v>
      </c>
      <c r="L153" s="21">
        <v>9583.6</v>
      </c>
      <c r="M153" s="28">
        <v>7.3142451688300847</v>
      </c>
      <c r="N153" s="21">
        <v>202800</v>
      </c>
      <c r="O153" s="28">
        <v>7.0439955818540421</v>
      </c>
      <c r="P153" s="21">
        <v>4710.2</v>
      </c>
      <c r="Q153" s="28">
        <v>15.135467708377561</v>
      </c>
      <c r="R153" s="22"/>
      <c r="S153" s="30"/>
    </row>
    <row r="154" spans="1:19" ht="14.25" customHeight="1" x14ac:dyDescent="0.2">
      <c r="A154" s="23" t="s">
        <v>1</v>
      </c>
      <c r="B154" s="26">
        <f t="shared" si="8"/>
        <v>471371.60000000003</v>
      </c>
      <c r="C154" s="28">
        <f t="shared" si="9"/>
        <v>5.9467490298524552</v>
      </c>
      <c r="D154" s="21"/>
      <c r="E154" s="28"/>
      <c r="F154" s="21">
        <f t="shared" si="10"/>
        <v>471371.60000000003</v>
      </c>
      <c r="G154" s="28">
        <f t="shared" si="11"/>
        <v>5.9467490298524552</v>
      </c>
      <c r="H154" s="21">
        <v>239831</v>
      </c>
      <c r="I154" s="28">
        <v>4.5720194637056926</v>
      </c>
      <c r="J154" s="21">
        <v>66021.899999999994</v>
      </c>
      <c r="K154" s="28">
        <v>7.680051619235436</v>
      </c>
      <c r="L154" s="21">
        <v>8337.2000000000007</v>
      </c>
      <c r="M154" s="28">
        <v>7.1573232020342559</v>
      </c>
      <c r="N154" s="21">
        <v>153550.5</v>
      </c>
      <c r="O154" s="28">
        <v>7.1002569187335762</v>
      </c>
      <c r="P154" s="21">
        <v>3631</v>
      </c>
      <c r="Q154" s="28">
        <v>13.672533737262462</v>
      </c>
      <c r="R154" s="22"/>
      <c r="S154" s="30"/>
    </row>
    <row r="155" spans="1:19" ht="14.25" customHeight="1" x14ac:dyDescent="0.2">
      <c r="A155" s="23" t="s">
        <v>2</v>
      </c>
      <c r="B155" s="26">
        <f t="shared" si="8"/>
        <v>1548396.5</v>
      </c>
      <c r="C155" s="28">
        <f t="shared" si="9"/>
        <v>3.6375687919728574</v>
      </c>
      <c r="D155" s="21"/>
      <c r="E155" s="28"/>
      <c r="F155" s="21">
        <f t="shared" si="10"/>
        <v>1548396.5</v>
      </c>
      <c r="G155" s="28">
        <f t="shared" si="11"/>
        <v>3.6375687919728574</v>
      </c>
      <c r="H155" s="21">
        <v>478739.1</v>
      </c>
      <c r="I155" s="28">
        <v>3.0750916939936594</v>
      </c>
      <c r="J155" s="21">
        <v>5728.9</v>
      </c>
      <c r="K155" s="28">
        <v>7.0256494265914915</v>
      </c>
      <c r="L155" s="21">
        <v>12103.7</v>
      </c>
      <c r="M155" s="28">
        <v>8.3331078926278739</v>
      </c>
      <c r="N155" s="21">
        <v>985820.9</v>
      </c>
      <c r="O155" s="28">
        <v>3.8556982713594325</v>
      </c>
      <c r="P155" s="21">
        <v>63197.9</v>
      </c>
      <c r="Q155" s="28">
        <v>3.428761636067021</v>
      </c>
      <c r="R155" s="21">
        <v>2806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244266.8</v>
      </c>
      <c r="C156" s="28">
        <f t="shared" si="9"/>
        <v>6.0909078474847993</v>
      </c>
      <c r="D156" s="21"/>
      <c r="E156" s="28"/>
      <c r="F156" s="21">
        <f t="shared" si="10"/>
        <v>244266.8</v>
      </c>
      <c r="G156" s="28">
        <f t="shared" si="11"/>
        <v>6.0909078474847993</v>
      </c>
      <c r="H156" s="21">
        <v>72120</v>
      </c>
      <c r="I156" s="28">
        <v>8.40944814198558</v>
      </c>
      <c r="J156" s="21">
        <v>24088.3</v>
      </c>
      <c r="K156" s="28">
        <v>5.8994283531839118</v>
      </c>
      <c r="L156" s="21">
        <v>8480.4</v>
      </c>
      <c r="M156" s="28">
        <v>9.1578853591811722</v>
      </c>
      <c r="N156" s="21">
        <v>88479.3</v>
      </c>
      <c r="O156" s="28">
        <v>6.7659030417284036</v>
      </c>
      <c r="P156" s="21">
        <v>51093.4</v>
      </c>
      <c r="Q156" s="28">
        <v>1.2311252138240947</v>
      </c>
      <c r="R156" s="22">
        <v>5.4</v>
      </c>
      <c r="S156" s="30">
        <v>0.5</v>
      </c>
    </row>
    <row r="157" spans="1:19" ht="14.25" customHeight="1" x14ac:dyDescent="0.2">
      <c r="A157" s="23" t="s">
        <v>4</v>
      </c>
      <c r="B157" s="26">
        <f t="shared" si="8"/>
        <v>160583.79999999999</v>
      </c>
      <c r="C157" s="28">
        <f t="shared" si="9"/>
        <v>7.779083724510194</v>
      </c>
      <c r="D157" s="21"/>
      <c r="E157" s="28"/>
      <c r="F157" s="21">
        <f t="shared" si="10"/>
        <v>160583.79999999999</v>
      </c>
      <c r="G157" s="28">
        <f t="shared" si="11"/>
        <v>7.779083724510194</v>
      </c>
      <c r="H157" s="21">
        <v>61839.3</v>
      </c>
      <c r="I157" s="28">
        <v>8.5129157024739932</v>
      </c>
      <c r="J157" s="21">
        <v>17979.2</v>
      </c>
      <c r="K157" s="28">
        <v>5.7089470054284961</v>
      </c>
      <c r="L157" s="21">
        <v>6628.5</v>
      </c>
      <c r="M157" s="28">
        <v>8.4063201327600527</v>
      </c>
      <c r="N157" s="21">
        <v>69312.899999999994</v>
      </c>
      <c r="O157" s="28">
        <v>7.2620731782972578</v>
      </c>
      <c r="P157" s="21">
        <v>4743.8999999999996</v>
      </c>
      <c r="Q157" s="28">
        <v>12.859278652585424</v>
      </c>
      <c r="R157" s="22">
        <v>80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319620.80000000005</v>
      </c>
      <c r="C158" s="28">
        <f t="shared" si="9"/>
        <v>3.1750669887566763</v>
      </c>
      <c r="D158" s="21"/>
      <c r="E158" s="28"/>
      <c r="F158" s="21">
        <f t="shared" si="10"/>
        <v>319620.80000000005</v>
      </c>
      <c r="G158" s="28">
        <f t="shared" si="11"/>
        <v>3.1750669887566763</v>
      </c>
      <c r="H158" s="21">
        <v>190685.2</v>
      </c>
      <c r="I158" s="28">
        <v>0.43852970235760308</v>
      </c>
      <c r="J158" s="21">
        <v>39703.599999999999</v>
      </c>
      <c r="K158" s="28">
        <v>5.3870001712691042</v>
      </c>
      <c r="L158" s="21">
        <v>33647.300000000003</v>
      </c>
      <c r="M158" s="28">
        <v>6.377706680773791</v>
      </c>
      <c r="N158" s="21">
        <v>45057</v>
      </c>
      <c r="O158" s="28">
        <v>9.6280933040371082</v>
      </c>
      <c r="P158" s="21">
        <v>10377.700000000001</v>
      </c>
      <c r="Q158" s="28">
        <v>6.6327237249101438</v>
      </c>
      <c r="R158" s="22">
        <v>150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170863.6</v>
      </c>
      <c r="C159" s="28">
        <f t="shared" si="9"/>
        <v>1.8892787931426001</v>
      </c>
      <c r="D159" s="21"/>
      <c r="E159" s="28"/>
      <c r="F159" s="21">
        <f t="shared" si="10"/>
        <v>170863.6</v>
      </c>
      <c r="G159" s="28">
        <f t="shared" si="11"/>
        <v>1.8892787931426001</v>
      </c>
      <c r="H159" s="21">
        <v>142090.9</v>
      </c>
      <c r="I159" s="28">
        <v>0.85371178590606434</v>
      </c>
      <c r="J159" s="21">
        <v>6472.3</v>
      </c>
      <c r="K159" s="28">
        <v>5.2739829735951673</v>
      </c>
      <c r="L159" s="21">
        <v>16495.2</v>
      </c>
      <c r="M159" s="28">
        <v>6.5561436054124833</v>
      </c>
      <c r="N159" s="21">
        <v>4535</v>
      </c>
      <c r="O159" s="28">
        <v>9.6615214994487317</v>
      </c>
      <c r="P159" s="21">
        <v>1058</v>
      </c>
      <c r="Q159" s="28">
        <v>14.464555765595463</v>
      </c>
      <c r="R159" s="22">
        <v>212.2</v>
      </c>
      <c r="S159" s="30">
        <v>0.5</v>
      </c>
    </row>
    <row r="160" spans="1:19" ht="14.25" customHeight="1" x14ac:dyDescent="0.2">
      <c r="A160" s="23" t="s">
        <v>7</v>
      </c>
      <c r="B160" s="26">
        <f t="shared" si="8"/>
        <v>673481.20000000007</v>
      </c>
      <c r="C160" s="28">
        <f t="shared" si="9"/>
        <v>6.2002168835596283</v>
      </c>
      <c r="D160" s="21"/>
      <c r="E160" s="28"/>
      <c r="F160" s="21">
        <f t="shared" si="10"/>
        <v>673481.20000000007</v>
      </c>
      <c r="G160" s="28">
        <f t="shared" si="11"/>
        <v>6.2002168835596283</v>
      </c>
      <c r="H160" s="21">
        <v>99148.1</v>
      </c>
      <c r="I160" s="28">
        <v>1.2293824289119004</v>
      </c>
      <c r="J160" s="21">
        <v>52002.6</v>
      </c>
      <c r="K160" s="28">
        <v>6.3460865418267547</v>
      </c>
      <c r="L160" s="21">
        <v>292911</v>
      </c>
      <c r="M160" s="28">
        <v>6.9302652034235646</v>
      </c>
      <c r="N160" s="21">
        <v>222377.60000000001</v>
      </c>
      <c r="O160" s="28">
        <v>7.159761145007411</v>
      </c>
      <c r="P160" s="21">
        <v>6841.9</v>
      </c>
      <c r="Q160" s="28">
        <v>14.850284862392026</v>
      </c>
      <c r="R160" s="22">
        <v>200</v>
      </c>
      <c r="S160" s="30">
        <v>0.5</v>
      </c>
    </row>
    <row r="161" spans="1:19" ht="14.25" customHeight="1" x14ac:dyDescent="0.2">
      <c r="A161" s="23" t="s">
        <v>8</v>
      </c>
      <c r="B161" s="26">
        <f t="shared" si="8"/>
        <v>462316.79999999999</v>
      </c>
      <c r="C161" s="28">
        <f t="shared" si="9"/>
        <v>6.9434345301749794</v>
      </c>
      <c r="D161" s="21"/>
      <c r="E161" s="28"/>
      <c r="F161" s="21">
        <f t="shared" si="10"/>
        <v>462316.79999999999</v>
      </c>
      <c r="G161" s="28">
        <f t="shared" si="11"/>
        <v>6.9434345301749794</v>
      </c>
      <c r="H161" s="21">
        <v>198618.4</v>
      </c>
      <c r="I161" s="28">
        <v>4.4189736298348992</v>
      </c>
      <c r="J161" s="21">
        <v>8251.4</v>
      </c>
      <c r="K161" s="28">
        <v>5.0696354558014392</v>
      </c>
      <c r="L161" s="21">
        <v>223623.5</v>
      </c>
      <c r="M161" s="28">
        <v>9.0756773550185912</v>
      </c>
      <c r="N161" s="21">
        <v>24841.1</v>
      </c>
      <c r="O161" s="28">
        <v>8.8443402264795044</v>
      </c>
      <c r="P161" s="21">
        <v>6982.4</v>
      </c>
      <c r="Q161" s="28">
        <v>5.9159452337305227</v>
      </c>
      <c r="R161" s="22"/>
      <c r="S161" s="30"/>
    </row>
    <row r="162" spans="1:19" ht="14.25" customHeight="1" x14ac:dyDescent="0.2">
      <c r="A162" s="23" t="s">
        <v>9</v>
      </c>
      <c r="B162" s="26">
        <f t="shared" si="8"/>
        <v>631236.70000000007</v>
      </c>
      <c r="C162" s="28">
        <f t="shared" si="9"/>
        <v>5.0963451412124794</v>
      </c>
      <c r="D162" s="21"/>
      <c r="E162" s="28"/>
      <c r="F162" s="21">
        <f t="shared" si="10"/>
        <v>631236.70000000007</v>
      </c>
      <c r="G162" s="28">
        <f t="shared" si="11"/>
        <v>5.0963451412124794</v>
      </c>
      <c r="H162" s="21">
        <v>326405.40000000002</v>
      </c>
      <c r="I162" s="28">
        <v>3.5426010782909838</v>
      </c>
      <c r="J162" s="21">
        <v>47552.800000000003</v>
      </c>
      <c r="K162" s="28">
        <v>4.4179358523578003</v>
      </c>
      <c r="L162" s="21">
        <v>21270.1</v>
      </c>
      <c r="M162" s="28">
        <v>8.4124053483528538</v>
      </c>
      <c r="N162" s="21">
        <v>201318</v>
      </c>
      <c r="O162" s="28">
        <v>7.704407951598963</v>
      </c>
      <c r="P162" s="21">
        <v>34610.400000000001</v>
      </c>
      <c r="Q162" s="28">
        <v>3.4839829646580216</v>
      </c>
      <c r="R162" s="21">
        <v>80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1400680.9000000001</v>
      </c>
      <c r="C163" s="28">
        <f t="shared" si="9"/>
        <v>3.7652457515484068</v>
      </c>
      <c r="D163" s="21"/>
      <c r="E163" s="28"/>
      <c r="F163" s="21">
        <f t="shared" si="10"/>
        <v>1400680.9000000001</v>
      </c>
      <c r="G163" s="28">
        <f t="shared" si="11"/>
        <v>3.7652457515484068</v>
      </c>
      <c r="H163" s="21">
        <v>805620.6</v>
      </c>
      <c r="I163" s="28">
        <v>1.1810313043137179</v>
      </c>
      <c r="J163" s="21">
        <v>32888</v>
      </c>
      <c r="K163" s="28">
        <v>4.223240087569935</v>
      </c>
      <c r="L163" s="21">
        <v>6918.4</v>
      </c>
      <c r="M163" s="28">
        <v>6.5572675763182247</v>
      </c>
      <c r="N163" s="21">
        <v>471852.6</v>
      </c>
      <c r="O163" s="28">
        <v>8.148669309017265</v>
      </c>
      <c r="P163" s="21">
        <v>83401.3</v>
      </c>
      <c r="Q163" s="28">
        <v>3.5157022732259571</v>
      </c>
      <c r="R163" s="22"/>
      <c r="S163" s="30"/>
    </row>
    <row r="164" spans="1:19" ht="14.25" customHeight="1" thickBot="1" x14ac:dyDescent="0.25">
      <c r="A164" s="24" t="s">
        <v>15</v>
      </c>
      <c r="B164" s="27">
        <f t="shared" si="8"/>
        <v>1310778.9000000001</v>
      </c>
      <c r="C164" s="29">
        <f t="shared" si="9"/>
        <v>4.3664340446737429</v>
      </c>
      <c r="D164" s="25"/>
      <c r="E164" s="29"/>
      <c r="F164" s="25">
        <f t="shared" si="10"/>
        <v>1310778.9000000001</v>
      </c>
      <c r="G164" s="29">
        <f t="shared" si="11"/>
        <v>4.3664340446737429</v>
      </c>
      <c r="H164" s="25">
        <v>671278.3</v>
      </c>
      <c r="I164" s="29">
        <v>1.6142336881737429</v>
      </c>
      <c r="J164" s="25">
        <v>45951</v>
      </c>
      <c r="K164" s="29">
        <v>2.6041350133838219</v>
      </c>
      <c r="L164" s="25">
        <v>410404.3</v>
      </c>
      <c r="M164" s="29">
        <v>7.5337490372298737</v>
      </c>
      <c r="N164" s="25">
        <v>157379.79999999999</v>
      </c>
      <c r="O164" s="29">
        <v>8.3166283093510085</v>
      </c>
      <c r="P164" s="25">
        <v>25765.5</v>
      </c>
      <c r="Q164" s="29">
        <v>4.6346727212745726</v>
      </c>
      <c r="R164" s="25"/>
      <c r="S164" s="29"/>
    </row>
    <row r="165" spans="1:19" ht="14.25" customHeight="1" x14ac:dyDescent="0.2">
      <c r="A165" s="23" t="s">
        <v>38</v>
      </c>
      <c r="B165" s="26">
        <f t="shared" si="8"/>
        <v>373465.4</v>
      </c>
      <c r="C165" s="28">
        <f t="shared" si="9"/>
        <v>6.9808084443699467</v>
      </c>
      <c r="D165" s="21"/>
      <c r="E165" s="28"/>
      <c r="F165" s="21">
        <f t="shared" si="10"/>
        <v>373465.4</v>
      </c>
      <c r="G165" s="28">
        <f t="shared" si="11"/>
        <v>6.9808084443699467</v>
      </c>
      <c r="H165" s="21">
        <v>68616.899999999994</v>
      </c>
      <c r="I165" s="28">
        <v>3.4596218278587352</v>
      </c>
      <c r="J165" s="21">
        <v>35325.599999999999</v>
      </c>
      <c r="K165" s="28">
        <v>5.045196684557375</v>
      </c>
      <c r="L165" s="21">
        <v>2659.8</v>
      </c>
      <c r="M165" s="28">
        <v>8.7984002556583185</v>
      </c>
      <c r="N165" s="21">
        <v>262571</v>
      </c>
      <c r="O165" s="28">
        <v>8.2103918559170648</v>
      </c>
      <c r="P165" s="21">
        <v>861.7</v>
      </c>
      <c r="Q165" s="28">
        <v>12.242437043054428</v>
      </c>
      <c r="R165" s="22">
        <v>3430.4</v>
      </c>
      <c r="S165" s="30">
        <v>0.5</v>
      </c>
    </row>
    <row r="166" spans="1:19" ht="14.25" customHeight="1" x14ac:dyDescent="0.2">
      <c r="A166" s="23" t="s">
        <v>1</v>
      </c>
      <c r="B166" s="26">
        <f t="shared" si="8"/>
        <v>125611.4</v>
      </c>
      <c r="C166" s="28">
        <f t="shared" si="9"/>
        <v>5.60250778193699</v>
      </c>
      <c r="D166" s="21"/>
      <c r="E166" s="28"/>
      <c r="F166" s="21">
        <f t="shared" si="10"/>
        <v>125611.4</v>
      </c>
      <c r="G166" s="28">
        <f t="shared" si="11"/>
        <v>5.60250778193699</v>
      </c>
      <c r="H166" s="21">
        <v>50815.8</v>
      </c>
      <c r="I166" s="28">
        <v>1.4069138338863112</v>
      </c>
      <c r="J166" s="21">
        <v>25813.7</v>
      </c>
      <c r="K166" s="28">
        <v>8.2856529672228323</v>
      </c>
      <c r="L166" s="21">
        <v>34330.199999999997</v>
      </c>
      <c r="M166" s="28">
        <v>8.7721839954325933</v>
      </c>
      <c r="N166" s="21">
        <v>5217.6000000000004</v>
      </c>
      <c r="O166" s="28">
        <v>11.441379944802206</v>
      </c>
      <c r="P166" s="21">
        <v>9429.9</v>
      </c>
      <c r="Q166" s="28">
        <v>6.0989574650844647</v>
      </c>
      <c r="R166" s="22">
        <v>4.2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1728238.9000000001</v>
      </c>
      <c r="C167" s="28">
        <f t="shared" si="9"/>
        <v>6.6086817869913688</v>
      </c>
      <c r="D167" s="21"/>
      <c r="E167" s="28"/>
      <c r="F167" s="21">
        <f t="shared" si="10"/>
        <v>1728238.9000000001</v>
      </c>
      <c r="G167" s="28">
        <f t="shared" si="11"/>
        <v>6.6086817869913688</v>
      </c>
      <c r="H167" s="21">
        <v>202381.7</v>
      </c>
      <c r="I167" s="28">
        <v>0</v>
      </c>
      <c r="J167" s="21">
        <v>37746.6</v>
      </c>
      <c r="K167" s="28">
        <v>6.3732524253840088</v>
      </c>
      <c r="L167" s="21">
        <v>1273428.5</v>
      </c>
      <c r="M167" s="28">
        <v>7.8686333783168827</v>
      </c>
      <c r="N167" s="21">
        <v>138546.29999999999</v>
      </c>
      <c r="O167" s="28">
        <v>6.319435163551824</v>
      </c>
      <c r="P167" s="21">
        <v>76135.8</v>
      </c>
      <c r="Q167" s="28">
        <v>3.7450972078838074</v>
      </c>
      <c r="R167" s="21"/>
      <c r="S167" s="28"/>
    </row>
    <row r="168" spans="1:19" ht="14.25" customHeight="1" x14ac:dyDescent="0.2">
      <c r="A168" s="23" t="s">
        <v>3</v>
      </c>
      <c r="B168" s="26">
        <f t="shared" si="8"/>
        <v>341392.2</v>
      </c>
      <c r="C168" s="28">
        <f t="shared" si="9"/>
        <v>6.4192982880100953</v>
      </c>
      <c r="D168" s="21"/>
      <c r="E168" s="28"/>
      <c r="F168" s="21">
        <f t="shared" si="10"/>
        <v>341392.2</v>
      </c>
      <c r="G168" s="28">
        <f t="shared" si="11"/>
        <v>6.4192982880100953</v>
      </c>
      <c r="H168" s="21">
        <v>1825.4</v>
      </c>
      <c r="I168" s="28">
        <v>2.2022570395529746</v>
      </c>
      <c r="J168" s="21">
        <v>48916.5</v>
      </c>
      <c r="K168" s="28">
        <v>6.8081953941921434</v>
      </c>
      <c r="L168" s="21">
        <v>206317.4</v>
      </c>
      <c r="M168" s="28">
        <v>7.5748553345476441</v>
      </c>
      <c r="N168" s="21">
        <v>3225.2</v>
      </c>
      <c r="O168" s="28">
        <v>10.646309996279301</v>
      </c>
      <c r="P168" s="21">
        <v>81107.7</v>
      </c>
      <c r="Q168" s="28">
        <v>3.1721320910345132</v>
      </c>
      <c r="R168" s="22"/>
      <c r="S168" s="30"/>
    </row>
    <row r="169" spans="1:19" ht="14.25" customHeight="1" x14ac:dyDescent="0.2">
      <c r="A169" s="23" t="s">
        <v>4</v>
      </c>
      <c r="B169" s="26">
        <f t="shared" si="8"/>
        <v>136175.5</v>
      </c>
      <c r="C169" s="28">
        <f t="shared" si="9"/>
        <v>6.8927232431678238</v>
      </c>
      <c r="D169" s="21"/>
      <c r="E169" s="28"/>
      <c r="F169" s="21">
        <f t="shared" si="10"/>
        <v>136175.5</v>
      </c>
      <c r="G169" s="28">
        <f t="shared" si="11"/>
        <v>6.8927232431678238</v>
      </c>
      <c r="H169" s="21">
        <v>6852.8</v>
      </c>
      <c r="I169" s="28">
        <v>2.0646888862946535</v>
      </c>
      <c r="J169" s="21">
        <v>15557.6</v>
      </c>
      <c r="K169" s="28">
        <v>1.2624462642052761</v>
      </c>
      <c r="L169" s="21">
        <v>2690</v>
      </c>
      <c r="M169" s="28">
        <v>3.9048327137546468</v>
      </c>
      <c r="N169" s="21">
        <v>82655.899999999994</v>
      </c>
      <c r="O169" s="28">
        <v>7.9928099506508312</v>
      </c>
      <c r="P169" s="21">
        <v>28419.200000000001</v>
      </c>
      <c r="Q169" s="28">
        <v>8.2223848665690795</v>
      </c>
      <c r="R169" s="22"/>
      <c r="S169" s="30"/>
    </row>
    <row r="170" spans="1:19" ht="14.25" customHeight="1" x14ac:dyDescent="0.2">
      <c r="A170" s="23" t="s">
        <v>5</v>
      </c>
      <c r="B170" s="26">
        <f t="shared" si="8"/>
        <v>486072.5</v>
      </c>
      <c r="C170" s="28">
        <f t="shared" si="9"/>
        <v>8.5858862618230827</v>
      </c>
      <c r="D170" s="21"/>
      <c r="E170" s="28"/>
      <c r="F170" s="21">
        <f t="shared" si="10"/>
        <v>486072.5</v>
      </c>
      <c r="G170" s="28">
        <f t="shared" si="11"/>
        <v>8.5858862618230827</v>
      </c>
      <c r="H170" s="21">
        <v>278.10000000000002</v>
      </c>
      <c r="I170" s="28">
        <v>0</v>
      </c>
      <c r="J170" s="21">
        <v>26916.7</v>
      </c>
      <c r="K170" s="28">
        <v>3.9703083959029155</v>
      </c>
      <c r="L170" s="21">
        <v>426370.8</v>
      </c>
      <c r="M170" s="28">
        <v>8.505230658384674</v>
      </c>
      <c r="N170" s="21">
        <v>23104</v>
      </c>
      <c r="O170" s="28">
        <v>14.209530817174516</v>
      </c>
      <c r="P170" s="21">
        <v>8220.5</v>
      </c>
      <c r="Q170" s="28">
        <v>13.026823185937594</v>
      </c>
      <c r="R170" s="22">
        <v>1182.4000000000001</v>
      </c>
      <c r="S170" s="30">
        <v>4</v>
      </c>
    </row>
    <row r="171" spans="1:19" ht="14.25" customHeight="1" x14ac:dyDescent="0.2">
      <c r="A171" s="23" t="s">
        <v>6</v>
      </c>
      <c r="B171" s="26">
        <f t="shared" si="8"/>
        <v>286356.09999999998</v>
      </c>
      <c r="C171" s="28">
        <f t="shared" si="9"/>
        <v>6.8224604679278702</v>
      </c>
      <c r="D171" s="21"/>
      <c r="E171" s="28"/>
      <c r="F171" s="21">
        <f t="shared" si="10"/>
        <v>286356.09999999998</v>
      </c>
      <c r="G171" s="28">
        <f t="shared" si="11"/>
        <v>6.8224604679278702</v>
      </c>
      <c r="H171" s="21">
        <v>203532.1</v>
      </c>
      <c r="I171" s="28">
        <v>5.4368328140868192</v>
      </c>
      <c r="J171" s="21">
        <v>19390.099999999999</v>
      </c>
      <c r="K171" s="28">
        <v>4.344844534066354</v>
      </c>
      <c r="L171" s="21">
        <v>7204.6</v>
      </c>
      <c r="M171" s="28">
        <v>9.2818010715376271</v>
      </c>
      <c r="N171" s="21">
        <v>55846.2</v>
      </c>
      <c r="O171" s="28">
        <v>12.358507830434299</v>
      </c>
      <c r="P171" s="21">
        <v>383.1</v>
      </c>
      <c r="Q171" s="28">
        <v>15.11051422605064</v>
      </c>
      <c r="R171" s="22"/>
      <c r="S171" s="30"/>
    </row>
    <row r="172" spans="1:19" ht="14.25" customHeight="1" x14ac:dyDescent="0.2">
      <c r="A172" s="23" t="s">
        <v>7</v>
      </c>
      <c r="B172" s="26">
        <f t="shared" si="8"/>
        <v>578005.5</v>
      </c>
      <c r="C172" s="28">
        <f t="shared" si="9"/>
        <v>9.1740492815379788</v>
      </c>
      <c r="D172" s="21"/>
      <c r="E172" s="28"/>
      <c r="F172" s="21">
        <f t="shared" si="10"/>
        <v>578005.5</v>
      </c>
      <c r="G172" s="28">
        <f t="shared" si="11"/>
        <v>9.1740492815379788</v>
      </c>
      <c r="H172" s="21">
        <v>4260</v>
      </c>
      <c r="I172" s="28">
        <v>2.464788732394366</v>
      </c>
      <c r="J172" s="21">
        <v>1580.1</v>
      </c>
      <c r="K172" s="28">
        <v>4.2286102145433846</v>
      </c>
      <c r="L172" s="21">
        <v>458574.3</v>
      </c>
      <c r="M172" s="28">
        <v>8.5663981780051781</v>
      </c>
      <c r="N172" s="21">
        <v>102341.1</v>
      </c>
      <c r="O172" s="28">
        <v>11.504315148068565</v>
      </c>
      <c r="P172" s="21">
        <v>11250</v>
      </c>
      <c r="Q172" s="28">
        <v>15.98</v>
      </c>
      <c r="R172" s="22"/>
      <c r="S172" s="30"/>
    </row>
    <row r="173" spans="1:19" ht="14.25" customHeight="1" x14ac:dyDescent="0.2">
      <c r="A173" s="23" t="s">
        <v>8</v>
      </c>
      <c r="B173" s="26">
        <f t="shared" si="8"/>
        <v>167206.29999999999</v>
      </c>
      <c r="C173" s="28">
        <f t="shared" si="9"/>
        <v>11.217773851822569</v>
      </c>
      <c r="D173" s="21"/>
      <c r="E173" s="28"/>
      <c r="F173" s="21">
        <f t="shared" si="10"/>
        <v>167206.29999999999</v>
      </c>
      <c r="G173" s="28">
        <f t="shared" si="11"/>
        <v>11.217773851822569</v>
      </c>
      <c r="H173" s="21">
        <v>700</v>
      </c>
      <c r="I173" s="28">
        <v>1.5</v>
      </c>
      <c r="J173" s="21">
        <v>33046.300000000003</v>
      </c>
      <c r="K173" s="28">
        <v>3.6338515960939644</v>
      </c>
      <c r="L173" s="21">
        <v>20747.599999999999</v>
      </c>
      <c r="M173" s="28">
        <v>10.268869170410072</v>
      </c>
      <c r="N173" s="21">
        <v>107956</v>
      </c>
      <c r="O173" s="28">
        <v>13.696651043017525</v>
      </c>
      <c r="P173" s="21">
        <v>3013.4</v>
      </c>
      <c r="Q173" s="28">
        <v>15.931074533749252</v>
      </c>
      <c r="R173" s="22">
        <v>1743</v>
      </c>
      <c r="S173" s="30">
        <v>8.52</v>
      </c>
    </row>
    <row r="174" spans="1:19" ht="14.25" customHeight="1" x14ac:dyDescent="0.2">
      <c r="A174" s="23" t="s">
        <v>9</v>
      </c>
      <c r="B174" s="26">
        <f t="shared" si="8"/>
        <v>1086282.0999999999</v>
      </c>
      <c r="C174" s="28">
        <f t="shared" si="9"/>
        <v>8.8169315760611351</v>
      </c>
      <c r="D174" s="21"/>
      <c r="E174" s="28"/>
      <c r="F174" s="21">
        <f t="shared" si="10"/>
        <v>1086282.0999999999</v>
      </c>
      <c r="G174" s="28">
        <f t="shared" si="11"/>
        <v>8.8169315760611351</v>
      </c>
      <c r="H174" s="21">
        <v>11280</v>
      </c>
      <c r="I174" s="28">
        <v>0.93085106382978722</v>
      </c>
      <c r="J174" s="21">
        <v>2598.3000000000002</v>
      </c>
      <c r="K174" s="28">
        <v>5.5457445252665201</v>
      </c>
      <c r="L174" s="21">
        <v>131365.79999999999</v>
      </c>
      <c r="M174" s="28">
        <v>9.5756071976115553</v>
      </c>
      <c r="N174" s="21">
        <v>934195.6</v>
      </c>
      <c r="O174" s="28">
        <v>8.7877602292282262</v>
      </c>
      <c r="P174" s="21">
        <v>6842.4</v>
      </c>
      <c r="Q174" s="28">
        <v>12.476791768969953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448360.4</v>
      </c>
      <c r="C175" s="28">
        <f t="shared" si="9"/>
        <v>8.4313989817120323</v>
      </c>
      <c r="D175" s="21"/>
      <c r="E175" s="28"/>
      <c r="F175" s="21">
        <f t="shared" si="10"/>
        <v>448360.4</v>
      </c>
      <c r="G175" s="28">
        <f t="shared" si="11"/>
        <v>8.4313989817120323</v>
      </c>
      <c r="H175" s="21">
        <v>25771</v>
      </c>
      <c r="I175" s="28">
        <v>0.31585037445190334</v>
      </c>
      <c r="J175" s="21">
        <v>66394.600000000006</v>
      </c>
      <c r="K175" s="28">
        <v>5.837561819786548</v>
      </c>
      <c r="L175" s="21">
        <v>11487</v>
      </c>
      <c r="M175" s="28">
        <v>6.6567786193087839</v>
      </c>
      <c r="N175" s="21">
        <v>310239.2</v>
      </c>
      <c r="O175" s="28">
        <v>8.9834334990549234</v>
      </c>
      <c r="P175" s="21">
        <v>34468.6</v>
      </c>
      <c r="Q175" s="28">
        <v>15.118206715677458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988200.79999999993</v>
      </c>
      <c r="C176" s="29">
        <f t="shared" si="9"/>
        <v>6.7123650051689907</v>
      </c>
      <c r="D176" s="25"/>
      <c r="E176" s="29"/>
      <c r="F176" s="25">
        <f t="shared" si="10"/>
        <v>988200.79999999993</v>
      </c>
      <c r="G176" s="29">
        <f t="shared" si="11"/>
        <v>6.7123650051689907</v>
      </c>
      <c r="H176" s="25">
        <v>1135.8</v>
      </c>
      <c r="I176" s="29">
        <v>1.5495685860186654</v>
      </c>
      <c r="J176" s="25">
        <v>252454.8</v>
      </c>
      <c r="K176" s="29">
        <v>3.5018385469398878</v>
      </c>
      <c r="L176" s="25">
        <v>74941.899999999994</v>
      </c>
      <c r="M176" s="29">
        <v>6.2134573583002304</v>
      </c>
      <c r="N176" s="25">
        <v>653350.19999999995</v>
      </c>
      <c r="O176" s="29">
        <v>7.9382312885187769</v>
      </c>
      <c r="P176" s="25">
        <v>6318.1</v>
      </c>
      <c r="Q176" s="29">
        <v>15.076560674886441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834362.90000000014</v>
      </c>
      <c r="C177" s="28">
        <f t="shared" si="9"/>
        <v>1.86215624160662</v>
      </c>
      <c r="D177" s="21">
        <v>667197.4</v>
      </c>
      <c r="E177" s="28">
        <v>0.12553247359776901</v>
      </c>
      <c r="F177" s="21">
        <f t="shared" si="10"/>
        <v>167165.5</v>
      </c>
      <c r="G177" s="28">
        <f t="shared" si="11"/>
        <v>8.7934360977594075</v>
      </c>
      <c r="H177" s="21">
        <v>1902.9</v>
      </c>
      <c r="I177" s="28">
        <v>1.4310788796048102</v>
      </c>
      <c r="J177" s="21">
        <v>25058.3</v>
      </c>
      <c r="K177" s="28">
        <v>7.868411983255049</v>
      </c>
      <c r="L177" s="21">
        <v>14251.5</v>
      </c>
      <c r="M177" s="28">
        <v>7.2615549240430797</v>
      </c>
      <c r="N177" s="21">
        <v>118998</v>
      </c>
      <c r="O177" s="28">
        <v>9.0496025143279706</v>
      </c>
      <c r="P177" s="21">
        <v>6954.8</v>
      </c>
      <c r="Q177" s="28">
        <v>12.8967423937425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1151202.3999999999</v>
      </c>
      <c r="C178" s="28">
        <f t="shared" si="9"/>
        <v>3.9631235410906047</v>
      </c>
      <c r="D178" s="21">
        <v>672521.7</v>
      </c>
      <c r="E178" s="28">
        <v>0.55043486775222306</v>
      </c>
      <c r="F178" s="21">
        <f t="shared" si="10"/>
        <v>478680.7</v>
      </c>
      <c r="G178" s="28">
        <f t="shared" si="11"/>
        <v>8.7577751494890048</v>
      </c>
      <c r="H178" s="21">
        <v>475</v>
      </c>
      <c r="I178" s="28">
        <v>1.4736842105263199</v>
      </c>
      <c r="J178" s="21">
        <v>14671</v>
      </c>
      <c r="K178" s="28">
        <v>5.8357456887737689</v>
      </c>
      <c r="L178" s="21">
        <v>10786.7</v>
      </c>
      <c r="M178" s="28">
        <v>8.9602858149387696</v>
      </c>
      <c r="N178" s="21">
        <v>414756</v>
      </c>
      <c r="O178" s="28">
        <v>8.6645485056274101</v>
      </c>
      <c r="P178" s="21">
        <v>37992</v>
      </c>
      <c r="Q178" s="28">
        <v>10.937468914508299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1894084.4000000001</v>
      </c>
      <c r="C179" s="28">
        <f t="shared" si="9"/>
        <v>3.097094418812592</v>
      </c>
      <c r="D179" s="21">
        <v>938674.9</v>
      </c>
      <c r="E179" s="28">
        <v>0.44293645329176295</v>
      </c>
      <c r="F179" s="21">
        <f t="shared" si="10"/>
        <v>955409.5</v>
      </c>
      <c r="G179" s="28">
        <f t="shared" si="11"/>
        <v>5.7047631335045308</v>
      </c>
      <c r="H179" s="21">
        <v>5610</v>
      </c>
      <c r="I179" s="28">
        <v>7.5757575757575788</v>
      </c>
      <c r="J179" s="21">
        <v>10205.700000000001</v>
      </c>
      <c r="K179" s="28">
        <v>3.3138610776330899</v>
      </c>
      <c r="L179" s="21">
        <v>4440</v>
      </c>
      <c r="M179" s="28">
        <v>6.9234234234234187</v>
      </c>
      <c r="N179" s="21">
        <v>115622.7</v>
      </c>
      <c r="O179" s="28">
        <v>12.268148858312403</v>
      </c>
      <c r="P179" s="21">
        <v>189531.1</v>
      </c>
      <c r="Q179" s="28">
        <v>0.76424463320267799</v>
      </c>
      <c r="R179" s="21">
        <v>630000</v>
      </c>
      <c r="S179" s="28">
        <v>6</v>
      </c>
    </row>
    <row r="180" spans="1:19" ht="14.25" customHeight="1" x14ac:dyDescent="0.2">
      <c r="A180" s="23" t="s">
        <v>3</v>
      </c>
      <c r="B180" s="26">
        <f t="shared" si="8"/>
        <v>1345189.3</v>
      </c>
      <c r="C180" s="28">
        <f t="shared" si="9"/>
        <v>1.4635645094708976</v>
      </c>
      <c r="D180" s="21">
        <v>1269234.5</v>
      </c>
      <c r="E180" s="28">
        <v>1.0085996078738799</v>
      </c>
      <c r="F180" s="21">
        <f t="shared" si="10"/>
        <v>75954.8</v>
      </c>
      <c r="G180" s="28">
        <f t="shared" si="11"/>
        <v>9.0662064675306926</v>
      </c>
      <c r="H180" s="21">
        <v>40</v>
      </c>
      <c r="I180" s="28">
        <v>0</v>
      </c>
      <c r="J180" s="21">
        <v>2206</v>
      </c>
      <c r="K180" s="28">
        <v>3.7116137805983702</v>
      </c>
      <c r="L180" s="21">
        <v>11103.9</v>
      </c>
      <c r="M180" s="28">
        <v>9.0455120273057208</v>
      </c>
      <c r="N180" s="21">
        <v>56435.3</v>
      </c>
      <c r="O180" s="28">
        <v>8.6075653004413901</v>
      </c>
      <c r="P180" s="21">
        <v>6169.6</v>
      </c>
      <c r="Q180" s="28">
        <v>15.272155082987599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1175388.5</v>
      </c>
      <c r="C181" s="28">
        <f t="shared" si="9"/>
        <v>1.5137701057990638</v>
      </c>
      <c r="D181" s="21">
        <v>1113653.2</v>
      </c>
      <c r="E181" s="28">
        <v>1.2442800406805301</v>
      </c>
      <c r="F181" s="21">
        <f t="shared" si="10"/>
        <v>61735.3</v>
      </c>
      <c r="G181" s="28">
        <f t="shared" si="11"/>
        <v>6.3751455812152908</v>
      </c>
      <c r="H181" s="21">
        <v>1140</v>
      </c>
      <c r="I181" s="28">
        <v>1.7543859649122799</v>
      </c>
      <c r="J181" s="21">
        <v>41606.5</v>
      </c>
      <c r="K181" s="28">
        <v>3.03931597226395</v>
      </c>
      <c r="L181" s="21">
        <v>1704</v>
      </c>
      <c r="M181" s="28">
        <v>9.7052347417840394</v>
      </c>
      <c r="N181" s="21">
        <v>8721.5</v>
      </c>
      <c r="O181" s="28">
        <v>13.446440405893499</v>
      </c>
      <c r="P181" s="21">
        <v>8563.2999999999993</v>
      </c>
      <c r="Q181" s="28">
        <v>15.3335016874336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1513431.3</v>
      </c>
      <c r="C182" s="28">
        <f t="shared" si="9"/>
        <v>2.0969175759745418</v>
      </c>
      <c r="D182" s="21">
        <v>1288033.8</v>
      </c>
      <c r="E182" s="28">
        <v>0.98798185886115708</v>
      </c>
      <c r="F182" s="21">
        <f t="shared" si="10"/>
        <v>225397.5</v>
      </c>
      <c r="G182" s="28">
        <f t="shared" si="11"/>
        <v>8.43392967978793</v>
      </c>
      <c r="H182" s="21">
        <v>4081.4</v>
      </c>
      <c r="I182" s="28">
        <v>2.2894594991914499</v>
      </c>
      <c r="J182" s="21">
        <v>5154.5</v>
      </c>
      <c r="K182" s="28">
        <v>4.2903676399262798</v>
      </c>
      <c r="L182" s="21">
        <v>62127.8</v>
      </c>
      <c r="M182" s="28">
        <v>6.0909496231960585</v>
      </c>
      <c r="N182" s="21">
        <v>146703</v>
      </c>
      <c r="O182" s="28">
        <v>9.4092701444414892</v>
      </c>
      <c r="P182" s="21">
        <v>7330.8</v>
      </c>
      <c r="Q182" s="28">
        <v>15.1064422709663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1374238.2</v>
      </c>
      <c r="C183" s="28">
        <f t="shared" si="9"/>
        <v>1.3042802703345018</v>
      </c>
      <c r="D183" s="21">
        <v>1320845.5</v>
      </c>
      <c r="E183" s="28">
        <v>0.93164177793693492</v>
      </c>
      <c r="F183" s="21">
        <f t="shared" si="10"/>
        <v>53392.700000000004</v>
      </c>
      <c r="G183" s="28">
        <f t="shared" si="11"/>
        <v>10.522729155858368</v>
      </c>
      <c r="H183" s="21">
        <v>1471.4</v>
      </c>
      <c r="I183" s="28">
        <v>10.603373657740899</v>
      </c>
      <c r="J183" s="21">
        <v>3367.7</v>
      </c>
      <c r="K183" s="28">
        <v>4.9832645425661397</v>
      </c>
      <c r="L183" s="21">
        <v>19560.2</v>
      </c>
      <c r="M183" s="28">
        <v>8.5705667631210289</v>
      </c>
      <c r="N183" s="21">
        <v>25289.3</v>
      </c>
      <c r="O183" s="28">
        <v>11.990434531600298</v>
      </c>
      <c r="P183" s="21">
        <v>3704.1</v>
      </c>
      <c r="Q183" s="28">
        <v>15.8152536378607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2285947.3000000003</v>
      </c>
      <c r="C184" s="28">
        <f t="shared" si="9"/>
        <v>1.1686100366355778</v>
      </c>
      <c r="D184" s="21">
        <v>2246407.2000000002</v>
      </c>
      <c r="E184" s="28">
        <v>0.97113534625423203</v>
      </c>
      <c r="F184" s="21">
        <f t="shared" si="10"/>
        <v>39540.100000000006</v>
      </c>
      <c r="G184" s="28">
        <f t="shared" si="11"/>
        <v>12.387817026259427</v>
      </c>
      <c r="H184" s="21">
        <v>550</v>
      </c>
      <c r="I184" s="28">
        <v>1.9090909090909098</v>
      </c>
      <c r="J184" s="21">
        <v>913.5</v>
      </c>
      <c r="K184" s="28">
        <v>5.4255062944718091</v>
      </c>
      <c r="L184" s="21">
        <v>9425</v>
      </c>
      <c r="M184" s="28">
        <v>9.9623363395225493</v>
      </c>
      <c r="N184" s="21">
        <v>16066.9</v>
      </c>
      <c r="O184" s="28">
        <v>12.2000896252544</v>
      </c>
      <c r="P184" s="21">
        <v>12344.7</v>
      </c>
      <c r="Q184" s="28">
        <v>15.667993875914398</v>
      </c>
      <c r="R184" s="22">
        <v>240</v>
      </c>
      <c r="S184" s="30">
        <v>2</v>
      </c>
    </row>
    <row r="185" spans="1:19" ht="14.25" customHeight="1" x14ac:dyDescent="0.2">
      <c r="A185" s="23" t="s">
        <v>8</v>
      </c>
      <c r="B185" s="26">
        <f t="shared" si="8"/>
        <v>2317987.7000000002</v>
      </c>
      <c r="C185" s="28">
        <f t="shared" si="9"/>
        <v>1.4467558188509779</v>
      </c>
      <c r="D185" s="21">
        <v>2242913.7000000002</v>
      </c>
      <c r="E185" s="28">
        <v>1.13486346353852</v>
      </c>
      <c r="F185" s="21">
        <f t="shared" si="10"/>
        <v>75074</v>
      </c>
      <c r="G185" s="28">
        <f t="shared" si="11"/>
        <v>10.764863774409221</v>
      </c>
      <c r="H185" s="21">
        <v>202.5</v>
      </c>
      <c r="I185" s="28">
        <v>0.12345679012345701</v>
      </c>
      <c r="J185" s="21">
        <v>7670.4</v>
      </c>
      <c r="K185" s="28">
        <v>3.9518955986650002</v>
      </c>
      <c r="L185" s="21">
        <v>19107.8</v>
      </c>
      <c r="M185" s="28">
        <v>10.176553449376701</v>
      </c>
      <c r="N185" s="21">
        <v>17724.7</v>
      </c>
      <c r="O185" s="28">
        <v>13.1970253375233</v>
      </c>
      <c r="P185" s="21">
        <v>30368.6</v>
      </c>
      <c r="Q185" s="28">
        <v>11.507244324730101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2347455.7999999998</v>
      </c>
      <c r="C186" s="28">
        <f t="shared" si="9"/>
        <v>1.5365127232640523</v>
      </c>
      <c r="D186" s="21">
        <v>2168890.6</v>
      </c>
      <c r="E186" s="28">
        <v>1.11177030413613</v>
      </c>
      <c r="F186" s="21">
        <f t="shared" si="10"/>
        <v>178565.2</v>
      </c>
      <c r="G186" s="28">
        <f t="shared" si="11"/>
        <v>6.695523775069276</v>
      </c>
      <c r="H186" s="21">
        <v>30216.7</v>
      </c>
      <c r="I186" s="28">
        <v>3.9734848610205602</v>
      </c>
      <c r="J186" s="21">
        <v>89885</v>
      </c>
      <c r="K186" s="28">
        <v>5.2269288535350702</v>
      </c>
      <c r="L186" s="21">
        <v>16010.9</v>
      </c>
      <c r="M186" s="28">
        <v>7.5717604881674392</v>
      </c>
      <c r="N186" s="21">
        <v>33813.300000000003</v>
      </c>
      <c r="O186" s="28">
        <v>10.364049323786798</v>
      </c>
      <c r="P186" s="21">
        <v>8639.2999999999993</v>
      </c>
      <c r="Q186" s="28">
        <v>15.5135292211175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1947546.7000000002</v>
      </c>
      <c r="C187" s="28">
        <f t="shared" si="9"/>
        <v>1.3018460594552108</v>
      </c>
      <c r="D187" s="21">
        <v>1899421.6</v>
      </c>
      <c r="E187" s="28">
        <v>1.0363911898232601</v>
      </c>
      <c r="F187" s="21">
        <f t="shared" si="10"/>
        <v>48125.1</v>
      </c>
      <c r="G187" s="28">
        <f t="shared" si="11"/>
        <v>11.778930017807749</v>
      </c>
      <c r="H187" s="21">
        <v>2980</v>
      </c>
      <c r="I187" s="28">
        <v>14</v>
      </c>
      <c r="J187" s="21">
        <v>4512.5</v>
      </c>
      <c r="K187" s="28">
        <v>4.2364986149584496</v>
      </c>
      <c r="L187" s="21">
        <v>11527.6</v>
      </c>
      <c r="M187" s="28">
        <v>8.7485367292411311</v>
      </c>
      <c r="N187" s="21">
        <v>16010.1</v>
      </c>
      <c r="O187" s="28">
        <v>12.266284782730899</v>
      </c>
      <c r="P187" s="21">
        <v>13094.9</v>
      </c>
      <c r="Q187" s="28">
        <v>15.9444445547503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2983401.3000000003</v>
      </c>
      <c r="C188" s="29">
        <f t="shared" si="9"/>
        <v>1.517235815376232</v>
      </c>
      <c r="D188" s="25">
        <v>2739320.1</v>
      </c>
      <c r="E188" s="29">
        <v>1.0597201013492399</v>
      </c>
      <c r="F188" s="25">
        <f t="shared" si="10"/>
        <v>244081.2</v>
      </c>
      <c r="G188" s="29">
        <f t="shared" si="11"/>
        <v>6.6519286614454511</v>
      </c>
      <c r="H188" s="25">
        <v>39918</v>
      </c>
      <c r="I188" s="29">
        <v>6.9517510897339498</v>
      </c>
      <c r="J188" s="25">
        <v>102661.1</v>
      </c>
      <c r="K188" s="29">
        <v>3.3331378681896102</v>
      </c>
      <c r="L188" s="25">
        <v>3180.9</v>
      </c>
      <c r="M188" s="29">
        <v>8.0523499638467086</v>
      </c>
      <c r="N188" s="25">
        <v>94008.2</v>
      </c>
      <c r="O188" s="29">
        <v>9.7376974561793492</v>
      </c>
      <c r="P188" s="25">
        <v>4133</v>
      </c>
      <c r="Q188" s="29">
        <v>14.476167432857499</v>
      </c>
      <c r="R188" s="25">
        <v>180</v>
      </c>
      <c r="S188" s="29">
        <v>17</v>
      </c>
    </row>
    <row r="189" spans="1:19" ht="14.25" customHeight="1" x14ac:dyDescent="0.2">
      <c r="A189" s="23" t="s">
        <v>43</v>
      </c>
      <c r="B189" s="26">
        <f t="shared" si="8"/>
        <v>2362903.8999999994</v>
      </c>
      <c r="C189" s="28">
        <f t="shared" si="9"/>
        <v>2.1014286827322937</v>
      </c>
      <c r="D189" s="21">
        <v>2292441.6</v>
      </c>
      <c r="E189" s="28">
        <v>1.9060426656016001</v>
      </c>
      <c r="F189" s="21">
        <f t="shared" si="10"/>
        <v>70462.3</v>
      </c>
      <c r="G189" s="28">
        <f t="shared" si="11"/>
        <v>8.4581759607620111</v>
      </c>
      <c r="H189" s="21">
        <v>0.3</v>
      </c>
      <c r="I189" s="28">
        <v>7</v>
      </c>
      <c r="J189" s="21">
        <v>8805.9</v>
      </c>
      <c r="K189" s="28">
        <v>4.4907618755607004</v>
      </c>
      <c r="L189" s="21">
        <v>23333</v>
      </c>
      <c r="M189" s="28">
        <v>6.6618077401105698</v>
      </c>
      <c r="N189" s="21">
        <v>12278.3</v>
      </c>
      <c r="O189" s="28">
        <v>10.551569272619199</v>
      </c>
      <c r="P189" s="21">
        <v>26044.799999999999</v>
      </c>
      <c r="Q189" s="28">
        <v>10.422039677786001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2232628.5999999996</v>
      </c>
      <c r="C190" s="28">
        <f t="shared" si="9"/>
        <v>1.5546531559257077</v>
      </c>
      <c r="D190" s="21">
        <v>2134003.7999999998</v>
      </c>
      <c r="E190" s="28">
        <v>1.2046885670962699</v>
      </c>
      <c r="F190" s="21">
        <f t="shared" si="10"/>
        <v>98624.800000000017</v>
      </c>
      <c r="G190" s="28">
        <f t="shared" si="11"/>
        <v>9.1270463311459054</v>
      </c>
      <c r="H190" s="21">
        <v>1714.5</v>
      </c>
      <c r="I190" s="28">
        <v>1.8780985710119599E-2</v>
      </c>
      <c r="J190" s="21">
        <v>21160</v>
      </c>
      <c r="K190" s="28">
        <v>2.9293478260869601</v>
      </c>
      <c r="L190" s="21">
        <v>24759.3</v>
      </c>
      <c r="M190" s="28">
        <v>7.8642074291276405</v>
      </c>
      <c r="N190" s="21">
        <v>28633.4</v>
      </c>
      <c r="O190" s="28">
        <v>13.3854044228069</v>
      </c>
      <c r="P190" s="21">
        <v>22157.599999999999</v>
      </c>
      <c r="Q190" s="28">
        <v>11.587627224970198</v>
      </c>
      <c r="R190" s="22">
        <v>200</v>
      </c>
      <c r="S190" s="30">
        <v>17</v>
      </c>
    </row>
    <row r="191" spans="1:19" ht="14.25" customHeight="1" x14ac:dyDescent="0.2">
      <c r="A191" s="23" t="s">
        <v>2</v>
      </c>
      <c r="B191" s="26">
        <f t="shared" si="8"/>
        <v>2905045.8</v>
      </c>
      <c r="C191" s="28">
        <f t="shared" si="9"/>
        <v>1.7150999409372525</v>
      </c>
      <c r="D191" s="21">
        <v>2808176.8</v>
      </c>
      <c r="E191" s="28">
        <v>1.4293793457021702</v>
      </c>
      <c r="F191" s="21">
        <f t="shared" si="10"/>
        <v>96869</v>
      </c>
      <c r="G191" s="28">
        <f t="shared" si="11"/>
        <v>9.9979762669171688</v>
      </c>
      <c r="H191" s="21">
        <v>3583.8</v>
      </c>
      <c r="I191" s="28">
        <v>4.0233271945979103</v>
      </c>
      <c r="J191" s="21">
        <v>14601.7</v>
      </c>
      <c r="K191" s="28">
        <v>3.0782511625358699</v>
      </c>
      <c r="L191" s="21">
        <v>9466.8000000000011</v>
      </c>
      <c r="M191" s="28">
        <v>8.0162601935183986</v>
      </c>
      <c r="N191" s="21">
        <v>34960.6</v>
      </c>
      <c r="O191" s="28">
        <v>8.7690970978758909</v>
      </c>
      <c r="P191" s="21">
        <v>34256.1</v>
      </c>
      <c r="Q191" s="28">
        <v>15.3743781399517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2731590.8000000003</v>
      </c>
      <c r="C192" s="28">
        <f t="shared" si="9"/>
        <v>1.6291592686576588</v>
      </c>
      <c r="D192" s="21">
        <v>2650444.1</v>
      </c>
      <c r="E192" s="28">
        <v>1.3953786242841302</v>
      </c>
      <c r="F192" s="21">
        <f t="shared" si="10"/>
        <v>81146.699999999983</v>
      </c>
      <c r="G192" s="28">
        <f t="shared" si="11"/>
        <v>9.26499078828836</v>
      </c>
      <c r="H192" s="21">
        <v>4316.7</v>
      </c>
      <c r="I192" s="28">
        <v>4.8547964880580095</v>
      </c>
      <c r="J192" s="21">
        <v>10358.300000000001</v>
      </c>
      <c r="K192" s="28">
        <v>3.17153393896682</v>
      </c>
      <c r="L192" s="21">
        <v>26691.200000000001</v>
      </c>
      <c r="M192" s="28">
        <v>5.7748076519601996</v>
      </c>
      <c r="N192" s="21">
        <v>38028.1</v>
      </c>
      <c r="O192" s="28">
        <v>13.623572305742298</v>
      </c>
      <c r="P192" s="21">
        <v>1752.4</v>
      </c>
      <c r="Q192" s="28">
        <v>14.7226158411322</v>
      </c>
      <c r="R192" s="22"/>
      <c r="S192" s="30"/>
    </row>
    <row r="193" spans="1:19" ht="14.25" customHeight="1" x14ac:dyDescent="0.2">
      <c r="A193" s="23" t="s">
        <v>4</v>
      </c>
      <c r="B193" s="26">
        <f t="shared" si="8"/>
        <v>2791858.9</v>
      </c>
      <c r="C193" s="28">
        <f t="shared" si="9"/>
        <v>1.8767223318485047</v>
      </c>
      <c r="D193" s="21">
        <v>2673614.1</v>
      </c>
      <c r="E193" s="28">
        <v>1.6647415242162298</v>
      </c>
      <c r="F193" s="21">
        <f t="shared" si="10"/>
        <v>118244.79999999999</v>
      </c>
      <c r="G193" s="28">
        <f t="shared" si="11"/>
        <v>6.6697861808722081</v>
      </c>
      <c r="H193" s="21">
        <v>500</v>
      </c>
      <c r="I193" s="28">
        <v>14</v>
      </c>
      <c r="J193" s="21">
        <v>85957.9</v>
      </c>
      <c r="K193" s="28">
        <v>3.9939505269439994</v>
      </c>
      <c r="L193" s="21">
        <v>33.4</v>
      </c>
      <c r="M193" s="28">
        <v>14.6661676646707</v>
      </c>
      <c r="N193" s="21">
        <v>31240.3</v>
      </c>
      <c r="O193" s="28">
        <v>13.858297231460599</v>
      </c>
      <c r="P193" s="21">
        <v>513.20000000000005</v>
      </c>
      <c r="Q193" s="28">
        <v>9.6038971161340605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4733989.6000000006</v>
      </c>
      <c r="C194" s="28">
        <f t="shared" si="9"/>
        <v>4.1549220163052336</v>
      </c>
      <c r="D194" s="21">
        <v>2342446</v>
      </c>
      <c r="E194" s="28">
        <v>1.5053408663422798</v>
      </c>
      <c r="F194" s="21">
        <f t="shared" si="10"/>
        <v>2391543.6</v>
      </c>
      <c r="G194" s="28">
        <f t="shared" si="11"/>
        <v>6.7501081406167955</v>
      </c>
      <c r="H194" s="21">
        <v>46092</v>
      </c>
      <c r="I194" s="28">
        <v>4.0347131823309903</v>
      </c>
      <c r="J194" s="21">
        <v>31747.1</v>
      </c>
      <c r="K194" s="28">
        <v>11.315124846048899</v>
      </c>
      <c r="L194" s="21">
        <v>22201.1</v>
      </c>
      <c r="M194" s="28">
        <v>14.335755976055198</v>
      </c>
      <c r="N194" s="21">
        <v>24996.2</v>
      </c>
      <c r="O194" s="28">
        <v>9.2844882422128201</v>
      </c>
      <c r="P194" s="21">
        <v>16808.599999999999</v>
      </c>
      <c r="Q194" s="28">
        <v>10.538254227002799</v>
      </c>
      <c r="R194" s="22">
        <v>2249698.6</v>
      </c>
      <c r="S194" s="30">
        <v>6.61</v>
      </c>
    </row>
    <row r="195" spans="1:19" ht="14.25" customHeight="1" x14ac:dyDescent="0.2">
      <c r="A195" s="23" t="s">
        <v>6</v>
      </c>
      <c r="B195" s="26">
        <f t="shared" si="8"/>
        <v>3602642.5000000005</v>
      </c>
      <c r="C195" s="28">
        <f t="shared" si="9"/>
        <v>1.5728168001682046</v>
      </c>
      <c r="D195" s="21">
        <v>3389886</v>
      </c>
      <c r="E195" s="28">
        <v>1.0784856490749199</v>
      </c>
      <c r="F195" s="21">
        <f t="shared" si="10"/>
        <v>212756.5</v>
      </c>
      <c r="G195" s="28">
        <f t="shared" si="11"/>
        <v>9.4490802678178909</v>
      </c>
      <c r="H195" s="21">
        <v>75839.199999999997</v>
      </c>
      <c r="I195" s="28">
        <v>6.0342804248989985</v>
      </c>
      <c r="J195" s="21">
        <v>21444.1</v>
      </c>
      <c r="K195" s="28">
        <v>5.71282777080875</v>
      </c>
      <c r="L195" s="21">
        <v>45204.800000000003</v>
      </c>
      <c r="M195" s="28">
        <v>10.709717397267498</v>
      </c>
      <c r="N195" s="21">
        <v>35069.700000000004</v>
      </c>
      <c r="O195" s="28">
        <v>11.992898427987701</v>
      </c>
      <c r="P195" s="21">
        <v>35198.700000000004</v>
      </c>
      <c r="Q195" s="28">
        <v>14.9293528738277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2789451.4000000004</v>
      </c>
      <c r="C196" s="28">
        <f t="shared" si="9"/>
        <v>2.1507614583283274</v>
      </c>
      <c r="D196" s="21">
        <v>2527762</v>
      </c>
      <c r="E196" s="28">
        <v>1.4403608686260798</v>
      </c>
      <c r="F196" s="21">
        <f t="shared" si="10"/>
        <v>261689.4</v>
      </c>
      <c r="G196" s="28">
        <f t="shared" si="11"/>
        <v>9.0128033118651327</v>
      </c>
      <c r="H196" s="21">
        <v>7626.2</v>
      </c>
      <c r="I196" s="28">
        <v>6.8639492801132898</v>
      </c>
      <c r="J196" s="21">
        <v>38872</v>
      </c>
      <c r="K196" s="28">
        <v>5.3782787096110303</v>
      </c>
      <c r="L196" s="21">
        <v>133380.4</v>
      </c>
      <c r="M196" s="28">
        <v>8.2055904765617687</v>
      </c>
      <c r="N196" s="21">
        <v>57050.7</v>
      </c>
      <c r="O196" s="28">
        <v>10.8744923550456</v>
      </c>
      <c r="P196" s="21">
        <v>23760.1</v>
      </c>
      <c r="Q196" s="28">
        <v>15.457950513676298</v>
      </c>
      <c r="R196" s="22">
        <v>1000</v>
      </c>
      <c r="S196" s="30">
        <v>15</v>
      </c>
    </row>
    <row r="197" spans="1:19" ht="14.25" customHeight="1" x14ac:dyDescent="0.2">
      <c r="A197" s="23" t="s">
        <v>8</v>
      </c>
      <c r="B197" s="26">
        <f t="shared" si="8"/>
        <v>3119747.3</v>
      </c>
      <c r="C197" s="28">
        <f t="shared" si="9"/>
        <v>2.0085103822351256</v>
      </c>
      <c r="D197" s="21">
        <v>2851867.9</v>
      </c>
      <c r="E197" s="28">
        <v>1.19911252165642</v>
      </c>
      <c r="F197" s="21">
        <f t="shared" si="10"/>
        <v>267879.40000000002</v>
      </c>
      <c r="G197" s="28">
        <f t="shared" si="11"/>
        <v>10.625431940641947</v>
      </c>
      <c r="H197" s="21">
        <v>8791</v>
      </c>
      <c r="I197" s="28">
        <v>6.8148788533727691</v>
      </c>
      <c r="J197" s="21">
        <v>12617.6</v>
      </c>
      <c r="K197" s="28">
        <v>5.215785886380929</v>
      </c>
      <c r="L197" s="21">
        <v>148809.4</v>
      </c>
      <c r="M197" s="28">
        <v>9.4779724264730607</v>
      </c>
      <c r="N197" s="21">
        <v>85597.6</v>
      </c>
      <c r="O197" s="28">
        <v>13.3270400455153</v>
      </c>
      <c r="P197" s="21">
        <v>12063.8</v>
      </c>
      <c r="Q197" s="28">
        <v>14.0453256851075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4470120.8</v>
      </c>
      <c r="C198" s="28">
        <f t="shared" si="9"/>
        <v>3.7804275763643846</v>
      </c>
      <c r="D198" s="21">
        <v>2532392.9</v>
      </c>
      <c r="E198" s="28">
        <v>1.3641663211107597</v>
      </c>
      <c r="F198" s="21">
        <f t="shared" si="10"/>
        <v>1937727.9</v>
      </c>
      <c r="G198" s="28">
        <f t="shared" si="11"/>
        <v>6.9382098673400003</v>
      </c>
      <c r="H198" s="21">
        <v>2119</v>
      </c>
      <c r="I198" s="28">
        <v>0.26710712600283204</v>
      </c>
      <c r="J198" s="21">
        <v>21445.200000000001</v>
      </c>
      <c r="K198" s="28">
        <v>9.6449175573088599</v>
      </c>
      <c r="L198" s="21">
        <v>65231.5</v>
      </c>
      <c r="M198" s="28">
        <v>9.4628224094187594</v>
      </c>
      <c r="N198" s="21">
        <v>361556.3</v>
      </c>
      <c r="O198" s="28">
        <v>13.3184739693376</v>
      </c>
      <c r="P198" s="21">
        <v>7375.9</v>
      </c>
      <c r="Q198" s="28">
        <v>16.690489296221497</v>
      </c>
      <c r="R198" s="21">
        <v>1480000</v>
      </c>
      <c r="S198" s="28">
        <v>5.19</v>
      </c>
    </row>
    <row r="199" spans="1:19" ht="14.25" customHeight="1" x14ac:dyDescent="0.2">
      <c r="A199" s="23" t="s">
        <v>14</v>
      </c>
      <c r="B199" s="26">
        <f t="shared" si="8"/>
        <v>3580707.4</v>
      </c>
      <c r="C199" s="28">
        <f t="shared" si="9"/>
        <v>2.4466188315191557</v>
      </c>
      <c r="D199" s="21">
        <v>3141624.3</v>
      </c>
      <c r="E199" s="28">
        <v>1.5820887679026399</v>
      </c>
      <c r="F199" s="21">
        <f t="shared" si="10"/>
        <v>439083.1</v>
      </c>
      <c r="G199" s="28">
        <f t="shared" si="11"/>
        <v>8.6323013502455481</v>
      </c>
      <c r="H199" s="21">
        <v>10738.4</v>
      </c>
      <c r="I199" s="28">
        <v>7.9308509647619791</v>
      </c>
      <c r="J199" s="21">
        <v>15382.4</v>
      </c>
      <c r="K199" s="28">
        <v>8.9693578375285998</v>
      </c>
      <c r="L199" s="21">
        <v>25530.2</v>
      </c>
      <c r="M199" s="28">
        <v>9.2047761474645693</v>
      </c>
      <c r="N199" s="21">
        <v>169744.7</v>
      </c>
      <c r="O199" s="28">
        <v>10.1618535777553</v>
      </c>
      <c r="P199" s="21">
        <v>17687.400000000001</v>
      </c>
      <c r="Q199" s="28">
        <v>12.8476867148366</v>
      </c>
      <c r="R199" s="22">
        <v>200000</v>
      </c>
      <c r="S199" s="30">
        <v>6.9</v>
      </c>
    </row>
    <row r="200" spans="1:19" ht="14.25" customHeight="1" thickBot="1" x14ac:dyDescent="0.25">
      <c r="A200" s="24" t="s">
        <v>15</v>
      </c>
      <c r="B200" s="27">
        <f t="shared" si="8"/>
        <v>3872102.9</v>
      </c>
      <c r="C200" s="29">
        <f t="shared" si="9"/>
        <v>2.0659474682348966</v>
      </c>
      <c r="D200" s="25">
        <v>3729122.3</v>
      </c>
      <c r="E200" s="29">
        <v>1.7650755921842523</v>
      </c>
      <c r="F200" s="25">
        <f t="shared" si="10"/>
        <v>142980.59999999998</v>
      </c>
      <c r="G200" s="29">
        <f t="shared" si="11"/>
        <v>9.9130821314220263</v>
      </c>
      <c r="H200" s="25">
        <v>11214</v>
      </c>
      <c r="I200" s="29">
        <v>8.5233772070625999</v>
      </c>
      <c r="J200" s="25">
        <v>14134.8</v>
      </c>
      <c r="K200" s="29">
        <v>6.7494057220477126</v>
      </c>
      <c r="L200" s="25">
        <v>26745.399999999998</v>
      </c>
      <c r="M200" s="29">
        <v>9.4840843659096521</v>
      </c>
      <c r="N200" s="25">
        <v>37880.199999999997</v>
      </c>
      <c r="O200" s="29">
        <v>11.10892099302538</v>
      </c>
      <c r="P200" s="25">
        <v>53006.2</v>
      </c>
      <c r="Q200" s="29">
        <v>10.412593243809216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2995106.5</v>
      </c>
      <c r="C201" s="28">
        <f t="shared" si="9"/>
        <v>2.001606901457428</v>
      </c>
      <c r="D201" s="21">
        <v>2867672.3</v>
      </c>
      <c r="E201" s="28">
        <v>1.6970819054185518</v>
      </c>
      <c r="F201" s="21">
        <f t="shared" si="10"/>
        <v>127434.2</v>
      </c>
      <c r="G201" s="28">
        <f t="shared" si="11"/>
        <v>8.8543818692313376</v>
      </c>
      <c r="H201" s="21">
        <v>8269.2999999999993</v>
      </c>
      <c r="I201" s="28">
        <v>3.0620729686914254</v>
      </c>
      <c r="J201" s="21">
        <v>10787.9</v>
      </c>
      <c r="K201" s="28">
        <v>6.4512652138043558</v>
      </c>
      <c r="L201" s="21">
        <v>54552.2</v>
      </c>
      <c r="M201" s="28">
        <v>7.7205772452806674</v>
      </c>
      <c r="N201" s="21">
        <v>50796.1</v>
      </c>
      <c r="O201" s="28">
        <v>11.278879087174015</v>
      </c>
      <c r="P201" s="21">
        <v>3028.7</v>
      </c>
      <c r="Q201" s="28">
        <v>12.987988906131346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6" si="12">D202+H202+J202+L202+N202+P202+R202</f>
        <v>3226507.5999999996</v>
      </c>
      <c r="C202" s="28">
        <f t="shared" ref="C202:C256" si="13">(D202*E202+H202*I202+J202*K202+L202*M202+N202*O202+P202*Q202+R202*S202)/(D202+H202+J202+L202+N202+P202+R202)</f>
        <v>2.2745076710806442</v>
      </c>
      <c r="D202" s="21">
        <v>2949687</v>
      </c>
      <c r="E202" s="28">
        <v>1.6157041011470001</v>
      </c>
      <c r="F202" s="21">
        <f t="shared" ref="F202:F258" si="14">H202+J202+L202+N202+P202+R202</f>
        <v>276820.59999999998</v>
      </c>
      <c r="G202" s="28">
        <f t="shared" ref="G202:G258" si="15">(H202*I202+J202*K202+L202*M202+N202*O202+P202*Q202+R202*S202)/(H202+J202+L202+N202+P202+R202)</f>
        <v>9.2944488379839001</v>
      </c>
      <c r="H202" s="21">
        <v>972.4</v>
      </c>
      <c r="I202" s="28">
        <v>7.005553270259151</v>
      </c>
      <c r="J202" s="21">
        <v>87866.3</v>
      </c>
      <c r="K202" s="28">
        <v>5.3388807768165982</v>
      </c>
      <c r="L202" s="21">
        <v>48429</v>
      </c>
      <c r="M202" s="28">
        <v>5.4716723450824896</v>
      </c>
      <c r="N202" s="21">
        <v>131784.4</v>
      </c>
      <c r="O202" s="28">
        <v>13.2135797863784</v>
      </c>
      <c r="P202" s="21">
        <v>7768.5</v>
      </c>
      <c r="Q202" s="28">
        <v>11.668108386432401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3399872.4</v>
      </c>
      <c r="C203" s="28">
        <f t="shared" si="13"/>
        <v>1.9628990011507492</v>
      </c>
      <c r="D203" s="21">
        <v>3153988.6</v>
      </c>
      <c r="E203" s="28">
        <v>1.4927628581155936</v>
      </c>
      <c r="F203" s="21">
        <f t="shared" si="14"/>
        <v>245883.8</v>
      </c>
      <c r="G203" s="28">
        <f t="shared" si="15"/>
        <v>7.9934062390446226</v>
      </c>
      <c r="H203" s="21">
        <v>2380.9</v>
      </c>
      <c r="I203" s="28">
        <v>6.4136250997521946</v>
      </c>
      <c r="J203" s="21">
        <v>88732.4</v>
      </c>
      <c r="K203" s="28">
        <v>4.3815607376786829</v>
      </c>
      <c r="L203" s="21">
        <v>62024.7</v>
      </c>
      <c r="M203" s="28">
        <v>8.2267567114391529</v>
      </c>
      <c r="N203" s="21">
        <v>90071.8</v>
      </c>
      <c r="O203" s="28">
        <v>11.23193256935023</v>
      </c>
      <c r="P203" s="21">
        <v>1594</v>
      </c>
      <c r="Q203" s="28">
        <v>14.585947302383939</v>
      </c>
      <c r="R203" s="21">
        <v>1080</v>
      </c>
      <c r="S203" s="28">
        <v>15</v>
      </c>
    </row>
    <row r="204" spans="1:19" ht="14.25" customHeight="1" x14ac:dyDescent="0.2">
      <c r="A204" s="23" t="s">
        <v>3</v>
      </c>
      <c r="B204" s="26">
        <f t="shared" si="12"/>
        <v>3281669.6999999997</v>
      </c>
      <c r="C204" s="28">
        <f t="shared" si="13"/>
        <v>2.663707182352935</v>
      </c>
      <c r="D204" s="21">
        <v>2746259.9</v>
      </c>
      <c r="E204" s="28">
        <v>1.3454301262600821</v>
      </c>
      <c r="F204" s="21">
        <f t="shared" si="14"/>
        <v>535409.79999999993</v>
      </c>
      <c r="G204" s="28">
        <f t="shared" si="15"/>
        <v>9.4255023834079985</v>
      </c>
      <c r="H204" s="21">
        <v>124376</v>
      </c>
      <c r="I204" s="28">
        <v>6.5841813131150708</v>
      </c>
      <c r="J204" s="21">
        <v>41170.399999999994</v>
      </c>
      <c r="K204" s="28">
        <v>4.9335918523988118</v>
      </c>
      <c r="L204" s="21">
        <v>121352.8</v>
      </c>
      <c r="M204" s="28">
        <v>9.5260357651409766</v>
      </c>
      <c r="N204" s="21">
        <v>152774.39999999999</v>
      </c>
      <c r="O204" s="28">
        <v>10.931412985421641</v>
      </c>
      <c r="P204" s="21">
        <v>95736.2</v>
      </c>
      <c r="Q204" s="28">
        <v>12.517972177713341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4877136.0000000009</v>
      </c>
      <c r="C205" s="28">
        <f t="shared" si="13"/>
        <v>2.0708320157567881</v>
      </c>
      <c r="D205" s="21">
        <v>3909956.1</v>
      </c>
      <c r="E205" s="28">
        <v>0.93513464179303707</v>
      </c>
      <c r="F205" s="21">
        <f t="shared" si="14"/>
        <v>967179.9</v>
      </c>
      <c r="G205" s="28">
        <f t="shared" si="15"/>
        <v>6.6620428908830709</v>
      </c>
      <c r="H205" s="21">
        <v>554827.30000000005</v>
      </c>
      <c r="I205" s="28">
        <v>6.8008312676755498</v>
      </c>
      <c r="J205" s="21">
        <v>221125.2</v>
      </c>
      <c r="K205" s="28">
        <v>5.1116544111661595</v>
      </c>
      <c r="L205" s="21">
        <v>97861</v>
      </c>
      <c r="M205" s="28">
        <v>4.50518582479231</v>
      </c>
      <c r="N205" s="21">
        <v>74561.400000000009</v>
      </c>
      <c r="O205" s="28">
        <v>11.832503587647199</v>
      </c>
      <c r="P205" s="21">
        <v>14977.5</v>
      </c>
      <c r="Q205" s="28">
        <v>13.372044733767298</v>
      </c>
      <c r="R205" s="22">
        <v>3827.5</v>
      </c>
      <c r="S205" s="30">
        <v>4.28</v>
      </c>
    </row>
    <row r="206" spans="1:19" ht="14.25" customHeight="1" x14ac:dyDescent="0.2">
      <c r="A206" s="23" t="s">
        <v>5</v>
      </c>
      <c r="B206" s="26">
        <f t="shared" si="12"/>
        <v>4387733.7000000011</v>
      </c>
      <c r="C206" s="28">
        <f t="shared" si="13"/>
        <v>2.0780167743543791</v>
      </c>
      <c r="D206" s="21">
        <v>3746645.8</v>
      </c>
      <c r="E206" s="28">
        <v>1.2899247260042599</v>
      </c>
      <c r="F206" s="21">
        <f t="shared" si="14"/>
        <v>641087.9</v>
      </c>
      <c r="G206" s="28">
        <f t="shared" si="15"/>
        <v>6.683784194023934</v>
      </c>
      <c r="H206" s="21">
        <v>463209</v>
      </c>
      <c r="I206" s="28">
        <v>5.3508817833850388</v>
      </c>
      <c r="J206" s="21">
        <v>44840.9</v>
      </c>
      <c r="K206" s="28">
        <v>8.8034551046031595</v>
      </c>
      <c r="L206" s="21">
        <v>3715.7</v>
      </c>
      <c r="M206" s="28">
        <v>7.1429878623139693</v>
      </c>
      <c r="N206" s="21">
        <v>124802.4</v>
      </c>
      <c r="O206" s="28">
        <v>10.721094738562696</v>
      </c>
      <c r="P206" s="21">
        <v>4519.9000000000005</v>
      </c>
      <c r="Q206" s="28">
        <v>10.3989400207969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5219648.5999999996</v>
      </c>
      <c r="C207" s="28">
        <f t="shared" si="13"/>
        <v>2.4518667421404579</v>
      </c>
      <c r="D207" s="21">
        <v>4236043.2</v>
      </c>
      <c r="E207" s="28">
        <v>1.215021895905122</v>
      </c>
      <c r="F207" s="21">
        <f t="shared" si="14"/>
        <v>983605.4</v>
      </c>
      <c r="G207" s="28">
        <f t="shared" si="15"/>
        <v>7.778523346862471</v>
      </c>
      <c r="H207" s="21">
        <v>498000.7</v>
      </c>
      <c r="I207" s="28">
        <v>4.5000077309128281</v>
      </c>
      <c r="J207" s="21">
        <v>117914.1</v>
      </c>
      <c r="K207" s="28">
        <v>9.4465575278953064</v>
      </c>
      <c r="L207" s="21">
        <v>43743.3</v>
      </c>
      <c r="M207" s="28">
        <v>6.9243279542238465</v>
      </c>
      <c r="N207" s="21">
        <v>301328.7</v>
      </c>
      <c r="O207" s="28">
        <v>12.355114773335563</v>
      </c>
      <c r="P207" s="21">
        <v>22618.6</v>
      </c>
      <c r="Q207" s="28">
        <v>11.948777156853211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4431447.4999999991</v>
      </c>
      <c r="C208" s="28">
        <f t="shared" si="13"/>
        <v>1.8690900808370174</v>
      </c>
      <c r="D208" s="21">
        <v>4061297.5</v>
      </c>
      <c r="E208" s="28">
        <v>1.2550104554024899</v>
      </c>
      <c r="F208" s="21">
        <f t="shared" si="14"/>
        <v>370150</v>
      </c>
      <c r="G208" s="28">
        <f t="shared" si="15"/>
        <v>8.6067911414291594</v>
      </c>
      <c r="H208" s="21">
        <v>2097</v>
      </c>
      <c r="I208" s="28">
        <v>14.110777300906101</v>
      </c>
      <c r="J208" s="21">
        <v>132667.1</v>
      </c>
      <c r="K208" s="28">
        <v>4.6573133806346894</v>
      </c>
      <c r="L208" s="21">
        <v>67795.3</v>
      </c>
      <c r="M208" s="28">
        <v>7.50493618289173</v>
      </c>
      <c r="N208" s="21">
        <v>126779.5</v>
      </c>
      <c r="O208" s="28">
        <v>11.789519425459201</v>
      </c>
      <c r="P208" s="21">
        <v>40811.1</v>
      </c>
      <c r="Q208" s="28">
        <v>13.1060521034718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4351585.2</v>
      </c>
      <c r="C209" s="28">
        <f t="shared" si="13"/>
        <v>2.7073041571149785</v>
      </c>
      <c r="D209" s="21">
        <v>3393937.9</v>
      </c>
      <c r="E209" s="28">
        <v>1.31837618419595</v>
      </c>
      <c r="F209" s="21">
        <f t="shared" si="14"/>
        <v>957647.3</v>
      </c>
      <c r="G209" s="28">
        <f t="shared" si="15"/>
        <v>7.6297169156118327</v>
      </c>
      <c r="H209" s="21">
        <v>30203.3</v>
      </c>
      <c r="I209" s="28">
        <v>2.5942347359394495</v>
      </c>
      <c r="J209" s="21">
        <v>96044.2</v>
      </c>
      <c r="K209" s="28">
        <v>4.1730453270473395</v>
      </c>
      <c r="L209" s="21">
        <v>524958.80000000005</v>
      </c>
      <c r="M209" s="28">
        <v>6.1046120571747693</v>
      </c>
      <c r="N209" s="21">
        <v>234998.6</v>
      </c>
      <c r="O209" s="28">
        <v>11.162411818623598</v>
      </c>
      <c r="P209" s="21">
        <v>71442.400000000009</v>
      </c>
      <c r="Q209" s="28">
        <v>13.9917693694501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3908411.0000000005</v>
      </c>
      <c r="C210" s="28">
        <f t="shared" si="13"/>
        <v>1.8641547662208502</v>
      </c>
      <c r="D210" s="21">
        <v>3615294.9000000004</v>
      </c>
      <c r="E210" s="28">
        <v>1.2229928747997845</v>
      </c>
      <c r="F210" s="21">
        <f t="shared" si="14"/>
        <v>293116.10000000003</v>
      </c>
      <c r="G210" s="28">
        <f t="shared" si="15"/>
        <v>9.7722475531026767</v>
      </c>
      <c r="H210" s="21"/>
      <c r="I210" s="28"/>
      <c r="J210" s="21">
        <v>8587.9</v>
      </c>
      <c r="K210" s="28">
        <v>4.5412790088380168</v>
      </c>
      <c r="L210" s="21">
        <v>79578.8</v>
      </c>
      <c r="M210" s="28">
        <v>6.6671575846833582</v>
      </c>
      <c r="N210" s="21">
        <v>182400.7</v>
      </c>
      <c r="O210" s="28">
        <v>11.214176486164801</v>
      </c>
      <c r="P210" s="21">
        <v>22548.7</v>
      </c>
      <c r="Q210" s="28">
        <v>11.058952400803594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3738547</v>
      </c>
      <c r="C211" s="28">
        <f t="shared" si="13"/>
        <v>1.8793421216852415</v>
      </c>
      <c r="D211" s="21">
        <v>3562976.5</v>
      </c>
      <c r="E211" s="28">
        <v>1.4211838119055797</v>
      </c>
      <c r="F211" s="21">
        <f t="shared" si="14"/>
        <v>175570.5</v>
      </c>
      <c r="G211" s="28">
        <f t="shared" si="15"/>
        <v>11.177073181428506</v>
      </c>
      <c r="H211" s="21"/>
      <c r="I211" s="28"/>
      <c r="J211" s="21">
        <v>926.9</v>
      </c>
      <c r="K211" s="28">
        <v>3.9383665983385496</v>
      </c>
      <c r="L211" s="21">
        <v>16770.2</v>
      </c>
      <c r="M211" s="28">
        <v>7.2268500077518505</v>
      </c>
      <c r="N211" s="21">
        <v>87554.5</v>
      </c>
      <c r="O211" s="28">
        <v>11.333964387895501</v>
      </c>
      <c r="P211" s="21">
        <v>70318.900000000009</v>
      </c>
      <c r="Q211" s="28">
        <v>12.019223139155999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4177726.6</v>
      </c>
      <c r="C212" s="29">
        <f t="shared" si="13"/>
        <v>1.9794765097840497</v>
      </c>
      <c r="D212" s="25">
        <v>3830006</v>
      </c>
      <c r="E212" s="29">
        <v>1.37037946729065</v>
      </c>
      <c r="F212" s="25">
        <f t="shared" si="14"/>
        <v>347720.6</v>
      </c>
      <c r="G212" s="29">
        <f t="shared" si="15"/>
        <v>8.6884414872170126</v>
      </c>
      <c r="H212" s="25">
        <v>9987.6</v>
      </c>
      <c r="I212" s="29">
        <v>1.6766890944771502</v>
      </c>
      <c r="J212" s="25">
        <v>56550.2</v>
      </c>
      <c r="K212" s="29">
        <v>4.0910076356935994</v>
      </c>
      <c r="L212" s="25">
        <v>89644.800000000003</v>
      </c>
      <c r="M212" s="29">
        <v>5.8431532001856201</v>
      </c>
      <c r="N212" s="25">
        <v>160850.4</v>
      </c>
      <c r="O212" s="29">
        <v>11.300847041723198</v>
      </c>
      <c r="P212" s="25">
        <v>30687.599999999999</v>
      </c>
      <c r="Q212" s="29">
        <v>14.061139352702702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2832468.0000000005</v>
      </c>
      <c r="C213" s="28">
        <f t="shared" si="13"/>
        <v>1.8233120550699977</v>
      </c>
      <c r="D213" s="21">
        <v>2731151.6</v>
      </c>
      <c r="E213" s="28">
        <v>1.5255100753103599</v>
      </c>
      <c r="F213" s="21">
        <f t="shared" si="14"/>
        <v>101316.4</v>
      </c>
      <c r="G213" s="28">
        <f t="shared" si="15"/>
        <v>9.8510583380380439</v>
      </c>
      <c r="H213" s="21">
        <v>19.100000000000001</v>
      </c>
      <c r="I213" s="28">
        <v>15.5</v>
      </c>
      <c r="J213" s="21">
        <v>20300</v>
      </c>
      <c r="K213" s="28">
        <v>6.45566502463054</v>
      </c>
      <c r="L213" s="21">
        <v>20346.600000000002</v>
      </c>
      <c r="M213" s="28">
        <v>7.1417175351164301</v>
      </c>
      <c r="N213" s="21">
        <v>53705.7</v>
      </c>
      <c r="O213" s="28">
        <v>11.594528085473199</v>
      </c>
      <c r="P213" s="21">
        <v>6945</v>
      </c>
      <c r="Q213" s="28">
        <v>14.2153779697624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2911725.8</v>
      </c>
      <c r="C214" s="28">
        <f t="shared" si="13"/>
        <v>1.8841662549406282</v>
      </c>
      <c r="D214" s="21">
        <v>2683169.9</v>
      </c>
      <c r="E214" s="28">
        <v>1.4204457164639499</v>
      </c>
      <c r="F214" s="21">
        <f t="shared" si="14"/>
        <v>228555.9</v>
      </c>
      <c r="G214" s="28">
        <f t="shared" si="15"/>
        <v>7.3280904365190258</v>
      </c>
      <c r="H214" s="21">
        <v>631</v>
      </c>
      <c r="I214" s="28">
        <v>2.5</v>
      </c>
      <c r="J214" s="21">
        <v>18552.5</v>
      </c>
      <c r="K214" s="28">
        <v>4.3845646139334304</v>
      </c>
      <c r="L214" s="21">
        <v>164671.5</v>
      </c>
      <c r="M214" s="28">
        <v>6.3556478200538598</v>
      </c>
      <c r="N214" s="21">
        <v>21339.4</v>
      </c>
      <c r="O214" s="28">
        <v>12.5192231271732</v>
      </c>
      <c r="P214" s="21">
        <v>23361.5</v>
      </c>
      <c r="Q214" s="28">
        <v>11.908884275410399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3224312.7</v>
      </c>
      <c r="C215" s="28">
        <f t="shared" si="13"/>
        <v>1.513882936974444</v>
      </c>
      <c r="D215" s="21">
        <v>3041386.9</v>
      </c>
      <c r="E215" s="28">
        <v>1.0825092430693379</v>
      </c>
      <c r="F215" s="21">
        <f t="shared" si="14"/>
        <v>182925.8</v>
      </c>
      <c r="G215" s="28">
        <f t="shared" si="15"/>
        <v>8.6860494747050456</v>
      </c>
      <c r="H215" s="21">
        <v>3000</v>
      </c>
      <c r="I215" s="28">
        <v>1</v>
      </c>
      <c r="J215" s="21">
        <v>40227.699999999997</v>
      </c>
      <c r="K215" s="28">
        <v>4.946510638192092</v>
      </c>
      <c r="L215" s="21">
        <v>38160</v>
      </c>
      <c r="M215" s="28">
        <v>6.5379472484276731</v>
      </c>
      <c r="N215" s="21">
        <v>96077.7</v>
      </c>
      <c r="O215" s="28">
        <v>11.246401204441822</v>
      </c>
      <c r="P215" s="21">
        <v>4240.3999999999996</v>
      </c>
      <c r="Q215" s="28">
        <v>13.418398028487879</v>
      </c>
      <c r="R215" s="21">
        <v>1220</v>
      </c>
      <c r="S215" s="28">
        <v>0</v>
      </c>
    </row>
    <row r="216" spans="1:19" ht="14.25" customHeight="1" x14ac:dyDescent="0.2">
      <c r="A216" s="23" t="s">
        <v>3</v>
      </c>
      <c r="B216" s="26">
        <f t="shared" si="12"/>
        <v>4050148.9999999995</v>
      </c>
      <c r="C216" s="28">
        <f t="shared" si="13"/>
        <v>1.4286135418721673</v>
      </c>
      <c r="D216" s="21">
        <v>3807545.6</v>
      </c>
      <c r="E216" s="28">
        <v>1.0419467280969701</v>
      </c>
      <c r="F216" s="21">
        <f t="shared" si="14"/>
        <v>242603.39999999997</v>
      </c>
      <c r="G216" s="28">
        <f t="shared" si="15"/>
        <v>7.4971662721956882</v>
      </c>
      <c r="H216" s="21">
        <v>59125.5</v>
      </c>
      <c r="I216" s="28">
        <v>1.9061014283177298</v>
      </c>
      <c r="J216" s="21">
        <v>79597.3</v>
      </c>
      <c r="K216" s="28">
        <v>5.8970268212615293</v>
      </c>
      <c r="L216" s="21">
        <v>28146.3</v>
      </c>
      <c r="M216" s="28">
        <v>7.9938912752297799</v>
      </c>
      <c r="N216" s="21">
        <v>74970.3</v>
      </c>
      <c r="O216" s="28">
        <v>13.354069985047399</v>
      </c>
      <c r="P216" s="21">
        <v>764</v>
      </c>
      <c r="Q216" s="28">
        <v>13.866910994764401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3883725.5</v>
      </c>
      <c r="C217" s="28">
        <f t="shared" si="13"/>
        <v>1.6348288428211508</v>
      </c>
      <c r="D217" s="21">
        <v>3379720.3</v>
      </c>
      <c r="E217" s="28">
        <v>0.95577550367111697</v>
      </c>
      <c r="F217" s="21">
        <f t="shared" si="14"/>
        <v>504005.1999999999</v>
      </c>
      <c r="G217" s="28">
        <f t="shared" si="15"/>
        <v>6.1883738362223202</v>
      </c>
      <c r="H217" s="21">
        <v>1193.6000000000001</v>
      </c>
      <c r="I217" s="28">
        <v>4.0564879356568397</v>
      </c>
      <c r="J217" s="21">
        <v>336095.1</v>
      </c>
      <c r="K217" s="28">
        <v>4.9721070018575091</v>
      </c>
      <c r="L217" s="21">
        <v>66705.5</v>
      </c>
      <c r="M217" s="28">
        <v>5.5672972243668095</v>
      </c>
      <c r="N217" s="21">
        <v>93372.800000000003</v>
      </c>
      <c r="O217" s="28">
        <v>10.564615434044999</v>
      </c>
      <c r="P217" s="21">
        <v>6141.6</v>
      </c>
      <c r="Q217" s="28">
        <v>12.944835222092001</v>
      </c>
      <c r="R217" s="22">
        <v>496.6</v>
      </c>
      <c r="S217" s="30">
        <v>11.5</v>
      </c>
    </row>
    <row r="218" spans="1:19" ht="14.25" customHeight="1" x14ac:dyDescent="0.2">
      <c r="A218" s="23" t="s">
        <v>5</v>
      </c>
      <c r="B218" s="26">
        <f t="shared" si="12"/>
        <v>5002260.8999999994</v>
      </c>
      <c r="C218" s="28">
        <f t="shared" si="13"/>
        <v>2.5761238453196262</v>
      </c>
      <c r="D218" s="21">
        <v>3211533.1</v>
      </c>
      <c r="E218" s="28">
        <v>0.87251506515688704</v>
      </c>
      <c r="F218" s="21">
        <f t="shared" si="14"/>
        <v>1790727.8</v>
      </c>
      <c r="G218" s="28">
        <f t="shared" si="15"/>
        <v>5.6314156584825534</v>
      </c>
      <c r="H218" s="21">
        <v>3.8</v>
      </c>
      <c r="I218" s="28">
        <v>10</v>
      </c>
      <c r="J218" s="21">
        <v>1057385.8999999999</v>
      </c>
      <c r="K218" s="28">
        <v>3.0144877664814698</v>
      </c>
      <c r="L218" s="21">
        <v>389767.3</v>
      </c>
      <c r="M218" s="28">
        <v>5.85407629629269</v>
      </c>
      <c r="N218" s="21">
        <v>337982.1</v>
      </c>
      <c r="O218" s="28">
        <v>13.480198924735998</v>
      </c>
      <c r="P218" s="21">
        <v>5588.7</v>
      </c>
      <c r="Q218" s="28">
        <v>10.5613577397248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4545334.4999999991</v>
      </c>
      <c r="C219" s="28">
        <f t="shared" si="13"/>
        <v>1.8837090445158686</v>
      </c>
      <c r="D219" s="21">
        <v>4036836.3</v>
      </c>
      <c r="E219" s="28">
        <v>1.0252849656053697</v>
      </c>
      <c r="F219" s="21">
        <f t="shared" si="14"/>
        <v>508498.19999999995</v>
      </c>
      <c r="G219" s="28">
        <f t="shared" si="15"/>
        <v>8.6985168108756419</v>
      </c>
      <c r="H219" s="21">
        <v>150019.5</v>
      </c>
      <c r="I219" s="28">
        <v>1.0011353524041899</v>
      </c>
      <c r="J219" s="21">
        <v>22374.2</v>
      </c>
      <c r="K219" s="28">
        <v>6.0441584503580001</v>
      </c>
      <c r="L219" s="21">
        <v>71238.100000000006</v>
      </c>
      <c r="M219" s="28">
        <v>9.7585595348556513</v>
      </c>
      <c r="N219" s="21">
        <v>239631.8</v>
      </c>
      <c r="O219" s="28">
        <v>12.959007702650499</v>
      </c>
      <c r="P219" s="21">
        <v>25234.6</v>
      </c>
      <c r="Q219" s="28">
        <v>13.362031654949899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4394357.8</v>
      </c>
      <c r="C220" s="28">
        <f t="shared" si="13"/>
        <v>2.6083520019694344</v>
      </c>
      <c r="D220" s="21">
        <v>3310729.1</v>
      </c>
      <c r="E220" s="28">
        <v>0.99960969866124105</v>
      </c>
      <c r="F220" s="21">
        <f t="shared" si="14"/>
        <v>1083628.7</v>
      </c>
      <c r="G220" s="28">
        <f t="shared" si="15"/>
        <v>7.5234211192449933</v>
      </c>
      <c r="H220" s="21">
        <v>10000</v>
      </c>
      <c r="I220" s="28">
        <v>3</v>
      </c>
      <c r="J220" s="21">
        <v>85386.4</v>
      </c>
      <c r="K220" s="28">
        <v>8.9289348186596502</v>
      </c>
      <c r="L220" s="21">
        <v>474807.1</v>
      </c>
      <c r="M220" s="28">
        <v>5.9082147360475403</v>
      </c>
      <c r="N220" s="21">
        <v>459791.7</v>
      </c>
      <c r="O220" s="28">
        <v>8.4665487480526487</v>
      </c>
      <c r="P220" s="21">
        <v>53643.5</v>
      </c>
      <c r="Q220" s="28">
        <v>12.342116006599099</v>
      </c>
      <c r="R220" s="22"/>
      <c r="S220" s="30"/>
    </row>
    <row r="221" spans="1:19" ht="14.25" customHeight="1" x14ac:dyDescent="0.2">
      <c r="A221" s="23" t="s">
        <v>8</v>
      </c>
      <c r="B221" s="26">
        <f t="shared" si="12"/>
        <v>3890474.8000000003</v>
      </c>
      <c r="C221" s="28">
        <f t="shared" si="13"/>
        <v>2.6162084039202553</v>
      </c>
      <c r="D221" s="21">
        <v>3319632.6</v>
      </c>
      <c r="E221" s="28">
        <v>1.0136708652638198</v>
      </c>
      <c r="F221" s="21">
        <f t="shared" si="14"/>
        <v>570842.20000000007</v>
      </c>
      <c r="G221" s="28">
        <f t="shared" si="15"/>
        <v>11.935484126786687</v>
      </c>
      <c r="H221" s="21">
        <v>35006.800000000003</v>
      </c>
      <c r="I221" s="28">
        <v>1.4595792817395499</v>
      </c>
      <c r="J221" s="21">
        <v>7930</v>
      </c>
      <c r="K221" s="28">
        <v>10.1525851197982</v>
      </c>
      <c r="L221" s="21">
        <v>88659.1</v>
      </c>
      <c r="M221" s="28">
        <v>8.8726893234873803</v>
      </c>
      <c r="N221" s="21">
        <v>354295.2</v>
      </c>
      <c r="O221" s="28">
        <v>13.871008692751099</v>
      </c>
      <c r="P221" s="21">
        <v>84951.1</v>
      </c>
      <c r="Q221" s="28">
        <v>11.5430685182417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4349071</v>
      </c>
      <c r="C222" s="28">
        <f t="shared" si="13"/>
        <v>1.7044672000066208</v>
      </c>
      <c r="D222" s="21">
        <v>3833195.2</v>
      </c>
      <c r="E222" s="28">
        <v>0.94078437826490002</v>
      </c>
      <c r="F222" s="21">
        <f t="shared" si="14"/>
        <v>515875.8</v>
      </c>
      <c r="G222" s="28">
        <f t="shared" si="15"/>
        <v>7.3789829005353518</v>
      </c>
      <c r="H222" s="21">
        <v>6250</v>
      </c>
      <c r="I222" s="28">
        <v>2.5</v>
      </c>
      <c r="J222" s="21">
        <v>23903.4</v>
      </c>
      <c r="K222" s="28">
        <v>3.5489449199695402</v>
      </c>
      <c r="L222" s="21">
        <v>408571.6</v>
      </c>
      <c r="M222" s="28">
        <v>6.80553556830675</v>
      </c>
      <c r="N222" s="21">
        <v>66464</v>
      </c>
      <c r="O222" s="28">
        <v>11.921942796100099</v>
      </c>
      <c r="P222" s="21">
        <v>10686.8</v>
      </c>
      <c r="Q222" s="28">
        <v>12.4689612419059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4441941</v>
      </c>
      <c r="C223" s="28">
        <f t="shared" si="13"/>
        <v>2.2611012798233956</v>
      </c>
      <c r="D223" s="21">
        <v>3882582.4</v>
      </c>
      <c r="E223" s="28">
        <v>1.0606393963460998</v>
      </c>
      <c r="F223" s="21">
        <f t="shared" si="14"/>
        <v>559358.6</v>
      </c>
      <c r="G223" s="28">
        <f t="shared" si="15"/>
        <v>10.593666794432089</v>
      </c>
      <c r="H223" s="21">
        <v>4550</v>
      </c>
      <c r="I223" s="28">
        <v>2.5</v>
      </c>
      <c r="J223" s="21">
        <v>12017.2</v>
      </c>
      <c r="K223" s="28">
        <v>6.0045228505808295</v>
      </c>
      <c r="L223" s="21">
        <v>83093.8</v>
      </c>
      <c r="M223" s="28">
        <v>7.5441398756585896</v>
      </c>
      <c r="N223" s="21">
        <v>401966.6</v>
      </c>
      <c r="O223" s="28">
        <v>11.273843607901799</v>
      </c>
      <c r="P223" s="21">
        <v>57731</v>
      </c>
      <c r="Q223" s="28">
        <v>11.840194020543601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5723721.2000000002</v>
      </c>
      <c r="C224" s="29">
        <f t="shared" si="13"/>
        <v>2.3519443782481919</v>
      </c>
      <c r="D224" s="25">
        <v>4855560.5</v>
      </c>
      <c r="E224" s="29">
        <v>1.04272913518429</v>
      </c>
      <c r="F224" s="25">
        <f t="shared" si="14"/>
        <v>868160.7</v>
      </c>
      <c r="G224" s="29">
        <f t="shared" si="15"/>
        <v>9.6742912896195321</v>
      </c>
      <c r="H224" s="25">
        <v>311</v>
      </c>
      <c r="I224" s="29">
        <v>2.7122186495176801</v>
      </c>
      <c r="J224" s="25">
        <v>11838</v>
      </c>
      <c r="K224" s="29">
        <v>5.74525325223855</v>
      </c>
      <c r="L224" s="25">
        <v>68129.7</v>
      </c>
      <c r="M224" s="29">
        <v>6.7323876371098095</v>
      </c>
      <c r="N224" s="25">
        <v>766230.5</v>
      </c>
      <c r="O224" s="29">
        <v>9.9205227095501893</v>
      </c>
      <c r="P224" s="25">
        <v>21651.5</v>
      </c>
      <c r="Q224" s="29">
        <v>12.465698173336699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3477707.7</v>
      </c>
      <c r="C225" s="28">
        <f t="shared" si="13"/>
        <v>1.8717592930538729</v>
      </c>
      <c r="D225" s="21">
        <v>3040313</v>
      </c>
      <c r="E225" s="28">
        <v>1.04673049320909</v>
      </c>
      <c r="F225" s="21">
        <f t="shared" si="14"/>
        <v>437394.7</v>
      </c>
      <c r="G225" s="28">
        <f t="shared" si="15"/>
        <v>7.6065013590699717</v>
      </c>
      <c r="H225" s="21">
        <v>932.4</v>
      </c>
      <c r="I225" s="28">
        <v>0</v>
      </c>
      <c r="J225" s="21">
        <v>64365.9</v>
      </c>
      <c r="K225" s="28">
        <v>6.0887271055015182</v>
      </c>
      <c r="L225" s="21">
        <v>230622.2</v>
      </c>
      <c r="M225" s="28">
        <v>5.4207355146208798</v>
      </c>
      <c r="N225" s="21">
        <v>106273.2</v>
      </c>
      <c r="O225" s="28">
        <v>11.929071346303699</v>
      </c>
      <c r="P225" s="21">
        <v>35201</v>
      </c>
      <c r="Q225" s="28">
        <v>11.853482713559298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4054395.6</v>
      </c>
      <c r="C226" s="28">
        <f t="shared" si="13"/>
        <v>2.5174931375714835</v>
      </c>
      <c r="D226" s="21">
        <v>3076620.6</v>
      </c>
      <c r="E226" s="28">
        <v>1.1015087398166699</v>
      </c>
      <c r="F226" s="21">
        <f t="shared" si="14"/>
        <v>977774.99999999988</v>
      </c>
      <c r="G226" s="28">
        <f t="shared" si="15"/>
        <v>6.9729627163713648</v>
      </c>
      <c r="H226" s="21">
        <v>2034</v>
      </c>
      <c r="I226" s="28">
        <v>2.89380530973451</v>
      </c>
      <c r="J226" s="21">
        <v>630007</v>
      </c>
      <c r="K226" s="28">
        <v>4.9681987660454601</v>
      </c>
      <c r="L226" s="21">
        <v>94685.1</v>
      </c>
      <c r="M226" s="28">
        <v>5.0331044694466192</v>
      </c>
      <c r="N226" s="21">
        <v>241784.8</v>
      </c>
      <c r="O226" s="28">
        <v>12.744861720008901</v>
      </c>
      <c r="P226" s="21">
        <v>9264.1</v>
      </c>
      <c r="Q226" s="28">
        <v>13.388108720760799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4285092</v>
      </c>
      <c r="C227" s="28">
        <f t="shared" si="13"/>
        <v>2.5582126290404079</v>
      </c>
      <c r="D227" s="21">
        <v>3308896</v>
      </c>
      <c r="E227" s="28">
        <v>1.0799363002040601</v>
      </c>
      <c r="F227" s="21">
        <f t="shared" si="14"/>
        <v>976195.99999999988</v>
      </c>
      <c r="G227" s="28">
        <f t="shared" si="15"/>
        <v>7.568950873595063</v>
      </c>
      <c r="H227" s="21">
        <v>301075.8</v>
      </c>
      <c r="I227" s="28">
        <v>6.9859960979925999</v>
      </c>
      <c r="J227" s="21">
        <v>50457</v>
      </c>
      <c r="K227" s="28">
        <v>9.9614374616009709</v>
      </c>
      <c r="L227" s="21">
        <v>478291.6</v>
      </c>
      <c r="M227" s="28">
        <v>6.64280409691494</v>
      </c>
      <c r="N227" s="21">
        <v>123922.6</v>
      </c>
      <c r="O227" s="28">
        <v>10.574258246679801</v>
      </c>
      <c r="P227" s="21">
        <v>22449</v>
      </c>
      <c r="Q227" s="28">
        <v>13.152210699808499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5066891.5999999996</v>
      </c>
      <c r="C228" s="28">
        <f t="shared" si="13"/>
        <v>2.3564859234407147</v>
      </c>
      <c r="D228" s="21">
        <v>3791177.0999999996</v>
      </c>
      <c r="E228" s="28">
        <v>0.61185890973017321</v>
      </c>
      <c r="F228" s="21">
        <f t="shared" si="14"/>
        <v>1275714.5</v>
      </c>
      <c r="G228" s="28">
        <f t="shared" si="15"/>
        <v>7.5411804475060844</v>
      </c>
      <c r="H228" s="21">
        <v>211401.2</v>
      </c>
      <c r="I228" s="28">
        <v>6.5604395812322727</v>
      </c>
      <c r="J228" s="21">
        <v>745541.6</v>
      </c>
      <c r="K228" s="28">
        <v>7.4471632434729331</v>
      </c>
      <c r="L228" s="21">
        <v>214735</v>
      </c>
      <c r="M228" s="28">
        <v>6.5370146925280004</v>
      </c>
      <c r="N228" s="21">
        <v>77987</v>
      </c>
      <c r="O228" s="28">
        <v>12.715663431084666</v>
      </c>
      <c r="P228" s="21">
        <v>26049.699999999997</v>
      </c>
      <c r="Q228" s="28">
        <v>10.977329873280693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3778436.3999999994</v>
      </c>
      <c r="C229" s="28">
        <f t="shared" si="13"/>
        <v>1.4846502839110911</v>
      </c>
      <c r="D229" s="21">
        <v>3508409.9999999995</v>
      </c>
      <c r="E229" s="28">
        <v>0.71018042019034289</v>
      </c>
      <c r="F229" s="21">
        <f t="shared" si="14"/>
        <v>270026.40000000002</v>
      </c>
      <c r="G229" s="28">
        <f t="shared" si="15"/>
        <v>11.547213850201313</v>
      </c>
      <c r="H229" s="21">
        <v>1877.1</v>
      </c>
      <c r="I229" s="28">
        <v>1.2492674870811358</v>
      </c>
      <c r="J229" s="21">
        <v>8564.7000000000007</v>
      </c>
      <c r="K229" s="28">
        <v>4.7779665370649296</v>
      </c>
      <c r="L229" s="21">
        <v>23456.000000000004</v>
      </c>
      <c r="M229" s="28">
        <v>9.4557754945429728</v>
      </c>
      <c r="N229" s="21">
        <v>98382.8</v>
      </c>
      <c r="O229" s="28">
        <v>12.275894099375094</v>
      </c>
      <c r="P229" s="21">
        <v>137745.80000000002</v>
      </c>
      <c r="Q229" s="28">
        <v>11.944133556159244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4297029.5999999996</v>
      </c>
      <c r="C230" s="28">
        <f t="shared" si="13"/>
        <v>2.3634159564551291</v>
      </c>
      <c r="D230" s="21">
        <v>3491669.1999999997</v>
      </c>
      <c r="E230" s="28">
        <v>0.77850215879556983</v>
      </c>
      <c r="F230" s="21">
        <f t="shared" si="14"/>
        <v>805360.39999999991</v>
      </c>
      <c r="G230" s="28">
        <f t="shared" si="15"/>
        <v>9.234867162577153</v>
      </c>
      <c r="H230" s="21">
        <v>452100</v>
      </c>
      <c r="I230" s="28">
        <v>7.8595443485954437</v>
      </c>
      <c r="J230" s="21">
        <v>25108</v>
      </c>
      <c r="K230" s="28">
        <v>5.1615341723753385</v>
      </c>
      <c r="L230" s="21">
        <v>123487.7</v>
      </c>
      <c r="M230" s="28">
        <v>9.9140343532189839</v>
      </c>
      <c r="N230" s="21">
        <v>123093.7</v>
      </c>
      <c r="O230" s="28">
        <v>12.686583163882476</v>
      </c>
      <c r="P230" s="21">
        <v>81571</v>
      </c>
      <c r="Q230" s="28">
        <v>11.874327273173064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5010587.5</v>
      </c>
      <c r="C231" s="28">
        <f t="shared" si="13"/>
        <v>3.2805751507183585</v>
      </c>
      <c r="D231" s="21">
        <v>3714692.9</v>
      </c>
      <c r="E231" s="28">
        <v>0.67935177521673507</v>
      </c>
      <c r="F231" s="21">
        <f t="shared" si="14"/>
        <v>1295894.5999999999</v>
      </c>
      <c r="G231" s="28">
        <f t="shared" si="15"/>
        <v>10.737004095086148</v>
      </c>
      <c r="H231" s="21">
        <v>0.7</v>
      </c>
      <c r="I231" s="28">
        <v>2.29</v>
      </c>
      <c r="J231" s="21">
        <v>803186.5</v>
      </c>
      <c r="K231" s="28">
        <v>8.3777203675609613</v>
      </c>
      <c r="L231" s="21">
        <v>18969.7</v>
      </c>
      <c r="M231" s="28">
        <v>6.1555375150898497</v>
      </c>
      <c r="N231" s="21">
        <v>408145.7</v>
      </c>
      <c r="O231" s="28">
        <v>15.295666540159599</v>
      </c>
      <c r="P231" s="21">
        <v>65592</v>
      </c>
      <c r="Q231" s="28">
        <v>12.5857253476034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4428106.8000000007</v>
      </c>
      <c r="C232" s="28">
        <f t="shared" si="13"/>
        <v>2.3545347291533214</v>
      </c>
      <c r="D232" s="21">
        <v>3918051.3</v>
      </c>
      <c r="E232" s="28">
        <v>0.72816534535931199</v>
      </c>
      <c r="F232" s="21">
        <f t="shared" si="14"/>
        <v>510055.50000000006</v>
      </c>
      <c r="G232" s="28">
        <f t="shared" si="15"/>
        <v>14.847682393386563</v>
      </c>
      <c r="H232" s="21">
        <v>672.7</v>
      </c>
      <c r="I232" s="28">
        <v>11.641816560130797</v>
      </c>
      <c r="J232" s="21">
        <v>16107.5</v>
      </c>
      <c r="K232" s="28">
        <v>5.5792022349836996</v>
      </c>
      <c r="L232" s="21">
        <v>16602.7</v>
      </c>
      <c r="M232" s="28">
        <v>4.4858085733043396</v>
      </c>
      <c r="N232" s="21">
        <v>438820.7</v>
      </c>
      <c r="O232" s="28">
        <v>15.820469927694798</v>
      </c>
      <c r="P232" s="21">
        <v>37851.9</v>
      </c>
      <c r="Q232" s="28">
        <v>12.116099720225399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4509101.1999999993</v>
      </c>
      <c r="C233" s="28">
        <f t="shared" si="13"/>
        <v>2.388919887848163</v>
      </c>
      <c r="D233" s="21">
        <v>3911678.8</v>
      </c>
      <c r="E233" s="28">
        <v>0.73228379078568495</v>
      </c>
      <c r="F233" s="21">
        <f t="shared" si="14"/>
        <v>597422.4</v>
      </c>
      <c r="G233" s="28">
        <f t="shared" si="15"/>
        <v>13.235899010482392</v>
      </c>
      <c r="H233" s="21">
        <v>34421.4</v>
      </c>
      <c r="I233" s="28">
        <v>0.50341938445269496</v>
      </c>
      <c r="J233" s="21">
        <v>21806.3</v>
      </c>
      <c r="K233" s="28">
        <v>4.8369920619270594</v>
      </c>
      <c r="L233" s="21">
        <v>84630.3</v>
      </c>
      <c r="M233" s="28">
        <v>7.9301110004336488</v>
      </c>
      <c r="N233" s="21">
        <v>418812.4</v>
      </c>
      <c r="O233" s="28">
        <v>15.973490589103898</v>
      </c>
      <c r="P233" s="21">
        <v>37752</v>
      </c>
      <c r="Q233" s="28">
        <v>11.220429381224799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5139906.9000000004</v>
      </c>
      <c r="C234" s="28">
        <f t="shared" si="13"/>
        <v>1.2205234421658493</v>
      </c>
      <c r="D234" s="21">
        <v>4884406.8</v>
      </c>
      <c r="E234" s="28">
        <v>0.69781205365613697</v>
      </c>
      <c r="F234" s="21">
        <f t="shared" si="14"/>
        <v>255500.09999999998</v>
      </c>
      <c r="G234" s="28">
        <f t="shared" si="15"/>
        <v>11.213220354903973</v>
      </c>
      <c r="H234" s="21">
        <v>3812.4</v>
      </c>
      <c r="I234" s="28">
        <v>5.5083412023921907</v>
      </c>
      <c r="J234" s="21">
        <v>16104.8</v>
      </c>
      <c r="K234" s="28">
        <v>5.6123103670955201</v>
      </c>
      <c r="L234" s="21">
        <v>20024.7</v>
      </c>
      <c r="M234" s="28">
        <v>7.7820217031965493</v>
      </c>
      <c r="N234" s="21">
        <v>118298</v>
      </c>
      <c r="O234" s="28">
        <v>9.81371514311315</v>
      </c>
      <c r="P234" s="21">
        <v>97260.2</v>
      </c>
      <c r="Q234" s="28">
        <v>14.7729313943422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7298984.7000000002</v>
      </c>
      <c r="C235" s="28">
        <f t="shared" si="13"/>
        <v>4.9064179908474124</v>
      </c>
      <c r="D235" s="21">
        <v>4647975.3999999994</v>
      </c>
      <c r="E235" s="28">
        <v>0.69989064572071535</v>
      </c>
      <c r="F235" s="21">
        <f t="shared" si="14"/>
        <v>2651009.2999999998</v>
      </c>
      <c r="G235" s="28">
        <f t="shared" si="15"/>
        <v>12.281660174862457</v>
      </c>
      <c r="H235" s="21">
        <v>1984.9</v>
      </c>
      <c r="I235" s="28">
        <v>4.7231598569197439</v>
      </c>
      <c r="J235" s="21">
        <v>1817988.5</v>
      </c>
      <c r="K235" s="28">
        <v>12.024652594337093</v>
      </c>
      <c r="L235" s="21">
        <v>620123.4</v>
      </c>
      <c r="M235" s="28">
        <v>11.922494706698698</v>
      </c>
      <c r="N235" s="21">
        <v>195600.9</v>
      </c>
      <c r="O235" s="28">
        <v>15.821367376121479</v>
      </c>
      <c r="P235" s="21">
        <v>15311.600000000002</v>
      </c>
      <c r="Q235" s="28">
        <v>13.104349512787691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7373171.4999999991</v>
      </c>
      <c r="C236" s="29">
        <f t="shared" si="13"/>
        <v>3.1275692515764759</v>
      </c>
      <c r="D236" s="25">
        <v>6219462.9999999991</v>
      </c>
      <c r="E236" s="29">
        <v>0.60135169274260503</v>
      </c>
      <c r="F236" s="25">
        <f t="shared" si="14"/>
        <v>1153708.5</v>
      </c>
      <c r="G236" s="29">
        <f t="shared" si="15"/>
        <v>16.746015017658273</v>
      </c>
      <c r="H236" s="25">
        <v>615.6</v>
      </c>
      <c r="I236" s="29">
        <v>0.32943469785575047</v>
      </c>
      <c r="J236" s="25">
        <v>158419.29999999999</v>
      </c>
      <c r="K236" s="29">
        <v>11.67587850722734</v>
      </c>
      <c r="L236" s="25">
        <v>12559.4</v>
      </c>
      <c r="M236" s="29">
        <v>8.8308637355287676</v>
      </c>
      <c r="N236" s="25">
        <v>975613.70000000007</v>
      </c>
      <c r="O236" s="29">
        <v>17.702541721175091</v>
      </c>
      <c r="P236" s="25">
        <v>6500.5</v>
      </c>
      <c r="Q236" s="29">
        <v>13.595875548034767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3548719.5</v>
      </c>
      <c r="C237" s="28">
        <f t="shared" si="13"/>
        <v>0.8724912501537524</v>
      </c>
      <c r="D237" s="21">
        <v>3479986.6</v>
      </c>
      <c r="E237" s="28">
        <v>0.65270186040371503</v>
      </c>
      <c r="F237" s="21">
        <f t="shared" si="14"/>
        <v>68732.899999999994</v>
      </c>
      <c r="G237" s="28">
        <f t="shared" si="15"/>
        <v>12.000555556363841</v>
      </c>
      <c r="H237" s="21">
        <v>2.4</v>
      </c>
      <c r="I237" s="28">
        <v>13</v>
      </c>
      <c r="J237" s="21">
        <v>17230</v>
      </c>
      <c r="K237" s="28">
        <v>3.61329657573999</v>
      </c>
      <c r="L237" s="21">
        <v>2816</v>
      </c>
      <c r="M237" s="28">
        <v>9.3840553977272698</v>
      </c>
      <c r="N237" s="21">
        <v>44961.1</v>
      </c>
      <c r="O237" s="28">
        <v>15.208605905994297</v>
      </c>
      <c r="P237" s="21">
        <v>3723.4</v>
      </c>
      <c r="Q237" s="28">
        <v>14.0526223344255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7203172.5</v>
      </c>
      <c r="C238" s="28">
        <f t="shared" si="13"/>
        <v>3.146635604797742</v>
      </c>
      <c r="D238" s="21">
        <v>5510024</v>
      </c>
      <c r="E238" s="28">
        <v>0.47618480972133703</v>
      </c>
      <c r="F238" s="21">
        <f t="shared" si="14"/>
        <v>1693148.5</v>
      </c>
      <c r="G238" s="28">
        <f t="shared" si="15"/>
        <v>11.837100718572508</v>
      </c>
      <c r="H238" s="21">
        <v>2275</v>
      </c>
      <c r="I238" s="28">
        <v>12.3282637362637</v>
      </c>
      <c r="J238" s="21">
        <v>1510859</v>
      </c>
      <c r="K238" s="28">
        <v>11.660961843560498</v>
      </c>
      <c r="L238" s="21">
        <v>1434.6</v>
      </c>
      <c r="M238" s="28">
        <v>9.4270179841070707</v>
      </c>
      <c r="N238" s="21">
        <v>38039.9</v>
      </c>
      <c r="O238" s="28">
        <v>12.168443555319501</v>
      </c>
      <c r="P238" s="21">
        <v>139090</v>
      </c>
      <c r="Q238" s="28">
        <v>13.633208713782398</v>
      </c>
      <c r="R238" s="22">
        <v>1450</v>
      </c>
      <c r="S238" s="30">
        <v>16</v>
      </c>
    </row>
    <row r="239" spans="1:19" ht="14.25" customHeight="1" x14ac:dyDescent="0.2">
      <c r="A239" s="23" t="s">
        <v>2</v>
      </c>
      <c r="B239" s="26">
        <f t="shared" si="12"/>
        <v>4541065.9000000004</v>
      </c>
      <c r="C239" s="28">
        <f t="shared" si="13"/>
        <v>1.213262112756391</v>
      </c>
      <c r="D239" s="21">
        <v>4304441.9000000004</v>
      </c>
      <c r="E239" s="28">
        <v>0.68857907688334696</v>
      </c>
      <c r="F239" s="21">
        <f t="shared" si="14"/>
        <v>236624</v>
      </c>
      <c r="G239" s="28">
        <f t="shared" si="15"/>
        <v>10.757803849144643</v>
      </c>
      <c r="H239" s="21">
        <v>1500</v>
      </c>
      <c r="I239" s="28">
        <v>0</v>
      </c>
      <c r="J239" s="21">
        <v>56251.5</v>
      </c>
      <c r="K239" s="28">
        <v>4.6335301991946896</v>
      </c>
      <c r="L239" s="21">
        <v>76104.5</v>
      </c>
      <c r="M239" s="28">
        <v>10.356292991873</v>
      </c>
      <c r="N239" s="21">
        <v>30985.200000000001</v>
      </c>
      <c r="O239" s="28">
        <v>13.536858048358599</v>
      </c>
      <c r="P239" s="21">
        <v>71782.8</v>
      </c>
      <c r="Q239" s="28">
        <v>15.007896041948801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4363210.0999999996</v>
      </c>
      <c r="C240" s="28">
        <f t="shared" si="13"/>
        <v>0.92883779353187668</v>
      </c>
      <c r="D240" s="21">
        <v>4244487.4000000004</v>
      </c>
      <c r="E240" s="28">
        <v>0.70613831837502905</v>
      </c>
      <c r="F240" s="21">
        <f t="shared" si="14"/>
        <v>118722.70000000001</v>
      </c>
      <c r="G240" s="28">
        <f t="shared" si="15"/>
        <v>8.8906270409955237</v>
      </c>
      <c r="H240" s="21">
        <v>451.3</v>
      </c>
      <c r="I240" s="28">
        <v>0</v>
      </c>
      <c r="J240" s="21">
        <v>59664.3</v>
      </c>
      <c r="K240" s="28">
        <v>4.858392707196769</v>
      </c>
      <c r="L240" s="21">
        <v>16241.6</v>
      </c>
      <c r="M240" s="28">
        <v>10.0490877746035</v>
      </c>
      <c r="N240" s="21">
        <v>32580.9</v>
      </c>
      <c r="O240" s="28">
        <v>14.131495293254597</v>
      </c>
      <c r="P240" s="21">
        <v>9784.6</v>
      </c>
      <c r="Q240" s="28">
        <v>14.5142926639822</v>
      </c>
      <c r="R240" s="22"/>
      <c r="S240" s="30"/>
    </row>
    <row r="241" spans="1:19" ht="14.25" customHeight="1" x14ac:dyDescent="0.2">
      <c r="A241" s="23" t="s">
        <v>4</v>
      </c>
      <c r="B241" s="26">
        <f t="shared" si="12"/>
        <v>4793227.6000000006</v>
      </c>
      <c r="C241" s="28">
        <f t="shared" si="13"/>
        <v>3.6283472756436601</v>
      </c>
      <c r="D241" s="21">
        <v>3579075.9999999995</v>
      </c>
      <c r="E241" s="28">
        <v>0.83851557021979983</v>
      </c>
      <c r="F241" s="21">
        <f t="shared" si="14"/>
        <v>1214151.5999999999</v>
      </c>
      <c r="G241" s="28">
        <f t="shared" si="15"/>
        <v>11.85221297818164</v>
      </c>
      <c r="H241" s="21">
        <v>520</v>
      </c>
      <c r="I241" s="28">
        <v>5.384615384615385</v>
      </c>
      <c r="J241" s="21">
        <v>802860.5</v>
      </c>
      <c r="K241" s="28">
        <v>11.389636929454122</v>
      </c>
      <c r="L241" s="21">
        <v>314445.7</v>
      </c>
      <c r="M241" s="28">
        <v>12.891135099001195</v>
      </c>
      <c r="N241" s="21">
        <v>58987.000000000007</v>
      </c>
      <c r="O241" s="28">
        <v>14.598258107718648</v>
      </c>
      <c r="P241" s="21">
        <v>37338.400000000001</v>
      </c>
      <c r="Q241" s="28">
        <v>8.8012421528506835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4342342.3</v>
      </c>
      <c r="C242" s="28">
        <f t="shared" si="13"/>
        <v>2.3877643890487432</v>
      </c>
      <c r="D242" s="21">
        <v>3896061.4</v>
      </c>
      <c r="E242" s="28">
        <v>0.75358051775056689</v>
      </c>
      <c r="F242" s="21">
        <f t="shared" si="14"/>
        <v>446280.9</v>
      </c>
      <c r="G242" s="28">
        <f t="shared" si="15"/>
        <v>16.654296300827603</v>
      </c>
      <c r="H242" s="21">
        <v>560.9</v>
      </c>
      <c r="I242" s="28">
        <v>9.52</v>
      </c>
      <c r="J242" s="21">
        <v>3737.2</v>
      </c>
      <c r="K242" s="28">
        <v>7.8221128117307099</v>
      </c>
      <c r="L242" s="21">
        <v>53297.599999999999</v>
      </c>
      <c r="M242" s="28">
        <v>13.200200384257501</v>
      </c>
      <c r="N242" s="21">
        <v>376459.5</v>
      </c>
      <c r="O242" s="28">
        <v>17.276476274340297</v>
      </c>
      <c r="P242" s="21">
        <v>12225.7</v>
      </c>
      <c r="Q242" s="28">
        <v>15.5810427214802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5541295.0999999996</v>
      </c>
      <c r="C243" s="28">
        <f t="shared" si="13"/>
        <v>1.5422087049650173</v>
      </c>
      <c r="D243" s="21">
        <v>5205311.0999999996</v>
      </c>
      <c r="E243" s="28">
        <v>0.92931617785534504</v>
      </c>
      <c r="F243" s="21">
        <f t="shared" si="14"/>
        <v>335984</v>
      </c>
      <c r="G243" s="28">
        <f t="shared" si="15"/>
        <v>11.037590254297807</v>
      </c>
      <c r="H243" s="21">
        <v>23516.799999999999</v>
      </c>
      <c r="I243" s="28">
        <v>7.0146979180840905</v>
      </c>
      <c r="J243" s="21">
        <v>134032.20000000001</v>
      </c>
      <c r="K243" s="28">
        <v>4.5561767993064395</v>
      </c>
      <c r="L243" s="21">
        <v>17313.5</v>
      </c>
      <c r="M243" s="28">
        <v>9.1607127386143805</v>
      </c>
      <c r="N243" s="21">
        <v>128988.4</v>
      </c>
      <c r="O243" s="28">
        <v>17.8118489724657</v>
      </c>
      <c r="P243" s="21">
        <v>32133.1</v>
      </c>
      <c r="Q243" s="28">
        <v>14.834864236566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5753661.6999999993</v>
      </c>
      <c r="C244" s="28">
        <f t="shared" si="13"/>
        <v>4.1970743226005132</v>
      </c>
      <c r="D244" s="21">
        <v>4348202.5999999996</v>
      </c>
      <c r="E244" s="28">
        <v>0.81587777142675011</v>
      </c>
      <c r="F244" s="21">
        <f t="shared" si="14"/>
        <v>1405459.1</v>
      </c>
      <c r="G244" s="28">
        <f t="shared" si="15"/>
        <v>14.657803941075203</v>
      </c>
      <c r="H244" s="21">
        <v>552.4</v>
      </c>
      <c r="I244" s="28">
        <v>13.4869659666908</v>
      </c>
      <c r="J244" s="21">
        <v>543269</v>
      </c>
      <c r="K244" s="28">
        <v>12.023094452287898</v>
      </c>
      <c r="L244" s="21">
        <v>350350</v>
      </c>
      <c r="M244" s="28">
        <v>13.452690166975898</v>
      </c>
      <c r="N244" s="21">
        <v>441745.6</v>
      </c>
      <c r="O244" s="28">
        <v>18.433929302295297</v>
      </c>
      <c r="P244" s="21">
        <v>58505.5</v>
      </c>
      <c r="Q244" s="28">
        <v>18.246225995846501</v>
      </c>
      <c r="R244" s="22">
        <v>11036.6</v>
      </c>
      <c r="S244" s="30">
        <v>12.5</v>
      </c>
    </row>
    <row r="245" spans="1:19" ht="14.25" customHeight="1" x14ac:dyDescent="0.2">
      <c r="A245" s="23" t="s">
        <v>8</v>
      </c>
      <c r="B245" s="26">
        <f t="shared" si="12"/>
        <v>4631360.2</v>
      </c>
      <c r="C245" s="28">
        <f t="shared" si="13"/>
        <v>1.6168201609540118</v>
      </c>
      <c r="D245" s="21">
        <v>4371774.4000000004</v>
      </c>
      <c r="E245" s="28">
        <v>0.78974423954721895</v>
      </c>
      <c r="F245" s="21">
        <f t="shared" si="14"/>
        <v>259585.8</v>
      </c>
      <c r="G245" s="28">
        <f t="shared" si="15"/>
        <v>15.54589232153687</v>
      </c>
      <c r="H245" s="21">
        <v>303.60000000000002</v>
      </c>
      <c r="I245" s="28">
        <v>13</v>
      </c>
      <c r="J245" s="21">
        <v>1260.7</v>
      </c>
      <c r="K245" s="28">
        <v>5.4589513762195603</v>
      </c>
      <c r="L245" s="21">
        <v>55465.599999999999</v>
      </c>
      <c r="M245" s="28">
        <v>10.248803582761198</v>
      </c>
      <c r="N245" s="21">
        <v>171115.5</v>
      </c>
      <c r="O245" s="28">
        <v>17.412247604688101</v>
      </c>
      <c r="P245" s="21">
        <v>31440.400000000001</v>
      </c>
      <c r="Q245" s="28">
        <v>15.162100354957296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4768275.5</v>
      </c>
      <c r="C246" s="28">
        <f t="shared" si="13"/>
        <v>1.2633985360116027</v>
      </c>
      <c r="D246" s="21">
        <v>4507415.5</v>
      </c>
      <c r="E246" s="28">
        <v>0.61358762288499902</v>
      </c>
      <c r="F246" s="21">
        <f t="shared" si="14"/>
        <v>260860</v>
      </c>
      <c r="G246" s="28">
        <f t="shared" si="15"/>
        <v>12.491520064402335</v>
      </c>
      <c r="H246" s="21">
        <v>1075</v>
      </c>
      <c r="I246" s="28">
        <v>4.0165116279069792</v>
      </c>
      <c r="J246" s="21">
        <v>73287.100000000006</v>
      </c>
      <c r="K246" s="28">
        <v>3.9342189826040301</v>
      </c>
      <c r="L246" s="21">
        <v>28962.2</v>
      </c>
      <c r="M246" s="28">
        <v>9.4190617425471785</v>
      </c>
      <c r="N246" s="21">
        <v>137432.20000000001</v>
      </c>
      <c r="O246" s="28">
        <v>17.392435862919999</v>
      </c>
      <c r="P246" s="21">
        <v>20103.5</v>
      </c>
      <c r="Q246" s="28">
        <v>15.062809958464898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6674012.6000000006</v>
      </c>
      <c r="C247" s="28">
        <f t="shared" si="13"/>
        <v>5.6108699301826226</v>
      </c>
      <c r="D247" s="21">
        <v>4154281.8</v>
      </c>
      <c r="E247" s="28">
        <v>0.6519642345880341</v>
      </c>
      <c r="F247" s="21">
        <f t="shared" si="14"/>
        <v>2519730.8000000003</v>
      </c>
      <c r="G247" s="28">
        <f t="shared" si="15"/>
        <v>13.786620958476972</v>
      </c>
      <c r="H247" s="21">
        <v>841</v>
      </c>
      <c r="I247" s="28">
        <v>10.146254458977399</v>
      </c>
      <c r="J247" s="21">
        <v>57479.9</v>
      </c>
      <c r="K247" s="28">
        <v>9.3497884825826105</v>
      </c>
      <c r="L247" s="21">
        <v>2050931.2</v>
      </c>
      <c r="M247" s="28">
        <v>13.012287137666998</v>
      </c>
      <c r="N247" s="21">
        <v>350612.7</v>
      </c>
      <c r="O247" s="28">
        <v>18.493013048300895</v>
      </c>
      <c r="P247" s="21">
        <v>59866</v>
      </c>
      <c r="Q247" s="28">
        <v>17.061848795643598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8171975.3000000007</v>
      </c>
      <c r="C248" s="29">
        <f t="shared" si="13"/>
        <v>3.250414217600484</v>
      </c>
      <c r="D248" s="25">
        <v>6869838.7000000002</v>
      </c>
      <c r="E248" s="29">
        <v>0.58908391124234105</v>
      </c>
      <c r="F248" s="25">
        <f t="shared" si="14"/>
        <v>1302136.6000000001</v>
      </c>
      <c r="G248" s="29">
        <f t="shared" si="15"/>
        <v>17.291114657248691</v>
      </c>
      <c r="H248" s="25">
        <v>5140.9000000000005</v>
      </c>
      <c r="I248" s="29">
        <v>4.2466688712093195</v>
      </c>
      <c r="J248" s="25">
        <v>63732.800000000003</v>
      </c>
      <c r="K248" s="29">
        <v>12.516204528908201</v>
      </c>
      <c r="L248" s="25">
        <v>209794</v>
      </c>
      <c r="M248" s="29">
        <v>12.640147192007397</v>
      </c>
      <c r="N248" s="25">
        <v>564168.20000000007</v>
      </c>
      <c r="O248" s="29">
        <v>18.2436830895467</v>
      </c>
      <c r="P248" s="25">
        <v>459300.7</v>
      </c>
      <c r="Q248" s="29">
        <v>19.054044333047997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3248163.3999999994</v>
      </c>
      <c r="C249" s="28">
        <f t="shared" si="13"/>
        <v>2.2134584975004654</v>
      </c>
      <c r="D249" s="21">
        <v>2997608.9</v>
      </c>
      <c r="E249" s="28">
        <v>1.2929391566057868</v>
      </c>
      <c r="F249" s="21">
        <f t="shared" si="14"/>
        <v>250554.5</v>
      </c>
      <c r="G249" s="28">
        <f t="shared" si="15"/>
        <v>13.226459536747495</v>
      </c>
      <c r="H249" s="21">
        <v>13</v>
      </c>
      <c r="I249" s="28">
        <v>13</v>
      </c>
      <c r="J249" s="21">
        <v>59630.400000000001</v>
      </c>
      <c r="K249" s="28">
        <v>7.757304998792562</v>
      </c>
      <c r="L249" s="21">
        <v>53044.9</v>
      </c>
      <c r="M249" s="28">
        <v>12.818499045148544</v>
      </c>
      <c r="N249" s="21">
        <v>107895.8</v>
      </c>
      <c r="O249" s="28">
        <v>15.79131028269868</v>
      </c>
      <c r="P249" s="21">
        <v>27970.400000000001</v>
      </c>
      <c r="Q249" s="28">
        <v>15.496263907559419</v>
      </c>
      <c r="R249" s="22">
        <v>2000</v>
      </c>
      <c r="S249" s="30">
        <v>17</v>
      </c>
    </row>
    <row r="250" spans="1:19" ht="14.25" customHeight="1" x14ac:dyDescent="0.2">
      <c r="A250" s="23" t="s">
        <v>1</v>
      </c>
      <c r="B250" s="26">
        <f t="shared" si="12"/>
        <v>4613038.5000000009</v>
      </c>
      <c r="C250" s="28">
        <f t="shared" si="13"/>
        <v>2.6740084274172</v>
      </c>
      <c r="D250" s="21">
        <v>3951046.4</v>
      </c>
      <c r="E250" s="28">
        <v>0.91255491810979494</v>
      </c>
      <c r="F250" s="21">
        <f t="shared" si="14"/>
        <v>661992.1</v>
      </c>
      <c r="G250" s="28">
        <f t="shared" si="15"/>
        <v>13.187101479005566</v>
      </c>
      <c r="H250" s="21">
        <v>457.7</v>
      </c>
      <c r="I250" s="28">
        <v>2.9989075813851866</v>
      </c>
      <c r="J250" s="21">
        <v>478544.9</v>
      </c>
      <c r="K250" s="28">
        <v>13.240708447629469</v>
      </c>
      <c r="L250" s="21">
        <v>115613.4</v>
      </c>
      <c r="M250" s="28">
        <v>12.397299966958848</v>
      </c>
      <c r="N250" s="21">
        <v>44040.9</v>
      </c>
      <c r="O250" s="28">
        <v>13.756029077516581</v>
      </c>
      <c r="P250" s="21">
        <v>23335.200000000001</v>
      </c>
      <c r="Q250" s="28">
        <v>15.126889848812095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4413021.4999999991</v>
      </c>
      <c r="C251" s="28">
        <f t="shared" si="13"/>
        <v>0.97750931193061286</v>
      </c>
      <c r="D251" s="21">
        <v>4313982.9000000004</v>
      </c>
      <c r="E251" s="28">
        <v>0.70712550019611808</v>
      </c>
      <c r="F251" s="21">
        <f t="shared" si="14"/>
        <v>99038.599999999991</v>
      </c>
      <c r="G251" s="28">
        <f t="shared" si="15"/>
        <v>12.755049990609724</v>
      </c>
      <c r="H251" s="21">
        <v>36.6</v>
      </c>
      <c r="I251" s="28">
        <v>12.927868852459017</v>
      </c>
      <c r="J251" s="21">
        <v>18703.099999999999</v>
      </c>
      <c r="K251" s="28">
        <v>6.2572835519245471</v>
      </c>
      <c r="L251" s="21">
        <v>31744</v>
      </c>
      <c r="M251" s="28">
        <v>12.123613911290322</v>
      </c>
      <c r="N251" s="21">
        <v>31425.599999999999</v>
      </c>
      <c r="O251" s="28">
        <v>15.696399591415917</v>
      </c>
      <c r="P251" s="21">
        <v>17079.3</v>
      </c>
      <c r="Q251" s="28">
        <v>15.633998992932966</v>
      </c>
      <c r="R251" s="21">
        <v>50</v>
      </c>
      <c r="S251" s="28">
        <v>12</v>
      </c>
    </row>
    <row r="252" spans="1:19" ht="14.25" customHeight="1" x14ac:dyDescent="0.2">
      <c r="A252" s="23" t="s">
        <v>3</v>
      </c>
      <c r="B252" s="26">
        <f t="shared" si="12"/>
        <v>5380969.5999999996</v>
      </c>
      <c r="C252" s="28">
        <f t="shared" si="13"/>
        <v>1.6052650572491622</v>
      </c>
      <c r="D252" s="21">
        <v>4946294</v>
      </c>
      <c r="E252" s="28">
        <v>0.77296898263629299</v>
      </c>
      <c r="F252" s="21">
        <f t="shared" si="14"/>
        <v>434675.60000000003</v>
      </c>
      <c r="G252" s="28">
        <f t="shared" si="15"/>
        <v>11.076192526104524</v>
      </c>
      <c r="H252" s="21">
        <v>4561.6000000000004</v>
      </c>
      <c r="I252" s="28">
        <v>3.6829401964223081</v>
      </c>
      <c r="J252" s="21">
        <v>25066.5</v>
      </c>
      <c r="K252" s="28">
        <v>4.6439630582650153</v>
      </c>
      <c r="L252" s="21">
        <v>228154.5</v>
      </c>
      <c r="M252" s="28">
        <v>9.8107776528624235</v>
      </c>
      <c r="N252" s="21">
        <v>163370.20000000001</v>
      </c>
      <c r="O252" s="28">
        <v>13.556975274560477</v>
      </c>
      <c r="P252" s="21">
        <v>13422.8</v>
      </c>
      <c r="Q252" s="28">
        <v>16.886476741067437</v>
      </c>
      <c r="R252" s="22">
        <v>100</v>
      </c>
      <c r="S252" s="30">
        <v>15</v>
      </c>
    </row>
    <row r="253" spans="1:19" ht="14.25" customHeight="1" x14ac:dyDescent="0.2">
      <c r="A253" s="23" t="s">
        <v>4</v>
      </c>
      <c r="B253" s="26">
        <f t="shared" si="12"/>
        <v>5010618.2</v>
      </c>
      <c r="C253" s="28">
        <f t="shared" si="13"/>
        <v>3.7682026533173096</v>
      </c>
      <c r="D253" s="21">
        <v>3730165.8</v>
      </c>
      <c r="E253" s="28">
        <v>0.53143722351430067</v>
      </c>
      <c r="F253" s="21">
        <f t="shared" si="14"/>
        <v>1280452.3999999999</v>
      </c>
      <c r="G253" s="28">
        <f t="shared" si="15"/>
        <v>13.197426034735852</v>
      </c>
      <c r="H253" s="21">
        <v>241</v>
      </c>
      <c r="I253" s="28">
        <v>13</v>
      </c>
      <c r="J253" s="21">
        <v>53455.5</v>
      </c>
      <c r="K253" s="28">
        <v>5.2269326823245503</v>
      </c>
      <c r="L253" s="21">
        <v>333962.09999999998</v>
      </c>
      <c r="M253" s="28">
        <v>13.594885467542575</v>
      </c>
      <c r="N253" s="21">
        <v>870476.3</v>
      </c>
      <c r="O253" s="28">
        <v>13.450642412665342</v>
      </c>
      <c r="P253" s="21">
        <v>22317.5</v>
      </c>
      <c r="Q253" s="28">
        <v>16.466566595720845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6120476.4000000004</v>
      </c>
      <c r="C254" s="28">
        <f t="shared" si="13"/>
        <v>1.4168244865710127</v>
      </c>
      <c r="D254" s="21">
        <v>5558653.4000000004</v>
      </c>
      <c r="E254" s="28">
        <v>0.31681505650271341</v>
      </c>
      <c r="F254" s="21">
        <f t="shared" si="14"/>
        <v>561823</v>
      </c>
      <c r="G254" s="28">
        <f t="shared" si="15"/>
        <v>12.30027204653423</v>
      </c>
      <c r="H254" s="21">
        <v>27600</v>
      </c>
      <c r="I254" s="28">
        <v>1.115</v>
      </c>
      <c r="J254" s="21">
        <v>9839.2000000000007</v>
      </c>
      <c r="K254" s="28">
        <v>5.559395072770144</v>
      </c>
      <c r="L254" s="21">
        <v>70285.8</v>
      </c>
      <c r="M254" s="28">
        <v>9.700729535695686</v>
      </c>
      <c r="N254" s="21">
        <v>414412.7</v>
      </c>
      <c r="O254" s="28">
        <v>13.380895894358451</v>
      </c>
      <c r="P254" s="21">
        <v>39685.300000000003</v>
      </c>
      <c r="Q254" s="28">
        <v>15.070189969585716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4827102.3999999994</v>
      </c>
      <c r="C255" s="28">
        <f t="shared" si="13"/>
        <v>1.6604505634684694</v>
      </c>
      <c r="D255" s="21">
        <v>4420562.3</v>
      </c>
      <c r="E255" s="28">
        <v>0.51670801472473304</v>
      </c>
      <c r="F255" s="21">
        <f t="shared" si="14"/>
        <v>406540.1</v>
      </c>
      <c r="G255" s="28">
        <f t="shared" si="15"/>
        <v>14.097071678783966</v>
      </c>
      <c r="H255" s="21">
        <v>153.80000000000001</v>
      </c>
      <c r="I255" s="28">
        <v>13</v>
      </c>
      <c r="J255" s="21">
        <v>500</v>
      </c>
      <c r="K255" s="28">
        <v>7</v>
      </c>
      <c r="L255" s="21">
        <v>51003</v>
      </c>
      <c r="M255" s="28">
        <v>9.627766994098387</v>
      </c>
      <c r="N255" s="21">
        <v>329315.5</v>
      </c>
      <c r="O255" s="28">
        <v>14.824214329419661</v>
      </c>
      <c r="P255" s="21">
        <v>25567.8</v>
      </c>
      <c r="Q255" s="28">
        <v>13.79222991418894</v>
      </c>
      <c r="R255" s="22"/>
      <c r="S255" s="30"/>
    </row>
    <row r="256" spans="1:19" ht="14.25" customHeight="1" x14ac:dyDescent="0.2">
      <c r="A256" s="23" t="s">
        <v>7</v>
      </c>
      <c r="B256" s="26">
        <f t="shared" si="12"/>
        <v>5260704.0999999996</v>
      </c>
      <c r="C256" s="28">
        <f t="shared" si="13"/>
        <v>1.7061601689401236</v>
      </c>
      <c r="D256" s="21">
        <v>4696881.7</v>
      </c>
      <c r="E256" s="28">
        <v>0.55329797618705201</v>
      </c>
      <c r="F256" s="21">
        <f t="shared" si="14"/>
        <v>563822.4</v>
      </c>
      <c r="G256" s="28">
        <f t="shared" si="15"/>
        <v>11.309995234314918</v>
      </c>
      <c r="H256" s="21"/>
      <c r="I256" s="28"/>
      <c r="J256" s="21">
        <v>16892.599999999999</v>
      </c>
      <c r="K256" s="28">
        <v>6.4393047843434408</v>
      </c>
      <c r="L256" s="21">
        <v>89909.3</v>
      </c>
      <c r="M256" s="28">
        <v>8.7159126808906304</v>
      </c>
      <c r="N256" s="21">
        <v>378214.2</v>
      </c>
      <c r="O256" s="28">
        <v>11.671166265042402</v>
      </c>
      <c r="P256" s="21">
        <v>66806.3</v>
      </c>
      <c r="Q256" s="28">
        <v>15.12147263057526</v>
      </c>
      <c r="R256" s="22">
        <v>12000</v>
      </c>
      <c r="S256" s="30">
        <v>5</v>
      </c>
    </row>
    <row r="257" spans="1:19" ht="14.25" customHeight="1" x14ac:dyDescent="0.2">
      <c r="A257" s="23" t="s">
        <v>8</v>
      </c>
      <c r="B257" s="26">
        <f t="shared" ref="B257:B284" si="16">D257+H257+J257+L257+N257+P257+R257</f>
        <v>4503761.4000000004</v>
      </c>
      <c r="C257" s="28">
        <f t="shared" ref="C257:C284" si="17">(D257*E257+H257*I257+J257*K257+L257*M257+N257*O257+P257*Q257+R257*S257)/(D257+H257+J257+L257+N257+P257+R257)</f>
        <v>2.6649020185660812</v>
      </c>
      <c r="D257" s="21">
        <v>3633284.3</v>
      </c>
      <c r="E257" s="28">
        <v>0.794758514493347</v>
      </c>
      <c r="F257" s="21">
        <f t="shared" si="14"/>
        <v>870477.10000000009</v>
      </c>
      <c r="G257" s="28">
        <f t="shared" si="15"/>
        <v>10.470693844789254</v>
      </c>
      <c r="H257" s="21">
        <v>17800</v>
      </c>
      <c r="I257" s="28">
        <v>1.3146067415730338</v>
      </c>
      <c r="J257" s="21">
        <v>32048.400000000001</v>
      </c>
      <c r="K257" s="28">
        <v>7.5405948502889384</v>
      </c>
      <c r="L257" s="21">
        <v>309752.80000000005</v>
      </c>
      <c r="M257" s="28">
        <v>9.9715789494073999</v>
      </c>
      <c r="N257" s="21">
        <v>239667.5</v>
      </c>
      <c r="O257" s="28">
        <v>13.273215788540375</v>
      </c>
      <c r="P257" s="21">
        <v>261208.4</v>
      </c>
      <c r="Q257" s="28">
        <v>9.6840387521993936</v>
      </c>
      <c r="R257" s="22">
        <v>10000</v>
      </c>
      <c r="S257" s="30">
        <v>5</v>
      </c>
    </row>
    <row r="258" spans="1:19" ht="14.25" customHeight="1" x14ac:dyDescent="0.2">
      <c r="A258" s="23" t="s">
        <v>9</v>
      </c>
      <c r="B258" s="26">
        <f t="shared" si="16"/>
        <v>3926701.5</v>
      </c>
      <c r="C258" s="28">
        <f t="shared" si="17"/>
        <v>1.4602480185977977</v>
      </c>
      <c r="D258" s="21">
        <v>3586030.5</v>
      </c>
      <c r="E258" s="28">
        <v>0.71146378314406422</v>
      </c>
      <c r="F258" s="21">
        <f t="shared" si="14"/>
        <v>340671</v>
      </c>
      <c r="G258" s="28">
        <f t="shared" si="15"/>
        <v>9.3422312406985046</v>
      </c>
      <c r="H258" s="21">
        <v>55000</v>
      </c>
      <c r="I258" s="28">
        <v>0.54545454545454541</v>
      </c>
      <c r="J258" s="21">
        <v>31250</v>
      </c>
      <c r="K258" s="28">
        <v>4.7488640000000002</v>
      </c>
      <c r="L258" s="21">
        <v>67171.100000000006</v>
      </c>
      <c r="M258" s="28">
        <v>8.2928429041656315</v>
      </c>
      <c r="N258" s="21">
        <v>158855.6</v>
      </c>
      <c r="O258" s="28">
        <v>12.869750635168039</v>
      </c>
      <c r="P258" s="21">
        <v>28394.3</v>
      </c>
      <c r="Q258" s="28">
        <v>14.1843229098798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5162073.3999999994</v>
      </c>
      <c r="C259" s="28">
        <f t="shared" si="17"/>
        <v>3.5446296650876761</v>
      </c>
      <c r="D259" s="21">
        <v>3818798.6</v>
      </c>
      <c r="E259" s="28">
        <v>0.67538524629185726</v>
      </c>
      <c r="F259" s="21">
        <f t="shared" ref="F259:F275" si="18">H259+J259+L259+N259+P259+R259</f>
        <v>1343274.8</v>
      </c>
      <c r="G259" s="28">
        <f t="shared" ref="G259:G275" si="19">(H259*I259+J259*K259+L259*M259+N259*O259+P259*Q259+R259*S259)/(H259+J259+L259+N259+P259+R259)</f>
        <v>11.70161032872797</v>
      </c>
      <c r="H259" s="21"/>
      <c r="I259" s="28"/>
      <c r="J259" s="21">
        <v>8499.5</v>
      </c>
      <c r="K259" s="28">
        <v>5.2928914642037759</v>
      </c>
      <c r="L259" s="21">
        <v>239653.5</v>
      </c>
      <c r="M259" s="28">
        <v>11.098693663977366</v>
      </c>
      <c r="N259" s="21">
        <v>957070.7</v>
      </c>
      <c r="O259" s="28">
        <v>11.622719054088689</v>
      </c>
      <c r="P259" s="21">
        <v>138051.1</v>
      </c>
      <c r="Q259" s="28">
        <v>13.689761979440945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6053190.9000000004</v>
      </c>
      <c r="C260" s="29">
        <f t="shared" si="17"/>
        <v>2.0664000727285834</v>
      </c>
      <c r="D260" s="25">
        <v>5150904.7</v>
      </c>
      <c r="E260" s="29">
        <v>0.59883657991187444</v>
      </c>
      <c r="F260" s="25">
        <f t="shared" si="18"/>
        <v>902286.20000000007</v>
      </c>
      <c r="G260" s="29">
        <f t="shared" si="19"/>
        <v>10.444317958093562</v>
      </c>
      <c r="H260" s="25">
        <v>9000</v>
      </c>
      <c r="I260" s="29">
        <v>1</v>
      </c>
      <c r="J260" s="25">
        <v>16689.400000000001</v>
      </c>
      <c r="K260" s="29">
        <v>5.3856586815583531</v>
      </c>
      <c r="L260" s="25">
        <v>117542.8</v>
      </c>
      <c r="M260" s="29">
        <v>6.5345241052620837</v>
      </c>
      <c r="N260" s="25">
        <v>730188.1</v>
      </c>
      <c r="O260" s="29">
        <v>11.162883766525365</v>
      </c>
      <c r="P260" s="25">
        <v>28865.9</v>
      </c>
      <c r="Q260" s="29">
        <v>14.05774294236452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3433312.0000000005</v>
      </c>
      <c r="C261" s="28">
        <f t="shared" si="17"/>
        <v>2.699971919242993</v>
      </c>
      <c r="D261" s="21">
        <v>2766592.2</v>
      </c>
      <c r="E261" s="28">
        <v>0.79979193608656884</v>
      </c>
      <c r="F261" s="21">
        <f t="shared" si="18"/>
        <v>666719.80000000005</v>
      </c>
      <c r="G261" s="28">
        <f t="shared" si="19"/>
        <v>10.584878172209676</v>
      </c>
      <c r="H261" s="21">
        <v>13082.1</v>
      </c>
      <c r="I261" s="28">
        <v>1.0796584646195948</v>
      </c>
      <c r="J261" s="21">
        <v>55299</v>
      </c>
      <c r="K261" s="28">
        <v>0.82299282084667003</v>
      </c>
      <c r="L261" s="21">
        <v>31434.6</v>
      </c>
      <c r="M261" s="28">
        <v>7.9987911409720507</v>
      </c>
      <c r="N261" s="21">
        <v>350638.9</v>
      </c>
      <c r="O261" s="28">
        <v>11.043428661223841</v>
      </c>
      <c r="P261" s="21">
        <v>216265.2</v>
      </c>
      <c r="Q261" s="28">
        <v>13.288400075462903</v>
      </c>
      <c r="R261" s="22"/>
      <c r="S261" s="30"/>
    </row>
    <row r="262" spans="1:19" ht="14.25" customHeight="1" x14ac:dyDescent="0.2">
      <c r="A262" s="23" t="s">
        <v>1</v>
      </c>
      <c r="B262" s="26">
        <f t="shared" si="16"/>
        <v>4233295.4999999991</v>
      </c>
      <c r="C262" s="28">
        <f t="shared" si="17"/>
        <v>3.1693929507165284</v>
      </c>
      <c r="D262" s="21">
        <v>3101976</v>
      </c>
      <c r="E262" s="28">
        <v>0.72180676381764397</v>
      </c>
      <c r="F262" s="21">
        <f t="shared" si="18"/>
        <v>1131319.5</v>
      </c>
      <c r="G262" s="28">
        <f t="shared" si="19"/>
        <v>9.8804534510365993</v>
      </c>
      <c r="H262" s="21">
        <v>132.30000000000001</v>
      </c>
      <c r="I262" s="28">
        <v>13.46761148904006</v>
      </c>
      <c r="J262" s="21">
        <v>11954.3</v>
      </c>
      <c r="K262" s="28">
        <v>2.9964465506135864</v>
      </c>
      <c r="L262" s="21">
        <v>938708.9</v>
      </c>
      <c r="M262" s="28">
        <v>9.8554789573210613</v>
      </c>
      <c r="N262" s="21">
        <v>122328.9</v>
      </c>
      <c r="O262" s="28">
        <v>9.4681240491821637</v>
      </c>
      <c r="P262" s="21">
        <v>58195.1</v>
      </c>
      <c r="Q262" s="28">
        <v>12.555979128826998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4617189.6000000006</v>
      </c>
      <c r="C263" s="28">
        <f t="shared" si="17"/>
        <v>2.0816733950020159</v>
      </c>
      <c r="D263" s="21">
        <v>3814260.9</v>
      </c>
      <c r="E263" s="28">
        <v>0.3232671433147114</v>
      </c>
      <c r="F263" s="21">
        <f t="shared" si="18"/>
        <v>802928.7</v>
      </c>
      <c r="G263" s="28">
        <f t="shared" si="19"/>
        <v>10.434868656457294</v>
      </c>
      <c r="H263" s="21">
        <v>12386.2</v>
      </c>
      <c r="I263" s="28">
        <v>0.37226372898871324</v>
      </c>
      <c r="J263" s="21">
        <v>224748.7</v>
      </c>
      <c r="K263" s="28">
        <v>11.495631476400085</v>
      </c>
      <c r="L263" s="21">
        <v>309395</v>
      </c>
      <c r="M263" s="28">
        <v>9.8590798170623319</v>
      </c>
      <c r="N263" s="21">
        <v>201953.6</v>
      </c>
      <c r="O263" s="28">
        <v>10.015736793005919</v>
      </c>
      <c r="P263" s="21">
        <v>54445.2</v>
      </c>
      <c r="Q263" s="28">
        <v>13.172001572223079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4233763.4000000004</v>
      </c>
      <c r="C264" s="28">
        <f t="shared" si="17"/>
        <v>1.523060106287468</v>
      </c>
      <c r="D264" s="21">
        <v>3753354.1</v>
      </c>
      <c r="E264" s="28">
        <v>0.40647377368418303</v>
      </c>
      <c r="F264" s="21">
        <f t="shared" si="18"/>
        <v>480409.3</v>
      </c>
      <c r="G264" s="28">
        <f t="shared" si="19"/>
        <v>10.246754442513899</v>
      </c>
      <c r="H264" s="21">
        <v>10021.6</v>
      </c>
      <c r="I264" s="28">
        <v>13.489505468188698</v>
      </c>
      <c r="J264" s="21">
        <v>62280.800000000003</v>
      </c>
      <c r="K264" s="28">
        <v>3.23658334510796</v>
      </c>
      <c r="L264" s="21">
        <v>69274.399999999994</v>
      </c>
      <c r="M264" s="28">
        <v>7.1961253507789298</v>
      </c>
      <c r="N264" s="21">
        <v>155595.20000000001</v>
      </c>
      <c r="O264" s="28">
        <v>10.360304122492199</v>
      </c>
      <c r="P264" s="21">
        <v>183237.3</v>
      </c>
      <c r="Q264" s="28">
        <v>13.5089954010455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2650917.7000000002</v>
      </c>
      <c r="C265" s="28">
        <f t="shared" si="17"/>
        <v>1.8462778542691087</v>
      </c>
      <c r="D265" s="21">
        <v>2210595.7000000002</v>
      </c>
      <c r="E265" s="28">
        <v>0.45824750722169605</v>
      </c>
      <c r="F265" s="21">
        <f t="shared" si="18"/>
        <v>440322</v>
      </c>
      <c r="G265" s="28">
        <f t="shared" si="19"/>
        <v>8.814755279091214</v>
      </c>
      <c r="H265" s="21">
        <v>76.5</v>
      </c>
      <c r="I265" s="28">
        <v>15</v>
      </c>
      <c r="J265" s="21">
        <v>46444</v>
      </c>
      <c r="K265" s="28">
        <v>3.6373266729825202</v>
      </c>
      <c r="L265" s="21">
        <v>214424.9</v>
      </c>
      <c r="M265" s="28">
        <v>7.7862972024237891</v>
      </c>
      <c r="N265" s="21">
        <v>100331.5</v>
      </c>
      <c r="O265" s="28">
        <v>9.8480801443215693</v>
      </c>
      <c r="P265" s="21">
        <v>79045.100000000006</v>
      </c>
      <c r="Q265" s="28">
        <v>13.3291313693069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3878719.3000000003</v>
      </c>
      <c r="C266" s="28">
        <f t="shared" si="17"/>
        <v>3.6217754184996069</v>
      </c>
      <c r="D266" s="21">
        <v>2349017.5</v>
      </c>
      <c r="E266" s="28">
        <v>0.48130343771385303</v>
      </c>
      <c r="F266" s="21">
        <f t="shared" si="18"/>
        <v>1529701.8</v>
      </c>
      <c r="G266" s="28">
        <f t="shared" si="19"/>
        <v>8.444299417049784</v>
      </c>
      <c r="H266" s="21">
        <v>2797.7</v>
      </c>
      <c r="I266" s="28">
        <v>0</v>
      </c>
      <c r="J266" s="21">
        <v>686521.5</v>
      </c>
      <c r="K266" s="28">
        <v>7.9172531377385891</v>
      </c>
      <c r="L266" s="21">
        <v>98282.1</v>
      </c>
      <c r="M266" s="28">
        <v>6.9126843748759894</v>
      </c>
      <c r="N266" s="21">
        <v>637459.9</v>
      </c>
      <c r="O266" s="28">
        <v>8.4068870543857006</v>
      </c>
      <c r="P266" s="21">
        <v>104640.6</v>
      </c>
      <c r="Q266" s="28">
        <v>13.7943494207793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3418795.2</v>
      </c>
      <c r="C267" s="28">
        <f t="shared" si="17"/>
        <v>2.2726966806903186</v>
      </c>
      <c r="D267" s="21">
        <v>2467208.7999999998</v>
      </c>
      <c r="E267" s="28">
        <v>0.60782131694731301</v>
      </c>
      <c r="F267" s="21">
        <f t="shared" si="18"/>
        <v>951586.39999999991</v>
      </c>
      <c r="G267" s="28">
        <f t="shared" si="19"/>
        <v>6.5892728195779124</v>
      </c>
      <c r="H267" s="21">
        <v>6.9</v>
      </c>
      <c r="I267" s="28">
        <v>0</v>
      </c>
      <c r="J267" s="21">
        <v>601175.1</v>
      </c>
      <c r="K267" s="28">
        <v>4.5069008896077003</v>
      </c>
      <c r="L267" s="21">
        <v>27942.5</v>
      </c>
      <c r="M267" s="28">
        <v>8.221651605976561</v>
      </c>
      <c r="N267" s="21">
        <v>198517.2</v>
      </c>
      <c r="O267" s="28">
        <v>8.8964871557729008</v>
      </c>
      <c r="P267" s="21">
        <v>123944.7</v>
      </c>
      <c r="Q267" s="28">
        <v>12.626490588141301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3445142.3</v>
      </c>
      <c r="C268" s="28">
        <f t="shared" si="17"/>
        <v>2.8576335360661336</v>
      </c>
      <c r="D268" s="21">
        <v>2659542.1</v>
      </c>
      <c r="E268" s="28">
        <v>0.736084231943536</v>
      </c>
      <c r="F268" s="21">
        <f t="shared" si="18"/>
        <v>785600.20000000007</v>
      </c>
      <c r="G268" s="28">
        <f t="shared" si="19"/>
        <v>10.039848728399015</v>
      </c>
      <c r="H268" s="21">
        <v>0.7</v>
      </c>
      <c r="I268" s="28">
        <v>3</v>
      </c>
      <c r="J268" s="21">
        <v>10435.9</v>
      </c>
      <c r="K268" s="28">
        <v>3.3747758219223996</v>
      </c>
      <c r="L268" s="21">
        <v>74669.400000000009</v>
      </c>
      <c r="M268" s="28">
        <v>7.3482955266816097</v>
      </c>
      <c r="N268" s="21">
        <v>647039.4</v>
      </c>
      <c r="O268" s="28">
        <v>10.281483748903099</v>
      </c>
      <c r="P268" s="21">
        <v>53454.8</v>
      </c>
      <c r="Q268" s="28">
        <v>12.176050644656801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3252193.4999999995</v>
      </c>
      <c r="C269" s="28">
        <f t="shared" si="17"/>
        <v>2.963464247745407</v>
      </c>
      <c r="D269" s="21">
        <v>2294171</v>
      </c>
      <c r="E269" s="28">
        <v>0.62604916111309894</v>
      </c>
      <c r="F269" s="21">
        <f t="shared" si="18"/>
        <v>958022.5</v>
      </c>
      <c r="G269" s="28">
        <f t="shared" si="19"/>
        <v>8.5608587835880687</v>
      </c>
      <c r="H269" s="21">
        <v>188.7</v>
      </c>
      <c r="I269" s="28">
        <v>15.97</v>
      </c>
      <c r="J269" s="21">
        <v>539203.4</v>
      </c>
      <c r="K269" s="28">
        <v>7.9335369547002097</v>
      </c>
      <c r="L269" s="21">
        <v>66658.3</v>
      </c>
      <c r="M269" s="28">
        <v>7.4029921555155189</v>
      </c>
      <c r="N269" s="21">
        <v>72744.3</v>
      </c>
      <c r="O269" s="28">
        <v>9.8834537963799196</v>
      </c>
      <c r="P269" s="21">
        <v>279227.8</v>
      </c>
      <c r="Q269" s="28">
        <v>9.6990911900605905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3115905.5</v>
      </c>
      <c r="C270" s="28">
        <f t="shared" si="17"/>
        <v>1.674719443834223</v>
      </c>
      <c r="D270" s="21">
        <v>2887342.2</v>
      </c>
      <c r="E270" s="28">
        <v>1.03796203962246</v>
      </c>
      <c r="F270" s="21">
        <f t="shared" si="18"/>
        <v>228563.3</v>
      </c>
      <c r="G270" s="28">
        <f t="shared" si="19"/>
        <v>9.7186027984370007</v>
      </c>
      <c r="H270" s="21">
        <v>363.8</v>
      </c>
      <c r="I270" s="28">
        <v>14.917537108301298</v>
      </c>
      <c r="J270" s="21">
        <v>37359.5</v>
      </c>
      <c r="K270" s="28">
        <v>9.4420500809700307</v>
      </c>
      <c r="L270" s="21">
        <v>48051.199999999997</v>
      </c>
      <c r="M270" s="28">
        <v>5.2494813448987694</v>
      </c>
      <c r="N270" s="21">
        <v>98693</v>
      </c>
      <c r="O270" s="28">
        <v>10.997827698012999</v>
      </c>
      <c r="P270" s="21">
        <v>44095.8</v>
      </c>
      <c r="Q270" s="28">
        <v>11.916921112668298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2805769.3000000003</v>
      </c>
      <c r="C271" s="28">
        <f t="shared" si="17"/>
        <v>1.1711586954066393</v>
      </c>
      <c r="D271" s="21">
        <v>2653978.7999999998</v>
      </c>
      <c r="E271" s="28">
        <v>0.73202747700923598</v>
      </c>
      <c r="F271" s="21">
        <f t="shared" si="18"/>
        <v>151790.5</v>
      </c>
      <c r="G271" s="28">
        <f t="shared" si="19"/>
        <v>8.8491421268129464</v>
      </c>
      <c r="H271" s="21"/>
      <c r="I271" s="28"/>
      <c r="J271" s="21">
        <v>52047.199999999997</v>
      </c>
      <c r="K271" s="28">
        <v>6.2842804223858302</v>
      </c>
      <c r="L271" s="21">
        <v>12266.7</v>
      </c>
      <c r="M271" s="28">
        <v>5.0412764639226495</v>
      </c>
      <c r="N271" s="21">
        <v>45960.2</v>
      </c>
      <c r="O271" s="28">
        <v>10.164360620711001</v>
      </c>
      <c r="P271" s="21">
        <v>41516.400000000001</v>
      </c>
      <c r="Q271" s="28">
        <v>11.733691625478102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4006636.5000000005</v>
      </c>
      <c r="C272" s="29">
        <f t="shared" si="17"/>
        <v>1.6032380062428915</v>
      </c>
      <c r="D272" s="25">
        <v>3429963.1</v>
      </c>
      <c r="E272" s="29">
        <v>0.54137894515541596</v>
      </c>
      <c r="F272" s="25">
        <f t="shared" si="18"/>
        <v>576673.4</v>
      </c>
      <c r="G272" s="29">
        <f t="shared" si="19"/>
        <v>7.9190094583866664</v>
      </c>
      <c r="H272" s="25">
        <v>37853.599999999999</v>
      </c>
      <c r="I272" s="29">
        <v>10.7347643553057</v>
      </c>
      <c r="J272" s="25">
        <v>84251.199999999997</v>
      </c>
      <c r="K272" s="29">
        <v>6.093429292401769</v>
      </c>
      <c r="L272" s="25">
        <v>278111.3</v>
      </c>
      <c r="M272" s="29">
        <v>6.5686532693925095</v>
      </c>
      <c r="N272" s="25">
        <v>84441.2</v>
      </c>
      <c r="O272" s="29">
        <v>8.0588430884449807</v>
      </c>
      <c r="P272" s="25">
        <v>92015.1</v>
      </c>
      <c r="Q272" s="29">
        <v>12.385204406668002</v>
      </c>
      <c r="R272" s="25">
        <v>1</v>
      </c>
      <c r="S272" s="29">
        <v>13</v>
      </c>
    </row>
    <row r="273" spans="1:19" ht="14.25" customHeight="1" x14ac:dyDescent="0.2">
      <c r="A273" s="23" t="s">
        <v>73</v>
      </c>
      <c r="B273" s="26">
        <f t="shared" si="16"/>
        <v>2326947</v>
      </c>
      <c r="C273" s="28">
        <f t="shared" si="17"/>
        <v>1.4844972631521016</v>
      </c>
      <c r="D273" s="21">
        <v>2185097.1</v>
      </c>
      <c r="E273" s="28">
        <v>0.94014402014445897</v>
      </c>
      <c r="F273" s="21">
        <f t="shared" si="18"/>
        <v>141849.9</v>
      </c>
      <c r="G273" s="28">
        <f t="shared" si="19"/>
        <v>9.8698728797129505</v>
      </c>
      <c r="H273" s="21">
        <v>70</v>
      </c>
      <c r="I273" s="28">
        <v>12.5</v>
      </c>
      <c r="J273" s="21">
        <v>19249.400000000001</v>
      </c>
      <c r="K273" s="28">
        <v>3.7321942502104002</v>
      </c>
      <c r="L273" s="21">
        <v>2742</v>
      </c>
      <c r="M273" s="28">
        <v>6.6862560175054693</v>
      </c>
      <c r="N273" s="21">
        <v>52132.5</v>
      </c>
      <c r="O273" s="28">
        <v>10.356815805879199</v>
      </c>
      <c r="P273" s="21">
        <v>67656</v>
      </c>
      <c r="Q273" s="28">
        <v>11.367248536715099</v>
      </c>
      <c r="R273" s="22"/>
      <c r="S273" s="30"/>
    </row>
    <row r="274" spans="1:19" ht="14.25" customHeight="1" x14ac:dyDescent="0.2">
      <c r="A274" s="23" t="s">
        <v>1</v>
      </c>
      <c r="B274" s="26">
        <f t="shared" si="16"/>
        <v>2194161.6</v>
      </c>
      <c r="C274" s="28">
        <f t="shared" si="17"/>
        <v>1.4651737880199907</v>
      </c>
      <c r="D274" s="21">
        <v>1968385.6</v>
      </c>
      <c r="E274" s="28">
        <v>0.69107608133284504</v>
      </c>
      <c r="F274" s="21">
        <f t="shared" si="18"/>
        <v>225776</v>
      </c>
      <c r="G274" s="28">
        <f t="shared" si="19"/>
        <v>8.2139990787329165</v>
      </c>
      <c r="H274" s="21">
        <v>1351.3</v>
      </c>
      <c r="I274" s="28">
        <v>3.0283430770369302</v>
      </c>
      <c r="J274" s="21">
        <v>15448.9</v>
      </c>
      <c r="K274" s="28">
        <v>3.1041627559243699</v>
      </c>
      <c r="L274" s="21">
        <v>90316.2</v>
      </c>
      <c r="M274" s="28">
        <v>5.0760459917489893</v>
      </c>
      <c r="N274" s="21">
        <v>23107.4</v>
      </c>
      <c r="O274" s="28">
        <v>9.5397220803725187</v>
      </c>
      <c r="P274" s="21">
        <v>95552.2</v>
      </c>
      <c r="Q274" s="28">
        <v>11.758896153097501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3105208.8</v>
      </c>
      <c r="C275" s="28">
        <f t="shared" si="17"/>
        <v>1.7788737936076973</v>
      </c>
      <c r="D275" s="21">
        <v>2638235.4</v>
      </c>
      <c r="E275" s="28">
        <v>0.53401615147761305</v>
      </c>
      <c r="F275" s="21">
        <f t="shared" si="18"/>
        <v>466973.4</v>
      </c>
      <c r="G275" s="28">
        <f t="shared" si="19"/>
        <v>8.8118814540614174</v>
      </c>
      <c r="H275" s="21">
        <v>12713.8</v>
      </c>
      <c r="I275" s="28">
        <v>4.38</v>
      </c>
      <c r="J275" s="21">
        <v>13365.2</v>
      </c>
      <c r="K275" s="28">
        <v>3.7221620327417502</v>
      </c>
      <c r="L275" s="21">
        <v>100898.1</v>
      </c>
      <c r="M275" s="28">
        <v>5.1820879679597498</v>
      </c>
      <c r="N275" s="21">
        <v>36341</v>
      </c>
      <c r="O275" s="28">
        <v>10.9732482320244</v>
      </c>
      <c r="P275" s="21">
        <v>303655.3</v>
      </c>
      <c r="Q275" s="28">
        <v>10.1688945162492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2918366.2000000007</v>
      </c>
      <c r="C276" s="28">
        <f t="shared" si="17"/>
        <v>1.8594868488402851</v>
      </c>
      <c r="D276" s="21">
        <v>2518537.1</v>
      </c>
      <c r="E276" s="28">
        <v>0.70837858890385197</v>
      </c>
      <c r="F276" s="21">
        <f t="shared" ref="F276:F315" si="20">H276+J276+L276+N276+P276+R276</f>
        <v>399829.10000000003</v>
      </c>
      <c r="G276" s="28">
        <f t="shared" ref="G276:G315" si="21">(H276*I276+J276*K276+L276*M276+N276*O276+P276*Q276+R276*S276)/(H276+J276+L276+N276+P276+R276)</f>
        <v>9.1103569299983391</v>
      </c>
      <c r="H276" s="21">
        <v>2006.7</v>
      </c>
      <c r="I276" s="28">
        <v>1.0070762944137099</v>
      </c>
      <c r="J276" s="21">
        <v>14617</v>
      </c>
      <c r="K276" s="28">
        <v>3.3772729014161604</v>
      </c>
      <c r="L276" s="21">
        <v>10324.200000000001</v>
      </c>
      <c r="M276" s="28">
        <v>4.9518320063539996</v>
      </c>
      <c r="N276" s="21">
        <v>330889</v>
      </c>
      <c r="O276" s="28">
        <v>9.4444712698215998</v>
      </c>
      <c r="P276" s="21">
        <v>41992.2</v>
      </c>
      <c r="Q276" s="28">
        <v>9.8828819637932792</v>
      </c>
      <c r="R276" s="22"/>
      <c r="S276" s="30"/>
    </row>
    <row r="277" spans="1:19" ht="14.25" customHeight="1" x14ac:dyDescent="0.2">
      <c r="A277" s="23" t="s">
        <v>4</v>
      </c>
      <c r="B277" s="26">
        <f>D277+H277+J277+L277+N277+P277+R277</f>
        <v>3258034.2</v>
      </c>
      <c r="C277" s="28">
        <f>(D277*E277+H277*I277+J277*K277+L277*M277+N277*O277+P277*Q277+R277*S277)/(D277+H277+J277+L277+N277+P277+R277)</f>
        <v>1.8675489348761285</v>
      </c>
      <c r="D277" s="21">
        <v>2792354.3</v>
      </c>
      <c r="E277" s="28">
        <v>0.56768290399251997</v>
      </c>
      <c r="F277" s="21">
        <f t="shared" si="20"/>
        <v>465679.9</v>
      </c>
      <c r="G277" s="28">
        <f t="shared" si="21"/>
        <v>9.6619297977000951</v>
      </c>
      <c r="H277" s="21">
        <v>699.6</v>
      </c>
      <c r="I277" s="28">
        <v>8.0300171526586599</v>
      </c>
      <c r="J277" s="21">
        <v>37321.200000000004</v>
      </c>
      <c r="K277" s="28">
        <v>4.3343837014886999</v>
      </c>
      <c r="L277" s="21">
        <v>79232.600000000006</v>
      </c>
      <c r="M277" s="28">
        <v>6.2381895204751592</v>
      </c>
      <c r="N277" s="21">
        <v>323800.7</v>
      </c>
      <c r="O277" s="28">
        <v>11.0622857516985</v>
      </c>
      <c r="P277" s="21">
        <v>24625.8</v>
      </c>
      <c r="Q277" s="28">
        <v>10.385061845706501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3328435.5</v>
      </c>
      <c r="C278" s="28">
        <f t="shared" si="17"/>
        <v>1.8031602399986424</v>
      </c>
      <c r="D278" s="21">
        <v>2851429</v>
      </c>
      <c r="E278" s="28">
        <v>0.58264617284877196</v>
      </c>
      <c r="F278" s="21">
        <f t="shared" si="20"/>
        <v>477006.5</v>
      </c>
      <c r="G278" s="28">
        <f t="shared" si="21"/>
        <v>9.0990968907132306</v>
      </c>
      <c r="H278" s="21"/>
      <c r="I278" s="28"/>
      <c r="J278" s="21">
        <v>30708.799999999999</v>
      </c>
      <c r="K278" s="28">
        <v>9.437884254676181</v>
      </c>
      <c r="L278" s="21">
        <v>25561.200000000001</v>
      </c>
      <c r="M278" s="28">
        <v>4.8580714520444994</v>
      </c>
      <c r="N278" s="21">
        <v>377022.3</v>
      </c>
      <c r="O278" s="28">
        <v>9.2873746857944504</v>
      </c>
      <c r="P278" s="21">
        <v>43714.2</v>
      </c>
      <c r="Q278" s="28">
        <v>9.7171344780414604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3304412.5999999996</v>
      </c>
      <c r="C279" s="28">
        <f t="shared" si="17"/>
        <v>1.9996367805279489</v>
      </c>
      <c r="D279" s="21">
        <v>2842194.7</v>
      </c>
      <c r="E279" s="28">
        <v>0.64478586917356506</v>
      </c>
      <c r="F279" s="21">
        <f t="shared" si="20"/>
        <v>462217.9</v>
      </c>
      <c r="G279" s="28">
        <f t="shared" si="21"/>
        <v>10.33066437496252</v>
      </c>
      <c r="H279" s="21">
        <v>16156.8</v>
      </c>
      <c r="I279" s="28">
        <v>12.411929094870299</v>
      </c>
      <c r="J279" s="21">
        <v>1624.9</v>
      </c>
      <c r="K279" s="28">
        <v>2.5861899193796503</v>
      </c>
      <c r="L279" s="21">
        <v>9323</v>
      </c>
      <c r="M279" s="28">
        <v>2.2441810575994898</v>
      </c>
      <c r="N279" s="21">
        <v>77169.400000000009</v>
      </c>
      <c r="O279" s="28">
        <v>9.128820905695779</v>
      </c>
      <c r="P279" s="21">
        <v>357943.8</v>
      </c>
      <c r="Q279" s="28">
        <v>10.7416038635115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3347160.0000000005</v>
      </c>
      <c r="C280" s="28">
        <f t="shared" si="17"/>
        <v>2.9007999082804523</v>
      </c>
      <c r="D280" s="21">
        <v>2604782.5</v>
      </c>
      <c r="E280" s="28">
        <v>0.62376940953803195</v>
      </c>
      <c r="F280" s="21">
        <f t="shared" si="20"/>
        <v>742377.49999999988</v>
      </c>
      <c r="G280" s="28">
        <f t="shared" si="21"/>
        <v>10.890224688921744</v>
      </c>
      <c r="H280" s="21">
        <v>1.2</v>
      </c>
      <c r="I280" s="28">
        <v>4</v>
      </c>
      <c r="J280" s="21"/>
      <c r="K280" s="28"/>
      <c r="L280" s="21">
        <v>18835</v>
      </c>
      <c r="M280" s="28">
        <v>3.39681444119989</v>
      </c>
      <c r="N280" s="21">
        <v>527918.19999999995</v>
      </c>
      <c r="O280" s="28">
        <v>11.150194113406199</v>
      </c>
      <c r="P280" s="21">
        <v>195623.1</v>
      </c>
      <c r="Q280" s="28">
        <v>10.910181737228402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2837203.4000000004</v>
      </c>
      <c r="C281" s="28">
        <f t="shared" si="17"/>
        <v>1.2895390372787512</v>
      </c>
      <c r="D281" s="21">
        <v>2635763.6</v>
      </c>
      <c r="E281" s="28">
        <v>0.71772428756509099</v>
      </c>
      <c r="F281" s="21">
        <f t="shared" si="20"/>
        <v>201439.8</v>
      </c>
      <c r="G281" s="28">
        <f t="shared" si="21"/>
        <v>8.771518781293473</v>
      </c>
      <c r="H281" s="21">
        <v>1011.3</v>
      </c>
      <c r="I281" s="28">
        <v>2.8026302778601799</v>
      </c>
      <c r="J281" s="21">
        <v>18466.7</v>
      </c>
      <c r="K281" s="28">
        <v>3.84208109732654</v>
      </c>
      <c r="L281" s="21">
        <v>33868.6</v>
      </c>
      <c r="M281" s="28">
        <v>5.5051680907979694</v>
      </c>
      <c r="N281" s="21">
        <v>120955.7</v>
      </c>
      <c r="O281" s="28">
        <v>10.413062377382801</v>
      </c>
      <c r="P281" s="21">
        <v>27137.5</v>
      </c>
      <c r="Q281" s="28">
        <v>9.1083019806540797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3305808.4999999995</v>
      </c>
      <c r="C282" s="28">
        <f t="shared" si="17"/>
        <v>1.4087852968494705</v>
      </c>
      <c r="D282" s="21">
        <v>3055660.4</v>
      </c>
      <c r="E282" s="28">
        <v>0.77362082121429498</v>
      </c>
      <c r="F282" s="21">
        <f t="shared" si="20"/>
        <v>250148.1</v>
      </c>
      <c r="G282" s="28">
        <f t="shared" si="21"/>
        <v>9.1675767315442389</v>
      </c>
      <c r="H282" s="21"/>
      <c r="I282" s="28"/>
      <c r="J282" s="21">
        <v>8895.8000000000011</v>
      </c>
      <c r="K282" s="28">
        <v>3.0042379549900007</v>
      </c>
      <c r="L282" s="21">
        <v>47602.5</v>
      </c>
      <c r="M282" s="28">
        <v>6.2080430019431798</v>
      </c>
      <c r="N282" s="21">
        <v>137240.4</v>
      </c>
      <c r="O282" s="28">
        <v>9.8673704608847004</v>
      </c>
      <c r="P282" s="21">
        <v>53859.4</v>
      </c>
      <c r="Q282" s="28">
        <v>11.0260523696885</v>
      </c>
      <c r="R282" s="21">
        <v>2550</v>
      </c>
      <c r="S282" s="28">
        <v>9</v>
      </c>
    </row>
    <row r="283" spans="1:19" ht="14.25" customHeight="1" x14ac:dyDescent="0.2">
      <c r="A283" s="23" t="s">
        <v>14</v>
      </c>
      <c r="B283" s="26">
        <f t="shared" si="16"/>
        <v>3940026.2</v>
      </c>
      <c r="C283" s="28">
        <f t="shared" si="17"/>
        <v>1.98947580145533</v>
      </c>
      <c r="D283" s="21">
        <v>3299966.4</v>
      </c>
      <c r="E283" s="28">
        <v>0.57353604812461101</v>
      </c>
      <c r="F283" s="21">
        <f t="shared" si="20"/>
        <v>640059.80000000005</v>
      </c>
      <c r="G283" s="28">
        <f t="shared" si="21"/>
        <v>9.2896587068895737</v>
      </c>
      <c r="H283" s="21"/>
      <c r="I283" s="28"/>
      <c r="J283" s="21">
        <v>490.6</v>
      </c>
      <c r="K283" s="28">
        <v>4.5727680391357497</v>
      </c>
      <c r="L283" s="21">
        <v>101562.6</v>
      </c>
      <c r="M283" s="28">
        <v>5.9350012307680196</v>
      </c>
      <c r="N283" s="21">
        <v>302418.60000000003</v>
      </c>
      <c r="O283" s="28">
        <v>8.8368451808188997</v>
      </c>
      <c r="P283" s="21">
        <v>231528</v>
      </c>
      <c r="Q283" s="28">
        <v>11.367753317093399</v>
      </c>
      <c r="R283" s="22">
        <v>4060</v>
      </c>
      <c r="S283" s="30">
        <v>9</v>
      </c>
    </row>
    <row r="284" spans="1:19" ht="14.25" customHeight="1" thickBot="1" x14ac:dyDescent="0.25">
      <c r="A284" s="24" t="s">
        <v>15</v>
      </c>
      <c r="B284" s="27">
        <f t="shared" si="16"/>
        <v>4062901</v>
      </c>
      <c r="C284" s="29">
        <f t="shared" si="17"/>
        <v>1.0416569301097895</v>
      </c>
      <c r="D284" s="25">
        <v>3698706.7</v>
      </c>
      <c r="E284" s="29">
        <v>0.33862399362458201</v>
      </c>
      <c r="F284" s="25">
        <f t="shared" si="20"/>
        <v>364194.3</v>
      </c>
      <c r="G284" s="29">
        <f t="shared" si="21"/>
        <v>8.1815617350408729</v>
      </c>
      <c r="H284" s="25">
        <v>0.7</v>
      </c>
      <c r="I284" s="29">
        <v>4</v>
      </c>
      <c r="J284" s="25">
        <v>10085</v>
      </c>
      <c r="K284" s="29">
        <v>3.3356470004957894</v>
      </c>
      <c r="L284" s="25">
        <v>197313</v>
      </c>
      <c r="M284" s="29">
        <v>6.8114371987654101</v>
      </c>
      <c r="N284" s="25">
        <v>102641.3</v>
      </c>
      <c r="O284" s="29">
        <v>10.194128318717699</v>
      </c>
      <c r="P284" s="25">
        <v>54154.3</v>
      </c>
      <c r="Q284" s="29">
        <v>10.261634957888798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2756928.3999999994</v>
      </c>
      <c r="C285" s="28">
        <f t="shared" ref="C285:C296" si="23">(D285*E285+H285*I285+J285*K285+L285*M285+N285*O285+P285*Q285+R285*S285)/(D285+H285+J285+L285+N285+P285+R285)</f>
        <v>2.2159345908294199</v>
      </c>
      <c r="D285" s="21">
        <v>2184685.4</v>
      </c>
      <c r="E285" s="28">
        <v>0.49018526008367203</v>
      </c>
      <c r="F285" s="21">
        <f t="shared" si="20"/>
        <v>572243</v>
      </c>
      <c r="G285" s="28">
        <f t="shared" si="21"/>
        <v>8.8044282324117642</v>
      </c>
      <c r="H285" s="21"/>
      <c r="I285" s="28"/>
      <c r="J285" s="21">
        <v>38419.4</v>
      </c>
      <c r="K285" s="28">
        <v>3.5836823063348202</v>
      </c>
      <c r="L285" s="21">
        <v>107752</v>
      </c>
      <c r="M285" s="28">
        <v>5.628572806073211</v>
      </c>
      <c r="N285" s="21">
        <v>192140.3</v>
      </c>
      <c r="O285" s="28">
        <v>7.9025754305577696</v>
      </c>
      <c r="P285" s="21">
        <v>227431.3</v>
      </c>
      <c r="Q285" s="28">
        <v>11.947327874395501</v>
      </c>
      <c r="R285" s="22">
        <v>6500</v>
      </c>
      <c r="S285" s="30">
        <v>9</v>
      </c>
    </row>
    <row r="286" spans="1:19" ht="14.25" customHeight="1" x14ac:dyDescent="0.2">
      <c r="A286" s="23" t="s">
        <v>1</v>
      </c>
      <c r="B286" s="26">
        <f t="shared" si="22"/>
        <v>2408269.6999999997</v>
      </c>
      <c r="C286" s="28">
        <f t="shared" si="23"/>
        <v>2.5439655840872</v>
      </c>
      <c r="D286" s="21">
        <v>1910170.9</v>
      </c>
      <c r="E286" s="28">
        <v>0.69051843895224196</v>
      </c>
      <c r="F286" s="21">
        <f t="shared" si="20"/>
        <v>498098.80000000005</v>
      </c>
      <c r="G286" s="28">
        <f t="shared" si="21"/>
        <v>9.6517939934808243</v>
      </c>
      <c r="H286" s="21"/>
      <c r="I286" s="28"/>
      <c r="J286" s="21">
        <v>18719</v>
      </c>
      <c r="K286" s="28">
        <v>11.267054864041899</v>
      </c>
      <c r="L286" s="21">
        <v>123110.2</v>
      </c>
      <c r="M286" s="28">
        <v>7.1482863320829599</v>
      </c>
      <c r="N286" s="21">
        <v>255492</v>
      </c>
      <c r="O286" s="28">
        <v>10.608777754293699</v>
      </c>
      <c r="P286" s="21">
        <v>100777.60000000001</v>
      </c>
      <c r="Q286" s="28">
        <v>9.9839071380941817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2719667</v>
      </c>
      <c r="C287" s="28">
        <f t="shared" si="23"/>
        <v>1.0067961908571905</v>
      </c>
      <c r="D287" s="21">
        <v>2574923.5</v>
      </c>
      <c r="E287" s="28">
        <v>0.47326743532380694</v>
      </c>
      <c r="F287" s="21">
        <f t="shared" si="20"/>
        <v>144743.5</v>
      </c>
      <c r="G287" s="28">
        <f t="shared" si="21"/>
        <v>10.498039186561069</v>
      </c>
      <c r="H287" s="21">
        <v>5.5</v>
      </c>
      <c r="I287" s="28">
        <v>6.21</v>
      </c>
      <c r="J287" s="21">
        <v>810.6</v>
      </c>
      <c r="K287" s="28">
        <v>12.923839131507499</v>
      </c>
      <c r="L287" s="21">
        <v>8795.2000000000007</v>
      </c>
      <c r="M287" s="28">
        <v>7.6904679825359299</v>
      </c>
      <c r="N287" s="21">
        <v>66638.399999999994</v>
      </c>
      <c r="O287" s="28">
        <v>10.210465167230899</v>
      </c>
      <c r="P287" s="21">
        <v>68493.8</v>
      </c>
      <c r="Q287" s="28">
        <v>11.109975647430902</v>
      </c>
      <c r="R287" s="22"/>
      <c r="S287" s="30"/>
    </row>
    <row r="288" spans="1:19" ht="14.25" customHeight="1" x14ac:dyDescent="0.2">
      <c r="A288" s="23" t="s">
        <v>3</v>
      </c>
      <c r="B288" s="26">
        <f t="shared" si="22"/>
        <v>3736084.6999999997</v>
      </c>
      <c r="C288" s="28">
        <f t="shared" si="23"/>
        <v>2.0064570854081567</v>
      </c>
      <c r="D288" s="21">
        <v>3034953.6</v>
      </c>
      <c r="E288" s="28">
        <v>0.40398272118558898</v>
      </c>
      <c r="F288" s="21">
        <f t="shared" si="20"/>
        <v>701131.1</v>
      </c>
      <c r="G288" s="28">
        <f t="shared" si="21"/>
        <v>8.9430133736757753</v>
      </c>
      <c r="H288" s="21">
        <v>6.3</v>
      </c>
      <c r="I288" s="28">
        <v>2.71</v>
      </c>
      <c r="J288" s="21">
        <v>56286.3</v>
      </c>
      <c r="K288" s="28">
        <v>3.5214134522965601</v>
      </c>
      <c r="L288" s="21">
        <v>11793.4</v>
      </c>
      <c r="M288" s="28">
        <v>6.609811419946749</v>
      </c>
      <c r="N288" s="21">
        <v>421851.5</v>
      </c>
      <c r="O288" s="28">
        <v>8.6329261789990106</v>
      </c>
      <c r="P288" s="21">
        <v>196193.6</v>
      </c>
      <c r="Q288" s="28">
        <v>11.224807480978003</v>
      </c>
      <c r="R288" s="22">
        <v>15000</v>
      </c>
      <c r="S288" s="30">
        <v>10</v>
      </c>
    </row>
    <row r="289" spans="1:19" ht="14.25" customHeight="1" x14ac:dyDescent="0.2">
      <c r="A289" s="23" t="s">
        <v>4</v>
      </c>
      <c r="B289" s="26">
        <f t="shared" si="22"/>
        <v>3496972.6999999997</v>
      </c>
      <c r="C289" s="28">
        <f t="shared" si="23"/>
        <v>2.8328576442704287</v>
      </c>
      <c r="D289" s="21">
        <v>2662271.5</v>
      </c>
      <c r="E289" s="28">
        <v>0.39886997513213801</v>
      </c>
      <c r="F289" s="21">
        <f t="shared" si="20"/>
        <v>834701.20000000007</v>
      </c>
      <c r="G289" s="28">
        <f t="shared" si="21"/>
        <v>10.59603805289845</v>
      </c>
      <c r="H289" s="21">
        <v>130.80000000000001</v>
      </c>
      <c r="I289" s="28">
        <v>10.073073394495399</v>
      </c>
      <c r="J289" s="21">
        <v>20092.600000000002</v>
      </c>
      <c r="K289" s="28">
        <v>6.2703043906711891</v>
      </c>
      <c r="L289" s="21">
        <v>10223.9</v>
      </c>
      <c r="M289" s="28">
        <v>7.07682195639629</v>
      </c>
      <c r="N289" s="21">
        <v>552173.30000000005</v>
      </c>
      <c r="O289" s="28">
        <v>10.5809293604019</v>
      </c>
      <c r="P289" s="21">
        <v>252080.6</v>
      </c>
      <c r="Q289" s="28">
        <v>11.1169284744641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3245170.2</v>
      </c>
      <c r="C290" s="28">
        <f t="shared" si="23"/>
        <v>2.6466893887414575</v>
      </c>
      <c r="D290" s="21">
        <v>2346363.1</v>
      </c>
      <c r="E290" s="28">
        <v>0.65819561473669608</v>
      </c>
      <c r="F290" s="21">
        <f t="shared" si="20"/>
        <v>898807.1</v>
      </c>
      <c r="G290" s="28">
        <f t="shared" si="21"/>
        <v>7.8377124858047891</v>
      </c>
      <c r="H290" s="21">
        <v>77.7</v>
      </c>
      <c r="I290" s="28">
        <v>2.1196911196911201</v>
      </c>
      <c r="J290" s="21">
        <v>5561.6</v>
      </c>
      <c r="K290" s="28">
        <v>4.2463550057537391</v>
      </c>
      <c r="L290" s="21">
        <v>201603.8</v>
      </c>
      <c r="M290" s="28">
        <v>6.0783978675005095</v>
      </c>
      <c r="N290" s="21">
        <v>620756</v>
      </c>
      <c r="O290" s="28">
        <v>7.9360643054597908</v>
      </c>
      <c r="P290" s="21">
        <v>70808</v>
      </c>
      <c r="Q290" s="28">
        <v>12.272945994802798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4046094.1</v>
      </c>
      <c r="C291" s="28">
        <f t="shared" si="23"/>
        <v>2.6616646565387678</v>
      </c>
      <c r="D291" s="21">
        <v>3130241.5</v>
      </c>
      <c r="E291" s="28">
        <v>0.33441527275131994</v>
      </c>
      <c r="F291" s="21">
        <f t="shared" si="20"/>
        <v>915852.6</v>
      </c>
      <c r="G291" s="28">
        <f t="shared" si="21"/>
        <v>10.615840472582635</v>
      </c>
      <c r="H291" s="21">
        <v>576</v>
      </c>
      <c r="I291" s="28">
        <v>6.6652951388888892</v>
      </c>
      <c r="J291" s="21">
        <v>11134.9</v>
      </c>
      <c r="K291" s="28">
        <v>3.64859585627172</v>
      </c>
      <c r="L291" s="21">
        <v>9848.9</v>
      </c>
      <c r="M291" s="28">
        <v>6.7421699885266397</v>
      </c>
      <c r="N291" s="21">
        <v>77943.7</v>
      </c>
      <c r="O291" s="28">
        <v>8.7295863552795208</v>
      </c>
      <c r="P291" s="21">
        <v>816349.1</v>
      </c>
      <c r="Q291" s="28">
        <v>10.940490924777201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4079853.8999999994</v>
      </c>
      <c r="C292" s="28">
        <f t="shared" si="23"/>
        <v>3.4604375222848081</v>
      </c>
      <c r="D292" s="21">
        <v>2740827</v>
      </c>
      <c r="E292" s="28">
        <v>0.36328824548211197</v>
      </c>
      <c r="F292" s="21">
        <f t="shared" si="20"/>
        <v>1339026.8999999999</v>
      </c>
      <c r="G292" s="28">
        <f t="shared" si="21"/>
        <v>9.7999295525728485</v>
      </c>
      <c r="H292" s="21">
        <v>9573.8000000000011</v>
      </c>
      <c r="I292" s="28">
        <v>1.85107021245482</v>
      </c>
      <c r="J292" s="21">
        <v>113962.8</v>
      </c>
      <c r="K292" s="28">
        <v>4.0249025120477899</v>
      </c>
      <c r="L292" s="21">
        <v>44548.3</v>
      </c>
      <c r="M292" s="28">
        <v>6.8024954038650201</v>
      </c>
      <c r="N292" s="21">
        <v>796637</v>
      </c>
      <c r="O292" s="28">
        <v>9.9021847428628114</v>
      </c>
      <c r="P292" s="21">
        <v>374305</v>
      </c>
      <c r="Q292" s="28">
        <v>11.900647867380899</v>
      </c>
      <c r="R292" s="22"/>
      <c r="S292" s="30"/>
    </row>
    <row r="293" spans="1:19" ht="14.25" customHeight="1" x14ac:dyDescent="0.2">
      <c r="A293" s="23" t="s">
        <v>8</v>
      </c>
      <c r="B293" s="26">
        <f t="shared" si="22"/>
        <v>2727078.3</v>
      </c>
      <c r="C293" s="28">
        <f t="shared" si="23"/>
        <v>2.3543990827106067</v>
      </c>
      <c r="D293" s="21">
        <v>2121346.1</v>
      </c>
      <c r="E293" s="28">
        <v>0.49388160941771808</v>
      </c>
      <c r="F293" s="21">
        <f t="shared" si="20"/>
        <v>605732.19999999995</v>
      </c>
      <c r="G293" s="28">
        <f t="shared" si="21"/>
        <v>8.8701522256865353</v>
      </c>
      <c r="H293" s="21">
        <v>2014.9</v>
      </c>
      <c r="I293" s="28">
        <v>1.0665541714229001</v>
      </c>
      <c r="J293" s="21">
        <v>84385.3</v>
      </c>
      <c r="K293" s="28">
        <v>4.0869192146025402</v>
      </c>
      <c r="L293" s="21">
        <v>95891.6</v>
      </c>
      <c r="M293" s="28">
        <v>6.40379118713214</v>
      </c>
      <c r="N293" s="21">
        <v>266017.5</v>
      </c>
      <c r="O293" s="28">
        <v>10.0903510032235</v>
      </c>
      <c r="P293" s="21">
        <v>157422.9</v>
      </c>
      <c r="Q293" s="28">
        <v>10.974465512959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3854727.1000000006</v>
      </c>
      <c r="C294" s="28">
        <f t="shared" si="23"/>
        <v>2.2205558385702586</v>
      </c>
      <c r="D294" s="21">
        <v>3080803.2</v>
      </c>
      <c r="E294" s="28">
        <v>0.4129345214261011</v>
      </c>
      <c r="F294" s="21">
        <f t="shared" si="20"/>
        <v>773923.9</v>
      </c>
      <c r="G294" s="28">
        <f t="shared" si="21"/>
        <v>9.4162575583981845</v>
      </c>
      <c r="H294" s="21">
        <v>1883.4</v>
      </c>
      <c r="I294" s="28">
        <v>7.1390384411171279</v>
      </c>
      <c r="J294" s="21">
        <v>29259.3</v>
      </c>
      <c r="K294" s="28">
        <v>3.9057598097015296</v>
      </c>
      <c r="L294" s="21">
        <v>25627.7</v>
      </c>
      <c r="M294" s="28">
        <v>5.5649735637610895</v>
      </c>
      <c r="N294" s="21">
        <v>625736.30000000005</v>
      </c>
      <c r="O294" s="28">
        <v>9.7983743423547605</v>
      </c>
      <c r="P294" s="21">
        <v>91417.2</v>
      </c>
      <c r="Q294" s="28">
        <v>9.6910136166935814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3686631.1999999997</v>
      </c>
      <c r="C295" s="28">
        <f t="shared" si="23"/>
        <v>2.0060364022851056</v>
      </c>
      <c r="D295" s="21">
        <v>3070454.8</v>
      </c>
      <c r="E295" s="28">
        <v>0.36793372564872101</v>
      </c>
      <c r="F295" s="21">
        <f t="shared" si="20"/>
        <v>616176.4</v>
      </c>
      <c r="G295" s="28">
        <f t="shared" si="21"/>
        <v>10.168829112896926</v>
      </c>
      <c r="H295" s="21">
        <v>3242.1</v>
      </c>
      <c r="I295" s="28">
        <v>8.9966641991301888</v>
      </c>
      <c r="J295" s="21">
        <v>20073.8</v>
      </c>
      <c r="K295" s="28">
        <v>5.3030700714363999</v>
      </c>
      <c r="L295" s="21">
        <v>22078.9</v>
      </c>
      <c r="M295" s="28">
        <v>6.3100206532028293</v>
      </c>
      <c r="N295" s="21">
        <v>497164.4</v>
      </c>
      <c r="O295" s="28">
        <v>10.314532866794201</v>
      </c>
      <c r="P295" s="21">
        <v>73617.2</v>
      </c>
      <c r="Q295" s="28">
        <v>11.720559909912399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4313042.9000000004</v>
      </c>
      <c r="C296" s="29">
        <f t="shared" si="23"/>
        <v>1.6996973329432903</v>
      </c>
      <c r="D296" s="25">
        <v>3704096.5</v>
      </c>
      <c r="E296" s="29">
        <v>0.62165936551598999</v>
      </c>
      <c r="F296" s="25">
        <f t="shared" si="20"/>
        <v>608946.4</v>
      </c>
      <c r="G296" s="29">
        <f t="shared" si="21"/>
        <v>8.257181968724991</v>
      </c>
      <c r="H296" s="25">
        <v>895.3</v>
      </c>
      <c r="I296" s="29">
        <v>2.3223679213671402</v>
      </c>
      <c r="J296" s="25">
        <v>47736.2</v>
      </c>
      <c r="K296" s="29">
        <v>2.4325721360309402</v>
      </c>
      <c r="L296" s="25">
        <v>186188.7</v>
      </c>
      <c r="M296" s="29">
        <v>5.8833925743076794</v>
      </c>
      <c r="N296" s="25">
        <v>275284.2</v>
      </c>
      <c r="O296" s="29">
        <v>9.76579637334798</v>
      </c>
      <c r="P296" s="25">
        <v>98842</v>
      </c>
      <c r="Q296" s="29">
        <v>11.393836739442699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4">D297+H297+J297+L297+N297+P297+R297</f>
        <v>3507854.1</v>
      </c>
      <c r="C297" s="28">
        <f t="shared" ref="C297:C308" si="25">(D297*E297+H297*I297+J297*K297+L297*M297+N297*O297+P297*Q297+R297*S297)/(D297+H297+J297+L297+N297+P297+R297)</f>
        <v>3.1437591954009676</v>
      </c>
      <c r="D297" s="21">
        <v>2510273.9</v>
      </c>
      <c r="E297" s="28">
        <v>0.93342075858734008</v>
      </c>
      <c r="F297" s="21">
        <f t="shared" si="20"/>
        <v>997580.2</v>
      </c>
      <c r="G297" s="28">
        <f t="shared" si="21"/>
        <v>8.705773044613343</v>
      </c>
      <c r="H297" s="21">
        <v>78.7</v>
      </c>
      <c r="I297" s="28">
        <v>6.3961372299872892</v>
      </c>
      <c r="J297" s="21">
        <v>103633.5</v>
      </c>
      <c r="K297" s="28">
        <v>4.1161059309972199</v>
      </c>
      <c r="L297" s="21">
        <v>267154.2</v>
      </c>
      <c r="M297" s="28">
        <v>5.365526980298271</v>
      </c>
      <c r="N297" s="21">
        <v>435958.5</v>
      </c>
      <c r="O297" s="28">
        <v>10.287115025856799</v>
      </c>
      <c r="P297" s="21">
        <v>190755.3</v>
      </c>
      <c r="Q297" s="28">
        <v>12.2641870029299</v>
      </c>
      <c r="R297" s="22"/>
      <c r="S297" s="30"/>
    </row>
    <row r="298" spans="1:19" ht="14.25" customHeight="1" x14ac:dyDescent="0.2">
      <c r="A298" s="23" t="s">
        <v>1</v>
      </c>
      <c r="B298" s="26">
        <f t="shared" si="24"/>
        <v>3899292</v>
      </c>
      <c r="C298" s="28">
        <f t="shared" si="25"/>
        <v>3.0333979868652974</v>
      </c>
      <c r="D298" s="21">
        <v>2821007.8</v>
      </c>
      <c r="E298" s="28">
        <v>0.64363488183194706</v>
      </c>
      <c r="F298" s="21">
        <f t="shared" si="20"/>
        <v>1078284.2</v>
      </c>
      <c r="G298" s="28">
        <f t="shared" si="21"/>
        <v>9.2854977203597695</v>
      </c>
      <c r="H298" s="21">
        <v>5254.8</v>
      </c>
      <c r="I298" s="28">
        <v>0.64579451168455504</v>
      </c>
      <c r="J298" s="21">
        <v>115047</v>
      </c>
      <c r="K298" s="28">
        <v>3.5243817917894398</v>
      </c>
      <c r="L298" s="21">
        <v>67537.600000000006</v>
      </c>
      <c r="M298" s="28">
        <v>6.5754911930539386</v>
      </c>
      <c r="N298" s="21">
        <v>570224.6</v>
      </c>
      <c r="O298" s="28">
        <v>10.145217165306398</v>
      </c>
      <c r="P298" s="21">
        <v>320220.2</v>
      </c>
      <c r="Q298" s="28">
        <v>10.537739699119497</v>
      </c>
      <c r="R298" s="22"/>
      <c r="S298" s="30"/>
    </row>
    <row r="299" spans="1:19" ht="14.25" customHeight="1" x14ac:dyDescent="0.2">
      <c r="A299" s="23" t="s">
        <v>2</v>
      </c>
      <c r="B299" s="26">
        <f t="shared" si="24"/>
        <v>3661047.6</v>
      </c>
      <c r="C299" s="28">
        <f t="shared" si="25"/>
        <v>1.4178565282789555</v>
      </c>
      <c r="D299" s="21">
        <v>3106237.5</v>
      </c>
      <c r="E299" s="28">
        <v>0.65153475708151698</v>
      </c>
      <c r="F299" s="21">
        <f t="shared" si="20"/>
        <v>554810.1</v>
      </c>
      <c r="G299" s="28">
        <f t="shared" si="21"/>
        <v>5.7082928825556767</v>
      </c>
      <c r="H299" s="21">
        <v>2202.6</v>
      </c>
      <c r="I299" s="28">
        <v>1.3576001089621399</v>
      </c>
      <c r="J299" s="21">
        <v>286900.90000000002</v>
      </c>
      <c r="K299" s="28">
        <v>3.2410062673208802</v>
      </c>
      <c r="L299" s="21">
        <v>130543.4</v>
      </c>
      <c r="M299" s="28">
        <v>6.4986254303166593</v>
      </c>
      <c r="N299" s="21">
        <v>62305</v>
      </c>
      <c r="O299" s="28">
        <v>9.5890820800898791</v>
      </c>
      <c r="P299" s="21">
        <v>62858.2</v>
      </c>
      <c r="Q299" s="28">
        <v>10.792231753375098</v>
      </c>
      <c r="R299" s="22">
        <v>10000</v>
      </c>
      <c r="S299" s="30">
        <v>11</v>
      </c>
    </row>
    <row r="300" spans="1:19" ht="14.25" customHeight="1" x14ac:dyDescent="0.2">
      <c r="A300" s="23" t="s">
        <v>3</v>
      </c>
      <c r="B300" s="26">
        <f t="shared" si="24"/>
        <v>2619222.2999999998</v>
      </c>
      <c r="C300" s="28">
        <f t="shared" si="25"/>
        <v>2.0347051790907558</v>
      </c>
      <c r="D300" s="21">
        <v>2314784.5</v>
      </c>
      <c r="E300" s="28">
        <v>0.90271837356781992</v>
      </c>
      <c r="F300" s="21">
        <f t="shared" si="20"/>
        <v>304437.8</v>
      </c>
      <c r="G300" s="28">
        <f t="shared" si="21"/>
        <v>10.641735947375794</v>
      </c>
      <c r="H300" s="21">
        <v>3845.8</v>
      </c>
      <c r="I300" s="28">
        <v>4.0353502522231999</v>
      </c>
      <c r="J300" s="21">
        <v>5019.5</v>
      </c>
      <c r="K300" s="28">
        <v>7.9791552943520294</v>
      </c>
      <c r="L300" s="21">
        <v>7087.3</v>
      </c>
      <c r="M300" s="28">
        <v>7.9885016861145992</v>
      </c>
      <c r="N300" s="21">
        <v>248085.2</v>
      </c>
      <c r="O300" s="28">
        <v>10.946078524635901</v>
      </c>
      <c r="P300" s="21">
        <v>40400</v>
      </c>
      <c r="Q300" s="28">
        <v>10.197999306930701</v>
      </c>
      <c r="R300" s="22"/>
      <c r="S300" s="30"/>
    </row>
    <row r="301" spans="1:19" ht="14.25" customHeight="1" x14ac:dyDescent="0.2">
      <c r="A301" s="23" t="s">
        <v>4</v>
      </c>
      <c r="B301" s="26">
        <f t="shared" si="24"/>
        <v>3292139.9000000004</v>
      </c>
      <c r="C301" s="28">
        <f t="shared" si="25"/>
        <v>3.7117945640766963</v>
      </c>
      <c r="D301" s="21">
        <v>2239859.4</v>
      </c>
      <c r="E301" s="28">
        <v>0.78568019358715102</v>
      </c>
      <c r="F301" s="21">
        <f t="shared" si="20"/>
        <v>1052280.5</v>
      </c>
      <c r="G301" s="28">
        <f t="shared" si="21"/>
        <v>9.9402524497983187</v>
      </c>
      <c r="H301" s="21">
        <v>6278.9</v>
      </c>
      <c r="I301" s="28">
        <v>8.8795163165522588</v>
      </c>
      <c r="J301" s="21">
        <v>23699.200000000001</v>
      </c>
      <c r="K301" s="28">
        <v>4.0624316010667005</v>
      </c>
      <c r="L301" s="21">
        <v>26564.6</v>
      </c>
      <c r="M301" s="28">
        <v>5.0134284724784095</v>
      </c>
      <c r="N301" s="21">
        <v>694312.6</v>
      </c>
      <c r="O301" s="28">
        <v>9.8137235043696496</v>
      </c>
      <c r="P301" s="21">
        <v>301425.2</v>
      </c>
      <c r="Q301" s="28">
        <v>11.150136883047599</v>
      </c>
      <c r="R301" s="22"/>
      <c r="S301" s="30"/>
    </row>
    <row r="302" spans="1:19" ht="14.25" customHeight="1" x14ac:dyDescent="0.2">
      <c r="A302" s="23" t="s">
        <v>5</v>
      </c>
      <c r="B302" s="26">
        <f t="shared" si="24"/>
        <v>4475294.2</v>
      </c>
      <c r="C302" s="28">
        <f t="shared" si="25"/>
        <v>2.6678783540085425</v>
      </c>
      <c r="D302" s="21">
        <v>3338106.9</v>
      </c>
      <c r="E302" s="28">
        <v>0.56481592036492301</v>
      </c>
      <c r="F302" s="21">
        <f t="shared" si="20"/>
        <v>1137187.3</v>
      </c>
      <c r="G302" s="28">
        <f t="shared" si="21"/>
        <v>8.8412213212370361</v>
      </c>
      <c r="H302" s="21">
        <v>11572.9</v>
      </c>
      <c r="I302" s="28">
        <v>1.7535943454103999</v>
      </c>
      <c r="J302" s="21">
        <v>5067.9000000000005</v>
      </c>
      <c r="K302" s="28">
        <v>2.4214368870735399</v>
      </c>
      <c r="L302" s="21">
        <v>30460.1</v>
      </c>
      <c r="M302" s="28">
        <v>6.7674277497447495</v>
      </c>
      <c r="N302" s="21">
        <v>519486.5</v>
      </c>
      <c r="O302" s="28">
        <v>11.756989407809396</v>
      </c>
      <c r="P302" s="21">
        <v>569099.9</v>
      </c>
      <c r="Q302" s="28">
        <v>6.4862514068268187</v>
      </c>
      <c r="R302" s="22">
        <v>1500</v>
      </c>
      <c r="S302" s="30">
        <v>11</v>
      </c>
    </row>
    <row r="303" spans="1:19" ht="14.25" customHeight="1" x14ac:dyDescent="0.2">
      <c r="A303" s="23" t="s">
        <v>6</v>
      </c>
      <c r="B303" s="26">
        <f t="shared" si="24"/>
        <v>4368055.8999999994</v>
      </c>
      <c r="C303" s="28">
        <f t="shared" si="25"/>
        <v>2.0453977271673653</v>
      </c>
      <c r="D303" s="21">
        <v>3545131.1</v>
      </c>
      <c r="E303" s="28">
        <v>0.88406222128146406</v>
      </c>
      <c r="F303" s="21">
        <f t="shared" si="20"/>
        <v>822924.80000000005</v>
      </c>
      <c r="G303" s="28">
        <f t="shared" si="21"/>
        <v>7.0483902478087881</v>
      </c>
      <c r="H303" s="21">
        <v>21995.3</v>
      </c>
      <c r="I303" s="28">
        <v>5.9481698362832098</v>
      </c>
      <c r="J303" s="21">
        <v>12735.8</v>
      </c>
      <c r="K303" s="28">
        <v>3.8557844815402302</v>
      </c>
      <c r="L303" s="21">
        <v>156.5</v>
      </c>
      <c r="M303" s="28">
        <v>6.0991054313098996</v>
      </c>
      <c r="N303" s="21">
        <v>243022</v>
      </c>
      <c r="O303" s="28">
        <v>6.9138975730592289</v>
      </c>
      <c r="P303" s="21">
        <v>385015.2</v>
      </c>
      <c r="Q303" s="28">
        <v>9.4000785657293484</v>
      </c>
      <c r="R303" s="22">
        <v>160000</v>
      </c>
      <c r="S303" s="30">
        <v>2</v>
      </c>
    </row>
    <row r="304" spans="1:19" ht="14.25" customHeight="1" x14ac:dyDescent="0.2">
      <c r="A304" s="23" t="s">
        <v>7</v>
      </c>
      <c r="B304" s="26">
        <f t="shared" si="24"/>
        <v>5446083.8000000007</v>
      </c>
      <c r="C304" s="28">
        <f t="shared" si="25"/>
        <v>3.8249837613589341</v>
      </c>
      <c r="D304" s="21">
        <v>3616463.5</v>
      </c>
      <c r="E304" s="28">
        <v>0.46551183995082501</v>
      </c>
      <c r="F304" s="21">
        <f t="shared" si="20"/>
        <v>1829620.3</v>
      </c>
      <c r="G304" s="28">
        <f t="shared" si="21"/>
        <v>10.46538209048072</v>
      </c>
      <c r="H304" s="21">
        <v>28100</v>
      </c>
      <c r="I304" s="28">
        <v>0.81743772241992896</v>
      </c>
      <c r="J304" s="21">
        <v>2484.7000000000003</v>
      </c>
      <c r="K304" s="28">
        <v>3.9068499215196999</v>
      </c>
      <c r="L304" s="21">
        <v>43293.5</v>
      </c>
      <c r="M304" s="28">
        <v>6.68122835991546</v>
      </c>
      <c r="N304" s="21">
        <v>1381628.1</v>
      </c>
      <c r="O304" s="28">
        <v>12.038116087100398</v>
      </c>
      <c r="P304" s="21">
        <v>274114</v>
      </c>
      <c r="Q304" s="28">
        <v>7.2726856453884201</v>
      </c>
      <c r="R304" s="22">
        <v>100000</v>
      </c>
      <c r="S304" s="30">
        <v>2</v>
      </c>
    </row>
    <row r="305" spans="1:19" ht="14.25" customHeight="1" x14ac:dyDescent="0.2">
      <c r="A305" s="23" t="s">
        <v>8</v>
      </c>
      <c r="B305" s="26">
        <f t="shared" si="24"/>
        <v>4674204.7</v>
      </c>
      <c r="C305" s="28">
        <f t="shared" si="25"/>
        <v>1.7959320776002781</v>
      </c>
      <c r="D305" s="21">
        <v>3698279.5</v>
      </c>
      <c r="E305" s="28">
        <v>0.53280744438055605</v>
      </c>
      <c r="F305" s="21">
        <f t="shared" si="20"/>
        <v>975925.2</v>
      </c>
      <c r="G305" s="28">
        <f t="shared" si="21"/>
        <v>6.5825570535528604</v>
      </c>
      <c r="H305" s="21">
        <v>3852</v>
      </c>
      <c r="I305" s="28">
        <v>0.34470404984423697</v>
      </c>
      <c r="J305" s="21">
        <v>663.7</v>
      </c>
      <c r="K305" s="28">
        <v>4.0278740394756696</v>
      </c>
      <c r="L305" s="21">
        <v>7546.5</v>
      </c>
      <c r="M305" s="28">
        <v>4.4710461803485089</v>
      </c>
      <c r="N305" s="21">
        <v>383748.5</v>
      </c>
      <c r="O305" s="28">
        <v>10.421619344440398</v>
      </c>
      <c r="P305" s="21">
        <v>180114.5</v>
      </c>
      <c r="Q305" s="28">
        <v>8.8113986825047395</v>
      </c>
      <c r="R305" s="22">
        <v>400000</v>
      </c>
      <c r="S305" s="30">
        <v>2</v>
      </c>
    </row>
    <row r="306" spans="1:19" ht="14.25" customHeight="1" x14ac:dyDescent="0.2">
      <c r="A306" s="23" t="s">
        <v>9</v>
      </c>
      <c r="B306" s="26">
        <f t="shared" si="24"/>
        <v>4079098.7</v>
      </c>
      <c r="C306" s="28">
        <f t="shared" si="25"/>
        <v>2.1518615438258513</v>
      </c>
      <c r="D306" s="21">
        <v>3280650.1</v>
      </c>
      <c r="E306" s="28">
        <v>0.68043737550676298</v>
      </c>
      <c r="F306" s="21">
        <f t="shared" si="20"/>
        <v>798448.6</v>
      </c>
      <c r="G306" s="28">
        <f t="shared" si="21"/>
        <v>8.197620588225746</v>
      </c>
      <c r="H306" s="21">
        <v>500</v>
      </c>
      <c r="I306" s="28">
        <v>1</v>
      </c>
      <c r="J306" s="21">
        <v>5118</v>
      </c>
      <c r="K306" s="28">
        <v>4.1095974990230602</v>
      </c>
      <c r="L306" s="21">
        <v>37411.700000000004</v>
      </c>
      <c r="M306" s="28">
        <v>6.5240339252159094</v>
      </c>
      <c r="N306" s="21">
        <v>490802.3</v>
      </c>
      <c r="O306" s="28">
        <v>10.704935692029199</v>
      </c>
      <c r="P306" s="21">
        <v>104616.6</v>
      </c>
      <c r="Q306" s="28">
        <v>6.7461904038173692</v>
      </c>
      <c r="R306" s="22">
        <v>160000</v>
      </c>
      <c r="S306" s="30">
        <v>2</v>
      </c>
    </row>
    <row r="307" spans="1:19" ht="14.25" customHeight="1" x14ac:dyDescent="0.2">
      <c r="A307" s="23" t="s">
        <v>14</v>
      </c>
      <c r="B307" s="26">
        <f t="shared" si="24"/>
        <v>4946916.5999999996</v>
      </c>
      <c r="C307" s="28">
        <f t="shared" si="25"/>
        <v>1.5815468107952322</v>
      </c>
      <c r="D307" s="21">
        <v>4313837.9000000004</v>
      </c>
      <c r="E307" s="28">
        <v>0.41600623194487701</v>
      </c>
      <c r="F307" s="21">
        <f t="shared" si="20"/>
        <v>633078.69999999995</v>
      </c>
      <c r="G307" s="28">
        <f t="shared" si="21"/>
        <v>9.5236132916807854</v>
      </c>
      <c r="H307" s="21">
        <v>64.599999999999994</v>
      </c>
      <c r="I307" s="28">
        <v>9</v>
      </c>
      <c r="J307" s="21">
        <v>1194.5</v>
      </c>
      <c r="K307" s="28">
        <v>3.13871912934282</v>
      </c>
      <c r="L307" s="21">
        <v>28756.2</v>
      </c>
      <c r="M307" s="28">
        <v>6.4135006711596096</v>
      </c>
      <c r="N307" s="21">
        <v>375997.8</v>
      </c>
      <c r="O307" s="28">
        <v>10.2106368574497</v>
      </c>
      <c r="P307" s="21">
        <v>177065.60000000001</v>
      </c>
      <c r="Q307" s="28">
        <v>10.737609219407897</v>
      </c>
      <c r="R307" s="22">
        <v>50000</v>
      </c>
      <c r="S307" s="30">
        <v>2</v>
      </c>
    </row>
    <row r="308" spans="1:19" ht="14.25" customHeight="1" thickBot="1" x14ac:dyDescent="0.25">
      <c r="A308" s="24" t="s">
        <v>15</v>
      </c>
      <c r="B308" s="27">
        <f t="shared" si="24"/>
        <v>5194240.3999999994</v>
      </c>
      <c r="C308" s="29">
        <f t="shared" si="25"/>
        <v>1.4837075232405486</v>
      </c>
      <c r="D308" s="25">
        <v>4193476.9</v>
      </c>
      <c r="E308" s="29">
        <v>0.65110835092474195</v>
      </c>
      <c r="F308" s="25">
        <f t="shared" si="20"/>
        <v>1000763.5</v>
      </c>
      <c r="G308" s="29">
        <f t="shared" si="21"/>
        <v>4.9725292039527789</v>
      </c>
      <c r="H308" s="25">
        <v>128063.9</v>
      </c>
      <c r="I308" s="29">
        <v>0.16820665308490501</v>
      </c>
      <c r="J308" s="25">
        <v>9519</v>
      </c>
      <c r="K308" s="29">
        <v>3.0388258220401299</v>
      </c>
      <c r="L308" s="25">
        <v>24868.6</v>
      </c>
      <c r="M308" s="29">
        <v>6.5392632074181902</v>
      </c>
      <c r="N308" s="25">
        <v>315178.5</v>
      </c>
      <c r="O308" s="29">
        <v>9.2280200204011393</v>
      </c>
      <c r="P308" s="25">
        <v>98633.5</v>
      </c>
      <c r="Q308" s="29">
        <v>10.196962674953198</v>
      </c>
      <c r="R308" s="25">
        <v>424500</v>
      </c>
      <c r="S308" s="29">
        <v>2</v>
      </c>
    </row>
    <row r="309" spans="1:19" ht="14.25" customHeight="1" x14ac:dyDescent="0.2">
      <c r="A309" s="23" t="s">
        <v>76</v>
      </c>
      <c r="B309" s="26">
        <f t="shared" ref="B309:B320" si="26">D309+H309+J309+L309+N309+P309+R309</f>
        <v>3231205.8</v>
      </c>
      <c r="C309" s="28">
        <f t="shared" ref="C309:C320" si="27">(D309*E309+H309*I309+J309*K309+L309*M309+N309*O309+P309*Q309+R309*S309)/(D309+H309+J309+L309+N309+P309+R309)</f>
        <v>0.92005870904291986</v>
      </c>
      <c r="D309" s="21">
        <v>3053410.6</v>
      </c>
      <c r="E309" s="28">
        <v>0.47083872833872997</v>
      </c>
      <c r="F309" s="21">
        <f t="shared" si="20"/>
        <v>177795.20000000001</v>
      </c>
      <c r="G309" s="28">
        <f t="shared" si="21"/>
        <v>8.6348510702200976</v>
      </c>
      <c r="H309" s="21">
        <v>20009.900000000001</v>
      </c>
      <c r="I309" s="28">
        <v>1.0039580407698199</v>
      </c>
      <c r="J309" s="21">
        <v>5497.9</v>
      </c>
      <c r="K309" s="28">
        <v>4.4804185234362199</v>
      </c>
      <c r="L309" s="21">
        <v>17280.5</v>
      </c>
      <c r="M309" s="28">
        <v>6.1652976476375105</v>
      </c>
      <c r="N309" s="21">
        <v>31920.1</v>
      </c>
      <c r="O309" s="28">
        <v>10.0805179495052</v>
      </c>
      <c r="P309" s="21">
        <v>103086.8</v>
      </c>
      <c r="Q309" s="28">
        <v>10.303962418078699</v>
      </c>
      <c r="R309" s="22"/>
      <c r="S309" s="30"/>
    </row>
    <row r="310" spans="1:19" ht="14.25" customHeight="1" x14ac:dyDescent="0.2">
      <c r="A310" s="23" t="s">
        <v>1</v>
      </c>
      <c r="B310" s="26">
        <f t="shared" si="26"/>
        <v>4144152.8999999994</v>
      </c>
      <c r="C310" s="28">
        <f t="shared" si="27"/>
        <v>1.6527002365187866</v>
      </c>
      <c r="D310" s="21">
        <v>3617504.3</v>
      </c>
      <c r="E310" s="28">
        <v>0.53000342750110896</v>
      </c>
      <c r="F310" s="21">
        <f t="shared" si="20"/>
        <v>526648.6</v>
      </c>
      <c r="G310" s="28">
        <f t="shared" si="21"/>
        <v>9.3644088297206416</v>
      </c>
      <c r="H310" s="21">
        <v>15184.4</v>
      </c>
      <c r="I310" s="28">
        <v>1.0930533969073501</v>
      </c>
      <c r="J310" s="21">
        <v>5484.3</v>
      </c>
      <c r="K310" s="28">
        <v>2.4655139215579003</v>
      </c>
      <c r="L310" s="21">
        <v>43236.3</v>
      </c>
      <c r="M310" s="28">
        <v>6.9003487116150088</v>
      </c>
      <c r="N310" s="21">
        <v>171886.4</v>
      </c>
      <c r="O310" s="28">
        <v>9.8386335160897005</v>
      </c>
      <c r="P310" s="21">
        <v>290857.2</v>
      </c>
      <c r="Q310" s="28">
        <v>10.0123393163381</v>
      </c>
      <c r="R310" s="22"/>
      <c r="S310" s="30"/>
    </row>
    <row r="311" spans="1:19" ht="14.25" customHeight="1" x14ac:dyDescent="0.2">
      <c r="A311" s="23" t="s">
        <v>2</v>
      </c>
      <c r="B311" s="26">
        <f t="shared" si="26"/>
        <v>4953990.6000000006</v>
      </c>
      <c r="C311" s="28">
        <f t="shared" si="27"/>
        <v>0.92446417581010287</v>
      </c>
      <c r="D311" s="21">
        <v>4643217</v>
      </c>
      <c r="E311" s="28">
        <v>0.37461591026221702</v>
      </c>
      <c r="F311" s="21">
        <f t="shared" si="20"/>
        <v>310773.59999999998</v>
      </c>
      <c r="G311" s="28">
        <f t="shared" si="21"/>
        <v>9.1396562449319934</v>
      </c>
      <c r="H311" s="21">
        <v>13295.7</v>
      </c>
      <c r="I311" s="28">
        <v>1.2799629955549501</v>
      </c>
      <c r="J311" s="21">
        <v>9248.9</v>
      </c>
      <c r="K311" s="28">
        <v>4.6314480640941094</v>
      </c>
      <c r="L311" s="21">
        <v>127345.7</v>
      </c>
      <c r="M311" s="28">
        <v>9.0457208841759105</v>
      </c>
      <c r="N311" s="21">
        <v>50950</v>
      </c>
      <c r="O311" s="28">
        <v>8.9619823552502496</v>
      </c>
      <c r="P311" s="21">
        <v>109933.3</v>
      </c>
      <c r="Q311" s="28">
        <v>10.660677074189499</v>
      </c>
      <c r="R311" s="22"/>
      <c r="S311" s="30"/>
    </row>
    <row r="312" spans="1:19" ht="14.25" customHeight="1" x14ac:dyDescent="0.2">
      <c r="A312" s="23" t="s">
        <v>3</v>
      </c>
      <c r="B312" s="26">
        <f t="shared" si="26"/>
        <v>5722305.2000000002</v>
      </c>
      <c r="C312" s="28">
        <f t="shared" si="27"/>
        <v>1.9666227392065718</v>
      </c>
      <c r="D312" s="21">
        <v>4858146.4000000004</v>
      </c>
      <c r="E312" s="28">
        <v>0.42756442436563896</v>
      </c>
      <c r="F312" s="21">
        <f t="shared" si="20"/>
        <v>864158.79999999993</v>
      </c>
      <c r="G312" s="28">
        <f t="shared" si="21"/>
        <v>10.618933647380562</v>
      </c>
      <c r="H312" s="21">
        <v>8191.9</v>
      </c>
      <c r="I312" s="28">
        <v>1.76215529974731</v>
      </c>
      <c r="J312" s="21">
        <v>22620</v>
      </c>
      <c r="K312" s="28">
        <v>3.7347480106100801</v>
      </c>
      <c r="L312" s="21">
        <v>44345.8</v>
      </c>
      <c r="M312" s="28">
        <v>7.010530873273229</v>
      </c>
      <c r="N312" s="21">
        <v>720030.5</v>
      </c>
      <c r="O312" s="28">
        <v>11.258393066682602</v>
      </c>
      <c r="P312" s="21">
        <v>68970.600000000006</v>
      </c>
      <c r="Q312" s="28">
        <v>9.5730002203837614</v>
      </c>
      <c r="R312" s="22"/>
      <c r="S312" s="30"/>
    </row>
    <row r="313" spans="1:19" ht="14.25" customHeight="1" x14ac:dyDescent="0.2">
      <c r="A313" s="23" t="s">
        <v>4</v>
      </c>
      <c r="B313" s="26">
        <f t="shared" si="26"/>
        <v>5571454.8999999994</v>
      </c>
      <c r="C313" s="28">
        <f t="shared" si="27"/>
        <v>2.4793034393942546</v>
      </c>
      <c r="D313" s="21">
        <v>4558070.2</v>
      </c>
      <c r="E313" s="28">
        <v>0.246007053599131</v>
      </c>
      <c r="F313" s="21">
        <f t="shared" si="20"/>
        <v>1013384.7</v>
      </c>
      <c r="G313" s="28">
        <f t="shared" si="21"/>
        <v>12.524374875602494</v>
      </c>
      <c r="H313" s="21">
        <v>4834.1000000000004</v>
      </c>
      <c r="I313" s="28">
        <v>2.86135785358185</v>
      </c>
      <c r="J313" s="21">
        <v>10497.5</v>
      </c>
      <c r="K313" s="28">
        <v>3.3133793760419099</v>
      </c>
      <c r="L313" s="21">
        <v>11542.6</v>
      </c>
      <c r="M313" s="28">
        <v>5.2114514927312685</v>
      </c>
      <c r="N313" s="21">
        <v>872683.4</v>
      </c>
      <c r="O313" s="28">
        <v>12.894714413039098</v>
      </c>
      <c r="P313" s="21">
        <v>113827.1</v>
      </c>
      <c r="Q313" s="28">
        <v>11.686484765051597</v>
      </c>
      <c r="R313" s="22"/>
      <c r="S313" s="30"/>
    </row>
    <row r="314" spans="1:19" ht="14.25" customHeight="1" x14ac:dyDescent="0.2">
      <c r="A314" s="23" t="s">
        <v>5</v>
      </c>
      <c r="B314" s="26">
        <f t="shared" si="26"/>
        <v>6682974.5999999996</v>
      </c>
      <c r="C314" s="28">
        <f t="shared" si="27"/>
        <v>4.2068940374245862</v>
      </c>
      <c r="D314" s="21">
        <v>4679767.8</v>
      </c>
      <c r="E314" s="28">
        <v>0.32819796080480701</v>
      </c>
      <c r="F314" s="21">
        <f t="shared" si="20"/>
        <v>2003206.8</v>
      </c>
      <c r="G314" s="28">
        <f t="shared" si="21"/>
        <v>13.268063860406206</v>
      </c>
      <c r="H314" s="21">
        <v>7079.9</v>
      </c>
      <c r="I314" s="28">
        <v>7.0747750674444596</v>
      </c>
      <c r="J314" s="21">
        <v>56028.800000000003</v>
      </c>
      <c r="K314" s="28">
        <v>6.3160080173053901</v>
      </c>
      <c r="L314" s="21">
        <v>74632.100000000006</v>
      </c>
      <c r="M314" s="28">
        <v>6.0552094876065397</v>
      </c>
      <c r="N314" s="21">
        <v>1560258.8</v>
      </c>
      <c r="O314" s="28">
        <v>13.834053330127</v>
      </c>
      <c r="P314" s="21">
        <v>305207.2</v>
      </c>
      <c r="Q314" s="28">
        <v>13.558304817186499</v>
      </c>
      <c r="R314" s="22"/>
      <c r="S314" s="30"/>
    </row>
    <row r="315" spans="1:19" ht="14.25" customHeight="1" x14ac:dyDescent="0.2">
      <c r="A315" s="23" t="s">
        <v>6</v>
      </c>
      <c r="B315" s="26">
        <f t="shared" si="26"/>
        <v>5571755.2999999998</v>
      </c>
      <c r="C315" s="28">
        <f t="shared" si="27"/>
        <v>1.8787887468783893</v>
      </c>
      <c r="D315" s="21">
        <v>4824498.7</v>
      </c>
      <c r="E315" s="28">
        <v>0.23950387094103701</v>
      </c>
      <c r="F315" s="21">
        <f t="shared" si="20"/>
        <v>747256.60000000009</v>
      </c>
      <c r="G315" s="28">
        <f t="shared" si="21"/>
        <v>12.462472789132971</v>
      </c>
      <c r="H315" s="21">
        <v>2487.8000000000002</v>
      </c>
      <c r="I315" s="28">
        <v>4.20029745156363</v>
      </c>
      <c r="J315" s="21">
        <v>43542.6</v>
      </c>
      <c r="K315" s="28">
        <v>3.4489442522954499</v>
      </c>
      <c r="L315" s="21">
        <v>18988.2</v>
      </c>
      <c r="M315" s="28">
        <v>6.3652162922235895</v>
      </c>
      <c r="N315" s="21">
        <v>550338.30000000005</v>
      </c>
      <c r="O315" s="28">
        <v>13.331141770434696</v>
      </c>
      <c r="P315" s="21">
        <v>131899.70000000001</v>
      </c>
      <c r="Q315" s="28">
        <v>12.8471683028847</v>
      </c>
      <c r="R315" s="22"/>
      <c r="S315" s="30"/>
    </row>
    <row r="316" spans="1:19" ht="14.25" customHeight="1" x14ac:dyDescent="0.2">
      <c r="A316" s="23" t="s">
        <v>7</v>
      </c>
      <c r="B316" s="26">
        <f t="shared" si="26"/>
        <v>5932772.2999999998</v>
      </c>
      <c r="C316" s="28">
        <f t="shared" si="27"/>
        <v>3.2272164510679153</v>
      </c>
      <c r="D316" s="21">
        <v>4543939.3</v>
      </c>
      <c r="E316" s="28">
        <v>0.26317889941883704</v>
      </c>
      <c r="F316" s="21">
        <f t="shared" ref="F316" si="28">H316+J316+L316+N316+P316+R316</f>
        <v>1388833</v>
      </c>
      <c r="G316" s="28">
        <f t="shared" ref="G316" si="29">(H316*I316+J316*K316+L316*M316+N316*O316+P316*Q316+R316*S316)/(H316+J316+L316+N316+P316+R316)</f>
        <v>12.924859520907143</v>
      </c>
      <c r="H316" s="21">
        <v>920.9</v>
      </c>
      <c r="I316" s="28">
        <v>9.7702019763275114</v>
      </c>
      <c r="J316" s="21">
        <v>8420</v>
      </c>
      <c r="K316" s="28">
        <v>2.18646080760095</v>
      </c>
      <c r="L316" s="21">
        <v>46048.3</v>
      </c>
      <c r="M316" s="28">
        <v>3.8866778578145098</v>
      </c>
      <c r="N316" s="21">
        <v>1042121.1</v>
      </c>
      <c r="O316" s="28">
        <v>13.405906313575301</v>
      </c>
      <c r="P316" s="21">
        <v>290322.7</v>
      </c>
      <c r="Q316" s="28">
        <v>12.963200266462097</v>
      </c>
      <c r="R316" s="22">
        <v>1000</v>
      </c>
      <c r="S316" s="30">
        <v>10</v>
      </c>
    </row>
    <row r="317" spans="1:19" ht="14.25" customHeight="1" x14ac:dyDescent="0.2">
      <c r="A317" s="23" t="s">
        <v>8</v>
      </c>
      <c r="B317" s="26">
        <f t="shared" si="26"/>
        <v>5384070.4000000004</v>
      </c>
      <c r="C317" s="28">
        <f t="shared" si="27"/>
        <v>2.7543156749956395</v>
      </c>
      <c r="D317" s="21">
        <v>4230165.8</v>
      </c>
      <c r="E317" s="28">
        <v>0.24662853120319803</v>
      </c>
      <c r="F317" s="21">
        <f t="shared" ref="F317" si="30">H317+J317+L317+N317+P317+R317</f>
        <v>1153904.6000000001</v>
      </c>
      <c r="G317" s="28">
        <f t="shared" ref="G317" si="31">(H317*I317+J317*K317+L317*M317+N317*O317+P317*Q317+R317*S317)/(H317+J317+L317+N317+P317+R317)</f>
        <v>11.947391422133199</v>
      </c>
      <c r="H317" s="21">
        <v>12754.9</v>
      </c>
      <c r="I317" s="28">
        <v>2.4277563916612399</v>
      </c>
      <c r="J317" s="21">
        <v>1500</v>
      </c>
      <c r="K317" s="28">
        <v>3.8333333333333299</v>
      </c>
      <c r="L317" s="21">
        <v>17080.099999999999</v>
      </c>
      <c r="M317" s="28">
        <v>6.5377272966785895</v>
      </c>
      <c r="N317" s="21">
        <v>899037.9</v>
      </c>
      <c r="O317" s="28">
        <v>12.112639622867999</v>
      </c>
      <c r="P317" s="21">
        <v>223531.7</v>
      </c>
      <c r="Q317" s="28">
        <v>12.2937686422105</v>
      </c>
      <c r="R317" s="22"/>
      <c r="S317" s="30"/>
    </row>
    <row r="318" spans="1:19" ht="14.25" customHeight="1" x14ac:dyDescent="0.2">
      <c r="A318" s="23" t="s">
        <v>9</v>
      </c>
      <c r="B318" s="26">
        <f t="shared" si="26"/>
        <v>6004709.8000000007</v>
      </c>
      <c r="C318" s="28">
        <f t="shared" si="27"/>
        <v>2.3311156404261211</v>
      </c>
      <c r="D318" s="21">
        <v>4326965.9000000004</v>
      </c>
      <c r="E318" s="28">
        <v>0.36473250921621497</v>
      </c>
      <c r="F318" s="21">
        <f t="shared" ref="F318" si="32">H318+J318+L318+N318+P318+R318</f>
        <v>1677743.9</v>
      </c>
      <c r="G318" s="28">
        <f t="shared" ref="G318" si="33">(H318*I318+J318*K318+L318*M318+N318*O318+P318*Q318+R318*S318)/(H318+J318+L318+N318+P318+R318)</f>
        <v>7.4024931939850953</v>
      </c>
      <c r="H318" s="21">
        <v>5562.7</v>
      </c>
      <c r="I318" s="28">
        <v>0.73780160713322696</v>
      </c>
      <c r="J318" s="21">
        <v>4000</v>
      </c>
      <c r="K318" s="28">
        <v>2.5</v>
      </c>
      <c r="L318" s="21">
        <v>58471.3</v>
      </c>
      <c r="M318" s="28">
        <v>7.0392545744664492</v>
      </c>
      <c r="N318" s="21">
        <v>713088.2</v>
      </c>
      <c r="O318" s="28">
        <v>12.461455017766401</v>
      </c>
      <c r="P318" s="21">
        <v>46621.7</v>
      </c>
      <c r="Q318" s="28">
        <v>11.9616560099696</v>
      </c>
      <c r="R318" s="22">
        <v>850000</v>
      </c>
      <c r="S318" s="30">
        <v>3</v>
      </c>
    </row>
    <row r="319" spans="1:19" ht="14.25" customHeight="1" x14ac:dyDescent="0.2">
      <c r="A319" s="23" t="s">
        <v>14</v>
      </c>
      <c r="B319" s="26">
        <f t="shared" si="26"/>
        <v>5285691.3</v>
      </c>
      <c r="C319" s="28">
        <f t="shared" si="27"/>
        <v>2.3182658200262343</v>
      </c>
      <c r="D319" s="21">
        <v>4373272.4000000004</v>
      </c>
      <c r="E319" s="28">
        <v>0.33870043288407997</v>
      </c>
      <c r="F319" s="21">
        <f t="shared" ref="F319" si="34">H319+J319+L319+N319+P319+R319</f>
        <v>912418.89999999991</v>
      </c>
      <c r="G319" s="28">
        <f t="shared" ref="G319" si="35">(H319*I319+J319*K319+L319*M319+N319*O319+P319*Q319+R319*S319)/(H319+J319+L319+N319+P319+R319)</f>
        <v>11.806428188850575</v>
      </c>
      <c r="H319" s="21">
        <v>2429.5</v>
      </c>
      <c r="I319" s="28">
        <v>4.6069150030870496</v>
      </c>
      <c r="J319" s="21">
        <v>12495.8</v>
      </c>
      <c r="K319" s="28">
        <v>2.8079088173626299</v>
      </c>
      <c r="L319" s="21">
        <v>26660.3</v>
      </c>
      <c r="M319" s="28">
        <v>6.8956895833880303</v>
      </c>
      <c r="N319" s="21">
        <v>844182.7</v>
      </c>
      <c r="O319" s="28">
        <v>12.121094139929701</v>
      </c>
      <c r="P319" s="21">
        <v>26650.6</v>
      </c>
      <c r="Q319" s="28">
        <v>11.627112447749802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6"/>
        <v>8509973.1999999993</v>
      </c>
      <c r="C320" s="29">
        <f t="shared" si="27"/>
        <v>2.3478873938169436</v>
      </c>
      <c r="D320" s="25">
        <v>7006638.0999999996</v>
      </c>
      <c r="E320" s="29">
        <v>0.44626888393165304</v>
      </c>
      <c r="F320" s="25">
        <f t="shared" ref="F320" si="36">H320+J320+L320+N320+P320+R320</f>
        <v>1503335.1</v>
      </c>
      <c r="G320" s="29">
        <f t="shared" ref="G320" si="37">(H320*I320+J320*K320+L320*M320+N320*O320+P320*Q320+R320*S320)/(H320+J320+L320+N320+P320+R320)</f>
        <v>11.210816692166659</v>
      </c>
      <c r="H320" s="25">
        <v>21092.2</v>
      </c>
      <c r="I320" s="29">
        <v>1.03951640890945</v>
      </c>
      <c r="J320" s="25">
        <v>6244.5</v>
      </c>
      <c r="K320" s="29">
        <v>3.2030598126351197</v>
      </c>
      <c r="L320" s="25">
        <v>50198.6</v>
      </c>
      <c r="M320" s="29">
        <v>7.4378360551887912</v>
      </c>
      <c r="N320" s="25">
        <v>867558.9</v>
      </c>
      <c r="O320" s="29">
        <v>12.032064912249801</v>
      </c>
      <c r="P320" s="25">
        <v>558240.9</v>
      </c>
      <c r="Q320" s="29">
        <v>10.7476773575709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38">D321+H321+J321+L321+N321+P321+R321</f>
        <v>4164088.1999999997</v>
      </c>
      <c r="C321" s="28">
        <f t="shared" ref="C321:C332" si="39">(D321*E321+H321*I321+J321*K321+L321*M321+N321*O321+P321*Q321+R321*S321)/(D321+H321+J321+L321+N321+P321+R321)</f>
        <v>2.1862400328119893</v>
      </c>
      <c r="D321" s="21">
        <v>3824649.6</v>
      </c>
      <c r="E321" s="28">
        <v>1.4358943925216099</v>
      </c>
      <c r="F321" s="21">
        <f t="shared" ref="F321:F323" si="40">H321+J321+L321+N321+P321+R321</f>
        <v>339438.6</v>
      </c>
      <c r="G321" s="28">
        <f t="shared" ref="G321:G323" si="41">(H321*I321+J321*K321+L321*M321+N321*O321+P321*Q321+R321*S321)/(H321+J321+L321+N321+P321+R321)</f>
        <v>10.640815184248339</v>
      </c>
      <c r="H321" s="21">
        <v>11029.6</v>
      </c>
      <c r="I321" s="28">
        <v>1.0241956190614299</v>
      </c>
      <c r="J321" s="21">
        <v>10390</v>
      </c>
      <c r="K321" s="28">
        <v>3.0844947064485102</v>
      </c>
      <c r="L321" s="21">
        <v>51233.4</v>
      </c>
      <c r="M321" s="28">
        <v>7.7446602802078299</v>
      </c>
      <c r="N321" s="21">
        <v>76553.3</v>
      </c>
      <c r="O321" s="28">
        <v>11.824979746137698</v>
      </c>
      <c r="P321" s="21">
        <v>175232.3</v>
      </c>
      <c r="Q321" s="28">
        <v>12.677642997324099</v>
      </c>
      <c r="R321" s="22">
        <v>15000</v>
      </c>
      <c r="S321" s="30">
        <v>3</v>
      </c>
    </row>
    <row r="322" spans="1:19" ht="14.25" customHeight="1" x14ac:dyDescent="0.2">
      <c r="A322" s="23" t="s">
        <v>1</v>
      </c>
      <c r="B322" s="26">
        <f t="shared" si="38"/>
        <v>6269841.870000001</v>
      </c>
      <c r="C322" s="28">
        <f t="shared" si="39"/>
        <v>3.4567444398721343</v>
      </c>
      <c r="D322" s="21">
        <v>4848283.8600000003</v>
      </c>
      <c r="E322" s="28">
        <v>1.1289848968537899</v>
      </c>
      <c r="F322" s="21">
        <f t="shared" si="40"/>
        <v>1421558.01</v>
      </c>
      <c r="G322" s="28">
        <f t="shared" si="41"/>
        <v>11.395667046608963</v>
      </c>
      <c r="H322" s="21">
        <v>38.9</v>
      </c>
      <c r="I322" s="28">
        <v>8.2163881748072001</v>
      </c>
      <c r="J322" s="21">
        <v>145522.74</v>
      </c>
      <c r="K322" s="28">
        <v>5.5427986663802491</v>
      </c>
      <c r="L322" s="21">
        <v>18373.09</v>
      </c>
      <c r="M322" s="28">
        <v>7.0290672390980493</v>
      </c>
      <c r="N322" s="21">
        <v>1101007.6200000001</v>
      </c>
      <c r="O322" s="28">
        <v>12.162432730665397</v>
      </c>
      <c r="P322" s="21">
        <v>156615.66</v>
      </c>
      <c r="Q322" s="28">
        <v>11.956672171224801</v>
      </c>
      <c r="R322" s="22"/>
      <c r="S322" s="30"/>
    </row>
    <row r="323" spans="1:19" ht="14.25" customHeight="1" x14ac:dyDescent="0.2">
      <c r="A323" s="23" t="s">
        <v>2</v>
      </c>
      <c r="B323" s="26">
        <f t="shared" si="38"/>
        <v>6882984.5500000007</v>
      </c>
      <c r="C323" s="28">
        <f t="shared" si="39"/>
        <v>3.7569455192660519</v>
      </c>
      <c r="D323" s="21">
        <v>5410637.6600000001</v>
      </c>
      <c r="E323" s="28">
        <v>1.16193919649759</v>
      </c>
      <c r="F323" s="21">
        <f t="shared" si="40"/>
        <v>1472346.89</v>
      </c>
      <c r="G323" s="28">
        <f t="shared" si="41"/>
        <v>13.293175760435073</v>
      </c>
      <c r="H323" s="21">
        <v>8</v>
      </c>
      <c r="I323" s="28">
        <v>9.5</v>
      </c>
      <c r="J323" s="21">
        <v>40678.79</v>
      </c>
      <c r="K323" s="28">
        <v>6.9759573723800496</v>
      </c>
      <c r="L323" s="21">
        <v>8994.44</v>
      </c>
      <c r="M323" s="28">
        <v>9.5623178096690804</v>
      </c>
      <c r="N323" s="21">
        <v>1159378.18</v>
      </c>
      <c r="O323" s="28">
        <v>13.869320931242601</v>
      </c>
      <c r="P323" s="21">
        <v>263287.48</v>
      </c>
      <c r="Q323" s="28">
        <v>11.859738758561599</v>
      </c>
      <c r="R323" s="22"/>
      <c r="S323" s="30"/>
    </row>
    <row r="324" spans="1:19" ht="14.25" customHeight="1" x14ac:dyDescent="0.2">
      <c r="A324" s="23" t="s">
        <v>3</v>
      </c>
      <c r="B324" s="26">
        <f t="shared" si="38"/>
        <v>10908251.570000002</v>
      </c>
      <c r="C324" s="28">
        <f t="shared" si="39"/>
        <v>3.8890056011515317</v>
      </c>
      <c r="D324" s="21">
        <v>8143718.9900000002</v>
      </c>
      <c r="E324" s="28">
        <v>1.1517173268769698</v>
      </c>
      <c r="F324" s="21">
        <f t="shared" ref="F324" si="42">H324+J324+L324+N324+P324+R324</f>
        <v>2764532.58</v>
      </c>
      <c r="G324" s="28">
        <f t="shared" ref="G324" si="43">(H324*I324+J324*K324+L324*M324+N324*O324+P324*Q324+R324*S324)/(H324+J324+L324+N324+P324+R324)</f>
        <v>11.952468720227554</v>
      </c>
      <c r="H324" s="21">
        <v>47886.7</v>
      </c>
      <c r="I324" s="28">
        <v>6.619390039405511</v>
      </c>
      <c r="J324" s="21">
        <v>1015239.35</v>
      </c>
      <c r="K324" s="28">
        <v>7.4907084826843997</v>
      </c>
      <c r="L324" s="21">
        <v>179304.98</v>
      </c>
      <c r="M324" s="28">
        <v>5.9709508904883695</v>
      </c>
      <c r="N324" s="21">
        <v>1278854.5900000001</v>
      </c>
      <c r="O324" s="28">
        <v>15.9854513962373</v>
      </c>
      <c r="P324" s="21">
        <v>243246.96</v>
      </c>
      <c r="Q324" s="28">
        <v>14.830431225944199</v>
      </c>
      <c r="R324" s="22"/>
      <c r="S324" s="30"/>
    </row>
    <row r="325" spans="1:19" ht="14.25" customHeight="1" x14ac:dyDescent="0.2">
      <c r="A325" s="23" t="s">
        <v>4</v>
      </c>
      <c r="B325" s="26">
        <f t="shared" si="38"/>
        <v>7036259.5800000001</v>
      </c>
      <c r="C325" s="28">
        <f t="shared" si="39"/>
        <v>3.9775400381405435</v>
      </c>
      <c r="D325" s="21">
        <v>5607197.1100000003</v>
      </c>
      <c r="E325" s="28">
        <v>1.2531340985799599</v>
      </c>
      <c r="F325" s="21">
        <f t="shared" ref="F325" si="44">H325+J325+L325+N325+P325+R325</f>
        <v>1429062.4699999997</v>
      </c>
      <c r="G325" s="28">
        <f t="shared" ref="G325" si="45">(H325*I325+J325*K325+L325*M325+N325*O325+P325*Q325+R325*S325)/(H325+J325+L325+N325+P325+R325)</f>
        <v>14.667262448085957</v>
      </c>
      <c r="H325" s="21">
        <v>93989.27</v>
      </c>
      <c r="I325" s="28">
        <v>12.334877417390299</v>
      </c>
      <c r="J325" s="21">
        <v>14788.65</v>
      </c>
      <c r="K325" s="28">
        <v>4.2902787272671894</v>
      </c>
      <c r="L325" s="21">
        <v>42721</v>
      </c>
      <c r="M325" s="28">
        <v>6.1918631586339306</v>
      </c>
      <c r="N325" s="21">
        <v>1093057.6599999999</v>
      </c>
      <c r="O325" s="28">
        <v>15.5057042409821</v>
      </c>
      <c r="P325" s="21">
        <v>184505.89</v>
      </c>
      <c r="Q325" s="28">
        <v>13.682432400396499</v>
      </c>
      <c r="R325" s="22"/>
      <c r="S325" s="30"/>
    </row>
    <row r="326" spans="1:19" ht="14.25" customHeight="1" x14ac:dyDescent="0.2">
      <c r="A326" s="23" t="s">
        <v>5</v>
      </c>
      <c r="B326" s="26">
        <f t="shared" si="38"/>
        <v>10402714.460000001</v>
      </c>
      <c r="C326" s="28">
        <f t="shared" si="39"/>
        <v>4.5924957799620243</v>
      </c>
      <c r="D326" s="21">
        <v>7873587.2300000004</v>
      </c>
      <c r="E326" s="28">
        <v>1.16146457727122</v>
      </c>
      <c r="F326" s="21">
        <f t="shared" ref="F326" si="46">H326+J326+L326+N326+P326+R326</f>
        <v>2529127.2299999995</v>
      </c>
      <c r="G326" s="28">
        <f t="shared" ref="G326" si="47">(H326*I326+J326*K326+L326*M326+N326*O326+P326*Q326+R326*S326)/(H326+J326+L326+N326+P326+R326)</f>
        <v>15.273857770294903</v>
      </c>
      <c r="H326" s="21">
        <v>8784.08</v>
      </c>
      <c r="I326" s="28">
        <v>2.2373294528283001</v>
      </c>
      <c r="J326" s="21">
        <v>3959.3</v>
      </c>
      <c r="K326" s="28">
        <v>10.2277927916551</v>
      </c>
      <c r="L326" s="21">
        <v>20820.23</v>
      </c>
      <c r="M326" s="28">
        <v>13.9310175728126</v>
      </c>
      <c r="N326" s="21">
        <v>2153896.61</v>
      </c>
      <c r="O326" s="28">
        <v>15.374201096356199</v>
      </c>
      <c r="P326" s="21">
        <v>341667.01</v>
      </c>
      <c r="Q326" s="28">
        <v>15.1167512491183</v>
      </c>
      <c r="R326" s="22"/>
      <c r="S326" s="30"/>
    </row>
    <row r="327" spans="1:19" ht="14.25" customHeight="1" x14ac:dyDescent="0.2">
      <c r="A327" s="23" t="s">
        <v>6</v>
      </c>
      <c r="B327" s="26">
        <f t="shared" si="38"/>
        <v>13026990.84</v>
      </c>
      <c r="C327" s="28">
        <f t="shared" si="39"/>
        <v>4.565276057690089</v>
      </c>
      <c r="D327" s="21">
        <v>10751709.300000001</v>
      </c>
      <c r="E327" s="28">
        <v>2.7004374558471396</v>
      </c>
      <c r="F327" s="21">
        <f t="shared" ref="F327" si="48">H327+J327+L327+N327+P327+R327</f>
        <v>2275281.5399999996</v>
      </c>
      <c r="G327" s="28">
        <f t="shared" ref="G327" si="49">(H327*I327+J327*K327+L327*M327+N327*O327+P327*Q327+R327*S327)/(H327+J327+L327+N327+P327+R327)</f>
        <v>13.377461356936108</v>
      </c>
      <c r="H327" s="21">
        <v>3939.1</v>
      </c>
      <c r="I327" s="28">
        <v>10.792896854611499</v>
      </c>
      <c r="J327" s="21">
        <v>33323.5</v>
      </c>
      <c r="K327" s="28">
        <v>0.93769760079223408</v>
      </c>
      <c r="L327" s="21">
        <v>673288.1</v>
      </c>
      <c r="M327" s="28">
        <v>11.667709974377999</v>
      </c>
      <c r="N327" s="21">
        <v>1462512.73</v>
      </c>
      <c r="O327" s="28">
        <v>14.395711608951299</v>
      </c>
      <c r="P327" s="21">
        <v>102218.11</v>
      </c>
      <c r="Q327" s="28">
        <v>14.225340754197099</v>
      </c>
      <c r="R327" s="22"/>
      <c r="S327" s="30"/>
    </row>
    <row r="328" spans="1:19" ht="14.25" customHeight="1" x14ac:dyDescent="0.2">
      <c r="A328" s="23" t="s">
        <v>7</v>
      </c>
      <c r="B328" s="26">
        <f t="shared" si="38"/>
        <v>8809774.2400000002</v>
      </c>
      <c r="C328" s="28">
        <f t="shared" si="39"/>
        <v>2.6717410962167851</v>
      </c>
      <c r="D328" s="21">
        <v>7810230.3600000003</v>
      </c>
      <c r="E328" s="28">
        <v>1.2186151391698501</v>
      </c>
      <c r="F328" s="21">
        <f t="shared" ref="F328" si="50">H328+J328+L328+N328+P328+R328</f>
        <v>999543.88</v>
      </c>
      <c r="G328" s="28">
        <f t="shared" ref="G328" si="51">(H328*I328+J328*K328+L328*M328+N328*O328+P328*Q328+R328*S328)/(H328+J328+L328+N328+P328+R328)</f>
        <v>14.026168544296432</v>
      </c>
      <c r="H328" s="21">
        <v>938.19</v>
      </c>
      <c r="I328" s="28">
        <v>8.3523615685522099</v>
      </c>
      <c r="J328" s="21">
        <v>6075</v>
      </c>
      <c r="K328" s="28">
        <v>1.05761316872428</v>
      </c>
      <c r="L328" s="21">
        <v>7059.99</v>
      </c>
      <c r="M328" s="28">
        <v>11.2154449793838</v>
      </c>
      <c r="N328" s="21">
        <v>964188.58</v>
      </c>
      <c r="O328" s="28">
        <v>14.129547936359097</v>
      </c>
      <c r="P328" s="21">
        <v>21282.12</v>
      </c>
      <c r="Q328" s="28">
        <v>14.226972500859899</v>
      </c>
      <c r="R328" s="22"/>
      <c r="S328" s="30"/>
    </row>
    <row r="329" spans="1:19" ht="14.25" customHeight="1" x14ac:dyDescent="0.2">
      <c r="A329" s="23" t="s">
        <v>8</v>
      </c>
      <c r="B329" s="26">
        <f t="shared" si="38"/>
        <v>8454460.6500000004</v>
      </c>
      <c r="C329" s="28">
        <f t="shared" si="39"/>
        <v>2.6379940205292671</v>
      </c>
      <c r="D329" s="21">
        <v>7467257.8200000003</v>
      </c>
      <c r="E329" s="28">
        <v>1.4039782527557099</v>
      </c>
      <c r="F329" s="21">
        <f t="shared" ref="F329" si="52">H329+J329+L329+N329+P329+R329</f>
        <v>987202.83000000007</v>
      </c>
      <c r="G329" s="28">
        <f t="shared" ref="G329" si="53">(H329*I329+J329*K329+L329*M329+N329*O329+P329*Q329+R329*S329)/(H329+J329+L329+N329+P329+R329)</f>
        <v>11.972158806007448</v>
      </c>
      <c r="H329" s="21">
        <v>46757.1</v>
      </c>
      <c r="I329" s="28">
        <v>0</v>
      </c>
      <c r="J329" s="21">
        <v>3740</v>
      </c>
      <c r="K329" s="28">
        <v>9</v>
      </c>
      <c r="L329" s="21">
        <v>63321.58</v>
      </c>
      <c r="M329" s="28">
        <v>8.6070436618921988</v>
      </c>
      <c r="N329" s="21">
        <v>652674.9</v>
      </c>
      <c r="O329" s="28">
        <v>13.887438808662601</v>
      </c>
      <c r="P329" s="21">
        <v>216018.55</v>
      </c>
      <c r="Q329" s="28">
        <v>10.074573294747099</v>
      </c>
      <c r="R329" s="22">
        <v>4690.7</v>
      </c>
      <c r="S329" s="30">
        <v>0</v>
      </c>
    </row>
    <row r="330" spans="1:19" ht="14.25" customHeight="1" x14ac:dyDescent="0.2">
      <c r="A330" s="23" t="s">
        <v>9</v>
      </c>
      <c r="B330" s="26">
        <f t="shared" si="38"/>
        <v>7944444.3299999991</v>
      </c>
      <c r="C330" s="28">
        <f t="shared" si="39"/>
        <v>1.9160870262401335</v>
      </c>
      <c r="D330" s="21">
        <v>7324140.4900000002</v>
      </c>
      <c r="E330" s="28">
        <v>1.2569410268780898</v>
      </c>
      <c r="F330" s="21">
        <f t="shared" ref="F330" si="54">H330+J330+L330+N330+P330+R330</f>
        <v>620303.84</v>
      </c>
      <c r="G330" s="28">
        <f t="shared" ref="G330" si="55">(H330*I330+J330*K330+L330*M330+N330*O330+P330*Q330+R330*S330)/(H330+J330+L330+N330+P330+R330)</f>
        <v>9.6988502326537116</v>
      </c>
      <c r="H330" s="21">
        <v>3000</v>
      </c>
      <c r="I330" s="28">
        <v>2</v>
      </c>
      <c r="J330" s="21">
        <v>28622.560000000001</v>
      </c>
      <c r="K330" s="28">
        <v>7.0988416130492888</v>
      </c>
      <c r="L330" s="21">
        <v>248179.77</v>
      </c>
      <c r="M330" s="28">
        <v>6.7724874678544502</v>
      </c>
      <c r="N330" s="21">
        <v>186860.91</v>
      </c>
      <c r="O330" s="28">
        <v>13.0891763279971</v>
      </c>
      <c r="P330" s="21">
        <v>153640.6</v>
      </c>
      <c r="Q330" s="28">
        <v>10.937195253077597</v>
      </c>
      <c r="R330" s="22"/>
      <c r="S330" s="30"/>
    </row>
    <row r="331" spans="1:19" ht="14.25" customHeight="1" x14ac:dyDescent="0.2">
      <c r="A331" s="23" t="s">
        <v>14</v>
      </c>
      <c r="B331" s="26">
        <f t="shared" si="38"/>
        <v>8489090.7699999996</v>
      </c>
      <c r="C331" s="28">
        <f t="shared" si="39"/>
        <v>2.7676068198055073</v>
      </c>
      <c r="D331" s="21">
        <v>7361913.8099999996</v>
      </c>
      <c r="E331" s="28">
        <v>1.34205522488995</v>
      </c>
      <c r="F331" s="21">
        <f t="shared" ref="F331" si="56">H331+J331+L331+N331+P331+R331</f>
        <v>1127176.96</v>
      </c>
      <c r="G331" s="28">
        <f t="shared" ref="G331" si="57">(H331*I331+J331*K331+L331*M331+N331*O331+P331*Q331+R331*S331)/(H331+J331+L331+N331+P331+R331)</f>
        <v>12.078290364540461</v>
      </c>
      <c r="H331" s="21">
        <v>3021.75</v>
      </c>
      <c r="I331" s="28">
        <v>2.0755770662695503</v>
      </c>
      <c r="J331" s="21">
        <v>10616.81</v>
      </c>
      <c r="K331" s="28">
        <v>2.7600802971890799</v>
      </c>
      <c r="L331" s="21">
        <v>89374.24</v>
      </c>
      <c r="M331" s="28">
        <v>9.2666095734072798</v>
      </c>
      <c r="N331" s="21">
        <v>333245.46000000002</v>
      </c>
      <c r="O331" s="28">
        <v>13.612643311029702</v>
      </c>
      <c r="P331" s="21">
        <v>690918.7</v>
      </c>
      <c r="Q331" s="28">
        <v>11.888877406270799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38"/>
        <v>13655304.74</v>
      </c>
      <c r="C332" s="29">
        <f t="shared" si="39"/>
        <v>3.6551192915523356</v>
      </c>
      <c r="D332" s="25">
        <v>11119945.960000001</v>
      </c>
      <c r="E332" s="29">
        <v>1.4982372518652101</v>
      </c>
      <c r="F332" s="25">
        <f t="shared" ref="F332" si="58">H332+J332+L332+N332+P332+R332</f>
        <v>2535358.7800000003</v>
      </c>
      <c r="G332" s="29">
        <f t="shared" ref="G332" si="59">(H332*I332+J332*K332+L332*M332+N332*O332+P332*Q332+R332*S332)/(H332+J332+L332+N332+P332+R332)</f>
        <v>13.115086816706865</v>
      </c>
      <c r="H332" s="25">
        <v>1110026.8</v>
      </c>
      <c r="I332" s="29">
        <v>13.920613988779399</v>
      </c>
      <c r="J332" s="25">
        <v>157852.99</v>
      </c>
      <c r="K332" s="29">
        <v>8.9440396086257206</v>
      </c>
      <c r="L332" s="25">
        <v>112547.35</v>
      </c>
      <c r="M332" s="29">
        <v>9.9878514865076795</v>
      </c>
      <c r="N332" s="25">
        <v>636638.77</v>
      </c>
      <c r="O332" s="29">
        <v>13.640921398173697</v>
      </c>
      <c r="P332" s="25">
        <v>518292.87</v>
      </c>
      <c r="Q332" s="29">
        <v>12.6934157490918</v>
      </c>
      <c r="R332" s="25"/>
      <c r="S332" s="29"/>
    </row>
    <row r="333" spans="1:19" ht="14.25" customHeight="1" x14ac:dyDescent="0.2">
      <c r="A333" s="23" t="s">
        <v>78</v>
      </c>
      <c r="B333" s="26">
        <f t="shared" ref="B333:B334" si="60">D333+H333+J333+L333+N333+P333+R333</f>
        <v>8815603.0099999979</v>
      </c>
      <c r="C333" s="28">
        <f t="shared" ref="C333:C334" si="61">(D333*E333+H333*I333+J333*K333+L333*M333+N333*O333+P333*Q333+R333*S333)/(D333+H333+J333+L333+N333+P333+R333)</f>
        <v>3.1646726521093629</v>
      </c>
      <c r="D333" s="21">
        <v>6872077.8099999996</v>
      </c>
      <c r="E333" s="28">
        <v>1.1930859030538199</v>
      </c>
      <c r="F333" s="21">
        <f t="shared" ref="F333:F334" si="62">H333+J333+L333+N333+P333+R333</f>
        <v>1943525.2</v>
      </c>
      <c r="G333" s="28">
        <f t="shared" ref="G333:G334" si="63">(H333*I333+J333*K333+L333*M333+N333*O333+P333*Q333+R333*S333)/(H333+J333+L333+N333+P333+R333)</f>
        <v>10.135972817743765</v>
      </c>
      <c r="H333" s="21">
        <v>13619.22</v>
      </c>
      <c r="I333" s="28">
        <v>5.7406445009332394</v>
      </c>
      <c r="J333" s="21">
        <v>53366.77</v>
      </c>
      <c r="K333" s="28">
        <v>8.6723435763490997</v>
      </c>
      <c r="L333" s="21">
        <v>91724.68</v>
      </c>
      <c r="M333" s="28">
        <v>9.9559312760753205</v>
      </c>
      <c r="N333" s="21">
        <v>1627579.83</v>
      </c>
      <c r="O333" s="28">
        <v>9.9051157810182513</v>
      </c>
      <c r="P333" s="21">
        <v>157234.70000000001</v>
      </c>
      <c r="Q333" s="28">
        <v>13.508145867292699</v>
      </c>
      <c r="R333" s="22"/>
      <c r="S333" s="30"/>
    </row>
    <row r="334" spans="1:19" ht="14.25" customHeight="1" x14ac:dyDescent="0.2">
      <c r="A334" s="23" t="s">
        <v>1</v>
      </c>
      <c r="B334" s="26">
        <f t="shared" si="60"/>
        <v>10311160.639999999</v>
      </c>
      <c r="C334" s="28">
        <f t="shared" si="61"/>
        <v>3.7445860020565132</v>
      </c>
      <c r="D334" s="21">
        <v>7507578.75</v>
      </c>
      <c r="E334" s="28">
        <v>1.2530825220314901</v>
      </c>
      <c r="F334" s="21">
        <f t="shared" si="62"/>
        <v>2803581.89</v>
      </c>
      <c r="G334" s="28">
        <f t="shared" si="63"/>
        <v>10.416464804279375</v>
      </c>
      <c r="H334" s="21">
        <v>8030.55</v>
      </c>
      <c r="I334" s="28">
        <v>2.5698146453231696</v>
      </c>
      <c r="J334" s="21">
        <v>55400.27</v>
      </c>
      <c r="K334" s="28">
        <v>5.3223861652659794</v>
      </c>
      <c r="L334" s="21">
        <v>41235.26</v>
      </c>
      <c r="M334" s="28">
        <v>9.6945231920448709</v>
      </c>
      <c r="N334" s="21">
        <v>2276236.13</v>
      </c>
      <c r="O334" s="28">
        <v>10.4150785763602</v>
      </c>
      <c r="P334" s="21">
        <v>422679.68</v>
      </c>
      <c r="Q334" s="28">
        <v>11.311116471934502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4">D335+H335+J335+L335+N335+P335+R335</f>
        <v>10575817.43</v>
      </c>
      <c r="C335" s="28">
        <f t="shared" ref="C335" si="65">(D335*E335+H335*I335+J335*K335+L335*M335+N335*O335+P335*Q335+R335*S335)/(D335+H335+J335+L335+N335+P335+R335)</f>
        <v>3.3317740756706709</v>
      </c>
      <c r="D335" s="21">
        <v>8085863.8600000003</v>
      </c>
      <c r="E335" s="28">
        <v>1.3407728595742099</v>
      </c>
      <c r="F335" s="21">
        <f t="shared" ref="F335" si="66">H335+J335+L335+N335+P335+R335</f>
        <v>2489953.5699999998</v>
      </c>
      <c r="G335" s="28">
        <f t="shared" ref="G335" si="67">(H335*I335+J335*K335+L335*M335+N335*O335+P335*Q335+R335*S335)/(H335+J335+L335+N335+P335+R335)</f>
        <v>9.7973423386364846</v>
      </c>
      <c r="H335" s="21">
        <v>572013.36</v>
      </c>
      <c r="I335" s="28">
        <v>7.8447153751793508E-2</v>
      </c>
      <c r="J335" s="21">
        <v>10385.17</v>
      </c>
      <c r="K335" s="28">
        <v>15.393885608035299</v>
      </c>
      <c r="L335" s="21">
        <v>37377.03</v>
      </c>
      <c r="M335" s="28">
        <v>8.273350640754499</v>
      </c>
      <c r="N335" s="21">
        <v>1523643.71</v>
      </c>
      <c r="O335" s="28">
        <v>13.146441051169399</v>
      </c>
      <c r="P335" s="21">
        <v>346534.3</v>
      </c>
      <c r="Q335" s="28">
        <v>11.111341942197399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68">D336+H336+J336+L336+N336+P336+R336</f>
        <v>11918199.849999998</v>
      </c>
      <c r="C336" s="28">
        <f t="shared" ref="C336" si="69">(D336*E336+H336*I336+J336*K336+L336*M336+N336*O336+P336*Q336+R336*S336)/(D336+H336+J336+L336+N336+P336+R336)</f>
        <v>4.2649719303372908</v>
      </c>
      <c r="D336" s="21">
        <v>8546382.1400000006</v>
      </c>
      <c r="E336" s="28">
        <v>1.1670563082263499</v>
      </c>
      <c r="F336" s="21">
        <f t="shared" ref="F336" si="70">H336+J336+L336+N336+P336+R336</f>
        <v>3371817.71</v>
      </c>
      <c r="G336" s="28">
        <f t="shared" ref="G336" si="71">(H336*I336+J336*K336+L336*M336+N336*O336+P336*Q336+R336*S336)/(H336+J336+L336+N336+P336+R336)</f>
        <v>12.117107787360215</v>
      </c>
      <c r="H336" s="21">
        <v>163378.12</v>
      </c>
      <c r="I336" s="28">
        <v>0.86102193488332512</v>
      </c>
      <c r="J336" s="21">
        <v>51844.42</v>
      </c>
      <c r="K336" s="28">
        <v>10.0672929044244</v>
      </c>
      <c r="L336" s="21">
        <v>207090.61</v>
      </c>
      <c r="M336" s="28">
        <v>7.1772469249088591</v>
      </c>
      <c r="N336" s="21">
        <v>2654062.11</v>
      </c>
      <c r="O336" s="28">
        <v>13.382275823228602</v>
      </c>
      <c r="P336" s="21">
        <v>295442.45</v>
      </c>
      <c r="Q336" s="28">
        <v>10.798522260426701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2">D337+H337+J337+L337+N337+P337+R337</f>
        <v>11752285.309999997</v>
      </c>
      <c r="C337" s="28">
        <f t="shared" ref="C337" si="73">(D337*E337+H337*I337+J337*K337+L337*M337+N337*O337+P337*Q337+R337*S337)/(D337+H337+J337+L337+N337+P337+R337)</f>
        <v>2.7992345535729628</v>
      </c>
      <c r="D337" s="21">
        <v>10009076.02</v>
      </c>
      <c r="E337" s="28">
        <v>1.0260814213498199</v>
      </c>
      <c r="F337" s="21">
        <f t="shared" ref="F337" si="74">H337+J337+L337+N337+P337+R337</f>
        <v>1743209.29</v>
      </c>
      <c r="G337" s="28">
        <f t="shared" ref="G337" si="75">(H337*I337+J337*K337+L337*M337+N337*O337+P337*Q337+R337*S337)/(H337+J337+L337+N337+P337+R337)</f>
        <v>12.980240699726842</v>
      </c>
      <c r="H337" s="21">
        <v>6815.85</v>
      </c>
      <c r="I337" s="28">
        <v>5.4449224968272496</v>
      </c>
      <c r="J337" s="21">
        <v>37984.86</v>
      </c>
      <c r="K337" s="28">
        <v>8.0419261911193001</v>
      </c>
      <c r="L337" s="21">
        <v>172973.2</v>
      </c>
      <c r="M337" s="28">
        <v>7.562624793898709</v>
      </c>
      <c r="N337" s="21">
        <v>838140.7</v>
      </c>
      <c r="O337" s="28">
        <v>13.493349099620099</v>
      </c>
      <c r="P337" s="21">
        <v>687294.68</v>
      </c>
      <c r="Q337" s="28">
        <v>14.065635555334099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6">D338+H338+J338+L338+N338+P338+R338</f>
        <v>12522714.660000002</v>
      </c>
      <c r="C338" s="28">
        <f t="shared" ref="C338" si="77">(D338*E338+H338*I338+J338*K338+L338*M338+N338*O338+P338*Q338+R338*S338)/(D338+H338+J338+L338+N338+P338+R338)</f>
        <v>2.9323109720364733</v>
      </c>
      <c r="D338" s="21">
        <v>10995153.560000001</v>
      </c>
      <c r="E338" s="28">
        <v>1.8706451139914799</v>
      </c>
      <c r="F338" s="21">
        <f t="shared" ref="F338" si="78">H338+J338+L338+N338+P338+R338</f>
        <v>1527561.1</v>
      </c>
      <c r="G338" s="28">
        <f t="shared" ref="G338" si="79">(H338*I338+J338*K338+L338*M338+N338*O338+P338*Q338+R338*S338)/(H338+J338+L338+N338+P338+R338)</f>
        <v>10.574021106324302</v>
      </c>
      <c r="H338" s="21">
        <v>268723.81</v>
      </c>
      <c r="I338" s="28">
        <v>0.51936971606646998</v>
      </c>
      <c r="J338" s="21">
        <v>2055</v>
      </c>
      <c r="K338" s="28">
        <v>16.173965936739698</v>
      </c>
      <c r="L338" s="21">
        <v>121442.8</v>
      </c>
      <c r="M338" s="28">
        <v>11.576199050087801</v>
      </c>
      <c r="N338" s="21">
        <v>760740.09</v>
      </c>
      <c r="O338" s="28">
        <v>12.649767317639299</v>
      </c>
      <c r="P338" s="21">
        <v>374599.4</v>
      </c>
      <c r="Q338" s="28">
        <v>13.215791723104699</v>
      </c>
      <c r="R338" s="22"/>
      <c r="S338" s="30"/>
    </row>
    <row r="339" spans="1:19" ht="14.25" customHeight="1" x14ac:dyDescent="0.2">
      <c r="A339" s="23" t="s">
        <v>6</v>
      </c>
      <c r="B339" s="26">
        <f t="shared" ref="B339" si="80">D339+H339+J339+L339+N339+P339+R339</f>
        <v>14185859.65</v>
      </c>
      <c r="C339" s="28">
        <f t="shared" ref="C339" si="81">(D339*E339+H339*I339+J339*K339+L339*M339+N339*O339+P339*Q339+R339*S339)/(D339+H339+J339+L339+N339+P339+R339)</f>
        <v>4.0539156364979236</v>
      </c>
      <c r="D339" s="21">
        <v>12322096.85</v>
      </c>
      <c r="E339" s="28">
        <v>2.6794443185941996</v>
      </c>
      <c r="F339" s="21">
        <f t="shared" ref="F339" si="82">H339+J339+L339+N339+P339+R339</f>
        <v>1863762.7999999998</v>
      </c>
      <c r="G339" s="28">
        <f t="shared" ref="G339" si="83">(H339*I339+J339*K339+L339*M339+N339*O339+P339*Q339+R339*S339)/(H339+J339+L339+N339+P339+R339)</f>
        <v>13.141106719374367</v>
      </c>
      <c r="H339" s="21">
        <v>9531.6</v>
      </c>
      <c r="I339" s="28">
        <v>7.3754668681018893</v>
      </c>
      <c r="J339" s="21">
        <v>35769.9</v>
      </c>
      <c r="K339" s="28">
        <v>2.84623943595034</v>
      </c>
      <c r="L339" s="21">
        <v>26886.65</v>
      </c>
      <c r="M339" s="28">
        <v>6.8562827648665792</v>
      </c>
      <c r="N339" s="21">
        <v>1357085.74</v>
      </c>
      <c r="O339" s="28">
        <v>13.9721681727346</v>
      </c>
      <c r="P339" s="21">
        <v>434488.91</v>
      </c>
      <c r="Q339" s="28">
        <v>11.9082981779673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4">D340+H340+J340+L340+N340+P340+R340</f>
        <v>11897391.219999999</v>
      </c>
      <c r="C340" s="28">
        <f t="shared" ref="C340" si="85">(D340*E340+H340*I340+J340*K340+L340*M340+N340*O340+P340*Q340+R340*S340)/(D340+H340+J340+L340+N340+P340+R340)</f>
        <v>3.300588549293753</v>
      </c>
      <c r="D340" s="21">
        <v>10065494.16</v>
      </c>
      <c r="E340" s="28">
        <v>1.6384294456835697</v>
      </c>
      <c r="F340" s="21">
        <f t="shared" ref="F340" si="86">H340+J340+L340+N340+P340+R340</f>
        <v>1831897.06</v>
      </c>
      <c r="G340" s="28">
        <f t="shared" ref="G340" si="87">(H340*I340+J340*K340+L340*M340+N340*O340+P340*Q340+R340*S340)/(H340+J340+L340+N340+P340+R340)</f>
        <v>12.433444928450305</v>
      </c>
      <c r="H340" s="21">
        <v>72651.78</v>
      </c>
      <c r="I340" s="28">
        <v>1.61293391572787E-2</v>
      </c>
      <c r="J340" s="21">
        <v>14400.82</v>
      </c>
      <c r="K340" s="28">
        <v>4.1900868700532303</v>
      </c>
      <c r="L340" s="21">
        <v>15486.37</v>
      </c>
      <c r="M340" s="28">
        <v>6.6437564128972788</v>
      </c>
      <c r="N340" s="21">
        <v>1201736.68</v>
      </c>
      <c r="O340" s="28">
        <v>13.237793014190101</v>
      </c>
      <c r="P340" s="21">
        <v>527621.41</v>
      </c>
      <c r="Q340" s="28">
        <v>12.706174301569799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88">D341+H341+J341+L341+N341+P341+R341</f>
        <v>9094315.1600000001</v>
      </c>
      <c r="C341" s="28">
        <f t="shared" ref="C341" si="89">(D341*E341+H341*I341+J341*K341+L341*M341+N341*O341+P341*Q341+R341*S341)/(D341+H341+J341+L341+N341+P341+R341)</f>
        <v>1.9006132244486666</v>
      </c>
      <c r="D341" s="21">
        <v>8465715.1500000004</v>
      </c>
      <c r="E341" s="28">
        <v>1.1129833291756801</v>
      </c>
      <c r="F341" s="21">
        <f t="shared" ref="F341" si="90">H341+J341+L341+N341+P341+R341</f>
        <v>628600.01</v>
      </c>
      <c r="G341" s="28">
        <f t="shared" ref="G341" si="91">(H341*I341+J341*K341+L341*M341+N341*O341+P341*Q341+R341*S341)/(H341+J341+L341+N341+P341+R341)</f>
        <v>12.508074616320799</v>
      </c>
      <c r="H341" s="21">
        <v>20398.47</v>
      </c>
      <c r="I341" s="28">
        <v>3.27917207516054</v>
      </c>
      <c r="J341" s="21">
        <v>15058.5</v>
      </c>
      <c r="K341" s="28">
        <v>2.3650596008898601</v>
      </c>
      <c r="L341" s="21">
        <v>11766.9</v>
      </c>
      <c r="M341" s="28">
        <v>8.377890013512479</v>
      </c>
      <c r="N341" s="21">
        <v>296715.58</v>
      </c>
      <c r="O341" s="28">
        <v>13.589065681350498</v>
      </c>
      <c r="P341" s="21">
        <v>284606.36</v>
      </c>
      <c r="Q341" s="28">
        <v>12.749691842445099</v>
      </c>
      <c r="R341" s="22">
        <v>54.2</v>
      </c>
      <c r="S341" s="30">
        <v>14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10010393.810000001</v>
      </c>
      <c r="C342" s="28">
        <f t="shared" ref="C342" si="93">(D342*E342+H342*I342+J342*K342+L342*M342+N342*O342+P342*Q342+R342*S342)/(D342+H342+J342+L342+N342+P342+R342)</f>
        <v>1.9884768037812104</v>
      </c>
      <c r="D342" s="21">
        <v>9123980.8300000001</v>
      </c>
      <c r="E342" s="28">
        <v>0.99367139070370003</v>
      </c>
      <c r="F342" s="21">
        <f t="shared" ref="F342" si="94">H342+J342+L342+N342+P342+R342</f>
        <v>886412.9800000001</v>
      </c>
      <c r="G342" s="28">
        <f t="shared" ref="G342" si="95">(H342*I342+J342*K342+L342*M342+N342*O342+P342*Q342+R342*S342)/(H342+J342+L342+N342+P342+R342)</f>
        <v>12.228157091968592</v>
      </c>
      <c r="H342" s="21">
        <v>6064.47</v>
      </c>
      <c r="I342" s="28">
        <v>0.49053223117601397</v>
      </c>
      <c r="J342" s="21">
        <v>20470</v>
      </c>
      <c r="K342" s="28">
        <v>3.6695798729848601</v>
      </c>
      <c r="L342" s="21">
        <v>51513.7</v>
      </c>
      <c r="M342" s="28">
        <v>7.8810793245291997</v>
      </c>
      <c r="N342" s="21">
        <v>582589.57000000007</v>
      </c>
      <c r="O342" s="28">
        <v>12.8054141995711</v>
      </c>
      <c r="P342" s="21">
        <v>225775.24</v>
      </c>
      <c r="Q342" s="28">
        <v>12.821697107264699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6">D343+H343+J343+L343+N343+P343+R343</f>
        <v>8476545.5100000016</v>
      </c>
      <c r="C343" s="28">
        <f t="shared" ref="C343" si="97">(D343*E343+H343*I343+J343*K343+L343*M343+N343*O343+P343*Q343+R343*S343)/(D343+H343+J343+L343+N343+P343+R343)</f>
        <v>2.3520509231832127</v>
      </c>
      <c r="D343" s="21">
        <v>7605681.4500000002</v>
      </c>
      <c r="E343" s="28">
        <v>1.17158719543796</v>
      </c>
      <c r="F343" s="21">
        <f t="shared" ref="F343" si="98">H343+J343+L343+N343+P343+R343</f>
        <v>870864.06</v>
      </c>
      <c r="G343" s="28">
        <f t="shared" ref="G343" si="99">(H343*I343+J343*K343+L343*M343+N343*O343+P343*Q343+R343*S343)/(H343+J343+L343+N343+P343+R343)</f>
        <v>12.661617581049333</v>
      </c>
      <c r="H343" s="21">
        <v>15301.55</v>
      </c>
      <c r="I343" s="28">
        <v>3.3861275491698599</v>
      </c>
      <c r="J343" s="21">
        <v>26161.24</v>
      </c>
      <c r="K343" s="28">
        <v>6.7643934308924205</v>
      </c>
      <c r="L343" s="21">
        <v>105676.9</v>
      </c>
      <c r="M343" s="28">
        <v>9.7894294211885509</v>
      </c>
      <c r="N343" s="21">
        <v>454750.4</v>
      </c>
      <c r="O343" s="28">
        <v>13.7335161449006</v>
      </c>
      <c r="P343" s="21">
        <v>268973.97000000003</v>
      </c>
      <c r="Q343" s="28">
        <v>13.079076977225698</v>
      </c>
      <c r="R343" s="22"/>
      <c r="S343" s="30"/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14092621.73</v>
      </c>
      <c r="C344" s="29">
        <f t="shared" ref="C344:C355" si="101">(D344*E344+H344*I344+J344*K344+L344*M344+N344*O344+P344*Q344+R344*S344)/(D344+H344+J344+L344+N344+P344+R344)</f>
        <v>2.7517967034512854</v>
      </c>
      <c r="D344" s="25">
        <v>12302362.699999999</v>
      </c>
      <c r="E344" s="29">
        <v>1.1874681188110299</v>
      </c>
      <c r="F344" s="25">
        <f t="shared" ref="F344:F355" si="102">H344+J344+L344+N344+P344+R344</f>
        <v>1790259.0299999998</v>
      </c>
      <c r="G344" s="29">
        <f t="shared" ref="G344:G355" si="103">(H344*I344+J344*K344+L344*M344+N344*O344+P344*Q344+R344*S344)/(H344+J344+L344+N344+P344+R344)</f>
        <v>13.501602908993547</v>
      </c>
      <c r="H344" s="25">
        <v>18389.71</v>
      </c>
      <c r="I344" s="29">
        <v>2.3111449500835004</v>
      </c>
      <c r="J344" s="25">
        <v>48393.35</v>
      </c>
      <c r="K344" s="29">
        <v>5.3919781746872211</v>
      </c>
      <c r="L344" s="25">
        <v>104935.23</v>
      </c>
      <c r="M344" s="29">
        <v>10.0386874732156</v>
      </c>
      <c r="N344" s="25">
        <v>1026197.61</v>
      </c>
      <c r="O344" s="29">
        <v>15.343895432673998</v>
      </c>
      <c r="P344" s="25">
        <v>592343.13</v>
      </c>
      <c r="Q344" s="29">
        <v>11.933368003947299</v>
      </c>
      <c r="R344" s="25"/>
      <c r="S344" s="29"/>
    </row>
    <row r="345" spans="1:19" ht="14.25" customHeight="1" x14ac:dyDescent="0.2">
      <c r="A345" s="23" t="s">
        <v>79</v>
      </c>
      <c r="B345" s="26">
        <f t="shared" si="100"/>
        <v>15170161.690000001</v>
      </c>
      <c r="C345" s="28">
        <f t="shared" si="101"/>
        <v>5.5526911070319533</v>
      </c>
      <c r="D345" s="21">
        <v>9389778.1400000006</v>
      </c>
      <c r="E345" s="28">
        <v>1.3357094074429301</v>
      </c>
      <c r="F345" s="21">
        <f t="shared" si="102"/>
        <v>5780383.5500000007</v>
      </c>
      <c r="G345" s="28">
        <f t="shared" si="103"/>
        <v>12.402845986387849</v>
      </c>
      <c r="H345" s="21">
        <v>20023.52</v>
      </c>
      <c r="I345" s="28">
        <v>2.4041302428344302</v>
      </c>
      <c r="J345" s="21">
        <v>26533.08</v>
      </c>
      <c r="K345" s="28">
        <v>6.2375518786360296</v>
      </c>
      <c r="L345" s="21">
        <v>95078.05</v>
      </c>
      <c r="M345" s="28">
        <v>9.5791837758557303</v>
      </c>
      <c r="N345" s="21">
        <v>5446523.0700000003</v>
      </c>
      <c r="O345" s="28">
        <v>12.3977373977964</v>
      </c>
      <c r="P345" s="21">
        <v>192225.83</v>
      </c>
      <c r="Q345" s="28">
        <v>15.8367553049452</v>
      </c>
      <c r="R345" s="22"/>
      <c r="S345" s="30"/>
    </row>
    <row r="346" spans="1:19" ht="14.25" customHeight="1" x14ac:dyDescent="0.2">
      <c r="A346" s="23" t="s">
        <v>1</v>
      </c>
      <c r="B346" s="26">
        <f t="shared" si="100"/>
        <v>15523053.680000002</v>
      </c>
      <c r="C346" s="28">
        <f t="shared" si="101"/>
        <v>4.2578427800489402</v>
      </c>
      <c r="D346" s="21">
        <v>11703252.630000001</v>
      </c>
      <c r="E346" s="28">
        <v>1.77890312491699</v>
      </c>
      <c r="F346" s="21">
        <f t="shared" si="102"/>
        <v>3819801.0500000003</v>
      </c>
      <c r="G346" s="28">
        <f t="shared" si="103"/>
        <v>11.852912957469382</v>
      </c>
      <c r="H346" s="21">
        <v>9605.98</v>
      </c>
      <c r="I346" s="28">
        <v>2.4518762479205702</v>
      </c>
      <c r="J346" s="21">
        <v>34985</v>
      </c>
      <c r="K346" s="28">
        <v>6.3203394597684701</v>
      </c>
      <c r="L346" s="21">
        <v>164692.35</v>
      </c>
      <c r="M346" s="28">
        <v>8.9870999047618199</v>
      </c>
      <c r="N346" s="21">
        <v>3371468.97</v>
      </c>
      <c r="O346" s="28">
        <v>11.843581082877398</v>
      </c>
      <c r="P346" s="21">
        <v>239048.75</v>
      </c>
      <c r="Q346" s="28">
        <v>15.1463954222727</v>
      </c>
      <c r="R346" s="22"/>
      <c r="S346" s="30"/>
    </row>
    <row r="347" spans="1:19" ht="14.25" customHeight="1" x14ac:dyDescent="0.2">
      <c r="A347" s="23" t="s">
        <v>2</v>
      </c>
      <c r="B347" s="26">
        <f t="shared" si="100"/>
        <v>11439579.410000002</v>
      </c>
      <c r="C347" s="28">
        <f t="shared" si="101"/>
        <v>3.4212562692285231</v>
      </c>
      <c r="D347" s="21">
        <v>9310319.7200000007</v>
      </c>
      <c r="E347" s="28">
        <v>0.84552060755653602</v>
      </c>
      <c r="F347" s="21">
        <f t="shared" si="102"/>
        <v>2129259.69</v>
      </c>
      <c r="G347" s="28">
        <f t="shared" si="103"/>
        <v>14.683819796353745</v>
      </c>
      <c r="H347" s="21">
        <v>14178.31</v>
      </c>
      <c r="I347" s="28">
        <v>2.2600930576352201</v>
      </c>
      <c r="J347" s="21">
        <v>13871.38</v>
      </c>
      <c r="K347" s="28">
        <v>6.7929134664323207</v>
      </c>
      <c r="L347" s="21">
        <v>18463.32</v>
      </c>
      <c r="M347" s="28">
        <v>10.704318204959897</v>
      </c>
      <c r="N347" s="21">
        <v>1537049.81</v>
      </c>
      <c r="O347" s="28">
        <v>15.0846259115702</v>
      </c>
      <c r="P347" s="21">
        <v>545696.87</v>
      </c>
      <c r="Q347" s="28">
        <v>14.212900946087499</v>
      </c>
      <c r="R347" s="22"/>
      <c r="S347" s="30"/>
    </row>
    <row r="348" spans="1:19" ht="14.25" customHeight="1" x14ac:dyDescent="0.2">
      <c r="A348" s="23" t="s">
        <v>3</v>
      </c>
      <c r="B348" s="26">
        <f t="shared" si="100"/>
        <v>13122640.459999999</v>
      </c>
      <c r="C348" s="28">
        <f t="shared" si="101"/>
        <v>3.6795905435559</v>
      </c>
      <c r="D348" s="21">
        <v>9604158.5800000001</v>
      </c>
      <c r="E348" s="28">
        <v>1.08971757203118</v>
      </c>
      <c r="F348" s="21">
        <f t="shared" si="102"/>
        <v>3518481.88</v>
      </c>
      <c r="G348" s="28">
        <f t="shared" si="103"/>
        <v>10.748989099213441</v>
      </c>
      <c r="H348" s="21">
        <v>648169.76</v>
      </c>
      <c r="I348" s="28">
        <v>0.51765259150627507</v>
      </c>
      <c r="J348" s="21">
        <v>34879.86</v>
      </c>
      <c r="K348" s="28">
        <v>5.5672936473942283</v>
      </c>
      <c r="L348" s="21">
        <v>2931.01</v>
      </c>
      <c r="M348" s="28">
        <v>6.8960597200282487</v>
      </c>
      <c r="N348" s="21">
        <v>2429341.44</v>
      </c>
      <c r="O348" s="28">
        <v>13.223790806573499</v>
      </c>
      <c r="P348" s="21">
        <v>403159.81</v>
      </c>
      <c r="Q348" s="28">
        <v>12.761923800390697</v>
      </c>
      <c r="R348" s="22"/>
      <c r="S348" s="30"/>
    </row>
    <row r="349" spans="1:19" ht="14.25" customHeight="1" x14ac:dyDescent="0.2">
      <c r="A349" s="23" t="s">
        <v>4</v>
      </c>
      <c r="B349" s="26">
        <f t="shared" si="100"/>
        <v>19885044.010000002</v>
      </c>
      <c r="C349" s="28">
        <f t="shared" si="101"/>
        <v>1.9039625087307033</v>
      </c>
      <c r="D349" s="21">
        <v>17973987.260000002</v>
      </c>
      <c r="E349" s="28">
        <v>0.72243761267693296</v>
      </c>
      <c r="F349" s="21">
        <f t="shared" si="102"/>
        <v>1911056.75</v>
      </c>
      <c r="G349" s="28">
        <f t="shared" si="103"/>
        <v>13.016512373638321</v>
      </c>
      <c r="H349" s="21">
        <v>6631</v>
      </c>
      <c r="I349" s="28">
        <v>3.4040974212034398</v>
      </c>
      <c r="J349" s="21">
        <v>75595.400000000009</v>
      </c>
      <c r="K349" s="28">
        <v>6.7780790894684095</v>
      </c>
      <c r="L349" s="21">
        <v>92500.57</v>
      </c>
      <c r="M349" s="28">
        <v>7.6324761512280395</v>
      </c>
      <c r="N349" s="21">
        <v>967813.28</v>
      </c>
      <c r="O349" s="28">
        <v>13.626979576886999</v>
      </c>
      <c r="P349" s="21">
        <v>768516.5</v>
      </c>
      <c r="Q349" s="28">
        <v>13.5923554898301</v>
      </c>
      <c r="R349" s="22"/>
      <c r="S349" s="30"/>
    </row>
    <row r="350" spans="1:19" ht="14.25" customHeight="1" x14ac:dyDescent="0.2">
      <c r="A350" s="23" t="s">
        <v>5</v>
      </c>
      <c r="B350" s="26">
        <f t="shared" si="100"/>
        <v>11424802.220000001</v>
      </c>
      <c r="C350" s="28">
        <f t="shared" si="101"/>
        <v>2.1159542189781564</v>
      </c>
      <c r="D350" s="21">
        <v>10095904.67</v>
      </c>
      <c r="E350" s="28">
        <v>0.76026982261511411</v>
      </c>
      <c r="F350" s="21">
        <f t="shared" si="102"/>
        <v>1328897.55</v>
      </c>
      <c r="G350" s="28">
        <f t="shared" si="103"/>
        <v>12.415364002890973</v>
      </c>
      <c r="H350" s="21">
        <v>71180.3</v>
      </c>
      <c r="I350" s="28">
        <v>6.8277318302957394E-4</v>
      </c>
      <c r="J350" s="21">
        <v>2549.14</v>
      </c>
      <c r="K350" s="28">
        <v>4.0170331955090699</v>
      </c>
      <c r="L350" s="21">
        <v>31085.279999999999</v>
      </c>
      <c r="M350" s="28">
        <v>6.7728749588229498</v>
      </c>
      <c r="N350" s="21">
        <v>715669.62</v>
      </c>
      <c r="O350" s="28">
        <v>13.243922601046</v>
      </c>
      <c r="P350" s="21">
        <v>472053.21</v>
      </c>
      <c r="Q350" s="28">
        <v>13.976150815921798</v>
      </c>
      <c r="R350" s="22">
        <v>36360</v>
      </c>
      <c r="S350" s="30">
        <v>5.56</v>
      </c>
    </row>
    <row r="351" spans="1:19" ht="14.25" customHeight="1" x14ac:dyDescent="0.2">
      <c r="A351" s="23" t="s">
        <v>6</v>
      </c>
      <c r="B351" s="26">
        <f t="shared" si="100"/>
        <v>15774736.83</v>
      </c>
      <c r="C351" s="28">
        <f t="shared" si="101"/>
        <v>2.2837830117068236</v>
      </c>
      <c r="D351" s="21">
        <v>12665901.17</v>
      </c>
      <c r="E351" s="28">
        <v>0.73453149990116307</v>
      </c>
      <c r="F351" s="21">
        <f t="shared" si="102"/>
        <v>3108835.66</v>
      </c>
      <c r="G351" s="28">
        <f t="shared" si="103"/>
        <v>8.5956851776783694</v>
      </c>
      <c r="H351" s="21">
        <v>609778.30000000005</v>
      </c>
      <c r="I351" s="28">
        <v>0.30869641474614601</v>
      </c>
      <c r="J351" s="21">
        <v>34311.5</v>
      </c>
      <c r="K351" s="28">
        <v>5.265508648703789</v>
      </c>
      <c r="L351" s="21">
        <v>732101.12</v>
      </c>
      <c r="M351" s="28">
        <v>8.8859642540910198</v>
      </c>
      <c r="N351" s="21">
        <v>873954.83</v>
      </c>
      <c r="O351" s="28">
        <v>12.386468882951299</v>
      </c>
      <c r="P351" s="21">
        <v>858689.91</v>
      </c>
      <c r="Q351" s="28">
        <v>10.507902716476499</v>
      </c>
      <c r="R351" s="22"/>
      <c r="S351" s="30"/>
    </row>
    <row r="352" spans="1:19" ht="14.25" customHeight="1" x14ac:dyDescent="0.2">
      <c r="A352" s="23" t="s">
        <v>7</v>
      </c>
      <c r="B352" s="26">
        <f t="shared" si="100"/>
        <v>13383827.099999998</v>
      </c>
      <c r="C352" s="28">
        <f t="shared" si="101"/>
        <v>1.594815007764109</v>
      </c>
      <c r="D352" s="21">
        <v>11665360.050000001</v>
      </c>
      <c r="E352" s="28">
        <v>0.57224804150815689</v>
      </c>
      <c r="F352" s="21">
        <f t="shared" si="102"/>
        <v>1718467.05</v>
      </c>
      <c r="G352" s="28">
        <f t="shared" si="103"/>
        <v>8.5362409935645793</v>
      </c>
      <c r="H352" s="21">
        <v>563300.12</v>
      </c>
      <c r="I352" s="28">
        <v>0.41477340001276802</v>
      </c>
      <c r="J352" s="21">
        <v>13468.69</v>
      </c>
      <c r="K352" s="28">
        <v>3.0075936635263001</v>
      </c>
      <c r="L352" s="21">
        <v>55442.29</v>
      </c>
      <c r="M352" s="28">
        <v>5.4482049298468693</v>
      </c>
      <c r="N352" s="21">
        <v>952322.91</v>
      </c>
      <c r="O352" s="28">
        <v>13.1274795117551</v>
      </c>
      <c r="P352" s="21">
        <v>133933.04</v>
      </c>
      <c r="Q352" s="28">
        <v>11.882341939673701</v>
      </c>
      <c r="R352" s="22"/>
      <c r="S352" s="30"/>
    </row>
    <row r="353" spans="1:19" ht="14.25" customHeight="1" x14ac:dyDescent="0.2">
      <c r="A353" s="23" t="s">
        <v>8</v>
      </c>
      <c r="B353" s="26">
        <f t="shared" si="100"/>
        <v>15403032.539999999</v>
      </c>
      <c r="C353" s="28">
        <f t="shared" si="101"/>
        <v>2.6018923103891596</v>
      </c>
      <c r="D353" s="21">
        <v>12592277.779999999</v>
      </c>
      <c r="E353" s="28">
        <v>0.56798109113028206</v>
      </c>
      <c r="F353" s="21">
        <f t="shared" si="102"/>
        <v>2810754.76</v>
      </c>
      <c r="G353" s="28">
        <f t="shared" si="103"/>
        <v>11.713884369335728</v>
      </c>
      <c r="H353" s="21">
        <v>235699.8</v>
      </c>
      <c r="I353" s="28">
        <v>0.127280549241026</v>
      </c>
      <c r="J353" s="21">
        <v>1499.62</v>
      </c>
      <c r="K353" s="28">
        <v>4.9565095824275494</v>
      </c>
      <c r="L353" s="21">
        <v>37051.83</v>
      </c>
      <c r="M353" s="28">
        <v>7.3443673956185203</v>
      </c>
      <c r="N353" s="21">
        <v>1303478.32</v>
      </c>
      <c r="O353" s="28">
        <v>12.5719354960963</v>
      </c>
      <c r="P353" s="21">
        <v>1228025.19</v>
      </c>
      <c r="Q353" s="28">
        <v>13.157755954908401</v>
      </c>
      <c r="R353" s="22">
        <v>5000</v>
      </c>
      <c r="S353" s="30">
        <v>14</v>
      </c>
    </row>
    <row r="354" spans="1:19" ht="14.25" customHeight="1" x14ac:dyDescent="0.2">
      <c r="A354" s="23" t="s">
        <v>9</v>
      </c>
      <c r="B354" s="26">
        <f t="shared" si="100"/>
        <v>13333977.959999999</v>
      </c>
      <c r="C354" s="28">
        <f t="shared" si="101"/>
        <v>2.2736902009998494</v>
      </c>
      <c r="D354" s="21">
        <v>11490683.93</v>
      </c>
      <c r="E354" s="28">
        <v>0.70647099503850019</v>
      </c>
      <c r="F354" s="21">
        <f t="shared" si="102"/>
        <v>1843294.0299999998</v>
      </c>
      <c r="G354" s="28">
        <f t="shared" si="103"/>
        <v>12.04338524239671</v>
      </c>
      <c r="H354" s="21">
        <v>22416.15</v>
      </c>
      <c r="I354" s="28">
        <v>9.0281840771051201</v>
      </c>
      <c r="J354" s="21">
        <v>70056</v>
      </c>
      <c r="K354" s="28">
        <v>4.3394761333790095</v>
      </c>
      <c r="L354" s="21">
        <v>53618.38</v>
      </c>
      <c r="M354" s="28">
        <v>6.5184305437799495</v>
      </c>
      <c r="N354" s="21">
        <v>1375964.13</v>
      </c>
      <c r="O354" s="28">
        <v>12.6565047684782</v>
      </c>
      <c r="P354" s="21">
        <v>321239.37</v>
      </c>
      <c r="Q354" s="28">
        <v>12.2298595944202</v>
      </c>
      <c r="R354" s="22"/>
      <c r="S354" s="30"/>
    </row>
    <row r="355" spans="1:19" ht="14.25" customHeight="1" x14ac:dyDescent="0.2">
      <c r="A355" s="23" t="s">
        <v>14</v>
      </c>
      <c r="B355" s="26">
        <f t="shared" si="100"/>
        <v>12824493.68</v>
      </c>
      <c r="C355" s="28">
        <f t="shared" si="101"/>
        <v>2.199924406270982</v>
      </c>
      <c r="D355" s="21">
        <v>11046994.779999999</v>
      </c>
      <c r="E355" s="28">
        <v>0.622967031183842</v>
      </c>
      <c r="F355" s="21">
        <f t="shared" si="102"/>
        <v>1777498.9</v>
      </c>
      <c r="G355" s="28">
        <f t="shared" si="103"/>
        <v>12.000571760185032</v>
      </c>
      <c r="H355" s="21">
        <v>203589.96</v>
      </c>
      <c r="I355" s="28">
        <v>8.8993185548049585</v>
      </c>
      <c r="J355" s="21">
        <v>1305.47</v>
      </c>
      <c r="K355" s="28">
        <v>3.5041909044252306</v>
      </c>
      <c r="L355" s="21">
        <v>98222.29</v>
      </c>
      <c r="M355" s="28">
        <v>6.1324434402822394</v>
      </c>
      <c r="N355" s="21">
        <v>952679.29</v>
      </c>
      <c r="O355" s="28">
        <v>12.8534396858779</v>
      </c>
      <c r="P355" s="21">
        <v>521701.89</v>
      </c>
      <c r="Q355" s="28">
        <v>12.779459446466598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" si="104">D356+H356+J356+L356+N356+P356+R356</f>
        <v>18821207.589999996</v>
      </c>
      <c r="C356" s="29">
        <f t="shared" ref="C356" si="105">(D356*E356+H356*I356+J356*K356+L356*M356+N356*O356+P356*Q356+R356*S356)/(D356+H356+J356+L356+N356+P356+R356)</f>
        <v>3.4129557642108752</v>
      </c>
      <c r="D356" s="25">
        <v>15196973.17</v>
      </c>
      <c r="E356" s="29">
        <v>1.1714603499494098</v>
      </c>
      <c r="F356" s="25">
        <f t="shared" ref="F356" si="106">H356+J356+L356+N356+P356+R356</f>
        <v>3624234.42</v>
      </c>
      <c r="G356" s="29">
        <f t="shared" ref="G356" si="107">(H356*I356+J356*K356+L356*M356+N356*O356+P356*Q356+R356*S356)/(H356+J356+L356+N356+P356+R356)</f>
        <v>12.811891297528147</v>
      </c>
      <c r="H356" s="25">
        <v>159443.24</v>
      </c>
      <c r="I356" s="29">
        <v>8.7115086196191207</v>
      </c>
      <c r="J356" s="25">
        <v>40429.11</v>
      </c>
      <c r="K356" s="29">
        <v>5.28971990726484</v>
      </c>
      <c r="L356" s="25">
        <v>120577.36</v>
      </c>
      <c r="M356" s="29">
        <v>9.7614621932342907</v>
      </c>
      <c r="N356" s="25">
        <v>2144028.04</v>
      </c>
      <c r="O356" s="29">
        <v>12.946206019674998</v>
      </c>
      <c r="P356" s="25">
        <v>1159756.67</v>
      </c>
      <c r="Q356" s="29">
        <v>13.706674814295299</v>
      </c>
      <c r="R356" s="25"/>
      <c r="S356" s="29"/>
    </row>
    <row r="357" spans="1:19" ht="5.25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65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0"/>
  <sheetViews>
    <sheetView zoomScale="75" zoomScaleNormal="75" workbookViewId="0">
      <pane xSplit="1" ySplit="8" topLeftCell="B153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60</v>
      </c>
    </row>
    <row r="4" spans="1:19" ht="14.25" x14ac:dyDescent="0.2">
      <c r="A4" s="3"/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41</v>
      </c>
      <c r="B9" s="26">
        <f t="shared" ref="B9:B72" si="0">D9+H9+J9+L9+N9+P9+R9</f>
        <v>35074</v>
      </c>
      <c r="C9" s="28">
        <f t="shared" ref="C9:C72" si="1">(D9*E9+H9*I9+J9*K9+L9*M9+N9*O9+P9*Q9+R9*S9)/(D9+H9+J9+L9+N9+P9+R9)</f>
        <v>4.1373544505901823</v>
      </c>
      <c r="D9" s="21">
        <v>22895.3</v>
      </c>
      <c r="E9" s="28">
        <v>3.8277812476796499E-2</v>
      </c>
      <c r="F9" s="21">
        <f t="shared" ref="F9:F72" si="2">H9+J9+L9+N9+P9+R9</f>
        <v>12178.7</v>
      </c>
      <c r="G9" s="28">
        <f t="shared" ref="G9:G72" si="3">(H9*I9+J9*K9+L9*M9+N9*O9+P9*Q9+R9*S9)/(H9+J9+L9+N9+P9+R9)</f>
        <v>11.843397735390482</v>
      </c>
      <c r="H9" s="21">
        <v>3.4</v>
      </c>
      <c r="I9" s="28">
        <v>10.747058823529398</v>
      </c>
      <c r="J9" s="21">
        <v>2125.9</v>
      </c>
      <c r="K9" s="28">
        <v>6.4355120184392502</v>
      </c>
      <c r="L9" s="21">
        <v>1391.3</v>
      </c>
      <c r="M9" s="28">
        <v>10.1826363832387</v>
      </c>
      <c r="N9" s="21">
        <v>7292.5</v>
      </c>
      <c r="O9" s="28">
        <v>13.247709564621198</v>
      </c>
      <c r="P9" s="21">
        <v>1365.6</v>
      </c>
      <c r="Q9" s="28">
        <v>14.457651581722297</v>
      </c>
      <c r="R9" s="22"/>
      <c r="S9" s="30"/>
    </row>
    <row r="10" spans="1:19" ht="14.25" customHeight="1" x14ac:dyDescent="0.2">
      <c r="A10" s="23" t="s">
        <v>1</v>
      </c>
      <c r="B10" s="26">
        <f t="shared" si="0"/>
        <v>27458.400000000001</v>
      </c>
      <c r="C10" s="28">
        <f t="shared" si="1"/>
        <v>3.0270798007167254</v>
      </c>
      <c r="D10" s="21">
        <v>20644.100000000002</v>
      </c>
      <c r="E10" s="28">
        <v>1.8134721300516899E-2</v>
      </c>
      <c r="F10" s="21">
        <f t="shared" si="2"/>
        <v>6814.3</v>
      </c>
      <c r="G10" s="28">
        <f t="shared" si="3"/>
        <v>12.142757583317454</v>
      </c>
      <c r="H10" s="21">
        <v>7.8</v>
      </c>
      <c r="I10" s="28">
        <v>10.5553846153846</v>
      </c>
      <c r="J10" s="21">
        <v>391.9</v>
      </c>
      <c r="K10" s="28">
        <v>5.0402143403929598</v>
      </c>
      <c r="L10" s="21">
        <v>795.5</v>
      </c>
      <c r="M10" s="28">
        <v>10.164544311753598</v>
      </c>
      <c r="N10" s="21">
        <v>3674.8</v>
      </c>
      <c r="O10" s="28">
        <v>12.4803695439208</v>
      </c>
      <c r="P10" s="21">
        <v>1944.3</v>
      </c>
      <c r="Q10" s="28">
        <v>13.752015635447201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45036.100000000006</v>
      </c>
      <c r="C11" s="28">
        <f t="shared" si="1"/>
        <v>4.5561771112507552</v>
      </c>
      <c r="D11" s="21">
        <v>28625.5</v>
      </c>
      <c r="E11" s="28">
        <v>0.14322750694310998</v>
      </c>
      <c r="F11" s="21">
        <f t="shared" si="2"/>
        <v>16410.600000000002</v>
      </c>
      <c r="G11" s="28">
        <f t="shared" si="3"/>
        <v>12.253816984144402</v>
      </c>
      <c r="H11" s="21">
        <v>24.4</v>
      </c>
      <c r="I11" s="28">
        <v>8.6620081967213096</v>
      </c>
      <c r="J11" s="21">
        <v>344.5</v>
      </c>
      <c r="K11" s="28">
        <v>5.2571407837445596</v>
      </c>
      <c r="L11" s="21">
        <v>2300.3000000000002</v>
      </c>
      <c r="M11" s="28">
        <v>8.2033704299439201</v>
      </c>
      <c r="N11" s="21">
        <v>8598.1</v>
      </c>
      <c r="O11" s="28">
        <v>12.5195191961015</v>
      </c>
      <c r="P11" s="21">
        <v>4732.3</v>
      </c>
      <c r="Q11" s="28">
        <v>14.2498784946009</v>
      </c>
      <c r="R11" s="21">
        <v>411</v>
      </c>
      <c r="S11" s="28">
        <v>12.46</v>
      </c>
    </row>
    <row r="12" spans="1:19" ht="14.25" customHeight="1" x14ac:dyDescent="0.2">
      <c r="A12" s="23" t="s">
        <v>3</v>
      </c>
      <c r="B12" s="26">
        <f t="shared" si="0"/>
        <v>37443.5</v>
      </c>
      <c r="C12" s="28">
        <f t="shared" si="1"/>
        <v>1.0095187682775388</v>
      </c>
      <c r="D12" s="21">
        <v>33704.300000000003</v>
      </c>
      <c r="E12" s="28">
        <v>2.5259684966013204E-3</v>
      </c>
      <c r="F12" s="21">
        <f t="shared" si="2"/>
        <v>3739.2000000000007</v>
      </c>
      <c r="G12" s="28">
        <f t="shared" si="3"/>
        <v>10.086323277706466</v>
      </c>
      <c r="H12" s="21">
        <v>479.6</v>
      </c>
      <c r="I12" s="28">
        <v>7.7887823185988303E-2</v>
      </c>
      <c r="J12" s="21">
        <v>352.3</v>
      </c>
      <c r="K12" s="28">
        <v>5.906616520011351</v>
      </c>
      <c r="L12" s="21">
        <v>1005.2</v>
      </c>
      <c r="M12" s="28">
        <v>10.0569826900119</v>
      </c>
      <c r="N12" s="21">
        <v>763.5</v>
      </c>
      <c r="O12" s="28">
        <v>11.229776031434199</v>
      </c>
      <c r="P12" s="21">
        <v>1138.6000000000001</v>
      </c>
      <c r="Q12" s="28">
        <v>14.854480063235599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45951.400000000009</v>
      </c>
      <c r="C13" s="28">
        <f t="shared" si="1"/>
        <v>2.55903189021444</v>
      </c>
      <c r="D13" s="21">
        <v>35421.5</v>
      </c>
      <c r="E13" s="28">
        <v>1.2799373262001902E-2</v>
      </c>
      <c r="F13" s="21">
        <f t="shared" si="2"/>
        <v>10529.9</v>
      </c>
      <c r="G13" s="28">
        <f t="shared" si="3"/>
        <v>11.124296052194213</v>
      </c>
      <c r="H13" s="21">
        <v>32.799999999999997</v>
      </c>
      <c r="I13" s="28">
        <v>1.91463414634146</v>
      </c>
      <c r="J13" s="21">
        <v>756.4</v>
      </c>
      <c r="K13" s="28">
        <v>5.3120941300898998</v>
      </c>
      <c r="L13" s="21">
        <v>1095.3</v>
      </c>
      <c r="M13" s="28">
        <v>10.3532073404547</v>
      </c>
      <c r="N13" s="21">
        <v>7876.6</v>
      </c>
      <c r="O13" s="28">
        <v>11.5996165858365</v>
      </c>
      <c r="P13" s="21">
        <v>768.8</v>
      </c>
      <c r="Q13" s="28">
        <v>13.4644237773153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54094.9</v>
      </c>
      <c r="C14" s="28">
        <f t="shared" si="1"/>
        <v>0.69955751836125124</v>
      </c>
      <c r="D14" s="21">
        <v>50533.3</v>
      </c>
      <c r="E14" s="28">
        <v>5.4802278893323793E-3</v>
      </c>
      <c r="F14" s="21">
        <f t="shared" si="2"/>
        <v>3561.6</v>
      </c>
      <c r="G14" s="28">
        <f t="shared" si="3"/>
        <v>10.547383198562457</v>
      </c>
      <c r="H14" s="21">
        <v>13.8</v>
      </c>
      <c r="I14" s="28">
        <v>10.397826086956503</v>
      </c>
      <c r="J14" s="21">
        <v>441</v>
      </c>
      <c r="K14" s="28">
        <v>6.8151428571428596</v>
      </c>
      <c r="L14" s="21">
        <v>758.7</v>
      </c>
      <c r="M14" s="28">
        <v>9.3941781995518703</v>
      </c>
      <c r="N14" s="21">
        <v>763.5</v>
      </c>
      <c r="O14" s="28">
        <v>10.0879332023576</v>
      </c>
      <c r="P14" s="21">
        <v>1483.6</v>
      </c>
      <c r="Q14" s="28">
        <v>12.453553518468601</v>
      </c>
      <c r="R14" s="22">
        <v>101</v>
      </c>
      <c r="S14" s="30">
        <v>11</v>
      </c>
    </row>
    <row r="15" spans="1:19" ht="14.25" customHeight="1" x14ac:dyDescent="0.2">
      <c r="A15" s="23" t="s">
        <v>6</v>
      </c>
      <c r="B15" s="26">
        <f t="shared" si="0"/>
        <v>54030.900000000009</v>
      </c>
      <c r="C15" s="28">
        <f t="shared" si="1"/>
        <v>1.402159597563613</v>
      </c>
      <c r="D15" s="21">
        <v>46692.3</v>
      </c>
      <c r="E15" s="28">
        <v>4.3999031960301804E-2</v>
      </c>
      <c r="F15" s="21">
        <f t="shared" si="2"/>
        <v>7338.6</v>
      </c>
      <c r="G15" s="28">
        <f t="shared" si="3"/>
        <v>10.043540866105229</v>
      </c>
      <c r="H15" s="21">
        <v>30.4</v>
      </c>
      <c r="I15" s="28">
        <v>1.06578947368421</v>
      </c>
      <c r="J15" s="21">
        <v>1252.5</v>
      </c>
      <c r="K15" s="28">
        <v>5.488526946107779</v>
      </c>
      <c r="L15" s="21">
        <v>1528.8</v>
      </c>
      <c r="M15" s="28">
        <v>6.4054500261643099</v>
      </c>
      <c r="N15" s="21">
        <v>1469.8</v>
      </c>
      <c r="O15" s="28">
        <v>11.8599299224384</v>
      </c>
      <c r="P15" s="21">
        <v>3057.1</v>
      </c>
      <c r="Q15" s="28">
        <v>12.9450695103202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51149.200000000004</v>
      </c>
      <c r="C16" s="28">
        <f t="shared" si="1"/>
        <v>0.97552047734861735</v>
      </c>
      <c r="D16" s="21">
        <v>45658.3</v>
      </c>
      <c r="E16" s="28">
        <v>5.2766966794646313E-3</v>
      </c>
      <c r="F16" s="21">
        <f t="shared" si="2"/>
        <v>5490.9000000000005</v>
      </c>
      <c r="G16" s="28">
        <f t="shared" si="3"/>
        <v>9.0433566446301885</v>
      </c>
      <c r="H16" s="21">
        <v>641.6</v>
      </c>
      <c r="I16" s="28">
        <v>2.0993220074812999</v>
      </c>
      <c r="J16" s="21">
        <v>1252</v>
      </c>
      <c r="K16" s="28">
        <v>4.9902140575079894</v>
      </c>
      <c r="L16" s="21">
        <v>466.9</v>
      </c>
      <c r="M16" s="28">
        <v>8.7985585778539299</v>
      </c>
      <c r="N16" s="21">
        <v>2672.1</v>
      </c>
      <c r="O16" s="28">
        <v>11.5901163878597</v>
      </c>
      <c r="P16" s="21">
        <v>458.3</v>
      </c>
      <c r="Q16" s="28">
        <v>15.237828933013297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66436.5</v>
      </c>
      <c r="C17" s="28">
        <f t="shared" si="1"/>
        <v>2.2086451423539764</v>
      </c>
      <c r="D17" s="21">
        <v>52501.5</v>
      </c>
      <c r="E17" s="28">
        <v>1.5462796301058101E-2</v>
      </c>
      <c r="F17" s="21">
        <f t="shared" si="2"/>
        <v>13935</v>
      </c>
      <c r="G17" s="28">
        <f t="shared" si="3"/>
        <v>10.471678005023319</v>
      </c>
      <c r="H17" s="21">
        <v>41.1</v>
      </c>
      <c r="I17" s="28">
        <v>12.521167883211699</v>
      </c>
      <c r="J17" s="21">
        <v>2473.3000000000002</v>
      </c>
      <c r="K17" s="28">
        <v>3.3269114139004601</v>
      </c>
      <c r="L17" s="21">
        <v>1502.1</v>
      </c>
      <c r="M17" s="28">
        <v>8.6092044471073805</v>
      </c>
      <c r="N17" s="21">
        <v>5406.4</v>
      </c>
      <c r="O17" s="28">
        <v>11.8900569695176</v>
      </c>
      <c r="P17" s="21">
        <v>4512.1000000000004</v>
      </c>
      <c r="Q17" s="28">
        <v>13.289925533565302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75610.200000000012</v>
      </c>
      <c r="C18" s="28">
        <f t="shared" si="1"/>
        <v>1.2202479162864259</v>
      </c>
      <c r="D18" s="21">
        <v>65611.100000000006</v>
      </c>
      <c r="E18" s="28">
        <v>4.6549440567221099E-3</v>
      </c>
      <c r="F18" s="21">
        <f t="shared" si="2"/>
        <v>9999.1</v>
      </c>
      <c r="G18" s="28">
        <f t="shared" si="3"/>
        <v>9.1966049944494941</v>
      </c>
      <c r="H18" s="21">
        <v>285.2</v>
      </c>
      <c r="I18" s="28">
        <v>5.0609817671809294</v>
      </c>
      <c r="J18" s="21">
        <v>13.3</v>
      </c>
      <c r="K18" s="28">
        <v>14.541654135338298</v>
      </c>
      <c r="L18" s="21">
        <v>6347.1</v>
      </c>
      <c r="M18" s="28">
        <v>8.0617390619337996</v>
      </c>
      <c r="N18" s="21">
        <v>2318</v>
      </c>
      <c r="O18" s="28">
        <v>10.590609577221699</v>
      </c>
      <c r="P18" s="21">
        <v>1035.5</v>
      </c>
      <c r="Q18" s="28">
        <v>14.1026364075326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52596.000000000007</v>
      </c>
      <c r="C19" s="28">
        <f t="shared" si="1"/>
        <v>1.1851919917864462</v>
      </c>
      <c r="D19" s="21">
        <v>46679.3</v>
      </c>
      <c r="E19" s="28">
        <v>1.7897869076871301E-3</v>
      </c>
      <c r="F19" s="21">
        <f t="shared" si="2"/>
        <v>5916.7000000000007</v>
      </c>
      <c r="G19" s="28">
        <f t="shared" si="3"/>
        <v>10.521542751871808</v>
      </c>
      <c r="H19" s="21">
        <v>6</v>
      </c>
      <c r="I19" s="28">
        <v>8.2493333333333307</v>
      </c>
      <c r="J19" s="21">
        <v>2430</v>
      </c>
      <c r="K19" s="28">
        <v>5.9577028806584398</v>
      </c>
      <c r="L19" s="21">
        <v>574.9</v>
      </c>
      <c r="M19" s="28">
        <v>8.6221464602539601</v>
      </c>
      <c r="N19" s="21">
        <v>353</v>
      </c>
      <c r="O19" s="28">
        <v>11.5860963172805</v>
      </c>
      <c r="P19" s="21">
        <v>2552.8000000000002</v>
      </c>
      <c r="Q19" s="28">
        <v>15.151729081792501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65548</v>
      </c>
      <c r="C20" s="29">
        <f t="shared" si="1"/>
        <v>1.2330008390797604</v>
      </c>
      <c r="D20" s="25">
        <v>57181.599999999999</v>
      </c>
      <c r="E20" s="29">
        <v>1.6291079647998699E-3</v>
      </c>
      <c r="F20" s="25">
        <f t="shared" si="2"/>
        <v>8366.4</v>
      </c>
      <c r="G20" s="29">
        <f t="shared" si="3"/>
        <v>9.6490227576974732</v>
      </c>
      <c r="H20" s="25">
        <v>1523.6</v>
      </c>
      <c r="I20" s="29">
        <v>1.45121226043581</v>
      </c>
      <c r="J20" s="25">
        <v>585.5</v>
      </c>
      <c r="K20" s="29">
        <v>5.7569239965841197</v>
      </c>
      <c r="L20" s="25">
        <v>834.7</v>
      </c>
      <c r="M20" s="29">
        <v>8.9116041691625689</v>
      </c>
      <c r="N20" s="25">
        <v>2711.5</v>
      </c>
      <c r="O20" s="29">
        <v>11.505848423381901</v>
      </c>
      <c r="P20" s="25">
        <v>2711.1</v>
      </c>
      <c r="Q20" s="29">
        <v>13.466568551510498</v>
      </c>
      <c r="R20" s="25"/>
      <c r="S20" s="29"/>
    </row>
    <row r="21" spans="1:19" ht="14.25" customHeight="1" x14ac:dyDescent="0.2">
      <c r="A21" s="23" t="s">
        <v>43</v>
      </c>
      <c r="B21" s="26">
        <f t="shared" si="0"/>
        <v>43213.5</v>
      </c>
      <c r="C21" s="28">
        <f t="shared" si="1"/>
        <v>0.81271151376306028</v>
      </c>
      <c r="D21" s="21">
        <v>39262.1</v>
      </c>
      <c r="E21" s="28">
        <v>2.4502764752776904E-3</v>
      </c>
      <c r="F21" s="21">
        <f t="shared" si="2"/>
        <v>3951.4000000000005</v>
      </c>
      <c r="G21" s="28">
        <f t="shared" si="3"/>
        <v>8.8636700916130984</v>
      </c>
      <c r="H21" s="21">
        <v>12</v>
      </c>
      <c r="I21" s="28">
        <v>12.6809166666667</v>
      </c>
      <c r="J21" s="21">
        <v>752.4</v>
      </c>
      <c r="K21" s="28">
        <v>5.9816586921850092</v>
      </c>
      <c r="L21" s="21">
        <v>967.5</v>
      </c>
      <c r="M21" s="28">
        <v>8.5851948320413403</v>
      </c>
      <c r="N21" s="21">
        <v>1549.7</v>
      </c>
      <c r="O21" s="28">
        <v>8.8481331870684592</v>
      </c>
      <c r="P21" s="21">
        <v>669.8</v>
      </c>
      <c r="Q21" s="28">
        <v>12.470897282770999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48599.899999999994</v>
      </c>
      <c r="C22" s="28">
        <f t="shared" si="1"/>
        <v>1.6997754110605172</v>
      </c>
      <c r="D22" s="21">
        <v>42067.1</v>
      </c>
      <c r="E22" s="28">
        <v>1.4251517218919301E-2</v>
      </c>
      <c r="F22" s="21">
        <f t="shared" si="2"/>
        <v>6532.8</v>
      </c>
      <c r="G22" s="28">
        <f t="shared" si="3"/>
        <v>12.553483192505514</v>
      </c>
      <c r="H22" s="21">
        <v>95.2</v>
      </c>
      <c r="I22" s="28">
        <v>7.0642436974789895</v>
      </c>
      <c r="J22" s="21">
        <v>327.7</v>
      </c>
      <c r="K22" s="28">
        <v>6.7749954226426601</v>
      </c>
      <c r="L22" s="21">
        <v>884.6</v>
      </c>
      <c r="M22" s="28">
        <v>9.4276746552113888</v>
      </c>
      <c r="N22" s="21">
        <v>1571.9</v>
      </c>
      <c r="O22" s="28">
        <v>11.8096380176856</v>
      </c>
      <c r="P22" s="21">
        <v>3653.4</v>
      </c>
      <c r="Q22" s="28">
        <v>14.291734274922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208979.90000000002</v>
      </c>
      <c r="C23" s="28">
        <f t="shared" si="1"/>
        <v>0.31646224828320807</v>
      </c>
      <c r="D23" s="21">
        <v>202897</v>
      </c>
      <c r="E23" s="28">
        <v>9.8572181944533405E-6</v>
      </c>
      <c r="F23" s="21">
        <f t="shared" si="2"/>
        <v>6082.9000000000005</v>
      </c>
      <c r="G23" s="28">
        <f t="shared" si="3"/>
        <v>10.871829061796181</v>
      </c>
      <c r="H23" s="21">
        <v>62.2</v>
      </c>
      <c r="I23" s="28">
        <v>6.778681672025721</v>
      </c>
      <c r="J23" s="21">
        <v>654.20000000000005</v>
      </c>
      <c r="K23" s="28">
        <v>7.163072454906759</v>
      </c>
      <c r="L23" s="21">
        <v>2032.6</v>
      </c>
      <c r="M23" s="28">
        <v>8.65238315458034</v>
      </c>
      <c r="N23" s="21">
        <v>1159.1000000000001</v>
      </c>
      <c r="O23" s="28">
        <v>11.718750754896</v>
      </c>
      <c r="P23" s="21">
        <v>2164.8000000000002</v>
      </c>
      <c r="Q23" s="28">
        <v>13.726207963784198</v>
      </c>
      <c r="R23" s="21">
        <v>10</v>
      </c>
      <c r="S23" s="28">
        <v>14</v>
      </c>
    </row>
    <row r="24" spans="1:19" ht="14.25" customHeight="1" x14ac:dyDescent="0.2">
      <c r="A24" s="23" t="s">
        <v>3</v>
      </c>
      <c r="B24" s="26">
        <f t="shared" si="0"/>
        <v>72263.5</v>
      </c>
      <c r="C24" s="28">
        <f t="shared" si="1"/>
        <v>1.8744154517840976</v>
      </c>
      <c r="D24" s="21">
        <v>57361.8</v>
      </c>
      <c r="E24" s="28">
        <v>3.4866409352565599E-5</v>
      </c>
      <c r="F24" s="21">
        <f t="shared" si="2"/>
        <v>14901.7</v>
      </c>
      <c r="G24" s="28">
        <f t="shared" si="3"/>
        <v>9.0895549501063719</v>
      </c>
      <c r="H24" s="21">
        <v>177.9</v>
      </c>
      <c r="I24" s="28">
        <v>1.8825407532321499</v>
      </c>
      <c r="J24" s="21">
        <v>6384.5</v>
      </c>
      <c r="K24" s="28">
        <v>4.7431009476074895</v>
      </c>
      <c r="L24" s="21">
        <v>1119.3</v>
      </c>
      <c r="M24" s="28">
        <v>10.419937460913099</v>
      </c>
      <c r="N24" s="21">
        <v>2984</v>
      </c>
      <c r="O24" s="28">
        <v>11.0631457774799</v>
      </c>
      <c r="P24" s="21">
        <v>4186</v>
      </c>
      <c r="Q24" s="28">
        <v>14.147067845198301</v>
      </c>
      <c r="R24" s="22">
        <v>50</v>
      </c>
      <c r="S24" s="30">
        <v>18.75</v>
      </c>
    </row>
    <row r="25" spans="1:19" ht="14.25" customHeight="1" x14ac:dyDescent="0.2">
      <c r="A25" s="23" t="s">
        <v>4</v>
      </c>
      <c r="B25" s="26">
        <f t="shared" si="0"/>
        <v>77535.60000000002</v>
      </c>
      <c r="C25" s="28">
        <f t="shared" si="1"/>
        <v>1.4779904585764478</v>
      </c>
      <c r="D25" s="21">
        <v>66159.8</v>
      </c>
      <c r="E25" s="28">
        <v>3.0229837454164E-5</v>
      </c>
      <c r="F25" s="21">
        <f t="shared" si="2"/>
        <v>11375.800000000001</v>
      </c>
      <c r="G25" s="28">
        <f t="shared" si="3"/>
        <v>10.073566430492804</v>
      </c>
      <c r="H25" s="21">
        <v>18.600000000000001</v>
      </c>
      <c r="I25" s="28">
        <v>10.2806451612903</v>
      </c>
      <c r="J25" s="21">
        <v>2576.3000000000002</v>
      </c>
      <c r="K25" s="28">
        <v>5.2524678802934401</v>
      </c>
      <c r="L25" s="21">
        <v>4047.3</v>
      </c>
      <c r="M25" s="28">
        <v>9.1182111531144194</v>
      </c>
      <c r="N25" s="21">
        <v>1519.3</v>
      </c>
      <c r="O25" s="28">
        <v>10.791215033239</v>
      </c>
      <c r="P25" s="21">
        <v>3214.3</v>
      </c>
      <c r="Q25" s="28">
        <v>14.8002659988178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68868.899999999994</v>
      </c>
      <c r="C26" s="28">
        <f t="shared" si="1"/>
        <v>2.4499121664495886</v>
      </c>
      <c r="D26" s="21">
        <v>55192.7</v>
      </c>
      <c r="E26" s="28">
        <v>0</v>
      </c>
      <c r="F26" s="21">
        <f t="shared" si="2"/>
        <v>13676.2</v>
      </c>
      <c r="G26" s="28">
        <f t="shared" si="3"/>
        <v>12.33696172913529</v>
      </c>
      <c r="H26" s="21">
        <v>22.4</v>
      </c>
      <c r="I26" s="28">
        <v>9.6315178571428586</v>
      </c>
      <c r="J26" s="21">
        <v>1121.9000000000001</v>
      </c>
      <c r="K26" s="28">
        <v>6.608011409216509</v>
      </c>
      <c r="L26" s="21">
        <v>1537.4</v>
      </c>
      <c r="M26" s="28">
        <v>11.404156367893798</v>
      </c>
      <c r="N26" s="21">
        <v>1832.2</v>
      </c>
      <c r="O26" s="28">
        <v>8.3318824364152402</v>
      </c>
      <c r="P26" s="21">
        <v>9162.3000000000011</v>
      </c>
      <c r="Q26" s="28">
        <v>14.002494679283597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83604.2</v>
      </c>
      <c r="C27" s="28">
        <f t="shared" si="1"/>
        <v>1.3909518182100893</v>
      </c>
      <c r="D27" s="21">
        <v>72928.3</v>
      </c>
      <c r="E27" s="28">
        <v>5.8477710299019705E-3</v>
      </c>
      <c r="F27" s="21">
        <f t="shared" si="2"/>
        <v>10675.9</v>
      </c>
      <c r="G27" s="28">
        <f t="shared" si="3"/>
        <v>10.852756769921033</v>
      </c>
      <c r="H27" s="21">
        <v>331.4</v>
      </c>
      <c r="I27" s="28">
        <v>5.298144236572119</v>
      </c>
      <c r="J27" s="21">
        <v>2374.7000000000003</v>
      </c>
      <c r="K27" s="28">
        <v>10.327409778077199</v>
      </c>
      <c r="L27" s="21">
        <v>3965.5</v>
      </c>
      <c r="M27" s="28">
        <v>9.8446309418736604</v>
      </c>
      <c r="N27" s="21">
        <v>2093.5</v>
      </c>
      <c r="O27" s="28">
        <v>11.091487461189399</v>
      </c>
      <c r="P27" s="21">
        <v>1910.8</v>
      </c>
      <c r="Q27" s="28">
        <v>14.299627381201599</v>
      </c>
      <c r="R27" s="22"/>
      <c r="S27" s="30"/>
    </row>
    <row r="28" spans="1:19" ht="14.25" customHeight="1" x14ac:dyDescent="0.2">
      <c r="A28" s="23" t="s">
        <v>7</v>
      </c>
      <c r="B28" s="26">
        <f t="shared" si="0"/>
        <v>79801</v>
      </c>
      <c r="C28" s="28">
        <f t="shared" si="1"/>
        <v>1.8577681357376514</v>
      </c>
      <c r="D28" s="21">
        <v>60648.7</v>
      </c>
      <c r="E28" s="28">
        <v>4.1220998966177296E-6</v>
      </c>
      <c r="F28" s="21">
        <f t="shared" si="2"/>
        <v>19152.300000000003</v>
      </c>
      <c r="G28" s="28">
        <f t="shared" si="3"/>
        <v>7.740663262375814</v>
      </c>
      <c r="H28" s="21">
        <v>8149.8</v>
      </c>
      <c r="I28" s="28">
        <v>1.1680615475226399</v>
      </c>
      <c r="J28" s="21">
        <v>623.9</v>
      </c>
      <c r="K28" s="28">
        <v>5.1382513223272994</v>
      </c>
      <c r="L28" s="21">
        <v>831.7</v>
      </c>
      <c r="M28" s="28">
        <v>10.430931826379698</v>
      </c>
      <c r="N28" s="21">
        <v>5420.8</v>
      </c>
      <c r="O28" s="28">
        <v>11.690740112160602</v>
      </c>
      <c r="P28" s="21">
        <v>4126.1000000000004</v>
      </c>
      <c r="Q28" s="28">
        <v>15.384433726763797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89095.200000000026</v>
      </c>
      <c r="C29" s="28">
        <f t="shared" si="1"/>
        <v>1.5026224083901272</v>
      </c>
      <c r="D29" s="21">
        <v>76683.3</v>
      </c>
      <c r="E29" s="28">
        <v>3.0645525166496501E-5</v>
      </c>
      <c r="F29" s="21">
        <f t="shared" si="2"/>
        <v>12411.900000000001</v>
      </c>
      <c r="G29" s="28">
        <f t="shared" si="3"/>
        <v>10.785946873564892</v>
      </c>
      <c r="H29" s="21">
        <v>821.1</v>
      </c>
      <c r="I29" s="28">
        <v>2.0293033735233199</v>
      </c>
      <c r="J29" s="21">
        <v>229.8</v>
      </c>
      <c r="K29" s="28">
        <v>6.8022280243690192</v>
      </c>
      <c r="L29" s="21">
        <v>3453.1</v>
      </c>
      <c r="M29" s="28">
        <v>8.5586189221279394</v>
      </c>
      <c r="N29" s="21">
        <v>3586.3</v>
      </c>
      <c r="O29" s="28">
        <v>12.861963304798799</v>
      </c>
      <c r="P29" s="21">
        <v>4321.6000000000004</v>
      </c>
      <c r="Q29" s="28">
        <v>12.718450342465799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62759.19999999999</v>
      </c>
      <c r="C30" s="28">
        <f t="shared" si="1"/>
        <v>0.52779114456525844</v>
      </c>
      <c r="D30" s="21">
        <v>59811.5</v>
      </c>
      <c r="E30" s="28">
        <v>2.7845531377745102E-2</v>
      </c>
      <c r="F30" s="21">
        <f t="shared" si="2"/>
        <v>2947.7</v>
      </c>
      <c r="G30" s="28">
        <f t="shared" si="3"/>
        <v>10.672139973538679</v>
      </c>
      <c r="H30" s="21">
        <v>436.4</v>
      </c>
      <c r="I30" s="28">
        <v>3.5627589367552694</v>
      </c>
      <c r="J30" s="21">
        <v>115.2</v>
      </c>
      <c r="K30" s="28">
        <v>8.7105902777777811</v>
      </c>
      <c r="L30" s="21">
        <v>409.7</v>
      </c>
      <c r="M30" s="28">
        <v>7.8483768611178899</v>
      </c>
      <c r="N30" s="21">
        <v>1365.2</v>
      </c>
      <c r="O30" s="28">
        <v>12.299050688543797</v>
      </c>
      <c r="P30" s="21">
        <v>621.20000000000005</v>
      </c>
      <c r="Q30" s="28">
        <v>14.317248873148699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88007.299999999988</v>
      </c>
      <c r="C31" s="28">
        <f t="shared" si="1"/>
        <v>1.9054656829603924</v>
      </c>
      <c r="D31" s="21">
        <v>75024.5</v>
      </c>
      <c r="E31" s="28">
        <v>7.2531772954168303E-3</v>
      </c>
      <c r="F31" s="21">
        <f t="shared" si="2"/>
        <v>12982.8</v>
      </c>
      <c r="G31" s="28">
        <f t="shared" si="3"/>
        <v>12.874782327387017</v>
      </c>
      <c r="H31" s="21">
        <v>31.4</v>
      </c>
      <c r="I31" s="28">
        <v>12.923885350318502</v>
      </c>
      <c r="J31" s="21">
        <v>264.60000000000002</v>
      </c>
      <c r="K31" s="28">
        <v>4.1930461073318197</v>
      </c>
      <c r="L31" s="21">
        <v>4360.7</v>
      </c>
      <c r="M31" s="28">
        <v>8.9159944504322688</v>
      </c>
      <c r="N31" s="21">
        <v>1428.9</v>
      </c>
      <c r="O31" s="28">
        <v>12.919097207642199</v>
      </c>
      <c r="P31" s="21">
        <v>6897.2</v>
      </c>
      <c r="Q31" s="28">
        <v>15.701351127994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84522.71779000001</v>
      </c>
      <c r="C32" s="29">
        <f t="shared" si="1"/>
        <v>1.7884696615598494</v>
      </c>
      <c r="D32" s="25">
        <v>70150.499999999985</v>
      </c>
      <c r="E32" s="29">
        <v>7.4901818233654811E-3</v>
      </c>
      <c r="F32" s="25">
        <f t="shared" si="2"/>
        <v>14372.217790000001</v>
      </c>
      <c r="G32" s="29">
        <f t="shared" si="3"/>
        <v>10.481393942194078</v>
      </c>
      <c r="H32" s="25">
        <v>29.299999999999997</v>
      </c>
      <c r="I32" s="29">
        <v>8.1503754266211601</v>
      </c>
      <c r="J32" s="25">
        <v>2538.6000000000004</v>
      </c>
      <c r="K32" s="29">
        <v>6.0599629717166916</v>
      </c>
      <c r="L32" s="25">
        <v>3256.9177899999995</v>
      </c>
      <c r="M32" s="29">
        <v>8.793852140799661</v>
      </c>
      <c r="N32" s="25">
        <v>6526.7999999999993</v>
      </c>
      <c r="O32" s="29">
        <v>11.626918397989828</v>
      </c>
      <c r="P32" s="25">
        <v>1960.6000000000001</v>
      </c>
      <c r="Q32" s="29">
        <v>14.940030602876668</v>
      </c>
      <c r="R32" s="25">
        <v>60</v>
      </c>
      <c r="S32" s="29">
        <v>19.989999999999998</v>
      </c>
    </row>
    <row r="33" spans="1:19" ht="14.25" customHeight="1" x14ac:dyDescent="0.2">
      <c r="A33" s="23" t="s">
        <v>44</v>
      </c>
      <c r="B33" s="26">
        <f t="shared" si="0"/>
        <v>48842.799999999996</v>
      </c>
      <c r="C33" s="28">
        <f t="shared" si="1"/>
        <v>1.8048127052503133</v>
      </c>
      <c r="D33" s="21">
        <v>38837.100000000006</v>
      </c>
      <c r="E33" s="28">
        <v>2.9075703386710131E-2</v>
      </c>
      <c r="F33" s="21">
        <f t="shared" si="2"/>
        <v>10005.700000000001</v>
      </c>
      <c r="G33" s="28">
        <f t="shared" si="3"/>
        <v>8.6973315210330107</v>
      </c>
      <c r="H33" s="21">
        <v>2159.1</v>
      </c>
      <c r="I33" s="28">
        <v>1.4472974850632208</v>
      </c>
      <c r="J33" s="21">
        <v>801.6</v>
      </c>
      <c r="K33" s="28">
        <v>5.568262225548902</v>
      </c>
      <c r="L33" s="21">
        <v>3405.2</v>
      </c>
      <c r="M33" s="28">
        <v>9.3779998237988966</v>
      </c>
      <c r="N33" s="21">
        <v>881.6</v>
      </c>
      <c r="O33" s="28">
        <v>12.279259301270418</v>
      </c>
      <c r="P33" s="21">
        <v>2678.2000000000003</v>
      </c>
      <c r="Q33" s="28">
        <v>13.09803263385856</v>
      </c>
      <c r="R33" s="22">
        <v>80</v>
      </c>
      <c r="S33" s="30">
        <v>19.95</v>
      </c>
    </row>
    <row r="34" spans="1:19" ht="14.25" customHeight="1" x14ac:dyDescent="0.2">
      <c r="A34" s="23" t="s">
        <v>1</v>
      </c>
      <c r="B34" s="26">
        <f t="shared" si="0"/>
        <v>49056.700000000004</v>
      </c>
      <c r="C34" s="28">
        <f t="shared" si="1"/>
        <v>1.5367809697757915</v>
      </c>
      <c r="D34" s="21">
        <v>42157.4</v>
      </c>
      <c r="E34" s="28">
        <v>8.088639242458031E-3</v>
      </c>
      <c r="F34" s="21">
        <f t="shared" si="2"/>
        <v>6899.2999999999993</v>
      </c>
      <c r="G34" s="28">
        <f t="shared" si="3"/>
        <v>10.877684257823271</v>
      </c>
      <c r="H34" s="21">
        <v>50.6</v>
      </c>
      <c r="I34" s="28">
        <v>7.1818181818181799</v>
      </c>
      <c r="J34" s="21">
        <v>261.89999999999998</v>
      </c>
      <c r="K34" s="28">
        <v>9.312604047346321</v>
      </c>
      <c r="L34" s="21">
        <v>3145.1</v>
      </c>
      <c r="M34" s="28">
        <v>9.0144113064767399</v>
      </c>
      <c r="N34" s="21">
        <v>1294.3</v>
      </c>
      <c r="O34" s="28">
        <v>12.108912925905901</v>
      </c>
      <c r="P34" s="21">
        <v>2147.4</v>
      </c>
      <c r="Q34" s="28">
        <v>13.1425188600168</v>
      </c>
      <c r="R34" s="22"/>
      <c r="S34" s="30"/>
    </row>
    <row r="35" spans="1:19" ht="14.25" customHeight="1" x14ac:dyDescent="0.2">
      <c r="A35" s="23" t="s">
        <v>2</v>
      </c>
      <c r="B35" s="26">
        <f t="shared" si="0"/>
        <v>64114.7</v>
      </c>
      <c r="C35" s="28">
        <f t="shared" si="1"/>
        <v>2.0692587971245286</v>
      </c>
      <c r="D35" s="21">
        <v>49421.3</v>
      </c>
      <c r="E35" s="28">
        <v>8.3954893942490387E-3</v>
      </c>
      <c r="F35" s="21">
        <f t="shared" si="2"/>
        <v>14693.4</v>
      </c>
      <c r="G35" s="28">
        <f t="shared" si="3"/>
        <v>9.000979419331129</v>
      </c>
      <c r="H35" s="21">
        <v>2828.5</v>
      </c>
      <c r="I35" s="28">
        <v>1.6621431854339754</v>
      </c>
      <c r="J35" s="21">
        <v>4441.7000000000007</v>
      </c>
      <c r="K35" s="28">
        <v>8.1111344755386448</v>
      </c>
      <c r="L35" s="21">
        <v>1873.5</v>
      </c>
      <c r="M35" s="28">
        <v>9.7509719775820649</v>
      </c>
      <c r="N35" s="21">
        <v>3303.5999999999995</v>
      </c>
      <c r="O35" s="28">
        <v>12.58832970093232</v>
      </c>
      <c r="P35" s="21">
        <v>2246.1</v>
      </c>
      <c r="Q35" s="28">
        <v>14.100503539468411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71542.600000000006</v>
      </c>
      <c r="C36" s="28">
        <f t="shared" si="1"/>
        <v>1.5512559090667657</v>
      </c>
      <c r="D36" s="21">
        <v>61881.400000000009</v>
      </c>
      <c r="E36" s="28">
        <v>1.5424182387599503E-2</v>
      </c>
      <c r="F36" s="21">
        <f t="shared" si="2"/>
        <v>9661.2000000000007</v>
      </c>
      <c r="G36" s="28">
        <f t="shared" si="3"/>
        <v>11.388482900674862</v>
      </c>
      <c r="H36" s="21">
        <v>113.69999999999999</v>
      </c>
      <c r="I36" s="28">
        <v>5.2866138962181184</v>
      </c>
      <c r="J36" s="21">
        <v>1250.8000000000002</v>
      </c>
      <c r="K36" s="28">
        <v>5.1876463063639271</v>
      </c>
      <c r="L36" s="21">
        <v>2266.8000000000002</v>
      </c>
      <c r="M36" s="28">
        <v>9.2241944591494605</v>
      </c>
      <c r="N36" s="21">
        <v>2665.4</v>
      </c>
      <c r="O36" s="28">
        <v>11.367566969310422</v>
      </c>
      <c r="P36" s="21">
        <v>3364.5</v>
      </c>
      <c r="Q36" s="28">
        <v>15.374676177738147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108643.40000000001</v>
      </c>
      <c r="C37" s="28">
        <f t="shared" si="1"/>
        <v>1.5964367830903679</v>
      </c>
      <c r="D37" s="21">
        <v>90631.6</v>
      </c>
      <c r="E37" s="28">
        <v>0.113179884278773</v>
      </c>
      <c r="F37" s="21">
        <f t="shared" si="2"/>
        <v>18011.8</v>
      </c>
      <c r="G37" s="28">
        <f t="shared" si="3"/>
        <v>9.0598744156608486</v>
      </c>
      <c r="H37" s="21">
        <v>2624</v>
      </c>
      <c r="I37" s="28">
        <v>2.0604744664634098</v>
      </c>
      <c r="J37" s="21">
        <v>2379.8000000000002</v>
      </c>
      <c r="K37" s="28">
        <v>7.7681611900159693</v>
      </c>
      <c r="L37" s="21">
        <v>6931.8</v>
      </c>
      <c r="M37" s="28">
        <v>8.7088577281514201</v>
      </c>
      <c r="N37" s="21">
        <v>3387.9</v>
      </c>
      <c r="O37" s="28">
        <v>11.922945482452301</v>
      </c>
      <c r="P37" s="21">
        <v>2688.3</v>
      </c>
      <c r="Q37" s="28">
        <v>14.332285831194399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71530.600000000006</v>
      </c>
      <c r="C38" s="28">
        <f t="shared" si="1"/>
        <v>1.608243073593677</v>
      </c>
      <c r="D38" s="21">
        <v>61848.6</v>
      </c>
      <c r="E38" s="28">
        <v>0.27819759865219296</v>
      </c>
      <c r="F38" s="21">
        <f t="shared" si="2"/>
        <v>9682</v>
      </c>
      <c r="G38" s="28">
        <f t="shared" si="3"/>
        <v>10.104571369551733</v>
      </c>
      <c r="H38" s="21">
        <v>456.5</v>
      </c>
      <c r="I38" s="28">
        <v>5.63622124863089</v>
      </c>
      <c r="J38" s="21">
        <v>2291.4</v>
      </c>
      <c r="K38" s="28">
        <v>5.7962141049140294</v>
      </c>
      <c r="L38" s="21">
        <v>1653.7</v>
      </c>
      <c r="M38" s="28">
        <v>8.9944397411864294</v>
      </c>
      <c r="N38" s="21">
        <v>2771.6</v>
      </c>
      <c r="O38" s="28">
        <v>12.080573675855099</v>
      </c>
      <c r="P38" s="21">
        <v>2508.8000000000002</v>
      </c>
      <c r="Q38" s="28">
        <v>13.401409837372398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74090.700000000012</v>
      </c>
      <c r="C39" s="28">
        <f t="shared" si="1"/>
        <v>1.4626428418141546</v>
      </c>
      <c r="D39" s="21">
        <v>62513.5</v>
      </c>
      <c r="E39" s="28">
        <v>0.18670356003103328</v>
      </c>
      <c r="F39" s="21">
        <f t="shared" si="2"/>
        <v>11577.2</v>
      </c>
      <c r="G39" s="28">
        <f t="shared" si="3"/>
        <v>8.3523424489513864</v>
      </c>
      <c r="H39" s="21">
        <v>3422.1000000000004</v>
      </c>
      <c r="I39" s="28">
        <v>1.9136103562140205</v>
      </c>
      <c r="J39" s="21">
        <v>988.6</v>
      </c>
      <c r="K39" s="28">
        <v>8.9572971879425438</v>
      </c>
      <c r="L39" s="21">
        <v>2481.2000000000003</v>
      </c>
      <c r="M39" s="28">
        <v>9.3318615992261815</v>
      </c>
      <c r="N39" s="21">
        <v>3206.9999999999995</v>
      </c>
      <c r="O39" s="28">
        <v>11.767535391331464</v>
      </c>
      <c r="P39" s="21">
        <v>1478.3000000000002</v>
      </c>
      <c r="Q39" s="28">
        <v>13.799829533924099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70675.3</v>
      </c>
      <c r="C40" s="28">
        <f t="shared" si="1"/>
        <v>3.2078797401638224</v>
      </c>
      <c r="D40" s="21">
        <v>53260</v>
      </c>
      <c r="E40" s="28">
        <v>0.30480110777318797</v>
      </c>
      <c r="F40" s="21">
        <f t="shared" si="2"/>
        <v>17415.300000000003</v>
      </c>
      <c r="G40" s="28">
        <f t="shared" si="3"/>
        <v>12.086163086481438</v>
      </c>
      <c r="H40" s="21">
        <v>152.80000000000001</v>
      </c>
      <c r="I40" s="28">
        <v>3.30189790575916</v>
      </c>
      <c r="J40" s="21">
        <v>2504.3000000000002</v>
      </c>
      <c r="K40" s="28">
        <v>6.6596258435490991</v>
      </c>
      <c r="L40" s="21">
        <v>688.8</v>
      </c>
      <c r="M40" s="28">
        <v>10.304851916376299</v>
      </c>
      <c r="N40" s="21">
        <v>8318.7000000000007</v>
      </c>
      <c r="O40" s="28">
        <v>13.034061211487399</v>
      </c>
      <c r="P40" s="21">
        <v>5230.7</v>
      </c>
      <c r="Q40" s="28">
        <v>12.8871275355115</v>
      </c>
      <c r="R40" s="22">
        <v>520</v>
      </c>
      <c r="S40" s="30">
        <v>19.940000000000001</v>
      </c>
    </row>
    <row r="41" spans="1:19" ht="14.25" customHeight="1" x14ac:dyDescent="0.2">
      <c r="A41" s="23" t="s">
        <v>8</v>
      </c>
      <c r="B41" s="26">
        <f t="shared" si="0"/>
        <v>63207.799999999996</v>
      </c>
      <c r="C41" s="28">
        <f t="shared" si="1"/>
        <v>1.8006858647192312</v>
      </c>
      <c r="D41" s="21">
        <v>54070.2</v>
      </c>
      <c r="E41" s="28">
        <v>5.5411224667191901E-2</v>
      </c>
      <c r="F41" s="21">
        <f t="shared" si="2"/>
        <v>9137.6</v>
      </c>
      <c r="G41" s="28">
        <f t="shared" si="3"/>
        <v>12.128052880406257</v>
      </c>
      <c r="H41" s="21">
        <v>32.4</v>
      </c>
      <c r="I41" s="28">
        <v>12.03</v>
      </c>
      <c r="J41" s="21">
        <v>556.70000000000005</v>
      </c>
      <c r="K41" s="28">
        <v>4.8129405424824903</v>
      </c>
      <c r="L41" s="21">
        <v>2122.6999999999998</v>
      </c>
      <c r="M41" s="28">
        <v>9.4583374947001513</v>
      </c>
      <c r="N41" s="21">
        <v>4967.4000000000005</v>
      </c>
      <c r="O41" s="28">
        <v>13.379325804243701</v>
      </c>
      <c r="P41" s="21">
        <v>1458.4</v>
      </c>
      <c r="Q41" s="28">
        <v>14.546409764125098</v>
      </c>
      <c r="R41" s="22"/>
      <c r="S41" s="30"/>
    </row>
    <row r="42" spans="1:19" ht="14.25" customHeight="1" x14ac:dyDescent="0.2">
      <c r="A42" s="23" t="s">
        <v>9</v>
      </c>
      <c r="B42" s="26">
        <f t="shared" si="0"/>
        <v>89615.800000000017</v>
      </c>
      <c r="C42" s="28">
        <f t="shared" si="1"/>
        <v>2.0756190872591662</v>
      </c>
      <c r="D42" s="21">
        <v>74462.200000000026</v>
      </c>
      <c r="E42" s="28">
        <v>6.1372172726564603E-2</v>
      </c>
      <c r="F42" s="21">
        <f t="shared" si="2"/>
        <v>15153.599999999999</v>
      </c>
      <c r="G42" s="28">
        <f t="shared" si="3"/>
        <v>11.973284104107277</v>
      </c>
      <c r="H42" s="21">
        <v>316.7</v>
      </c>
      <c r="I42" s="28">
        <v>9.3986548784338488</v>
      </c>
      <c r="J42" s="21">
        <v>253.40000000000003</v>
      </c>
      <c r="K42" s="28">
        <v>9.5033425414364618</v>
      </c>
      <c r="L42" s="21">
        <v>2962.4999999999995</v>
      </c>
      <c r="M42" s="28">
        <v>8.7863203375527448</v>
      </c>
      <c r="N42" s="21">
        <v>5034.7</v>
      </c>
      <c r="O42" s="28">
        <v>11.683863189465113</v>
      </c>
      <c r="P42" s="21">
        <v>6583.8</v>
      </c>
      <c r="Q42" s="28">
        <v>13.844977368692852</v>
      </c>
      <c r="R42" s="21">
        <v>2.5</v>
      </c>
      <c r="S42" s="28">
        <v>18.75</v>
      </c>
    </row>
    <row r="43" spans="1:19" ht="14.25" customHeight="1" x14ac:dyDescent="0.2">
      <c r="A43" s="23" t="s">
        <v>14</v>
      </c>
      <c r="B43" s="26">
        <f t="shared" si="0"/>
        <v>82645.400000000009</v>
      </c>
      <c r="C43" s="28">
        <f t="shared" si="1"/>
        <v>1.672360748450608</v>
      </c>
      <c r="D43" s="21">
        <v>70864.600000000006</v>
      </c>
      <c r="E43" s="28">
        <v>0.14893667642236</v>
      </c>
      <c r="F43" s="21">
        <f t="shared" si="2"/>
        <v>11780.8</v>
      </c>
      <c r="G43" s="28">
        <f t="shared" si="3"/>
        <v>10.836155863778345</v>
      </c>
      <c r="H43" s="21">
        <v>42</v>
      </c>
      <c r="I43" s="28">
        <v>12.0104285714286</v>
      </c>
      <c r="J43" s="21">
        <v>2166.3000000000002</v>
      </c>
      <c r="K43" s="28">
        <v>4.6315616488944293</v>
      </c>
      <c r="L43" s="21">
        <v>2746.2</v>
      </c>
      <c r="M43" s="28">
        <v>9.0811943776855308</v>
      </c>
      <c r="N43" s="21">
        <v>3021.8</v>
      </c>
      <c r="O43" s="28">
        <v>11.533761003375501</v>
      </c>
      <c r="P43" s="21">
        <v>3801</v>
      </c>
      <c r="Q43" s="28">
        <v>15.065432780847097</v>
      </c>
      <c r="R43" s="22">
        <v>3.5</v>
      </c>
      <c r="S43" s="30">
        <v>18.740000000000002</v>
      </c>
    </row>
    <row r="44" spans="1:19" ht="14.25" customHeight="1" thickBot="1" x14ac:dyDescent="0.25">
      <c r="A44" s="24" t="s">
        <v>15</v>
      </c>
      <c r="B44" s="27">
        <f t="shared" si="0"/>
        <v>102298.29999999999</v>
      </c>
      <c r="C44" s="29">
        <f t="shared" si="1"/>
        <v>2.5141904508677024</v>
      </c>
      <c r="D44" s="25">
        <v>78597.7</v>
      </c>
      <c r="E44" s="29">
        <v>6.6111731004851307E-2</v>
      </c>
      <c r="F44" s="25">
        <f t="shared" si="2"/>
        <v>23700.6</v>
      </c>
      <c r="G44" s="29">
        <f t="shared" si="3"/>
        <v>10.632691957165621</v>
      </c>
      <c r="H44" s="25">
        <v>1786.9</v>
      </c>
      <c r="I44" s="29">
        <v>2.8437075381946402</v>
      </c>
      <c r="J44" s="25">
        <v>2652.7</v>
      </c>
      <c r="K44" s="29">
        <v>4.5839129943076893</v>
      </c>
      <c r="L44" s="25">
        <v>8290.2999999999993</v>
      </c>
      <c r="M44" s="29">
        <v>9.7969985404629512</v>
      </c>
      <c r="N44" s="25">
        <v>2384.7000000000003</v>
      </c>
      <c r="O44" s="29">
        <v>11.852201534784198</v>
      </c>
      <c r="P44" s="25">
        <v>8586</v>
      </c>
      <c r="Q44" s="29">
        <v>14.590730258560397</v>
      </c>
      <c r="R44" s="25"/>
      <c r="S44" s="29"/>
    </row>
    <row r="45" spans="1:19" ht="14.25" customHeight="1" x14ac:dyDescent="0.2">
      <c r="A45" s="23" t="s">
        <v>45</v>
      </c>
      <c r="B45" s="26">
        <f t="shared" si="0"/>
        <v>60353.9</v>
      </c>
      <c r="C45" s="28">
        <f t="shared" si="1"/>
        <v>2.7440195082670633</v>
      </c>
      <c r="D45" s="21">
        <v>45459</v>
      </c>
      <c r="E45" s="28">
        <v>0.127343760311489</v>
      </c>
      <c r="F45" s="21">
        <f t="shared" si="2"/>
        <v>14894.9</v>
      </c>
      <c r="G45" s="28">
        <f t="shared" si="3"/>
        <v>10.730072642313781</v>
      </c>
      <c r="H45" s="21">
        <v>62.8</v>
      </c>
      <c r="I45" s="28">
        <v>12.258742038216601</v>
      </c>
      <c r="J45" s="21">
        <v>1932.6</v>
      </c>
      <c r="K45" s="28">
        <v>6.9205474490323899</v>
      </c>
      <c r="L45" s="21">
        <v>3625.3</v>
      </c>
      <c r="M45" s="28">
        <v>8.4545709320607898</v>
      </c>
      <c r="N45" s="21">
        <v>4146.1000000000004</v>
      </c>
      <c r="O45" s="28">
        <v>11.170611417958998</v>
      </c>
      <c r="P45" s="21">
        <v>5126.2</v>
      </c>
      <c r="Q45" s="28">
        <v>13.398786235417999</v>
      </c>
      <c r="R45" s="22">
        <v>1.9</v>
      </c>
      <c r="S45" s="30">
        <v>15.354736842105302</v>
      </c>
    </row>
    <row r="46" spans="1:19" ht="14.25" customHeight="1" x14ac:dyDescent="0.2">
      <c r="A46" s="23" t="s">
        <v>1</v>
      </c>
      <c r="B46" s="26">
        <f t="shared" si="0"/>
        <v>59036.5</v>
      </c>
      <c r="C46" s="28">
        <f t="shared" si="1"/>
        <v>1.9512635064748061</v>
      </c>
      <c r="D46" s="21">
        <v>47720.1</v>
      </c>
      <c r="E46" s="28">
        <v>7.6614675996068693E-2</v>
      </c>
      <c r="F46" s="21">
        <f t="shared" si="2"/>
        <v>11316.400000000001</v>
      </c>
      <c r="G46" s="28">
        <f t="shared" si="3"/>
        <v>9.8564656604573795</v>
      </c>
      <c r="H46" s="21">
        <v>711.8</v>
      </c>
      <c r="I46" s="28">
        <v>1.3967406574880599</v>
      </c>
      <c r="J46" s="21">
        <v>1737.5</v>
      </c>
      <c r="K46" s="28">
        <v>7.1526399999999999</v>
      </c>
      <c r="L46" s="21">
        <v>3045.4</v>
      </c>
      <c r="M46" s="28">
        <v>8.3448374597754</v>
      </c>
      <c r="N46" s="21">
        <v>2334</v>
      </c>
      <c r="O46" s="28">
        <v>10.596146529562997</v>
      </c>
      <c r="P46" s="21">
        <v>3482.7</v>
      </c>
      <c r="Q46" s="28">
        <v>13.7560002297068</v>
      </c>
      <c r="R46" s="22">
        <v>5</v>
      </c>
      <c r="S46" s="30">
        <v>13</v>
      </c>
    </row>
    <row r="47" spans="1:19" ht="14.25" customHeight="1" x14ac:dyDescent="0.2">
      <c r="A47" s="23" t="s">
        <v>2</v>
      </c>
      <c r="B47" s="26">
        <f t="shared" si="0"/>
        <v>103079.5</v>
      </c>
      <c r="C47" s="28">
        <f t="shared" si="1"/>
        <v>1.4810536236594085</v>
      </c>
      <c r="D47" s="21">
        <v>89332.4</v>
      </c>
      <c r="E47" s="28">
        <v>1.3558070755963124E-2</v>
      </c>
      <c r="F47" s="21">
        <f t="shared" si="2"/>
        <v>13747.099999999999</v>
      </c>
      <c r="G47" s="28">
        <f t="shared" si="3"/>
        <v>11.017239417768113</v>
      </c>
      <c r="H47" s="21">
        <v>534</v>
      </c>
      <c r="I47" s="28">
        <v>3.2257116104868913</v>
      </c>
      <c r="J47" s="21">
        <v>927.2</v>
      </c>
      <c r="K47" s="28">
        <v>9.9637025452976715</v>
      </c>
      <c r="L47" s="21">
        <v>1517.1</v>
      </c>
      <c r="M47" s="28">
        <v>9.1465440643332663</v>
      </c>
      <c r="N47" s="21">
        <v>9369.5</v>
      </c>
      <c r="O47" s="28">
        <v>11.606204813490583</v>
      </c>
      <c r="P47" s="21">
        <v>1399.3</v>
      </c>
      <c r="Q47" s="28">
        <v>12.773285928678625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91671.400000000009</v>
      </c>
      <c r="C48" s="28">
        <f t="shared" si="1"/>
        <v>1.8598432553664532</v>
      </c>
      <c r="D48" s="21">
        <v>78082.100000000006</v>
      </c>
      <c r="E48" s="28">
        <v>0.22304307901554898</v>
      </c>
      <c r="F48" s="21">
        <f t="shared" si="2"/>
        <v>13589.3</v>
      </c>
      <c r="G48" s="28">
        <f t="shared" si="3"/>
        <v>11.264654029273052</v>
      </c>
      <c r="H48" s="21">
        <v>328.3</v>
      </c>
      <c r="I48" s="28">
        <v>12.6074078586659</v>
      </c>
      <c r="J48" s="21">
        <v>1183.5</v>
      </c>
      <c r="K48" s="28">
        <v>7.2454152936206189</v>
      </c>
      <c r="L48" s="21">
        <v>2443.8000000000002</v>
      </c>
      <c r="M48" s="28">
        <v>8.2399799492593502</v>
      </c>
      <c r="N48" s="21">
        <v>5004.4000000000005</v>
      </c>
      <c r="O48" s="28">
        <v>12.201053672768001</v>
      </c>
      <c r="P48" s="21">
        <v>4529.3</v>
      </c>
      <c r="Q48" s="28">
        <v>12.677231801823698</v>
      </c>
      <c r="R48" s="22">
        <v>100</v>
      </c>
      <c r="S48" s="30">
        <v>17.5</v>
      </c>
    </row>
    <row r="49" spans="1:19" ht="14.25" customHeight="1" x14ac:dyDescent="0.2">
      <c r="A49" s="23" t="s">
        <v>4</v>
      </c>
      <c r="B49" s="26">
        <f t="shared" si="0"/>
        <v>76866.200000000026</v>
      </c>
      <c r="C49" s="28">
        <f t="shared" si="1"/>
        <v>1.4719701247102113</v>
      </c>
      <c r="D49" s="21">
        <v>65876.800000000003</v>
      </c>
      <c r="E49" s="28">
        <v>1.9347645908726601E-2</v>
      </c>
      <c r="F49" s="21">
        <f t="shared" si="2"/>
        <v>10989.400000000001</v>
      </c>
      <c r="G49" s="28">
        <f t="shared" si="3"/>
        <v>10.179826833130113</v>
      </c>
      <c r="H49" s="21">
        <v>238.8</v>
      </c>
      <c r="I49" s="28">
        <v>16.125343383584603</v>
      </c>
      <c r="J49" s="21">
        <v>795.8</v>
      </c>
      <c r="K49" s="28">
        <v>4.6982784619251099</v>
      </c>
      <c r="L49" s="21">
        <v>4739.1000000000004</v>
      </c>
      <c r="M49" s="28">
        <v>8.4277388111666802</v>
      </c>
      <c r="N49" s="21">
        <v>2834</v>
      </c>
      <c r="O49" s="28">
        <v>11.976707127734699</v>
      </c>
      <c r="P49" s="21">
        <v>2381.6</v>
      </c>
      <c r="Q49" s="28">
        <v>12.763428787369799</v>
      </c>
      <c r="R49" s="22">
        <v>0.1</v>
      </c>
      <c r="S49" s="30">
        <v>13</v>
      </c>
    </row>
    <row r="50" spans="1:19" ht="14.25" customHeight="1" x14ac:dyDescent="0.2">
      <c r="A50" s="23" t="s">
        <v>5</v>
      </c>
      <c r="B50" s="26">
        <f t="shared" si="0"/>
        <v>89765.200000000012</v>
      </c>
      <c r="C50" s="28">
        <f t="shared" si="1"/>
        <v>2.4372010199943865</v>
      </c>
      <c r="D50" s="21">
        <v>71142.600000000006</v>
      </c>
      <c r="E50" s="28">
        <v>0.28205609578508495</v>
      </c>
      <c r="F50" s="21">
        <f t="shared" si="2"/>
        <v>18622.600000000002</v>
      </c>
      <c r="G50" s="28">
        <f t="shared" si="3"/>
        <v>10.670348554981587</v>
      </c>
      <c r="H50" s="21">
        <v>81.8</v>
      </c>
      <c r="I50" s="28">
        <v>6.8767970660146709</v>
      </c>
      <c r="J50" s="21">
        <v>943.8</v>
      </c>
      <c r="K50" s="28">
        <v>7.6533132019495698</v>
      </c>
      <c r="L50" s="21">
        <v>2918</v>
      </c>
      <c r="M50" s="28">
        <v>8.3743077450308405</v>
      </c>
      <c r="N50" s="21">
        <v>7802.6</v>
      </c>
      <c r="O50" s="28">
        <v>9.9736626252787488</v>
      </c>
      <c r="P50" s="21">
        <v>6735.7</v>
      </c>
      <c r="Q50" s="28">
        <v>12.811374467390198</v>
      </c>
      <c r="R50" s="22">
        <v>140.70000000000002</v>
      </c>
      <c r="S50" s="30">
        <v>16.87</v>
      </c>
    </row>
    <row r="51" spans="1:19" ht="14.25" customHeight="1" x14ac:dyDescent="0.2">
      <c r="A51" s="23" t="s">
        <v>6</v>
      </c>
      <c r="B51" s="26">
        <f t="shared" si="0"/>
        <v>108543.9</v>
      </c>
      <c r="C51" s="28">
        <f t="shared" si="1"/>
        <v>1.7663352707982669</v>
      </c>
      <c r="D51" s="21">
        <v>93612.2</v>
      </c>
      <c r="E51" s="28">
        <v>0.31019512413980199</v>
      </c>
      <c r="F51" s="21">
        <f t="shared" si="2"/>
        <v>14931.7</v>
      </c>
      <c r="G51" s="28">
        <f t="shared" si="3"/>
        <v>10.895401796178602</v>
      </c>
      <c r="H51" s="21">
        <v>173.9</v>
      </c>
      <c r="I51" s="28">
        <v>1.8066992524439298</v>
      </c>
      <c r="J51" s="21">
        <v>2129.6999999999998</v>
      </c>
      <c r="K51" s="28">
        <v>5.1325228905479596</v>
      </c>
      <c r="L51" s="21">
        <v>2408</v>
      </c>
      <c r="M51" s="28">
        <v>8.414894102990031</v>
      </c>
      <c r="N51" s="21">
        <v>3436.1</v>
      </c>
      <c r="O51" s="28">
        <v>11.101205436395899</v>
      </c>
      <c r="P51" s="21">
        <v>6784</v>
      </c>
      <c r="Q51" s="28">
        <v>13.713743366745298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96662.7</v>
      </c>
      <c r="C52" s="28">
        <f t="shared" si="1"/>
        <v>3.7883437768653181</v>
      </c>
      <c r="D52" s="21">
        <v>66840.2</v>
      </c>
      <c r="E52" s="28">
        <v>0.26241318847041201</v>
      </c>
      <c r="F52" s="21">
        <f t="shared" si="2"/>
        <v>29822.500000000004</v>
      </c>
      <c r="G52" s="28">
        <f t="shared" si="3"/>
        <v>11.690897409673873</v>
      </c>
      <c r="H52" s="21">
        <v>78.100000000000009</v>
      </c>
      <c r="I52" s="28">
        <v>4.9213828425095993</v>
      </c>
      <c r="J52" s="21">
        <v>2441.3000000000002</v>
      </c>
      <c r="K52" s="28">
        <v>6.0928456150411696</v>
      </c>
      <c r="L52" s="21">
        <v>2315.4</v>
      </c>
      <c r="M52" s="28">
        <v>8.0955316575969594</v>
      </c>
      <c r="N52" s="21">
        <v>5917.3</v>
      </c>
      <c r="O52" s="28">
        <v>12.1963277170331</v>
      </c>
      <c r="P52" s="21">
        <v>18870.2</v>
      </c>
      <c r="Q52" s="28">
        <v>12.706629500482199</v>
      </c>
      <c r="R52" s="22">
        <v>200.2</v>
      </c>
      <c r="S52" s="30">
        <v>13.499500499500501</v>
      </c>
    </row>
    <row r="53" spans="1:19" ht="14.25" customHeight="1" x14ac:dyDescent="0.2">
      <c r="A53" s="23" t="s">
        <v>8</v>
      </c>
      <c r="B53" s="26">
        <f t="shared" si="0"/>
        <v>100453.20000000001</v>
      </c>
      <c r="C53" s="28">
        <f t="shared" si="1"/>
        <v>1.8737126343411667</v>
      </c>
      <c r="D53" s="21">
        <v>83836.100000000006</v>
      </c>
      <c r="E53" s="28">
        <v>0.11743738079419201</v>
      </c>
      <c r="F53" s="21">
        <f t="shared" si="2"/>
        <v>16617.099999999999</v>
      </c>
      <c r="G53" s="28">
        <f t="shared" si="3"/>
        <v>10.734420446407627</v>
      </c>
      <c r="H53" s="21">
        <v>102.3</v>
      </c>
      <c r="I53" s="28">
        <v>2.9727761485826001</v>
      </c>
      <c r="J53" s="21">
        <v>1587.5</v>
      </c>
      <c r="K53" s="28">
        <v>4.9320006299212595</v>
      </c>
      <c r="L53" s="21">
        <v>3203.3</v>
      </c>
      <c r="M53" s="28">
        <v>8.0652049449005698</v>
      </c>
      <c r="N53" s="21">
        <v>6168.5</v>
      </c>
      <c r="O53" s="28">
        <v>12.0336885790711</v>
      </c>
      <c r="P53" s="21">
        <v>5555.5</v>
      </c>
      <c r="Q53" s="28">
        <v>12.631841058410599</v>
      </c>
      <c r="R53" s="22"/>
      <c r="S53" s="30"/>
    </row>
    <row r="54" spans="1:19" ht="14.25" customHeight="1" x14ac:dyDescent="0.2">
      <c r="A54" s="23" t="s">
        <v>9</v>
      </c>
      <c r="B54" s="26">
        <f t="shared" si="0"/>
        <v>114926.7</v>
      </c>
      <c r="C54" s="28">
        <f t="shared" si="1"/>
        <v>1.6515402339056098</v>
      </c>
      <c r="D54" s="21">
        <v>99497.7</v>
      </c>
      <c r="E54" s="28">
        <v>0.32206866088361802</v>
      </c>
      <c r="F54" s="21">
        <f t="shared" si="2"/>
        <v>15429</v>
      </c>
      <c r="G54" s="28">
        <f t="shared" si="3"/>
        <v>10.224964547281086</v>
      </c>
      <c r="H54" s="21">
        <v>1016.4</v>
      </c>
      <c r="I54" s="28">
        <v>2.5035399449035798</v>
      </c>
      <c r="J54" s="21">
        <v>1225.1000000000001</v>
      </c>
      <c r="K54" s="28">
        <v>6.4954754713900904</v>
      </c>
      <c r="L54" s="21">
        <v>3851.5</v>
      </c>
      <c r="M54" s="28">
        <v>8.155415812021289</v>
      </c>
      <c r="N54" s="21">
        <v>5563.8</v>
      </c>
      <c r="O54" s="28">
        <v>11.925140910888196</v>
      </c>
      <c r="P54" s="21">
        <v>3772.2</v>
      </c>
      <c r="Q54" s="28">
        <v>13.122074651397101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136263.1</v>
      </c>
      <c r="C55" s="28">
        <f t="shared" si="1"/>
        <v>2.0909487528171544</v>
      </c>
      <c r="D55" s="21">
        <v>111831.5</v>
      </c>
      <c r="E55" s="28">
        <v>0.16150760742724501</v>
      </c>
      <c r="F55" s="21">
        <f t="shared" si="2"/>
        <v>24431.600000000002</v>
      </c>
      <c r="G55" s="28">
        <f t="shared" si="3"/>
        <v>10.922637936115491</v>
      </c>
      <c r="H55" s="21">
        <v>119.9</v>
      </c>
      <c r="I55" s="28">
        <v>2.21657214345288</v>
      </c>
      <c r="J55" s="21">
        <v>1694.7</v>
      </c>
      <c r="K55" s="28">
        <v>4.3562565645836999</v>
      </c>
      <c r="L55" s="21">
        <v>4427.4000000000005</v>
      </c>
      <c r="M55" s="28">
        <v>8.2099444369155705</v>
      </c>
      <c r="N55" s="21">
        <v>8494.2999999999993</v>
      </c>
      <c r="O55" s="28">
        <v>11.694953674817199</v>
      </c>
      <c r="P55" s="21">
        <v>9695.1</v>
      </c>
      <c r="Q55" s="28">
        <v>12.740193809243799</v>
      </c>
      <c r="R55" s="22">
        <v>0.2</v>
      </c>
      <c r="S55" s="30">
        <v>13</v>
      </c>
    </row>
    <row r="56" spans="1:19" ht="14.25" customHeight="1" thickBot="1" x14ac:dyDescent="0.25">
      <c r="A56" s="24" t="s">
        <v>15</v>
      </c>
      <c r="B56" s="27">
        <f t="shared" si="0"/>
        <v>151075.5</v>
      </c>
      <c r="C56" s="29">
        <f t="shared" si="1"/>
        <v>1.2360902528867999</v>
      </c>
      <c r="D56" s="25">
        <v>134562.6</v>
      </c>
      <c r="E56" s="29">
        <v>0.19197037661281796</v>
      </c>
      <c r="F56" s="25">
        <f t="shared" si="2"/>
        <v>16512.900000000001</v>
      </c>
      <c r="G56" s="29">
        <f t="shared" si="3"/>
        <v>9.7445584966904502</v>
      </c>
      <c r="H56" s="25">
        <v>514.4</v>
      </c>
      <c r="I56" s="29">
        <v>1.1899377916018701</v>
      </c>
      <c r="J56" s="25">
        <v>2712.9</v>
      </c>
      <c r="K56" s="29">
        <v>4.1136967820413597</v>
      </c>
      <c r="L56" s="25">
        <v>5276.7</v>
      </c>
      <c r="M56" s="29">
        <v>9.4868607273485299</v>
      </c>
      <c r="N56" s="25">
        <v>3813</v>
      </c>
      <c r="O56" s="29">
        <v>11.2502111198531</v>
      </c>
      <c r="P56" s="25">
        <v>4095.9</v>
      </c>
      <c r="Q56" s="29">
        <v>13.305841207060698</v>
      </c>
      <c r="R56" s="25">
        <v>100</v>
      </c>
      <c r="S56" s="29">
        <v>16.830000000000002</v>
      </c>
    </row>
    <row r="57" spans="1:19" ht="14.25" customHeight="1" x14ac:dyDescent="0.2">
      <c r="A57" s="23" t="s">
        <v>46</v>
      </c>
      <c r="B57" s="26">
        <f t="shared" si="0"/>
        <v>150916.5</v>
      </c>
      <c r="C57" s="28">
        <f t="shared" si="1"/>
        <v>1.0340063677596532</v>
      </c>
      <c r="D57" s="21">
        <v>138556.29999999999</v>
      </c>
      <c r="E57" s="28">
        <v>0.22647315928615303</v>
      </c>
      <c r="F57" s="21">
        <f t="shared" si="2"/>
        <v>12360.199999999999</v>
      </c>
      <c r="G57" s="28">
        <f t="shared" si="3"/>
        <v>10.086352890729902</v>
      </c>
      <c r="H57" s="21">
        <v>26.8</v>
      </c>
      <c r="I57" s="28">
        <v>7.7708955223880594</v>
      </c>
      <c r="J57" s="21">
        <v>2130.1</v>
      </c>
      <c r="K57" s="28">
        <v>4.9276141965165996</v>
      </c>
      <c r="L57" s="21">
        <v>2289.2000000000003</v>
      </c>
      <c r="M57" s="28">
        <v>8.0348549711689703</v>
      </c>
      <c r="N57" s="21">
        <v>5011.2</v>
      </c>
      <c r="O57" s="28">
        <v>11.724350255427799</v>
      </c>
      <c r="P57" s="21">
        <v>2896.9</v>
      </c>
      <c r="Q57" s="28">
        <v>12.682959025164799</v>
      </c>
      <c r="R57" s="22">
        <v>6</v>
      </c>
      <c r="S57" s="30">
        <v>12.841666666666702</v>
      </c>
    </row>
    <row r="58" spans="1:19" ht="14.25" customHeight="1" x14ac:dyDescent="0.2">
      <c r="A58" s="23" t="s">
        <v>1</v>
      </c>
      <c r="B58" s="26">
        <f t="shared" si="0"/>
        <v>117584.4</v>
      </c>
      <c r="C58" s="28">
        <f t="shared" si="1"/>
        <v>2.1382821360656656</v>
      </c>
      <c r="D58" s="21">
        <v>95576.4</v>
      </c>
      <c r="E58" s="28">
        <v>0.16432873596410802</v>
      </c>
      <c r="F58" s="21">
        <f t="shared" si="2"/>
        <v>22008</v>
      </c>
      <c r="G58" s="28">
        <f t="shared" si="3"/>
        <v>10.710772128316961</v>
      </c>
      <c r="H58" s="21">
        <v>81</v>
      </c>
      <c r="I58" s="28">
        <v>1.6087654320987701</v>
      </c>
      <c r="J58" s="21">
        <v>1658</v>
      </c>
      <c r="K58" s="28">
        <v>8.1775392038600696</v>
      </c>
      <c r="L58" s="21">
        <v>3417.9</v>
      </c>
      <c r="M58" s="28">
        <v>7.9727879692208692</v>
      </c>
      <c r="N58" s="21">
        <v>10932.6</v>
      </c>
      <c r="O58" s="28">
        <v>11.4051940983846</v>
      </c>
      <c r="P58" s="21">
        <v>5909.3</v>
      </c>
      <c r="Q58" s="28">
        <v>11.8431601035656</v>
      </c>
      <c r="R58" s="22">
        <v>9.2000000000000011</v>
      </c>
      <c r="S58" s="30">
        <v>12.021739130434799</v>
      </c>
    </row>
    <row r="59" spans="1:19" ht="14.25" customHeight="1" x14ac:dyDescent="0.2">
      <c r="A59" s="23" t="s">
        <v>2</v>
      </c>
      <c r="B59" s="26">
        <f t="shared" si="0"/>
        <v>250542.79999999996</v>
      </c>
      <c r="C59" s="28">
        <f t="shared" si="1"/>
        <v>0.80307735843935746</v>
      </c>
      <c r="D59" s="21">
        <v>233404.79999999999</v>
      </c>
      <c r="E59" s="28">
        <v>0.14513728937879602</v>
      </c>
      <c r="F59" s="21">
        <f t="shared" si="2"/>
        <v>17138</v>
      </c>
      <c r="G59" s="28">
        <f t="shared" si="3"/>
        <v>9.7636544520947712</v>
      </c>
      <c r="H59" s="21">
        <v>1435.8</v>
      </c>
      <c r="I59" s="28">
        <v>4.3784983981055889</v>
      </c>
      <c r="J59" s="21">
        <v>869.3</v>
      </c>
      <c r="K59" s="28">
        <v>5.2684550787990307</v>
      </c>
      <c r="L59" s="21">
        <v>6102.4</v>
      </c>
      <c r="M59" s="28">
        <v>8.3378447823807011</v>
      </c>
      <c r="N59" s="21">
        <v>5188.2</v>
      </c>
      <c r="O59" s="28">
        <v>11.309909602559699</v>
      </c>
      <c r="P59" s="21">
        <v>3542.3</v>
      </c>
      <c r="Q59" s="28">
        <v>13.2411306213477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254777.1</v>
      </c>
      <c r="C60" s="28">
        <f t="shared" si="1"/>
        <v>1.3625260865281847</v>
      </c>
      <c r="D60" s="21">
        <v>223943.1</v>
      </c>
      <c r="E60" s="28">
        <v>8.8113364510895836E-3</v>
      </c>
      <c r="F60" s="21">
        <f t="shared" si="2"/>
        <v>30834</v>
      </c>
      <c r="G60" s="28">
        <f t="shared" si="3"/>
        <v>11.194370078484791</v>
      </c>
      <c r="H60" s="21">
        <v>302.7</v>
      </c>
      <c r="I60" s="28">
        <v>3.3024710934919064</v>
      </c>
      <c r="J60" s="21">
        <v>3230.8</v>
      </c>
      <c r="K60" s="28">
        <v>4.4383168255540424</v>
      </c>
      <c r="L60" s="21">
        <v>3887</v>
      </c>
      <c r="M60" s="28">
        <v>9.5254638538718801</v>
      </c>
      <c r="N60" s="21">
        <v>7044.6</v>
      </c>
      <c r="O60" s="28">
        <v>11.816096158759903</v>
      </c>
      <c r="P60" s="21">
        <v>16288.9</v>
      </c>
      <c r="Q60" s="28">
        <v>12.804000638471598</v>
      </c>
      <c r="R60" s="22">
        <v>80</v>
      </c>
      <c r="S60" s="30">
        <v>12.5</v>
      </c>
    </row>
    <row r="61" spans="1:19" ht="14.25" customHeight="1" x14ac:dyDescent="0.2">
      <c r="A61" s="23" t="s">
        <v>4</v>
      </c>
      <c r="B61" s="26">
        <f t="shared" si="0"/>
        <v>147508.20000000001</v>
      </c>
      <c r="C61" s="28">
        <f t="shared" si="1"/>
        <v>2.0263389967472993</v>
      </c>
      <c r="D61" s="21">
        <v>120640.80000000002</v>
      </c>
      <c r="E61" s="28">
        <v>2.4038302133274975E-5</v>
      </c>
      <c r="F61" s="21">
        <f t="shared" si="2"/>
        <v>26867.399999999998</v>
      </c>
      <c r="G61" s="28">
        <f t="shared" si="3"/>
        <v>11.124958797650685</v>
      </c>
      <c r="H61" s="21">
        <v>3378.8</v>
      </c>
      <c r="I61" s="28">
        <v>12.95055641055996</v>
      </c>
      <c r="J61" s="21">
        <v>1639.6</v>
      </c>
      <c r="K61" s="28">
        <v>5.8728872895828239</v>
      </c>
      <c r="L61" s="21">
        <v>2134.9</v>
      </c>
      <c r="M61" s="28">
        <v>9.389978453323339</v>
      </c>
      <c r="N61" s="21">
        <v>8608.3000000000011</v>
      </c>
      <c r="O61" s="28">
        <v>12.035098451494486</v>
      </c>
      <c r="P61" s="21">
        <v>11105.5</v>
      </c>
      <c r="Q61" s="28">
        <v>10.972931340326864</v>
      </c>
      <c r="R61" s="22">
        <v>0.3</v>
      </c>
      <c r="S61" s="30">
        <v>13</v>
      </c>
    </row>
    <row r="62" spans="1:19" ht="14.25" customHeight="1" x14ac:dyDescent="0.2">
      <c r="A62" s="23" t="s">
        <v>5</v>
      </c>
      <c r="B62" s="26">
        <f t="shared" si="0"/>
        <v>140569.79999999996</v>
      </c>
      <c r="C62" s="28">
        <f t="shared" si="1"/>
        <v>1.0927244756697387</v>
      </c>
      <c r="D62" s="21">
        <v>127259.09999999996</v>
      </c>
      <c r="E62" s="28">
        <v>2.2788154245943911E-5</v>
      </c>
      <c r="F62" s="21">
        <f t="shared" si="2"/>
        <v>13310.7</v>
      </c>
      <c r="G62" s="28">
        <f t="shared" si="3"/>
        <v>11.53967567445739</v>
      </c>
      <c r="H62" s="21">
        <v>153.10000000000002</v>
      </c>
      <c r="I62" s="28">
        <v>3.4091704768125402</v>
      </c>
      <c r="J62" s="21">
        <v>1869.1999999999998</v>
      </c>
      <c r="K62" s="28">
        <v>6.2225845281403824</v>
      </c>
      <c r="L62" s="21">
        <v>1122.9000000000001</v>
      </c>
      <c r="M62" s="28">
        <v>10.25915575741384</v>
      </c>
      <c r="N62" s="21">
        <v>5011.2</v>
      </c>
      <c r="O62" s="28">
        <v>11.686567488825032</v>
      </c>
      <c r="P62" s="21">
        <v>4954.3</v>
      </c>
      <c r="Q62" s="28">
        <v>13.724285771955673</v>
      </c>
      <c r="R62" s="22">
        <v>200</v>
      </c>
      <c r="S62" s="30">
        <v>16.850000000000001</v>
      </c>
    </row>
    <row r="63" spans="1:19" ht="14.25" customHeight="1" x14ac:dyDescent="0.2">
      <c r="A63" s="23" t="s">
        <v>6</v>
      </c>
      <c r="B63" s="26">
        <f t="shared" si="0"/>
        <v>163684.80000000002</v>
      </c>
      <c r="C63" s="28">
        <f t="shared" si="1"/>
        <v>1.2973681734650984</v>
      </c>
      <c r="D63" s="21">
        <v>143464</v>
      </c>
      <c r="E63" s="28">
        <v>2.0911169352590199E-5</v>
      </c>
      <c r="F63" s="21">
        <f t="shared" si="2"/>
        <v>20220.8</v>
      </c>
      <c r="G63" s="28">
        <f t="shared" si="3"/>
        <v>10.501881725747744</v>
      </c>
      <c r="H63" s="21">
        <v>879.5</v>
      </c>
      <c r="I63" s="28">
        <v>1.2412598067083598</v>
      </c>
      <c r="J63" s="21">
        <v>1912.7</v>
      </c>
      <c r="K63" s="28">
        <v>4.3819443718303992</v>
      </c>
      <c r="L63" s="21">
        <v>3943.8</v>
      </c>
      <c r="M63" s="28">
        <v>7.4194028601856097</v>
      </c>
      <c r="N63" s="21">
        <v>5134.1000000000004</v>
      </c>
      <c r="O63" s="28">
        <v>11.571015562610802</v>
      </c>
      <c r="P63" s="21">
        <v>7950.7</v>
      </c>
      <c r="Q63" s="28">
        <v>13.510260102883999</v>
      </c>
      <c r="R63" s="22">
        <v>400</v>
      </c>
      <c r="S63" s="30">
        <v>17</v>
      </c>
    </row>
    <row r="64" spans="1:19" ht="14.25" customHeight="1" x14ac:dyDescent="0.2">
      <c r="A64" s="23" t="s">
        <v>7</v>
      </c>
      <c r="B64" s="26">
        <f t="shared" si="0"/>
        <v>120926.2</v>
      </c>
      <c r="C64" s="28">
        <f t="shared" si="1"/>
        <v>1.6228505071688375</v>
      </c>
      <c r="D64" s="21">
        <v>102062.7</v>
      </c>
      <c r="E64" s="28">
        <v>0</v>
      </c>
      <c r="F64" s="21">
        <f t="shared" si="2"/>
        <v>18863.5</v>
      </c>
      <c r="G64" s="28">
        <f t="shared" si="3"/>
        <v>10.40343228987199</v>
      </c>
      <c r="H64" s="21">
        <v>59</v>
      </c>
      <c r="I64" s="28">
        <v>5.5238644067796603</v>
      </c>
      <c r="J64" s="21">
        <v>3945.1</v>
      </c>
      <c r="K64" s="28">
        <v>4.6256601860535893</v>
      </c>
      <c r="L64" s="21">
        <v>1234.4000000000001</v>
      </c>
      <c r="M64" s="28">
        <v>8.1037815942968194</v>
      </c>
      <c r="N64" s="21">
        <v>6154</v>
      </c>
      <c r="O64" s="28">
        <v>12.300244556386099</v>
      </c>
      <c r="P64" s="21">
        <v>7389.6</v>
      </c>
      <c r="Q64" s="28">
        <v>12.3073416693732</v>
      </c>
      <c r="R64" s="22">
        <v>81.400000000000006</v>
      </c>
      <c r="S64" s="30">
        <v>12.5945945945946</v>
      </c>
    </row>
    <row r="65" spans="1:19" ht="14.25" customHeight="1" x14ac:dyDescent="0.2">
      <c r="A65" s="23" t="s">
        <v>8</v>
      </c>
      <c r="B65" s="26">
        <f t="shared" si="0"/>
        <v>129850.90000000001</v>
      </c>
      <c r="C65" s="28">
        <f t="shared" si="1"/>
        <v>1.2678569266751314</v>
      </c>
      <c r="D65" s="21">
        <v>115204.4</v>
      </c>
      <c r="E65" s="28">
        <v>5.0345299311484601E-5</v>
      </c>
      <c r="F65" s="21">
        <f t="shared" si="2"/>
        <v>14646.5</v>
      </c>
      <c r="G65" s="28">
        <f t="shared" si="3"/>
        <v>11.239993377257354</v>
      </c>
      <c r="H65" s="21">
        <v>41.6</v>
      </c>
      <c r="I65" s="28">
        <v>11.056538461538501</v>
      </c>
      <c r="J65" s="21">
        <v>1449.8</v>
      </c>
      <c r="K65" s="28">
        <v>7.145011036004969</v>
      </c>
      <c r="L65" s="21">
        <v>1986.8</v>
      </c>
      <c r="M65" s="28">
        <v>8.4707459230924105</v>
      </c>
      <c r="N65" s="21">
        <v>4321.1000000000004</v>
      </c>
      <c r="O65" s="28">
        <v>11.488756103769896</v>
      </c>
      <c r="P65" s="21">
        <v>6747.2</v>
      </c>
      <c r="Q65" s="28">
        <v>12.709276737016799</v>
      </c>
      <c r="R65" s="22">
        <v>100</v>
      </c>
      <c r="S65" s="30">
        <v>15.82</v>
      </c>
    </row>
    <row r="66" spans="1:19" ht="14.25" customHeight="1" x14ac:dyDescent="0.2">
      <c r="A66" s="23" t="s">
        <v>9</v>
      </c>
      <c r="B66" s="26">
        <f t="shared" si="0"/>
        <v>185178.80000000002</v>
      </c>
      <c r="C66" s="28">
        <f t="shared" si="1"/>
        <v>1.4790487518009598</v>
      </c>
      <c r="D66" s="21">
        <v>161068.1</v>
      </c>
      <c r="E66" s="28">
        <v>0</v>
      </c>
      <c r="F66" s="21">
        <f t="shared" si="2"/>
        <v>24110.7</v>
      </c>
      <c r="G66" s="28">
        <f t="shared" si="3"/>
        <v>11.359623445192366</v>
      </c>
      <c r="H66" s="21">
        <v>91.4</v>
      </c>
      <c r="I66" s="28">
        <v>11.927724288840301</v>
      </c>
      <c r="J66" s="21">
        <v>218</v>
      </c>
      <c r="K66" s="28">
        <v>5.8568532110091702</v>
      </c>
      <c r="L66" s="21">
        <v>6868.9</v>
      </c>
      <c r="M66" s="28">
        <v>8.0418674023497196</v>
      </c>
      <c r="N66" s="21">
        <v>10543.7</v>
      </c>
      <c r="O66" s="28">
        <v>12.232345571288999</v>
      </c>
      <c r="P66" s="21">
        <v>6388.7</v>
      </c>
      <c r="Q66" s="28">
        <v>13.666085432091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149746.19999999998</v>
      </c>
      <c r="C67" s="28">
        <f t="shared" si="1"/>
        <v>1.0411187195401286</v>
      </c>
      <c r="D67" s="21">
        <v>136315.9</v>
      </c>
      <c r="E67" s="28">
        <v>2.200770416363755E-5</v>
      </c>
      <c r="F67" s="21">
        <f t="shared" si="2"/>
        <v>13430.3</v>
      </c>
      <c r="G67" s="28">
        <f t="shared" si="3"/>
        <v>11.608122826742514</v>
      </c>
      <c r="H67" s="21">
        <v>84.9</v>
      </c>
      <c r="I67" s="28">
        <v>11.690306242638396</v>
      </c>
      <c r="J67" s="21">
        <v>1264</v>
      </c>
      <c r="K67" s="28">
        <v>5.7460854430379751</v>
      </c>
      <c r="L67" s="21">
        <v>1941.4</v>
      </c>
      <c r="M67" s="28">
        <v>8.1271875965797875</v>
      </c>
      <c r="N67" s="21">
        <v>4099.2</v>
      </c>
      <c r="O67" s="28">
        <v>11.980811133879783</v>
      </c>
      <c r="P67" s="21">
        <v>5609.9</v>
      </c>
      <c r="Q67" s="28">
        <v>13.536934704718444</v>
      </c>
      <c r="R67" s="22">
        <v>430.9</v>
      </c>
      <c r="S67" s="30">
        <v>15.814110002320726</v>
      </c>
    </row>
    <row r="68" spans="1:19" ht="14.25" customHeight="1" thickBot="1" x14ac:dyDescent="0.25">
      <c r="A68" s="24" t="s">
        <v>15</v>
      </c>
      <c r="B68" s="27">
        <f t="shared" si="0"/>
        <v>167803.2</v>
      </c>
      <c r="C68" s="29">
        <f t="shared" si="1"/>
        <v>0.85428094935019105</v>
      </c>
      <c r="D68" s="25">
        <v>155890.80000000002</v>
      </c>
      <c r="E68" s="29">
        <v>0</v>
      </c>
      <c r="F68" s="25">
        <f t="shared" si="2"/>
        <v>11912.400000000001</v>
      </c>
      <c r="G68" s="29">
        <f t="shared" si="3"/>
        <v>12.033769601423725</v>
      </c>
      <c r="H68" s="25">
        <v>256.09999999999997</v>
      </c>
      <c r="I68" s="29">
        <v>9.6663256540413904</v>
      </c>
      <c r="J68" s="25">
        <v>582.6</v>
      </c>
      <c r="K68" s="29">
        <v>6.3380861654651559</v>
      </c>
      <c r="L68" s="25">
        <v>1585.3000000000002</v>
      </c>
      <c r="M68" s="29">
        <v>9.8157143758279179</v>
      </c>
      <c r="N68" s="25">
        <v>4677.4000000000005</v>
      </c>
      <c r="O68" s="29">
        <v>12.039007140719201</v>
      </c>
      <c r="P68" s="25">
        <v>4811</v>
      </c>
      <c r="Q68" s="29">
        <v>13.575318644772395</v>
      </c>
      <c r="R68" s="25"/>
      <c r="S68" s="29"/>
    </row>
    <row r="69" spans="1:19" ht="14.25" customHeight="1" x14ac:dyDescent="0.2">
      <c r="A69" s="23" t="s">
        <v>47</v>
      </c>
      <c r="B69" s="26">
        <f t="shared" si="0"/>
        <v>125201.9</v>
      </c>
      <c r="C69" s="28">
        <f t="shared" si="1"/>
        <v>1.3639177360726944</v>
      </c>
      <c r="D69" s="21">
        <v>110617.4</v>
      </c>
      <c r="E69" s="28">
        <v>1.0215391068674501E-3</v>
      </c>
      <c r="F69" s="21">
        <f t="shared" si="2"/>
        <v>14584.5</v>
      </c>
      <c r="G69" s="28">
        <f t="shared" si="3"/>
        <v>11.700921663409774</v>
      </c>
      <c r="H69" s="21">
        <v>188.2</v>
      </c>
      <c r="I69" s="28">
        <v>2.1877151965993598</v>
      </c>
      <c r="J69" s="21">
        <v>262.10000000000002</v>
      </c>
      <c r="K69" s="28">
        <v>3.8182983594048103</v>
      </c>
      <c r="L69" s="21">
        <v>2768</v>
      </c>
      <c r="M69" s="28">
        <v>8.2362279624277495</v>
      </c>
      <c r="N69" s="21">
        <v>3325.2</v>
      </c>
      <c r="O69" s="28">
        <v>11.1137663899916</v>
      </c>
      <c r="P69" s="21">
        <v>7961</v>
      </c>
      <c r="Q69" s="28">
        <v>13.593846627308102</v>
      </c>
      <c r="R69" s="22">
        <v>80</v>
      </c>
      <c r="S69" s="30">
        <v>15.82</v>
      </c>
    </row>
    <row r="70" spans="1:19" ht="14.25" customHeight="1" x14ac:dyDescent="0.2">
      <c r="A70" s="23" t="s">
        <v>1</v>
      </c>
      <c r="B70" s="26">
        <f t="shared" si="0"/>
        <v>127872.09999999999</v>
      </c>
      <c r="C70" s="28">
        <f t="shared" si="1"/>
        <v>1.8021142766874072</v>
      </c>
      <c r="D70" s="21">
        <v>107851.7</v>
      </c>
      <c r="E70" s="28">
        <v>9.2719910766357894E-6</v>
      </c>
      <c r="F70" s="21">
        <f t="shared" si="2"/>
        <v>20020.400000000001</v>
      </c>
      <c r="G70" s="28">
        <f t="shared" si="3"/>
        <v>11.510216429242162</v>
      </c>
      <c r="H70" s="21">
        <v>31.5</v>
      </c>
      <c r="I70" s="28">
        <v>4.4511111111111097</v>
      </c>
      <c r="J70" s="21">
        <v>642.20000000000005</v>
      </c>
      <c r="K70" s="28">
        <v>8.0401946434132707</v>
      </c>
      <c r="L70" s="21">
        <v>6844.7</v>
      </c>
      <c r="M70" s="28">
        <v>8.1945623621195995</v>
      </c>
      <c r="N70" s="21">
        <v>5300</v>
      </c>
      <c r="O70" s="28">
        <v>11.943704150943399</v>
      </c>
      <c r="P70" s="21">
        <v>7201.1</v>
      </c>
      <c r="Q70" s="28">
        <v>14.682876366110698</v>
      </c>
      <c r="R70" s="22">
        <v>0.9</v>
      </c>
      <c r="S70" s="30">
        <v>13</v>
      </c>
    </row>
    <row r="71" spans="1:19" ht="14.25" customHeight="1" x14ac:dyDescent="0.2">
      <c r="A71" s="23" t="s">
        <v>2</v>
      </c>
      <c r="B71" s="26">
        <f t="shared" si="0"/>
        <v>122822.59999999999</v>
      </c>
      <c r="C71" s="28">
        <f t="shared" si="1"/>
        <v>0.85523805065191649</v>
      </c>
      <c r="D71" s="21">
        <v>112889.4</v>
      </c>
      <c r="E71" s="28">
        <v>1.0275544028048701E-4</v>
      </c>
      <c r="F71" s="21">
        <f t="shared" si="2"/>
        <v>9933.2000000000007</v>
      </c>
      <c r="G71" s="28">
        <f t="shared" si="3"/>
        <v>10.573728607095404</v>
      </c>
      <c r="H71" s="21">
        <v>136.4</v>
      </c>
      <c r="I71" s="28">
        <v>2.0286436950146598</v>
      </c>
      <c r="J71" s="21">
        <v>469.3</v>
      </c>
      <c r="K71" s="28">
        <v>6.8773492435542298</v>
      </c>
      <c r="L71" s="21">
        <v>2812.2</v>
      </c>
      <c r="M71" s="28">
        <v>7.2244196714316198</v>
      </c>
      <c r="N71" s="21">
        <v>3789.1</v>
      </c>
      <c r="O71" s="28">
        <v>11.1120698846692</v>
      </c>
      <c r="P71" s="21">
        <v>2659.2</v>
      </c>
      <c r="Q71" s="28">
        <v>14.378180279783399</v>
      </c>
      <c r="R71" s="21">
        <v>67</v>
      </c>
      <c r="S71" s="28">
        <v>13</v>
      </c>
    </row>
    <row r="72" spans="1:19" ht="14.25" customHeight="1" x14ac:dyDescent="0.2">
      <c r="A72" s="23" t="s">
        <v>3</v>
      </c>
      <c r="B72" s="26">
        <f t="shared" si="0"/>
        <v>208217.60000000003</v>
      </c>
      <c r="C72" s="28">
        <f t="shared" si="1"/>
        <v>1.2383107479867204</v>
      </c>
      <c r="D72" s="21">
        <v>176141.7</v>
      </c>
      <c r="E72" s="28">
        <v>1.32166318367542E-3</v>
      </c>
      <c r="F72" s="21">
        <f t="shared" si="2"/>
        <v>32075.9</v>
      </c>
      <c r="G72" s="28">
        <f t="shared" si="3"/>
        <v>8.0311165703846115</v>
      </c>
      <c r="H72" s="21">
        <v>4625.6000000000004</v>
      </c>
      <c r="I72" s="28">
        <v>4.9993602992044295</v>
      </c>
      <c r="J72" s="21">
        <v>6852.4</v>
      </c>
      <c r="K72" s="28">
        <v>3.04435511645555</v>
      </c>
      <c r="L72" s="21">
        <v>9127.7000000000007</v>
      </c>
      <c r="M72" s="28">
        <v>6.5208927769317597</v>
      </c>
      <c r="N72" s="21">
        <v>4816.6000000000004</v>
      </c>
      <c r="O72" s="28">
        <v>12.179673421085399</v>
      </c>
      <c r="P72" s="21">
        <v>6585.6</v>
      </c>
      <c r="Q72" s="28">
        <v>14.35652696793</v>
      </c>
      <c r="R72" s="22">
        <v>68</v>
      </c>
      <c r="S72" s="30">
        <v>13.05</v>
      </c>
    </row>
    <row r="73" spans="1:19" ht="14.25" customHeight="1" x14ac:dyDescent="0.2">
      <c r="A73" s="23" t="s">
        <v>4</v>
      </c>
      <c r="B73" s="26">
        <f t="shared" ref="B73:B89" si="4">D73+H73+J73+L73+N73+P73+R73</f>
        <v>143839.4</v>
      </c>
      <c r="C73" s="28">
        <f t="shared" ref="C73:C89" si="5">(D73*E73+H73*I73+J73*K73+L73*M73+N73*O73+P73*Q73+R73*S73)/(D73+H73+J73+L73+N73+P73+R73)</f>
        <v>1.7213711194568388</v>
      </c>
      <c r="D73" s="21">
        <v>116909.7</v>
      </c>
      <c r="E73" s="28">
        <v>1.952789203975376E-3</v>
      </c>
      <c r="F73" s="21">
        <f t="shared" ref="F73:F90" si="6">H73+J73+L73+N73+P73+R73</f>
        <v>26929.700000000004</v>
      </c>
      <c r="G73" s="28">
        <f t="shared" ref="G73:G90" si="7">(H73*I73+J73*K73+L73*M73+N73*O73+P73*Q73+R73*S73)/(H73+J73+L73+N73+P73+R73)</f>
        <v>9.1858687248651112</v>
      </c>
      <c r="H73" s="21">
        <v>5009.5</v>
      </c>
      <c r="I73" s="28">
        <v>4.8618085637289159</v>
      </c>
      <c r="J73" s="21">
        <v>6597.7</v>
      </c>
      <c r="K73" s="28">
        <v>2.5466482258969037</v>
      </c>
      <c r="L73" s="21">
        <v>1230.6000000000001</v>
      </c>
      <c r="M73" s="28">
        <v>10.130859743214693</v>
      </c>
      <c r="N73" s="21">
        <v>7581.3</v>
      </c>
      <c r="O73" s="28">
        <v>13.088363868993445</v>
      </c>
      <c r="P73" s="21">
        <v>6508.7</v>
      </c>
      <c r="Q73" s="28">
        <v>14.518028024029377</v>
      </c>
      <c r="R73" s="22">
        <v>1.9</v>
      </c>
      <c r="S73" s="30">
        <v>14.789473684210527</v>
      </c>
    </row>
    <row r="74" spans="1:19" ht="14.25" customHeight="1" x14ac:dyDescent="0.2">
      <c r="A74" s="23" t="s">
        <v>5</v>
      </c>
      <c r="B74" s="26">
        <f t="shared" si="4"/>
        <v>169136.90000000002</v>
      </c>
      <c r="C74" s="28">
        <f t="shared" si="5"/>
        <v>1.4211130155513099</v>
      </c>
      <c r="D74" s="21">
        <v>142470.80000000002</v>
      </c>
      <c r="E74" s="28">
        <v>2.7240669667047603E-3</v>
      </c>
      <c r="F74" s="21">
        <f t="shared" si="6"/>
        <v>26666.100000000002</v>
      </c>
      <c r="G74" s="28">
        <f t="shared" si="7"/>
        <v>8.999236858783263</v>
      </c>
      <c r="H74" s="21">
        <v>4694.9000000000005</v>
      </c>
      <c r="I74" s="28">
        <v>5.117485995441859</v>
      </c>
      <c r="J74" s="21">
        <v>6312.7</v>
      </c>
      <c r="K74" s="28">
        <v>2.2773244412058196</v>
      </c>
      <c r="L74" s="21">
        <v>3129.8</v>
      </c>
      <c r="M74" s="28">
        <v>10.151454725541599</v>
      </c>
      <c r="N74" s="21">
        <v>5517</v>
      </c>
      <c r="O74" s="28">
        <v>12.679260648903401</v>
      </c>
      <c r="P74" s="21">
        <v>6906.7</v>
      </c>
      <c r="Q74" s="28">
        <v>14.245789595610098</v>
      </c>
      <c r="R74" s="22">
        <v>105</v>
      </c>
      <c r="S74" s="30">
        <v>13.880952380952399</v>
      </c>
    </row>
    <row r="75" spans="1:19" ht="14.25" customHeight="1" x14ac:dyDescent="0.2">
      <c r="A75" s="23" t="s">
        <v>6</v>
      </c>
      <c r="B75" s="26">
        <f t="shared" si="4"/>
        <v>162528.90000000002</v>
      </c>
      <c r="C75" s="28">
        <f t="shared" si="5"/>
        <v>2.2802292699944431</v>
      </c>
      <c r="D75" s="21">
        <v>132046.5</v>
      </c>
      <c r="E75" s="28">
        <v>7.3774768736770797E-4</v>
      </c>
      <c r="F75" s="21">
        <f t="shared" si="6"/>
        <v>30482.400000000001</v>
      </c>
      <c r="G75" s="28">
        <f t="shared" si="7"/>
        <v>12.1547429992389</v>
      </c>
      <c r="H75" s="21">
        <v>404.1</v>
      </c>
      <c r="I75" s="28">
        <v>2.0951794110368698</v>
      </c>
      <c r="J75" s="21">
        <v>577.1</v>
      </c>
      <c r="K75" s="28">
        <v>6.4958932594004493</v>
      </c>
      <c r="L75" s="21">
        <v>7652.9</v>
      </c>
      <c r="M75" s="28">
        <v>8.0725370774477607</v>
      </c>
      <c r="N75" s="21">
        <v>8999.2000000000007</v>
      </c>
      <c r="O75" s="28">
        <v>11.1530151569028</v>
      </c>
      <c r="P75" s="21">
        <v>12710.1</v>
      </c>
      <c r="Q75" s="28">
        <v>15.889077426613499</v>
      </c>
      <c r="R75" s="22">
        <v>139</v>
      </c>
      <c r="S75" s="30">
        <v>13.035971223021599</v>
      </c>
    </row>
    <row r="76" spans="1:19" ht="14.25" customHeight="1" x14ac:dyDescent="0.2">
      <c r="A76" s="23" t="s">
        <v>7</v>
      </c>
      <c r="B76" s="26">
        <f t="shared" si="4"/>
        <v>164643.89999999997</v>
      </c>
      <c r="C76" s="28">
        <f t="shared" si="5"/>
        <v>2.0575891666803297</v>
      </c>
      <c r="D76" s="21">
        <v>139088.9</v>
      </c>
      <c r="E76" s="28">
        <v>4.3537766133746108E-3</v>
      </c>
      <c r="F76" s="21">
        <f t="shared" si="6"/>
        <v>25555</v>
      </c>
      <c r="G76" s="28">
        <f t="shared" si="7"/>
        <v>13.232789786734475</v>
      </c>
      <c r="H76" s="21">
        <v>97</v>
      </c>
      <c r="I76" s="28">
        <v>11.7155154639175</v>
      </c>
      <c r="J76" s="21">
        <v>335.3</v>
      </c>
      <c r="K76" s="28">
        <v>8.0835848493886111</v>
      </c>
      <c r="L76" s="21">
        <v>1566.6</v>
      </c>
      <c r="M76" s="28">
        <v>9.8222673305246992</v>
      </c>
      <c r="N76" s="21">
        <v>10150.4</v>
      </c>
      <c r="O76" s="28">
        <v>11.6864842764817</v>
      </c>
      <c r="P76" s="21">
        <v>13337.8</v>
      </c>
      <c r="Q76" s="28">
        <v>14.951817990973</v>
      </c>
      <c r="R76" s="22">
        <v>67.900000000000006</v>
      </c>
      <c r="S76" s="30">
        <v>13</v>
      </c>
    </row>
    <row r="77" spans="1:19" ht="14.25" customHeight="1" x14ac:dyDescent="0.2">
      <c r="A77" s="23" t="s">
        <v>8</v>
      </c>
      <c r="B77" s="26">
        <f t="shared" si="4"/>
        <v>181968.8</v>
      </c>
      <c r="C77" s="28">
        <f t="shared" si="5"/>
        <v>1.1973465945810498</v>
      </c>
      <c r="D77" s="21">
        <v>164539.20000000001</v>
      </c>
      <c r="E77" s="28">
        <v>5.3261593589855796E-3</v>
      </c>
      <c r="F77" s="21">
        <f t="shared" si="6"/>
        <v>17429.599999999999</v>
      </c>
      <c r="G77" s="28">
        <f t="shared" si="7"/>
        <v>12.450277745903527</v>
      </c>
      <c r="H77" s="21">
        <v>107.3</v>
      </c>
      <c r="I77" s="28">
        <v>8.5339608574091308</v>
      </c>
      <c r="J77" s="21">
        <v>196.1</v>
      </c>
      <c r="K77" s="28">
        <v>12.518806731259598</v>
      </c>
      <c r="L77" s="21">
        <v>3781.4</v>
      </c>
      <c r="M77" s="28">
        <v>9.0050119003543703</v>
      </c>
      <c r="N77" s="21">
        <v>5879</v>
      </c>
      <c r="O77" s="28">
        <v>13.3185521347168</v>
      </c>
      <c r="P77" s="21">
        <v>7465.8</v>
      </c>
      <c r="Q77" s="28">
        <v>13.566049050336201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254083.7</v>
      </c>
      <c r="C78" s="28">
        <f t="shared" si="5"/>
        <v>1.17519145462696</v>
      </c>
      <c r="D78" s="21">
        <v>225420.3</v>
      </c>
      <c r="E78" s="28">
        <v>2.6616946211144201E-5</v>
      </c>
      <c r="F78" s="21">
        <f t="shared" si="6"/>
        <v>28663.4</v>
      </c>
      <c r="G78" s="28">
        <f t="shared" si="7"/>
        <v>10.417151942895822</v>
      </c>
      <c r="H78" s="21">
        <v>285.2</v>
      </c>
      <c r="I78" s="28">
        <v>3.7798422159887806</v>
      </c>
      <c r="J78" s="21">
        <v>6637.1</v>
      </c>
      <c r="K78" s="28">
        <v>2.09969715689081</v>
      </c>
      <c r="L78" s="21">
        <v>1641.4</v>
      </c>
      <c r="M78" s="28">
        <v>10.291194102595298</v>
      </c>
      <c r="N78" s="21">
        <v>10911.1</v>
      </c>
      <c r="O78" s="28">
        <v>11.8954179688574</v>
      </c>
      <c r="P78" s="21">
        <v>9188.6</v>
      </c>
      <c r="Q78" s="28">
        <v>14.8981369305444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176614.00000000003</v>
      </c>
      <c r="C79" s="28">
        <f t="shared" si="5"/>
        <v>1.7326370559525286</v>
      </c>
      <c r="D79" s="21">
        <v>155194.30000000002</v>
      </c>
      <c r="E79" s="28">
        <v>9.5622068594014087E-4</v>
      </c>
      <c r="F79" s="21">
        <f t="shared" si="6"/>
        <v>21419.699999999997</v>
      </c>
      <c r="G79" s="28">
        <f t="shared" si="7"/>
        <v>14.279357834143333</v>
      </c>
      <c r="H79" s="21">
        <v>43.1</v>
      </c>
      <c r="I79" s="28">
        <v>6.7703016241299308</v>
      </c>
      <c r="J79" s="21">
        <v>568.6</v>
      </c>
      <c r="K79" s="28">
        <v>7.1300316567006696</v>
      </c>
      <c r="L79" s="21">
        <v>1464.4</v>
      </c>
      <c r="M79" s="28">
        <v>10.594190794864801</v>
      </c>
      <c r="N79" s="21">
        <v>6448.4</v>
      </c>
      <c r="O79" s="28">
        <v>14.703333074871301</v>
      </c>
      <c r="P79" s="21">
        <v>12894.6</v>
      </c>
      <c r="Q79" s="28">
        <v>14.8262620786996</v>
      </c>
      <c r="R79" s="22">
        <v>0.6</v>
      </c>
      <c r="S79" s="30">
        <v>13</v>
      </c>
    </row>
    <row r="80" spans="1:19" ht="14.25" customHeight="1" thickBot="1" x14ac:dyDescent="0.25">
      <c r="A80" s="24" t="s">
        <v>15</v>
      </c>
      <c r="B80" s="27">
        <f t="shared" si="4"/>
        <v>386188.39999999997</v>
      </c>
      <c r="C80" s="29">
        <f t="shared" si="5"/>
        <v>0.7343452496242785</v>
      </c>
      <c r="D80" s="25">
        <v>366588.9</v>
      </c>
      <c r="E80" s="29">
        <v>6.6876492987103492E-2</v>
      </c>
      <c r="F80" s="25">
        <f t="shared" si="6"/>
        <v>19599.5</v>
      </c>
      <c r="G80" s="29">
        <f t="shared" si="7"/>
        <v>13.218675833567218</v>
      </c>
      <c r="H80" s="25">
        <v>36.800000000000004</v>
      </c>
      <c r="I80" s="29">
        <v>7.7589130434782598</v>
      </c>
      <c r="J80" s="25">
        <v>2949.5</v>
      </c>
      <c r="K80" s="29">
        <v>7.1023383624343088</v>
      </c>
      <c r="L80" s="25">
        <v>1454.6</v>
      </c>
      <c r="M80" s="29">
        <v>9.8127753334250016</v>
      </c>
      <c r="N80" s="25">
        <v>6298.1</v>
      </c>
      <c r="O80" s="29">
        <v>13.465652974706698</v>
      </c>
      <c r="P80" s="25">
        <v>8718.5</v>
      </c>
      <c r="Q80" s="29">
        <v>15.6521041463555</v>
      </c>
      <c r="R80" s="25">
        <v>142</v>
      </c>
      <c r="S80" s="29">
        <v>16.204225352112701</v>
      </c>
    </row>
    <row r="81" spans="1:19" ht="14.25" customHeight="1" x14ac:dyDescent="0.2">
      <c r="A81" s="23" t="s">
        <v>48</v>
      </c>
      <c r="B81" s="26">
        <f t="shared" si="4"/>
        <v>127250.90000000001</v>
      </c>
      <c r="C81" s="28">
        <f t="shared" si="5"/>
        <v>1.2128662036967912</v>
      </c>
      <c r="D81" s="21">
        <v>115985.7</v>
      </c>
      <c r="E81" s="28">
        <v>8.7884247799513218E-2</v>
      </c>
      <c r="F81" s="21">
        <f t="shared" si="6"/>
        <v>11265.2</v>
      </c>
      <c r="G81" s="28">
        <f t="shared" si="7"/>
        <v>12.795600610730393</v>
      </c>
      <c r="H81" s="21">
        <v>21.6</v>
      </c>
      <c r="I81" s="28">
        <v>12.394444444444444</v>
      </c>
      <c r="J81" s="21">
        <v>3245.9</v>
      </c>
      <c r="K81" s="28">
        <v>8.4118987029791423</v>
      </c>
      <c r="L81" s="21">
        <v>828.5</v>
      </c>
      <c r="M81" s="28">
        <v>9.702939046469524</v>
      </c>
      <c r="N81" s="21">
        <v>2361.8000000000002</v>
      </c>
      <c r="O81" s="28">
        <v>13.541366330764673</v>
      </c>
      <c r="P81" s="21">
        <v>4803.3</v>
      </c>
      <c r="Q81" s="28">
        <v>15.922556159307144</v>
      </c>
      <c r="R81" s="22">
        <v>4.0999999999999996</v>
      </c>
      <c r="S81" s="30">
        <v>17.414634146341463</v>
      </c>
    </row>
    <row r="82" spans="1:19" ht="14.25" customHeight="1" x14ac:dyDescent="0.2">
      <c r="A82" s="23" t="s">
        <v>1</v>
      </c>
      <c r="B82" s="26">
        <f t="shared" si="4"/>
        <v>169546.5</v>
      </c>
      <c r="C82" s="28">
        <f t="shared" si="5"/>
        <v>2.9912992836773391</v>
      </c>
      <c r="D82" s="21">
        <v>134443.9</v>
      </c>
      <c r="E82" s="28">
        <v>9.2280125762492758E-4</v>
      </c>
      <c r="F82" s="21">
        <f t="shared" si="6"/>
        <v>35102.6</v>
      </c>
      <c r="G82" s="28">
        <f t="shared" si="7"/>
        <v>14.444521459948835</v>
      </c>
      <c r="H82" s="21">
        <v>233.8</v>
      </c>
      <c r="I82" s="28">
        <v>13.942703165098376</v>
      </c>
      <c r="J82" s="21">
        <v>469.3</v>
      </c>
      <c r="K82" s="28">
        <v>7.6719454506712124</v>
      </c>
      <c r="L82" s="21">
        <v>3023.6</v>
      </c>
      <c r="M82" s="28">
        <v>8.9525109141420813</v>
      </c>
      <c r="N82" s="21">
        <v>5443.2</v>
      </c>
      <c r="O82" s="28">
        <v>12.320808531746032</v>
      </c>
      <c r="P82" s="21">
        <v>25932</v>
      </c>
      <c r="Q82" s="28">
        <v>15.657777032238162</v>
      </c>
      <c r="R82" s="22">
        <v>0.7</v>
      </c>
      <c r="S82" s="30">
        <v>13</v>
      </c>
    </row>
    <row r="83" spans="1:19" ht="14.25" customHeight="1" x14ac:dyDescent="0.2">
      <c r="A83" s="23" t="s">
        <v>2</v>
      </c>
      <c r="B83" s="26">
        <f t="shared" si="4"/>
        <v>213644.1</v>
      </c>
      <c r="C83" s="28">
        <f t="shared" si="5"/>
        <v>1.6868592065027772</v>
      </c>
      <c r="D83" s="21">
        <v>186770.1</v>
      </c>
      <c r="E83" s="28">
        <v>9.7302673179486432E-2</v>
      </c>
      <c r="F83" s="21">
        <f t="shared" si="6"/>
        <v>26874.000000000004</v>
      </c>
      <c r="G83" s="28">
        <f t="shared" si="7"/>
        <v>12.734028689439606</v>
      </c>
      <c r="H83" s="21">
        <v>3444.4</v>
      </c>
      <c r="I83" s="28">
        <v>4.1010710138195332</v>
      </c>
      <c r="J83" s="21">
        <v>1406.1</v>
      </c>
      <c r="K83" s="28">
        <v>6.1537116848019346</v>
      </c>
      <c r="L83" s="21">
        <v>2992.3</v>
      </c>
      <c r="M83" s="28">
        <v>9.2925465361093469</v>
      </c>
      <c r="N83" s="21">
        <v>6435.6</v>
      </c>
      <c r="O83" s="28">
        <v>13.48802473739822</v>
      </c>
      <c r="P83" s="21">
        <v>12570.9</v>
      </c>
      <c r="Q83" s="28">
        <v>16.264909831436093</v>
      </c>
      <c r="R83" s="21">
        <v>24.7</v>
      </c>
      <c r="S83" s="28">
        <v>14.6417004048583</v>
      </c>
    </row>
    <row r="84" spans="1:19" ht="14.25" customHeight="1" x14ac:dyDescent="0.2">
      <c r="A84" s="23" t="s">
        <v>3</v>
      </c>
      <c r="B84" s="26">
        <f t="shared" si="4"/>
        <v>236729.3</v>
      </c>
      <c r="C84" s="28">
        <f t="shared" si="5"/>
        <v>2.0971506484410676</v>
      </c>
      <c r="D84" s="21">
        <v>202166.8</v>
      </c>
      <c r="E84" s="28">
        <v>3.5529176897492569E-2</v>
      </c>
      <c r="F84" s="21">
        <f t="shared" si="6"/>
        <v>34562.5</v>
      </c>
      <c r="G84" s="28">
        <f t="shared" si="7"/>
        <v>14.156215117540688</v>
      </c>
      <c r="H84" s="21">
        <v>2076.9</v>
      </c>
      <c r="I84" s="28">
        <v>3.1371804131157011</v>
      </c>
      <c r="J84" s="21">
        <v>716.7</v>
      </c>
      <c r="K84" s="28">
        <v>6.9013534254220739</v>
      </c>
      <c r="L84" s="21">
        <v>2841.5</v>
      </c>
      <c r="M84" s="28">
        <v>9.6811275734647193</v>
      </c>
      <c r="N84" s="21">
        <v>5024.5</v>
      </c>
      <c r="O84" s="28">
        <v>13.612211762364415</v>
      </c>
      <c r="P84" s="21">
        <v>23902.799999999999</v>
      </c>
      <c r="Q84" s="28">
        <v>15.977521169068057</v>
      </c>
      <c r="R84" s="22">
        <v>0.1</v>
      </c>
      <c r="S84" s="30">
        <v>14</v>
      </c>
    </row>
    <row r="85" spans="1:19" ht="14.25" customHeight="1" x14ac:dyDescent="0.2">
      <c r="A85" s="23" t="s">
        <v>4</v>
      </c>
      <c r="B85" s="26">
        <f t="shared" si="4"/>
        <v>464095.10000000003</v>
      </c>
      <c r="C85" s="28">
        <f t="shared" si="5"/>
        <v>1.7173993476768015</v>
      </c>
      <c r="D85" s="21">
        <v>410192.1</v>
      </c>
      <c r="E85" s="28">
        <v>5.5278470745779851E-2</v>
      </c>
      <c r="F85" s="21">
        <f t="shared" si="6"/>
        <v>53903</v>
      </c>
      <c r="G85" s="28">
        <f t="shared" si="7"/>
        <v>14.365839192623787</v>
      </c>
      <c r="H85" s="21">
        <v>2951.4</v>
      </c>
      <c r="I85" s="28">
        <v>3.4941295656298701</v>
      </c>
      <c r="J85" s="21">
        <v>803.1</v>
      </c>
      <c r="K85" s="28">
        <v>7.1121130618851955</v>
      </c>
      <c r="L85" s="21">
        <v>8215.2000000000007</v>
      </c>
      <c r="M85" s="28">
        <v>9.9112783620605711</v>
      </c>
      <c r="N85" s="21">
        <v>6424.2</v>
      </c>
      <c r="O85" s="28">
        <v>12.819085644905204</v>
      </c>
      <c r="P85" s="21">
        <v>35494.699999999997</v>
      </c>
      <c r="Q85" s="28">
        <v>16.745056698605708</v>
      </c>
      <c r="R85" s="22">
        <v>14.4</v>
      </c>
      <c r="S85" s="30">
        <v>13.975694444444443</v>
      </c>
    </row>
    <row r="86" spans="1:19" ht="14.25" customHeight="1" x14ac:dyDescent="0.2">
      <c r="A86" s="23" t="s">
        <v>5</v>
      </c>
      <c r="B86" s="26">
        <f t="shared" si="4"/>
        <v>266311</v>
      </c>
      <c r="C86" s="28">
        <f t="shared" si="5"/>
        <v>3.0168150020089293</v>
      </c>
      <c r="D86" s="21">
        <v>208978.9</v>
      </c>
      <c r="E86" s="28">
        <v>0.17463013251577075</v>
      </c>
      <c r="F86" s="21">
        <f t="shared" si="6"/>
        <v>57332.100000000006</v>
      </c>
      <c r="G86" s="28">
        <f t="shared" si="7"/>
        <v>13.376747180026545</v>
      </c>
      <c r="H86" s="21">
        <v>52.4</v>
      </c>
      <c r="I86" s="28">
        <v>3.2974045801526723</v>
      </c>
      <c r="J86" s="21">
        <v>13951.2</v>
      </c>
      <c r="K86" s="28">
        <v>5.5725307500430077</v>
      </c>
      <c r="L86" s="21">
        <v>1357.5</v>
      </c>
      <c r="M86" s="28">
        <v>10.420211418047881</v>
      </c>
      <c r="N86" s="21">
        <v>7846.8</v>
      </c>
      <c r="O86" s="28">
        <v>12.53353481674058</v>
      </c>
      <c r="P86" s="21">
        <v>33866.800000000003</v>
      </c>
      <c r="Q86" s="28">
        <v>16.893186070133581</v>
      </c>
      <c r="R86" s="22">
        <v>257.39999999999998</v>
      </c>
      <c r="S86" s="30">
        <v>17.051282051282055</v>
      </c>
    </row>
    <row r="87" spans="1:19" ht="14.25" customHeight="1" x14ac:dyDescent="0.2">
      <c r="A87" s="23" t="s">
        <v>6</v>
      </c>
      <c r="B87" s="26">
        <f t="shared" si="4"/>
        <v>234500.2</v>
      </c>
      <c r="C87" s="28">
        <f t="shared" si="5"/>
        <v>1.7329785091867724</v>
      </c>
      <c r="D87" s="21">
        <v>202369.7</v>
      </c>
      <c r="E87" s="28">
        <v>3.8306129820818036E-3</v>
      </c>
      <c r="F87" s="21">
        <f t="shared" si="6"/>
        <v>32130.5</v>
      </c>
      <c r="G87" s="28">
        <f t="shared" si="7"/>
        <v>12.623787585004902</v>
      </c>
      <c r="H87" s="21">
        <v>2632.3</v>
      </c>
      <c r="I87" s="28">
        <v>3.0695270295938917</v>
      </c>
      <c r="J87" s="21">
        <v>550.70000000000005</v>
      </c>
      <c r="K87" s="28">
        <v>8.0828727074632294</v>
      </c>
      <c r="L87" s="21">
        <v>1789.8</v>
      </c>
      <c r="M87" s="28">
        <v>10.27273382500838</v>
      </c>
      <c r="N87" s="21">
        <v>6402.9</v>
      </c>
      <c r="O87" s="28">
        <v>13.834338034328198</v>
      </c>
      <c r="P87" s="21">
        <v>20409.099999999999</v>
      </c>
      <c r="Q87" s="28">
        <v>13.71851923896693</v>
      </c>
      <c r="R87" s="22">
        <v>345.7</v>
      </c>
      <c r="S87" s="30">
        <v>17.728666473821232</v>
      </c>
    </row>
    <row r="88" spans="1:19" ht="14.25" customHeight="1" x14ac:dyDescent="0.2">
      <c r="A88" s="23" t="s">
        <v>7</v>
      </c>
      <c r="B88" s="26">
        <f t="shared" si="4"/>
        <v>258069.60000000003</v>
      </c>
      <c r="C88" s="28">
        <f t="shared" si="5"/>
        <v>2.2557288072674964</v>
      </c>
      <c r="D88" s="21">
        <v>211575.7</v>
      </c>
      <c r="E88" s="28">
        <v>1.9370750043601417E-3</v>
      </c>
      <c r="F88" s="21">
        <f t="shared" si="6"/>
        <v>46493.9</v>
      </c>
      <c r="G88" s="28">
        <f t="shared" si="7"/>
        <v>12.511860545146781</v>
      </c>
      <c r="H88" s="21">
        <v>1341.7</v>
      </c>
      <c r="I88" s="28">
        <v>9.0432048893195205</v>
      </c>
      <c r="J88" s="21">
        <v>832.7</v>
      </c>
      <c r="K88" s="28">
        <v>8.0460550018013688</v>
      </c>
      <c r="L88" s="21">
        <v>3479.1</v>
      </c>
      <c r="M88" s="28">
        <v>10.395702911672556</v>
      </c>
      <c r="N88" s="21">
        <v>11841</v>
      </c>
      <c r="O88" s="28">
        <v>13.01006756186133</v>
      </c>
      <c r="P88" s="21">
        <v>28917.5</v>
      </c>
      <c r="Q88" s="28">
        <v>12.844034892366215</v>
      </c>
      <c r="R88" s="22">
        <v>81.900000000000006</v>
      </c>
      <c r="S88" s="30">
        <v>15.31985347985348</v>
      </c>
    </row>
    <row r="89" spans="1:19" ht="14.25" customHeight="1" x14ac:dyDescent="0.2">
      <c r="A89" s="23" t="s">
        <v>8</v>
      </c>
      <c r="B89" s="26">
        <f t="shared" si="4"/>
        <v>317338.39999999997</v>
      </c>
      <c r="C89" s="28">
        <f t="shared" si="5"/>
        <v>2.2419404931770002</v>
      </c>
      <c r="D89" s="21">
        <v>264823.3</v>
      </c>
      <c r="E89" s="28">
        <v>0.22899533009368891</v>
      </c>
      <c r="F89" s="21">
        <f t="shared" si="6"/>
        <v>52515.1</v>
      </c>
      <c r="G89" s="28">
        <f t="shared" si="7"/>
        <v>12.392826253782246</v>
      </c>
      <c r="H89" s="21">
        <v>94</v>
      </c>
      <c r="I89" s="28">
        <v>8.7830212765957434</v>
      </c>
      <c r="J89" s="21">
        <v>3285.6</v>
      </c>
      <c r="K89" s="28">
        <v>6.0508488556123687</v>
      </c>
      <c r="L89" s="21">
        <v>5246.7</v>
      </c>
      <c r="M89" s="28">
        <v>9.2563851563840132</v>
      </c>
      <c r="N89" s="21">
        <v>18882.099999999999</v>
      </c>
      <c r="O89" s="28">
        <v>12.533683753396074</v>
      </c>
      <c r="P89" s="21">
        <v>25004.2</v>
      </c>
      <c r="Q89" s="28">
        <v>13.791092736420286</v>
      </c>
      <c r="R89" s="22">
        <v>2.5</v>
      </c>
      <c r="S89" s="30">
        <v>16.5</v>
      </c>
    </row>
    <row r="90" spans="1:19" ht="14.25" customHeight="1" x14ac:dyDescent="0.2">
      <c r="A90" s="23" t="s">
        <v>9</v>
      </c>
      <c r="B90" s="26">
        <f t="shared" ref="B90:B116" si="8">D90+H90+J90+L90+N90+P90+R90</f>
        <v>295497.2</v>
      </c>
      <c r="C90" s="28">
        <f t="shared" ref="C90:C116" si="9">(D90*E90+H90*I90+J90*K90+L90*M90+N90*O90+P90*Q90+R90*S90)/(D90+H90+J90+L90+N90+P90+R90)</f>
        <v>2.100871365278588</v>
      </c>
      <c r="D90" s="21">
        <v>250960.4</v>
      </c>
      <c r="E90" s="28">
        <v>0.12323705652365873</v>
      </c>
      <c r="F90" s="21">
        <f t="shared" si="6"/>
        <v>44536.800000000003</v>
      </c>
      <c r="G90" s="28">
        <f t="shared" si="7"/>
        <v>13.244642295809307</v>
      </c>
      <c r="H90" s="21">
        <v>63.2</v>
      </c>
      <c r="I90" s="28">
        <v>12.124636075949368</v>
      </c>
      <c r="J90" s="21">
        <v>1057.9000000000001</v>
      </c>
      <c r="K90" s="28">
        <v>8.4981746856980802</v>
      </c>
      <c r="L90" s="21">
        <v>2569.5</v>
      </c>
      <c r="M90" s="28">
        <v>9.9402089900758899</v>
      </c>
      <c r="N90" s="21">
        <v>21790.2</v>
      </c>
      <c r="O90" s="28">
        <v>12.621369881873502</v>
      </c>
      <c r="P90" s="21">
        <v>19007.400000000001</v>
      </c>
      <c r="Q90" s="28">
        <v>14.664593684564956</v>
      </c>
      <c r="R90" s="21">
        <v>48.6</v>
      </c>
      <c r="S90" s="28">
        <v>16.834362139917697</v>
      </c>
    </row>
    <row r="91" spans="1:19" ht="14.25" customHeight="1" x14ac:dyDescent="0.2">
      <c r="A91" s="23" t="s">
        <v>14</v>
      </c>
      <c r="B91" s="26">
        <f t="shared" si="8"/>
        <v>521733.80000000005</v>
      </c>
      <c r="C91" s="28">
        <f t="shared" si="9"/>
        <v>1.191584486188167</v>
      </c>
      <c r="D91" s="21">
        <v>477257</v>
      </c>
      <c r="E91" s="28">
        <v>6.8707660652436719E-2</v>
      </c>
      <c r="F91" s="21">
        <f t="shared" ref="F91:F107" si="10">H91+J91+L91+N91+P91+R91</f>
        <v>44476.800000000003</v>
      </c>
      <c r="G91" s="28">
        <f t="shared" ref="G91:G107" si="11">(H91*I91+J91*K91+L91*M91+N91*O91+P91*Q91+R91*S91)/(H91+J91+L91+N91+P91+R91)</f>
        <v>13.240581381754081</v>
      </c>
      <c r="H91" s="21">
        <v>736.7</v>
      </c>
      <c r="I91" s="28">
        <v>1.7037301479571059</v>
      </c>
      <c r="J91" s="21">
        <v>889.5</v>
      </c>
      <c r="K91" s="28">
        <v>9.2097414277684067</v>
      </c>
      <c r="L91" s="21">
        <v>4226.2</v>
      </c>
      <c r="M91" s="28">
        <v>9.7189505939141547</v>
      </c>
      <c r="N91" s="21">
        <v>18896.5</v>
      </c>
      <c r="O91" s="28">
        <v>13.385986082078691</v>
      </c>
      <c r="P91" s="21">
        <v>19512.5</v>
      </c>
      <c r="Q91" s="28">
        <v>14.448039461883409</v>
      </c>
      <c r="R91" s="22">
        <v>215.4</v>
      </c>
      <c r="S91" s="30">
        <v>16.302701949860726</v>
      </c>
    </row>
    <row r="92" spans="1:19" ht="14.25" customHeight="1" thickBot="1" x14ac:dyDescent="0.25">
      <c r="A92" s="24" t="s">
        <v>15</v>
      </c>
      <c r="B92" s="27">
        <f t="shared" si="8"/>
        <v>396883</v>
      </c>
      <c r="C92" s="29">
        <f t="shared" si="9"/>
        <v>1.858410211573688</v>
      </c>
      <c r="D92" s="25">
        <v>346090.8</v>
      </c>
      <c r="E92" s="29">
        <v>9.8459080680561292E-2</v>
      </c>
      <c r="F92" s="25">
        <f t="shared" si="10"/>
        <v>50792.2</v>
      </c>
      <c r="G92" s="29">
        <f t="shared" si="11"/>
        <v>13.850465977059471</v>
      </c>
      <c r="H92" s="25">
        <v>938.7</v>
      </c>
      <c r="I92" s="29">
        <v>3.2992851816341742</v>
      </c>
      <c r="J92" s="25">
        <v>1843.4</v>
      </c>
      <c r="K92" s="29">
        <v>13.367463382879464</v>
      </c>
      <c r="L92" s="25">
        <v>2449.6</v>
      </c>
      <c r="M92" s="29">
        <v>9.9379053723056821</v>
      </c>
      <c r="N92" s="25">
        <v>13554.5</v>
      </c>
      <c r="O92" s="29">
        <v>12.275401305839388</v>
      </c>
      <c r="P92" s="25">
        <v>31923.5</v>
      </c>
      <c r="Q92" s="29">
        <v>15.147225304242957</v>
      </c>
      <c r="R92" s="25">
        <v>82.5</v>
      </c>
      <c r="S92" s="29">
        <v>17.863636363636363</v>
      </c>
    </row>
    <row r="93" spans="1:19" ht="14.25" customHeight="1" x14ac:dyDescent="0.2">
      <c r="A93" s="23" t="s">
        <v>49</v>
      </c>
      <c r="B93" s="26">
        <f t="shared" si="8"/>
        <v>313810.00000000012</v>
      </c>
      <c r="C93" s="28">
        <f t="shared" si="9"/>
        <v>1.6961026257926763</v>
      </c>
      <c r="D93" s="21">
        <v>277617.90000000002</v>
      </c>
      <c r="E93" s="28">
        <v>0.14037517033303687</v>
      </c>
      <c r="F93" s="21">
        <f t="shared" si="10"/>
        <v>36192.100000000006</v>
      </c>
      <c r="G93" s="28">
        <f t="shared" si="11"/>
        <v>13.629585047565628</v>
      </c>
      <c r="H93" s="21">
        <v>944.4</v>
      </c>
      <c r="I93" s="28">
        <v>0.10013765353663702</v>
      </c>
      <c r="J93" s="21">
        <v>790.9</v>
      </c>
      <c r="K93" s="28">
        <v>4.4415501327601463</v>
      </c>
      <c r="L93" s="21">
        <v>1332.7</v>
      </c>
      <c r="M93" s="28">
        <v>7.5618308696630905</v>
      </c>
      <c r="N93" s="21">
        <v>7200.4</v>
      </c>
      <c r="O93" s="28">
        <v>12.408250236097995</v>
      </c>
      <c r="P93" s="21">
        <v>25374.9</v>
      </c>
      <c r="Q93" s="28">
        <v>15.095160769106478</v>
      </c>
      <c r="R93" s="22">
        <v>548.79999999999995</v>
      </c>
      <c r="S93" s="30">
        <v>13.148143221574344</v>
      </c>
    </row>
    <row r="94" spans="1:19" ht="14.25" customHeight="1" x14ac:dyDescent="0.2">
      <c r="A94" s="23" t="s">
        <v>1</v>
      </c>
      <c r="B94" s="26">
        <f t="shared" si="8"/>
        <v>396478.39999999997</v>
      </c>
      <c r="C94" s="28">
        <f t="shared" si="9"/>
        <v>1.2861738672270668</v>
      </c>
      <c r="D94" s="21">
        <v>359994.3</v>
      </c>
      <c r="E94" s="28">
        <v>0.17940446834852661</v>
      </c>
      <c r="F94" s="21">
        <f t="shared" si="10"/>
        <v>36484.099999999991</v>
      </c>
      <c r="G94" s="28">
        <f t="shared" si="11"/>
        <v>12.206839993312157</v>
      </c>
      <c r="H94" s="21">
        <v>343.9</v>
      </c>
      <c r="I94" s="28">
        <v>7.9009799360279143</v>
      </c>
      <c r="J94" s="21">
        <v>1535.8</v>
      </c>
      <c r="K94" s="28">
        <v>9.937720406302903</v>
      </c>
      <c r="L94" s="21">
        <v>3468.1</v>
      </c>
      <c r="M94" s="28">
        <v>7.8874643176379013</v>
      </c>
      <c r="N94" s="21">
        <v>16197.8</v>
      </c>
      <c r="O94" s="28">
        <v>11.371140710466852</v>
      </c>
      <c r="P94" s="21">
        <v>14766.8</v>
      </c>
      <c r="Q94" s="28">
        <v>14.422372077904487</v>
      </c>
      <c r="R94" s="22">
        <v>171.7</v>
      </c>
      <c r="S94" s="30">
        <v>16.66750728013978</v>
      </c>
    </row>
    <row r="95" spans="1:19" ht="14.25" customHeight="1" x14ac:dyDescent="0.2">
      <c r="A95" s="23" t="s">
        <v>2</v>
      </c>
      <c r="B95" s="26">
        <f t="shared" si="8"/>
        <v>438768.7</v>
      </c>
      <c r="C95" s="28">
        <f t="shared" si="9"/>
        <v>2.2863279399829572</v>
      </c>
      <c r="D95" s="21">
        <v>369187.4</v>
      </c>
      <c r="E95" s="28">
        <v>0.22661927248871439</v>
      </c>
      <c r="F95" s="21">
        <f t="shared" si="10"/>
        <v>69581.3</v>
      </c>
      <c r="G95" s="28">
        <f t="shared" si="11"/>
        <v>13.21481717070535</v>
      </c>
      <c r="H95" s="21">
        <v>994.3</v>
      </c>
      <c r="I95" s="28">
        <v>14.898054913004124</v>
      </c>
      <c r="J95" s="21">
        <v>1320.7</v>
      </c>
      <c r="K95" s="28">
        <v>9.7651783145301749</v>
      </c>
      <c r="L95" s="21">
        <v>3234.1</v>
      </c>
      <c r="M95" s="28">
        <v>8.6451312575368728</v>
      </c>
      <c r="N95" s="21">
        <v>31878</v>
      </c>
      <c r="O95" s="28">
        <v>12.511471171340736</v>
      </c>
      <c r="P95" s="21">
        <v>32085.7</v>
      </c>
      <c r="Q95" s="28">
        <v>14.457483520696139</v>
      </c>
      <c r="R95" s="21">
        <v>68.5</v>
      </c>
      <c r="S95" s="28">
        <v>16.288686131386861</v>
      </c>
    </row>
    <row r="96" spans="1:19" ht="14.25" customHeight="1" x14ac:dyDescent="0.2">
      <c r="A96" s="23" t="s">
        <v>3</v>
      </c>
      <c r="B96" s="26">
        <f t="shared" si="8"/>
        <v>340099.1</v>
      </c>
      <c r="C96" s="28">
        <f t="shared" si="9"/>
        <v>2.0978382389133068</v>
      </c>
      <c r="D96" s="21">
        <v>281835.2</v>
      </c>
      <c r="E96" s="28">
        <v>0.28742914298852701</v>
      </c>
      <c r="F96" s="21">
        <f t="shared" si="10"/>
        <v>58263.900000000009</v>
      </c>
      <c r="G96" s="28">
        <f t="shared" si="11"/>
        <v>10.855182145376475</v>
      </c>
      <c r="H96" s="21">
        <v>1639</v>
      </c>
      <c r="I96" s="28">
        <v>4.5429450884685796</v>
      </c>
      <c r="J96" s="21">
        <v>2493.6</v>
      </c>
      <c r="K96" s="28">
        <v>4.1054102502406193</v>
      </c>
      <c r="L96" s="21">
        <v>6889.3</v>
      </c>
      <c r="M96" s="28">
        <v>4.5788342792446297</v>
      </c>
      <c r="N96" s="21">
        <v>20842.2</v>
      </c>
      <c r="O96" s="28">
        <v>11.229518908752398</v>
      </c>
      <c r="P96" s="21">
        <v>26315.5</v>
      </c>
      <c r="Q96" s="28">
        <v>13.219447131918498</v>
      </c>
      <c r="R96" s="22">
        <v>84.3</v>
      </c>
      <c r="S96" s="30">
        <v>15.574211150652399</v>
      </c>
    </row>
    <row r="97" spans="1:19" ht="14.25" customHeight="1" x14ac:dyDescent="0.2">
      <c r="A97" s="23" t="s">
        <v>4</v>
      </c>
      <c r="B97" s="26">
        <f t="shared" si="8"/>
        <v>348579.80000000005</v>
      </c>
      <c r="C97" s="28">
        <f t="shared" si="9"/>
        <v>1.9010688714607089</v>
      </c>
      <c r="D97" s="21">
        <v>292071.5</v>
      </c>
      <c r="E97" s="28">
        <v>0.19971846619748901</v>
      </c>
      <c r="F97" s="21">
        <f t="shared" si="10"/>
        <v>56508.3</v>
      </c>
      <c r="G97" s="28">
        <f t="shared" si="11"/>
        <v>10.694749886299885</v>
      </c>
      <c r="H97" s="21">
        <v>202.2</v>
      </c>
      <c r="I97" s="28">
        <v>6.5097675568743805</v>
      </c>
      <c r="J97" s="21">
        <v>698.9</v>
      </c>
      <c r="K97" s="28">
        <v>7.7154585777650597</v>
      </c>
      <c r="L97" s="21">
        <v>10217.5</v>
      </c>
      <c r="M97" s="28">
        <v>6.0697367262050399</v>
      </c>
      <c r="N97" s="21">
        <v>22361</v>
      </c>
      <c r="O97" s="28">
        <v>10.106322838871197</v>
      </c>
      <c r="P97" s="21">
        <v>22866.7</v>
      </c>
      <c r="Q97" s="28">
        <v>13.433822764106798</v>
      </c>
      <c r="R97" s="22">
        <v>162</v>
      </c>
      <c r="S97" s="30">
        <v>15.0698209876543</v>
      </c>
    </row>
    <row r="98" spans="1:19" ht="14.25" customHeight="1" x14ac:dyDescent="0.2">
      <c r="A98" s="23" t="s">
        <v>5</v>
      </c>
      <c r="B98" s="26">
        <f t="shared" si="8"/>
        <v>412380.3</v>
      </c>
      <c r="C98" s="28">
        <f t="shared" si="9"/>
        <v>2.1830817015264778</v>
      </c>
      <c r="D98" s="21">
        <v>328227.7</v>
      </c>
      <c r="E98" s="28">
        <v>0.40706326735982395</v>
      </c>
      <c r="F98" s="21">
        <f t="shared" si="10"/>
        <v>84152.6</v>
      </c>
      <c r="G98" s="28">
        <f t="shared" si="11"/>
        <v>9.1102407649912074</v>
      </c>
      <c r="H98" s="21">
        <v>5988.6</v>
      </c>
      <c r="I98" s="28">
        <v>3.1628337173963903</v>
      </c>
      <c r="J98" s="21">
        <v>17672</v>
      </c>
      <c r="K98" s="28">
        <v>2.0664184585785401</v>
      </c>
      <c r="L98" s="21">
        <v>7657.2</v>
      </c>
      <c r="M98" s="28">
        <v>9.1180000522384201</v>
      </c>
      <c r="N98" s="21">
        <v>28942.799999999999</v>
      </c>
      <c r="O98" s="28">
        <v>11.760703145514599</v>
      </c>
      <c r="P98" s="21">
        <v>23769.9</v>
      </c>
      <c r="Q98" s="28">
        <v>12.582907921362699</v>
      </c>
      <c r="R98" s="22">
        <v>122.1</v>
      </c>
      <c r="S98" s="30">
        <v>15.489451269451299</v>
      </c>
    </row>
    <row r="99" spans="1:19" ht="14.25" customHeight="1" x14ac:dyDescent="0.2">
      <c r="A99" s="23" t="s">
        <v>6</v>
      </c>
      <c r="B99" s="26">
        <f t="shared" si="8"/>
        <v>374192.00000000006</v>
      </c>
      <c r="C99" s="28">
        <f t="shared" si="9"/>
        <v>1.6128984264762478</v>
      </c>
      <c r="D99" s="21">
        <v>321946.2</v>
      </c>
      <c r="E99" s="28">
        <v>0.17136497340238799</v>
      </c>
      <c r="F99" s="21">
        <f t="shared" si="10"/>
        <v>52245.799999999996</v>
      </c>
      <c r="G99" s="28">
        <f t="shared" si="11"/>
        <v>10.495836717975422</v>
      </c>
      <c r="H99" s="21">
        <v>78.2</v>
      </c>
      <c r="I99" s="28">
        <v>5.2476214833759594</v>
      </c>
      <c r="J99" s="21">
        <v>8837.9</v>
      </c>
      <c r="K99" s="28">
        <v>4.2133633555482604</v>
      </c>
      <c r="L99" s="21">
        <v>6179.7</v>
      </c>
      <c r="M99" s="28">
        <v>5.396316002394939</v>
      </c>
      <c r="N99" s="21">
        <v>12508</v>
      </c>
      <c r="O99" s="28">
        <v>11.5077620722737</v>
      </c>
      <c r="P99" s="21">
        <v>24509.9</v>
      </c>
      <c r="Q99" s="28">
        <v>13.521873528655799</v>
      </c>
      <c r="R99" s="22">
        <v>132.1</v>
      </c>
      <c r="S99" s="30">
        <v>15.210204390613198</v>
      </c>
    </row>
    <row r="100" spans="1:19" ht="14.25" customHeight="1" x14ac:dyDescent="0.2">
      <c r="A100" s="23" t="s">
        <v>7</v>
      </c>
      <c r="B100" s="26">
        <f t="shared" si="8"/>
        <v>398195.39999999997</v>
      </c>
      <c r="C100" s="28">
        <f t="shared" si="9"/>
        <v>1.5047512276636033</v>
      </c>
      <c r="D100" s="21">
        <v>346749</v>
      </c>
      <c r="E100" s="28">
        <v>0.14182739387856899</v>
      </c>
      <c r="F100" s="21">
        <f t="shared" si="10"/>
        <v>51446.400000000001</v>
      </c>
      <c r="G100" s="28">
        <f t="shared" si="11"/>
        <v>10.690864861292523</v>
      </c>
      <c r="H100" s="21">
        <v>3088</v>
      </c>
      <c r="I100" s="28">
        <v>2.6159128886010397</v>
      </c>
      <c r="J100" s="21">
        <v>2284.1</v>
      </c>
      <c r="K100" s="28">
        <v>11.614038789895398</v>
      </c>
      <c r="L100" s="21">
        <v>5594.8</v>
      </c>
      <c r="M100" s="28">
        <v>8.2324655036819898</v>
      </c>
      <c r="N100" s="21">
        <v>18742.100000000002</v>
      </c>
      <c r="O100" s="28">
        <v>10.9639595349507</v>
      </c>
      <c r="P100" s="21">
        <v>21716.2</v>
      </c>
      <c r="Q100" s="28">
        <v>12.1371823799744</v>
      </c>
      <c r="R100" s="22">
        <v>21.2</v>
      </c>
      <c r="S100" s="30">
        <v>13.247216981132102</v>
      </c>
    </row>
    <row r="101" spans="1:19" ht="14.25" customHeight="1" x14ac:dyDescent="0.2">
      <c r="A101" s="23" t="s">
        <v>8</v>
      </c>
      <c r="B101" s="26">
        <f t="shared" si="8"/>
        <v>437291.7</v>
      </c>
      <c r="C101" s="28">
        <f t="shared" si="9"/>
        <v>1.8345993509595548</v>
      </c>
      <c r="D101" s="21">
        <v>369806.6</v>
      </c>
      <c r="E101" s="28">
        <v>0.18620962957394499</v>
      </c>
      <c r="F101" s="21">
        <f t="shared" si="10"/>
        <v>67485.100000000006</v>
      </c>
      <c r="G101" s="28">
        <f t="shared" si="11"/>
        <v>10.867488067736437</v>
      </c>
      <c r="H101" s="21">
        <v>626.1</v>
      </c>
      <c r="I101" s="28">
        <v>9.6876489378693496</v>
      </c>
      <c r="J101" s="21">
        <v>964.9</v>
      </c>
      <c r="K101" s="28">
        <v>9.4349466265934314</v>
      </c>
      <c r="L101" s="21">
        <v>13035.4</v>
      </c>
      <c r="M101" s="28">
        <v>5.9538526627491288</v>
      </c>
      <c r="N101" s="21">
        <v>20442.5</v>
      </c>
      <c r="O101" s="28">
        <v>10.638371970160199</v>
      </c>
      <c r="P101" s="21">
        <v>20521.5</v>
      </c>
      <c r="Q101" s="28">
        <v>12.8011675072485</v>
      </c>
      <c r="R101" s="22">
        <v>11894.7</v>
      </c>
      <c r="S101" s="30">
        <v>13.488307649625499</v>
      </c>
    </row>
    <row r="102" spans="1:19" ht="14.25" customHeight="1" x14ac:dyDescent="0.2">
      <c r="A102" s="23" t="s">
        <v>9</v>
      </c>
      <c r="B102" s="26">
        <f t="shared" si="8"/>
        <v>472675</v>
      </c>
      <c r="C102" s="28">
        <f t="shared" si="9"/>
        <v>3.6496875104458715</v>
      </c>
      <c r="D102" s="21">
        <v>334856.60000000003</v>
      </c>
      <c r="E102" s="28">
        <v>0.23223091317298197</v>
      </c>
      <c r="F102" s="21">
        <f t="shared" si="10"/>
        <v>137818.4</v>
      </c>
      <c r="G102" s="28">
        <f t="shared" si="11"/>
        <v>11.953062798581341</v>
      </c>
      <c r="H102" s="21">
        <v>718.4</v>
      </c>
      <c r="I102" s="28">
        <v>5.3951990534521199</v>
      </c>
      <c r="J102" s="21">
        <v>2039.8</v>
      </c>
      <c r="K102" s="28">
        <v>7.8189611726639896</v>
      </c>
      <c r="L102" s="21">
        <v>10830.1</v>
      </c>
      <c r="M102" s="28">
        <v>6.7017137422553796</v>
      </c>
      <c r="N102" s="21">
        <v>21863.8</v>
      </c>
      <c r="O102" s="28">
        <v>10.826976097476201</v>
      </c>
      <c r="P102" s="21">
        <v>95024.5</v>
      </c>
      <c r="Q102" s="28">
        <v>12.867789748959501</v>
      </c>
      <c r="R102" s="21">
        <v>7341.8</v>
      </c>
      <c r="S102" s="28">
        <v>13.003977907325201</v>
      </c>
    </row>
    <row r="103" spans="1:19" ht="14.25" customHeight="1" x14ac:dyDescent="0.2">
      <c r="A103" s="23" t="s">
        <v>14</v>
      </c>
      <c r="B103" s="26">
        <f t="shared" si="8"/>
        <v>438195.8</v>
      </c>
      <c r="C103" s="28">
        <f t="shared" si="9"/>
        <v>2.999109945827874</v>
      </c>
      <c r="D103" s="21">
        <v>330804.2</v>
      </c>
      <c r="E103" s="28">
        <v>0.26776689050501795</v>
      </c>
      <c r="F103" s="21">
        <f t="shared" si="10"/>
        <v>107391.59999999999</v>
      </c>
      <c r="G103" s="28">
        <f t="shared" si="11"/>
        <v>11.412614860007691</v>
      </c>
      <c r="H103" s="21">
        <v>637.5</v>
      </c>
      <c r="I103" s="28">
        <v>6.7435152941176488</v>
      </c>
      <c r="J103" s="21">
        <v>1571.5</v>
      </c>
      <c r="K103" s="28">
        <v>9.9246452433980306</v>
      </c>
      <c r="L103" s="21">
        <v>9819.1</v>
      </c>
      <c r="M103" s="28">
        <v>6.7187398030369403</v>
      </c>
      <c r="N103" s="21">
        <v>32378</v>
      </c>
      <c r="O103" s="28">
        <v>10.250039687442102</v>
      </c>
      <c r="P103" s="21">
        <v>59066.7</v>
      </c>
      <c r="Q103" s="28">
        <v>12.815389822014799</v>
      </c>
      <c r="R103" s="22">
        <v>3918.8</v>
      </c>
      <c r="S103" s="30">
        <v>12.991949066040599</v>
      </c>
    </row>
    <row r="104" spans="1:19" ht="14.25" customHeight="1" thickBot="1" x14ac:dyDescent="0.25">
      <c r="A104" s="24" t="s">
        <v>15</v>
      </c>
      <c r="B104" s="27">
        <f t="shared" si="8"/>
        <v>500811.60000000003</v>
      </c>
      <c r="C104" s="29">
        <f t="shared" si="9"/>
        <v>1.8895296574600136</v>
      </c>
      <c r="D104" s="25">
        <v>417669.9</v>
      </c>
      <c r="E104" s="29">
        <v>0.218336511680636</v>
      </c>
      <c r="F104" s="25">
        <f t="shared" si="10"/>
        <v>83141.700000000012</v>
      </c>
      <c r="G104" s="29">
        <f t="shared" si="11"/>
        <v>10.284920587382761</v>
      </c>
      <c r="H104" s="25">
        <v>258.5</v>
      </c>
      <c r="I104" s="29">
        <v>15.4132030947776</v>
      </c>
      <c r="J104" s="25">
        <v>3091.9</v>
      </c>
      <c r="K104" s="29">
        <v>5.7650240952165293</v>
      </c>
      <c r="L104" s="25">
        <v>9222.7000000000007</v>
      </c>
      <c r="M104" s="29">
        <v>6.4214295163021697</v>
      </c>
      <c r="N104" s="25">
        <v>15847.2</v>
      </c>
      <c r="O104" s="29">
        <v>11.201619592104599</v>
      </c>
      <c r="P104" s="25">
        <v>50961.3</v>
      </c>
      <c r="Q104" s="29">
        <v>10.7460255134779</v>
      </c>
      <c r="R104" s="25">
        <v>3760.1</v>
      </c>
      <c r="S104" s="29">
        <v>13.012403127576398</v>
      </c>
    </row>
    <row r="105" spans="1:19" ht="14.25" customHeight="1" x14ac:dyDescent="0.2">
      <c r="A105" s="23" t="s">
        <v>73</v>
      </c>
      <c r="B105" s="26">
        <f t="shared" si="8"/>
        <v>411183.00000000006</v>
      </c>
      <c r="C105" s="28">
        <f t="shared" si="9"/>
        <v>3.6081657291279092</v>
      </c>
      <c r="D105" s="21">
        <v>293824</v>
      </c>
      <c r="E105" s="28">
        <v>0.25071336242104098</v>
      </c>
      <c r="F105" s="21">
        <f t="shared" si="10"/>
        <v>117359</v>
      </c>
      <c r="G105" s="28">
        <f t="shared" si="11"/>
        <v>12.013998125410078</v>
      </c>
      <c r="H105" s="21">
        <v>2072.4</v>
      </c>
      <c r="I105" s="28">
        <v>2.89034501061571</v>
      </c>
      <c r="J105" s="21">
        <v>5308.5</v>
      </c>
      <c r="K105" s="28">
        <v>4.5187536969011992</v>
      </c>
      <c r="L105" s="21">
        <v>8669</v>
      </c>
      <c r="M105" s="28">
        <v>8.2889273272580493</v>
      </c>
      <c r="N105" s="21">
        <v>41838.200000000004</v>
      </c>
      <c r="O105" s="28">
        <v>13.239429731680598</v>
      </c>
      <c r="P105" s="21">
        <v>46640.7</v>
      </c>
      <c r="Q105" s="28">
        <v>12.7224222835421</v>
      </c>
      <c r="R105" s="22">
        <v>12830.2</v>
      </c>
      <c r="S105" s="30">
        <v>12.5344694548799</v>
      </c>
    </row>
    <row r="106" spans="1:19" ht="14.25" customHeight="1" x14ac:dyDescent="0.2">
      <c r="A106" s="23" t="s">
        <v>1</v>
      </c>
      <c r="B106" s="26">
        <f t="shared" si="8"/>
        <v>373363</v>
      </c>
      <c r="C106" s="28">
        <f t="shared" si="9"/>
        <v>2.5211355704769836</v>
      </c>
      <c r="D106" s="21">
        <v>296054</v>
      </c>
      <c r="E106" s="28">
        <v>0.19761589439764399</v>
      </c>
      <c r="F106" s="21">
        <f t="shared" si="10"/>
        <v>77309</v>
      </c>
      <c r="G106" s="28">
        <f t="shared" si="11"/>
        <v>11.419029660194775</v>
      </c>
      <c r="H106" s="21">
        <v>1776.5</v>
      </c>
      <c r="I106" s="28">
        <v>9.2226934984520099</v>
      </c>
      <c r="J106" s="21">
        <v>1488.3</v>
      </c>
      <c r="K106" s="28">
        <v>6.6032674863938698</v>
      </c>
      <c r="L106" s="21">
        <v>5587.2</v>
      </c>
      <c r="M106" s="28">
        <v>7.1569929481672396</v>
      </c>
      <c r="N106" s="21">
        <v>21826</v>
      </c>
      <c r="O106" s="28">
        <v>12.7952298634656</v>
      </c>
      <c r="P106" s="21">
        <v>46247.199999999997</v>
      </c>
      <c r="Q106" s="28">
        <v>11.505734574201199</v>
      </c>
      <c r="R106" s="22">
        <v>383.8</v>
      </c>
      <c r="S106" s="30">
        <v>13.594997394476298</v>
      </c>
    </row>
    <row r="107" spans="1:19" ht="14.25" customHeight="1" x14ac:dyDescent="0.2">
      <c r="A107" s="23" t="s">
        <v>2</v>
      </c>
      <c r="B107" s="26">
        <f t="shared" si="8"/>
        <v>451425.80000000005</v>
      </c>
      <c r="C107" s="28">
        <f t="shared" si="9"/>
        <v>2.8311188195269286</v>
      </c>
      <c r="D107" s="21">
        <v>348883.4</v>
      </c>
      <c r="E107" s="28">
        <v>0.159231488227872</v>
      </c>
      <c r="F107" s="21">
        <f t="shared" si="10"/>
        <v>102542.39999999999</v>
      </c>
      <c r="G107" s="28">
        <f t="shared" si="11"/>
        <v>11.921769482672529</v>
      </c>
      <c r="H107" s="21">
        <v>2042.7</v>
      </c>
      <c r="I107" s="28">
        <v>3.4298257208596499</v>
      </c>
      <c r="J107" s="21">
        <v>3237.5</v>
      </c>
      <c r="K107" s="28">
        <v>6.7372769111969095</v>
      </c>
      <c r="L107" s="21">
        <v>14333.7</v>
      </c>
      <c r="M107" s="28">
        <v>12.524644718390897</v>
      </c>
      <c r="N107" s="21">
        <v>20822.3</v>
      </c>
      <c r="O107" s="28">
        <v>12.721196793821997</v>
      </c>
      <c r="P107" s="21">
        <v>62045.5</v>
      </c>
      <c r="Q107" s="28">
        <v>12.063238591034001</v>
      </c>
      <c r="R107" s="21">
        <v>60.7</v>
      </c>
      <c r="S107" s="28">
        <v>13.0159802306425</v>
      </c>
    </row>
    <row r="108" spans="1:19" ht="14.25" customHeight="1" x14ac:dyDescent="0.2">
      <c r="A108" s="23" t="s">
        <v>3</v>
      </c>
      <c r="B108" s="26">
        <f t="shared" si="8"/>
        <v>568146.5</v>
      </c>
      <c r="C108" s="28">
        <f t="shared" si="9"/>
        <v>2.2342915797245966</v>
      </c>
      <c r="D108" s="21">
        <v>437092.3</v>
      </c>
      <c r="E108" s="28">
        <v>9.887479829775081E-2</v>
      </c>
      <c r="F108" s="21">
        <f>H108+J108+L108+N108+P108+R108</f>
        <v>131054.2</v>
      </c>
      <c r="G108" s="28">
        <f>(H108*I108+J108*K108+L108*M108+N108*O108+P108*Q108+R108*S108)/(H108+J108+L108+N108+P108+R108)</f>
        <v>9.3563390414042491</v>
      </c>
      <c r="H108" s="21">
        <v>1656.2</v>
      </c>
      <c r="I108" s="28">
        <v>4.6387918125830199</v>
      </c>
      <c r="J108" s="21">
        <v>3507.7</v>
      </c>
      <c r="K108" s="28">
        <v>5.5856718077372598</v>
      </c>
      <c r="L108" s="21">
        <v>7484.8</v>
      </c>
      <c r="M108" s="28">
        <v>6.6341508123129502</v>
      </c>
      <c r="N108" s="21">
        <v>83781.2</v>
      </c>
      <c r="O108" s="28">
        <v>8.9280828634586307</v>
      </c>
      <c r="P108" s="21">
        <v>34499</v>
      </c>
      <c r="Q108" s="28">
        <v>11.583402301515997</v>
      </c>
      <c r="R108" s="22">
        <v>125.3</v>
      </c>
      <c r="S108" s="30">
        <v>13.051205107741401</v>
      </c>
    </row>
    <row r="109" spans="1:19" ht="14.25" customHeight="1" x14ac:dyDescent="0.2">
      <c r="A109" s="23" t="s">
        <v>4</v>
      </c>
      <c r="B109" s="26">
        <f>D109+H109+J109+L109+N109+P109+R109</f>
        <v>719039.8</v>
      </c>
      <c r="C109" s="28">
        <f>(D109*E109+H109*I109+J109*K109+L109*M109+N109*O109+P109*Q109+R109*S109)/(D109+H109+J109+L109+N109+P109+R109)</f>
        <v>3.8168802032933282</v>
      </c>
      <c r="D109" s="21">
        <v>496997</v>
      </c>
      <c r="E109" s="28">
        <v>0.21528812849977</v>
      </c>
      <c r="F109" s="21">
        <f>H109+J109+L109+N109+P109+R109</f>
        <v>222042.8</v>
      </c>
      <c r="G109" s="28">
        <f>(H109*I109+J109*K109+L109*M109+N109*O109+P109*Q109+R109*S109)/(H109+J109+L109+N109+P109+R109)</f>
        <v>11.878301048266342</v>
      </c>
      <c r="H109" s="21">
        <v>2480.6</v>
      </c>
      <c r="I109" s="28">
        <v>11.205914294928597</v>
      </c>
      <c r="J109" s="21">
        <v>7361.9</v>
      </c>
      <c r="K109" s="28">
        <v>6.8469642347763484</v>
      </c>
      <c r="L109" s="21">
        <v>10385.700000000001</v>
      </c>
      <c r="M109" s="28">
        <v>7.9752208324908294</v>
      </c>
      <c r="N109" s="21">
        <v>70042.2</v>
      </c>
      <c r="O109" s="28">
        <v>13.768742657997599</v>
      </c>
      <c r="P109" s="21">
        <v>131449</v>
      </c>
      <c r="Q109" s="28">
        <v>11.469942129647199</v>
      </c>
      <c r="R109" s="22">
        <v>323.40000000000003</v>
      </c>
      <c r="S109" s="30">
        <v>13.461552257266499</v>
      </c>
    </row>
    <row r="110" spans="1:19" ht="14.25" customHeight="1" x14ac:dyDescent="0.2">
      <c r="A110" s="23" t="s">
        <v>5</v>
      </c>
      <c r="B110" s="26">
        <f t="shared" si="8"/>
        <v>445168.5</v>
      </c>
      <c r="C110" s="28">
        <f t="shared" si="9"/>
        <v>2.0503512580067969</v>
      </c>
      <c r="D110" s="21">
        <v>347435.9</v>
      </c>
      <c r="E110" s="28">
        <v>0.13856975632051799</v>
      </c>
      <c r="F110" s="21">
        <f>H110+J110+L110+N110+P110+R110</f>
        <v>97732.599999999991</v>
      </c>
      <c r="G110" s="28">
        <f>(H110*I110+J110*K110+L110*M110+N110*O110+P110*Q110+R110*S110)/(H110+J110+L110+N110+P110+R110)</f>
        <v>8.8466661687093051</v>
      </c>
      <c r="H110" s="21">
        <v>560.30000000000007</v>
      </c>
      <c r="I110" s="28">
        <v>11.7900838836338</v>
      </c>
      <c r="J110" s="21">
        <v>21923.200000000001</v>
      </c>
      <c r="K110" s="28">
        <v>2.3352113742519296</v>
      </c>
      <c r="L110" s="21">
        <v>4947.3</v>
      </c>
      <c r="M110" s="28">
        <v>7.7939162775655397</v>
      </c>
      <c r="N110" s="21">
        <v>26939</v>
      </c>
      <c r="O110" s="28">
        <v>10.418022643750698</v>
      </c>
      <c r="P110" s="21">
        <v>43150.6</v>
      </c>
      <c r="Q110" s="28">
        <v>11.228718302874096</v>
      </c>
      <c r="R110" s="22">
        <v>212.2</v>
      </c>
      <c r="S110" s="30">
        <v>14.469886899151698</v>
      </c>
    </row>
    <row r="111" spans="1:19" ht="14.25" customHeight="1" x14ac:dyDescent="0.2">
      <c r="A111" s="23" t="s">
        <v>6</v>
      </c>
      <c r="B111" s="26">
        <f t="shared" si="8"/>
        <v>616347.6</v>
      </c>
      <c r="C111" s="28">
        <f t="shared" si="9"/>
        <v>2.9240962924168117</v>
      </c>
      <c r="D111" s="21">
        <v>460320.7</v>
      </c>
      <c r="E111" s="28">
        <v>0.114335014697362</v>
      </c>
      <c r="F111" s="21">
        <f t="shared" ref="F111:F116" si="12">H111+J111+L111+N111+P111+R111</f>
        <v>156026.9</v>
      </c>
      <c r="G111" s="28">
        <f t="shared" ref="G111:G116" si="13">(H111*I111+J111*K111+L111*M111+N111*O111+P111*Q111+R111*S111)/(H111+J111+L111+N111+P111+R111)</f>
        <v>11.213636610097364</v>
      </c>
      <c r="H111" s="21">
        <v>3380</v>
      </c>
      <c r="I111" s="28">
        <v>9.1659402366863887</v>
      </c>
      <c r="J111" s="21">
        <v>1264</v>
      </c>
      <c r="K111" s="28">
        <v>6.9792397151898697</v>
      </c>
      <c r="L111" s="21">
        <v>3151.5</v>
      </c>
      <c r="M111" s="28">
        <v>8.5448012057750304</v>
      </c>
      <c r="N111" s="21">
        <v>62673</v>
      </c>
      <c r="O111" s="28">
        <v>11.367469324908701</v>
      </c>
      <c r="P111" s="21">
        <v>85343</v>
      </c>
      <c r="Q111" s="28">
        <v>11.338326552851402</v>
      </c>
      <c r="R111" s="22">
        <v>215.4</v>
      </c>
      <c r="S111" s="30">
        <v>13.078792943361201</v>
      </c>
    </row>
    <row r="112" spans="1:19" ht="14.25" customHeight="1" x14ac:dyDescent="0.2">
      <c r="A112" s="23" t="s">
        <v>7</v>
      </c>
      <c r="B112" s="26">
        <f t="shared" si="8"/>
        <v>456544.90000000008</v>
      </c>
      <c r="C112" s="28">
        <f t="shared" si="9"/>
        <v>2.2062451075458283</v>
      </c>
      <c r="D112" s="21">
        <v>368411.4</v>
      </c>
      <c r="E112" s="28">
        <v>8.80850836863354E-2</v>
      </c>
      <c r="F112" s="21">
        <f t="shared" si="12"/>
        <v>88133.499999999985</v>
      </c>
      <c r="G112" s="28">
        <f t="shared" si="13"/>
        <v>11.060475335712297</v>
      </c>
      <c r="H112" s="21">
        <v>322.90000000000003</v>
      </c>
      <c r="I112" s="28">
        <v>10.628727160111499</v>
      </c>
      <c r="J112" s="21">
        <v>3367.5</v>
      </c>
      <c r="K112" s="28">
        <v>5.2535495174461797</v>
      </c>
      <c r="L112" s="21">
        <v>5967.9</v>
      </c>
      <c r="M112" s="28">
        <v>8.5648367097303897</v>
      </c>
      <c r="N112" s="21">
        <v>27119.599999999999</v>
      </c>
      <c r="O112" s="28">
        <v>10.977744620127101</v>
      </c>
      <c r="P112" s="21">
        <v>48872.9</v>
      </c>
      <c r="Q112" s="28">
        <v>11.765865807021902</v>
      </c>
      <c r="R112" s="22">
        <v>2482.7000000000003</v>
      </c>
      <c r="S112" s="30">
        <v>12.0098860111975</v>
      </c>
    </row>
    <row r="113" spans="1:19" ht="14.25" customHeight="1" x14ac:dyDescent="0.2">
      <c r="A113" s="23" t="s">
        <v>8</v>
      </c>
      <c r="B113" s="26">
        <f t="shared" si="8"/>
        <v>494332</v>
      </c>
      <c r="C113" s="28">
        <f t="shared" si="9"/>
        <v>1.7427625785909064</v>
      </c>
      <c r="D113" s="21">
        <v>415262.3</v>
      </c>
      <c r="E113" s="28">
        <v>5.7610568067459997E-2</v>
      </c>
      <c r="F113" s="21">
        <f t="shared" si="12"/>
        <v>79069.7</v>
      </c>
      <c r="G113" s="28">
        <f t="shared" si="13"/>
        <v>10.592930212205182</v>
      </c>
      <c r="H113" s="21">
        <v>4460.7</v>
      </c>
      <c r="I113" s="28">
        <v>11.602640168583399</v>
      </c>
      <c r="J113" s="21">
        <v>2348</v>
      </c>
      <c r="K113" s="28">
        <v>4.10612947189097</v>
      </c>
      <c r="L113" s="21">
        <v>9325</v>
      </c>
      <c r="M113" s="28">
        <v>8.1464648793565697</v>
      </c>
      <c r="N113" s="21">
        <v>24683.8</v>
      </c>
      <c r="O113" s="28">
        <v>10.5625523217657</v>
      </c>
      <c r="P113" s="21">
        <v>38134.5</v>
      </c>
      <c r="Q113" s="28">
        <v>11.4879786544992</v>
      </c>
      <c r="R113" s="22">
        <v>117.7</v>
      </c>
      <c r="S113" s="30">
        <v>11.934485981308399</v>
      </c>
    </row>
    <row r="114" spans="1:19" ht="14.25" customHeight="1" x14ac:dyDescent="0.2">
      <c r="A114" s="23" t="s">
        <v>9</v>
      </c>
      <c r="B114" s="26">
        <f t="shared" si="8"/>
        <v>516926.79999999993</v>
      </c>
      <c r="C114" s="28">
        <f t="shared" si="9"/>
        <v>2.2611242268731244</v>
      </c>
      <c r="D114" s="21">
        <v>417479.3</v>
      </c>
      <c r="E114" s="28">
        <v>0.12736442740993401</v>
      </c>
      <c r="F114" s="21">
        <f t="shared" si="12"/>
        <v>99447.5</v>
      </c>
      <c r="G114" s="28">
        <f t="shared" si="13"/>
        <v>11.218619864752741</v>
      </c>
      <c r="H114" s="21">
        <v>520.6</v>
      </c>
      <c r="I114" s="28">
        <v>4.4267287744909698</v>
      </c>
      <c r="J114" s="21">
        <v>13589.5</v>
      </c>
      <c r="K114" s="28">
        <v>14.991694396408997</v>
      </c>
      <c r="L114" s="21">
        <v>8281.1</v>
      </c>
      <c r="M114" s="28">
        <v>7.9078818031420894</v>
      </c>
      <c r="N114" s="21">
        <v>41385.300000000003</v>
      </c>
      <c r="O114" s="28">
        <v>10.6124967802577</v>
      </c>
      <c r="P114" s="21">
        <v>34056.6</v>
      </c>
      <c r="Q114" s="28">
        <v>11.3541333251117</v>
      </c>
      <c r="R114" s="21">
        <v>1614.4</v>
      </c>
      <c r="S114" s="28">
        <v>11.310092294350801</v>
      </c>
    </row>
    <row r="115" spans="1:19" ht="14.25" customHeight="1" x14ac:dyDescent="0.2">
      <c r="A115" s="23" t="s">
        <v>14</v>
      </c>
      <c r="B115" s="26">
        <f t="shared" si="8"/>
        <v>447627.99999999994</v>
      </c>
      <c r="C115" s="28">
        <f t="shared" si="9"/>
        <v>2.0281681530199167</v>
      </c>
      <c r="D115" s="21">
        <v>365649.1</v>
      </c>
      <c r="E115" s="28">
        <v>0.103250455149486</v>
      </c>
      <c r="F115" s="21">
        <f t="shared" si="12"/>
        <v>81978.900000000023</v>
      </c>
      <c r="G115" s="28">
        <f t="shared" si="13"/>
        <v>10.613845977440524</v>
      </c>
      <c r="H115" s="21">
        <v>503.5</v>
      </c>
      <c r="I115" s="28">
        <v>1.0537398212512399</v>
      </c>
      <c r="J115" s="21">
        <v>2435.6</v>
      </c>
      <c r="K115" s="28">
        <v>11.732014698636899</v>
      </c>
      <c r="L115" s="21">
        <v>6153.7</v>
      </c>
      <c r="M115" s="28">
        <v>7.6386057168857802</v>
      </c>
      <c r="N115" s="21">
        <v>37795.300000000003</v>
      </c>
      <c r="O115" s="28">
        <v>10.178546935730099</v>
      </c>
      <c r="P115" s="21">
        <v>35005.200000000004</v>
      </c>
      <c r="Q115" s="28">
        <v>11.659369693645498</v>
      </c>
      <c r="R115" s="22">
        <v>85.6</v>
      </c>
      <c r="S115" s="30">
        <v>13.561612149532699</v>
      </c>
    </row>
    <row r="116" spans="1:19" ht="14.25" customHeight="1" thickBot="1" x14ac:dyDescent="0.25">
      <c r="A116" s="24" t="s">
        <v>15</v>
      </c>
      <c r="B116" s="27">
        <f t="shared" si="8"/>
        <v>739822.6</v>
      </c>
      <c r="C116" s="29">
        <f t="shared" si="9"/>
        <v>1.5883205108900411</v>
      </c>
      <c r="D116" s="25">
        <v>633163.1</v>
      </c>
      <c r="E116" s="29">
        <v>9.1924237214708188E-2</v>
      </c>
      <c r="F116" s="25">
        <f t="shared" si="12"/>
        <v>106659.49999999999</v>
      </c>
      <c r="G116" s="29">
        <f t="shared" si="13"/>
        <v>10.471382061607251</v>
      </c>
      <c r="H116" s="25">
        <v>769.4</v>
      </c>
      <c r="I116" s="29">
        <v>3.0698154406030698</v>
      </c>
      <c r="J116" s="25">
        <v>3780.1</v>
      </c>
      <c r="K116" s="29">
        <v>3.6618264067088204</v>
      </c>
      <c r="L116" s="25">
        <v>10885.3</v>
      </c>
      <c r="M116" s="29">
        <v>10.569013164543001</v>
      </c>
      <c r="N116" s="25">
        <v>40936.1</v>
      </c>
      <c r="O116" s="29">
        <v>10.0719111981845</v>
      </c>
      <c r="P116" s="25">
        <v>50164.7</v>
      </c>
      <c r="Q116" s="29">
        <v>11.398477275853299</v>
      </c>
      <c r="R116" s="25">
        <v>123.9</v>
      </c>
      <c r="S116" s="29">
        <v>12.232066182405198</v>
      </c>
    </row>
    <row r="117" spans="1:19" ht="14.25" customHeight="1" x14ac:dyDescent="0.2">
      <c r="A117" s="23" t="s">
        <v>74</v>
      </c>
      <c r="B117" s="26">
        <f t="shared" ref="B117:B128" si="14">D117+H117+J117+L117+N117+P117+R117</f>
        <v>583936.6</v>
      </c>
      <c r="C117" s="28">
        <f t="shared" ref="C117:C128" si="15">(D117*E117+H117*I117+J117*K117+L117*M117+N117*O117+P117*Q117+R117*S117)/(D117+H117+J117+L117+N117+P117+R117)</f>
        <v>3.4008601464611039</v>
      </c>
      <c r="D117" s="21">
        <v>408463</v>
      </c>
      <c r="E117" s="28">
        <v>0.122947772503262</v>
      </c>
      <c r="F117" s="21">
        <f t="shared" ref="F117:F147" si="16">H117+J117+L117+N117+P117+R117</f>
        <v>175473.59999999998</v>
      </c>
      <c r="G117" s="28">
        <f t="shared" ref="G117:G147" si="17">(H117*I117+J117*K117+L117*M117+N117*O117+P117*Q117+R117*S117)/(H117+J117+L117+N117+P117+R117)</f>
        <v>11.031101516125499</v>
      </c>
      <c r="H117" s="21">
        <v>668.3</v>
      </c>
      <c r="I117" s="28">
        <v>9.0375355379320705</v>
      </c>
      <c r="J117" s="21">
        <v>2536.6</v>
      </c>
      <c r="K117" s="28">
        <v>3.9810123787747398</v>
      </c>
      <c r="L117" s="21">
        <v>13219.2</v>
      </c>
      <c r="M117" s="28">
        <v>7.7062981874848697</v>
      </c>
      <c r="N117" s="21">
        <v>31758.799999999999</v>
      </c>
      <c r="O117" s="28">
        <v>10.450675875662801</v>
      </c>
      <c r="P117" s="21">
        <v>127228.7</v>
      </c>
      <c r="Q117" s="28">
        <v>11.671290353512999</v>
      </c>
      <c r="R117" s="22">
        <v>62</v>
      </c>
      <c r="S117" s="30">
        <v>13.450854838709699</v>
      </c>
    </row>
    <row r="118" spans="1:19" ht="14.25" customHeight="1" x14ac:dyDescent="0.2">
      <c r="A118" s="23" t="s">
        <v>1</v>
      </c>
      <c r="B118" s="26">
        <f t="shared" si="14"/>
        <v>364574.19999999995</v>
      </c>
      <c r="C118" s="28">
        <f t="shared" si="15"/>
        <v>3.2056050400714149</v>
      </c>
      <c r="D118" s="21">
        <v>258624.1</v>
      </c>
      <c r="E118" s="28">
        <v>0.26432565255906204</v>
      </c>
      <c r="F118" s="21">
        <f t="shared" si="16"/>
        <v>105950.1</v>
      </c>
      <c r="G118" s="28">
        <f t="shared" si="17"/>
        <v>10.385265412680155</v>
      </c>
      <c r="H118" s="21">
        <v>975</v>
      </c>
      <c r="I118" s="28">
        <v>1.5400512820512799</v>
      </c>
      <c r="J118" s="21">
        <v>1091.9000000000001</v>
      </c>
      <c r="K118" s="28">
        <v>9.8593653264950998</v>
      </c>
      <c r="L118" s="21">
        <v>13501.3</v>
      </c>
      <c r="M118" s="28">
        <v>6.4074817980490799</v>
      </c>
      <c r="N118" s="21">
        <v>31676.3</v>
      </c>
      <c r="O118" s="28">
        <v>10.953733516856499</v>
      </c>
      <c r="P118" s="21">
        <v>58029</v>
      </c>
      <c r="Q118" s="28">
        <v>11.128204552896001</v>
      </c>
      <c r="R118" s="22">
        <v>676.6</v>
      </c>
      <c r="S118" s="30">
        <v>13.0228391959799</v>
      </c>
    </row>
    <row r="119" spans="1:19" ht="14.25" customHeight="1" x14ac:dyDescent="0.2">
      <c r="A119" s="23" t="s">
        <v>2</v>
      </c>
      <c r="B119" s="26">
        <f t="shared" si="14"/>
        <v>515678.20000000007</v>
      </c>
      <c r="C119" s="28">
        <f t="shared" si="15"/>
        <v>2.360476653851181</v>
      </c>
      <c r="D119" s="21">
        <v>406472.4</v>
      </c>
      <c r="E119" s="28">
        <v>0.169684775645284</v>
      </c>
      <c r="F119" s="21">
        <f t="shared" si="16"/>
        <v>109205.8</v>
      </c>
      <c r="G119" s="28">
        <f t="shared" si="17"/>
        <v>10.514772786793376</v>
      </c>
      <c r="H119" s="21">
        <v>6314</v>
      </c>
      <c r="I119" s="28">
        <v>4.6614295216978103</v>
      </c>
      <c r="J119" s="21">
        <v>12146.7</v>
      </c>
      <c r="K119" s="28">
        <v>11.781941267998697</v>
      </c>
      <c r="L119" s="21">
        <v>4141.3999999999996</v>
      </c>
      <c r="M119" s="28">
        <v>7.111724537595979</v>
      </c>
      <c r="N119" s="21">
        <v>26774.400000000001</v>
      </c>
      <c r="O119" s="28">
        <v>9.9569867485359094</v>
      </c>
      <c r="P119" s="21">
        <v>59750.5</v>
      </c>
      <c r="Q119" s="28">
        <v>11.359297696253599</v>
      </c>
      <c r="R119" s="22">
        <v>78.8</v>
      </c>
      <c r="S119" s="30">
        <v>12.203591370558399</v>
      </c>
    </row>
    <row r="120" spans="1:19" ht="14.25" customHeight="1" x14ac:dyDescent="0.2">
      <c r="A120" s="23" t="s">
        <v>3</v>
      </c>
      <c r="B120" s="26">
        <f t="shared" si="14"/>
        <v>546402.4</v>
      </c>
      <c r="C120" s="28">
        <f t="shared" si="15"/>
        <v>1.5847152849255397</v>
      </c>
      <c r="D120" s="21">
        <v>470342.7</v>
      </c>
      <c r="E120" s="28">
        <v>0.14970202790433401</v>
      </c>
      <c r="F120" s="21">
        <f t="shared" si="16"/>
        <v>76059.7</v>
      </c>
      <c r="G120" s="28">
        <f t="shared" si="17"/>
        <v>10.458639450326505</v>
      </c>
      <c r="H120" s="21">
        <v>1420.7</v>
      </c>
      <c r="I120" s="28">
        <v>10.288578165693</v>
      </c>
      <c r="J120" s="21">
        <v>3758</v>
      </c>
      <c r="K120" s="28">
        <v>6.1414475784991991</v>
      </c>
      <c r="L120" s="21">
        <v>5046.9000000000005</v>
      </c>
      <c r="M120" s="28">
        <v>7.1949006320711693</v>
      </c>
      <c r="N120" s="21">
        <v>20038.100000000002</v>
      </c>
      <c r="O120" s="28">
        <v>10.124422774614398</v>
      </c>
      <c r="P120" s="21">
        <v>42758.8</v>
      </c>
      <c r="Q120" s="28">
        <v>11.309297758589999</v>
      </c>
      <c r="R120" s="22">
        <v>3037.2</v>
      </c>
      <c r="S120" s="30">
        <v>11.532429540366099</v>
      </c>
    </row>
    <row r="121" spans="1:19" ht="14.25" customHeight="1" x14ac:dyDescent="0.2">
      <c r="A121" s="23" t="s">
        <v>4</v>
      </c>
      <c r="B121" s="26">
        <f t="shared" si="14"/>
        <v>583261.30000000005</v>
      </c>
      <c r="C121" s="28">
        <f t="shared" si="15"/>
        <v>1.6427914298445636</v>
      </c>
      <c r="D121" s="21">
        <v>495568.7</v>
      </c>
      <c r="E121" s="28">
        <v>0.15755162099624101</v>
      </c>
      <c r="F121" s="21">
        <f t="shared" si="16"/>
        <v>87692.6</v>
      </c>
      <c r="G121" s="28">
        <f t="shared" si="17"/>
        <v>10.036183360967735</v>
      </c>
      <c r="H121" s="21">
        <v>4294.8</v>
      </c>
      <c r="I121" s="28">
        <v>8.9300738101890715</v>
      </c>
      <c r="J121" s="21">
        <v>2332.8000000000002</v>
      </c>
      <c r="K121" s="28">
        <v>4.0819487311385494</v>
      </c>
      <c r="L121" s="21">
        <v>8377.7000000000007</v>
      </c>
      <c r="M121" s="28">
        <v>7.1698856488057592</v>
      </c>
      <c r="N121" s="21">
        <v>33433.800000000003</v>
      </c>
      <c r="O121" s="28">
        <v>10.4460792072693</v>
      </c>
      <c r="P121" s="21">
        <v>38969.599999999999</v>
      </c>
      <c r="Q121" s="28">
        <v>10.7575501929709</v>
      </c>
      <c r="R121" s="22">
        <v>283.90000000000003</v>
      </c>
      <c r="S121" s="30">
        <v>12.9871785840085</v>
      </c>
    </row>
    <row r="122" spans="1:19" ht="14.25" customHeight="1" x14ac:dyDescent="0.2">
      <c r="A122" s="23" t="s">
        <v>5</v>
      </c>
      <c r="B122" s="26">
        <f t="shared" si="14"/>
        <v>391042.89999999997</v>
      </c>
      <c r="C122" s="28">
        <f t="shared" si="15"/>
        <v>2.5262011636063462</v>
      </c>
      <c r="D122" s="21">
        <v>292967</v>
      </c>
      <c r="E122" s="28">
        <v>0.21770252280973601</v>
      </c>
      <c r="F122" s="21">
        <f t="shared" si="16"/>
        <v>98075.9</v>
      </c>
      <c r="G122" s="28">
        <f t="shared" si="17"/>
        <v>9.4220228822779095</v>
      </c>
      <c r="H122" s="21">
        <v>2435.5</v>
      </c>
      <c r="I122" s="28">
        <v>4.0286877437897797</v>
      </c>
      <c r="J122" s="21">
        <v>6401.6</v>
      </c>
      <c r="K122" s="28">
        <v>3.0134764746313398</v>
      </c>
      <c r="L122" s="21">
        <v>12521.8</v>
      </c>
      <c r="M122" s="28">
        <v>5.4310701336868501</v>
      </c>
      <c r="N122" s="21">
        <v>31629.1</v>
      </c>
      <c r="O122" s="28">
        <v>10.311785286334398</v>
      </c>
      <c r="P122" s="21">
        <v>43602.2</v>
      </c>
      <c r="Q122" s="28">
        <v>11.0422801372408</v>
      </c>
      <c r="R122" s="22">
        <v>1485.7</v>
      </c>
      <c r="S122" s="30">
        <v>13.019765093895098</v>
      </c>
    </row>
    <row r="123" spans="1:19" ht="14.25" customHeight="1" x14ac:dyDescent="0.2">
      <c r="A123" s="23" t="s">
        <v>6</v>
      </c>
      <c r="B123" s="26">
        <f t="shared" si="14"/>
        <v>641209.19999999995</v>
      </c>
      <c r="C123" s="28">
        <f t="shared" si="15"/>
        <v>1.7582468654535806</v>
      </c>
      <c r="D123" s="21">
        <v>533207.5</v>
      </c>
      <c r="E123" s="28">
        <v>0.145867436223234</v>
      </c>
      <c r="F123" s="21">
        <f t="shared" si="16"/>
        <v>108001.69999999998</v>
      </c>
      <c r="G123" s="28">
        <f t="shared" si="17"/>
        <v>9.7186104940940581</v>
      </c>
      <c r="H123" s="21">
        <v>2988.7</v>
      </c>
      <c r="I123" s="28">
        <v>2.4383434269080198</v>
      </c>
      <c r="J123" s="21">
        <v>7947.5</v>
      </c>
      <c r="K123" s="28">
        <v>5.0996884554891491</v>
      </c>
      <c r="L123" s="21">
        <v>3831.8</v>
      </c>
      <c r="M123" s="28">
        <v>7.3769335560311093</v>
      </c>
      <c r="N123" s="21">
        <v>34761.599999999999</v>
      </c>
      <c r="O123" s="28">
        <v>9.8212399601859506</v>
      </c>
      <c r="P123" s="21">
        <v>51732.2</v>
      </c>
      <c r="Q123" s="28">
        <v>10.780197594534901</v>
      </c>
      <c r="R123" s="22">
        <v>6739.9</v>
      </c>
      <c r="S123" s="30">
        <v>11.047184231219999</v>
      </c>
    </row>
    <row r="124" spans="1:19" ht="14.25" customHeight="1" x14ac:dyDescent="0.2">
      <c r="A124" s="23" t="s">
        <v>7</v>
      </c>
      <c r="B124" s="26">
        <f t="shared" si="14"/>
        <v>677317.79999999993</v>
      </c>
      <c r="C124" s="28">
        <f t="shared" si="15"/>
        <v>2.543185317143593</v>
      </c>
      <c r="D124" s="21">
        <v>518659.2</v>
      </c>
      <c r="E124" s="28">
        <v>0.24768110157884002</v>
      </c>
      <c r="F124" s="21">
        <f t="shared" si="16"/>
        <v>158658.6</v>
      </c>
      <c r="G124" s="28">
        <f t="shared" si="17"/>
        <v>10.047249893797124</v>
      </c>
      <c r="H124" s="21">
        <v>1072.8</v>
      </c>
      <c r="I124" s="28">
        <v>4.0660169649515288</v>
      </c>
      <c r="J124" s="21">
        <v>13458.5</v>
      </c>
      <c r="K124" s="28">
        <v>7.6084270906861802</v>
      </c>
      <c r="L124" s="21">
        <v>6394</v>
      </c>
      <c r="M124" s="28">
        <v>6.3449063184235204</v>
      </c>
      <c r="N124" s="21">
        <v>39717.5</v>
      </c>
      <c r="O124" s="28">
        <v>9.3653481966387595</v>
      </c>
      <c r="P124" s="21">
        <v>97946.7</v>
      </c>
      <c r="Q124" s="28">
        <v>10.964190728222599</v>
      </c>
      <c r="R124" s="22">
        <v>69.100000000000009</v>
      </c>
      <c r="S124" s="30">
        <v>12.716570188133097</v>
      </c>
    </row>
    <row r="125" spans="1:19" ht="14.25" customHeight="1" x14ac:dyDescent="0.2">
      <c r="A125" s="23" t="s">
        <v>8</v>
      </c>
      <c r="B125" s="26">
        <f t="shared" si="14"/>
        <v>534911.69999999995</v>
      </c>
      <c r="C125" s="28">
        <f t="shared" si="15"/>
        <v>2.55686221109017</v>
      </c>
      <c r="D125" s="21">
        <v>404887.7</v>
      </c>
      <c r="E125" s="28">
        <v>0.22494370167332797</v>
      </c>
      <c r="F125" s="21">
        <f t="shared" si="16"/>
        <v>130024</v>
      </c>
      <c r="G125" s="28">
        <f t="shared" si="17"/>
        <v>9.8183302621054693</v>
      </c>
      <c r="H125" s="21">
        <v>2109.8000000000002</v>
      </c>
      <c r="I125" s="28">
        <v>3.8661759408474698</v>
      </c>
      <c r="J125" s="21">
        <v>3024.4</v>
      </c>
      <c r="K125" s="28">
        <v>5.5215593175505884</v>
      </c>
      <c r="L125" s="21">
        <v>13027.6</v>
      </c>
      <c r="M125" s="28">
        <v>7.4535517670177196</v>
      </c>
      <c r="N125" s="21">
        <v>43347.6</v>
      </c>
      <c r="O125" s="28">
        <v>9.9624845666196098</v>
      </c>
      <c r="P125" s="21">
        <v>67220.2</v>
      </c>
      <c r="Q125" s="28">
        <v>10.529986149996597</v>
      </c>
      <c r="R125" s="22">
        <v>1294.4000000000001</v>
      </c>
      <c r="S125" s="30">
        <v>11.575131334981499</v>
      </c>
    </row>
    <row r="126" spans="1:19" ht="14.25" customHeight="1" x14ac:dyDescent="0.2">
      <c r="A126" s="23" t="s">
        <v>9</v>
      </c>
      <c r="B126" s="26">
        <f t="shared" si="14"/>
        <v>894497.3</v>
      </c>
      <c r="C126" s="28">
        <f t="shared" si="15"/>
        <v>2.5581506439426933</v>
      </c>
      <c r="D126" s="21">
        <v>697078.6</v>
      </c>
      <c r="E126" s="28">
        <v>0.48801373044589202</v>
      </c>
      <c r="F126" s="21">
        <f t="shared" si="16"/>
        <v>197418.69999999998</v>
      </c>
      <c r="G126" s="28">
        <f t="shared" si="17"/>
        <v>9.8677324691126067</v>
      </c>
      <c r="H126" s="21">
        <v>2015.9</v>
      </c>
      <c r="I126" s="28">
        <v>3.2605932833969895</v>
      </c>
      <c r="J126" s="21">
        <v>5502.9</v>
      </c>
      <c r="K126" s="28">
        <v>4.0248054662087291</v>
      </c>
      <c r="L126" s="21">
        <v>16843.8</v>
      </c>
      <c r="M126" s="28">
        <v>5.8832330590484299</v>
      </c>
      <c r="N126" s="21">
        <v>53333.2</v>
      </c>
      <c r="O126" s="28">
        <v>9.6035799089497704</v>
      </c>
      <c r="P126" s="21">
        <v>118946.5</v>
      </c>
      <c r="Q126" s="28">
        <v>10.9201135468467</v>
      </c>
      <c r="R126" s="22">
        <v>776.4</v>
      </c>
      <c r="S126" s="30">
        <v>11.796559763008799</v>
      </c>
    </row>
    <row r="127" spans="1:19" ht="14.25" customHeight="1" x14ac:dyDescent="0.2">
      <c r="A127" s="23" t="s">
        <v>14</v>
      </c>
      <c r="B127" s="26">
        <f t="shared" si="14"/>
        <v>942569.2</v>
      </c>
      <c r="C127" s="28">
        <f t="shared" si="15"/>
        <v>3.1078653111092445</v>
      </c>
      <c r="D127" s="21">
        <v>687236.9</v>
      </c>
      <c r="E127" s="28">
        <v>0.59434019913657099</v>
      </c>
      <c r="F127" s="21">
        <f t="shared" si="16"/>
        <v>255332.3</v>
      </c>
      <c r="G127" s="28">
        <f t="shared" si="17"/>
        <v>9.8731167345455013</v>
      </c>
      <c r="H127" s="21">
        <v>1583.7</v>
      </c>
      <c r="I127" s="28">
        <v>6.1010330239312998</v>
      </c>
      <c r="J127" s="21">
        <v>1920.5</v>
      </c>
      <c r="K127" s="28">
        <v>6.2092319708409294</v>
      </c>
      <c r="L127" s="21">
        <v>23481.1</v>
      </c>
      <c r="M127" s="28">
        <v>5.2294761318677594</v>
      </c>
      <c r="N127" s="21">
        <v>58951.199999999997</v>
      </c>
      <c r="O127" s="28">
        <v>9.4113078444544005</v>
      </c>
      <c r="P127" s="21">
        <v>169265.9</v>
      </c>
      <c r="Q127" s="28">
        <v>10.752555706731197</v>
      </c>
      <c r="R127" s="22">
        <v>129.9</v>
      </c>
      <c r="S127" s="30">
        <v>13.0547036181678</v>
      </c>
    </row>
    <row r="128" spans="1:19" ht="14.25" customHeight="1" thickBot="1" x14ac:dyDescent="0.25">
      <c r="A128" s="24" t="s">
        <v>15</v>
      </c>
      <c r="B128" s="27">
        <f t="shared" si="14"/>
        <v>822972.79999999981</v>
      </c>
      <c r="C128" s="29">
        <f t="shared" si="15"/>
        <v>1.7034316200972834</v>
      </c>
      <c r="D128" s="25">
        <v>686279.2</v>
      </c>
      <c r="E128" s="29">
        <v>0.23148466542480101</v>
      </c>
      <c r="F128" s="25">
        <f t="shared" si="16"/>
        <v>136693.6</v>
      </c>
      <c r="G128" s="29">
        <f t="shared" si="17"/>
        <v>9.0934380175809046</v>
      </c>
      <c r="H128" s="25">
        <v>2605.1</v>
      </c>
      <c r="I128" s="29">
        <v>2.8249533607155199</v>
      </c>
      <c r="J128" s="25">
        <v>8128.7</v>
      </c>
      <c r="K128" s="29">
        <v>5.1302515777430582</v>
      </c>
      <c r="L128" s="25">
        <v>16162.4</v>
      </c>
      <c r="M128" s="29">
        <v>5.9133345295253195</v>
      </c>
      <c r="N128" s="25">
        <v>47956.6</v>
      </c>
      <c r="O128" s="29">
        <v>9.4636397492732982</v>
      </c>
      <c r="P128" s="25">
        <v>61635.7</v>
      </c>
      <c r="Q128" s="29">
        <v>10.4136798154316</v>
      </c>
      <c r="R128" s="25">
        <v>205.1</v>
      </c>
      <c r="S128" s="29">
        <v>13.072198927352499</v>
      </c>
    </row>
    <row r="129" spans="1:19" ht="14.25" customHeight="1" x14ac:dyDescent="0.2">
      <c r="A129" s="23" t="s">
        <v>75</v>
      </c>
      <c r="B129" s="26">
        <f t="shared" ref="B129:B140" si="18">D129+H129+J129+L129+N129+P129+R129</f>
        <v>539154.6</v>
      </c>
      <c r="C129" s="28">
        <f t="shared" ref="C129:C140" si="19">(D129*E129+H129*I129+J129*K129+L129*M129+N129*O129+P129*Q129+R129*S129)/(D129+H129+J129+L129+N129+P129+R129)</f>
        <v>2.1904733874105817</v>
      </c>
      <c r="D129" s="21">
        <v>412201.2</v>
      </c>
      <c r="E129" s="28">
        <v>2.2098669290627999E-2</v>
      </c>
      <c r="F129" s="21">
        <f t="shared" si="16"/>
        <v>126953.40000000001</v>
      </c>
      <c r="G129" s="28">
        <f t="shared" si="17"/>
        <v>9.2309044499792616</v>
      </c>
      <c r="H129" s="21">
        <v>520.9</v>
      </c>
      <c r="I129" s="28">
        <v>9.2474044922249998</v>
      </c>
      <c r="J129" s="21">
        <v>13452</v>
      </c>
      <c r="K129" s="28">
        <v>2.8760506987808498</v>
      </c>
      <c r="L129" s="21">
        <v>12645.1</v>
      </c>
      <c r="M129" s="28">
        <v>6.6915243849396191</v>
      </c>
      <c r="N129" s="21">
        <v>32525.4</v>
      </c>
      <c r="O129" s="28">
        <v>9.3880605618993194</v>
      </c>
      <c r="P129" s="21">
        <v>66728.800000000003</v>
      </c>
      <c r="Q129" s="28">
        <v>10.885811658534202</v>
      </c>
      <c r="R129" s="22">
        <v>1081.2</v>
      </c>
      <c r="S129" s="30">
        <v>11.123315760266401</v>
      </c>
    </row>
    <row r="130" spans="1:19" ht="14.25" customHeight="1" x14ac:dyDescent="0.2">
      <c r="A130" s="23" t="s">
        <v>1</v>
      </c>
      <c r="B130" s="26">
        <f t="shared" si="18"/>
        <v>599359.19999999995</v>
      </c>
      <c r="C130" s="28">
        <f t="shared" si="19"/>
        <v>1.6769784980359064</v>
      </c>
      <c r="D130" s="21">
        <v>492020.8</v>
      </c>
      <c r="E130" s="28">
        <v>2.4657451473596201E-2</v>
      </c>
      <c r="F130" s="21">
        <f t="shared" si="16"/>
        <v>107338.40000000001</v>
      </c>
      <c r="G130" s="28">
        <f t="shared" si="17"/>
        <v>9.2509345397360345</v>
      </c>
      <c r="H130" s="21">
        <v>1046.2</v>
      </c>
      <c r="I130" s="28">
        <v>4.5451194800229393</v>
      </c>
      <c r="J130" s="21">
        <v>5249.8</v>
      </c>
      <c r="K130" s="28">
        <v>3.8986820450302901</v>
      </c>
      <c r="L130" s="21">
        <v>12046.4</v>
      </c>
      <c r="M130" s="28">
        <v>6.2671868774073598</v>
      </c>
      <c r="N130" s="21">
        <v>38042.400000000001</v>
      </c>
      <c r="O130" s="28">
        <v>9.6396350913717299</v>
      </c>
      <c r="P130" s="21">
        <v>50851.5</v>
      </c>
      <c r="Q130" s="28">
        <v>10.310781923837101</v>
      </c>
      <c r="R130" s="22">
        <v>102.1</v>
      </c>
      <c r="S130" s="30">
        <v>12.022389813907898</v>
      </c>
    </row>
    <row r="131" spans="1:19" ht="14.25" customHeight="1" x14ac:dyDescent="0.2">
      <c r="A131" s="23" t="s">
        <v>2</v>
      </c>
      <c r="B131" s="26">
        <f t="shared" si="18"/>
        <v>792483.1</v>
      </c>
      <c r="C131" s="28">
        <f t="shared" si="19"/>
        <v>0.91177072167217277</v>
      </c>
      <c r="D131" s="21">
        <v>719973.2</v>
      </c>
      <c r="E131" s="28">
        <v>2.1307532002580107E-2</v>
      </c>
      <c r="F131" s="21">
        <f t="shared" si="16"/>
        <v>72509.900000000009</v>
      </c>
      <c r="G131" s="28">
        <f t="shared" si="17"/>
        <v>9.75345485237189</v>
      </c>
      <c r="H131" s="21">
        <v>1831.4</v>
      </c>
      <c r="I131" s="28">
        <v>1.7282985694004598</v>
      </c>
      <c r="J131" s="21">
        <v>4058.9</v>
      </c>
      <c r="K131" s="28">
        <v>6.2841097341644296</v>
      </c>
      <c r="L131" s="21">
        <v>2480.3000000000002</v>
      </c>
      <c r="M131" s="28">
        <v>8.1158291335725501</v>
      </c>
      <c r="N131" s="21">
        <v>27571.200000000001</v>
      </c>
      <c r="O131" s="28">
        <v>9.4144819231661998</v>
      </c>
      <c r="P131" s="21">
        <v>36432.9</v>
      </c>
      <c r="Q131" s="28">
        <v>10.898996456499498</v>
      </c>
      <c r="R131" s="22">
        <v>135.19999999999999</v>
      </c>
      <c r="S131" s="30">
        <v>13.091375739644997</v>
      </c>
    </row>
    <row r="132" spans="1:19" ht="14.25" customHeight="1" x14ac:dyDescent="0.2">
      <c r="A132" s="23" t="s">
        <v>3</v>
      </c>
      <c r="B132" s="26">
        <f t="shared" si="18"/>
        <v>483459.2</v>
      </c>
      <c r="C132" s="28">
        <f t="shared" si="19"/>
        <v>0.87751407564485329</v>
      </c>
      <c r="D132" s="21">
        <v>436357.7</v>
      </c>
      <c r="E132" s="28">
        <v>2.2717678638419798E-2</v>
      </c>
      <c r="F132" s="21">
        <f t="shared" si="16"/>
        <v>47101.5</v>
      </c>
      <c r="G132" s="28">
        <f t="shared" si="17"/>
        <v>8.7965185609800152</v>
      </c>
      <c r="H132" s="21">
        <v>7884.7</v>
      </c>
      <c r="I132" s="28">
        <v>2.02998668306974</v>
      </c>
      <c r="J132" s="21">
        <v>1172.1000000000001</v>
      </c>
      <c r="K132" s="28">
        <v>5.7513019366948193</v>
      </c>
      <c r="L132" s="21">
        <v>3384.4</v>
      </c>
      <c r="M132" s="28">
        <v>7.3236517551116886</v>
      </c>
      <c r="N132" s="21">
        <v>12719.3</v>
      </c>
      <c r="O132" s="28">
        <v>10.295051378613598</v>
      </c>
      <c r="P132" s="21">
        <v>21861.8</v>
      </c>
      <c r="Q132" s="28">
        <v>10.742127958356599</v>
      </c>
      <c r="R132" s="22">
        <v>79.2</v>
      </c>
      <c r="S132" s="30">
        <v>12.727462121212099</v>
      </c>
    </row>
    <row r="133" spans="1:19" ht="14.25" customHeight="1" x14ac:dyDescent="0.2">
      <c r="A133" s="23" t="s">
        <v>4</v>
      </c>
      <c r="B133" s="26">
        <f t="shared" si="18"/>
        <v>637423.69999999995</v>
      </c>
      <c r="C133" s="28">
        <f t="shared" si="19"/>
        <v>1.2490532482554377</v>
      </c>
      <c r="D133" s="21">
        <v>551745.19999999995</v>
      </c>
      <c r="E133" s="28">
        <v>3.3879981194217902E-2</v>
      </c>
      <c r="F133" s="21">
        <f t="shared" si="16"/>
        <v>85678.5</v>
      </c>
      <c r="G133" s="28">
        <f t="shared" si="17"/>
        <v>9.0744238753012674</v>
      </c>
      <c r="H133" s="21">
        <v>10246.4</v>
      </c>
      <c r="I133" s="28">
        <v>1.87105480949407</v>
      </c>
      <c r="J133" s="21">
        <v>3151.7</v>
      </c>
      <c r="K133" s="28">
        <v>5.73380842085224</v>
      </c>
      <c r="L133" s="21">
        <v>9962.3000000000011</v>
      </c>
      <c r="M133" s="28">
        <v>6.1523601979462592</v>
      </c>
      <c r="N133" s="21">
        <v>36752.9</v>
      </c>
      <c r="O133" s="28">
        <v>10.874275091217301</v>
      </c>
      <c r="P133" s="21">
        <v>25465.1</v>
      </c>
      <c r="Q133" s="28">
        <v>10.916432725573399</v>
      </c>
      <c r="R133" s="22">
        <v>100.1</v>
      </c>
      <c r="S133" s="30">
        <v>12.9805394605395</v>
      </c>
    </row>
    <row r="134" spans="1:19" ht="14.25" customHeight="1" x14ac:dyDescent="0.2">
      <c r="A134" s="23" t="s">
        <v>5</v>
      </c>
      <c r="B134" s="26">
        <f t="shared" si="18"/>
        <v>735765.1</v>
      </c>
      <c r="C134" s="28">
        <f t="shared" si="19"/>
        <v>1.5461920414545371</v>
      </c>
      <c r="D134" s="21">
        <v>624556.4</v>
      </c>
      <c r="E134" s="28">
        <v>3.9056584801628803E-2</v>
      </c>
      <c r="F134" s="21">
        <f t="shared" si="16"/>
        <v>111208.7</v>
      </c>
      <c r="G134" s="28">
        <f t="shared" si="17"/>
        <v>10.010377803175485</v>
      </c>
      <c r="H134" s="21">
        <v>3044.8</v>
      </c>
      <c r="I134" s="28">
        <v>4.2440547819232801</v>
      </c>
      <c r="J134" s="21">
        <v>3129.6</v>
      </c>
      <c r="K134" s="28">
        <v>4.4480972009202491</v>
      </c>
      <c r="L134" s="21">
        <v>6341.3</v>
      </c>
      <c r="M134" s="28">
        <v>6.0329350448646197</v>
      </c>
      <c r="N134" s="21">
        <v>54752.1</v>
      </c>
      <c r="O134" s="28">
        <v>10.0411335272985</v>
      </c>
      <c r="P134" s="21">
        <v>43525.7</v>
      </c>
      <c r="Q134" s="28">
        <v>11.337204846791701</v>
      </c>
      <c r="R134" s="22">
        <v>415.2</v>
      </c>
      <c r="S134" s="30">
        <v>11.8219267822736</v>
      </c>
    </row>
    <row r="135" spans="1:19" ht="14.25" customHeight="1" x14ac:dyDescent="0.2">
      <c r="A135" s="23" t="s">
        <v>6</v>
      </c>
      <c r="B135" s="26">
        <f t="shared" si="18"/>
        <v>759711.1</v>
      </c>
      <c r="C135" s="28">
        <f t="shared" si="19"/>
        <v>1.9701311867103144</v>
      </c>
      <c r="D135" s="21">
        <v>610546.6</v>
      </c>
      <c r="E135" s="28">
        <v>3.9430963991937698E-2</v>
      </c>
      <c r="F135" s="21">
        <f t="shared" si="16"/>
        <v>149164.5</v>
      </c>
      <c r="G135" s="28">
        <f t="shared" si="17"/>
        <v>9.8726981956162376</v>
      </c>
      <c r="H135" s="21">
        <v>9810.8000000000011</v>
      </c>
      <c r="I135" s="28">
        <v>2.7107303176091699</v>
      </c>
      <c r="J135" s="21">
        <v>2109.3000000000002</v>
      </c>
      <c r="K135" s="28">
        <v>4.0348148674915798</v>
      </c>
      <c r="L135" s="21">
        <v>12138.4</v>
      </c>
      <c r="M135" s="28">
        <v>9.6838195314044704</v>
      </c>
      <c r="N135" s="21">
        <v>72076.2</v>
      </c>
      <c r="O135" s="28">
        <v>10.330929113909999</v>
      </c>
      <c r="P135" s="21">
        <v>51691.199999999997</v>
      </c>
      <c r="Q135" s="28">
        <v>10.815533804593402</v>
      </c>
      <c r="R135" s="22">
        <v>1338.6</v>
      </c>
      <c r="S135" s="30">
        <v>12.194018377409201</v>
      </c>
    </row>
    <row r="136" spans="1:19" ht="14.25" customHeight="1" x14ac:dyDescent="0.2">
      <c r="A136" s="23" t="s">
        <v>7</v>
      </c>
      <c r="B136" s="26">
        <f t="shared" si="18"/>
        <v>726256.8</v>
      </c>
      <c r="C136" s="28">
        <f t="shared" si="19"/>
        <v>1.5672465249206622</v>
      </c>
      <c r="D136" s="21">
        <v>615015.80000000005</v>
      </c>
      <c r="E136" s="28">
        <v>4.3943197882070698E-2</v>
      </c>
      <c r="F136" s="21">
        <f t="shared" si="16"/>
        <v>111241</v>
      </c>
      <c r="G136" s="28">
        <f t="shared" si="17"/>
        <v>9.9891019048732055</v>
      </c>
      <c r="H136" s="21">
        <v>3078.1</v>
      </c>
      <c r="I136" s="28">
        <v>3.5456515382866103</v>
      </c>
      <c r="J136" s="21">
        <v>7150.1</v>
      </c>
      <c r="K136" s="28">
        <v>4.8998351072012989</v>
      </c>
      <c r="L136" s="21">
        <v>7922.9</v>
      </c>
      <c r="M136" s="28">
        <v>6.4656114554014303</v>
      </c>
      <c r="N136" s="21">
        <v>39819.300000000003</v>
      </c>
      <c r="O136" s="28">
        <v>10.311406855469599</v>
      </c>
      <c r="P136" s="21">
        <v>52841.1</v>
      </c>
      <c r="Q136" s="28">
        <v>11.3211075848156</v>
      </c>
      <c r="R136" s="22">
        <v>429.5</v>
      </c>
      <c r="S136" s="30">
        <v>12.131152502910401</v>
      </c>
    </row>
    <row r="137" spans="1:19" ht="14.25" customHeight="1" x14ac:dyDescent="0.2">
      <c r="A137" s="23" t="s">
        <v>8</v>
      </c>
      <c r="B137" s="26">
        <f t="shared" si="18"/>
        <v>825441.8</v>
      </c>
      <c r="C137" s="28">
        <f t="shared" si="19"/>
        <v>1.8114434330803171</v>
      </c>
      <c r="D137" s="21">
        <v>688243.5</v>
      </c>
      <c r="E137" s="28">
        <v>3.8887649501956799E-2</v>
      </c>
      <c r="F137" s="21">
        <f t="shared" si="16"/>
        <v>137198.30000000002</v>
      </c>
      <c r="G137" s="28">
        <f t="shared" si="17"/>
        <v>10.703317431775734</v>
      </c>
      <c r="H137" s="21">
        <v>836.3</v>
      </c>
      <c r="I137" s="28">
        <v>7.9657216309936594</v>
      </c>
      <c r="J137" s="21">
        <v>3148.3</v>
      </c>
      <c r="K137" s="28">
        <v>6.1073191881332782</v>
      </c>
      <c r="L137" s="21">
        <v>5685</v>
      </c>
      <c r="M137" s="28">
        <v>6.9057936675461704</v>
      </c>
      <c r="N137" s="21">
        <v>50784.2</v>
      </c>
      <c r="O137" s="28">
        <v>10.460366925145999</v>
      </c>
      <c r="P137" s="21">
        <v>75860.3</v>
      </c>
      <c r="Q137" s="28">
        <v>11.370005483764198</v>
      </c>
      <c r="R137" s="22">
        <v>884.2</v>
      </c>
      <c r="S137" s="30">
        <v>10.8286812938249</v>
      </c>
    </row>
    <row r="138" spans="1:19" ht="14.25" customHeight="1" x14ac:dyDescent="0.2">
      <c r="A138" s="23" t="s">
        <v>9</v>
      </c>
      <c r="B138" s="26">
        <f t="shared" si="18"/>
        <v>732841.40000000014</v>
      </c>
      <c r="C138" s="28">
        <f t="shared" si="19"/>
        <v>1.2080457476883815</v>
      </c>
      <c r="D138" s="21">
        <v>643096</v>
      </c>
      <c r="E138" s="28">
        <v>5.9907443056713194E-2</v>
      </c>
      <c r="F138" s="21">
        <f t="shared" si="16"/>
        <v>89745.400000000009</v>
      </c>
      <c r="G138" s="28">
        <f t="shared" si="17"/>
        <v>9.4353549039839386</v>
      </c>
      <c r="H138" s="21">
        <v>457</v>
      </c>
      <c r="I138" s="28">
        <v>8.1412647702406993</v>
      </c>
      <c r="J138" s="21">
        <v>5697.4</v>
      </c>
      <c r="K138" s="28">
        <v>6.3379569628251495</v>
      </c>
      <c r="L138" s="21">
        <v>13870.6</v>
      </c>
      <c r="M138" s="28">
        <v>6.5063042694620297</v>
      </c>
      <c r="N138" s="21">
        <v>40441.300000000003</v>
      </c>
      <c r="O138" s="28">
        <v>10.237622925079101</v>
      </c>
      <c r="P138" s="21">
        <v>29232.799999999999</v>
      </c>
      <c r="Q138" s="28">
        <v>10.334181706849799</v>
      </c>
      <c r="R138" s="22">
        <v>46.3</v>
      </c>
      <c r="S138" s="30">
        <v>12.593412526997797</v>
      </c>
    </row>
    <row r="139" spans="1:19" ht="14.25" customHeight="1" x14ac:dyDescent="0.2">
      <c r="A139" s="23" t="s">
        <v>14</v>
      </c>
      <c r="B139" s="26">
        <f t="shared" si="18"/>
        <v>842089.4</v>
      </c>
      <c r="C139" s="28">
        <f t="shared" si="19"/>
        <v>1.3239905311716285</v>
      </c>
      <c r="D139" s="21">
        <v>734693.7</v>
      </c>
      <c r="E139" s="28">
        <v>5.4557635379206305E-2</v>
      </c>
      <c r="F139" s="21">
        <f t="shared" si="16"/>
        <v>107395.7</v>
      </c>
      <c r="G139" s="28">
        <f t="shared" si="17"/>
        <v>10.008177617912059</v>
      </c>
      <c r="H139" s="21">
        <v>710.9</v>
      </c>
      <c r="I139" s="28">
        <v>10.675768743845801</v>
      </c>
      <c r="J139" s="21">
        <v>8187.5</v>
      </c>
      <c r="K139" s="28">
        <v>5.9775749618320591</v>
      </c>
      <c r="L139" s="21">
        <v>6499.4</v>
      </c>
      <c r="M139" s="28">
        <v>7.3195436501830891</v>
      </c>
      <c r="N139" s="21">
        <v>47026.9</v>
      </c>
      <c r="O139" s="28">
        <v>9.993358545853539</v>
      </c>
      <c r="P139" s="21">
        <v>44403.7</v>
      </c>
      <c r="Q139" s="28">
        <v>11.127411341847598</v>
      </c>
      <c r="R139" s="22">
        <v>567.30000000000007</v>
      </c>
      <c r="S139" s="30">
        <v>11.7695963335096</v>
      </c>
    </row>
    <row r="140" spans="1:19" ht="14.25" customHeight="1" thickBot="1" x14ac:dyDescent="0.25">
      <c r="A140" s="24" t="s">
        <v>15</v>
      </c>
      <c r="B140" s="27">
        <f t="shared" si="18"/>
        <v>1065567.5999999999</v>
      </c>
      <c r="C140" s="29">
        <f t="shared" si="19"/>
        <v>1.0753151550403739</v>
      </c>
      <c r="D140" s="25">
        <v>939469</v>
      </c>
      <c r="E140" s="29">
        <v>5.3360896421276297E-2</v>
      </c>
      <c r="F140" s="25">
        <f t="shared" si="16"/>
        <v>126098.59999999999</v>
      </c>
      <c r="G140" s="29">
        <f t="shared" si="17"/>
        <v>8.6891534164534665</v>
      </c>
      <c r="H140" s="25">
        <v>3106.8</v>
      </c>
      <c r="I140" s="29">
        <v>7.4866611947985096</v>
      </c>
      <c r="J140" s="25">
        <v>27493.7</v>
      </c>
      <c r="K140" s="29">
        <v>3.3537920687284695</v>
      </c>
      <c r="L140" s="25">
        <v>6519.7</v>
      </c>
      <c r="M140" s="29">
        <v>6.8179805819286194</v>
      </c>
      <c r="N140" s="25">
        <v>41316.300000000003</v>
      </c>
      <c r="O140" s="29">
        <v>9.9302208813470703</v>
      </c>
      <c r="P140" s="25">
        <v>47582.7</v>
      </c>
      <c r="Q140" s="29">
        <v>11.022428781889198</v>
      </c>
      <c r="R140" s="25">
        <v>79.400000000000006</v>
      </c>
      <c r="S140" s="29">
        <v>12.774231738035299</v>
      </c>
    </row>
    <row r="141" spans="1:19" ht="14.25" customHeight="1" x14ac:dyDescent="0.2">
      <c r="A141" s="23" t="s">
        <v>76</v>
      </c>
      <c r="B141" s="26">
        <f t="shared" ref="B141:B152" si="20">D141+H141+J141+L141+N141+P141+R141</f>
        <v>734526.4</v>
      </c>
      <c r="C141" s="28">
        <f t="shared" ref="C141:C152" si="21">(D141*E141+H141*I141+J141*K141+L141*M141+N141*O141+P141*Q141+R141*S141)/(D141+H141+J141+L141+N141+P141+R141)</f>
        <v>1.8562899345755333</v>
      </c>
      <c r="D141" s="21">
        <v>600439.5</v>
      </c>
      <c r="E141" s="28">
        <v>0.13701497153335201</v>
      </c>
      <c r="F141" s="21">
        <f t="shared" si="16"/>
        <v>134086.90000000002</v>
      </c>
      <c r="G141" s="28">
        <f t="shared" si="17"/>
        <v>9.5551822139224747</v>
      </c>
      <c r="H141" s="21">
        <v>4791.2</v>
      </c>
      <c r="I141" s="28">
        <v>2.1530896226415104</v>
      </c>
      <c r="J141" s="21">
        <v>9884.3000000000011</v>
      </c>
      <c r="K141" s="28">
        <v>2.4969934137976399</v>
      </c>
      <c r="L141" s="21">
        <v>8969.7000000000007</v>
      </c>
      <c r="M141" s="28">
        <v>7.1550424205937793</v>
      </c>
      <c r="N141" s="21">
        <v>31575.3</v>
      </c>
      <c r="O141" s="28">
        <v>9.8683362628383602</v>
      </c>
      <c r="P141" s="21">
        <v>70408.400000000009</v>
      </c>
      <c r="Q141" s="28">
        <v>11.0038891524307</v>
      </c>
      <c r="R141" s="22">
        <v>8458</v>
      </c>
      <c r="S141" s="30">
        <v>11.3132366989832</v>
      </c>
    </row>
    <row r="142" spans="1:19" ht="14.25" customHeight="1" x14ac:dyDescent="0.2">
      <c r="A142" s="23" t="s">
        <v>1</v>
      </c>
      <c r="B142" s="26">
        <f t="shared" si="20"/>
        <v>837899.70000000007</v>
      </c>
      <c r="C142" s="28">
        <f t="shared" si="21"/>
        <v>1.3443929625467115</v>
      </c>
      <c r="D142" s="21">
        <v>732998.3</v>
      </c>
      <c r="E142" s="28">
        <v>0.113704992221674</v>
      </c>
      <c r="F142" s="21">
        <f t="shared" si="16"/>
        <v>104901.4</v>
      </c>
      <c r="G142" s="28">
        <f t="shared" si="17"/>
        <v>9.9438224275367197</v>
      </c>
      <c r="H142" s="21">
        <v>599.20000000000005</v>
      </c>
      <c r="I142" s="28">
        <v>10.472448264352501</v>
      </c>
      <c r="J142" s="21">
        <v>5853.6</v>
      </c>
      <c r="K142" s="28">
        <v>4.4936246070793997</v>
      </c>
      <c r="L142" s="21">
        <v>10987.3</v>
      </c>
      <c r="M142" s="28">
        <v>6.7348979276073297</v>
      </c>
      <c r="N142" s="21">
        <v>34656.400000000001</v>
      </c>
      <c r="O142" s="28">
        <v>9.95415669255895</v>
      </c>
      <c r="P142" s="21">
        <v>52674</v>
      </c>
      <c r="Q142" s="28">
        <v>11.200473896039801</v>
      </c>
      <c r="R142" s="22">
        <v>130.9</v>
      </c>
      <c r="S142" s="30">
        <v>12.181665393430102</v>
      </c>
    </row>
    <row r="143" spans="1:19" ht="14.25" customHeight="1" x14ac:dyDescent="0.2">
      <c r="A143" s="23" t="s">
        <v>2</v>
      </c>
      <c r="B143" s="26">
        <f t="shared" si="20"/>
        <v>1060837.3</v>
      </c>
      <c r="C143" s="28">
        <f t="shared" si="21"/>
        <v>1.6719776604763028</v>
      </c>
      <c r="D143" s="21">
        <v>898070.3</v>
      </c>
      <c r="E143" s="28">
        <v>0.111428605310742</v>
      </c>
      <c r="F143" s="21">
        <f t="shared" si="16"/>
        <v>162767</v>
      </c>
      <c r="G143" s="28">
        <f t="shared" si="17"/>
        <v>10.28233945455773</v>
      </c>
      <c r="H143" s="21">
        <v>3179.4</v>
      </c>
      <c r="I143" s="28">
        <v>2.1397795181480799</v>
      </c>
      <c r="J143" s="21">
        <v>6174.5</v>
      </c>
      <c r="K143" s="28">
        <v>5.24396226415094</v>
      </c>
      <c r="L143" s="21">
        <v>7465.1</v>
      </c>
      <c r="M143" s="28">
        <v>8.3576345929726283</v>
      </c>
      <c r="N143" s="21">
        <v>45819.3</v>
      </c>
      <c r="O143" s="28">
        <v>9.9132632100446791</v>
      </c>
      <c r="P143" s="21">
        <v>100027.4</v>
      </c>
      <c r="Q143" s="28">
        <v>11.163678122194499</v>
      </c>
      <c r="R143" s="22">
        <v>101.3</v>
      </c>
      <c r="S143" s="30">
        <v>11.455380059230002</v>
      </c>
    </row>
    <row r="144" spans="1:19" ht="14.25" customHeight="1" x14ac:dyDescent="0.2">
      <c r="A144" s="23" t="s">
        <v>3</v>
      </c>
      <c r="B144" s="26">
        <f t="shared" si="20"/>
        <v>896287.49999999988</v>
      </c>
      <c r="C144" s="28">
        <f t="shared" si="21"/>
        <v>0.91887710360793573</v>
      </c>
      <c r="D144" s="21">
        <v>824673.1</v>
      </c>
      <c r="E144" s="28">
        <v>0.14999952102233</v>
      </c>
      <c r="F144" s="21">
        <f t="shared" si="16"/>
        <v>71614.399999999994</v>
      </c>
      <c r="G144" s="28">
        <f t="shared" si="17"/>
        <v>9.7728598159029136</v>
      </c>
      <c r="H144" s="21">
        <v>3982.7</v>
      </c>
      <c r="I144" s="28">
        <v>8.4685891480653801</v>
      </c>
      <c r="J144" s="21">
        <v>6018.2</v>
      </c>
      <c r="K144" s="28">
        <v>5.5195948954836993</v>
      </c>
      <c r="L144" s="21">
        <v>7511.8</v>
      </c>
      <c r="M144" s="28">
        <v>8.32994967917144</v>
      </c>
      <c r="N144" s="21">
        <v>25896.1</v>
      </c>
      <c r="O144" s="28">
        <v>10.316555813423598</v>
      </c>
      <c r="P144" s="21">
        <v>28044.2</v>
      </c>
      <c r="Q144" s="28">
        <v>10.747585561363799</v>
      </c>
      <c r="R144" s="22">
        <v>161.4</v>
      </c>
      <c r="S144" s="30">
        <v>11.107187112763302</v>
      </c>
    </row>
    <row r="145" spans="1:19" ht="14.25" customHeight="1" x14ac:dyDescent="0.2">
      <c r="A145" s="23" t="s">
        <v>4</v>
      </c>
      <c r="B145" s="26">
        <f t="shared" si="20"/>
        <v>1455780.4</v>
      </c>
      <c r="C145" s="28">
        <f t="shared" si="21"/>
        <v>4.8727535684640362</v>
      </c>
      <c r="D145" s="21">
        <v>866745.2</v>
      </c>
      <c r="E145" s="28">
        <v>0.159516726484323</v>
      </c>
      <c r="F145" s="21">
        <f t="shared" si="16"/>
        <v>589035.19999999995</v>
      </c>
      <c r="G145" s="28">
        <f t="shared" si="17"/>
        <v>11.808120774446083</v>
      </c>
      <c r="H145" s="21">
        <v>2332.8000000000002</v>
      </c>
      <c r="I145" s="28">
        <v>7.8377109053497893</v>
      </c>
      <c r="J145" s="21">
        <v>3458</v>
      </c>
      <c r="K145" s="28">
        <v>6.5186668594563297</v>
      </c>
      <c r="L145" s="21">
        <v>6202</v>
      </c>
      <c r="M145" s="28">
        <v>7.281181231860689</v>
      </c>
      <c r="N145" s="21">
        <v>50215.199999999997</v>
      </c>
      <c r="O145" s="28">
        <v>11.488298343927703</v>
      </c>
      <c r="P145" s="21">
        <v>525975</v>
      </c>
      <c r="Q145" s="28">
        <v>11.942805327249401</v>
      </c>
      <c r="R145" s="22">
        <v>852.2</v>
      </c>
      <c r="S145" s="30">
        <v>12.803688101384699</v>
      </c>
    </row>
    <row r="146" spans="1:19" ht="14.25" customHeight="1" x14ac:dyDescent="0.2">
      <c r="A146" s="23" t="s">
        <v>5</v>
      </c>
      <c r="B146" s="26">
        <f t="shared" si="20"/>
        <v>1580971.7</v>
      </c>
      <c r="C146" s="28">
        <f t="shared" si="21"/>
        <v>4.2732261058183525</v>
      </c>
      <c r="D146" s="21">
        <v>1019542</v>
      </c>
      <c r="E146" s="28">
        <v>0.17866874832032401</v>
      </c>
      <c r="F146" s="21">
        <f t="shared" si="16"/>
        <v>561429.69999999995</v>
      </c>
      <c r="G146" s="28">
        <f t="shared" si="17"/>
        <v>11.708837719130324</v>
      </c>
      <c r="H146" s="21">
        <v>2513.7000000000003</v>
      </c>
      <c r="I146" s="28">
        <v>5.0639829733062802</v>
      </c>
      <c r="J146" s="21">
        <v>8078.2</v>
      </c>
      <c r="K146" s="28">
        <v>6.0975841152731993</v>
      </c>
      <c r="L146" s="21">
        <v>12569.4</v>
      </c>
      <c r="M146" s="28">
        <v>6.4719097172498303</v>
      </c>
      <c r="N146" s="21">
        <v>61509.599999999999</v>
      </c>
      <c r="O146" s="28">
        <v>11.520515464252702</v>
      </c>
      <c r="P146" s="21">
        <v>476285.1</v>
      </c>
      <c r="Q146" s="28">
        <v>12.000080264950601</v>
      </c>
      <c r="R146" s="22">
        <v>473.7</v>
      </c>
      <c r="S146" s="30">
        <v>13.2418429385687</v>
      </c>
    </row>
    <row r="147" spans="1:19" ht="14.25" customHeight="1" x14ac:dyDescent="0.2">
      <c r="A147" s="23" t="s">
        <v>6</v>
      </c>
      <c r="B147" s="26">
        <f t="shared" si="20"/>
        <v>1036036.7999999998</v>
      </c>
      <c r="C147" s="28">
        <f t="shared" si="21"/>
        <v>1.6084423934974774</v>
      </c>
      <c r="D147" s="21">
        <v>897345.1</v>
      </c>
      <c r="E147" s="28">
        <v>0.16803966539012399</v>
      </c>
      <c r="F147" s="21">
        <f t="shared" si="16"/>
        <v>138691.69999999998</v>
      </c>
      <c r="G147" s="28">
        <f t="shared" si="17"/>
        <v>10.927949834056401</v>
      </c>
      <c r="H147" s="21">
        <v>2800.2</v>
      </c>
      <c r="I147" s="28">
        <v>5.8403689022212699</v>
      </c>
      <c r="J147" s="21">
        <v>3024.2</v>
      </c>
      <c r="K147" s="28">
        <v>4.8627088155545293</v>
      </c>
      <c r="L147" s="21">
        <v>10688.7</v>
      </c>
      <c r="M147" s="28">
        <v>6.5161969182407598</v>
      </c>
      <c r="N147" s="21">
        <v>54531.199999999997</v>
      </c>
      <c r="O147" s="28">
        <v>11.1540624083094</v>
      </c>
      <c r="P147" s="21">
        <v>67106.399999999994</v>
      </c>
      <c r="Q147" s="28">
        <v>11.914217019539098</v>
      </c>
      <c r="R147" s="22">
        <v>541</v>
      </c>
      <c r="S147" s="30">
        <v>13.2008133086876</v>
      </c>
    </row>
    <row r="148" spans="1:19" ht="14.25" customHeight="1" x14ac:dyDescent="0.2">
      <c r="A148" s="23" t="s">
        <v>7</v>
      </c>
      <c r="B148" s="26">
        <f t="shared" si="20"/>
        <v>1044319.4999999999</v>
      </c>
      <c r="C148" s="28">
        <f t="shared" si="21"/>
        <v>1.2938588181107424</v>
      </c>
      <c r="D148" s="21">
        <v>922329.59999999998</v>
      </c>
      <c r="E148" s="28">
        <v>0.15413600517645801</v>
      </c>
      <c r="F148" s="21">
        <f t="shared" ref="F148" si="22">H148+J148+L148+N148+P148+R148</f>
        <v>121989.9</v>
      </c>
      <c r="G148" s="28">
        <f t="shared" ref="G148" si="23">(H148*I148+J148*K148+L148*M148+N148*O148+P148*Q148+R148*S148)/(H148+J148+L148+N148+P148+R148)</f>
        <v>9.9109663504929593</v>
      </c>
      <c r="H148" s="21">
        <v>1609.1</v>
      </c>
      <c r="I148" s="28">
        <v>4.7604101671741992</v>
      </c>
      <c r="J148" s="21">
        <v>11725.2</v>
      </c>
      <c r="K148" s="28">
        <v>4.2103167536587893</v>
      </c>
      <c r="L148" s="21">
        <v>21460.2</v>
      </c>
      <c r="M148" s="28">
        <v>6.4179822182458688</v>
      </c>
      <c r="N148" s="21">
        <v>39888.5</v>
      </c>
      <c r="O148" s="28">
        <v>11.221726788422702</v>
      </c>
      <c r="P148" s="21">
        <v>47061.4</v>
      </c>
      <c r="Q148" s="28">
        <v>11.9706372738593</v>
      </c>
      <c r="R148" s="22">
        <v>245.5</v>
      </c>
      <c r="S148" s="30">
        <v>13.470598778004097</v>
      </c>
    </row>
    <row r="149" spans="1:19" ht="14.25" customHeight="1" x14ac:dyDescent="0.2">
      <c r="A149" s="23" t="s">
        <v>8</v>
      </c>
      <c r="B149" s="26">
        <f t="shared" si="20"/>
        <v>1019799.3</v>
      </c>
      <c r="C149" s="28">
        <f t="shared" si="21"/>
        <v>2.0436389415054474</v>
      </c>
      <c r="D149" s="21">
        <v>850544.4</v>
      </c>
      <c r="E149" s="28">
        <v>0.20332351491585901</v>
      </c>
      <c r="F149" s="21">
        <f t="shared" ref="F149" si="24">H149+J149+L149+N149+P149+R149</f>
        <v>169254.9</v>
      </c>
      <c r="G149" s="28">
        <f t="shared" ref="G149" si="25">(H149*I149+J149*K149+L149*M149+N149*O149+P149*Q149+R149*S149)/(H149+J149+L149+N149+P149+R149)</f>
        <v>11.291642871196027</v>
      </c>
      <c r="H149" s="21">
        <v>2132.9</v>
      </c>
      <c r="I149" s="28">
        <v>7.4115898541891294</v>
      </c>
      <c r="J149" s="21">
        <v>7049.3</v>
      </c>
      <c r="K149" s="28">
        <v>5.2309169704793392</v>
      </c>
      <c r="L149" s="21">
        <v>8334.7000000000007</v>
      </c>
      <c r="M149" s="28">
        <v>6.5630212245191792</v>
      </c>
      <c r="N149" s="21">
        <v>84307.199999999997</v>
      </c>
      <c r="O149" s="28">
        <v>11.6872869814203</v>
      </c>
      <c r="P149" s="21">
        <v>66961.399999999994</v>
      </c>
      <c r="Q149" s="28">
        <v>12.131438604927599</v>
      </c>
      <c r="R149" s="22">
        <v>469.4</v>
      </c>
      <c r="S149" s="30">
        <v>13.042256071580699</v>
      </c>
    </row>
    <row r="150" spans="1:19" ht="14.25" customHeight="1" x14ac:dyDescent="0.2">
      <c r="A150" s="23" t="s">
        <v>9</v>
      </c>
      <c r="B150" s="26">
        <f t="shared" si="20"/>
        <v>1269989.2</v>
      </c>
      <c r="C150" s="28">
        <f t="shared" si="21"/>
        <v>1.6927088214608423</v>
      </c>
      <c r="D150" s="21">
        <v>1097364.5</v>
      </c>
      <c r="E150" s="28">
        <v>0.18168167094889601</v>
      </c>
      <c r="F150" s="21">
        <f t="shared" ref="F150" si="26">H150+J150+L150+N150+P150+R150</f>
        <v>172624.7</v>
      </c>
      <c r="G150" s="28">
        <f t="shared" ref="G150" si="27">(H150*I150+J150*K150+L150*M150+N150*O150+P150*Q150+R150*S150)/(H150+J150+L150+N150+P150+R150)</f>
        <v>11.298214600807405</v>
      </c>
      <c r="H150" s="21">
        <v>1852.4</v>
      </c>
      <c r="I150" s="28">
        <v>8.7178541351759904</v>
      </c>
      <c r="J150" s="21">
        <v>7089.9</v>
      </c>
      <c r="K150" s="28">
        <v>7.3636732535014593</v>
      </c>
      <c r="L150" s="21">
        <v>11797.6</v>
      </c>
      <c r="M150" s="28">
        <v>6.5702319963382392</v>
      </c>
      <c r="N150" s="21">
        <v>77630.7</v>
      </c>
      <c r="O150" s="28">
        <v>11.539520924067398</v>
      </c>
      <c r="P150" s="21">
        <v>74057</v>
      </c>
      <c r="Q150" s="28">
        <v>12.235224745803897</v>
      </c>
      <c r="R150" s="22">
        <v>197.1</v>
      </c>
      <c r="S150" s="30">
        <v>12.968802638254701</v>
      </c>
    </row>
    <row r="151" spans="1:19" ht="14.25" customHeight="1" x14ac:dyDescent="0.2">
      <c r="A151" s="23" t="s">
        <v>14</v>
      </c>
      <c r="B151" s="26">
        <f t="shared" si="20"/>
        <v>1465086.3</v>
      </c>
      <c r="C151" s="28">
        <f t="shared" si="21"/>
        <v>1.7680212503522799</v>
      </c>
      <c r="D151" s="21">
        <v>1272290.7</v>
      </c>
      <c r="E151" s="28">
        <v>0.22582645538476404</v>
      </c>
      <c r="F151" s="21">
        <f t="shared" ref="F151" si="28">H151+J151+L151+N151+P151+R151</f>
        <v>192795.6</v>
      </c>
      <c r="G151" s="28">
        <f t="shared" ref="G151" si="29">(H151*I151+J151*K151+L151*M151+N151*O151+P151*Q151+R151*S151)/(H151+J151+L151+N151+P151+R151)</f>
        <v>11.945224958453384</v>
      </c>
      <c r="H151" s="21">
        <v>1514.5</v>
      </c>
      <c r="I151" s="28">
        <v>8.1548682733575397</v>
      </c>
      <c r="J151" s="21">
        <v>6834.7</v>
      </c>
      <c r="K151" s="28">
        <v>6.7137290590662397</v>
      </c>
      <c r="L151" s="21">
        <v>8618.2999999999993</v>
      </c>
      <c r="M151" s="28">
        <v>6.932204146989549</v>
      </c>
      <c r="N151" s="21">
        <v>136385.70000000001</v>
      </c>
      <c r="O151" s="28">
        <v>12.531463848482598</v>
      </c>
      <c r="P151" s="21">
        <v>39255.599999999999</v>
      </c>
      <c r="Q151" s="28">
        <v>12.067674955929901</v>
      </c>
      <c r="R151" s="22">
        <v>186.8</v>
      </c>
      <c r="S151" s="30">
        <v>11.6158244111349</v>
      </c>
    </row>
    <row r="152" spans="1:19" ht="14.25" customHeight="1" thickBot="1" x14ac:dyDescent="0.25">
      <c r="A152" s="24" t="s">
        <v>15</v>
      </c>
      <c r="B152" s="27">
        <f t="shared" si="20"/>
        <v>1784665.3</v>
      </c>
      <c r="C152" s="29">
        <f t="shared" si="21"/>
        <v>1.2167406913778152</v>
      </c>
      <c r="D152" s="25">
        <v>1622837</v>
      </c>
      <c r="E152" s="29">
        <v>0.29694514421349799</v>
      </c>
      <c r="F152" s="25">
        <f t="shared" ref="F152" si="30">H152+J152+L152+N152+P152+R152</f>
        <v>161828.29999999999</v>
      </c>
      <c r="G152" s="29">
        <f t="shared" ref="G152" si="31">(H152*I152+J152*K152+L152*M152+N152*O152+P152*Q152+R152*S152)/(H152+J152+L152+N152+P152+R152)</f>
        <v>10.440580071594376</v>
      </c>
      <c r="H152" s="25">
        <v>6685.7</v>
      </c>
      <c r="I152" s="29">
        <v>5.4419398118371998</v>
      </c>
      <c r="J152" s="25">
        <v>3318.2</v>
      </c>
      <c r="K152" s="29">
        <v>7.4163977457657806</v>
      </c>
      <c r="L152" s="25">
        <v>15700.4</v>
      </c>
      <c r="M152" s="29">
        <v>7.012638595195031</v>
      </c>
      <c r="N152" s="25">
        <v>79261.100000000006</v>
      </c>
      <c r="O152" s="29">
        <v>10.5097732052671</v>
      </c>
      <c r="P152" s="25">
        <v>52445.1</v>
      </c>
      <c r="Q152" s="29">
        <v>12.078773231436298</v>
      </c>
      <c r="R152" s="25">
        <v>4417.8</v>
      </c>
      <c r="S152" s="29">
        <v>11.770376658065096</v>
      </c>
    </row>
    <row r="153" spans="1:19" ht="14.25" customHeight="1" x14ac:dyDescent="0.2">
      <c r="A153" s="23" t="s">
        <v>77</v>
      </c>
      <c r="B153" s="26">
        <f t="shared" ref="B153:B164" si="32">D153+H153+J153+L153+N153+P153+R153</f>
        <v>989122.5</v>
      </c>
      <c r="C153" s="28">
        <f t="shared" ref="C153:C164" si="33">(D153*E153+H153*I153+J153*K153+L153*M153+N153*O153+P153*Q153+R153*S153)/(D153+H153+J153+L153+N153+P153+R153)</f>
        <v>1.1310287633735971</v>
      </c>
      <c r="D153" s="21">
        <v>890909.5</v>
      </c>
      <c r="E153" s="28">
        <v>0.11222809724220001</v>
      </c>
      <c r="F153" s="21">
        <f t="shared" ref="F153:F155" si="34">H153+J153+L153+N153+P153+R153</f>
        <v>98213</v>
      </c>
      <c r="G153" s="28">
        <f t="shared" ref="G153:G155" si="35">(H153*I153+J153*K153+L153*M153+N153*O153+P153*Q153+R153*S153)/(H153+J153+L153+N153+P153+R153)</f>
        <v>10.372770610815278</v>
      </c>
      <c r="H153" s="21">
        <v>657.6</v>
      </c>
      <c r="I153" s="28">
        <v>11.2665465328467</v>
      </c>
      <c r="J153" s="21">
        <v>4687.6000000000004</v>
      </c>
      <c r="K153" s="28">
        <v>8.7090828995648106</v>
      </c>
      <c r="L153" s="21">
        <v>10556.3</v>
      </c>
      <c r="M153" s="28">
        <v>7.2164694068944604</v>
      </c>
      <c r="N153" s="21">
        <v>46328.2</v>
      </c>
      <c r="O153" s="28">
        <v>10.211927400589699</v>
      </c>
      <c r="P153" s="21">
        <v>34922.400000000001</v>
      </c>
      <c r="Q153" s="28">
        <v>11.8974168728381</v>
      </c>
      <c r="R153" s="22">
        <v>1060.9000000000001</v>
      </c>
      <c r="S153" s="30">
        <v>5.4119709680460009</v>
      </c>
    </row>
    <row r="154" spans="1:19" ht="14.25" customHeight="1" x14ac:dyDescent="0.2">
      <c r="A154" s="23" t="s">
        <v>1</v>
      </c>
      <c r="B154" s="26">
        <f t="shared" si="32"/>
        <v>1180853.44</v>
      </c>
      <c r="C154" s="28">
        <f t="shared" si="33"/>
        <v>1.0859905725472609</v>
      </c>
      <c r="D154" s="21">
        <v>1070288.3799999999</v>
      </c>
      <c r="E154" s="28">
        <v>0.12301079406281099</v>
      </c>
      <c r="F154" s="21">
        <f t="shared" si="34"/>
        <v>110565.06000000001</v>
      </c>
      <c r="G154" s="28">
        <f t="shared" si="35"/>
        <v>10.407796820261328</v>
      </c>
      <c r="H154" s="21">
        <v>652.28</v>
      </c>
      <c r="I154" s="28">
        <v>6.5610366713681199</v>
      </c>
      <c r="J154" s="21">
        <v>3719.24</v>
      </c>
      <c r="K154" s="28">
        <v>6.2263159140039397</v>
      </c>
      <c r="L154" s="21">
        <v>16448.13</v>
      </c>
      <c r="M154" s="28">
        <v>6.8532747066079898</v>
      </c>
      <c r="N154" s="21">
        <v>34518.230000000003</v>
      </c>
      <c r="O154" s="28">
        <v>10.326256882232999</v>
      </c>
      <c r="P154" s="21">
        <v>55100.08</v>
      </c>
      <c r="Q154" s="28">
        <v>11.841070508427601</v>
      </c>
      <c r="R154" s="22">
        <v>127.1</v>
      </c>
      <c r="S154" s="30">
        <v>13.298882769472899</v>
      </c>
    </row>
    <row r="155" spans="1:19" ht="14.25" customHeight="1" x14ac:dyDescent="0.2">
      <c r="A155" s="23" t="s">
        <v>2</v>
      </c>
      <c r="B155" s="26">
        <f t="shared" si="32"/>
        <v>1378921.3399999999</v>
      </c>
      <c r="C155" s="28">
        <f t="shared" si="33"/>
        <v>1.4523620905018388</v>
      </c>
      <c r="D155" s="21">
        <v>1234254.69</v>
      </c>
      <c r="E155" s="28">
        <v>0.123631868232966</v>
      </c>
      <c r="F155" s="21">
        <f t="shared" si="34"/>
        <v>144666.65000000002</v>
      </c>
      <c r="G155" s="28">
        <f t="shared" si="35"/>
        <v>12.788710230035713</v>
      </c>
      <c r="H155" s="21">
        <v>830.42</v>
      </c>
      <c r="I155" s="28">
        <v>8.7743717636858509</v>
      </c>
      <c r="J155" s="21">
        <v>2558.71</v>
      </c>
      <c r="K155" s="28">
        <v>6.59767414048485</v>
      </c>
      <c r="L155" s="21">
        <v>8859.61</v>
      </c>
      <c r="M155" s="28">
        <v>7.2406107605187993</v>
      </c>
      <c r="N155" s="21">
        <v>59362.03</v>
      </c>
      <c r="O155" s="28">
        <v>13.648267650213397</v>
      </c>
      <c r="P155" s="21">
        <v>68252.680000000008</v>
      </c>
      <c r="Q155" s="28">
        <v>12.960187995548299</v>
      </c>
      <c r="R155" s="22">
        <v>4803.2</v>
      </c>
      <c r="S155" s="30">
        <v>13.9545496752165</v>
      </c>
    </row>
    <row r="156" spans="1:19" ht="14.25" customHeight="1" x14ac:dyDescent="0.2">
      <c r="A156" s="23" t="s">
        <v>3</v>
      </c>
      <c r="B156" s="26">
        <f t="shared" si="32"/>
        <v>1463943.0799999998</v>
      </c>
      <c r="C156" s="28">
        <f t="shared" si="33"/>
        <v>0.84375804583877578</v>
      </c>
      <c r="D156" s="21">
        <v>1371940.13</v>
      </c>
      <c r="E156" s="28">
        <v>0.11375556934835</v>
      </c>
      <c r="F156" s="21">
        <f t="shared" ref="F156" si="36">H156+J156+L156+N156+P156+R156</f>
        <v>92002.950000000012</v>
      </c>
      <c r="G156" s="28">
        <f t="shared" ref="G156" si="37">(H156*I156+J156*K156+L156*M156+N156*O156+P156*Q156+R156*S156)/(H156+J156+L156+N156+P156+R156)</f>
        <v>11.729492606487064</v>
      </c>
      <c r="H156" s="21">
        <v>1817.29</v>
      </c>
      <c r="I156" s="28">
        <v>5.75094497851196</v>
      </c>
      <c r="J156" s="21">
        <v>6721.56</v>
      </c>
      <c r="K156" s="28">
        <v>6.2224868929236701</v>
      </c>
      <c r="L156" s="21">
        <v>9776.69</v>
      </c>
      <c r="M156" s="28">
        <v>8.0889492865172201</v>
      </c>
      <c r="N156" s="21">
        <v>40930.97</v>
      </c>
      <c r="O156" s="28">
        <v>12.410256116578699</v>
      </c>
      <c r="P156" s="21">
        <v>32172.280000000006</v>
      </c>
      <c r="Q156" s="28">
        <v>13.403546301350099</v>
      </c>
      <c r="R156" s="22">
        <v>584.16</v>
      </c>
      <c r="S156" s="30">
        <v>14.7260219802794</v>
      </c>
    </row>
    <row r="157" spans="1:19" ht="14.25" customHeight="1" x14ac:dyDescent="0.2">
      <c r="A157" s="23" t="s">
        <v>4</v>
      </c>
      <c r="B157" s="26">
        <f t="shared" si="32"/>
        <v>1594712.6</v>
      </c>
      <c r="C157" s="28">
        <f t="shared" si="33"/>
        <v>1.1994097933383088</v>
      </c>
      <c r="D157" s="21">
        <v>1462295.1</v>
      </c>
      <c r="E157" s="28">
        <v>0.13487166003633599</v>
      </c>
      <c r="F157" s="21">
        <f t="shared" ref="F157" si="38">H157+J157+L157+N157+P157+R157</f>
        <v>132417.5</v>
      </c>
      <c r="G157" s="28">
        <f t="shared" ref="G157" si="39">(H157*I157+J157*K157+L157*M157+N157*O157+P157*Q157+R157*S157)/(H157+J157+L157+N157+P157+R157)</f>
        <v>12.955173918855117</v>
      </c>
      <c r="H157" s="21">
        <v>674.41</v>
      </c>
      <c r="I157" s="28">
        <v>11.3268019454041</v>
      </c>
      <c r="J157" s="21">
        <v>2566.5</v>
      </c>
      <c r="K157" s="28">
        <v>8.4243940775374995</v>
      </c>
      <c r="L157" s="21">
        <v>7951.1</v>
      </c>
      <c r="M157" s="28">
        <v>9.19995422017079</v>
      </c>
      <c r="N157" s="21">
        <v>77468.77</v>
      </c>
      <c r="O157" s="28">
        <v>12.971230516503599</v>
      </c>
      <c r="P157" s="21">
        <v>42990.5</v>
      </c>
      <c r="Q157" s="28">
        <v>13.877714262453299</v>
      </c>
      <c r="R157" s="22">
        <v>766.22</v>
      </c>
      <c r="S157" s="30">
        <v>15.148027981519698</v>
      </c>
    </row>
    <row r="158" spans="1:19" ht="14.25" customHeight="1" x14ac:dyDescent="0.2">
      <c r="A158" s="23" t="s">
        <v>5</v>
      </c>
      <c r="B158" s="26">
        <f t="shared" si="32"/>
        <v>2159248.2599999998</v>
      </c>
      <c r="C158" s="28">
        <f t="shared" si="33"/>
        <v>1.0274387381930783</v>
      </c>
      <c r="D158" s="21">
        <v>2010191.37</v>
      </c>
      <c r="E158" s="28">
        <v>0.12897856894092599</v>
      </c>
      <c r="F158" s="21">
        <f t="shared" ref="F158" si="40">H158+J158+L158+N158+P158+R158</f>
        <v>149056.88999999998</v>
      </c>
      <c r="G158" s="28">
        <f t="shared" ref="G158" si="41">(H158*I158+J158*K158+L158*M158+N158*O158+P158*Q158+R158*S158)/(H158+J158+L158+N158+P158+R158)</f>
        <v>13.144133769998827</v>
      </c>
      <c r="H158" s="21">
        <v>2503.0300000000002</v>
      </c>
      <c r="I158" s="28">
        <v>7.7443471712284691</v>
      </c>
      <c r="J158" s="21">
        <v>2207.4</v>
      </c>
      <c r="K158" s="28">
        <v>8.6888437981335507</v>
      </c>
      <c r="L158" s="21">
        <v>13750.13</v>
      </c>
      <c r="M158" s="28">
        <v>8.2616100502322496</v>
      </c>
      <c r="N158" s="21">
        <v>81935.09</v>
      </c>
      <c r="O158" s="28">
        <v>14.054783552443801</v>
      </c>
      <c r="P158" s="21">
        <v>46769.84</v>
      </c>
      <c r="Q158" s="28">
        <v>13.447254617505598</v>
      </c>
      <c r="R158" s="22">
        <v>1891.4</v>
      </c>
      <c r="S158" s="30">
        <v>14.040129004969899</v>
      </c>
    </row>
    <row r="159" spans="1:19" ht="14.25" customHeight="1" x14ac:dyDescent="0.2">
      <c r="A159" s="23" t="s">
        <v>6</v>
      </c>
      <c r="B159" s="26">
        <f t="shared" si="32"/>
        <v>2409227.4500000002</v>
      </c>
      <c r="C159" s="28">
        <f t="shared" si="33"/>
        <v>1.0337695716110185</v>
      </c>
      <c r="D159" s="21">
        <v>2240131.81</v>
      </c>
      <c r="E159" s="28">
        <v>0.145674933476348</v>
      </c>
      <c r="F159" s="21">
        <f t="shared" ref="F159" si="42">H159+J159+L159+N159+P159+R159</f>
        <v>169095.64</v>
      </c>
      <c r="G159" s="28">
        <f t="shared" ref="G159" si="43">(H159*I159+J159*K159+L159*M159+N159*O159+P159*Q159+R159*S159)/(H159+J159+L159+N159+P159+R159)</f>
        <v>12.798999291170404</v>
      </c>
      <c r="H159" s="21">
        <v>6927.17</v>
      </c>
      <c r="I159" s="28">
        <v>4.5839455939438496</v>
      </c>
      <c r="J159" s="21">
        <v>7683.46</v>
      </c>
      <c r="K159" s="28">
        <v>6.4928371593006293</v>
      </c>
      <c r="L159" s="21">
        <v>11168.29</v>
      </c>
      <c r="M159" s="28">
        <v>9.4086789383155303</v>
      </c>
      <c r="N159" s="21">
        <v>85543.24</v>
      </c>
      <c r="O159" s="28">
        <v>13.851182182250801</v>
      </c>
      <c r="P159" s="21">
        <v>47435.97</v>
      </c>
      <c r="Q159" s="28">
        <v>13.442176999859001</v>
      </c>
      <c r="R159" s="22">
        <v>10337.51</v>
      </c>
      <c r="S159" s="30">
        <v>14.995602422633702</v>
      </c>
    </row>
    <row r="160" spans="1:19" ht="14.25" customHeight="1" x14ac:dyDescent="0.2">
      <c r="A160" s="23" t="s">
        <v>7</v>
      </c>
      <c r="B160" s="26">
        <f t="shared" si="32"/>
        <v>2608042.9300000002</v>
      </c>
      <c r="C160" s="28">
        <f t="shared" si="33"/>
        <v>1.0173488880415014</v>
      </c>
      <c r="D160" s="21">
        <v>2429857.7200000002</v>
      </c>
      <c r="E160" s="28">
        <v>0.158265823317425</v>
      </c>
      <c r="F160" s="21">
        <f t="shared" ref="F160" si="44">H160+J160+L160+N160+P160+R160</f>
        <v>178185.21000000002</v>
      </c>
      <c r="G160" s="28">
        <f t="shared" ref="G160" si="45">(H160*I160+J160*K160+L160*M160+N160*O160+P160*Q160+R160*S160)/(H160+J160+L160+N160+P160+R160)</f>
        <v>12.732404346017256</v>
      </c>
      <c r="H160" s="21">
        <v>2950.65</v>
      </c>
      <c r="I160" s="28">
        <v>8.5155694846898093</v>
      </c>
      <c r="J160" s="21">
        <v>2131.39</v>
      </c>
      <c r="K160" s="28">
        <v>8.1030165291194898</v>
      </c>
      <c r="L160" s="21">
        <v>23574.57</v>
      </c>
      <c r="M160" s="28">
        <v>7.4389614062950002</v>
      </c>
      <c r="N160" s="21">
        <v>93616.2</v>
      </c>
      <c r="O160" s="28">
        <v>14.034279067084499</v>
      </c>
      <c r="P160" s="21">
        <v>55703.26</v>
      </c>
      <c r="Q160" s="28">
        <v>13.178968668979198</v>
      </c>
      <c r="R160" s="22">
        <v>209.14</v>
      </c>
      <c r="S160" s="30">
        <v>14.398383857702999</v>
      </c>
    </row>
    <row r="161" spans="1:19" ht="14.25" customHeight="1" x14ac:dyDescent="0.2">
      <c r="A161" s="23" t="s">
        <v>8</v>
      </c>
      <c r="B161" s="26">
        <f t="shared" si="32"/>
        <v>3411498.4200000004</v>
      </c>
      <c r="C161" s="28">
        <f t="shared" si="33"/>
        <v>0.96739264460805263</v>
      </c>
      <c r="D161" s="21">
        <v>3177338.61</v>
      </c>
      <c r="E161" s="28">
        <v>0.119413903700997</v>
      </c>
      <c r="F161" s="21">
        <f t="shared" ref="F161" si="46">H161+J161+L161+N161+P161+R161</f>
        <v>234159.81</v>
      </c>
      <c r="G161" s="28">
        <f t="shared" ref="G161" si="47">(H161*I161+J161*K161+L161*M161+N161*O161+P161*Q161+R161*S161)/(H161+J161+L161+N161+P161+R161)</f>
        <v>12.473703629158198</v>
      </c>
      <c r="H161" s="21">
        <v>13173.47</v>
      </c>
      <c r="I161" s="28">
        <v>7.2289288851001299</v>
      </c>
      <c r="J161" s="21">
        <v>21727.07</v>
      </c>
      <c r="K161" s="28">
        <v>6.6868582142000692</v>
      </c>
      <c r="L161" s="21">
        <v>9467.06</v>
      </c>
      <c r="M161" s="28">
        <v>8.5033636102443602</v>
      </c>
      <c r="N161" s="21">
        <v>109529.5</v>
      </c>
      <c r="O161" s="28">
        <v>13.265877113471699</v>
      </c>
      <c r="P161" s="21">
        <v>79840.72</v>
      </c>
      <c r="Q161" s="28">
        <v>14.288908519361998</v>
      </c>
      <c r="R161" s="22">
        <v>421.99</v>
      </c>
      <c r="S161" s="30">
        <v>14.172545557951599</v>
      </c>
    </row>
    <row r="162" spans="1:19" ht="14.25" customHeight="1" x14ac:dyDescent="0.2">
      <c r="A162" s="23" t="s">
        <v>9</v>
      </c>
      <c r="B162" s="26">
        <f t="shared" si="32"/>
        <v>4566597.3500000006</v>
      </c>
      <c r="C162" s="28">
        <f t="shared" si="33"/>
        <v>0.6136516706689723</v>
      </c>
      <c r="D162" s="21">
        <v>4399932.8600000003</v>
      </c>
      <c r="E162" s="28">
        <v>0.19150263142879001</v>
      </c>
      <c r="F162" s="21">
        <f t="shared" ref="F162" si="48">H162+J162+L162+N162+P162+R162</f>
        <v>166664.49</v>
      </c>
      <c r="G162" s="28">
        <f t="shared" ref="G162" si="49">(H162*I162+J162*K162+L162*M162+N162*O162+P162*Q162+R162*S162)/(H162+J162+L162+N162+P162+R162)</f>
        <v>11.758361798005081</v>
      </c>
      <c r="H162" s="21">
        <v>8209.7900000000009</v>
      </c>
      <c r="I162" s="28">
        <v>7.3281998199710294</v>
      </c>
      <c r="J162" s="21">
        <v>10325.35</v>
      </c>
      <c r="K162" s="28">
        <v>5.8796879137268991</v>
      </c>
      <c r="L162" s="21">
        <v>17239.62</v>
      </c>
      <c r="M162" s="28">
        <v>8.4553751938847803</v>
      </c>
      <c r="N162" s="21">
        <v>81221.33</v>
      </c>
      <c r="O162" s="28">
        <v>12.5928852199293</v>
      </c>
      <c r="P162" s="21">
        <v>44046.9</v>
      </c>
      <c r="Q162" s="28">
        <v>13.285826839119199</v>
      </c>
      <c r="R162" s="22">
        <v>5621.5</v>
      </c>
      <c r="S162" s="30">
        <v>15.129543271368897</v>
      </c>
    </row>
    <row r="163" spans="1:19" ht="14.25" customHeight="1" x14ac:dyDescent="0.2">
      <c r="A163" s="23" t="s">
        <v>14</v>
      </c>
      <c r="B163" s="26">
        <f t="shared" si="32"/>
        <v>5102562.26</v>
      </c>
      <c r="C163" s="28">
        <f t="shared" si="33"/>
        <v>0.57281220425520107</v>
      </c>
      <c r="D163" s="21">
        <v>4934453.5999999996</v>
      </c>
      <c r="E163" s="28">
        <v>0.19523644652368405</v>
      </c>
      <c r="F163" s="21">
        <f t="shared" ref="F163" si="50">H163+J163+L163+N163+P163+R163</f>
        <v>168108.66</v>
      </c>
      <c r="G163" s="28">
        <f t="shared" ref="G163" si="51">(H163*I163+J163*K163+L163*M163+N163*O163+P163*Q163+R163*S163)/(H163+J163+L163+N163+P163+R163)</f>
        <v>11.655703811451474</v>
      </c>
      <c r="H163" s="21">
        <v>12492.1</v>
      </c>
      <c r="I163" s="28">
        <v>6.0762547850241386</v>
      </c>
      <c r="J163" s="21">
        <v>5091.18</v>
      </c>
      <c r="K163" s="28">
        <v>5.3371263636327884</v>
      </c>
      <c r="L163" s="21">
        <v>21557.360000000001</v>
      </c>
      <c r="M163" s="28">
        <v>8.2416767127329091</v>
      </c>
      <c r="N163" s="21">
        <v>74826.61</v>
      </c>
      <c r="O163" s="28">
        <v>12.623340975890802</v>
      </c>
      <c r="P163" s="21">
        <v>52589.09</v>
      </c>
      <c r="Q163" s="28">
        <v>13.583556716801899</v>
      </c>
      <c r="R163" s="22">
        <v>1552.32</v>
      </c>
      <c r="S163" s="30">
        <v>12.735650510204101</v>
      </c>
    </row>
    <row r="164" spans="1:19" ht="14.25" customHeight="1" thickBot="1" x14ac:dyDescent="0.25">
      <c r="A164" s="24" t="s">
        <v>15</v>
      </c>
      <c r="B164" s="27">
        <f t="shared" si="32"/>
        <v>5682789.1000000015</v>
      </c>
      <c r="C164" s="29">
        <f t="shared" si="33"/>
        <v>0.63960457223372857</v>
      </c>
      <c r="D164" s="25">
        <v>5444975</v>
      </c>
      <c r="E164" s="29">
        <v>0.19566150590223103</v>
      </c>
      <c r="F164" s="25">
        <f t="shared" ref="F164" si="52">H164+J164+L164+N164+P164+R164</f>
        <v>237814.1</v>
      </c>
      <c r="G164" s="29">
        <f t="shared" ref="G164" si="53">(H164*I164+J164*K164+L164*M164+N164*O164+P164*Q164+R164*S164)/(H164+J164+L164+N164+P164+R164)</f>
        <v>10.804093967935442</v>
      </c>
      <c r="H164" s="25">
        <v>1492.11</v>
      </c>
      <c r="I164" s="29">
        <v>7.1414307256167397</v>
      </c>
      <c r="J164" s="25">
        <v>17736.32</v>
      </c>
      <c r="K164" s="29">
        <v>5.4899495554884004</v>
      </c>
      <c r="L164" s="25">
        <v>35872.32</v>
      </c>
      <c r="M164" s="29">
        <v>8.4098867678477394</v>
      </c>
      <c r="N164" s="25">
        <v>110296.62</v>
      </c>
      <c r="O164" s="29">
        <v>10.456643415727498</v>
      </c>
      <c r="P164" s="25">
        <v>63022.25</v>
      </c>
      <c r="Q164" s="29">
        <v>13.812183962013398</v>
      </c>
      <c r="R164" s="25">
        <v>9394.48</v>
      </c>
      <c r="S164" s="29">
        <v>14.460523168924698</v>
      </c>
    </row>
    <row r="165" spans="1:19" x14ac:dyDescent="0.2">
      <c r="A165" s="23" t="s">
        <v>78</v>
      </c>
      <c r="B165" s="26">
        <f t="shared" ref="B165:B166" si="54">D165+H165+J165+L165+N165+P165+R165</f>
        <v>4919085.43</v>
      </c>
      <c r="C165" s="28">
        <f t="shared" ref="C165:C166" si="55">(D165*E165+H165*I165+J165*K165+L165*M165+N165*O165+P165*Q165+R165*S165)/(D165+H165+J165+L165+N165+P165+R165)</f>
        <v>0.78835541321346758</v>
      </c>
      <c r="D165" s="21">
        <v>4709405.99</v>
      </c>
      <c r="E165" s="28">
        <v>0.25965273983524201</v>
      </c>
      <c r="F165" s="21">
        <f t="shared" ref="F165:F166" si="56">H165+J165+L165+N165+P165+R165</f>
        <v>209679.44</v>
      </c>
      <c r="G165" s="28">
        <f t="shared" ref="G165:G166" si="57">(H165*I165+J165*K165+L165*M165+N165*O165+P165*Q165+R165*S165)/(H165+J165+L165+N165+P165+R165)</f>
        <v>12.663032000180833</v>
      </c>
      <c r="H165" s="21">
        <v>1356.46</v>
      </c>
      <c r="I165" s="28">
        <v>7.4533568258555389</v>
      </c>
      <c r="J165" s="21">
        <v>4558.63</v>
      </c>
      <c r="K165" s="28">
        <v>8.4928637331830004</v>
      </c>
      <c r="L165" s="21">
        <v>19346.64</v>
      </c>
      <c r="M165" s="28">
        <v>8.9111594519771895</v>
      </c>
      <c r="N165" s="21">
        <v>54360.95</v>
      </c>
      <c r="O165" s="28">
        <v>12.251877695294096</v>
      </c>
      <c r="P165" s="21">
        <v>86999.1</v>
      </c>
      <c r="Q165" s="28">
        <v>13.1467855414596</v>
      </c>
      <c r="R165" s="22">
        <v>43057.66</v>
      </c>
      <c r="S165" s="30">
        <v>14.4961022034175</v>
      </c>
    </row>
    <row r="166" spans="1:19" x14ac:dyDescent="0.2">
      <c r="A166" s="23" t="s">
        <v>1</v>
      </c>
      <c r="B166" s="26">
        <f t="shared" si="54"/>
        <v>4824461.96</v>
      </c>
      <c r="C166" s="28">
        <f t="shared" si="55"/>
        <v>0.69623774533813498</v>
      </c>
      <c r="D166" s="21">
        <v>4683700.3</v>
      </c>
      <c r="E166" s="28">
        <v>0.34795163422390601</v>
      </c>
      <c r="F166" s="21">
        <f t="shared" si="56"/>
        <v>140761.66</v>
      </c>
      <c r="G166" s="28">
        <f t="shared" si="57"/>
        <v>12.28510195105685</v>
      </c>
      <c r="H166" s="21">
        <v>3027.89</v>
      </c>
      <c r="I166" s="28">
        <v>8.0395301678726803</v>
      </c>
      <c r="J166" s="21">
        <v>7462.65</v>
      </c>
      <c r="K166" s="28">
        <v>7.6332736628409501</v>
      </c>
      <c r="L166" s="21">
        <v>13763.1</v>
      </c>
      <c r="M166" s="28">
        <v>10.206337264133799</v>
      </c>
      <c r="N166" s="21">
        <v>47708.55</v>
      </c>
      <c r="O166" s="28">
        <v>12.137523999367</v>
      </c>
      <c r="P166" s="21">
        <v>68535.28</v>
      </c>
      <c r="Q166" s="28">
        <v>13.490038388987401</v>
      </c>
      <c r="R166" s="22">
        <v>264.19</v>
      </c>
      <c r="S166" s="30">
        <v>14.7091562890344</v>
      </c>
    </row>
    <row r="167" spans="1:19" x14ac:dyDescent="0.2">
      <c r="A167" s="23" t="s">
        <v>2</v>
      </c>
      <c r="B167" s="26">
        <f t="shared" ref="B167" si="58">D167+H167+J167+L167+N167+P167+R167</f>
        <v>5231169.05</v>
      </c>
      <c r="C167" s="28">
        <f t="shared" ref="C167" si="59">(D167*E167+H167*I167+J167*K167+L167*M167+N167*O167+P167*Q167+R167*S167)/(D167+H167+J167+L167+N167+P167+R167)</f>
        <v>0.70282606231201805</v>
      </c>
      <c r="D167" s="21">
        <v>5061436.5</v>
      </c>
      <c r="E167" s="28">
        <v>0.34826363487914902</v>
      </c>
      <c r="F167" s="21">
        <f t="shared" ref="F167" si="60">H167+J167+L167+N167+P167+R167</f>
        <v>169732.55</v>
      </c>
      <c r="G167" s="28">
        <f t="shared" ref="G167" si="61">(H167*I167+J167*K167+L167*M167+N167*O167+P167*Q167+R167*S167)/(H167+J167+L167+N167+P167+R167)</f>
        <v>11.275902421191471</v>
      </c>
      <c r="H167" s="21">
        <v>12102.42</v>
      </c>
      <c r="I167" s="28">
        <v>3.5142815238605203</v>
      </c>
      <c r="J167" s="21">
        <v>9178.44</v>
      </c>
      <c r="K167" s="28">
        <v>9.7384817572485112</v>
      </c>
      <c r="L167" s="21">
        <v>20894.59</v>
      </c>
      <c r="M167" s="28">
        <v>9.6877476179240709</v>
      </c>
      <c r="N167" s="21">
        <v>58415.08</v>
      </c>
      <c r="O167" s="28">
        <v>12.093241375343501</v>
      </c>
      <c r="P167" s="21">
        <v>66140.22</v>
      </c>
      <c r="Q167" s="28">
        <v>12.546567158379601</v>
      </c>
      <c r="R167" s="22">
        <v>3001.8</v>
      </c>
      <c r="S167" s="30">
        <v>14.421480778199697</v>
      </c>
    </row>
    <row r="168" spans="1:19" x14ac:dyDescent="0.2">
      <c r="A168" s="23" t="s">
        <v>3</v>
      </c>
      <c r="B168" s="26">
        <f t="shared" ref="B168" si="62">D168+H168+J168+L168+N168+P168+R168</f>
        <v>5159798.3500000006</v>
      </c>
      <c r="C168" s="28">
        <f t="shared" ref="C168" si="63">(D168*E168+H168*I168+J168*K168+L168*M168+N168*O168+P168*Q168+R168*S168)/(D168+H168+J168+L168+N168+P168+R168)</f>
        <v>0.65576572413919965</v>
      </c>
      <c r="D168" s="21">
        <v>5033707.7300000004</v>
      </c>
      <c r="E168" s="28">
        <v>0.367643873455482</v>
      </c>
      <c r="F168" s="21">
        <f t="shared" ref="F168" si="64">H168+J168+L168+N168+P168+R168</f>
        <v>126090.62000000001</v>
      </c>
      <c r="G168" s="28">
        <f t="shared" ref="G168" si="65">(H168*I168+J168*K168+L168*M168+N168*O168+P168*Q168+R168*S168)/(H168+J168+L168+N168+P168+R168)</f>
        <v>12.157978870275965</v>
      </c>
      <c r="H168" s="21">
        <v>5736.23</v>
      </c>
      <c r="I168" s="28">
        <v>3.3440692754649</v>
      </c>
      <c r="J168" s="21">
        <v>6949.06</v>
      </c>
      <c r="K168" s="28">
        <v>10.7676614966629</v>
      </c>
      <c r="L168" s="21">
        <v>8007.49</v>
      </c>
      <c r="M168" s="28">
        <v>11.373738949408597</v>
      </c>
      <c r="N168" s="21">
        <v>40952</v>
      </c>
      <c r="O168" s="28">
        <v>12.496200312560999</v>
      </c>
      <c r="P168" s="21">
        <v>60675.82</v>
      </c>
      <c r="Q168" s="28">
        <v>12.8829833169127</v>
      </c>
      <c r="R168" s="22">
        <v>3770.02</v>
      </c>
      <c r="S168" s="30">
        <v>14.454709656712701</v>
      </c>
    </row>
    <row r="169" spans="1:19" x14ac:dyDescent="0.2">
      <c r="A169" s="23" t="s">
        <v>4</v>
      </c>
      <c r="B169" s="26">
        <f t="shared" ref="B169" si="66">D169+H169+J169+L169+N169+P169+R169</f>
        <v>5678019.3700000001</v>
      </c>
      <c r="C169" s="28">
        <f t="shared" ref="C169" si="67">(D169*E169+H169*I169+J169*K169+L169*M169+N169*O169+P169*Q169+R169*S169)/(D169+H169+J169+L169+N169+P169+R169)</f>
        <v>0.7641405499995676</v>
      </c>
      <c r="D169" s="21">
        <v>5490712.4100000001</v>
      </c>
      <c r="E169" s="28">
        <v>0.38470363578922201</v>
      </c>
      <c r="F169" s="21">
        <f t="shared" ref="F169" si="68">H169+J169+L169+N169+P169+R169</f>
        <v>187306.96000000002</v>
      </c>
      <c r="G169" s="28">
        <f t="shared" ref="G169" si="69">(H169*I169+J169*K169+L169*M169+N169*O169+P169*Q169+R169*S169)/(H169+J169+L169+N169+P169+R169)</f>
        <v>11.886946524037317</v>
      </c>
      <c r="H169" s="21">
        <v>4987.08</v>
      </c>
      <c r="I169" s="28">
        <v>4.8106287246244293</v>
      </c>
      <c r="J169" s="21">
        <v>17117.29</v>
      </c>
      <c r="K169" s="28">
        <v>7.1401526643528292</v>
      </c>
      <c r="L169" s="21">
        <v>18318.260000000002</v>
      </c>
      <c r="M169" s="28">
        <v>9.4477968213138102</v>
      </c>
      <c r="N169" s="21">
        <v>77879.240000000005</v>
      </c>
      <c r="O169" s="28">
        <v>12.607575792984099</v>
      </c>
      <c r="P169" s="21">
        <v>64796.959999999999</v>
      </c>
      <c r="Q169" s="28">
        <v>13.375309435813</v>
      </c>
      <c r="R169" s="22">
        <v>4208.13</v>
      </c>
      <c r="S169" s="30">
        <v>13.944852678030399</v>
      </c>
    </row>
    <row r="170" spans="1:19" x14ac:dyDescent="0.2">
      <c r="A170" s="23" t="s">
        <v>5</v>
      </c>
      <c r="B170" s="26">
        <f t="shared" ref="B170" si="70">D170+H170+J170+L170+N170+P170+R170</f>
        <v>6698656.1100000003</v>
      </c>
      <c r="C170" s="28">
        <f t="shared" ref="C170" si="71">(D170*E170+H170*I170+J170*K170+L170*M170+N170*O170+P170*Q170+R170*S170)/(D170+H170+J170+L170+N170+P170+R170)</f>
        <v>1.2486885461866173</v>
      </c>
      <c r="D170" s="21">
        <v>5591591.8499999996</v>
      </c>
      <c r="E170" s="28">
        <v>0.46643195157386197</v>
      </c>
      <c r="F170" s="21">
        <f t="shared" ref="F170" si="72">H170+J170+L170+N170+P170+R170</f>
        <v>1107064.26</v>
      </c>
      <c r="G170" s="28">
        <f t="shared" ref="G170" si="73">(H170*I170+J170*K170+L170*M170+N170*O170+P170*Q170+R170*S170)/(H170+J170+L170+N170+P170+R170)</f>
        <v>5.1997325434388069</v>
      </c>
      <c r="H170" s="21">
        <v>3704.94</v>
      </c>
      <c r="I170" s="28">
        <v>9.8761663616684796</v>
      </c>
      <c r="J170" s="21">
        <v>858686.88</v>
      </c>
      <c r="K170" s="28">
        <v>3.0639120637315398</v>
      </c>
      <c r="L170" s="21">
        <v>21229.53</v>
      </c>
      <c r="M170" s="28">
        <v>8.9607340577016998</v>
      </c>
      <c r="N170" s="21">
        <v>106290.3</v>
      </c>
      <c r="O170" s="28">
        <v>12.587775485627599</v>
      </c>
      <c r="P170" s="21">
        <v>112394.53</v>
      </c>
      <c r="Q170" s="28">
        <v>13.2680787454692</v>
      </c>
      <c r="R170" s="22">
        <v>4758.08</v>
      </c>
      <c r="S170" s="30">
        <v>14.597544850023501</v>
      </c>
    </row>
    <row r="171" spans="1:19" x14ac:dyDescent="0.2">
      <c r="A171" s="23" t="s">
        <v>6</v>
      </c>
      <c r="B171" s="26">
        <f t="shared" ref="B171" si="74">D171+H171+J171+L171+N171+P171+R171</f>
        <v>5311429.4099999992</v>
      </c>
      <c r="C171" s="28">
        <f t="shared" ref="C171" si="75">(D171*E171+H171*I171+J171*K171+L171*M171+N171*O171+P171*Q171+R171*S171)/(D171+H171+J171+L171+N171+P171+R171)</f>
        <v>0.97581111595720149</v>
      </c>
      <c r="D171" s="21">
        <v>5111320.0999999996</v>
      </c>
      <c r="E171" s="28">
        <v>0.53093440622120303</v>
      </c>
      <c r="F171" s="21">
        <f t="shared" ref="F171" si="76">H171+J171+L171+N171+P171+R171</f>
        <v>200109.31</v>
      </c>
      <c r="G171" s="28">
        <f t="shared" ref="G171" si="77">(H171*I171+J171*K171+L171*M171+N171*O171+P171*Q171+R171*S171)/(H171+J171+L171+N171+P171+R171)</f>
        <v>12.339136832764053</v>
      </c>
      <c r="H171" s="21">
        <v>11872.47</v>
      </c>
      <c r="I171" s="28">
        <v>4.4182245312053894</v>
      </c>
      <c r="J171" s="21">
        <v>6182.07</v>
      </c>
      <c r="K171" s="28">
        <v>11.3114563730272</v>
      </c>
      <c r="L171" s="21">
        <v>4391.88</v>
      </c>
      <c r="M171" s="28">
        <v>10.024967667604802</v>
      </c>
      <c r="N171" s="21">
        <v>89105.26</v>
      </c>
      <c r="O171" s="28">
        <v>12.248055847657</v>
      </c>
      <c r="P171" s="21">
        <v>85312.95</v>
      </c>
      <c r="Q171" s="28">
        <v>13.656048964430402</v>
      </c>
      <c r="R171" s="22">
        <v>3244.68</v>
      </c>
      <c r="S171" s="30">
        <v>14.288073400150399</v>
      </c>
    </row>
    <row r="172" spans="1:19" x14ac:dyDescent="0.2">
      <c r="A172" s="23" t="s">
        <v>7</v>
      </c>
      <c r="B172" s="26">
        <f t="shared" ref="B172" si="78">D172+H172+J172+L172+N172+P172+R172</f>
        <v>5674696.4999999991</v>
      </c>
      <c r="C172" s="28">
        <f t="shared" ref="C172" si="79">(D172*E172+H172*I172+J172*K172+L172*M172+N172*O172+P172*Q172+R172*S172)/(D172+H172+J172+L172+N172+P172+R172)</f>
        <v>1.0873861149754889</v>
      </c>
      <c r="D172" s="21">
        <v>5411691.5899999999</v>
      </c>
      <c r="E172" s="28">
        <v>0.52457896411646809</v>
      </c>
      <c r="F172" s="21">
        <f t="shared" ref="F172" si="80">H172+J172+L172+N172+P172+R172</f>
        <v>263004.91000000003</v>
      </c>
      <c r="G172" s="28">
        <f t="shared" ref="G172" si="81">(H172*I172+J172*K172+L172*M172+N172*O172+P172*Q172+R172*S172)/(H172+J172+L172+N172+P172+R172)</f>
        <v>12.66792552428014</v>
      </c>
      <c r="H172" s="21">
        <v>2651.85</v>
      </c>
      <c r="I172" s="28">
        <v>11.908950317702699</v>
      </c>
      <c r="J172" s="21">
        <v>3169.24</v>
      </c>
      <c r="K172" s="28">
        <v>8.80230342290265</v>
      </c>
      <c r="L172" s="21">
        <v>13236.96</v>
      </c>
      <c r="M172" s="28">
        <v>7.9183121728856189</v>
      </c>
      <c r="N172" s="21">
        <v>120768.71</v>
      </c>
      <c r="O172" s="28">
        <v>12.1496738923518</v>
      </c>
      <c r="P172" s="21">
        <v>121573.51</v>
      </c>
      <c r="Q172" s="28">
        <v>13.817533967720399</v>
      </c>
      <c r="R172" s="22">
        <v>1604.64</v>
      </c>
      <c r="S172" s="30">
        <v>12.643534998504299</v>
      </c>
    </row>
    <row r="173" spans="1:19" x14ac:dyDescent="0.2">
      <c r="A173" s="23" t="s">
        <v>8</v>
      </c>
      <c r="B173" s="26">
        <f t="shared" ref="B173" si="82">D173+H173+J173+L173+N173+P173+R173</f>
        <v>6217545.9400000004</v>
      </c>
      <c r="C173" s="28">
        <f t="shared" ref="C173" si="83">(D173*E173+H173*I173+J173*K173+L173*M173+N173*O173+P173*Q173+R173*S173)/(D173+H173+J173+L173+N173+P173+R173)</f>
        <v>0.86785006785169039</v>
      </c>
      <c r="D173" s="21">
        <v>6025613.2599999998</v>
      </c>
      <c r="E173" s="28">
        <v>0.48212650192554807</v>
      </c>
      <c r="F173" s="21">
        <f t="shared" ref="F173" si="84">H173+J173+L173+N173+P173+R173</f>
        <v>191932.68</v>
      </c>
      <c r="G173" s="28">
        <f t="shared" ref="G173" si="85">(H173*I173+J173*K173+L173*M173+N173*O173+P173*Q173+R173*S173)/(H173+J173+L173+N173+P173+R173)</f>
        <v>12.977413866674521</v>
      </c>
      <c r="H173" s="21">
        <v>1064.78</v>
      </c>
      <c r="I173" s="28">
        <v>12.147245252540399</v>
      </c>
      <c r="J173" s="21">
        <v>9103.02</v>
      </c>
      <c r="K173" s="28">
        <v>5.7962486405610392</v>
      </c>
      <c r="L173" s="21">
        <v>10896.36</v>
      </c>
      <c r="M173" s="28">
        <v>9.3647818812887991</v>
      </c>
      <c r="N173" s="21">
        <v>74509.23</v>
      </c>
      <c r="O173" s="28">
        <v>13.016533187901699</v>
      </c>
      <c r="P173" s="21">
        <v>93379.34</v>
      </c>
      <c r="Q173" s="28">
        <v>14.017606983514799</v>
      </c>
      <c r="R173" s="22">
        <v>2979.95</v>
      </c>
      <c r="S173" s="30">
        <v>14.847069078340198</v>
      </c>
    </row>
    <row r="174" spans="1:19" x14ac:dyDescent="0.2">
      <c r="A174" s="23" t="s">
        <v>9</v>
      </c>
      <c r="B174" s="26">
        <f t="shared" ref="B174" si="86">D174+H174+J174+L174+N174+P174+R174</f>
        <v>7100403.1999999993</v>
      </c>
      <c r="C174" s="28">
        <f t="shared" ref="C174" si="87">(D174*E174+H174*I174+J174*K174+L174*M174+N174*O174+P174*Q174+R174*S174)/(D174+H174+J174+L174+N174+P174+R174)</f>
        <v>1.322000738901699</v>
      </c>
      <c r="D174" s="21">
        <v>6666422.5899999999</v>
      </c>
      <c r="E174" s="28">
        <v>0.67871367874084898</v>
      </c>
      <c r="F174" s="21">
        <f t="shared" ref="F174" si="88">H174+J174+L174+N174+P174+R174</f>
        <v>433980.61</v>
      </c>
      <c r="G174" s="28">
        <f t="shared" ref="G174" si="89">(H174*I174+J174*K174+L174*M174+N174*O174+P174*Q174+R174*S174)/(H174+J174+L174+N174+P174+R174)</f>
        <v>11.203602107476623</v>
      </c>
      <c r="H174" s="21">
        <v>5695.62</v>
      </c>
      <c r="I174" s="28">
        <v>3.5450026687173706</v>
      </c>
      <c r="J174" s="21">
        <v>12373.55</v>
      </c>
      <c r="K174" s="28">
        <v>6.1309239789712704</v>
      </c>
      <c r="L174" s="21">
        <v>26156.74</v>
      </c>
      <c r="M174" s="28">
        <v>8.1259308996457502</v>
      </c>
      <c r="N174" s="21">
        <v>300658.06</v>
      </c>
      <c r="O174" s="28">
        <v>10.893699122185499</v>
      </c>
      <c r="P174" s="21">
        <v>88913.5</v>
      </c>
      <c r="Q174" s="28">
        <v>14.3484215355373</v>
      </c>
      <c r="R174" s="22">
        <v>183.14</v>
      </c>
      <c r="S174" s="30">
        <v>13.645899312001699</v>
      </c>
    </row>
    <row r="175" spans="1:19" x14ac:dyDescent="0.2">
      <c r="A175" s="23" t="s">
        <v>14</v>
      </c>
      <c r="B175" s="26">
        <f t="shared" ref="B175" si="90">D175+H175+J175+L175+N175+P175+R175</f>
        <v>7163508.2199999997</v>
      </c>
      <c r="C175" s="28">
        <f t="shared" ref="C175" si="91">(D175*E175+H175*I175+J175*K175+L175*M175+N175*O175+P175*Q175+R175*S175)/(D175+H175+J175+L175+N175+P175+R175)</f>
        <v>1.0508124947890409</v>
      </c>
      <c r="D175" s="21">
        <v>6950398.3099999996</v>
      </c>
      <c r="E175" s="28">
        <v>0.68016092549665719</v>
      </c>
      <c r="F175" s="21">
        <f t="shared" ref="F175" si="92">H175+J175+L175+N175+P175+R175</f>
        <v>213109.91</v>
      </c>
      <c r="G175" s="28">
        <f t="shared" ref="G175" si="93">(H175*I175+J175*K175+L175*M175+N175*O175+P175*Q175+R175*S175)/(H175+J175+L175+N175+P175+R175)</f>
        <v>13.13929791908785</v>
      </c>
      <c r="H175" s="21">
        <v>8827.92</v>
      </c>
      <c r="I175" s="28">
        <v>2.9661125610562902</v>
      </c>
      <c r="J175" s="21">
        <v>5531.78</v>
      </c>
      <c r="K175" s="28">
        <v>7.8480547671816296</v>
      </c>
      <c r="L175" s="21">
        <v>26111.79</v>
      </c>
      <c r="M175" s="28">
        <v>10.8025554701535</v>
      </c>
      <c r="N175" s="21">
        <v>94810.27</v>
      </c>
      <c r="O175" s="28">
        <v>13.7355950679183</v>
      </c>
      <c r="P175" s="21">
        <v>74303.28</v>
      </c>
      <c r="Q175" s="28">
        <v>14.731172802869501</v>
      </c>
      <c r="R175" s="22">
        <v>3524.87</v>
      </c>
      <c r="S175" s="30">
        <v>14.636649238127898</v>
      </c>
    </row>
    <row r="176" spans="1:19" ht="13.5" thickBot="1" x14ac:dyDescent="0.25">
      <c r="A176" s="24" t="s">
        <v>15</v>
      </c>
      <c r="B176" s="27">
        <f t="shared" ref="B176:B187" si="94">D176+H176+J176+L176+N176+P176+R176</f>
        <v>7958193.1900000013</v>
      </c>
      <c r="C176" s="29">
        <f t="shared" ref="C176:C187" si="95">(D176*E176+H176*I176+J176*K176+L176*M176+N176*O176+P176*Q176+R176*S176)/(D176+H176+J176+L176+N176+P176+R176)</f>
        <v>1.100335550976993</v>
      </c>
      <c r="D176" s="25">
        <v>7706843.3600000003</v>
      </c>
      <c r="E176" s="29">
        <v>0.72579118269506404</v>
      </c>
      <c r="F176" s="25">
        <f t="shared" ref="F176:F187" si="96">H176+J176+L176+N176+P176+R176</f>
        <v>251349.82999999996</v>
      </c>
      <c r="G176" s="29">
        <f t="shared" ref="G176:G187" si="97">(H176*I176+J176*K176+L176*M176+N176*O176+P176*Q176+R176*S176)/(H176+J176+L176+N176+P176+R176)</f>
        <v>12.584547725375442</v>
      </c>
      <c r="H176" s="25">
        <v>6668.97</v>
      </c>
      <c r="I176" s="29">
        <v>2.2646452750574699</v>
      </c>
      <c r="J176" s="25">
        <v>6688.15</v>
      </c>
      <c r="K176" s="29">
        <v>8.4750467020027997</v>
      </c>
      <c r="L176" s="25">
        <v>24992.12</v>
      </c>
      <c r="M176" s="29">
        <v>12.127657565664698</v>
      </c>
      <c r="N176" s="25">
        <v>105558.25</v>
      </c>
      <c r="O176" s="29">
        <v>14.050646340764496</v>
      </c>
      <c r="P176" s="25">
        <v>106149.98</v>
      </c>
      <c r="Q176" s="29">
        <v>12.125709545117196</v>
      </c>
      <c r="R176" s="25">
        <v>1292.3600000000001</v>
      </c>
      <c r="S176" s="29">
        <v>13.879536971122599</v>
      </c>
    </row>
    <row r="177" spans="1:19" x14ac:dyDescent="0.2">
      <c r="A177" s="23" t="s">
        <v>79</v>
      </c>
      <c r="B177" s="26">
        <f t="shared" si="94"/>
        <v>6248207.6900000004</v>
      </c>
      <c r="C177" s="28">
        <f t="shared" si="95"/>
        <v>1.1362787491463802</v>
      </c>
      <c r="D177" s="21">
        <v>6013369.1299999999</v>
      </c>
      <c r="E177" s="28">
        <v>0.71846476261469694</v>
      </c>
      <c r="F177" s="21">
        <f t="shared" si="96"/>
        <v>234838.56</v>
      </c>
      <c r="G177" s="28">
        <f t="shared" si="97"/>
        <v>11.834989083138636</v>
      </c>
      <c r="H177" s="21">
        <v>19314.330000000002</v>
      </c>
      <c r="I177" s="28">
        <v>0.307162314198836</v>
      </c>
      <c r="J177" s="21">
        <v>9294.59</v>
      </c>
      <c r="K177" s="28">
        <v>6.7276936368360483</v>
      </c>
      <c r="L177" s="21">
        <v>36427.660000000003</v>
      </c>
      <c r="M177" s="28">
        <v>11.360045050931099</v>
      </c>
      <c r="N177" s="21">
        <v>97806.3</v>
      </c>
      <c r="O177" s="28">
        <v>12.898403380968301</v>
      </c>
      <c r="P177" s="21">
        <v>69943.69</v>
      </c>
      <c r="Q177" s="28">
        <v>14.380475618315199</v>
      </c>
      <c r="R177" s="22">
        <v>2051.9900000000002</v>
      </c>
      <c r="S177" s="30">
        <v>14.454021510826099</v>
      </c>
    </row>
    <row r="178" spans="1:19" x14ac:dyDescent="0.2">
      <c r="A178" s="23" t="s">
        <v>1</v>
      </c>
      <c r="B178" s="26">
        <f t="shared" si="94"/>
        <v>7991102.8899999997</v>
      </c>
      <c r="C178" s="28">
        <f t="shared" si="95"/>
        <v>1.2372123003912416</v>
      </c>
      <c r="D178" s="21">
        <v>7620499.2800000003</v>
      </c>
      <c r="E178" s="28">
        <v>0.66064635531334903</v>
      </c>
      <c r="F178" s="21">
        <f t="shared" si="96"/>
        <v>370603.61000000004</v>
      </c>
      <c r="G178" s="28">
        <f t="shared" si="97"/>
        <v>13.092791282308335</v>
      </c>
      <c r="H178" s="21">
        <v>15231.01</v>
      </c>
      <c r="I178" s="28">
        <v>0.93003301816491513</v>
      </c>
      <c r="J178" s="21">
        <v>8679.06</v>
      </c>
      <c r="K178" s="28">
        <v>6.8111929632932595</v>
      </c>
      <c r="L178" s="21">
        <v>16416.260000000002</v>
      </c>
      <c r="M178" s="28">
        <v>11.648685425303899</v>
      </c>
      <c r="N178" s="21">
        <v>63427.9</v>
      </c>
      <c r="O178" s="28">
        <v>14.240285265632302</v>
      </c>
      <c r="P178" s="21">
        <v>263513.8</v>
      </c>
      <c r="Q178" s="28">
        <v>13.802203621973499</v>
      </c>
      <c r="R178" s="22">
        <v>3335.58</v>
      </c>
      <c r="S178" s="30">
        <v>14.217993992049399</v>
      </c>
    </row>
    <row r="179" spans="1:19" x14ac:dyDescent="0.2">
      <c r="A179" s="23" t="s">
        <v>2</v>
      </c>
      <c r="B179" s="26">
        <f t="shared" si="94"/>
        <v>7532017.7299999995</v>
      </c>
      <c r="C179" s="28">
        <f t="shared" si="95"/>
        <v>0.97681421542537994</v>
      </c>
      <c r="D179" s="21">
        <v>7305559.96</v>
      </c>
      <c r="E179" s="28">
        <v>0.62779664233978905</v>
      </c>
      <c r="F179" s="21">
        <f t="shared" si="96"/>
        <v>226457.77000000002</v>
      </c>
      <c r="G179" s="28">
        <f t="shared" si="97"/>
        <v>12.236170903740675</v>
      </c>
      <c r="H179" s="21">
        <v>19023.96</v>
      </c>
      <c r="I179" s="28">
        <v>0.90256089163349817</v>
      </c>
      <c r="J179" s="21">
        <v>11480.92</v>
      </c>
      <c r="K179" s="28">
        <v>7.3971106235388797</v>
      </c>
      <c r="L179" s="21">
        <v>36425.42</v>
      </c>
      <c r="M179" s="28">
        <v>11.453686474994702</v>
      </c>
      <c r="N179" s="21">
        <v>67598.210000000006</v>
      </c>
      <c r="O179" s="28">
        <v>14.0847722521055</v>
      </c>
      <c r="P179" s="21">
        <v>90867.22</v>
      </c>
      <c r="Q179" s="28">
        <v>14.132593114436599</v>
      </c>
      <c r="R179" s="22">
        <v>1062.04</v>
      </c>
      <c r="S179" s="30">
        <v>14.481448909645598</v>
      </c>
    </row>
    <row r="180" spans="1:19" x14ac:dyDescent="0.2">
      <c r="A180" s="23" t="s">
        <v>3</v>
      </c>
      <c r="B180" s="26">
        <f t="shared" si="94"/>
        <v>9092906.2899999991</v>
      </c>
      <c r="C180" s="28">
        <f t="shared" si="95"/>
        <v>0.84427565848146491</v>
      </c>
      <c r="D180" s="21">
        <v>8895861.6500000004</v>
      </c>
      <c r="E180" s="28">
        <v>0.61386174907520108</v>
      </c>
      <c r="F180" s="21">
        <f t="shared" si="96"/>
        <v>197044.63999999998</v>
      </c>
      <c r="G180" s="28">
        <f t="shared" si="97"/>
        <v>11.2466406267128</v>
      </c>
      <c r="H180" s="21">
        <v>23604.799999999999</v>
      </c>
      <c r="I180" s="28">
        <v>0.25064508489798704</v>
      </c>
      <c r="J180" s="21">
        <v>15594.19</v>
      </c>
      <c r="K180" s="28">
        <v>7.4626620491349698</v>
      </c>
      <c r="L180" s="21">
        <v>31543.77</v>
      </c>
      <c r="M180" s="28">
        <v>12.347005177250502</v>
      </c>
      <c r="N180" s="21">
        <v>70756.350000000006</v>
      </c>
      <c r="O180" s="28">
        <v>12.891878588988799</v>
      </c>
      <c r="P180" s="21">
        <v>54178.43</v>
      </c>
      <c r="Q180" s="28">
        <v>14.263975910708398</v>
      </c>
      <c r="R180" s="22">
        <v>1367.1</v>
      </c>
      <c r="S180" s="30">
        <v>14.151467339624</v>
      </c>
    </row>
    <row r="181" spans="1:19" x14ac:dyDescent="0.2">
      <c r="A181" s="23" t="s">
        <v>4</v>
      </c>
      <c r="B181" s="26">
        <f t="shared" si="94"/>
        <v>8482252.209999999</v>
      </c>
      <c r="C181" s="28">
        <f t="shared" si="95"/>
        <v>1.1365871865533697</v>
      </c>
      <c r="D181" s="21">
        <v>8029756.04</v>
      </c>
      <c r="E181" s="28">
        <v>0.562739147713882</v>
      </c>
      <c r="F181" s="21">
        <f t="shared" si="96"/>
        <v>452496.17</v>
      </c>
      <c r="G181" s="28">
        <f t="shared" si="97"/>
        <v>11.319788860754345</v>
      </c>
      <c r="H181" s="21">
        <v>13119.95</v>
      </c>
      <c r="I181" s="28">
        <v>4.1024198644049692</v>
      </c>
      <c r="J181" s="21">
        <v>19824.580000000002</v>
      </c>
      <c r="K181" s="28">
        <v>6.0868051983951208</v>
      </c>
      <c r="L181" s="21">
        <v>232225.53</v>
      </c>
      <c r="M181" s="28">
        <v>10.0404167509059</v>
      </c>
      <c r="N181" s="21">
        <v>82806.38</v>
      </c>
      <c r="O181" s="28">
        <v>13.527890732573999</v>
      </c>
      <c r="P181" s="21">
        <v>103322.44</v>
      </c>
      <c r="Q181" s="28">
        <v>14.308219501978501</v>
      </c>
      <c r="R181" s="22">
        <v>1197.29</v>
      </c>
      <c r="S181" s="30">
        <v>14.5931993084382</v>
      </c>
    </row>
    <row r="182" spans="1:19" x14ac:dyDescent="0.2">
      <c r="A182" s="23" t="s">
        <v>5</v>
      </c>
      <c r="B182" s="26">
        <f t="shared" si="94"/>
        <v>7585597.5699999994</v>
      </c>
      <c r="C182" s="28">
        <f t="shared" si="95"/>
        <v>1.2392354954047473</v>
      </c>
      <c r="D182" s="21">
        <v>7292222.5800000001</v>
      </c>
      <c r="E182" s="28">
        <v>0.782523441776238</v>
      </c>
      <c r="F182" s="21">
        <f t="shared" si="96"/>
        <v>293374.99</v>
      </c>
      <c r="G182" s="28">
        <f t="shared" si="97"/>
        <v>12.5914163681778</v>
      </c>
      <c r="H182" s="21">
        <v>13925.76</v>
      </c>
      <c r="I182" s="28">
        <v>1.6636790451652201</v>
      </c>
      <c r="J182" s="21">
        <v>9940.8000000000011</v>
      </c>
      <c r="K182" s="28">
        <v>8.9825917732979192</v>
      </c>
      <c r="L182" s="21">
        <v>11699.37</v>
      </c>
      <c r="M182" s="28">
        <v>10.542465919104998</v>
      </c>
      <c r="N182" s="21">
        <v>135184.5</v>
      </c>
      <c r="O182" s="28">
        <v>12.696945598052999</v>
      </c>
      <c r="P182" s="21">
        <v>120142.81</v>
      </c>
      <c r="Q182" s="28">
        <v>14.2139893348591</v>
      </c>
      <c r="R182" s="22">
        <v>2481.75</v>
      </c>
      <c r="S182" s="30">
        <v>13.726376951747801</v>
      </c>
    </row>
    <row r="183" spans="1:19" x14ac:dyDescent="0.2">
      <c r="A183" s="23" t="s">
        <v>6</v>
      </c>
      <c r="B183" s="26">
        <f t="shared" si="94"/>
        <v>7641142.0899999989</v>
      </c>
      <c r="C183" s="28">
        <f t="shared" si="95"/>
        <v>1.1933757668678544</v>
      </c>
      <c r="D183" s="21">
        <v>7406914.6699999999</v>
      </c>
      <c r="E183" s="28">
        <v>0.84898266427578495</v>
      </c>
      <c r="F183" s="21">
        <f t="shared" si="96"/>
        <v>234227.42</v>
      </c>
      <c r="G183" s="28">
        <f t="shared" si="97"/>
        <v>12.084032052267805</v>
      </c>
      <c r="H183" s="21">
        <v>18813.27</v>
      </c>
      <c r="I183" s="28">
        <v>2.0360231846988901</v>
      </c>
      <c r="J183" s="21">
        <v>20191.510000000002</v>
      </c>
      <c r="K183" s="28">
        <v>8.1325553561868293</v>
      </c>
      <c r="L183" s="21">
        <v>13729.6</v>
      </c>
      <c r="M183" s="28">
        <v>9.2458033591656008</v>
      </c>
      <c r="N183" s="21">
        <v>67050.47</v>
      </c>
      <c r="O183" s="28">
        <v>12.750789204013</v>
      </c>
      <c r="P183" s="21">
        <v>113279.38</v>
      </c>
      <c r="Q183" s="28">
        <v>14.384503987398199</v>
      </c>
      <c r="R183" s="22">
        <v>1163.19</v>
      </c>
      <c r="S183" s="30">
        <v>14.222560372768001</v>
      </c>
    </row>
    <row r="184" spans="1:19" x14ac:dyDescent="0.2">
      <c r="A184" s="23" t="s">
        <v>7</v>
      </c>
      <c r="B184" s="26">
        <f t="shared" si="94"/>
        <v>7344186.6400000006</v>
      </c>
      <c r="C184" s="28">
        <f t="shared" si="95"/>
        <v>1.2331901288663332</v>
      </c>
      <c r="D184" s="21">
        <v>7088303.0700000003</v>
      </c>
      <c r="E184" s="28">
        <v>0.84795017566877307</v>
      </c>
      <c r="F184" s="21">
        <f t="shared" si="96"/>
        <v>255883.57000000004</v>
      </c>
      <c r="G184" s="28">
        <f t="shared" si="97"/>
        <v>11.904830918217991</v>
      </c>
      <c r="H184" s="21">
        <v>7569.21</v>
      </c>
      <c r="I184" s="28">
        <v>3.63476982406354</v>
      </c>
      <c r="J184" s="21">
        <v>14592.49</v>
      </c>
      <c r="K184" s="28">
        <v>7.2480928477593594</v>
      </c>
      <c r="L184" s="21">
        <v>21889.24</v>
      </c>
      <c r="M184" s="28">
        <v>8.2471570369734195</v>
      </c>
      <c r="N184" s="21">
        <v>121579.88</v>
      </c>
      <c r="O184" s="28">
        <v>12.500341954606299</v>
      </c>
      <c r="P184" s="21">
        <v>85472.58</v>
      </c>
      <c r="Q184" s="28">
        <v>13.373325922769601</v>
      </c>
      <c r="R184" s="22">
        <v>4780.17</v>
      </c>
      <c r="S184" s="30">
        <v>14.560953438894398</v>
      </c>
    </row>
    <row r="185" spans="1:19" x14ac:dyDescent="0.2">
      <c r="A185" s="23" t="s">
        <v>8</v>
      </c>
      <c r="B185" s="26">
        <f t="shared" si="94"/>
        <v>7673608.5699999994</v>
      </c>
      <c r="C185" s="28">
        <f t="shared" si="95"/>
        <v>1.2745948793945334</v>
      </c>
      <c r="D185" s="21">
        <v>7325667.3899999997</v>
      </c>
      <c r="E185" s="28">
        <v>0.80839399212745311</v>
      </c>
      <c r="F185" s="21">
        <f t="shared" si="96"/>
        <v>347941.18</v>
      </c>
      <c r="G185" s="28">
        <f t="shared" si="97"/>
        <v>11.090140820353625</v>
      </c>
      <c r="H185" s="21">
        <v>35839.65</v>
      </c>
      <c r="I185" s="28">
        <v>0.87501601159609488</v>
      </c>
      <c r="J185" s="21">
        <v>6791.32</v>
      </c>
      <c r="K185" s="28">
        <v>9.3463917765618501</v>
      </c>
      <c r="L185" s="21">
        <v>34880.92</v>
      </c>
      <c r="M185" s="28">
        <v>7.4403923577703788</v>
      </c>
      <c r="N185" s="21">
        <v>144300.1</v>
      </c>
      <c r="O185" s="28">
        <v>12.3611158744866</v>
      </c>
      <c r="P185" s="21">
        <v>121357.39</v>
      </c>
      <c r="Q185" s="28">
        <v>13.605795607502799</v>
      </c>
      <c r="R185" s="22">
        <v>4771.8</v>
      </c>
      <c r="S185" s="30">
        <v>14.560594995599098</v>
      </c>
    </row>
    <row r="186" spans="1:19" x14ac:dyDescent="0.2">
      <c r="A186" s="23" t="s">
        <v>9</v>
      </c>
      <c r="B186" s="26">
        <f t="shared" si="94"/>
        <v>9000211.7699999977</v>
      </c>
      <c r="C186" s="28">
        <f t="shared" si="95"/>
        <v>1.22610721669719</v>
      </c>
      <c r="D186" s="21">
        <v>8651892.5199999996</v>
      </c>
      <c r="E186" s="28">
        <v>0.78042551720233311</v>
      </c>
      <c r="F186" s="21">
        <f t="shared" si="96"/>
        <v>348319.25</v>
      </c>
      <c r="G186" s="28">
        <f t="shared" si="97"/>
        <v>12.296383011561922</v>
      </c>
      <c r="H186" s="21">
        <v>23145.759999999998</v>
      </c>
      <c r="I186" s="28">
        <v>0.88079181240970295</v>
      </c>
      <c r="J186" s="21">
        <v>6285.86</v>
      </c>
      <c r="K186" s="28">
        <v>9.114278428090989</v>
      </c>
      <c r="L186" s="21">
        <v>21061.07</v>
      </c>
      <c r="M186" s="28">
        <v>9.6787614257015395</v>
      </c>
      <c r="N186" s="21">
        <v>125262.95</v>
      </c>
      <c r="O186" s="28">
        <v>12.212505513402</v>
      </c>
      <c r="P186" s="21">
        <v>171051.12</v>
      </c>
      <c r="Q186" s="28">
        <v>14.330861198102598</v>
      </c>
      <c r="R186" s="22">
        <v>1512.49</v>
      </c>
      <c r="S186" s="30">
        <v>13.5272539322574</v>
      </c>
    </row>
    <row r="187" spans="1:19" x14ac:dyDescent="0.2">
      <c r="A187" s="23" t="s">
        <v>14</v>
      </c>
      <c r="B187" s="26">
        <f t="shared" si="94"/>
        <v>8368849.6099999994</v>
      </c>
      <c r="C187" s="28">
        <f t="shared" si="95"/>
        <v>1.1176957282662887</v>
      </c>
      <c r="D187" s="21">
        <v>8091408.9000000004</v>
      </c>
      <c r="E187" s="28">
        <v>0.83094552150244216</v>
      </c>
      <c r="F187" s="21">
        <f t="shared" si="96"/>
        <v>277440.71000000002</v>
      </c>
      <c r="G187" s="28">
        <f t="shared" si="97"/>
        <v>9.4806110880410923</v>
      </c>
      <c r="H187" s="21">
        <v>68696.040000000008</v>
      </c>
      <c r="I187" s="28">
        <v>0.41044252914724105</v>
      </c>
      <c r="J187" s="21">
        <v>13443.18</v>
      </c>
      <c r="K187" s="28">
        <v>6.8083950002901101</v>
      </c>
      <c r="L187" s="21">
        <v>17160.27</v>
      </c>
      <c r="M187" s="28">
        <v>9.4301173932578006</v>
      </c>
      <c r="N187" s="21">
        <v>103362.86</v>
      </c>
      <c r="O187" s="28">
        <v>12.642744437411999</v>
      </c>
      <c r="P187" s="21">
        <v>74375.31</v>
      </c>
      <c r="Q187" s="28">
        <v>13.941398324255699</v>
      </c>
      <c r="R187" s="22">
        <v>403.05</v>
      </c>
      <c r="S187" s="30">
        <v>12.593498325269799</v>
      </c>
    </row>
    <row r="188" spans="1:19" ht="13.5" thickBot="1" x14ac:dyDescent="0.25">
      <c r="A188" s="24" t="s">
        <v>15</v>
      </c>
      <c r="B188" s="27">
        <f t="shared" ref="B188" si="98">D188+H188+J188+L188+N188+P188+R188</f>
        <v>10563255.15</v>
      </c>
      <c r="C188" s="29">
        <f t="shared" ref="C188" si="99">(D188*E188+H188*I188+J188*K188+L188*M188+N188*O188+P188*Q188+R188*S188)/(D188+H188+J188+L188+N188+P188+R188)</f>
        <v>1.0810720401087732</v>
      </c>
      <c r="D188" s="25">
        <v>10099418.060000001</v>
      </c>
      <c r="E188" s="29">
        <v>0.79382414469532303</v>
      </c>
      <c r="F188" s="25">
        <f t="shared" ref="F188" si="100">H188+J188+L188+N188+P188+R188</f>
        <v>463837.09</v>
      </c>
      <c r="G188" s="29">
        <f t="shared" ref="G188" si="101">(H188*I188+J188*K188+L188*M188+N188*O188+P188*Q188+R188*S188)/(H188+J188+L188+N188+P188+R188)</f>
        <v>7.3355019793695293</v>
      </c>
      <c r="H188" s="25">
        <v>207487.49</v>
      </c>
      <c r="I188" s="29">
        <v>1.27194941150428</v>
      </c>
      <c r="J188" s="25">
        <v>16739.830000000002</v>
      </c>
      <c r="K188" s="29">
        <v>6.2003359532325</v>
      </c>
      <c r="L188" s="25">
        <v>41062.370000000003</v>
      </c>
      <c r="M188" s="29">
        <v>9.4203093659718089</v>
      </c>
      <c r="N188" s="25">
        <v>104387.94</v>
      </c>
      <c r="O188" s="29">
        <v>13.147994674480602</v>
      </c>
      <c r="P188" s="25">
        <v>92134.82</v>
      </c>
      <c r="Q188" s="29">
        <v>13.5575823396627</v>
      </c>
      <c r="R188" s="25">
        <v>2024.64</v>
      </c>
      <c r="S188" s="29">
        <v>13.006764066698299</v>
      </c>
    </row>
    <row r="191" spans="1:19" x14ac:dyDescent="0.2">
      <c r="B191" s="41"/>
      <c r="C191" s="41"/>
    </row>
    <row r="192" spans="1:19" x14ac:dyDescent="0.2">
      <c r="B192" s="41"/>
      <c r="C192" s="41"/>
    </row>
    <row r="193" spans="2:3" x14ac:dyDescent="0.2">
      <c r="B193" s="41"/>
      <c r="C193" s="41"/>
    </row>
    <row r="194" spans="2:3" x14ac:dyDescent="0.2">
      <c r="B194" s="41"/>
      <c r="C194" s="41"/>
    </row>
    <row r="195" spans="2:3" x14ac:dyDescent="0.2">
      <c r="B195" s="41"/>
      <c r="C195" s="41"/>
    </row>
    <row r="196" spans="2:3" x14ac:dyDescent="0.2">
      <c r="B196" s="41"/>
      <c r="C196" s="41"/>
    </row>
    <row r="197" spans="2:3" x14ac:dyDescent="0.2">
      <c r="B197" s="41"/>
      <c r="C197" s="41"/>
    </row>
    <row r="198" spans="2:3" x14ac:dyDescent="0.2">
      <c r="B198" s="41"/>
      <c r="C198" s="41"/>
    </row>
    <row r="199" spans="2:3" x14ac:dyDescent="0.2">
      <c r="B199" s="41"/>
      <c r="C199" s="41"/>
    </row>
    <row r="200" spans="2:3" x14ac:dyDescent="0.2">
      <c r="B200" s="41"/>
      <c r="C20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4" bottom="1" header="0.5" footer="0.5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S370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61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>'11.физ-в инвал'!B9+'12.юрид-в инвал'!B9</f>
        <v>9624.5</v>
      </c>
      <c r="C9" s="28">
        <f>('11.физ-в инвал'!B9*'11.физ-в инвал'!C9+'12.юрид-в инвал'!B9*'12.юрид-в инвал'!C9)/('11.физ-в инвал'!B9+'12.юрид-в инвал'!B9)</f>
        <v>22.101252013091589</v>
      </c>
      <c r="D9" s="21">
        <f>'11.физ-в инвал'!D9+'12.юрид-в инвал'!D9</f>
        <v>812.3</v>
      </c>
      <c r="E9" s="28">
        <f>('11.физ-в инвал'!D9*'11.физ-в инвал'!E9+'12.юрид-в инвал'!D9*'12.юрид-в инвал'!E9)/('11.физ-в инвал'!D9+'12.юрид-в инвал'!D9)</f>
        <v>18.994829496491445</v>
      </c>
      <c r="F9" s="21">
        <f>H9+J9+L9+N9+P9+R9</f>
        <v>8812.2000000000007</v>
      </c>
      <c r="G9" s="28">
        <f>(H9*I9+J9*K9+L9*M9+N9*O9+P9*Q9+R9*S9)/(H9+J9+L9+N9+P9+R9)</f>
        <v>22.387599010462765</v>
      </c>
      <c r="H9" s="21">
        <f>'11.физ-в инвал'!H9+'12.юрид-в инвал'!H9</f>
        <v>1641</v>
      </c>
      <c r="I9" s="28">
        <f>('11.физ-в инвал'!H9*'11.физ-в инвал'!I9+'12.юрид-в инвал'!H9*'12.юрид-в инвал'!I9)/('11.физ-в инвал'!H9+'12.юрид-в инвал'!H9)</f>
        <v>7.1218769043266299</v>
      </c>
      <c r="J9" s="21">
        <f>'11.физ-в инвал'!J9+'12.юрид-в инвал'!J9</f>
        <v>1644.6</v>
      </c>
      <c r="K9" s="28">
        <f>('11.физ-в инвал'!J9*'11.физ-в инвал'!K9+'12.юрид-в инвал'!J9*'12.юрид-в инвал'!K9)/('11.физ-в инвал'!J9+'12.юрид-в инвал'!J9)</f>
        <v>17.796546272649884</v>
      </c>
      <c r="L9" s="21">
        <f>'11.физ-в инвал'!L9+'12.юрид-в инвал'!L9</f>
        <v>4139.6000000000004</v>
      </c>
      <c r="M9" s="28">
        <f>('11.физ-в инвал'!L9*'11.физ-в инвал'!M9+'12.юрид-в инвал'!L9*'12.юрид-в инвал'!M9)/('11.физ-в инвал'!L9+'12.юрид-в инвал'!L9)</f>
        <v>27.752391535414045</v>
      </c>
      <c r="N9" s="21">
        <f>'11.физ-в инвал'!N9+'12.юрид-в инвал'!N9</f>
        <v>1387</v>
      </c>
      <c r="O9" s="28">
        <f>('11.физ-в инвал'!N9*'11.физ-в инвал'!O9+'12.юрид-в инвал'!N9*'12.юрид-в инвал'!O9)/('11.физ-в инвал'!N9+'12.юрид-в инвал'!N9)</f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>'11.физ-в инвал'!B10+'12.юрид-в инвал'!B10</f>
        <v>9859.2000000000007</v>
      </c>
      <c r="C10" s="28">
        <f>('11.физ-в инвал'!B10*'11.физ-в инвал'!C10+'12.юрид-в инвал'!B10*'12.юрид-в инвал'!C10)/('11.физ-в инвал'!B10+'12.юрид-в инвал'!B10)</f>
        <v>23.693052377474846</v>
      </c>
      <c r="D10" s="21">
        <f>'11.физ-в инвал'!D10+'12.юрид-в инвал'!D10</f>
        <v>984.3</v>
      </c>
      <c r="E10" s="28">
        <f>('11.физ-в инвал'!D10*'11.физ-в инвал'!E10+'12.юрид-в инвал'!D10*'12.юрид-в инвал'!E10)/('11.физ-в инвал'!D10+'12.юрид-в инвал'!D10)</f>
        <v>12.133292695316468</v>
      </c>
      <c r="F10" s="21">
        <f t="shared" ref="F10:F73" si="0">H10+J10+L10+N10+P10+R10</f>
        <v>8874.9</v>
      </c>
      <c r="G10" s="28">
        <f t="shared" ref="G10:G73" si="1">(H10*I10+J10*K10+L10*M10+N10*O10+P10*Q10+R10*S10)/(H10+J10+L10+N10+P10+R10)</f>
        <v>24.975125578879762</v>
      </c>
      <c r="H10" s="21">
        <f>'11.физ-в инвал'!H10+'12.юрид-в инвал'!H10</f>
        <v>189.5</v>
      </c>
      <c r="I10" s="28">
        <f>('11.физ-в инвал'!H10*'11.физ-в инвал'!I10+'12.юрид-в инвал'!H10*'12.юрид-в инвал'!I10)/('11.физ-в инвал'!H10+'12.юрид-в инвал'!H10)</f>
        <v>4.4591029023746698</v>
      </c>
      <c r="J10" s="21">
        <f>'11.физ-в инвал'!J10+'12.юрид-в инвал'!J10</f>
        <v>3748.7</v>
      </c>
      <c r="K10" s="28">
        <f>('11.физ-в инвал'!J10*'11.физ-в инвал'!K10+'12.юрид-в инвал'!J10*'12.юрид-в инвал'!K10)/('11.физ-в инвал'!J10+'12.юрид-в инвал'!J10)</f>
        <v>22.815777202763627</v>
      </c>
      <c r="L10" s="21">
        <f>'11.физ-в инвал'!L10+'12.юрид-в инвал'!L10</f>
        <v>3400.7000000000003</v>
      </c>
      <c r="M10" s="28">
        <f>('11.физ-в инвал'!L10*'11.физ-в инвал'!M10+'12.юрид-в инвал'!L10*'12.юрид-в инвал'!M10)/('11.физ-в инвал'!L10+'12.юрид-в инвал'!L10)</f>
        <v>27.448948157732232</v>
      </c>
      <c r="N10" s="21">
        <f>'11.физ-в инвал'!N10+'12.юрид-в инвал'!N10</f>
        <v>1528</v>
      </c>
      <c r="O10" s="28">
        <f>('11.физ-в инвал'!N10*'11.физ-в инвал'!O10+'12.юрид-в инвал'!N10*'12.юрид-в инвал'!O10)/('11.физ-в инвал'!N10+'12.юрид-в инвал'!N10)</f>
        <v>27.363612565445031</v>
      </c>
      <c r="P10" s="21">
        <f>'11.физ-в инвал'!P10+'12.юрид-в инвал'!P10</f>
        <v>8</v>
      </c>
      <c r="Q10" s="28">
        <f>('11.физ-в инвал'!P10*'11.физ-в инвал'!Q10+'12.юрид-в инвал'!P10*'12.юрид-в инвал'!Q10)/('11.физ-в инвал'!P10+'12.юрид-в инвал'!P10)</f>
        <v>15</v>
      </c>
      <c r="R10" s="22"/>
      <c r="S10" s="30"/>
    </row>
    <row r="11" spans="1:19" ht="14.25" customHeight="1" x14ac:dyDescent="0.2">
      <c r="A11" s="23" t="s">
        <v>2</v>
      </c>
      <c r="B11" s="26">
        <f>'11.физ-в инвал'!B11+'12.юрид-в инвал'!B11</f>
        <v>16003.399999999998</v>
      </c>
      <c r="C11" s="28">
        <f>('11.физ-в инвал'!B11*'11.физ-в инвал'!C11+'12.юрид-в инвал'!B11*'12.юрид-в инвал'!C11)/('11.физ-в инвал'!B11+'12.юрид-в инвал'!B11)</f>
        <v>23.159463114088261</v>
      </c>
      <c r="D11" s="21">
        <f>'11.физ-в инвал'!D11+'12.юрид-в инвал'!D11</f>
        <v>4462.1000000000004</v>
      </c>
      <c r="E11" s="28">
        <f>('11.физ-в инвал'!D11*'11.физ-в инвал'!E11+'12.юрид-в инвал'!D11*'12.юрид-в инвал'!E11)/('11.физ-в инвал'!D11+'12.юрид-в инвал'!D11)</f>
        <v>8.7372537594406214</v>
      </c>
      <c r="F11" s="21">
        <f t="shared" si="0"/>
        <v>11541.3</v>
      </c>
      <c r="G11" s="28">
        <f t="shared" si="1"/>
        <v>28.735380936289676</v>
      </c>
      <c r="H11" s="21">
        <f>'11.физ-в инвал'!H11+'12.юрид-в инвал'!H11</f>
        <v>2378.6999999999998</v>
      </c>
      <c r="I11" s="28">
        <f>('11.физ-в инвал'!H11*'11.физ-в инвал'!I11+'12.юрид-в инвал'!H11*'12.юрид-в инвал'!I11)/('11.физ-в инвал'!H11+'12.юрид-в инвал'!H11)</f>
        <v>47.381763147937953</v>
      </c>
      <c r="J11" s="21">
        <f>'11.физ-в инвал'!J11+'12.юрид-в инвал'!J11</f>
        <v>3767.7</v>
      </c>
      <c r="K11" s="28">
        <f>('11.физ-в инвал'!J11*'11.физ-в инвал'!K11+'12.юрид-в инвал'!J11*'12.юрид-в инвал'!K11)/('11.физ-в инвал'!J11+'12.юрид-в инвал'!J11)</f>
        <v>17.470638055046845</v>
      </c>
      <c r="L11" s="21">
        <f>'11.физ-в инвал'!L11+'12.юрид-в инвал'!L11</f>
        <v>4337.5999999999995</v>
      </c>
      <c r="M11" s="28">
        <f>('11.физ-в инвал'!L11*'11.физ-в инвал'!M11+'12.юрид-в инвал'!L11*'12.юрид-в инвал'!M11)/('11.физ-в инвал'!L11+'12.юрид-в инвал'!L11)</f>
        <v>28.539037486167469</v>
      </c>
      <c r="N11" s="21">
        <f>'11.физ-в инвал'!N11+'12.юрид-в инвал'!N11</f>
        <v>1057.3</v>
      </c>
      <c r="O11" s="28">
        <f>('11.физ-в инвал'!N11*'11.физ-в инвал'!O11+'12.юрид-в инвал'!N11*'12.юрид-в инвал'!O11)/('11.физ-в инвал'!N11+'12.юрид-в инвал'!N11)</f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>'11.физ-в инвал'!B12+'12.юрид-в инвал'!B12</f>
        <v>15468.4</v>
      </c>
      <c r="C12" s="28">
        <f>('11.физ-в инвал'!B12*'11.физ-в инвал'!C12+'12.юрид-в инвал'!B12*'12.юрид-в инвал'!C12)/('11.физ-в инвал'!B12+'12.юрид-в инвал'!B12)</f>
        <v>18.284465555584291</v>
      </c>
      <c r="D12" s="21">
        <f>'11.физ-в инвал'!D12+'12.юрид-в инвал'!D12</f>
        <v>3142.9</v>
      </c>
      <c r="E12" s="28">
        <f>('11.физ-в инвал'!D12*'11.физ-в инвал'!E12+'12.юрид-в инвал'!D12*'12.юрид-в инвал'!E12)/('11.физ-в инвал'!D12+'12.юрид-в инвал'!D12)</f>
        <v>10.845836647682075</v>
      </c>
      <c r="F12" s="21">
        <f t="shared" si="0"/>
        <v>12325.5</v>
      </c>
      <c r="G12" s="28">
        <f t="shared" si="1"/>
        <v>20.181254066772141</v>
      </c>
      <c r="H12" s="21">
        <f>'11.физ-в инвал'!H12+'12.юрид-в инвал'!H12</f>
        <v>1933.5</v>
      </c>
      <c r="I12" s="28">
        <f>('11.физ-в инвал'!H12*'11.физ-в инвал'!I12+'12.юрид-в инвал'!H12*'12.юрид-в инвал'!I12)/('11.физ-в инвал'!H12+'12.юрид-в инвал'!H12)</f>
        <v>16.025342642875614</v>
      </c>
      <c r="J12" s="21">
        <f>'11.физ-в инвал'!J12+'12.юрид-в инвал'!J12</f>
        <v>4446</v>
      </c>
      <c r="K12" s="28">
        <f>('11.физ-в инвал'!J12*'11.физ-в инвал'!K12+'12.юрид-в инвал'!J12*'12.юрид-в инвал'!K12)/('11.физ-в инвал'!J12+'12.юрид-в инвал'!J12)</f>
        <v>16.519531713900136</v>
      </c>
      <c r="L12" s="21">
        <f>'11.физ-в инвал'!L12+'12.юрид-в инвал'!L12</f>
        <v>2350.5</v>
      </c>
      <c r="M12" s="28">
        <f>('11.физ-в инвал'!L12*'11.физ-в инвал'!M12+'12.юрид-в инвал'!L12*'12.юрид-в инвал'!M12)/('11.физ-в инвал'!L12+'12.юрид-в инвал'!L12)</f>
        <v>22.437442671771965</v>
      </c>
      <c r="N12" s="21">
        <f>'11.физ-в инвал'!N12+'12.юрид-в инвал'!N12</f>
        <v>3595.5</v>
      </c>
      <c r="O12" s="28">
        <f>('11.физ-в инвал'!N12*'11.физ-в инвал'!O12+'12.юрид-в инвал'!N12*'12.юрид-в инвал'!O12)/('11.физ-в инвал'!N12+'12.юрид-в инвал'!N12)</f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>'11.физ-в инвал'!B13+'12.юрид-в инвал'!B13</f>
        <v>17304.900000000001</v>
      </c>
      <c r="C13" s="28">
        <f>('11.физ-в инвал'!B13*'11.физ-в инвал'!C13+'12.юрид-в инвал'!B13*'12.юрид-в инвал'!C13)/('11.физ-в инвал'!B13+'12.юрид-в инвал'!B13)</f>
        <v>16.772757889383925</v>
      </c>
      <c r="D13" s="21">
        <f>'11.физ-в инвал'!D13+'12.юрид-в инвал'!D13</f>
        <v>2878</v>
      </c>
      <c r="E13" s="28">
        <f>('11.физ-в инвал'!D13*'11.физ-в инвал'!E13+'12.юрид-в инвал'!D13*'12.юрид-в инвал'!E13)/('11.физ-в инвал'!D13+'12.юрид-в инвал'!D13)</f>
        <v>9.1558061153578869</v>
      </c>
      <c r="F13" s="21">
        <f t="shared" si="0"/>
        <v>14426.9</v>
      </c>
      <c r="G13" s="28">
        <f t="shared" si="1"/>
        <v>18.292251835113575</v>
      </c>
      <c r="H13" s="21">
        <f>'11.физ-в инвал'!H13+'12.юрид-в инвал'!H13</f>
        <v>238.9</v>
      </c>
      <c r="I13" s="28">
        <f>('11.физ-в инвал'!H13*'11.физ-в инвал'!I13+'12.юрид-в инвал'!H13*'12.юрид-в инвал'!I13)/('11.физ-в инвал'!H13+'12.юрид-в инвал'!H13)</f>
        <v>8.7399999999999984</v>
      </c>
      <c r="J13" s="21">
        <f>'11.физ-в инвал'!J13+'12.юрид-в инвал'!J13</f>
        <v>7379.6</v>
      </c>
      <c r="K13" s="28">
        <f>('11.физ-в инвал'!J13*'11.физ-в инвал'!K13+'12.юрид-в инвал'!J13*'12.юрид-в инвал'!K13)/('11.физ-в инвал'!J13+'12.юрид-в инвал'!J13)</f>
        <v>16.437989592931867</v>
      </c>
      <c r="L13" s="21">
        <f>'11.физ-в инвал'!L13+'12.юрид-в инвал'!L13</f>
        <v>4089.8</v>
      </c>
      <c r="M13" s="28">
        <f>('11.физ-в инвал'!L13*'11.физ-в инвал'!M13+'12.юрид-в инвал'!L13*'12.юрид-в инвал'!M13)/('11.физ-в инвал'!L13+'12.юрид-в инвал'!L13)</f>
        <v>20.306747029194582</v>
      </c>
      <c r="N13" s="21">
        <f>'11.физ-в инвал'!N13+'12.юрид-в инвал'!N13</f>
        <v>2718.6</v>
      </c>
      <c r="O13" s="28">
        <f>('11.физ-в инвал'!N13*'11.физ-в инвал'!O13+'12.юрид-в инвал'!N13*'12.юрид-в инвал'!O13)/('11.физ-в инвал'!N13+'12.юрид-в инвал'!N13)</f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>'11.физ-в инвал'!B14+'12.юрид-в инвал'!B14</f>
        <v>29284.699999999997</v>
      </c>
      <c r="C14" s="28">
        <f>('11.физ-в инвал'!B14*'11.физ-в инвал'!C14+'12.юрид-в инвал'!B14*'12.юрид-в инвал'!C14)/('11.физ-в инвал'!B14+'12.юрид-в инвал'!B14)</f>
        <v>16.692655652951885</v>
      </c>
      <c r="D14" s="21">
        <f>'11.физ-в инвал'!D14+'12.юрид-в инвал'!D14</f>
        <v>5434.7</v>
      </c>
      <c r="E14" s="28">
        <f>('11.физ-в инвал'!D14*'11.физ-в инвал'!E14+'12.юрид-в инвал'!D14*'12.юрид-в инвал'!E14)/('11.физ-в инвал'!D14+'12.юрид-в инвал'!D14)</f>
        <v>9.11</v>
      </c>
      <c r="F14" s="21">
        <f t="shared" si="0"/>
        <v>23849.999999999996</v>
      </c>
      <c r="G14" s="28">
        <f t="shared" si="1"/>
        <v>18.420515555555557</v>
      </c>
      <c r="H14" s="21">
        <f>'11.физ-в инвал'!H14+'12.юрид-в инвал'!H14</f>
        <v>478.1</v>
      </c>
      <c r="I14" s="28">
        <f>('11.физ-в инвал'!H14*'11.физ-в инвал'!I14+'12.юрид-в инвал'!H14*'12.юрид-в инвал'!I14)/('11.физ-в инвал'!H14+'12.юрид-в инвал'!H14)</f>
        <v>3.938506588579795</v>
      </c>
      <c r="J14" s="21">
        <f>'11.физ-в инвал'!J14+'12.юрид-в инвал'!J14</f>
        <v>17493</v>
      </c>
      <c r="K14" s="28">
        <f>('11.физ-в инвал'!J14*'11.физ-в инвал'!K14+'12.юрид-в инвал'!J14*'12.юрид-в инвал'!K14)/('11.физ-в инвал'!J14+'12.юрид-в инвал'!J14)</f>
        <v>19.557142171154176</v>
      </c>
      <c r="L14" s="21">
        <f>'11.физ-в инвал'!L14+'12.юрид-в инвал'!L14</f>
        <v>4486.3</v>
      </c>
      <c r="M14" s="28">
        <f>('11.физ-в инвал'!L14*'11.физ-в инвал'!M14+'12.юрид-в инвал'!L14*'12.юрид-в инвал'!M14)/('11.физ-в инвал'!L14+'12.юрид-в инвал'!L14)</f>
        <v>14.481835365445912</v>
      </c>
      <c r="N14" s="21">
        <f>'11.физ-в инвал'!N14+'12.юрид-в инвал'!N14</f>
        <v>1295</v>
      </c>
      <c r="O14" s="28">
        <f>('11.физ-в инвал'!N14*'11.физ-в инвал'!O14+'12.юрид-в инвал'!N14*'12.юрид-в инвал'!O14)/('11.физ-в инвал'!N14+'12.юрид-в инвал'!N14)</f>
        <v>22.09</v>
      </c>
      <c r="P14" s="21">
        <f>'11.физ-в инвал'!P14+'12.юрид-в инвал'!P14</f>
        <v>97.6</v>
      </c>
      <c r="Q14" s="28">
        <f>('11.физ-в инвал'!P14*'11.физ-в инвал'!Q14+'12.юрид-в инвал'!P14*'12.юрид-в инвал'!Q14)/('11.физ-в инвал'!P14+'12.юрид-в инвал'!P14)</f>
        <v>18</v>
      </c>
      <c r="R14" s="22"/>
      <c r="S14" s="30"/>
    </row>
    <row r="15" spans="1:19" ht="14.25" customHeight="1" x14ac:dyDescent="0.2">
      <c r="A15" s="23" t="s">
        <v>6</v>
      </c>
      <c r="B15" s="26">
        <f>'11.физ-в инвал'!B15+'12.юрид-в инвал'!B15</f>
        <v>16772.099999999999</v>
      </c>
      <c r="C15" s="28">
        <f>('11.физ-в инвал'!B15*'11.физ-в инвал'!C15+'12.юрид-в инвал'!B15*'12.юрид-в инвал'!C15)/('11.физ-в инвал'!B15+'12.юрид-в инвал'!B15)</f>
        <v>11.481989494458059</v>
      </c>
      <c r="D15" s="21">
        <f>'11.физ-в инвал'!D15+'12.юрид-в инвал'!D15</f>
        <v>6778.8</v>
      </c>
      <c r="E15" s="28">
        <f>('11.физ-в инвал'!D15*'11.физ-в инвал'!E15+'12.юрид-в инвал'!D15*'12.юрид-в инвал'!E15)/('11.физ-в инвал'!D15+'12.юрид-в инвал'!D15)</f>
        <v>4.5478845813418305</v>
      </c>
      <c r="F15" s="21">
        <f t="shared" si="0"/>
        <v>9993.2999999999993</v>
      </c>
      <c r="G15" s="28">
        <f t="shared" si="1"/>
        <v>16.185631973422193</v>
      </c>
      <c r="H15" s="21">
        <f>'11.физ-в инвал'!H15+'12.юрид-в инвал'!H15</f>
        <v>2581.1</v>
      </c>
      <c r="I15" s="28">
        <f>('11.физ-в инвал'!H15*'11.физ-в инвал'!I15+'12.юрид-в инвал'!H15*'12.юрид-в инвал'!I15)/('11.физ-в инвал'!H15+'12.юрид-в инвал'!H15)</f>
        <v>3.4972686064081202</v>
      </c>
      <c r="J15" s="21">
        <f>'11.физ-в инвал'!J15+'12.юрид-в инвал'!J15</f>
        <v>3477.3999999999996</v>
      </c>
      <c r="K15" s="28">
        <f>('11.физ-в инвал'!J15*'11.физ-в инвал'!K15+'12.юрид-в инвал'!J15*'12.юрид-в инвал'!K15)/('11.физ-в инвал'!J15+'12.юрид-в инвал'!J15)</f>
        <v>18.697455570253638</v>
      </c>
      <c r="L15" s="21">
        <f>'11.физ-в инвал'!L15+'12.юрид-в инвал'!L15</f>
        <v>3081</v>
      </c>
      <c r="M15" s="28">
        <f>('11.физ-в инвал'!L15*'11.физ-в инвал'!M15+'12.юрид-в инвал'!L15*'12.юрид-в инвал'!M15)/('11.физ-в инвал'!L15+'12.юрид-в инвал'!L15)</f>
        <v>21.596086984745209</v>
      </c>
      <c r="N15" s="21">
        <f>'11.физ-в инвал'!N15+'12.юрид-в инвал'!N15</f>
        <v>853.8</v>
      </c>
      <c r="O15" s="28">
        <f>('11.физ-в инвал'!N15*'11.физ-в инвал'!O15+'12.юрид-в инвал'!N15*'12.юрид-в инвал'!O15)/('11.физ-в инвал'!N15+'12.юрид-в инвал'!N15)</f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>'11.физ-в инвал'!B16+'12.юрид-в инвал'!B16</f>
        <v>55062.9</v>
      </c>
      <c r="C16" s="28">
        <f>('11.физ-в инвал'!B16*'11.физ-в инвал'!C16+'12.юрид-в инвал'!B16*'12.юрид-в инвал'!C16)/('11.физ-в инвал'!B16+'12.юрид-в инвал'!B16)</f>
        <v>11.309376549364453</v>
      </c>
      <c r="D16" s="21">
        <f>'11.физ-в инвал'!D16+'12.юрид-в инвал'!D16</f>
        <v>37429.1</v>
      </c>
      <c r="E16" s="28">
        <f>('11.физ-в инвал'!D16*'11.физ-в инвал'!E16+'12.юрид-в инвал'!D16*'12.юрид-в инвал'!E16)/('11.физ-в инвал'!D16+'12.юрид-в инвал'!D16)</f>
        <v>6.963011400220684</v>
      </c>
      <c r="F16" s="21">
        <f t="shared" si="0"/>
        <v>17633.800000000003</v>
      </c>
      <c r="G16" s="28">
        <f t="shared" si="1"/>
        <v>20.534871666912405</v>
      </c>
      <c r="H16" s="21">
        <f>'11.физ-в инвал'!H16+'12.юрид-в инвал'!H16</f>
        <v>3897.7</v>
      </c>
      <c r="I16" s="28">
        <f>('11.физ-в инвал'!H16*'11.физ-в инвал'!I16+'12.юрид-в инвал'!H16*'12.юрид-в инвал'!I16)/('11.физ-в инвал'!H16+'12.юрид-в инвал'!H16)</f>
        <v>7.8870616004310241</v>
      </c>
      <c r="J16" s="21">
        <f>'11.физ-в инвал'!J16+'12.юрид-в инвал'!J16</f>
        <v>4311.4000000000005</v>
      </c>
      <c r="K16" s="28">
        <f>('11.физ-в инвал'!J16*'11.физ-в инвал'!K16+'12.юрид-в инвал'!J16*'12.юрид-в инвал'!K16)/('11.физ-в инвал'!J16+'12.юрид-в инвал'!J16)</f>
        <v>18.068896414157813</v>
      </c>
      <c r="L16" s="21">
        <f>'11.физ-в инвал'!L16+'12.юрид-в инвал'!L16</f>
        <v>8602.3000000000011</v>
      </c>
      <c r="M16" s="28">
        <f>('11.физ-в инвал'!L16*'11.физ-в инвал'!M16+'12.юрид-в инвал'!L16*'12.юрид-в инвал'!M16)/('11.физ-в инвал'!L16+'12.юрид-в инвал'!L16)</f>
        <v>27.308233844436948</v>
      </c>
      <c r="N16" s="21">
        <f>'11.физ-в инвал'!N16+'12.юрид-в инвал'!N16</f>
        <v>795.4</v>
      </c>
      <c r="O16" s="28">
        <f>('11.физ-в инвал'!N16*'11.физ-в инвал'!O16+'12.юрид-в инвал'!N16*'12.юрид-в инвал'!O16)/('11.физ-в инвал'!N16+'12.юрид-в инвал'!N16)</f>
        <v>22.643399547397532</v>
      </c>
      <c r="P16" s="21">
        <f>'11.физ-в инвал'!P16+'12.юрид-в инвал'!P16</f>
        <v>27</v>
      </c>
      <c r="Q16" s="28">
        <f>('11.физ-в инвал'!P16*'11.физ-в инвал'!Q16+'12.юрид-в инвал'!P16*'12.юрид-в инвал'!Q16)/('11.физ-в инвал'!P16+'12.юрид-в инвал'!P16)</f>
        <v>20</v>
      </c>
      <c r="R16" s="22"/>
      <c r="S16" s="30"/>
    </row>
    <row r="17" spans="1:19" ht="14.25" customHeight="1" x14ac:dyDescent="0.2">
      <c r="A17" s="23" t="s">
        <v>8</v>
      </c>
      <c r="B17" s="26">
        <f>'11.физ-в инвал'!B17+'12.юрид-в инвал'!B17</f>
        <v>28097.1</v>
      </c>
      <c r="C17" s="28">
        <f>('11.физ-в инвал'!B17*'11.физ-в инвал'!C17+'12.юрид-в инвал'!B17*'12.юрид-в инвал'!C17)/('11.физ-в инвал'!B17+'12.юрид-в инвал'!B17)</f>
        <v>17.533921792640523</v>
      </c>
      <c r="D17" s="21">
        <f>'11.физ-в инвал'!D17+'12.юрид-в инвал'!D17</f>
        <v>6984.5999999999995</v>
      </c>
      <c r="E17" s="28">
        <f>('11.физ-в инвал'!D17*'11.физ-в инвал'!E17+'12.юрид-в инвал'!D17*'12.юрид-в инвал'!E17)/('11.физ-в инвал'!D17+'12.юрид-в инвал'!D17)</f>
        <v>7.5688448873235394</v>
      </c>
      <c r="F17" s="21">
        <f t="shared" si="0"/>
        <v>21112.499999999996</v>
      </c>
      <c r="G17" s="28">
        <f t="shared" si="1"/>
        <v>20.830645352279458</v>
      </c>
      <c r="H17" s="21">
        <f>'11.физ-в инвал'!H17+'12.юрид-в инвал'!H17</f>
        <v>9</v>
      </c>
      <c r="I17" s="28">
        <f>('11.физ-в инвал'!H17*'11.физ-в инвал'!I17+'12.юрид-в инвал'!H17*'12.юрид-в инвал'!I17)/('11.физ-в инвал'!H17+'12.юрид-в инвал'!H17)</f>
        <v>16</v>
      </c>
      <c r="J17" s="21">
        <f>'11.физ-в инвал'!J17+'12.юрид-в инвал'!J17</f>
        <v>16783.599999999999</v>
      </c>
      <c r="K17" s="28">
        <f>('11.физ-в инвал'!J17*'11.физ-в инвал'!K17+'12.юрид-в инвал'!J17*'12.юрид-в инвал'!K17)/('11.физ-в инвал'!J17+'12.юрид-в инвал'!J17)</f>
        <v>20.326181510522179</v>
      </c>
      <c r="L17" s="21">
        <f>'11.физ-в инвал'!L17+'12.юрид-в инвал'!L17</f>
        <v>3891.6</v>
      </c>
      <c r="M17" s="28">
        <f>('11.физ-в инвал'!L17*'11.физ-в инвал'!M17+'12.юрид-в инвал'!L17*'12.юрид-в инвал'!M17)/('11.физ-в инвал'!L17+'12.юрид-в инвал'!L17)</f>
        <v>23.485198889916745</v>
      </c>
      <c r="N17" s="21">
        <f>'11.физ-в инвал'!N17+'12.юрид-в инвал'!N17</f>
        <v>388.3</v>
      </c>
      <c r="O17" s="28">
        <f>('11.физ-в инвал'!N17*'11.физ-в инвал'!O17+'12.юрид-в инвал'!N17*'12.юрид-в инвал'!O17)/('11.физ-в инвал'!N17+'12.юрид-в инвал'!N17)</f>
        <v>16.22843162503219</v>
      </c>
      <c r="P17" s="21">
        <f>'11.физ-в инвал'!P17+'12.юрид-в инвал'!P17</f>
        <v>40</v>
      </c>
      <c r="Q17" s="28">
        <f>('11.физ-в инвал'!P17*'11.физ-в инвал'!Q17+'12.юрид-в инвал'!P17*'12.юрид-в инвал'!Q17)/('11.физ-в инвал'!P17+'12.юрид-в инвал'!P17)</f>
        <v>20</v>
      </c>
      <c r="R17" s="22"/>
      <c r="S17" s="30"/>
    </row>
    <row r="18" spans="1:19" ht="14.25" customHeight="1" x14ac:dyDescent="0.2">
      <c r="A18" s="23" t="s">
        <v>9</v>
      </c>
      <c r="B18" s="26">
        <f>'11.физ-в инвал'!B18+'12.юрид-в инвал'!B18</f>
        <v>45720.599999999991</v>
      </c>
      <c r="C18" s="28">
        <f>('11.физ-в инвал'!B18*'11.физ-в инвал'!C18+'12.юрид-в инвал'!B18*'12.юрид-в инвал'!C18)/('11.физ-в инвал'!B18+'12.юрид-в инвал'!B18)</f>
        <v>11.4691371504311</v>
      </c>
      <c r="D18" s="21">
        <f>'11.физ-в инвал'!D18+'12.юрид-в инвал'!D18</f>
        <v>27704.2</v>
      </c>
      <c r="E18" s="28">
        <f>('11.физ-в инвал'!D18*'11.физ-в инвал'!E18+'12.юрид-в инвал'!D18*'12.юрид-в инвал'!E18)/('11.физ-в инвал'!D18+'12.юрид-в инвал'!D18)</f>
        <v>5.8531757639635869</v>
      </c>
      <c r="F18" s="21">
        <f t="shared" si="0"/>
        <v>18016.400000000001</v>
      </c>
      <c r="G18" s="28">
        <f t="shared" si="1"/>
        <v>20.10491996181257</v>
      </c>
      <c r="H18" s="21">
        <f>'11.физ-в инвал'!H18+'12.юрид-в инвал'!H18</f>
        <v>408.2</v>
      </c>
      <c r="I18" s="28">
        <f>('11.физ-в инвал'!H18*'11.физ-в инвал'!I18+'12.юрид-в инвал'!H18*'12.юрид-в инвал'!I18)/('11.физ-в инвал'!H18+'12.юрид-в инвал'!H18)</f>
        <v>9.9461048505634491</v>
      </c>
      <c r="J18" s="21">
        <f>'11.физ-в инвал'!J18+'12.юрид-в инвал'!J18</f>
        <v>8851.2000000000007</v>
      </c>
      <c r="K18" s="28">
        <f>('11.физ-в инвал'!J18*'11.физ-в инвал'!K18+'12.юрид-в инвал'!J18*'12.юрид-в инвал'!K18)/('11.физ-в инвал'!J18+'12.юрид-в инвал'!J18)</f>
        <v>19.149351500361529</v>
      </c>
      <c r="L18" s="21">
        <f>'11.физ-в инвал'!L18+'12.юрид-в инвал'!L18</f>
        <v>7346.7999999999993</v>
      </c>
      <c r="M18" s="28">
        <f>('11.физ-в инвал'!L18*'11.физ-в инвал'!M18+'12.юрид-в инвал'!L18*'12.юрид-в инвал'!M18)/('11.физ-в инвал'!L18+'12.юрид-в инвал'!L18)</f>
        <v>24.894250558066101</v>
      </c>
      <c r="N18" s="21">
        <f>'11.физ-в инвал'!N18+'12.юрид-в инвал'!N18</f>
        <v>1361.1999999999998</v>
      </c>
      <c r="O18" s="28">
        <f>('11.физ-в инвал'!N18*'11.физ-в инвал'!O18+'12.юрид-в инвал'!N18*'12.юрид-в инвал'!O18)/('11.физ-в инвал'!N18+'12.юрид-в инвал'!N18)</f>
        <v>3.5428004701733768</v>
      </c>
      <c r="P18" s="21">
        <f>'11.физ-в инвал'!P18+'12.юрид-в инвал'!P18</f>
        <v>49</v>
      </c>
      <c r="Q18" s="28">
        <f>('11.физ-в инвал'!P18*'11.физ-в инвал'!Q18+'12.юрид-в инвал'!P18*'12.юрид-в инвал'!Q18)/('11.физ-в инвал'!P18+'12.юрид-в инвал'!P18)</f>
        <v>19.346938775510203</v>
      </c>
      <c r="R18" s="21"/>
      <c r="S18" s="28"/>
    </row>
    <row r="19" spans="1:19" ht="14.25" customHeight="1" x14ac:dyDescent="0.2">
      <c r="A19" s="23" t="s">
        <v>14</v>
      </c>
      <c r="B19" s="26">
        <f>'11.физ-в инвал'!B19+'12.юрид-в инвал'!B19</f>
        <v>30186.1</v>
      </c>
      <c r="C19" s="28">
        <f>('11.физ-в инвал'!B19*'11.физ-в инвал'!C19+'12.юрид-в инвал'!B19*'12.юрид-в инвал'!C19)/('11.физ-в инвал'!B19+'12.юрид-в инвал'!B19)</f>
        <v>15.224774051633037</v>
      </c>
      <c r="D19" s="21">
        <f>'11.физ-в инвал'!D19+'12.юрид-в инвал'!D19</f>
        <v>8466.6</v>
      </c>
      <c r="E19" s="28">
        <f>('11.физ-в инвал'!D19*'11.физ-в инвал'!E19+'12.юрид-в инвал'!D19*'12.юрид-в инвал'!E19)/('11.физ-в инвал'!D19+'12.юрид-в инвал'!D19)</f>
        <v>7.8830052205135477</v>
      </c>
      <c r="F19" s="21">
        <f t="shared" si="0"/>
        <v>21719.5</v>
      </c>
      <c r="G19" s="28">
        <f t="shared" si="1"/>
        <v>18.086710099219594</v>
      </c>
      <c r="H19" s="21">
        <f>'11.физ-в инвал'!H19+'12.юрид-в инвал'!H19</f>
        <v>99</v>
      </c>
      <c r="I19" s="28">
        <f>('11.физ-в инвал'!H19*'11.физ-в инвал'!I19+'12.юрид-в инвал'!H19*'12.юрид-в инвал'!I19)/('11.физ-в инвал'!H19+'12.юрид-в инвал'!H19)</f>
        <v>8</v>
      </c>
      <c r="J19" s="21">
        <f>'11.физ-в инвал'!J19+'12.юрид-в инвал'!J19</f>
        <v>14667.5</v>
      </c>
      <c r="K19" s="28">
        <f>('11.физ-в инвал'!J19*'11.физ-в инвал'!K19+'12.юрид-в инвал'!J19*'12.юрид-в инвал'!K19)/('11.физ-в инвал'!J19+'12.юрид-в инвал'!J19)</f>
        <v>16.063910005113346</v>
      </c>
      <c r="L19" s="21">
        <f>'11.физ-в инвал'!L19+'12.юрид-в инвал'!L19</f>
        <v>6575.4</v>
      </c>
      <c r="M19" s="28">
        <f>('11.физ-в инвал'!L19*'11.физ-в инвал'!M19+'12.юрид-в инвал'!L19*'12.юрид-в инвал'!M19)/('11.физ-в инвал'!L19+'12.юрид-в инвал'!L19)</f>
        <v>23.017139641694801</v>
      </c>
      <c r="N19" s="21">
        <f>'11.физ-в инвал'!N19+'12.юрид-в инвал'!N19</f>
        <v>377.6</v>
      </c>
      <c r="O19" s="28">
        <f>('11.физ-в инвал'!N19*'11.физ-в инвал'!O19+'12.юрид-в инвал'!N19*'12.юрид-в инвал'!O19)/('11.физ-в инвал'!N19+'12.юрид-в инвал'!N19)</f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>'11.физ-в инвал'!B20+'12.юрид-в инвал'!B20</f>
        <v>29943.600000000002</v>
      </c>
      <c r="C20" s="29">
        <f>('11.физ-в инвал'!B20*'11.физ-в инвал'!C20+'12.юрид-в инвал'!B20*'12.юрид-в инвал'!C20)/('11.физ-в инвал'!B20+'12.юрид-в инвал'!B20)</f>
        <v>14.709640123432052</v>
      </c>
      <c r="D20" s="25">
        <f>'11.физ-в инвал'!D20+'12.юрид-в инвал'!D20</f>
        <v>12975.5</v>
      </c>
      <c r="E20" s="29">
        <f>('11.физ-в инвал'!D20*'11.физ-в инвал'!E20+'12.юрид-в инвал'!D20*'12.юрид-в инвал'!E20)/('11.физ-в инвал'!D20+'12.юрид-в инвал'!D20)</f>
        <v>7.4904381334052648</v>
      </c>
      <c r="F20" s="25">
        <f t="shared" si="0"/>
        <v>16968.100000000002</v>
      </c>
      <c r="G20" s="29">
        <f t="shared" si="1"/>
        <v>20.230161302679733</v>
      </c>
      <c r="H20" s="25">
        <f>'11.физ-в инвал'!H20+'12.юрид-в инвал'!H20</f>
        <v>2</v>
      </c>
      <c r="I20" s="29">
        <f>('11.физ-в инвал'!H20*'11.физ-в инвал'!I20+'12.юрид-в инвал'!H20*'12.юрид-в инвал'!I20)/('11.физ-в инвал'!H20+'12.юрид-в инвал'!H20)</f>
        <v>0</v>
      </c>
      <c r="J20" s="25">
        <f>'11.физ-в инвал'!J20+'12.юрид-в инвал'!J20</f>
        <v>6159.3</v>
      </c>
      <c r="K20" s="29">
        <f>('11.физ-в инвал'!J20*'11.физ-в инвал'!K20+'12.юрид-в инвал'!J20*'12.юрид-в инвал'!K20)/('11.физ-в инвал'!J20+'12.юрид-в инвал'!J20)</f>
        <v>17.674865650317408</v>
      </c>
      <c r="L20" s="25">
        <f>'11.физ-в инвал'!L20+'12.юрид-в инвал'!L20</f>
        <v>10237.1</v>
      </c>
      <c r="M20" s="29">
        <f>('11.физ-в инвал'!L20*'11.физ-в инвал'!M20+'12.юрид-в инвал'!L20*'12.юрид-в инвал'!M20)/('11.физ-в инвал'!L20+'12.юрид-в инвал'!L20)</f>
        <v>21.64339510212853</v>
      </c>
      <c r="N20" s="25">
        <f>'11.физ-в инвал'!N20+'12.юрид-в инвал'!N20</f>
        <v>569.70000000000005</v>
      </c>
      <c r="O20" s="29">
        <f>('11.физ-в инвал'!N20*'11.физ-в инвал'!O20+'12.юрид-в инвал'!N20*'12.юрид-в инвал'!O20)/('11.физ-в инвал'!N20+'12.юрид-в инвал'!N20)</f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>'11.физ-в инвал'!B21+'12.юрид-в инвал'!B21</f>
        <v>72845.499999999985</v>
      </c>
      <c r="C21" s="28">
        <f>('11.физ-в инвал'!B21*'11.физ-в инвал'!C21+'12.юрид-в инвал'!B21*'12.юрид-в инвал'!C21)/('11.физ-в инвал'!B21+'12.юрид-в инвал'!B21)</f>
        <v>7.9825166962955869</v>
      </c>
      <c r="D21" s="21">
        <f>'11.физ-в инвал'!D21+'12.юрид-в инвал'!D21</f>
        <v>48377.899999999994</v>
      </c>
      <c r="E21" s="28">
        <f>('11.физ-в инвал'!D21*'11.физ-в инвал'!E21+'12.юрид-в инвал'!D21*'12.юрид-в инвал'!E21)/('11.физ-в инвал'!D21+'12.юрид-в инвал'!D21)</f>
        <v>2.6769293417035467</v>
      </c>
      <c r="F21" s="21">
        <f t="shared" si="0"/>
        <v>24467.600000000002</v>
      </c>
      <c r="G21" s="28">
        <f t="shared" si="1"/>
        <v>18.472845722506499</v>
      </c>
      <c r="H21" s="21">
        <f>'11.физ-в инвал'!H21+'12.юрид-в инвал'!H21</f>
        <v>854</v>
      </c>
      <c r="I21" s="28">
        <f>('11.физ-в инвал'!H21*'11.физ-в инвал'!I21+'12.юрид-в инвал'!H21*'12.юрид-в инвал'!I21)/('11.физ-в инвал'!H21+'12.юрид-в инвал'!H21)</f>
        <v>6.837470725995316</v>
      </c>
      <c r="J21" s="21">
        <f>'11.физ-в инвал'!J21+'12.юрид-в инвал'!J21</f>
        <v>8330.1</v>
      </c>
      <c r="K21" s="28">
        <f>('11.физ-в инвал'!J21*'11.физ-в инвал'!K21+'12.юрид-в инвал'!J21*'12.юрид-в инвал'!K21)/('11.физ-в инвал'!J21+'12.юрид-в инвал'!J21)</f>
        <v>15.842907047934599</v>
      </c>
      <c r="L21" s="21">
        <f>'11.физ-в инвал'!L21+'12.юрид-в инвал'!L21</f>
        <v>12465.6</v>
      </c>
      <c r="M21" s="28">
        <f>('11.физ-в инвал'!L21*'11.физ-в инвал'!M21+'12.юрид-в инвал'!L21*'12.юрид-в инвал'!M21)/('11.физ-в инвал'!L21+'12.юрид-в инвал'!L21)</f>
        <v>20.240662302656911</v>
      </c>
      <c r="N21" s="21">
        <f>'11.физ-в инвал'!N21+'12.юрид-в инвал'!N21</f>
        <v>2757.9</v>
      </c>
      <c r="O21" s="28">
        <f>('11.физ-в инвал'!N21*'11.физ-в инвал'!O21+'12.юрид-в инвал'!N21*'12.юрид-в инвал'!O21)/('11.физ-в инвал'!N21+'12.юрид-в инвал'!N21)</f>
        <v>22.082744116900539</v>
      </c>
      <c r="P21" s="21">
        <f>'11.физ-в инвал'!P21+'12.юрид-в инвал'!P21</f>
        <v>60</v>
      </c>
      <c r="Q21" s="28">
        <f>('11.физ-в инвал'!P21*'11.физ-в инвал'!Q21+'12.юрид-в инвал'!P21*'12.юрид-в инвал'!Q21)/('11.физ-в инвал'!P21+'12.юрид-в инвал'!P21)</f>
        <v>16</v>
      </c>
      <c r="R21" s="22"/>
      <c r="S21" s="30"/>
    </row>
    <row r="22" spans="1:19" ht="14.25" customHeight="1" x14ac:dyDescent="0.2">
      <c r="A22" s="23" t="s">
        <v>1</v>
      </c>
      <c r="B22" s="26">
        <f>'11.физ-в инвал'!B22+'12.юрид-в инвал'!B22</f>
        <v>76433.5</v>
      </c>
      <c r="C22" s="28">
        <f>('11.физ-в инвал'!B22*'11.физ-в инвал'!C22+'12.юрид-в инвал'!B22*'12.юрид-в инвал'!C22)/('11.физ-в инвал'!B22+'12.юрид-в инвал'!B22)</f>
        <v>10.191698129746774</v>
      </c>
      <c r="D22" s="21">
        <f>'11.физ-в инвал'!D22+'12.юрид-в инвал'!D22</f>
        <v>47848.1</v>
      </c>
      <c r="E22" s="28">
        <f>('11.физ-в инвал'!D22*'11.физ-в инвал'!E22+'12.юрид-в инвал'!D22*'12.юрид-в инвал'!E22)/('11.физ-в инвал'!D22+'12.юрид-в инвал'!D22)</f>
        <v>4.6148135244659665</v>
      </c>
      <c r="F22" s="21">
        <f t="shared" si="0"/>
        <v>28585.4</v>
      </c>
      <c r="G22" s="28">
        <f t="shared" si="1"/>
        <v>19.526649968165568</v>
      </c>
      <c r="H22" s="21">
        <f>'11.физ-в инвал'!H22+'12.юрид-в инвал'!H22</f>
        <v>998</v>
      </c>
      <c r="I22" s="28">
        <f>('11.физ-в инвал'!H22*'11.физ-в инвал'!I22+'12.юрид-в инвал'!H22*'12.юрид-в инвал'!I22)/('11.физ-в инвал'!H22+'12.юрид-в инвал'!H22)</f>
        <v>0.68196392785571147</v>
      </c>
      <c r="J22" s="21">
        <f>'11.физ-в инвал'!J22+'12.юрид-в инвал'!J22</f>
        <v>10338.200000000001</v>
      </c>
      <c r="K22" s="28">
        <f>('11.физ-в инвал'!J22*'11.физ-в инвал'!K22+'12.юрид-в инвал'!J22*'12.юрид-в инвал'!K22)/('11.физ-в инвал'!J22+'12.юрид-в инвал'!J22)</f>
        <v>14.420034435394941</v>
      </c>
      <c r="L22" s="21">
        <f>'11.физ-в инвал'!L22+'12.юрид-в инвал'!L22</f>
        <v>14713.1</v>
      </c>
      <c r="M22" s="28">
        <f>('11.физ-в инвал'!L22*'11.физ-в инвал'!M22+'12.юрид-в инвал'!L22*'12.юрид-в инвал'!M22)/('11.физ-в инвал'!L22+'12.юрид-в инвал'!L22)</f>
        <v>23.817298869714747</v>
      </c>
      <c r="N22" s="21">
        <f>'11.физ-в инвал'!N22+'12.юрид-в инвал'!N22</f>
        <v>2329.1</v>
      </c>
      <c r="O22" s="28">
        <f>('11.физ-в инвал'!N22*'11.физ-в инвал'!O22+'12.юрид-в инвал'!N22*'12.юрид-в инвал'!O22)/('11.физ-в инвал'!N22+'12.юрид-в инвал'!N22)</f>
        <v>23.121806706453139</v>
      </c>
      <c r="P22" s="21">
        <f>'11.физ-в инвал'!P22+'12.юрид-в инвал'!P22</f>
        <v>207</v>
      </c>
      <c r="Q22" s="28">
        <f>('11.физ-в инвал'!P22*'11.физ-в инвал'!Q22+'12.юрид-в инвал'!P22*'12.юрид-в инвал'!Q22)/('11.физ-в инвал'!P22+'12.юрид-в инвал'!P22)</f>
        <v>20</v>
      </c>
      <c r="R22" s="22"/>
      <c r="S22" s="30"/>
    </row>
    <row r="23" spans="1:19" ht="14.25" customHeight="1" x14ac:dyDescent="0.2">
      <c r="A23" s="23" t="s">
        <v>2</v>
      </c>
      <c r="B23" s="26">
        <f>'11.физ-в инвал'!B23+'12.юрид-в инвал'!B23</f>
        <v>49109.9</v>
      </c>
      <c r="C23" s="28">
        <f>('11.физ-в инвал'!B23*'11.физ-в инвал'!C23+'12.юрид-в инвал'!B23*'12.юрид-в инвал'!C23)/('11.физ-в инвал'!B23+'12.юрид-в инвал'!B23)</f>
        <v>13.371221790311118</v>
      </c>
      <c r="D23" s="21">
        <f>'11.физ-в инвал'!D23+'12.юрид-в инвал'!D23</f>
        <v>23121.5</v>
      </c>
      <c r="E23" s="28">
        <f>('11.физ-в инвал'!D23*'11.физ-в инвал'!E23+'12.юрид-в инвал'!D23*'12.юрид-в инвал'!E23)/('11.физ-в инвал'!D23+'12.юрид-в инвал'!D23)</f>
        <v>6.2800780658694295</v>
      </c>
      <c r="F23" s="21">
        <f t="shared" si="0"/>
        <v>25988.400000000001</v>
      </c>
      <c r="G23" s="28">
        <f t="shared" si="1"/>
        <v>19.680108817780237</v>
      </c>
      <c r="H23" s="21">
        <f>'11.физ-в инвал'!H23+'12.юрид-в инвал'!H23</f>
        <v>1573</v>
      </c>
      <c r="I23" s="28">
        <f>('11.физ-в инвал'!H23*'11.физ-в инвал'!I23+'12.юрид-в инвал'!H23*'12.юрид-в инвал'!I23)/('11.физ-в инвал'!H23+'12.юрид-в инвал'!H23)</f>
        <v>5.7370629370629365</v>
      </c>
      <c r="J23" s="21">
        <f>'11.физ-в инвал'!J23+'12.юрид-в инвал'!J23</f>
        <v>13289.2</v>
      </c>
      <c r="K23" s="28">
        <f>('11.физ-в инвал'!J23*'11.физ-в инвал'!K23+'12.юрид-в инвал'!J23*'12.юрид-в инвал'!K23)/('11.физ-в инвал'!J23+'12.юрид-в инвал'!J23)</f>
        <v>18.57348824609457</v>
      </c>
      <c r="L23" s="21">
        <f>'11.физ-в инвал'!L23+'12.юрид-в инвал'!L23</f>
        <v>10169.799999999999</v>
      </c>
      <c r="M23" s="28">
        <f>('11.физ-в инвал'!L23*'11.физ-в инвал'!M23+'12.юрид-в инвал'!L23*'12.юрид-в инвал'!M23)/('11.физ-в инвал'!L23+'12.юрид-в инвал'!L23)</f>
        <v>22.873645499419851</v>
      </c>
      <c r="N23" s="21">
        <f>'11.физ-в инвал'!N23+'12.юрид-в инвал'!N23</f>
        <v>956.4</v>
      </c>
      <c r="O23" s="28">
        <f>('11.физ-в инвал'!N23*'11.физ-в инвал'!O23+'12.юрид-в инвал'!N23*'12.юрид-в инвал'!O23)/('11.физ-в инвал'!N23+'12.юрид-в инвал'!N23)</f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>'11.физ-в инвал'!B24+'12.юрид-в инвал'!B24</f>
        <v>108613.09999999999</v>
      </c>
      <c r="C24" s="28">
        <f>('11.физ-в инвал'!B24*'11.физ-в инвал'!C24+'12.юрид-в инвал'!B24*'12.юрид-в инвал'!C24)/('11.физ-в инвал'!B24+'12.юрид-в инвал'!B24)</f>
        <v>7.6999797446164422</v>
      </c>
      <c r="D24" s="21">
        <f>'11.физ-в инвал'!D24+'12.юрид-в инвал'!D24</f>
        <v>69298.399999999994</v>
      </c>
      <c r="E24" s="28">
        <f>('11.физ-в инвал'!D24*'11.физ-в инвал'!E24+'12.юрид-в инвал'!D24*'12.юрид-в инвал'!E24)/('11.физ-в инвал'!D24+'12.юрид-в инвал'!D24)</f>
        <v>2.919284572226776</v>
      </c>
      <c r="F24" s="21">
        <f t="shared" si="0"/>
        <v>39314.700000000004</v>
      </c>
      <c r="G24" s="28">
        <f t="shared" si="1"/>
        <v>16.126713926343072</v>
      </c>
      <c r="H24" s="21">
        <f>'11.физ-в инвал'!H24+'12.юрид-в инвал'!H24</f>
        <v>11458</v>
      </c>
      <c r="I24" s="28">
        <f>('11.физ-в инвал'!H24*'11.физ-в инвал'!I24+'12.юрид-в инвал'!H24*'12.юрид-в инвал'!I24)/('11.физ-в инвал'!H24+'12.юрид-в инвал'!H24)</f>
        <v>1.4910106475824751</v>
      </c>
      <c r="J24" s="21">
        <f>'11.физ-в инвал'!J24+'12.юрид-в инвал'!J24</f>
        <v>9785.7999999999993</v>
      </c>
      <c r="K24" s="28">
        <f>('11.физ-в инвал'!J24*'11.физ-в инвал'!K24+'12.юрид-в инвал'!J24*'12.юрид-в инвал'!K24)/('11.физ-в инвал'!J24+'12.юрид-в инвал'!J24)</f>
        <v>20.220503178074352</v>
      </c>
      <c r="L24" s="21">
        <f>'11.физ-в инвал'!L24+'12.юрид-в инвал'!L24</f>
        <v>15348.5</v>
      </c>
      <c r="M24" s="28">
        <f>('11.физ-в инвал'!L24*'11.физ-в инвал'!M24+'12.юрид-в инвал'!L24*'12.юрид-в инвал'!M24)/('11.физ-в инвал'!L24+'12.юрид-в инвал'!L24)</f>
        <v>22.126983092810374</v>
      </c>
      <c r="N24" s="21">
        <f>'11.физ-в инвал'!N24+'12.юрид-в инвал'!N24</f>
        <v>2722.4</v>
      </c>
      <c r="O24" s="28">
        <f>('11.физ-в инвал'!N24*'11.физ-в инвал'!O24+'12.юрид-в инвал'!N24*'12.юрид-в инвал'!O24)/('11.физ-в инвал'!N24+'12.юрид-в инвал'!N24)</f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>'11.физ-в инвал'!B25+'12.юрид-в инвал'!B25</f>
        <v>72812.700000000012</v>
      </c>
      <c r="C25" s="28">
        <f>('11.физ-в инвал'!B25*'11.физ-в инвал'!C25+'12.юрид-в инвал'!B25*'12.юрид-в инвал'!C25)/('11.физ-в инвал'!B25+'12.юрид-в инвал'!B25)</f>
        <v>9.9801944990365694</v>
      </c>
      <c r="D25" s="21">
        <f>'11.физ-в инвал'!D25+'12.юрид-в инвал'!D25</f>
        <v>43767.8</v>
      </c>
      <c r="E25" s="28">
        <f>('11.физ-в инвал'!D25*'11.физ-в инвал'!E25+'12.юрид-в инвал'!D25*'12.юрид-в инвал'!E25)/('11.физ-в инвал'!D25+'12.юрид-в инвал'!D25)</f>
        <v>1.8900015079579049</v>
      </c>
      <c r="F25" s="21">
        <f t="shared" si="0"/>
        <v>29044.9</v>
      </c>
      <c r="G25" s="28">
        <f t="shared" si="1"/>
        <v>22.171317511852337</v>
      </c>
      <c r="H25" s="21">
        <f>'11.физ-в инвал'!H25+'12.юрид-в инвал'!H25</f>
        <v>9</v>
      </c>
      <c r="I25" s="28">
        <f>('11.физ-в инвал'!H25*'11.физ-в инвал'!I25+'12.юрид-в инвал'!H25*'12.юрид-в инвал'!I25)/('11.физ-в инвал'!H25+'12.юрид-в инвал'!H25)</f>
        <v>0</v>
      </c>
      <c r="J25" s="21">
        <f>'11.физ-в инвал'!J25+'12.юрид-в инвал'!J25</f>
        <v>5787</v>
      </c>
      <c r="K25" s="28">
        <f>('11.физ-в инвал'!J25*'11.физ-в инвал'!K25+'12.юрид-в инвал'!J25*'12.юрид-в инвал'!K25)/('11.физ-в инвал'!J25+'12.юрид-в инвал'!J25)</f>
        <v>20.190668740279936</v>
      </c>
      <c r="L25" s="21">
        <f>'11.физ-в инвал'!L25+'12.юрид-в инвал'!L25</f>
        <v>19522.600000000002</v>
      </c>
      <c r="M25" s="28">
        <f>('11.физ-в инвал'!L25*'11.физ-в инвал'!M25+'12.юрид-в инвал'!L25*'12.юрид-в инвал'!M25)/('11.физ-в инвал'!L25+'12.юрид-в инвал'!L25)</f>
        <v>21.794832655486459</v>
      </c>
      <c r="N25" s="21">
        <f>'11.физ-в инвал'!N25+'12.юрид-в инвал'!N25</f>
        <v>3117.3</v>
      </c>
      <c r="O25" s="28">
        <f>('11.физ-в инвал'!N25*'11.физ-в инвал'!O25+'12.юрид-в инвал'!N25*'12.юрид-в инвал'!O25)/('11.физ-в инвал'!N25+'12.юрид-в инвал'!N25)</f>
        <v>27.91277708273185</v>
      </c>
      <c r="P25" s="21">
        <f>'11.физ-в инвал'!P25+'12.юрид-в инвал'!P25</f>
        <v>609</v>
      </c>
      <c r="Q25" s="28">
        <f>('11.физ-в инвал'!P25*'11.физ-в инвал'!Q25+'12.юрид-в инвал'!P25*'12.юрид-в инвал'!Q25)/('11.физ-в инвал'!P25+'12.юрид-в инвал'!P25)</f>
        <v>24</v>
      </c>
      <c r="R25" s="22"/>
      <c r="S25" s="30"/>
    </row>
    <row r="26" spans="1:19" ht="14.25" customHeight="1" x14ac:dyDescent="0.2">
      <c r="A26" s="23" t="s">
        <v>5</v>
      </c>
      <c r="B26" s="26">
        <f>'11.физ-в инвал'!B26+'12.юрид-в инвал'!B26</f>
        <v>54856.9</v>
      </c>
      <c r="C26" s="28">
        <f>('11.физ-в инвал'!B26*'11.физ-в инвал'!C26+'12.юрид-в инвал'!B26*'12.юрид-в инвал'!C26)/('11.физ-в инвал'!B26+'12.юрид-в инвал'!B26)</f>
        <v>11.087671778755269</v>
      </c>
      <c r="D26" s="21">
        <f>'11.физ-в инвал'!D26+'12.юрид-в инвал'!D26</f>
        <v>25459.200000000001</v>
      </c>
      <c r="E26" s="28">
        <f>('11.физ-в инвал'!D26*'11.физ-в инвал'!E26+'12.юрид-в инвал'!D26*'12.юрид-в инвал'!E26)/('11.физ-в инвал'!D26+'12.юрид-в инвал'!D26)</f>
        <v>2.5015306843891403</v>
      </c>
      <c r="F26" s="21">
        <f t="shared" si="0"/>
        <v>29397.700000000004</v>
      </c>
      <c r="G26" s="28">
        <f t="shared" si="1"/>
        <v>18.523501226286406</v>
      </c>
      <c r="H26" s="21">
        <f>'11.физ-в инвал'!H26+'12.юрид-в инвал'!H26</f>
        <v>1707</v>
      </c>
      <c r="I26" s="28">
        <f>('11.физ-в инвал'!H26*'11.физ-в инвал'!I26+'12.юрид-в инвал'!H26*'12.юрид-в инвал'!I26)/('11.физ-в инвал'!H26+'12.юрид-в инвал'!H26)</f>
        <v>7</v>
      </c>
      <c r="J26" s="21">
        <f>'11.физ-в инвал'!J26+'12.юрид-в инвал'!J26</f>
        <v>9098.6</v>
      </c>
      <c r="K26" s="28">
        <f>('11.физ-в инвал'!J26*'11.физ-в инвал'!K26+'12.юрид-в инвал'!J26*'12.юрид-в инвал'!K26)/('11.физ-в инвал'!J26+'12.юрид-в инвал'!J26)</f>
        <v>15.168732772074822</v>
      </c>
      <c r="L26" s="21">
        <f>'11.физ-в инвал'!L26+'12.юрид-в инвал'!L26</f>
        <v>14581.7</v>
      </c>
      <c r="M26" s="28">
        <f>('11.физ-в инвал'!L26*'11.физ-в инвал'!M26+'12.юрид-в инвал'!L26*'12.юрид-в инвал'!M26)/('11.физ-в инвал'!L26+'12.юрид-в инвал'!L26)</f>
        <v>22.519466180212181</v>
      </c>
      <c r="N26" s="21">
        <f>'11.физ-в инвал'!N26+'12.юрид-в инвал'!N26</f>
        <v>3986.4</v>
      </c>
      <c r="O26" s="28">
        <f>('11.физ-в инвал'!N26*'11.физ-в инвал'!O26+'12.юрид-в инвал'!N26*'12.юрид-в инвал'!O26)/('11.физ-в инвал'!N26+'12.юрид-в инвал'!N26)</f>
        <v>16.465231788079471</v>
      </c>
      <c r="P26" s="21">
        <f>'11.физ-в инвал'!P26+'12.юрид-в инвал'!P26</f>
        <v>24</v>
      </c>
      <c r="Q26" s="28">
        <f>('11.физ-в инвал'!P26*'11.физ-в инвал'!Q26+'12.юрид-в инвал'!P26*'12.юрид-в инвал'!Q26)/('11.физ-в инвал'!P26+'12.юрид-в инвал'!P26)</f>
        <v>24</v>
      </c>
      <c r="R26" s="22"/>
      <c r="S26" s="30"/>
    </row>
    <row r="27" spans="1:19" ht="14.25" customHeight="1" x14ac:dyDescent="0.2">
      <c r="A27" s="23" t="s">
        <v>6</v>
      </c>
      <c r="B27" s="26">
        <f>'11.физ-в инвал'!B27+'12.юрид-в инвал'!B27</f>
        <v>105208.59999999999</v>
      </c>
      <c r="C27" s="28">
        <f>('11.физ-в инвал'!B27*'11.физ-в инвал'!C27+'12.юрид-в инвал'!B27*'12.юрид-в инвал'!C27)/('11.физ-в инвал'!B27+'12.юрид-в инвал'!B27)</f>
        <v>6.3727545086618393</v>
      </c>
      <c r="D27" s="21">
        <f>'11.физ-в инвал'!D27+'12.юрид-в инвал'!D27</f>
        <v>72716.099999999991</v>
      </c>
      <c r="E27" s="28">
        <f>('11.физ-в инвал'!D27*'11.физ-в инвал'!E27+'12.юрид-в инвал'!D27*'12.юрид-в инвал'!E27)/('11.физ-в инвал'!D27+'12.юрид-в инвал'!D27)</f>
        <v>0.48767989482384239</v>
      </c>
      <c r="F27" s="21">
        <f t="shared" si="0"/>
        <v>32492.5</v>
      </c>
      <c r="G27" s="28">
        <f t="shared" si="1"/>
        <v>19.543168423482342</v>
      </c>
      <c r="H27" s="21">
        <f>'11.физ-в инвал'!H27+'12.юрид-в инвал'!H27</f>
        <v>84</v>
      </c>
      <c r="I27" s="28">
        <f>('11.физ-в инвал'!H27*'11.физ-в инвал'!I27+'12.юрид-в инвал'!H27*'12.юрид-в инвал'!I27)/('11.физ-в инвал'!H27+'12.юрид-в инвал'!H27)</f>
        <v>9.0476190476190474</v>
      </c>
      <c r="J27" s="21">
        <f>'11.физ-в инвал'!J27+'12.юрид-в инвал'!J27</f>
        <v>12587</v>
      </c>
      <c r="K27" s="28">
        <f>('11.физ-в инвал'!J27*'11.физ-в инвал'!K27+'12.юрид-в инвал'!J27*'12.юрид-в инвал'!K27)/('11.физ-в инвал'!J27+'12.юрид-в инвал'!J27)</f>
        <v>17.773655358703426</v>
      </c>
      <c r="L27" s="21">
        <f>'11.физ-в инвал'!L27+'12.юрид-в инвал'!L27</f>
        <v>19740.5</v>
      </c>
      <c r="M27" s="28">
        <f>('11.физ-в инвал'!L27*'11.физ-в инвал'!M27+'12.юрид-в инвал'!L27*'12.юрид-в инвал'!M27)/('11.физ-в инвал'!L27+'12.юрид-в инвал'!L27)</f>
        <v>20.718543096679415</v>
      </c>
      <c r="N27" s="21">
        <f>'11.физ-в инвал'!N27+'12.юрид-в инвал'!N27</f>
        <v>81</v>
      </c>
      <c r="O27" s="28">
        <f>('11.физ-в инвал'!N27*'11.физ-в инвал'!O27+'12.юрид-в инвал'!N27*'12.юрид-в инвал'!O27)/('11.физ-в инвал'!N27+'12.юрид-в инвал'!N27)</f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>'11.физ-в инвал'!B28+'12.юрид-в инвал'!B28</f>
        <v>85201.700000000012</v>
      </c>
      <c r="C28" s="28">
        <f>('11.физ-в инвал'!B28*'11.физ-в инвал'!C28+'12.юрид-в инвал'!B28*'12.юрид-в инвал'!C28)/('11.физ-в инвал'!B28+'12.юрид-в инвал'!B28)</f>
        <v>6.2368937474252277</v>
      </c>
      <c r="D28" s="21">
        <f>'11.физ-в инвал'!D28+'12.юрид-в инвал'!D28</f>
        <v>41846.199999999997</v>
      </c>
      <c r="E28" s="28">
        <f>('11.физ-в инвал'!D28*'11.физ-в инвал'!E28+'12.юрид-в инвал'!D28*'12.юрид-в инвал'!E28)/('11.физ-в инвал'!D28+'12.юрид-в инвал'!D28)</f>
        <v>1.1152135677791533</v>
      </c>
      <c r="F28" s="21">
        <f t="shared" si="0"/>
        <v>43355.5</v>
      </c>
      <c r="G28" s="28">
        <f t="shared" si="1"/>
        <v>11.18027701214379</v>
      </c>
      <c r="H28" s="21">
        <f>'11.физ-в инвал'!H28+'12.юрид-в инвал'!H28</f>
        <v>17702.900000000001</v>
      </c>
      <c r="I28" s="28">
        <f>('11.физ-в инвал'!H28*'11.физ-в инвал'!I28+'12.юрид-в инвал'!H28*'12.юрид-в инвал'!I28)/('11.физ-в инвал'!H28+'12.юрид-в инвал'!H28)</f>
        <v>1.7834931000005647</v>
      </c>
      <c r="J28" s="21">
        <f>'11.физ-в инвал'!J28+'12.юрид-в инвал'!J28</f>
        <v>7475.5</v>
      </c>
      <c r="K28" s="28">
        <f>('11.физ-в инвал'!J28*'11.физ-в инвал'!K28+'12.юрид-в инвал'!J28*'12.юрид-в инвал'!K28)/('11.физ-в инвал'!J28+'12.юрид-в инвал'!J28)</f>
        <v>14.735067888435557</v>
      </c>
      <c r="L28" s="21">
        <f>'11.физ-в инвал'!L28+'12.юрид-в инвал'!L28</f>
        <v>17338</v>
      </c>
      <c r="M28" s="28">
        <f>('11.физ-в инвал'!L28*'11.физ-в инвал'!M28+'12.юрид-в инвал'!L28*'12.юрид-в инвал'!M28)/('11.физ-в инвал'!L28+'12.юрид-в инвал'!L28)</f>
        <v>18.644191948321609</v>
      </c>
      <c r="N28" s="21">
        <f>'11.физ-в инвал'!N28+'12.юрид-в инвал'!N28</f>
        <v>839.1</v>
      </c>
      <c r="O28" s="28">
        <f>('11.физ-в инвал'!N28*'11.физ-в инвал'!O28+'12.юрид-в инвал'!N28*'12.юрид-в инвал'!O28)/('11.физ-в инвал'!N28+'12.юрид-в инвал'!N28)</f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>'11.физ-в инвал'!B29+'12.юрид-в инвал'!B29</f>
        <v>138131</v>
      </c>
      <c r="C29" s="28">
        <f>('11.физ-в инвал'!B29*'11.физ-в инвал'!C29+'12.юрид-в инвал'!B29*'12.юрид-в инвал'!C29)/('11.физ-в инвал'!B29+'12.юрид-в инвал'!B29)</f>
        <v>7.3766473130578953</v>
      </c>
      <c r="D29" s="21">
        <f>'11.физ-в инвал'!D29+'12.юрид-в инвал'!D29</f>
        <v>87635.8</v>
      </c>
      <c r="E29" s="28">
        <f>('11.физ-в инвал'!D29*'11.физ-в инвал'!E29+'12.юрид-в инвал'!D29*'12.юрид-в инвал'!E29)/('11.физ-в инвал'!D29+'12.юрид-в инвал'!D29)</f>
        <v>0.74261511847897776</v>
      </c>
      <c r="F29" s="21">
        <f t="shared" si="0"/>
        <v>50495.199999999997</v>
      </c>
      <c r="G29" s="28">
        <f t="shared" si="1"/>
        <v>18.89019154295854</v>
      </c>
      <c r="H29" s="21">
        <f>'11.физ-в инвал'!H29+'12.юрид-в инвал'!H29</f>
        <v>3166</v>
      </c>
      <c r="I29" s="28">
        <f>('11.физ-в инвал'!H29*'11.физ-в инвал'!I29+'12.юрид-в инвал'!H29*'12.юрид-в инвал'!I29)/('11.физ-в инвал'!H29+'12.юрид-в инвал'!H29)</f>
        <v>8</v>
      </c>
      <c r="J29" s="21">
        <f>'11.физ-в инвал'!J29+'12.юрид-в инвал'!J29</f>
        <v>19025.2</v>
      </c>
      <c r="K29" s="28">
        <f>('11.физ-в инвал'!J29*'11.физ-в инвал'!K29+'12.юрид-в инвал'!J29*'12.юрид-в инвал'!K29)/('11.физ-в инвал'!J29+'12.юрид-в инвал'!J29)</f>
        <v>18.661065323886213</v>
      </c>
      <c r="L29" s="21">
        <f>'11.физ-в инвал'!L29+'12.юрид-в инвал'!L29</f>
        <v>25809.5</v>
      </c>
      <c r="M29" s="28">
        <f>('11.физ-в инвал'!L29*'11.физ-в инвал'!M29+'12.юрид-в инвал'!L29*'12.юрид-в инвал'!M29)/('11.физ-в инвал'!L29+'12.юрид-в инвал'!L29)</f>
        <v>19.510374087060967</v>
      </c>
      <c r="N29" s="21">
        <f>'11.физ-в инвал'!N29+'12.юрид-в инвал'!N29</f>
        <v>1915.5</v>
      </c>
      <c r="O29" s="28">
        <f>('11.физ-в инвал'!N29*'11.физ-в инвал'!O29+'12.юрид-в инвал'!N29*'12.юрид-в инвал'!O29)/('11.физ-в инвал'!N29+'12.юрид-в инвал'!N29)</f>
        <v>30.47376664056382</v>
      </c>
      <c r="P29" s="21">
        <f>'11.физ-в инвал'!P29+'12.юрид-в инвал'!P29</f>
        <v>579</v>
      </c>
      <c r="Q29" s="28">
        <f>('11.физ-в инвал'!P29*'11.физ-в инвал'!Q29+'12.юрид-в инвал'!P29*'12.юрид-в инвал'!Q29)/('11.физ-в инвал'!P29+'12.юрид-в инвал'!P29)</f>
        <v>20</v>
      </c>
      <c r="R29" s="22"/>
      <c r="S29" s="30"/>
    </row>
    <row r="30" spans="1:19" ht="14.25" customHeight="1" x14ac:dyDescent="0.2">
      <c r="A30" s="23" t="s">
        <v>9</v>
      </c>
      <c r="B30" s="26">
        <f>'11.физ-в инвал'!B30+'12.юрид-в инвал'!B30</f>
        <v>119373.9</v>
      </c>
      <c r="C30" s="28">
        <f>('11.физ-в инвал'!B30*'11.физ-в инвал'!C30+'12.юрид-в инвал'!B30*'12.юрид-в инвал'!C30)/('11.физ-в инвал'!B30+'12.юрид-в инвал'!B30)</f>
        <v>6.5660377184627459</v>
      </c>
      <c r="D30" s="21">
        <f>'11.физ-в инвал'!D30+'12.юрид-в инвал'!D30</f>
        <v>81118.2</v>
      </c>
      <c r="E30" s="28">
        <f>('11.физ-в инвал'!D30*'11.физ-в инвал'!E30+'12.юрид-в инвал'!D30*'12.юрид-в инвал'!E30)/('11.физ-в инвал'!D30+'12.юрид-в инвал'!D30)</f>
        <v>0.94526259211866148</v>
      </c>
      <c r="F30" s="21">
        <f t="shared" si="0"/>
        <v>38255.700000000004</v>
      </c>
      <c r="G30" s="28">
        <f t="shared" si="1"/>
        <v>18.484448853373479</v>
      </c>
      <c r="H30" s="21">
        <f>'11.физ-в инвал'!H30+'12.юрид-в инвал'!H30</f>
        <v>487.9</v>
      </c>
      <c r="I30" s="28">
        <f>('11.физ-в инвал'!H30*'11.физ-в инвал'!I30+'12.юрид-в инвал'!H30*'12.юрид-в инвал'!I30)/('11.физ-в инвал'!H30+'12.юрид-в инвал'!H30)</f>
        <v>5</v>
      </c>
      <c r="J30" s="21">
        <f>'11.физ-в инвал'!J30+'12.юрид-в инвал'!J30</f>
        <v>7919.5</v>
      </c>
      <c r="K30" s="28">
        <f>('11.физ-в инвал'!J30*'11.физ-в инвал'!K30+'12.юрид-в инвал'!J30*'12.юрид-в инвал'!K30)/('11.физ-в инвал'!J30+'12.юрид-в инвал'!J30)</f>
        <v>14.498137508681104</v>
      </c>
      <c r="L30" s="21">
        <f>'11.физ-в инвал'!L30+'12.юрид-в инвал'!L30</f>
        <v>28770.300000000003</v>
      </c>
      <c r="M30" s="28">
        <f>('11.физ-в инвал'!L30*'11.физ-в инвал'!M30+'12.юрид-в инвал'!L30*'12.юрид-в инвал'!M30)/('11.физ-в инвал'!L30+'12.юрид-в инвал'!L30)</f>
        <v>19.658637553310179</v>
      </c>
      <c r="N30" s="21">
        <f>'11.физ-в инвал'!N30+'12.юрид-в инвал'!N30</f>
        <v>1078</v>
      </c>
      <c r="O30" s="28">
        <f>('11.физ-в инвал'!N30*'11.физ-в инвал'!O30+'12.юрид-в инвал'!N30*'12.юрид-в инвал'!O30)/('11.физ-в инвал'!N30+'12.юрид-в инвал'!N30)</f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>'11.физ-в инвал'!B31+'12.юрид-в инвал'!B31</f>
        <v>132888.59999999998</v>
      </c>
      <c r="C31" s="28">
        <f>('11.физ-в инвал'!B31*'11.физ-в инвал'!C31+'12.юрид-в инвал'!B31*'12.юрид-в инвал'!C31)/('11.физ-в инвал'!B31+'12.юрид-в инвал'!B31)</f>
        <v>5.1938705426951604</v>
      </c>
      <c r="D31" s="21">
        <f>'11.физ-в инвал'!D31+'12.юрид-в инвал'!D31</f>
        <v>98242.2</v>
      </c>
      <c r="E31" s="28">
        <f>('11.физ-в инвал'!D31*'11.физ-в инвал'!E31+'12.юрид-в инвал'!D31*'12.юрид-в инвал'!E31)/('11.физ-в инвал'!D31+'12.юрид-в инвал'!D31)</f>
        <v>1.1409124592079576</v>
      </c>
      <c r="F31" s="21">
        <f t="shared" si="0"/>
        <v>34646.400000000001</v>
      </c>
      <c r="G31" s="28">
        <f t="shared" si="1"/>
        <v>16.686306080862657</v>
      </c>
      <c r="H31" s="21">
        <f>'11.физ-в инвал'!H31+'12.юрид-в инвал'!H31</f>
        <v>4759</v>
      </c>
      <c r="I31" s="28">
        <f>('11.физ-в инвал'!H31*'11.физ-в инвал'!I31+'12.юрид-в инвал'!H31*'12.юрид-в инвал'!I31)/('11.физ-в инвал'!H31+'12.юрид-в инвал'!H31)</f>
        <v>7.8888421937381805</v>
      </c>
      <c r="J31" s="21">
        <f>'11.физ-в инвал'!J31+'12.юрид-в инвал'!J31</f>
        <v>9942</v>
      </c>
      <c r="K31" s="28">
        <f>('11.физ-в инвал'!J31*'11.физ-в инвал'!K31+'12.юрид-в инвал'!J31*'12.юрид-в инвал'!K31)/('11.физ-в инвал'!J31+'12.юрид-в инвал'!J31)</f>
        <v>16.854154093743713</v>
      </c>
      <c r="L31" s="21">
        <f>'11.физ-в инвал'!L31+'12.юрид-в инвал'!L31</f>
        <v>19474</v>
      </c>
      <c r="M31" s="28">
        <f>('11.физ-в инвал'!L31*'11.физ-в инвал'!M31+'12.юрид-в инвал'!L31*'12.юрид-в инвал'!M31)/('11.физ-в инвал'!L31+'12.юрид-в инвал'!L31)</f>
        <v>18.683192718496457</v>
      </c>
      <c r="N31" s="21">
        <f>'11.физ-в инвал'!N31+'12.юрид-в инвал'!N31</f>
        <v>471.4</v>
      </c>
      <c r="O31" s="28">
        <f>('11.физ-в инвал'!N31*'11.физ-в инвал'!O31+'12.юрид-в инвал'!N31*'12.юрид-в инвал'!O31)/('11.физ-в инвал'!N31+'12.юрид-в инвал'!N31)</f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>'11.физ-в инвал'!B32+'12.юрид-в инвал'!B32</f>
        <v>154779.70000000001</v>
      </c>
      <c r="C32" s="29">
        <f>('11.физ-в инвал'!B32*'11.физ-в инвал'!C32+'12.юрид-в инвал'!B32*'12.юрид-в инвал'!C32)/('11.физ-в инвал'!B32+'12.юрид-в инвал'!B32)</f>
        <v>5.2240821632294159</v>
      </c>
      <c r="D32" s="25">
        <f>'11.физ-в инвал'!D32+'12.юрид-в инвал'!D32</f>
        <v>115305.2</v>
      </c>
      <c r="E32" s="29">
        <f>('11.физ-в инвал'!D32*'11.физ-в инвал'!E32+'12.юрид-в инвал'!D32*'12.юрид-в инвал'!E32)/('11.физ-в инвал'!D32+'12.юрид-в инвал'!D32)</f>
        <v>1.500153679105539</v>
      </c>
      <c r="F32" s="25">
        <f t="shared" si="0"/>
        <v>39474.5</v>
      </c>
      <c r="G32" s="29">
        <f t="shared" si="1"/>
        <v>16.101694764974859</v>
      </c>
      <c r="H32" s="25">
        <f>'11.физ-в инвал'!H32+'12.юрид-в инвал'!H32</f>
        <v>4168</v>
      </c>
      <c r="I32" s="29">
        <f>('11.физ-в инвал'!H32*'11.физ-в инвал'!I32+'12.юрид-в инвал'!H32*'12.юрид-в инвал'!I32)/('11.физ-в инвал'!H32+'12.юрид-в инвал'!H32)</f>
        <v>7.5633742802303265</v>
      </c>
      <c r="J32" s="25">
        <f>'11.физ-в инвал'!J32+'12.юрид-в инвал'!J32</f>
        <v>10489</v>
      </c>
      <c r="K32" s="29">
        <f>('11.физ-в инвал'!J32*'11.физ-в инвал'!K32+'12.юрид-в инвал'!J32*'12.юрид-в инвал'!K32)/('11.физ-в инвал'!J32+'12.юрид-в инвал'!J32)</f>
        <v>14.75730765563924</v>
      </c>
      <c r="L32" s="25">
        <f>'11.физ-в инвал'!L32+'12.юрид-в инвал'!L32</f>
        <v>23168.9</v>
      </c>
      <c r="M32" s="29">
        <f>('11.физ-в инвал'!L32*'11.физ-в инвал'!M32+'12.юрид-в инвал'!L32*'12.юрид-в инвал'!M32)/('11.физ-в инвал'!L32+'12.юрид-в инвал'!L32)</f>
        <v>18.099875263823488</v>
      </c>
      <c r="N32" s="25">
        <f>'11.физ-в инвал'!N32+'12.юрид-в инвал'!N32</f>
        <v>1648.6</v>
      </c>
      <c r="O32" s="29">
        <f>('11.физ-в инвал'!N32*'11.физ-в инвал'!O32+'12.юрид-в инвал'!N32*'12.юрид-в инвал'!O32)/('11.физ-в инвал'!N32+'12.юрид-в инвал'!N32)</f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>'11.физ-в инвал'!B33+'12.юрид-в инвал'!B33</f>
        <v>132553.80000000002</v>
      </c>
      <c r="C33" s="28">
        <f>('11.физ-в инвал'!B33*'11.физ-в инвал'!C33+'12.юрид-в инвал'!B33*'12.юрид-в инвал'!C33)/('11.физ-в инвал'!B33+'12.юрид-в инвал'!B33)</f>
        <v>7.6214105819674707</v>
      </c>
      <c r="D33" s="21">
        <f>'11.физ-в инвал'!D33+'12.юрид-в инвал'!D33</f>
        <v>80414</v>
      </c>
      <c r="E33" s="28">
        <f>('11.физ-в инвал'!D33*'11.физ-в инвал'!E33+'12.юрид-в инвал'!D33*'12.юрид-в инвал'!E33)/('11.физ-в инвал'!D33+'12.юрид-в инвал'!D33)</f>
        <v>1.114056507573308</v>
      </c>
      <c r="F33" s="21">
        <f t="shared" si="0"/>
        <v>52139.8</v>
      </c>
      <c r="G33" s="28">
        <f t="shared" si="1"/>
        <v>17.657551313967446</v>
      </c>
      <c r="H33" s="21">
        <f>'11.физ-в инвал'!H33+'12.юрид-в инвал'!H33</f>
        <v>873.1</v>
      </c>
      <c r="I33" s="28">
        <f>('11.физ-в инвал'!H33*'11.физ-в инвал'!I33+'12.юрид-в инвал'!H33*'12.юрид-в инвал'!I33)/('11.физ-в инвал'!H33+'12.юрид-в инвал'!H33)</f>
        <v>2.0753636467758563</v>
      </c>
      <c r="J33" s="21">
        <f>'11.физ-в инвал'!J33+'12.юрид-в инвал'!J33</f>
        <v>19619.100000000002</v>
      </c>
      <c r="K33" s="28">
        <f>('11.физ-в инвал'!J33*'11.физ-в инвал'!K33+'12.юрид-в инвал'!J33*'12.юрид-в инвал'!K33)/('11.физ-в инвал'!J33+'12.юрид-в инвал'!J33)</f>
        <v>18.001556646329341</v>
      </c>
      <c r="L33" s="21">
        <f>'11.физ-в инвал'!L33+'12.юрид-в инвал'!L33</f>
        <v>23621.4</v>
      </c>
      <c r="M33" s="28">
        <f>('11.физ-в инвал'!L33*'11.физ-в инвал'!M33+'12.юрид-в инвал'!L33*'12.юрид-в инвал'!M33)/('11.физ-в инвал'!L33+'12.юрид-в инвал'!L33)</f>
        <v>17.230418180124801</v>
      </c>
      <c r="N33" s="21">
        <f>'11.физ-в инвал'!N33+'12.юрид-в инвал'!N33</f>
        <v>8026.2</v>
      </c>
      <c r="O33" s="28">
        <f>('11.физ-в инвал'!N33*'11.физ-в инвал'!O33+'12.юрид-в инвал'!N33*'12.юрид-в инвал'!O33)/('11.физ-в инвал'!N33+'12.юрид-в инвал'!N33)</f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>'11.физ-в инвал'!B34+'12.юрид-в инвал'!B34</f>
        <v>152658.80000000002</v>
      </c>
      <c r="C34" s="28">
        <f>('11.физ-в инвал'!B34*'11.физ-в инвал'!C34+'12.юрид-в инвал'!B34*'12.юрид-в инвал'!C34)/('11.физ-в инвал'!B34+'12.юрид-в инвал'!B34)</f>
        <v>6.4900699140829081</v>
      </c>
      <c r="D34" s="21">
        <f>'11.физ-в инвал'!D34+'12.юрид-в инвал'!D34</f>
        <v>114884</v>
      </c>
      <c r="E34" s="28">
        <f>('11.физ-в инвал'!D34*'11.физ-в инвал'!E34+'12.юрид-в инвал'!D34*'12.юрид-в инвал'!E34)/('11.физ-в инвал'!D34+'12.юрид-в инвал'!D34)</f>
        <v>2.7829013613732108</v>
      </c>
      <c r="F34" s="21">
        <f t="shared" si="0"/>
        <v>37774.800000000003</v>
      </c>
      <c r="G34" s="28">
        <f t="shared" si="1"/>
        <v>17.76463263869034</v>
      </c>
      <c r="H34" s="21">
        <f>'11.физ-в инвал'!H34+'12.юрид-в инвал'!H34</f>
        <v>994.09999999999991</v>
      </c>
      <c r="I34" s="28">
        <f>('11.физ-в инвал'!H34*'11.физ-в инвал'!I34+'12.юрид-в инвал'!H34*'12.юрид-в инвал'!I34)/('11.физ-в инвал'!H34+'12.юрид-в инвал'!H34)</f>
        <v>7.6365556785031696</v>
      </c>
      <c r="J34" s="21">
        <f>'11.физ-в инвал'!J34+'12.юрид-в инвал'!J34</f>
        <v>7442.4999999999991</v>
      </c>
      <c r="K34" s="28">
        <f>('11.физ-в инвал'!J34*'11.физ-в инвал'!K34+'12.юрид-в инвал'!J34*'12.юрид-в инвал'!K34)/('11.физ-в инвал'!J34+'12.юрид-в инвал'!J34)</f>
        <v>13.366906281491435</v>
      </c>
      <c r="L34" s="21">
        <f>'11.физ-в инвал'!L34+'12.юрид-в инвал'!L34</f>
        <v>21467.7</v>
      </c>
      <c r="M34" s="28">
        <f>('11.физ-в инвал'!L34*'11.физ-в инвал'!M34+'12.юрид-в инвал'!L34*'12.юрид-в инвал'!M34)/('11.физ-в инвал'!L34+'12.юрид-в инвал'!L34)</f>
        <v>17.09030776468834</v>
      </c>
      <c r="N34" s="21">
        <f>'11.физ-в инвал'!N34+'12.юрид-в инвал'!N34</f>
        <v>7870.5</v>
      </c>
      <c r="O34" s="28">
        <f>('11.физ-в инвал'!N34*'11.физ-в инвал'!O34+'12.юрид-в инвал'!N34*'12.юрид-в инвал'!O34)/('11.физ-в инвал'!N34+'12.юрид-в инвал'!N34)</f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>'11.физ-в инвал'!B35+'12.юрид-в инвал'!B35</f>
        <v>175202.00000000003</v>
      </c>
      <c r="C35" s="28">
        <f>('11.физ-в инвал'!B35*'11.физ-в инвал'!C35+'12.юрид-в инвал'!B35*'12.юрид-в инвал'!C35)/('11.физ-в инвал'!B35+'12.юрид-в инвал'!B35)</f>
        <v>5.7235243090832295</v>
      </c>
      <c r="D35" s="21">
        <f>'11.физ-в инвал'!D35+'12.юрид-в инвал'!D35</f>
        <v>124352</v>
      </c>
      <c r="E35" s="28">
        <f>('11.физ-в инвал'!D35*'11.физ-в инвал'!E35+'12.юрид-в инвал'!D35*'12.юрид-в инвал'!E35)/('11.физ-в инвал'!D35+'12.юрид-в инвал'!D35)</f>
        <v>1.6087881176016472</v>
      </c>
      <c r="F35" s="21">
        <f t="shared" si="0"/>
        <v>50850</v>
      </c>
      <c r="G35" s="28">
        <f t="shared" si="1"/>
        <v>15.785976125860373</v>
      </c>
      <c r="H35" s="21">
        <f>'11.физ-в инвал'!H35+'12.юрид-в инвал'!H35</f>
        <v>8151.7</v>
      </c>
      <c r="I35" s="28">
        <f>('11.физ-в инвал'!H35*'11.физ-в инвал'!I35+'12.юрид-в инвал'!H35*'12.юрид-в инвал'!I35)/('11.физ-в инвал'!H35+'12.юрид-в инвал'!H35)</f>
        <v>9.4445207748077085</v>
      </c>
      <c r="J35" s="21">
        <f>'11.физ-в инвал'!J35+'12.юрид-в инвал'!J35</f>
        <v>14241.1</v>
      </c>
      <c r="K35" s="28">
        <f>('11.физ-в инвал'!J35*'11.физ-в инвал'!K35+'12.юрид-в инвал'!J35*'12.юрид-в инвал'!K35)/('11.физ-в инвал'!J35+'12.юрид-в инвал'!J35)</f>
        <v>15.386956204225797</v>
      </c>
      <c r="L35" s="21">
        <f>'11.физ-в инвал'!L35+'12.юрид-в инвал'!L35</f>
        <v>23603.200000000001</v>
      </c>
      <c r="M35" s="28">
        <f>('11.физ-в инвал'!L35*'11.физ-в инвал'!M35+'12.юрид-в инвал'!L35*'12.юрид-в инвал'!M35)/('11.физ-в инвал'!L35+'12.юрид-в инвал'!L35)</f>
        <v>17.552812499999998</v>
      </c>
      <c r="N35" s="21">
        <f>'11.физ-в инвал'!N35+'12.юрид-в инвал'!N35</f>
        <v>4854</v>
      </c>
      <c r="O35" s="28">
        <f>('11.физ-в инвал'!N35*'11.физ-в инвал'!O35+'12.юрид-в инвал'!N35*'12.юрид-в инвал'!O35)/('11.физ-в инвал'!N35+'12.юрид-в инвал'!N35)</f>
        <v>19.014886691388547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>'11.физ-в инвал'!B36+'12.юрид-в инвал'!B36</f>
        <v>214593.09999999998</v>
      </c>
      <c r="C36" s="28">
        <f>('11.физ-в инвал'!B36*'11.физ-в инвал'!C36+'12.юрид-в инвал'!B36*'12.юрид-в инвал'!C36)/('11.физ-в инвал'!B36+'12.юрид-в инвал'!B36)</f>
        <v>7.2938384412173551</v>
      </c>
      <c r="D36" s="21">
        <f>'11.физ-в инвал'!D36+'12.юрид-в инвал'!D36</f>
        <v>139178</v>
      </c>
      <c r="E36" s="28">
        <f>('11.физ-в инвал'!D36*'11.физ-в инвал'!E36+'12.юрид-в инвал'!D36*'12.юрид-в инвал'!E36)/('11.физ-в инвал'!D36+'12.юрид-в инвал'!D36)</f>
        <v>1.2171636321832473</v>
      </c>
      <c r="F36" s="21">
        <f t="shared" si="0"/>
        <v>75415.100000000006</v>
      </c>
      <c r="G36" s="28">
        <f t="shared" si="1"/>
        <v>18.508296110460634</v>
      </c>
      <c r="H36" s="21">
        <f>'11.физ-в инвал'!H36+'12.юрид-в инвал'!H36</f>
        <v>3617.4</v>
      </c>
      <c r="I36" s="28">
        <f>('11.физ-в инвал'!H36*'11.физ-в инвал'!I36+'12.юрид-в инвал'!H36*'12.юрид-в инвал'!I36)/('11.физ-в инвал'!H36+'12.юрид-в инвал'!H36)</f>
        <v>4.375573616409576</v>
      </c>
      <c r="J36" s="21">
        <f>'11.физ-в инвал'!J36+'12.юрид-в инвал'!J36</f>
        <v>17672.2</v>
      </c>
      <c r="K36" s="28">
        <f>('11.физ-в инвал'!J36*'11.физ-в инвал'!K36+'12.юрид-в инвал'!J36*'12.юрид-в инвал'!K36)/('11.физ-в инвал'!J36+'12.юрид-в инвал'!J36)</f>
        <v>17.094311970213099</v>
      </c>
      <c r="L36" s="21">
        <f>'11.физ-в инвал'!L36+'12.юрид-в инвал'!L36</f>
        <v>33787.9</v>
      </c>
      <c r="M36" s="28">
        <f>('11.физ-в инвал'!L36*'11.физ-в инвал'!M36+'12.юрид-в инвал'!L36*'12.юрид-в инвал'!M36)/('11.физ-в инвал'!L36+'12.юрид-в инвал'!L36)</f>
        <v>16.689249761009116</v>
      </c>
      <c r="N36" s="21">
        <f>'11.физ-в инвал'!N36+'12.юрид-в инвал'!N36</f>
        <v>20337.599999999999</v>
      </c>
      <c r="O36" s="28">
        <f>('11.физ-в инвал'!N36*'11.физ-в инвал'!O36+'12.юрид-в инвал'!N36*'12.юрид-в инвал'!O36)/('11.физ-в инвал'!N36+'12.юрид-в инвал'!N36)</f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>'11.физ-в инвал'!B37+'12.юрид-в инвал'!B37</f>
        <v>201610.69999999998</v>
      </c>
      <c r="C37" s="28">
        <f>('11.физ-в инвал'!B37*'11.физ-в инвал'!C37+'12.юрид-в инвал'!B37*'12.юрид-в инвал'!C37)/('11.физ-в инвал'!B37+'12.юрид-в инвал'!B37)</f>
        <v>8.3973497239977846</v>
      </c>
      <c r="D37" s="21">
        <f>'11.физ-в инвал'!D37+'12.юрид-в инвал'!D37</f>
        <v>117314.4</v>
      </c>
      <c r="E37" s="28">
        <f>('11.физ-в инвал'!D37*'11.физ-в инвал'!E37+'12.юрид-в инвал'!D37*'12.юрид-в инвал'!E37)/('11.физ-в инвал'!D37+'12.юрид-в инвал'!D37)</f>
        <v>1.3899840087832356</v>
      </c>
      <c r="F37" s="21">
        <f t="shared" si="0"/>
        <v>84296.3</v>
      </c>
      <c r="G37" s="28">
        <f t="shared" si="1"/>
        <v>18.149437353715406</v>
      </c>
      <c r="H37" s="21">
        <f>'11.физ-в инвал'!H37+'12.юрид-в инвал'!H37</f>
        <v>2467.5</v>
      </c>
      <c r="I37" s="28">
        <f>('11.физ-в инвал'!H37*'11.физ-в инвал'!I37+'12.юрид-в инвал'!H37*'12.юрид-в инвал'!I37)/('11.физ-в инвал'!H37+'12.юрид-в инвал'!H37)</f>
        <v>8.8337386018237076</v>
      </c>
      <c r="J37" s="21">
        <f>'11.физ-в инвал'!J37+'12.юрид-в инвал'!J37</f>
        <v>11325</v>
      </c>
      <c r="K37" s="28">
        <f>('11.физ-в инвал'!J37*'11.физ-в инвал'!K37+'12.юрид-в инвал'!J37*'12.юрид-в инвал'!K37)/('11.физ-в инвал'!J37+'12.юрид-в инвал'!J37)</f>
        <v>14.710652538631347</v>
      </c>
      <c r="L37" s="21">
        <f>'11.физ-в инвал'!L37+'12.юрид-в инвал'!L37</f>
        <v>63033.5</v>
      </c>
      <c r="M37" s="28">
        <f>('11.физ-в инвал'!L37*'11.физ-в инвал'!M37+'12.юрид-в инвал'!L37*'12.юрид-в инвал'!M37)/('11.физ-в инвал'!L37+'12.юрид-в инвал'!L37)</f>
        <v>19.106849770360206</v>
      </c>
      <c r="N37" s="21">
        <f>'11.физ-в инвал'!N37+'12.юрид-в инвал'!N37</f>
        <v>7456.3</v>
      </c>
      <c r="O37" s="28">
        <f>('11.физ-в инвал'!N37*'11.физ-в инвал'!O37+'12.юрид-в инвал'!N37*'12.юрид-в инвал'!O37)/('11.физ-в инвал'!N37+'12.юрид-в инвал'!N37)</f>
        <v>18.367475959926509</v>
      </c>
      <c r="P37" s="21">
        <f>'11.физ-в инвал'!P37+'12.юрид-в инвал'!P37</f>
        <v>14</v>
      </c>
      <c r="Q37" s="28">
        <f>('11.физ-в инвал'!P37*'11.физ-в инвал'!Q37+'12.юрид-в инвал'!P37*'12.юрид-в инвал'!Q37)/('11.физ-в инвал'!P37+'12.юрид-в инвал'!P37)</f>
        <v>15</v>
      </c>
      <c r="R37" s="22"/>
      <c r="S37" s="30"/>
    </row>
    <row r="38" spans="1:19" ht="14.25" customHeight="1" x14ac:dyDescent="0.2">
      <c r="A38" s="23" t="s">
        <v>5</v>
      </c>
      <c r="B38" s="26">
        <f>'11.физ-в инвал'!B38+'12.юрид-в инвал'!B38</f>
        <v>109137.50000000001</v>
      </c>
      <c r="C38" s="28">
        <f>('11.физ-в инвал'!B38*'11.физ-в инвал'!C38+'12.юрид-в инвал'!B38*'12.юрид-в инвал'!C38)/('11.физ-в инвал'!B38+'12.юрид-в инвал'!B38)</f>
        <v>14.881637548963461</v>
      </c>
      <c r="D38" s="21">
        <f>'11.физ-в инвал'!D38+'12.юрид-в инвал'!D38</f>
        <v>13052.599999999999</v>
      </c>
      <c r="E38" s="28">
        <f>('11.физ-в инвал'!D38*'11.физ-в инвал'!E38+'12.юрид-в инвал'!D38*'12.юрид-в инвал'!E38)/('11.физ-в инвал'!D38+'12.юрид-в инвал'!D38)</f>
        <v>4.0761334906455424</v>
      </c>
      <c r="F38" s="21">
        <f t="shared" si="0"/>
        <v>96084.9</v>
      </c>
      <c r="G38" s="28">
        <f t="shared" si="1"/>
        <v>16.349505260451959</v>
      </c>
      <c r="H38" s="21">
        <f>'11.физ-в инвал'!H38+'12.юрид-в инвал'!H38</f>
        <v>2358.5</v>
      </c>
      <c r="I38" s="28">
        <f>('11.физ-в инвал'!H38*'11.физ-в инвал'!I38+'12.юрид-в инвал'!H38*'12.юрид-в инвал'!I38)/('11.физ-в инвал'!H38+'12.юрид-в инвал'!H38)</f>
        <v>7.6301462794148813</v>
      </c>
      <c r="J38" s="21">
        <f>'11.физ-в инвал'!J38+'12.юрид-в инвал'!J38</f>
        <v>23292.5</v>
      </c>
      <c r="K38" s="28">
        <f>('11.физ-в инвал'!J38*'11.физ-в инвал'!K38+'12.юрид-в инвал'!J38*'12.юрид-в инвал'!K38)/('11.физ-в инвал'!J38+'12.юрид-в инвал'!J38)</f>
        <v>14.08932531930879</v>
      </c>
      <c r="L38" s="21">
        <f>'11.физ-в инвал'!L38+'12.юрид-в инвал'!L38</f>
        <v>59943.5</v>
      </c>
      <c r="M38" s="28">
        <f>('11.физ-в инвал'!L38*'11.физ-в инвал'!M38+'12.юрид-в инвал'!L38*'12.юрид-в инвал'!M38)/('11.физ-в инвал'!L38+'12.юрид-в инвал'!L38)</f>
        <v>17.498632345458642</v>
      </c>
      <c r="N38" s="21">
        <f>'11.физ-в инвал'!N38+'12.юрид-в инвал'!N38</f>
        <v>10490.4</v>
      </c>
      <c r="O38" s="28">
        <f>('11.физ-в инвал'!N38*'11.физ-в инвал'!O38+'12.юрид-в инвал'!N38*'12.юрид-в инвал'!O38)/('11.физ-в инвал'!N38+'12.юрид-в инвал'!N38)</f>
        <v>16.761991916418822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>'11.физ-в инвал'!B39+'12.юрид-в инвал'!B39</f>
        <v>247013.69999999998</v>
      </c>
      <c r="C39" s="28">
        <f>('11.физ-в инвал'!B39*'11.физ-в инвал'!C39+'12.юрид-в инвал'!B39*'12.юрид-в инвал'!C39)/('11.физ-в инвал'!B39+'12.юрид-в инвал'!B39)</f>
        <v>8.8837449501788779</v>
      </c>
      <c r="D39" s="21">
        <f>'11.физ-в инвал'!D39+'12.юрид-в инвал'!D39</f>
        <v>141016.9</v>
      </c>
      <c r="E39" s="28">
        <f>('11.физ-в инвал'!D39*'11.физ-в инвал'!E39+'12.юрид-в инвал'!D39*'12.юрид-в инвал'!E39)/('11.физ-в инвал'!D39+'12.юрид-в инвал'!D39)</f>
        <v>1.8909879028683796</v>
      </c>
      <c r="F39" s="21">
        <f t="shared" si="0"/>
        <v>105996.8</v>
      </c>
      <c r="G39" s="28">
        <f t="shared" si="1"/>
        <v>18.186826941945419</v>
      </c>
      <c r="H39" s="21">
        <f>'11.физ-в инвал'!H39+'12.юрид-в инвал'!H39</f>
        <v>1015.1999999999999</v>
      </c>
      <c r="I39" s="28">
        <f>('11.физ-в инвал'!H39*'11.физ-в инвал'!I39+'12.юрид-в инвал'!H39*'12.юрид-в инвал'!I39)/('11.физ-в инвал'!H39+'12.юрид-в инвал'!H39)</f>
        <v>7.809889676910954</v>
      </c>
      <c r="J39" s="21">
        <f>'11.физ-в инвал'!J39+'12.юрид-в инвал'!J39</f>
        <v>15734.3</v>
      </c>
      <c r="K39" s="28">
        <f>('11.физ-в инвал'!J39*'11.физ-в инвал'!K39+'12.юрид-в инвал'!J39*'12.юрид-в инвал'!K39)/('11.физ-в инвал'!J39+'12.юрид-в инвал'!J39)</f>
        <v>14.611314643803665</v>
      </c>
      <c r="L39" s="21">
        <f>'11.физ-в инвал'!L39+'12.юрид-в инвал'!L39</f>
        <v>60010.5</v>
      </c>
      <c r="M39" s="28">
        <f>('11.физ-в инвал'!L39*'11.физ-в инвал'!M39+'12.юрид-в инвал'!L39*'12.юрид-в инвал'!M39)/('11.физ-в инвал'!L39+'12.юрид-в инвал'!L39)</f>
        <v>17.586009248381536</v>
      </c>
      <c r="N39" s="21">
        <f>'11.физ-в инвал'!N39+'12.юрид-в инвал'!N39</f>
        <v>29236.799999999999</v>
      </c>
      <c r="O39" s="28">
        <f>('11.физ-в инвал'!N39*'11.физ-в инвал'!O39+'12.юрид-в инвал'!N39*'12.юрид-в инвал'!O39)/('11.физ-в инвал'!N39+'12.юрид-в инвал'!N39)</f>
        <v>21.704592910304822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>'11.физ-в инвал'!B40+'12.юрид-в инвал'!B40</f>
        <v>147544.40000000002</v>
      </c>
      <c r="C40" s="28">
        <f>('11.физ-в инвал'!B40*'11.физ-в инвал'!C40+'12.юрид-в инвал'!B40*'12.юрид-в инвал'!C40)/('11.физ-в инвал'!B40+'12.юрид-в инвал'!B40)</f>
        <v>9.7485556551112769</v>
      </c>
      <c r="D40" s="21">
        <f>'11.физ-в инвал'!D40+'12.юрид-в инвал'!D40</f>
        <v>76159</v>
      </c>
      <c r="E40" s="28">
        <f>('11.физ-в инвал'!D40*'11.физ-в инвал'!E40+'12.юрид-в инвал'!D40*'12.юрид-в инвал'!E40)/('11.физ-в инвал'!D40+'12.юрид-в инвал'!D40)</f>
        <v>2.8317656350529812</v>
      </c>
      <c r="F40" s="21">
        <f t="shared" si="0"/>
        <v>71385.400000000009</v>
      </c>
      <c r="G40" s="28">
        <f t="shared" si="1"/>
        <v>17.127877072902859</v>
      </c>
      <c r="H40" s="21">
        <f>'11.физ-в инвал'!H40+'12.юрид-в инвал'!H40</f>
        <v>3750.2</v>
      </c>
      <c r="I40" s="28">
        <f>('11.физ-в инвал'!H40*'11.физ-в инвал'!I40+'12.юрид-в инвал'!H40*'12.юрид-в инвал'!I40)/('11.физ-в инвал'!H40+'12.юрид-в инвал'!H40)</f>
        <v>9.983958188896592</v>
      </c>
      <c r="J40" s="21">
        <f>'11.физ-в инвал'!J40+'12.юрид-в инвал'!J40</f>
        <v>19333.099999999999</v>
      </c>
      <c r="K40" s="28">
        <f>('11.физ-в инвал'!J40*'11.физ-в инвал'!K40+'12.юрид-в инвал'!J40*'12.юрид-в инвал'!K40)/('11.физ-в инвал'!J40+'12.юрид-в инвал'!J40)</f>
        <v>15.743384144291399</v>
      </c>
      <c r="L40" s="21">
        <f>'11.физ-в инвал'!L40+'12.юрид-в инвал'!L40</f>
        <v>36633.900000000009</v>
      </c>
      <c r="M40" s="28">
        <f>('11.физ-в инвал'!L40*'11.физ-в инвал'!M40+'12.юрид-в инвал'!L40*'12.юрид-в инвал'!M40)/('11.физ-в инвал'!L40+'12.юрид-в инвал'!L40)</f>
        <v>18.089694954673128</v>
      </c>
      <c r="N40" s="21">
        <f>'11.физ-в инвал'!N40+'12.юрид-в инвал'!N40</f>
        <v>11668.199999999999</v>
      </c>
      <c r="O40" s="28">
        <f>('11.физ-в инвал'!N40*'11.физ-в инвал'!O40+'12.юрид-в инвал'!N40*'12.юрид-в инвал'!O40)/('11.физ-в инвал'!N40+'12.юрид-в инвал'!N40)</f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>'11.физ-в инвал'!B41+'12.юрид-в инвал'!B41</f>
        <v>200895</v>
      </c>
      <c r="C41" s="28">
        <f>('11.физ-в инвал'!B41*'11.физ-в инвал'!C41+'12.юрид-в инвал'!B41*'12.юрид-в инвал'!C41)/('11.физ-в инвал'!B41+'12.юрид-в инвал'!B41)</f>
        <v>13.170194643968244</v>
      </c>
      <c r="D41" s="21">
        <f>'11.физ-в инвал'!D41+'12.юрид-в инвал'!D41</f>
        <v>67045.399999999994</v>
      </c>
      <c r="E41" s="28">
        <f>('11.физ-в инвал'!D41*'11.физ-в инвал'!E41+'12.юрид-в инвал'!D41*'12.юрид-в инвал'!E41)/('11.физ-в инвал'!D41+'12.юрид-в инвал'!D41)</f>
        <v>1.7348995755115191</v>
      </c>
      <c r="F41" s="21">
        <f t="shared" si="0"/>
        <v>133849.60000000001</v>
      </c>
      <c r="G41" s="28">
        <f t="shared" si="1"/>
        <v>18.898145508092664</v>
      </c>
      <c r="H41" s="21">
        <f>'11.физ-в инвал'!H41+'12.юрид-в инвал'!H41</f>
        <v>2959.5</v>
      </c>
      <c r="I41" s="28">
        <f>('11.физ-в инвал'!H41*'11.физ-в инвал'!I41+'12.юрид-в инвал'!H41*'12.юрид-в инвал'!I41)/('11.физ-в инвал'!H41+'12.юрид-в инвал'!H41)</f>
        <v>9.3256462240243287</v>
      </c>
      <c r="J41" s="21">
        <f>'11.физ-в инвал'!J41+'12.юрид-в инвал'!J41</f>
        <v>28896</v>
      </c>
      <c r="K41" s="28">
        <f>('11.физ-в инвал'!J41*'11.физ-в инвал'!K41+'12.юрид-в инвал'!J41*'12.юрид-в инвал'!K41)/('11.физ-в инвал'!J41+'12.юрид-в инвал'!J41)</f>
        <v>15.508077588593576</v>
      </c>
      <c r="L41" s="21">
        <f>'11.физ-в инвал'!L41+'12.юрид-в инвал'!L41</f>
        <v>77877.100000000006</v>
      </c>
      <c r="M41" s="28">
        <f>('11.физ-в инвал'!L41*'11.физ-в инвал'!M41+'12.юрид-в инвал'!L41*'12.юрид-в инвал'!M41)/('11.физ-в инвал'!L41+'12.юрид-в инвал'!L41)</f>
        <v>20.656142768541713</v>
      </c>
      <c r="N41" s="21">
        <f>'11.физ-в инвал'!N41+'12.юрид-в инвал'!N41</f>
        <v>24117</v>
      </c>
      <c r="O41" s="28">
        <f>('11.физ-в инвал'!N41*'11.физ-в инвал'!O41+'12.юрид-в инвал'!N41*'12.юрид-в инвал'!O41)/('11.физ-в инвал'!N41+'12.юрид-в инвал'!N41)</f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>'11.физ-в инвал'!B42+'12.юрид-в инвал'!B42</f>
        <v>265101.3</v>
      </c>
      <c r="C42" s="28">
        <f>('11.физ-в инвал'!B42*'11.физ-в инвал'!C42+'12.юрид-в инвал'!B42*'12.юрид-в инвал'!C42)/('11.физ-в инвал'!B42+'12.юрид-в инвал'!B42)</f>
        <v>17.187088565767123</v>
      </c>
      <c r="D42" s="21">
        <f>'11.физ-в инвал'!D42+'12.юрид-в инвал'!D42</f>
        <v>74576.200000000012</v>
      </c>
      <c r="E42" s="28">
        <f>('11.физ-в инвал'!D42*'11.физ-в инвал'!E42+'12.юрид-в инвал'!D42*'12.юрид-в инвал'!E42)/('11.физ-в инвал'!D42+'12.юрид-в инвал'!D42)</f>
        <v>4.2219280413858566</v>
      </c>
      <c r="F42" s="21">
        <f t="shared" si="0"/>
        <v>190525.09999999998</v>
      </c>
      <c r="G42" s="28">
        <f t="shared" si="1"/>
        <v>22.261970585502912</v>
      </c>
      <c r="H42" s="21">
        <f>'11.физ-в инвал'!H42+'12.юрид-в инвал'!H42</f>
        <v>10134</v>
      </c>
      <c r="I42" s="28">
        <f>('11.физ-в инвал'!H42*'11.физ-в инвал'!I42+'12.юрид-в инвал'!H42*'12.юрид-в инвал'!I42)/('11.физ-в инвал'!H42+'12.юрид-в инвал'!H42)</f>
        <v>12.151277876455497</v>
      </c>
      <c r="J42" s="21">
        <f>'11.физ-в инвал'!J42+'12.юрид-в инвал'!J42</f>
        <v>43695.899999999994</v>
      </c>
      <c r="K42" s="28">
        <f>('11.физ-в инвал'!J42*'11.физ-в инвал'!K42+'12.юрид-в инвал'!J42*'12.юрид-в инвал'!K42)/('11.физ-в инвал'!J42+'12.юрид-в инвал'!J42)</f>
        <v>22.521267899276594</v>
      </c>
      <c r="L42" s="21">
        <f>'11.физ-в инвал'!L42+'12.юрид-в инвал'!L42</f>
        <v>122752.90000000001</v>
      </c>
      <c r="M42" s="28">
        <f>('11.физ-в инвал'!L42*'11.физ-в инвал'!M42+'12.юрид-в инвал'!L42*'12.юрид-в инвал'!M42)/('11.физ-в инвал'!L42+'12.юрид-в инвал'!L42)</f>
        <v>23.001884045101988</v>
      </c>
      <c r="N42" s="21">
        <f>'11.физ-в инвал'!N42+'12.юрид-в инвал'!N42</f>
        <v>13942.3</v>
      </c>
      <c r="O42" s="28">
        <f>('11.физ-в инвал'!N42*'11.физ-в инвал'!O42+'12.юрид-в инвал'!N42*'12.юрид-в инвал'!O42)/('11.физ-в инвал'!N42+'12.юрид-в инвал'!N42)</f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>'11.физ-в инвал'!B43+'12.юрид-в инвал'!B43</f>
        <v>372292.80000000005</v>
      </c>
      <c r="C43" s="28">
        <f>('11.физ-в инвал'!B43*'11.физ-в инвал'!C43+'12.юрид-в инвал'!B43*'12.юрид-в инвал'!C43)/('11.физ-в инвал'!B43+'12.юрид-в инвал'!B43)</f>
        <v>18.024052393707315</v>
      </c>
      <c r="D43" s="21">
        <f>'11.физ-в инвал'!D43+'12.юрид-в инвал'!D43</f>
        <v>81357.5</v>
      </c>
      <c r="E43" s="28">
        <f>('11.физ-в инвал'!D43*'11.физ-в инвал'!E43+'12.юрид-в инвал'!D43*'12.юрид-в инвал'!E43)/('11.физ-в инвал'!D43+'12.юрид-в инвал'!D43)</f>
        <v>5.9475235595980704</v>
      </c>
      <c r="F43" s="21">
        <f t="shared" si="0"/>
        <v>290935.3</v>
      </c>
      <c r="G43" s="28">
        <f t="shared" si="1"/>
        <v>21.401147557549738</v>
      </c>
      <c r="H43" s="21">
        <f>'11.физ-в инвал'!H43+'12.юрид-в инвал'!H43</f>
        <v>1554.9</v>
      </c>
      <c r="I43" s="28">
        <f>('11.физ-в инвал'!H43*'11.физ-в инвал'!I43+'12.юрид-в инвал'!H43*'12.юрид-в инвал'!I43)/('11.физ-в инвал'!H43+'12.юрид-в инвал'!H43)</f>
        <v>17.353205993954592</v>
      </c>
      <c r="J43" s="21">
        <f>'11.физ-в инвал'!J43+'12.юрид-в инвал'!J43</f>
        <v>94438.399999999994</v>
      </c>
      <c r="K43" s="28">
        <f>('11.физ-в инвал'!J43*'11.физ-в инвал'!K43+'12.юрид-в инвал'!J43*'12.юрид-в инвал'!K43)/('11.физ-в инвал'!J43+'12.юрид-в инвал'!J43)</f>
        <v>20.871731488462327</v>
      </c>
      <c r="L43" s="21">
        <f>'11.физ-в инвал'!L43+'12.юрид-в инвал'!L43</f>
        <v>171179.90000000002</v>
      </c>
      <c r="M43" s="28">
        <f>('11.физ-в инвал'!L43*'11.физ-в инвал'!M43+'12.юрид-в инвал'!L43*'12.юрид-в инвал'!M43)/('11.физ-в инвал'!L43+'12.юрид-в инвал'!L43)</f>
        <v>21.824767241948376</v>
      </c>
      <c r="N43" s="21">
        <f>'11.физ-в инвал'!N43+'12.юрид-в инвал'!N43</f>
        <v>23762.100000000002</v>
      </c>
      <c r="O43" s="28">
        <f>('11.физ-в инвал'!N43*'11.физ-в инвал'!O43+'12.юрид-в инвал'!N43*'12.юрид-в инвал'!O43)/('11.физ-в инвал'!N43+'12.юрид-в инвал'!N43)</f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>'11.физ-в инвал'!B44+'12.юрид-в инвал'!B44</f>
        <v>257483.40000000002</v>
      </c>
      <c r="C44" s="29">
        <f>('11.физ-в инвал'!B44*'11.физ-в инвал'!C44+'12.юрид-в инвал'!B44*'12.юрид-в инвал'!C44)/('11.физ-в инвал'!B44+'12.юрид-в инвал'!B44)</f>
        <v>12.102635136867075</v>
      </c>
      <c r="D44" s="25">
        <f>'11.физ-в инвал'!D44+'12.юрид-в инвал'!D44</f>
        <v>110890.00000000001</v>
      </c>
      <c r="E44" s="29">
        <f>('11.физ-в инвал'!D44*'11.физ-в инвал'!E44+'12.юрид-в инвал'!D44*'12.юрид-в инвал'!E44)/('11.физ-в инвал'!D44+'12.юрид-в инвал'!D44)</f>
        <v>0.96256250338172944</v>
      </c>
      <c r="F44" s="25">
        <f t="shared" si="0"/>
        <v>146593.40000000002</v>
      </c>
      <c r="G44" s="29">
        <f t="shared" si="1"/>
        <v>20.529499199827551</v>
      </c>
      <c r="H44" s="25">
        <f>'11.физ-в инвал'!H44+'12.юрид-в инвал'!H44</f>
        <v>17820.100000000002</v>
      </c>
      <c r="I44" s="29">
        <f>('11.физ-в инвал'!H44*'11.физ-в инвал'!I44+'12.юрид-в инвал'!H44*'12.юрид-в инвал'!I44)/('11.физ-в инвал'!H44+'12.юрид-в инвал'!H44)</f>
        <v>9.2469198826044749</v>
      </c>
      <c r="J44" s="25">
        <f>'11.физ-в инвал'!J44+'12.юрид-в инвал'!J44</f>
        <v>79026.700000000012</v>
      </c>
      <c r="K44" s="29">
        <f>('11.физ-в инвал'!J44*'11.физ-в инвал'!K44+'12.юрид-в инвал'!J44*'12.юрид-в инвал'!K44)/('11.физ-в инвал'!J44+'12.юрид-в инвал'!J44)</f>
        <v>21.387115810226163</v>
      </c>
      <c r="L44" s="25">
        <f>'11.физ-в инвал'!L44+'12.юрид-в инвал'!L44</f>
        <v>40029.599999999999</v>
      </c>
      <c r="M44" s="29">
        <f>('11.физ-в инвал'!L44*'11.физ-в инвал'!M44+'12.юрид-в инвал'!L44*'12.юрид-в инвал'!M44)/('11.физ-в инвал'!L44+'12.юрид-в инвал'!L44)</f>
        <v>23.595036997621762</v>
      </c>
      <c r="N44" s="25">
        <f>'11.физ-в инвал'!N44+'12.юрид-в инвал'!N44</f>
        <v>9717</v>
      </c>
      <c r="O44" s="29">
        <f>('11.физ-в инвал'!N44*'11.физ-в инвал'!O44+'12.юрид-в инвал'!N44*'12.юрид-в инвал'!O44)/('11.физ-в инвал'!N44+'12.юрид-в инвал'!N44)</f>
        <v>21.617265925697232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>'11.физ-в инвал'!B45+'12.юрид-в инвал'!B45</f>
        <v>288522.8</v>
      </c>
      <c r="C45" s="28">
        <f>('11.физ-в инвал'!B45*'11.физ-в инвал'!C45+'12.юрид-в инвал'!B45*'12.юрид-в инвал'!C45)/('11.физ-в инвал'!B45+'12.юрид-в инвал'!B45)</f>
        <v>16.528278080623089</v>
      </c>
      <c r="D45" s="21">
        <f>'11.физ-в инвал'!D45+'12.юрид-в инвал'!D45</f>
        <v>61707.5</v>
      </c>
      <c r="E45" s="28">
        <f>('11.физ-в инвал'!D45*'11.физ-в инвал'!E45+'12.юрид-в инвал'!D45*'12.юрид-в инвал'!E45)/('11.физ-в инвал'!D45+'12.юрид-в инвал'!D45)</f>
        <v>0.34798282218530974</v>
      </c>
      <c r="F45" s="21">
        <f t="shared" si="0"/>
        <v>226815.3</v>
      </c>
      <c r="G45" s="28">
        <f t="shared" si="1"/>
        <v>20.930298445475245</v>
      </c>
      <c r="H45" s="21">
        <f>'11.физ-в инвал'!H45+'12.юрид-в инвал'!H45</f>
        <v>14780.599999999999</v>
      </c>
      <c r="I45" s="28">
        <f>('11.физ-в инвал'!H45*'11.физ-в инвал'!I45+'12.юрид-в инвал'!H45*'12.юрид-в инвал'!I45)/('11.физ-в инвал'!H45+'12.юрид-в инвал'!H45)</f>
        <v>13.8819311124041</v>
      </c>
      <c r="J45" s="21">
        <f>'11.физ-в инвал'!J45+'12.юрид-в инвал'!J45</f>
        <v>133753.4</v>
      </c>
      <c r="K45" s="28">
        <f>('11.физ-в инвал'!J45*'11.физ-в инвал'!K45+'12.юрид-в инвал'!J45*'12.юрид-в инвал'!K45)/('11.физ-в инвал'!J45+'12.юрид-в инвал'!J45)</f>
        <v>21.172458868335312</v>
      </c>
      <c r="L45" s="21">
        <f>'11.физ-в инвал'!L45+'12.юрид-в инвал'!L45</f>
        <v>63338.899999999994</v>
      </c>
      <c r="M45" s="28">
        <f>('11.физ-в инвал'!L45*'11.физ-в инвал'!M45+'12.юрид-в инвал'!L45*'12.юрид-в инвал'!M45)/('11.физ-в инвал'!L45+'12.юрид-в инвал'!L45)</f>
        <v>21.838326494460752</v>
      </c>
      <c r="N45" s="21">
        <f>'11.физ-в инвал'!N45+'12.юрид-в инвал'!N45</f>
        <v>14942.4</v>
      </c>
      <c r="O45" s="28">
        <f>('11.физ-в инвал'!N45*'11.физ-в инвал'!O45+'12.юрид-в инвал'!N45*'12.юрид-в инвал'!O45)/('11.физ-в инвал'!N45+'12.юрид-в инвал'!N45)</f>
        <v>21.885688510547169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>'11.физ-в инвал'!B46+'12.юрид-в инвал'!B46</f>
        <v>213865.2</v>
      </c>
      <c r="C46" s="28">
        <f>('11.физ-в инвал'!B46*'11.физ-в инвал'!C46+'12.юрид-в инвал'!B46*'12.юрид-в инвал'!C46)/('11.физ-в инвал'!B46+'12.юрид-в инвал'!B46)</f>
        <v>9.5891728761855628</v>
      </c>
      <c r="D46" s="21">
        <f>'11.физ-в инвал'!D46+'12.юрид-в инвал'!D46</f>
        <v>64129.499999999993</v>
      </c>
      <c r="E46" s="28">
        <f>('11.физ-в инвал'!D46*'11.физ-в инвал'!E46+'12.юрид-в инвал'!D46*'12.юрид-в инвал'!E46)/('11.физ-в инвал'!D46+'12.юрид-в инвал'!D46)</f>
        <v>1.5858522208967794</v>
      </c>
      <c r="F46" s="21">
        <f t="shared" si="0"/>
        <v>149735.70000000001</v>
      </c>
      <c r="G46" s="28">
        <f t="shared" si="1"/>
        <v>13.016872162082921</v>
      </c>
      <c r="H46" s="21">
        <f>'11.физ-в инвал'!H46+'12.юрид-в инвал'!H46</f>
        <v>62718.3</v>
      </c>
      <c r="I46" s="28">
        <f>('11.физ-в инвал'!H46*'11.физ-в инвал'!I46+'12.юрид-в инвал'!H46*'12.юрид-в инвал'!I46)/('11.физ-в инвал'!H46+'12.юрид-в инвал'!H46)</f>
        <v>4.6972701747336911</v>
      </c>
      <c r="J46" s="21">
        <f>'11.физ-в инвал'!J46+'12.юрид-в инвал'!J46</f>
        <v>51872.9</v>
      </c>
      <c r="K46" s="28">
        <f>('11.физ-в инвал'!J46*'11.физ-в инвал'!K46+'12.юрид-в инвал'!J46*'12.юрид-в инвал'!K46)/('11.физ-в инвал'!J46+'12.юрид-в инвал'!J46)</f>
        <v>18.390513312346137</v>
      </c>
      <c r="L46" s="21">
        <f>'11.физ-в инвал'!L46+'12.юрид-в инвал'!L46</f>
        <v>30456.3</v>
      </c>
      <c r="M46" s="28">
        <f>('11.физ-в инвал'!L46*'11.физ-в инвал'!M46+'12.юрид-в инвал'!L46*'12.юрид-в инвал'!M46)/('11.физ-в инвал'!L46+'12.юрид-в инвал'!L46)</f>
        <v>19.774700702317748</v>
      </c>
      <c r="N46" s="21">
        <f>'11.физ-в инвал'!N46+'12.юрид-в инвал'!N46</f>
        <v>4688.2000000000007</v>
      </c>
      <c r="O46" s="28">
        <f>('11.физ-в инвал'!N46*'11.физ-в инвал'!O46+'12.юрид-в инвал'!N46*'12.юрид-в инвал'!O46)/('11.физ-в инвал'!N46+'12.юрид-в инвал'!N46)</f>
        <v>20.957337570922739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>'11.физ-в инвал'!B47+'12.юрид-в инвал'!B47</f>
        <v>414476.1</v>
      </c>
      <c r="C47" s="28">
        <f>('11.физ-в инвал'!B47*'11.физ-в инвал'!C47+'12.юрид-в инвал'!B47*'12.юрид-в инвал'!C47)/('11.физ-в инвал'!B47+'12.юрид-в инвал'!B47)</f>
        <v>7.4564970260046364</v>
      </c>
      <c r="D47" s="21">
        <f>'11.физ-в инвал'!D47+'12.юрид-в инвал'!D47</f>
        <v>228281.9</v>
      </c>
      <c r="E47" s="28">
        <f>('11.физ-в инвал'!D47*'11.физ-в инвал'!E47+'12.юрид-в инвал'!D47*'12.юрид-в инвал'!E47)/('11.физ-в инвал'!D47+'12.юрид-в инвал'!D47)</f>
        <v>0.64206092116808222</v>
      </c>
      <c r="F47" s="21">
        <f t="shared" si="0"/>
        <v>186194.2</v>
      </c>
      <c r="G47" s="28">
        <f t="shared" si="1"/>
        <v>15.811281554420061</v>
      </c>
      <c r="H47" s="21">
        <f>'11.физ-в инвал'!H47+'12.юрид-в инвал'!H47</f>
        <v>42081.599999999999</v>
      </c>
      <c r="I47" s="28">
        <f>('11.физ-в инвал'!H47*'11.физ-в инвал'!I47+'12.юрид-в инвал'!H47*'12.юрид-в инвал'!I47)/('11.физ-в инвал'!H47+'12.юрид-в инвал'!H47)</f>
        <v>10.018834835177371</v>
      </c>
      <c r="J47" s="21">
        <f>'11.физ-в инвал'!J47+'12.юрид-в инвал'!J47</f>
        <v>87096.4</v>
      </c>
      <c r="K47" s="28">
        <f>('11.физ-в инвал'!J47*'11.физ-в инвал'!K47+'12.юрид-в инвал'!J47*'12.юрид-в инвал'!K47)/('11.физ-в инвал'!J47+'12.юрид-в инвал'!J47)</f>
        <v>17.651080090566317</v>
      </c>
      <c r="L47" s="21">
        <f>'11.физ-в инвал'!L47+'12.юрид-в инвал'!L47</f>
        <v>50496.6</v>
      </c>
      <c r="M47" s="28">
        <f>('11.физ-в инвал'!L47*'11.физ-в инвал'!M47+'12.юрид-в инвал'!L47*'12.юрид-в инвал'!M47)/('11.физ-в инвал'!L47+'12.юрид-в инвал'!L47)</f>
        <v>17.136980034299338</v>
      </c>
      <c r="N47" s="21">
        <f>'11.физ-в инвал'!N47+'12.юрид-в инвал'!N47</f>
        <v>6519.5999999999995</v>
      </c>
      <c r="O47" s="28">
        <f>('11.физ-в инвал'!N47*'11.физ-в инвал'!O47+'12.юрид-в инвал'!N47*'12.юрид-в инвал'!O47)/('11.физ-в инвал'!N47+'12.юрид-в инвал'!N47)</f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>'11.физ-в инвал'!B48+'12.юрид-в инвал'!B48</f>
        <v>289815.3</v>
      </c>
      <c r="C48" s="28">
        <f>('11.физ-в инвал'!B48*'11.физ-в инвал'!C48+'12.юрид-в инвал'!B48*'12.юрид-в инвал'!C48)/('11.физ-в инвал'!B48+'12.юрид-в инвал'!B48)</f>
        <v>7.2750709158557187</v>
      </c>
      <c r="D48" s="21">
        <f>'11.физ-в инвал'!D48+'12.юрид-в инвал'!D48</f>
        <v>143671</v>
      </c>
      <c r="E48" s="28">
        <f>('11.физ-в инвал'!D48*'11.физ-в инвал'!E48+'12.юрид-в инвал'!D48*'12.юрид-в инвал'!E48)/('11.физ-в инвал'!D48+'12.юрид-в инвал'!D48)</f>
        <v>1.2641025676719726</v>
      </c>
      <c r="F48" s="21">
        <f t="shared" si="0"/>
        <v>146144.29999999999</v>
      </c>
      <c r="G48" s="28">
        <f t="shared" si="1"/>
        <v>13.184311533190142</v>
      </c>
      <c r="H48" s="21">
        <f>'11.физ-в инвал'!H48+'12.юрид-в инвал'!H48</f>
        <v>60682.5</v>
      </c>
      <c r="I48" s="28">
        <f>('11.физ-в инвал'!H48*'11.физ-в инвал'!I48+'12.юрид-в инвал'!H48*'12.юрид-в инвал'!I48)/('11.физ-в инвал'!H48+'12.юрид-в инвал'!H48)</f>
        <v>6.158065455444321</v>
      </c>
      <c r="J48" s="21">
        <f>'11.физ-в инвал'!J48+'12.юрид-в инвал'!J48</f>
        <v>40529.199999999997</v>
      </c>
      <c r="K48" s="28">
        <f>('11.физ-в инвал'!J48*'11.физ-в инвал'!K48+'12.юрид-в инвал'!J48*'12.юрид-в инвал'!K48)/('11.физ-в инвал'!J48+'12.юрид-в инвал'!J48)</f>
        <v>20.876919603643792</v>
      </c>
      <c r="L48" s="21">
        <f>'11.физ-в инвал'!L48+'12.юрид-в инвал'!L48</f>
        <v>34786.199999999997</v>
      </c>
      <c r="M48" s="28">
        <f>('11.физ-в инвал'!L48*'11.физ-в инвал'!M48+'12.юрид-в инвал'!L48*'12.юрид-в инвал'!M48)/('11.физ-в инвал'!L48+'12.юрид-в инвал'!L48)</f>
        <v>15.259945696856802</v>
      </c>
      <c r="N48" s="21">
        <f>'11.физ-в инвал'!N48+'12.юрид-в инвал'!N48</f>
        <v>10146.4</v>
      </c>
      <c r="O48" s="28">
        <f>('11.физ-в инвал'!N48*'11.физ-в инвал'!O48+'12.юрид-в инвал'!N48*'12.юрид-в инвал'!O48)/('11.физ-в инвал'!N48+'12.юрид-в инвал'!N48)</f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>'11.физ-в инвал'!B49+'12.юрид-в инвал'!B49</f>
        <v>252356.3</v>
      </c>
      <c r="C49" s="28">
        <f>('11.физ-в инвал'!B49*'11.физ-в инвал'!C49+'12.юрид-в инвал'!B49*'12.юрид-в инвал'!C49)/('11.физ-в инвал'!B49+'12.юрид-в инвал'!B49)</f>
        <v>7.8949824672496787</v>
      </c>
      <c r="D49" s="21">
        <f>'11.физ-в инвал'!D49+'12.юрид-в инвал'!D49</f>
        <v>116799.9</v>
      </c>
      <c r="E49" s="28">
        <f>('11.физ-в инвал'!D49*'11.физ-в инвал'!E49+'12.юрид-в инвал'!D49*'12.юрид-в инвал'!E49)/('11.физ-в инвал'!D49+'12.юрид-в инвал'!D49)</f>
        <v>1.6646745587967116</v>
      </c>
      <c r="F49" s="21">
        <f t="shared" si="0"/>
        <v>135556.4</v>
      </c>
      <c r="G49" s="28">
        <f t="shared" si="1"/>
        <v>13.263222850415033</v>
      </c>
      <c r="H49" s="21">
        <f>'11.физ-в инвал'!H49+'12.юрид-в инвал'!H49</f>
        <v>18353.600000000002</v>
      </c>
      <c r="I49" s="28">
        <f>('11.физ-в инвал'!H49*'11.физ-в инвал'!I49+'12.юрид-в инвал'!H49*'12.юрид-в инвал'!I49)/('11.физ-в инвал'!H49+'12.юрид-в инвал'!H49)</f>
        <v>1.7193793043326648</v>
      </c>
      <c r="J49" s="21">
        <f>'11.физ-в инвал'!J49+'12.юрид-в инвал'!J49</f>
        <v>48994.9</v>
      </c>
      <c r="K49" s="28">
        <f>('11.физ-в инвал'!J49*'11.физ-в инвал'!K49+'12.юрид-в инвал'!J49*'12.юрид-в инвал'!K49)/('11.физ-в инвал'!J49+'12.юрид-в инвал'!J49)</f>
        <v>14.015265588867415</v>
      </c>
      <c r="L49" s="21">
        <f>'11.физ-в инвал'!L49+'12.юрид-в инвал'!L49</f>
        <v>54417.9</v>
      </c>
      <c r="M49" s="28">
        <f>('11.физ-в инвал'!L49*'11.физ-в инвал'!M49+'12.юрид-в инвал'!L49*'12.юрид-в инвал'!M49)/('11.физ-в инвал'!L49+'12.юрид-в инвал'!L49)</f>
        <v>15.491564466839039</v>
      </c>
      <c r="N49" s="21">
        <f>'11.физ-в инвал'!N49+'12.юрид-в инвал'!N49</f>
        <v>13790</v>
      </c>
      <c r="O49" s="28">
        <f>('11.физ-в инвал'!N49*'11.физ-в инвал'!O49+'12.юрид-в инвал'!N49*'12.юрид-в инвал'!O49)/('11.физ-в инвал'!N49+'12.юрид-в инвал'!N49)</f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>'11.физ-в инвал'!B50+'12.юрид-в инвал'!B50</f>
        <v>261218.09999999998</v>
      </c>
      <c r="C50" s="28">
        <f>('11.физ-в инвал'!B50*'11.физ-в инвал'!C50+'12.юрид-в инвал'!B50*'12.юрид-в инвал'!C50)/('11.физ-в инвал'!B50+'12.юрид-в инвал'!B50)</f>
        <v>6.7112158422406418</v>
      </c>
      <c r="D50" s="21">
        <f>'11.физ-в инвал'!D50+'12.юрид-в инвал'!D50</f>
        <v>119933.29999999999</v>
      </c>
      <c r="E50" s="28">
        <f>('11.физ-в инвал'!D50*'11.физ-в инвал'!E50+'12.юрид-в инвал'!D50*'12.юрид-в инвал'!E50)/('11.физ-в инвал'!D50+'12.юрид-в инвал'!D50)</f>
        <v>0.56400922846282064</v>
      </c>
      <c r="F50" s="21">
        <f t="shared" si="0"/>
        <v>141284.80000000002</v>
      </c>
      <c r="G50" s="28">
        <f t="shared" si="1"/>
        <v>11.929433052954032</v>
      </c>
      <c r="H50" s="21">
        <f>'11.физ-в инвал'!H50+'12.юрид-в инвал'!H50</f>
        <v>28782.5</v>
      </c>
      <c r="I50" s="28">
        <f>('11.физ-в инвал'!H50*'11.физ-в инвал'!I50+'12.юрид-в инвал'!H50*'12.юрид-в инвал'!I50)/('11.физ-в инвал'!H50+'12.юрид-в инвал'!H50)</f>
        <v>5.1501172934943114</v>
      </c>
      <c r="J50" s="21">
        <f>'11.физ-в инвал'!J50+'12.юрид-в инвал'!J50</f>
        <v>32605.199999999997</v>
      </c>
      <c r="K50" s="28">
        <f>('11.физ-в инвал'!J50*'11.физ-в инвал'!K50+'12.юрид-в инвал'!J50*'12.юрид-в инвал'!K50)/('11.физ-в инвал'!J50+'12.юрид-в инвал'!J50)</f>
        <v>16.214538785224445</v>
      </c>
      <c r="L50" s="21">
        <f>'11.физ-в инвал'!L50+'12.юрид-в инвал'!L50</f>
        <v>76109.5</v>
      </c>
      <c r="M50" s="28">
        <f>('11.физ-в инвал'!L50*'11.физ-в инвал'!M50+'12.юрид-в инвал'!L50*'12.юрид-в инвал'!M50)/('11.физ-в инвал'!L50+'12.юрид-в инвал'!L50)</f>
        <v>12.387827564233111</v>
      </c>
      <c r="N50" s="21">
        <f>'11.физ-в инвал'!N50+'12.юрид-в инвал'!N50</f>
        <v>3787.6</v>
      </c>
      <c r="O50" s="28">
        <f>('11.физ-в инвал'!N50*'11.физ-в инвал'!O50+'12.юрид-в инвал'!N50*'12.юрид-в инвал'!O50)/('11.физ-в инвал'!N50+'12.юрид-в инвал'!N50)</f>
        <v>17.34730964198965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>'11.физ-в инвал'!B51+'12.юрид-в инвал'!B51</f>
        <v>197210.19999999998</v>
      </c>
      <c r="C51" s="28">
        <f>('11.физ-в инвал'!B51*'11.физ-в инвал'!C51+'12.юрид-в инвал'!B51*'12.юрид-в инвал'!C51)/('11.физ-в инвал'!B51+'12.юрид-в инвал'!B51)</f>
        <v>6.922287047018866</v>
      </c>
      <c r="D51" s="21">
        <f>'11.физ-в инвал'!D51+'12.юрид-в инвал'!D51</f>
        <v>94446</v>
      </c>
      <c r="E51" s="28">
        <f>('11.физ-в инвал'!D51*'11.физ-в инвал'!E51+'12.юрид-в инвал'!D51*'12.юрид-в инвал'!E51)/('11.физ-в инвал'!D51+'12.юрид-в инвал'!D51)</f>
        <v>0.6598343180229973</v>
      </c>
      <c r="F51" s="21">
        <f t="shared" si="0"/>
        <v>102764.2</v>
      </c>
      <c r="G51" s="28">
        <f t="shared" si="1"/>
        <v>12.677828475286139</v>
      </c>
      <c r="H51" s="21">
        <f>'11.физ-в инвал'!H51+'12.юрид-в инвал'!H51</f>
        <v>12716.5</v>
      </c>
      <c r="I51" s="28">
        <f>('11.физ-в инвал'!H51*'11.физ-в инвал'!I51+'12.юрид-в инвал'!H51*'12.юрид-в инвал'!I51)/('11.физ-в инвал'!H51+'12.юрид-в инвал'!H51)</f>
        <v>6.9167184366767573</v>
      </c>
      <c r="J51" s="21">
        <f>'11.физ-в инвал'!J51+'12.юрид-в инвал'!J51</f>
        <v>32866.400000000001</v>
      </c>
      <c r="K51" s="28">
        <f>('11.физ-в инвал'!J51*'11.физ-в инвал'!K51+'12.юрид-в инвал'!J51*'12.юрид-в инвал'!K51)/('11.физ-в инвал'!J51+'12.юрид-в инвал'!J51)</f>
        <v>12.647008190735827</v>
      </c>
      <c r="L51" s="21">
        <f>'11.физ-в инвал'!L51+'12.юрид-в инвал'!L51</f>
        <v>52582.299999999996</v>
      </c>
      <c r="M51" s="28">
        <f>('11.физ-в инвал'!L51*'11.физ-в инвал'!M51+'12.юрид-в инвал'!L51*'12.юрид-в инвал'!M51)/('11.физ-в инвал'!L51+'12.юрид-в инвал'!L51)</f>
        <v>13.819392095819316</v>
      </c>
      <c r="N51" s="21">
        <f>'11.физ-в инвал'!N51+'12.юрид-в инвал'!N51</f>
        <v>4415</v>
      </c>
      <c r="O51" s="28">
        <f>('11.физ-в инвал'!N51*'11.физ-в инвал'!O51+'12.юрид-в инвал'!N51*'12.юрид-в инвал'!O51)/('11.физ-в инвал'!N51+'12.юрид-в инвал'!N51)</f>
        <v>15.68321630804077</v>
      </c>
      <c r="P51" s="21">
        <f>'11.физ-в инвал'!P51+'12.юрид-в инвал'!P51</f>
        <v>184</v>
      </c>
      <c r="Q51" s="28">
        <f>('11.физ-в инвал'!P51*'11.физ-в инвал'!Q51+'12.юрид-в инвал'!P51*'12.юрид-в инвал'!Q51)/('11.физ-в инвал'!P51+'12.юрид-в инвал'!P51)</f>
        <v>18</v>
      </c>
      <c r="R51" s="22"/>
      <c r="S51" s="30"/>
    </row>
    <row r="52" spans="1:19" ht="14.25" customHeight="1" x14ac:dyDescent="0.2">
      <c r="A52" s="23" t="s">
        <v>7</v>
      </c>
      <c r="B52" s="26">
        <f>'11.физ-в инвал'!B52+'12.юрид-в инвал'!B52</f>
        <v>495447.8</v>
      </c>
      <c r="C52" s="28">
        <f>('11.физ-в инвал'!B52*'11.физ-в инвал'!C52+'12.юрид-в инвал'!B52*'12.юрид-в инвал'!C52)/('11.физ-в инвал'!B52+'12.юрид-в инвал'!B52)</f>
        <v>4.2206854990576206</v>
      </c>
      <c r="D52" s="21">
        <f>'11.физ-в инвал'!D52+'12.юрид-в инвал'!D52</f>
        <v>221505.1</v>
      </c>
      <c r="E52" s="28">
        <f>('11.физ-в инвал'!D52*'11.физ-в инвал'!E52+'12.юрид-в инвал'!D52*'12.юрид-в инвал'!E52)/('11.физ-в инвал'!D52+'12.юрид-в инвал'!D52)</f>
        <v>0.84934961768374628</v>
      </c>
      <c r="F52" s="21">
        <f t="shared" si="0"/>
        <v>273942.7</v>
      </c>
      <c r="G52" s="28">
        <f t="shared" si="1"/>
        <v>6.9466865625548708</v>
      </c>
      <c r="H52" s="21">
        <f>'11.физ-в инвал'!H52+'12.юрид-в инвал'!H52</f>
        <v>167510</v>
      </c>
      <c r="I52" s="28">
        <f>('11.физ-в инвал'!H52*'11.физ-в инвал'!I52+'12.юрид-в инвал'!H52*'12.юрид-в инвал'!I52)/('11.физ-в инвал'!H52+'12.юрид-в инвал'!H52)</f>
        <v>3.8849290191630348</v>
      </c>
      <c r="J52" s="21">
        <f>'11.физ-в инвал'!J52+'12.юрид-в инвал'!J52</f>
        <v>27786</v>
      </c>
      <c r="K52" s="28">
        <f>('11.физ-в инвал'!J52*'11.физ-в инвал'!K52+'12.юрид-в инвал'!J52*'12.юрид-в инвал'!K52)/('11.физ-в инвал'!J52+'12.юрид-в инвал'!J52)</f>
        <v>10.268554667818325</v>
      </c>
      <c r="L52" s="21">
        <f>'11.физ-в инвал'!L52+'12.юрид-в инвал'!L52</f>
        <v>76165.7</v>
      </c>
      <c r="M52" s="28">
        <f>('11.физ-в инвал'!L52*'11.физ-в инвал'!M52+'12.юрид-в инвал'!L52*'12.юрид-в инвал'!M52)/('11.физ-в инвал'!L52+'12.юрид-в инвал'!L52)</f>
        <v>12.177744745994589</v>
      </c>
      <c r="N52" s="21">
        <f>'11.физ-в инвал'!N52+'12.юрид-в инвал'!N52</f>
        <v>2481</v>
      </c>
      <c r="O52" s="28">
        <f>('11.физ-в инвал'!N52*'11.физ-в инвал'!O52+'12.юрид-в инвал'!N52*'12.юрид-в инвал'!O52)/('11.физ-в инвал'!N52+'12.юрид-в инвал'!N52)</f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>'11.физ-в инвал'!B53+'12.юрид-в инвал'!B53</f>
        <v>560538.1</v>
      </c>
      <c r="C53" s="28">
        <f>('11.физ-в инвал'!B53*'11.физ-в инвал'!C53+'12.юрид-в инвал'!B53*'12.юрид-в инвал'!C53)/('11.физ-в инвал'!B53+'12.юрид-в инвал'!B53)</f>
        <v>3.6705703519528825</v>
      </c>
      <c r="D53" s="21">
        <f>'11.физ-в инвал'!D53+'12.юрид-в инвал'!D53</f>
        <v>298424.59999999998</v>
      </c>
      <c r="E53" s="28">
        <f>('11.физ-в инвал'!D53*'11.физ-в инвал'!E53+'12.юрид-в инвал'!D53*'12.юрид-в инвал'!E53)/('11.физ-в инвал'!D53+'12.юрид-в инвал'!D53)</f>
        <v>0.45519248748260033</v>
      </c>
      <c r="F53" s="21">
        <f t="shared" si="0"/>
        <v>262113.49999999997</v>
      </c>
      <c r="G53" s="28">
        <f t="shared" si="1"/>
        <v>7.3313808521880794</v>
      </c>
      <c r="H53" s="21">
        <f>'11.физ-в инвал'!H53+'12.юрид-в инвал'!H53</f>
        <v>155130.29999999999</v>
      </c>
      <c r="I53" s="28">
        <f>('11.физ-в инвал'!H53*'11.физ-в инвал'!I53+'12.юрид-в инвал'!H53*'12.юрид-в инвал'!I53)/('11.физ-в инвал'!H53+'12.юрид-в инвал'!H53)</f>
        <v>4.268713848938603</v>
      </c>
      <c r="J53" s="21">
        <f>'11.физ-в инвал'!J53+'12.юрид-в инвал'!J53</f>
        <v>37113.4</v>
      </c>
      <c r="K53" s="28">
        <f>('11.физ-в инвал'!J53*'11.физ-в инвал'!K53+'12.юрид-в инвал'!J53*'12.юрид-в инвал'!K53)/('11.физ-в инвал'!J53+'12.юрид-в инвал'!J53)</f>
        <v>12.552706030705892</v>
      </c>
      <c r="L53" s="21">
        <f>'11.физ-в инвал'!L53+'12.юрид-в инвал'!L53</f>
        <v>67263.799999999988</v>
      </c>
      <c r="M53" s="28">
        <f>('11.физ-в инвал'!L53*'11.физ-в инвал'!M53+'12.юрид-в инвал'!L53*'12.юрид-в инвал'!M53)/('11.физ-в инвал'!L53+'12.юрид-в инвал'!L53)</f>
        <v>11.245512965369189</v>
      </c>
      <c r="N53" s="21">
        <f>'11.физ-в инвал'!N53+'12.юрид-в инвал'!N53</f>
        <v>2606</v>
      </c>
      <c r="O53" s="28">
        <f>('11.физ-в инвал'!N53*'11.физ-в инвал'!O53+'12.юрид-в инвал'!N53*'12.юрид-в инвал'!O53)/('11.физ-в инвал'!N53+'12.юрид-в инвал'!N53)</f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>'11.физ-в инвал'!B54+'12.юрид-в инвал'!B54</f>
        <v>433659.69999999995</v>
      </c>
      <c r="C54" s="28">
        <f>('11.физ-в инвал'!B54*'11.физ-в инвал'!C54+'12.юрид-в инвал'!B54*'12.юрид-в инвал'!C54)/('11.физ-в инвал'!B54+'12.юрид-в инвал'!B54)</f>
        <v>3.8256029946983774</v>
      </c>
      <c r="D54" s="21">
        <f>'11.физ-в инвал'!D54+'12.юрид-в инвал'!D54</f>
        <v>220459</v>
      </c>
      <c r="E54" s="28">
        <f>('11.физ-в инвал'!D54*'11.физ-в инвал'!E54+'12.юрид-в инвал'!D54*'12.юрид-в инвал'!E54)/('11.физ-в инвал'!D54+'12.юрид-в инвал'!D54)</f>
        <v>0.58222035843399456</v>
      </c>
      <c r="F54" s="21">
        <f t="shared" si="0"/>
        <v>213200.69999999998</v>
      </c>
      <c r="G54" s="28">
        <f t="shared" si="1"/>
        <v>7.1794048002656643</v>
      </c>
      <c r="H54" s="21">
        <f>'11.физ-в инвал'!H54+'12.юрид-в инвал'!H54</f>
        <v>115224.2</v>
      </c>
      <c r="I54" s="28">
        <f>('11.физ-в инвал'!H54*'11.физ-в инвал'!I54+'12.юрид-в инвал'!H54*'12.юрид-в инвал'!I54)/('11.физ-в инвал'!H54+'12.юрид-в инвал'!H54)</f>
        <v>3.662878978547909</v>
      </c>
      <c r="J54" s="21">
        <f>'11.физ-в инвал'!J54+'12.юрид-в инвал'!J54</f>
        <v>32225.599999999999</v>
      </c>
      <c r="K54" s="28">
        <f>('11.физ-в инвал'!J54*'11.физ-в инвал'!K54+'12.юрид-в инвал'!J54*'12.юрид-в инвал'!K54)/('11.физ-в инвал'!J54+'12.юрид-в инвал'!J54)</f>
        <v>10.496954533042052</v>
      </c>
      <c r="L54" s="21">
        <f>'11.физ-в инвал'!L54+'12.юрид-в инвал'!L54</f>
        <v>53782.399999999994</v>
      </c>
      <c r="M54" s="28">
        <f>('11.физ-в инвал'!L54*'11.физ-в инвал'!M54+'12.юрид-в инвал'!L54*'12.юрид-в инвал'!M54)/('11.физ-в инвал'!L54+'12.юрид-в инвал'!L54)</f>
        <v>10.831763011691558</v>
      </c>
      <c r="N54" s="21">
        <f>'11.физ-в инвал'!N54+'12.юрид-в инвал'!N54</f>
        <v>11711.5</v>
      </c>
      <c r="O54" s="28">
        <f>('11.физ-в инвал'!N54*'11.физ-в инвал'!O54+'12.юрид-в инвал'!N54*'12.юрид-в инвал'!O54)/('11.физ-в инвал'!N54+'12.юрид-в инвал'!N54)</f>
        <v>15.704048157793624</v>
      </c>
      <c r="P54" s="21">
        <f>'11.физ-в инвал'!P54+'12.юрид-в инвал'!P54</f>
        <v>257</v>
      </c>
      <c r="Q54" s="28">
        <f>('11.физ-в инвал'!P54*'11.физ-в инвал'!Q54+'12.юрид-в инвал'!P54*'12.юрид-в инвал'!Q54)/('11.физ-в инвал'!P54+'12.юрид-в инвал'!P54)</f>
        <v>15</v>
      </c>
      <c r="R54" s="21"/>
      <c r="S54" s="28"/>
    </row>
    <row r="55" spans="1:19" ht="14.25" customHeight="1" x14ac:dyDescent="0.2">
      <c r="A55" s="23" t="s">
        <v>14</v>
      </c>
      <c r="B55" s="26">
        <f>'11.физ-в инвал'!B55+'12.юрид-в инвал'!B55</f>
        <v>361227.70000000007</v>
      </c>
      <c r="C55" s="28">
        <f>('11.физ-в инвал'!B55*'11.физ-в инвал'!C55+'12.юрид-в инвал'!B55*'12.юрид-в инвал'!C55)/('11.физ-в инвал'!B55+'12.юрид-в инвал'!B55)</f>
        <v>4.4701435742607769</v>
      </c>
      <c r="D55" s="21">
        <f>'11.физ-в инвал'!D55+'12.юрид-в инвал'!D55</f>
        <v>193425.2</v>
      </c>
      <c r="E55" s="28">
        <f>('11.физ-в инвал'!D55*'11.физ-в инвал'!E55+'12.юрид-в инвал'!D55*'12.юрид-в инвал'!E55)/('11.физ-в инвал'!D55+'12.юрид-в инвал'!D55)</f>
        <v>2.2205321333518073</v>
      </c>
      <c r="F55" s="21">
        <f t="shared" si="0"/>
        <v>167802.5</v>
      </c>
      <c r="G55" s="28">
        <f t="shared" si="1"/>
        <v>7.0632607380700518</v>
      </c>
      <c r="H55" s="21">
        <f>'11.физ-в инвал'!H55+'12.юрид-в инвал'!H55</f>
        <v>101821.4</v>
      </c>
      <c r="I55" s="28">
        <f>('11.физ-в инвал'!H55*'11.физ-в инвал'!I55+'12.юрид-в инвал'!H55*'12.юрид-в инвал'!I55)/('11.физ-в инвал'!H55+'12.юрид-в инвал'!H55)</f>
        <v>4.2647690956910829</v>
      </c>
      <c r="J55" s="21">
        <f>'11.физ-в инвал'!J55+'12.юрид-в инвал'!J55</f>
        <v>22169.8</v>
      </c>
      <c r="K55" s="28">
        <f>('11.физ-в инвал'!J55*'11.физ-в инвал'!K55+'12.юрид-в инвал'!J55*'12.юрид-в инвал'!K55)/('11.физ-в инвал'!J55+'12.юрид-в инвал'!J55)</f>
        <v>9.9530374653808344</v>
      </c>
      <c r="L55" s="21">
        <f>'11.физ-в инвал'!L55+'12.юрид-в инвал'!L55</f>
        <v>40760.199999999997</v>
      </c>
      <c r="M55" s="28">
        <f>('11.физ-в инвал'!L55*'11.физ-в инвал'!M55+'12.юрид-в инвал'!L55*'12.юрид-в инвал'!M55)/('11.физ-в инвал'!L55+'12.юрид-в инвал'!L55)</f>
        <v>11.97937718656925</v>
      </c>
      <c r="N55" s="21">
        <f>'11.физ-в инвал'!N55+'12.юрид-в инвал'!N55</f>
        <v>2865.4</v>
      </c>
      <c r="O55" s="28">
        <f>('11.физ-в инвал'!N55*'11.физ-в инвал'!O55+'12.юрид-в инвал'!N55*'12.юрид-в инвал'!O55)/('11.физ-в инвал'!N55+'12.юрид-в инвал'!N55)</f>
        <v>13.897183639282472</v>
      </c>
      <c r="P55" s="21">
        <f>'11.физ-в инвал'!P55+'12.юрид-в инвал'!P55</f>
        <v>185.7</v>
      </c>
      <c r="Q55" s="28">
        <f>('11.физ-в инвал'!P55*'11.физ-в инвал'!Q55+'12.юрид-в инвал'!P55*'12.юрид-в инвал'!Q55)/('11.физ-в инвал'!P55+'12.юрид-в инвал'!P55)</f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>'11.физ-в инвал'!B56+'12.юрид-в инвал'!B56</f>
        <v>459968.6</v>
      </c>
      <c r="C56" s="29">
        <f>('11.физ-в инвал'!B56*'11.физ-в инвал'!C56+'12.юрид-в инвал'!B56*'12.юрид-в инвал'!C56)/('11.физ-в инвал'!B56+'12.юрид-в инвал'!B56)</f>
        <v>2.700604480392792</v>
      </c>
      <c r="D56" s="25">
        <f>'11.физ-в инвал'!D56+'12.юрид-в инвал'!D56</f>
        <v>343911.39999999997</v>
      </c>
      <c r="E56" s="29">
        <f>('11.физ-в инвал'!D56*'11.физ-в инвал'!E56+'12.юрид-в инвал'!D56*'12.юрид-в инвал'!E56)/('11.физ-в инвал'!D56+'12.юрид-в инвал'!D56)</f>
        <v>0.60373414199122222</v>
      </c>
      <c r="F56" s="25">
        <f t="shared" si="0"/>
        <v>116057.20000000001</v>
      </c>
      <c r="G56" s="29">
        <f t="shared" si="1"/>
        <v>8.9142440796434848</v>
      </c>
      <c r="H56" s="25">
        <f>'11.физ-в инвал'!H56+'12.юрид-в инвал'!H56</f>
        <v>17508.599999999999</v>
      </c>
      <c r="I56" s="29">
        <f>('11.физ-в инвал'!H56*'11.физ-в инвал'!I56+'12.юрид-в инвал'!H56*'12.юрид-в инвал'!I56)/('11.физ-в инвал'!H56+'12.юрид-в инвал'!H56)</f>
        <v>2.919904161383549</v>
      </c>
      <c r="J56" s="25">
        <f>'11.физ-в инвал'!J56+'12.юрид-в инвал'!J56</f>
        <v>50300</v>
      </c>
      <c r="K56" s="29">
        <f>('11.физ-в инвал'!J56*'11.физ-в инвал'!K56+'12.юрид-в инвал'!J56*'12.юрид-в инвал'!K56)/('11.физ-в инвал'!J56+'12.юрид-в инвал'!J56)</f>
        <v>10.442936540755465</v>
      </c>
      <c r="L56" s="25">
        <f>'11.физ-в инвал'!L56+'12.юрид-в инвал'!L56</f>
        <v>41448.600000000006</v>
      </c>
      <c r="M56" s="29">
        <f>('11.физ-в инвал'!L56*'11.физ-в инвал'!M56+'12.юрид-в инвал'!L56*'12.юрид-в инвал'!M56)/('11.физ-в инвал'!L56+'12.юрид-в инвал'!L56)</f>
        <v>8.9304326322240062</v>
      </c>
      <c r="N56" s="25">
        <f>'11.физ-в инвал'!N56+'12.юрид-в инвал'!N56</f>
        <v>6527.5</v>
      </c>
      <c r="O56" s="29">
        <f>('11.физ-в инвал'!N56*'11.физ-в инвал'!O56+'12.юрид-в инвал'!N56*'12.юрид-в инвал'!O56)/('11.физ-в инвал'!N56+'12.юрид-в инвал'!N56)</f>
        <v>12.981254078896976</v>
      </c>
      <c r="P56" s="25">
        <f>'11.физ-в инвал'!P56+'12.юрид-в инвал'!P56</f>
        <v>272.5</v>
      </c>
      <c r="Q56" s="29">
        <f>('11.физ-в инвал'!P56*'11.физ-в инвал'!Q56+'12.юрид-в инвал'!P56*'12.юрид-в инвал'!Q56)/('11.физ-в инвал'!P56+'12.юрид-в инвал'!P56)</f>
        <v>12</v>
      </c>
      <c r="R56" s="25"/>
      <c r="S56" s="29"/>
    </row>
    <row r="57" spans="1:19" ht="14.25" customHeight="1" x14ac:dyDescent="0.2">
      <c r="A57" s="23" t="s">
        <v>19</v>
      </c>
      <c r="B57" s="26">
        <f>'11.физ-в инвал'!B57+'12.юрид-в инвал'!B57</f>
        <v>292386.89999999997</v>
      </c>
      <c r="C57" s="28">
        <f>('11.физ-в инвал'!B57*'11.физ-в инвал'!C57+'12.юрид-в инвал'!B57*'12.юрид-в инвал'!C57)/('11.физ-в инвал'!B57+'12.юрид-в инвал'!B57)</f>
        <v>4.9744584555600824</v>
      </c>
      <c r="D57" s="21">
        <f>'11.физ-в инвал'!D57+'12.юрид-в инвал'!D57</f>
        <v>181447.5</v>
      </c>
      <c r="E57" s="28">
        <f>('11.физ-в инвал'!D57*'11.физ-в инвал'!E57+'12.юрид-в инвал'!D57*'12.юрид-в инвал'!E57)/('11.физ-в инвал'!D57+'12.юрид-в инвал'!D57)</f>
        <v>2.2852205183317489</v>
      </c>
      <c r="F57" s="21">
        <f t="shared" si="0"/>
        <v>110939.40000000002</v>
      </c>
      <c r="G57" s="28">
        <f t="shared" si="1"/>
        <v>9.3728552434932908</v>
      </c>
      <c r="H57" s="21">
        <f>'11.физ-в инвал'!H57+'12.юрид-в инвал'!H57</f>
        <v>14783.199999999999</v>
      </c>
      <c r="I57" s="28">
        <f>('11.физ-в инвал'!H57*'11.физ-в инвал'!I57+'12.юрид-в инвал'!H57*'12.юрид-в инвал'!I57)/('11.физ-в инвал'!H57+'12.юрид-в инвал'!H57)</f>
        <v>1.868713133827588</v>
      </c>
      <c r="J57" s="21">
        <f>'11.физ-в инвал'!J57+'12.юрид-в инвал'!J57</f>
        <v>54243.4</v>
      </c>
      <c r="K57" s="28">
        <f>('11.физ-в инвал'!J57*'11.физ-в инвал'!K57+'12.юрид-в инвал'!J57*'12.юрид-в инвал'!K57)/('11.физ-в инвал'!J57+'12.юрид-в инвал'!J57)</f>
        <v>9.8059876777635608</v>
      </c>
      <c r="L57" s="21">
        <f>'11.физ-в инвал'!L57+'12.юрид-в инвал'!L57</f>
        <v>35520.600000000006</v>
      </c>
      <c r="M57" s="28">
        <f>('11.физ-в инвал'!L57*'11.физ-в инвал'!M57+'12.юрид-в инвал'!L57*'12.юрид-в инвал'!M57)/('11.физ-в инвал'!L57+'12.юрид-в инвал'!L57)</f>
        <v>11.010884810504324</v>
      </c>
      <c r="N57" s="21">
        <f>'11.физ-в инвал'!N57+'12.юрид-в инвал'!N57</f>
        <v>6045.5999999999995</v>
      </c>
      <c r="O57" s="28">
        <f>('11.физ-в инвал'!N57*'11.физ-в инвал'!O57+'12.юрид-в инвал'!N57*'12.юрид-в инвал'!O57)/('11.физ-в инвал'!N57+'12.юрид-в инвал'!N57)</f>
        <v>14.028852388513963</v>
      </c>
      <c r="P57" s="21">
        <f>'11.физ-в инвал'!P57+'12.юрид-в инвал'!P57</f>
        <v>346.6</v>
      </c>
      <c r="Q57" s="28">
        <f>('11.физ-в инвал'!P57*'11.физ-в инвал'!Q57+'12.юрид-в инвал'!P57*'12.юрид-в инвал'!Q57)/('11.физ-в инвал'!P57+'12.юрид-в инвал'!P57)</f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>'11.физ-в инвал'!B58+'12.юрид-в инвал'!B58</f>
        <v>375481.59999999992</v>
      </c>
      <c r="C58" s="28">
        <f>('11.физ-в инвал'!B58*'11.физ-в инвал'!C58+'12.юрид-в инвал'!B58*'12.юрид-в инвал'!C58)/('11.физ-в инвал'!B58+'12.юрид-в инвал'!B58)</f>
        <v>3.2948832699125608</v>
      </c>
      <c r="D58" s="21">
        <f>'11.физ-в инвал'!D58+'12.юрид-в инвал'!D58</f>
        <v>243990.7</v>
      </c>
      <c r="E58" s="28">
        <f>('11.физ-в инвал'!D58*'11.физ-в инвал'!E58+'12.юрид-в инвал'!D58*'12.юрид-в инвал'!E58)/('11.физ-в инвал'!D58+'12.юрид-в инвал'!D58)</f>
        <v>0.14009224122066949</v>
      </c>
      <c r="F58" s="21">
        <f t="shared" si="0"/>
        <v>131490.90000000002</v>
      </c>
      <c r="G58" s="28">
        <f t="shared" si="1"/>
        <v>9.1488219945258553</v>
      </c>
      <c r="H58" s="21">
        <f>'11.физ-в инвал'!H58+'12.юрид-в инвал'!H58</f>
        <v>29087.8</v>
      </c>
      <c r="I58" s="28">
        <f>('11.физ-в инвал'!H58*'11.физ-в инвал'!I58+'12.юрид-в инвал'!H58*'12.юрид-в инвал'!I58)/('11.физ-в инвал'!H58+'12.юрид-в инвал'!H58)</f>
        <v>3.5469904564800361</v>
      </c>
      <c r="J58" s="21">
        <f>'11.физ-в инвал'!J58+'12.юрид-в инвал'!J58</f>
        <v>45891</v>
      </c>
      <c r="K58" s="28">
        <f>('11.физ-в инвал'!J58*'11.физ-в инвал'!K58+'12.юрид-в инвал'!J58*'12.юрид-в инвал'!K58)/('11.физ-в инвал'!J58+'12.юрид-в инвал'!J58)</f>
        <v>8.5601120045324794</v>
      </c>
      <c r="L58" s="21">
        <f>'11.физ-в инвал'!L58+'12.юрид-в инвал'!L58</f>
        <v>50248.4</v>
      </c>
      <c r="M58" s="28">
        <f>('11.физ-в инвал'!L58*'11.физ-в инвал'!M58+'12.юрид-в инвал'!L58*'12.юрид-в инвал'!M58)/('11.физ-в инвал'!L58+'12.юрид-в инвал'!L58)</f>
        <v>12.449263837256508</v>
      </c>
      <c r="N58" s="21">
        <f>'11.физ-в инвал'!N58+'12.юрид-в инвал'!N58</f>
        <v>6019.6</v>
      </c>
      <c r="O58" s="28">
        <f>('11.физ-в инвал'!N58*'11.физ-в инвал'!O58+'12.юрид-в инвал'!N58*'12.юрид-в инвал'!O58)/('11.физ-в инвал'!N58+'12.юрид-в инвал'!N58)</f>
        <v>13.040035882782909</v>
      </c>
      <c r="P58" s="21">
        <f>'11.физ-в инвал'!P58+'12.юрид-в инвал'!P58</f>
        <v>244.1</v>
      </c>
      <c r="Q58" s="28">
        <f>('11.физ-в инвал'!P58*'11.физ-в инвал'!Q58+'12.юрид-в инвал'!P58*'12.юрид-в инвал'!Q58)/('11.физ-в инвал'!P58+'12.юрид-в инвал'!P58)</f>
        <v>12</v>
      </c>
      <c r="R58" s="22"/>
      <c r="S58" s="30"/>
    </row>
    <row r="59" spans="1:19" ht="14.25" customHeight="1" x14ac:dyDescent="0.2">
      <c r="A59" s="23" t="s">
        <v>2</v>
      </c>
      <c r="B59" s="26">
        <f>'11.физ-в инвал'!B59+'12.юрид-в инвал'!B59</f>
        <v>342802.80000000005</v>
      </c>
      <c r="C59" s="28">
        <f>('11.физ-в инвал'!B59*'11.физ-в инвал'!C59+'12.юрид-в инвал'!B59*'12.юрид-в инвал'!C59)/('11.физ-в инвал'!B59+'12.юрид-в инвал'!B59)</f>
        <v>2.3445930079917661</v>
      </c>
      <c r="D59" s="21">
        <f>'11.физ-в инвал'!D59+'12.юрид-в инвал'!D59</f>
        <v>249944.80000000002</v>
      </c>
      <c r="E59" s="28">
        <f>('11.физ-в инвал'!D59*'11.физ-в инвал'!E59+'12.юрид-в инвал'!D59*'12.юрид-в инвал'!E59)/('11.физ-в инвал'!D59+'12.юрид-в инвал'!D59)</f>
        <v>0.29931416056665311</v>
      </c>
      <c r="F59" s="21">
        <f t="shared" si="0"/>
        <v>92857.999999999985</v>
      </c>
      <c r="G59" s="28">
        <f t="shared" si="1"/>
        <v>7.8498463244954682</v>
      </c>
      <c r="H59" s="21">
        <f>'11.физ-в инвал'!H59+'12.юрид-в инвал'!H59</f>
        <v>10430.799999999999</v>
      </c>
      <c r="I59" s="28">
        <f>('11.физ-в инвал'!H59*'11.физ-в инвал'!I59+'12.юрид-в инвал'!H59*'12.юрид-в инвал'!I59)/('11.физ-в инвал'!H59+'12.юрид-в инвал'!H59)</f>
        <v>1.5875541665068835</v>
      </c>
      <c r="J59" s="21">
        <f>'11.физ-в инвал'!J59+'12.юрид-в инвал'!J59</f>
        <v>51827.299999999996</v>
      </c>
      <c r="K59" s="28">
        <f>('11.физ-в инвал'!J59*'11.физ-в инвал'!K59+'12.юрид-в инвал'!J59*'12.юрид-в инвал'!K59)/('11.физ-в инвал'!J59+'12.юрид-в инвал'!J59)</f>
        <v>8.1745759474253923</v>
      </c>
      <c r="L59" s="21">
        <f>'11.физ-в инвал'!L59+'12.юрид-в инвал'!L59</f>
        <v>26703.1</v>
      </c>
      <c r="M59" s="28">
        <f>('11.физ-в инвал'!L59*'11.физ-в инвал'!M59+'12.юрид-в инвал'!L59*'12.юрид-в инвал'!M59)/('11.физ-в инвал'!L59+'12.юрид-в инвал'!L59)</f>
        <v>8.9370488819650156</v>
      </c>
      <c r="N59" s="21">
        <f>'11.физ-в инвал'!N59+'12.юрид-в инвал'!N59</f>
        <v>3620.8</v>
      </c>
      <c r="O59" s="28">
        <f>('11.физ-в инвал'!N59*'11.физ-в инвал'!O59+'12.юрид-в инвал'!N59*'12.юрид-в инвал'!O59)/('11.физ-в инвал'!N59+'12.юрид-в инвал'!N59)</f>
        <v>12.907771763146265</v>
      </c>
      <c r="P59" s="21">
        <f>'11.физ-в инвал'!P59+'12.юрид-в инвал'!P59</f>
        <v>276</v>
      </c>
      <c r="Q59" s="28">
        <f>('11.физ-в инвал'!P59*'11.физ-в инвал'!Q59+'12.юрид-в инвал'!P59*'12.юрид-в инвал'!Q59)/('11.физ-в инвал'!P59+'12.юрид-в инвал'!P59)</f>
        <v>12</v>
      </c>
      <c r="R59" s="21"/>
      <c r="S59" s="28"/>
    </row>
    <row r="60" spans="1:19" ht="14.25" customHeight="1" x14ac:dyDescent="0.2">
      <c r="A60" s="23" t="s">
        <v>3</v>
      </c>
      <c r="B60" s="26">
        <f>'11.физ-в инвал'!B60+'12.юрид-в инвал'!B60</f>
        <v>296018.2</v>
      </c>
      <c r="C60" s="28">
        <f>('11.физ-в инвал'!B60*'11.физ-в инвал'!C60+'12.юрид-в инвал'!B60*'12.юрид-в инвал'!C60)/('11.физ-в инвал'!B60+'12.юрид-в инвал'!B60)</f>
        <v>2.8889612631926007</v>
      </c>
      <c r="D60" s="21">
        <f>'11.физ-в инвал'!D60+'12.юрид-в инвал'!D60</f>
        <v>192371.3</v>
      </c>
      <c r="E60" s="28">
        <f>('11.физ-в инвал'!D60*'11.физ-в инвал'!E60+'12.юрид-в инвал'!D60*'12.юрид-в инвал'!E60)/('11.физ-в инвал'!D60+'12.юрид-в инвал'!D60)</f>
        <v>0.37582933109044858</v>
      </c>
      <c r="F60" s="21">
        <f t="shared" si="0"/>
        <v>103646.9</v>
      </c>
      <c r="G60" s="28">
        <f t="shared" si="1"/>
        <v>7.5533984711554334</v>
      </c>
      <c r="H60" s="21">
        <f>'11.физ-в инвал'!H60+'12.юрид-в инвал'!H60</f>
        <v>17145.400000000001</v>
      </c>
      <c r="I60" s="28">
        <f>('11.физ-в инвал'!H60*'11.физ-в инвал'!I60+'12.юрид-в инвал'!H60*'12.юрид-в инвал'!I60)/('11.физ-в инвал'!H60+'12.юрид-в инвал'!H60)</f>
        <v>1.7280092619594758</v>
      </c>
      <c r="J60" s="21">
        <f>'11.физ-в инвал'!J60+'12.юрид-в инвал'!J60</f>
        <v>31687.200000000001</v>
      </c>
      <c r="K60" s="28">
        <f>('11.физ-в инвал'!J60*'11.физ-в инвал'!K60+'12.юрид-в инвал'!J60*'12.юрид-в инвал'!K60)/('11.физ-в инвал'!J60+'12.юрид-в инвал'!J60)</f>
        <v>8.924939407710367</v>
      </c>
      <c r="L60" s="21">
        <f>'11.физ-в инвал'!L60+'12.юрид-в инвал'!L60</f>
        <v>48902</v>
      </c>
      <c r="M60" s="28">
        <f>('11.физ-в инвал'!L60*'11.физ-в инвал'!M60+'12.юрид-в инвал'!L60*'12.юрид-в инвал'!M60)/('11.физ-в инвал'!L60+'12.юрид-в инвал'!L60)</f>
        <v>8.2687986176434514</v>
      </c>
      <c r="N60" s="21">
        <f>'11.физ-в инвал'!N60+'12.юрид-в инвал'!N60</f>
        <v>5849.9000000000005</v>
      </c>
      <c r="O60" s="28">
        <f>('11.физ-в инвал'!N60*'11.физ-в инвал'!O60+'12.юрид-в инвал'!N60*'12.юрид-в инвал'!O60)/('11.физ-в инвал'!N60+'12.юрид-в инвал'!N60)</f>
        <v>11.174840595565735</v>
      </c>
      <c r="P60" s="21">
        <f>'11.физ-в инвал'!P60+'12.юрид-в инвал'!P60</f>
        <v>62.4</v>
      </c>
      <c r="Q60" s="28">
        <f>('11.физ-в инвал'!P60*'11.физ-в инвал'!Q60+'12.юрид-в инвал'!P60*'12.юрид-в инвал'!Q60)/('11.физ-в инвал'!P60+'12.юрид-в инвал'!P60)</f>
        <v>11.54</v>
      </c>
      <c r="R60" s="22"/>
      <c r="S60" s="30"/>
    </row>
    <row r="61" spans="1:19" ht="14.25" customHeight="1" x14ac:dyDescent="0.2">
      <c r="A61" s="23" t="s">
        <v>4</v>
      </c>
      <c r="B61" s="26">
        <f>'11.физ-в инвал'!B61+'12.юрид-в инвал'!B61</f>
        <v>311469.90000000002</v>
      </c>
      <c r="C61" s="28">
        <f>('11.физ-в инвал'!B61*'11.физ-в инвал'!C61+'12.юрид-в инвал'!B61*'12.юрид-в инвал'!C61)/('11.физ-в инвал'!B61+'12.юрид-в инвал'!B61)</f>
        <v>3.025216735228669</v>
      </c>
      <c r="D61" s="21">
        <f>'11.физ-в инвал'!D61+'12.юрид-в инвал'!D61</f>
        <v>192255.4</v>
      </c>
      <c r="E61" s="28">
        <f>('11.физ-в инвал'!D61*'11.физ-в инвал'!E61+'12.юрид-в инвал'!D61*'12.юрид-в инвал'!E61)/('11.физ-в инвал'!D61+'12.юрид-в инвал'!D61)</f>
        <v>0.21136192793544417</v>
      </c>
      <c r="F61" s="21">
        <f t="shared" si="0"/>
        <v>119214.5</v>
      </c>
      <c r="G61" s="28">
        <f t="shared" si="1"/>
        <v>7.5630773270030076</v>
      </c>
      <c r="H61" s="21">
        <f>'11.физ-в инвал'!H61+'12.юрид-в инвал'!H61</f>
        <v>12835.5</v>
      </c>
      <c r="I61" s="28">
        <f>('11.физ-в инвал'!H61*'11.физ-в инвал'!I61+'12.юрид-в инвал'!H61*'12.юрид-в инвал'!I61)/('11.физ-в инвал'!H61+'12.юрид-в инвал'!H61)</f>
        <v>1.4709010167114642</v>
      </c>
      <c r="J61" s="21">
        <f>'11.физ-в инвал'!J61+'12.юрид-в инвал'!J61</f>
        <v>29235.599999999999</v>
      </c>
      <c r="K61" s="28">
        <f>('11.физ-в инвал'!J61*'11.физ-в инвал'!K61+'12.юрид-в инвал'!J61*'12.юрид-в инвал'!K61)/('11.физ-в инвал'!J61+'12.юрид-в инвал'!J61)</f>
        <v>7.0360433854615616</v>
      </c>
      <c r="L61" s="21">
        <f>'11.физ-в инвал'!L61+'12.юрид-в инвал'!L61</f>
        <v>67591.600000000006</v>
      </c>
      <c r="M61" s="28">
        <f>('11.физ-в инвал'!L61*'11.физ-в инвал'!M61+'12.юрид-в инвал'!L61*'12.юрид-в инвал'!M61)/('11.физ-в инвал'!L61+'12.юрид-в инвал'!L61)</f>
        <v>8.1224143532628297</v>
      </c>
      <c r="N61" s="21">
        <f>'11.физ-в инвал'!N61+'12.юрид-в инвал'!N61</f>
        <v>9011.4</v>
      </c>
      <c r="O61" s="28">
        <f>('11.физ-в инвал'!N61*'11.физ-в инвал'!O61+'12.юрид-в инвал'!N61*'12.юрид-в инвал'!O61)/('11.физ-в инвал'!N61+'12.юрид-в инвал'!N61)</f>
        <v>13.523181747564198</v>
      </c>
      <c r="P61" s="21">
        <f>'11.физ-в инвал'!P61+'12.юрид-в инвал'!P61</f>
        <v>540.4</v>
      </c>
      <c r="Q61" s="28">
        <f>('11.физ-в инвал'!P61*'11.физ-в инвал'!Q61+'12.юрид-в инвал'!P61*'12.юрид-в инвал'!Q61)/('11.физ-в инвал'!P61+'12.юрид-в инвал'!P61)</f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>'11.физ-в инвал'!B62+'12.юрид-в инвал'!B62</f>
        <v>335528.79999999993</v>
      </c>
      <c r="C62" s="28">
        <f>('11.физ-в инвал'!B62*'11.физ-в инвал'!C62+'12.юрид-в инвал'!B62*'12.юрид-в инвал'!C62)/('11.физ-в инвал'!B62+'12.юрид-в инвал'!B62)</f>
        <v>1.0459320988243039</v>
      </c>
      <c r="D62" s="21">
        <f>'11.физ-в инвал'!D62+'12.юрид-в инвал'!D62</f>
        <v>279183.8</v>
      </c>
      <c r="E62" s="28">
        <f>('11.физ-в инвал'!D62*'11.физ-в инвал'!E62+'12.юрид-в инвал'!D62*'12.юрид-в инвал'!E62)/('11.физ-в инвал'!D62+'12.юрид-в инвал'!D62)</f>
        <v>0.10815656925652563</v>
      </c>
      <c r="F62" s="21">
        <f t="shared" si="0"/>
        <v>56344.999999999993</v>
      </c>
      <c r="G62" s="28">
        <f t="shared" si="1"/>
        <v>5.6925153962197177</v>
      </c>
      <c r="H62" s="21">
        <f>'11.физ-в инвал'!H62+'12.юрид-в инвал'!H62</f>
        <v>14074.6</v>
      </c>
      <c r="I62" s="28">
        <f>('11.физ-в инвал'!H62*'11.физ-в инвал'!I62+'12.юрид-в инвал'!H62*'12.юрид-в инвал'!I62)/('11.физ-в инвал'!H62+'12.юрид-в инвал'!H62)</f>
        <v>1.4409787844770008</v>
      </c>
      <c r="J62" s="21">
        <f>'11.физ-в инвал'!J62+'12.юрид-в инвал'!J62</f>
        <v>20736</v>
      </c>
      <c r="K62" s="28">
        <f>('11.физ-в инвал'!J62*'11.физ-в инвал'!K62+'12.юрид-в инвал'!J62*'12.юрид-в инвал'!K62)/('11.физ-в инвал'!J62+'12.юрид-в инвал'!J62)</f>
        <v>7.5104287229938276</v>
      </c>
      <c r="L62" s="21">
        <f>'11.физ-в инвал'!L62+'12.юрид-в инвал'!L62</f>
        <v>17997.600000000002</v>
      </c>
      <c r="M62" s="28">
        <f>('11.физ-в инвал'!L62*'11.физ-в инвал'!M62+'12.юрид-в инвал'!L62*'12.юрид-в инвал'!M62)/('11.физ-в инвал'!L62+'12.юрид-в инвал'!L62)</f>
        <v>5.9490787660576947</v>
      </c>
      <c r="N62" s="21">
        <f>'11.физ-в инвал'!N62+'12.юрид-в инвал'!N62</f>
        <v>3469.6</v>
      </c>
      <c r="O62" s="28">
        <f>('11.физ-в инвал'!N62*'11.физ-в инвал'!O62+'12.юрид-в инвал'!N62*'12.юрид-в инвал'!O62)/('11.физ-в инвал'!N62+'12.юрид-в инвал'!N62)</f>
        <v>10.660073207286143</v>
      </c>
      <c r="P62" s="21">
        <f>'11.физ-в инвал'!P62+'12.юрид-в инвал'!P62</f>
        <v>67.2</v>
      </c>
      <c r="Q62" s="28">
        <f>('11.физ-в инвал'!P62*'11.физ-в инвал'!Q62+'12.юрид-в инвал'!P62*'12.юрид-в инвал'!Q62)/('11.физ-в инвал'!P62+'12.юрид-в инвал'!P62)</f>
        <v>10</v>
      </c>
      <c r="R62" s="22"/>
      <c r="S62" s="30"/>
    </row>
    <row r="63" spans="1:19" ht="14.25" customHeight="1" x14ac:dyDescent="0.2">
      <c r="A63" s="23" t="s">
        <v>6</v>
      </c>
      <c r="B63" s="26">
        <f>'11.физ-в инвал'!B63+'12.юрид-в инвал'!B63</f>
        <v>296594.8</v>
      </c>
      <c r="C63" s="28">
        <f>('11.физ-в инвал'!B63*'11.физ-в инвал'!C63+'12.юрид-в инвал'!B63*'12.юрид-в инвал'!C63)/('11.физ-в инвал'!B63+'12.юрид-в инвал'!B63)</f>
        <v>2.1712709393421599</v>
      </c>
      <c r="D63" s="21">
        <f>'11.физ-в инвал'!D63+'12.юрид-в инвал'!D63</f>
        <v>200308.3</v>
      </c>
      <c r="E63" s="28">
        <f>('11.физ-в инвал'!D63*'11.физ-в инвал'!E63+'12.юрид-в инвал'!D63*'12.юрид-в инвал'!E63)/('11.физ-в инвал'!D63+'12.юрид-в инвал'!D63)</f>
        <v>0.143557366319818</v>
      </c>
      <c r="F63" s="21">
        <f t="shared" si="0"/>
        <v>96286.5</v>
      </c>
      <c r="G63" s="28">
        <f t="shared" si="1"/>
        <v>6.3895970670862479</v>
      </c>
      <c r="H63" s="21">
        <f>'11.физ-в инвал'!H63+'12.юрид-в инвал'!H63</f>
        <v>17497</v>
      </c>
      <c r="I63" s="28">
        <f>('11.физ-в инвал'!H63*'11.физ-в инвал'!I63+'12.юрид-в инвал'!H63*'12.юрид-в инвал'!I63)/('11.физ-в инвал'!H63+'12.юрид-в инвал'!H63)</f>
        <v>0.98135166028462018</v>
      </c>
      <c r="J63" s="21">
        <f>'11.физ-в инвал'!J63+'12.юрид-в инвал'!J63</f>
        <v>22629.3</v>
      </c>
      <c r="K63" s="28">
        <f>('11.физ-в инвал'!J63*'11.физ-в инвал'!K63+'12.юрид-в инвал'!J63*'12.юрид-в инвал'!K63)/('11.физ-в инвал'!J63+'12.юрид-в инвал'!J63)</f>
        <v>6.3952215932441563</v>
      </c>
      <c r="L63" s="21">
        <f>'11.физ-в инвал'!L63+'12.юрид-в инвал'!L63</f>
        <v>47218</v>
      </c>
      <c r="M63" s="28">
        <f>('11.физ-в инвал'!L63*'11.физ-в инвал'!M63+'12.юрид-в инвал'!L63*'12.юрид-в инвал'!M63)/('11.физ-в инвал'!L63+'12.юрид-в инвал'!L63)</f>
        <v>7.4026048540810709</v>
      </c>
      <c r="N63" s="21">
        <f>'11.физ-в инвал'!N63+'12.юрид-в инвал'!N63</f>
        <v>8801</v>
      </c>
      <c r="O63" s="28">
        <f>('11.физ-в инвал'!N63*'11.физ-в инвал'!O63+'12.юрид-в инвал'!N63*'12.юрид-в инвал'!O63)/('11.физ-в инвал'!N63+'12.юрид-в инвал'!N63)</f>
        <v>11.618275650494262</v>
      </c>
      <c r="P63" s="21">
        <f>'11.физ-в инвал'!P63+'12.юрид-в инвал'!P63</f>
        <v>141.19999999999999</v>
      </c>
      <c r="Q63" s="28">
        <f>('11.физ-в инвал'!P63*'11.физ-в инвал'!Q63+'12.юрид-в инвал'!P63*'12.юрид-в инвал'!Q63)/('11.физ-в инвал'!P63+'12.юрид-в инвал'!P63)</f>
        <v>11</v>
      </c>
      <c r="R63" s="22"/>
      <c r="S63" s="30"/>
    </row>
    <row r="64" spans="1:19" ht="14.25" customHeight="1" x14ac:dyDescent="0.2">
      <c r="A64" s="23" t="s">
        <v>7</v>
      </c>
      <c r="B64" s="26">
        <f>'11.физ-в инвал'!B64+'12.юрид-в инвал'!B64</f>
        <v>407006.79999999993</v>
      </c>
      <c r="C64" s="28">
        <f>('11.физ-в инвал'!B64*'11.физ-в инвал'!C64+'12.юрид-в инвал'!B64*'12.юрид-в инвал'!C64)/('11.физ-в инвал'!B64+'12.юрид-в инвал'!B64)</f>
        <v>2.6058331506992025</v>
      </c>
      <c r="D64" s="21">
        <f>'11.физ-в инвал'!D64+'12.юрид-в инвал'!D64</f>
        <v>270028.49999999994</v>
      </c>
      <c r="E64" s="28">
        <f>('11.физ-в инвал'!D64*'11.физ-в инвал'!E64+'12.юрид-в инвал'!D64*'12.юрид-в инвал'!E64)/('11.физ-в инвал'!D64+'12.юрид-в инвал'!D64)</f>
        <v>3.3460068103922373E-2</v>
      </c>
      <c r="F64" s="21">
        <f t="shared" si="0"/>
        <v>136978.29999999999</v>
      </c>
      <c r="G64" s="28">
        <f t="shared" si="1"/>
        <v>7.6768118745815963</v>
      </c>
      <c r="H64" s="21">
        <f>'11.физ-в инвал'!H64+'12.юрид-в инвал'!H64</f>
        <v>16481.900000000001</v>
      </c>
      <c r="I64" s="28">
        <f>('11.физ-в инвал'!H64*'11.физ-в инвал'!I64+'12.юрид-в инвал'!H64*'12.юрид-в инвал'!I64)/('11.физ-в инвал'!H64+'12.юрид-в инвал'!H64)</f>
        <v>2.4487110102597391</v>
      </c>
      <c r="J64" s="21">
        <f>'11.физ-в инвал'!J64+'12.юрид-в инвал'!J64</f>
        <v>46712.2</v>
      </c>
      <c r="K64" s="28">
        <f>('11.физ-в инвал'!J64*'11.физ-в инвал'!K64+'12.юрид-в инвал'!J64*'12.юрид-в инвал'!K64)/('11.физ-в инвал'!J64+'12.юрид-в инвал'!J64)</f>
        <v>8.2614852222759811</v>
      </c>
      <c r="L64" s="21">
        <f>'11.физ-в инвал'!L64+'12.юрид-в инвал'!L64</f>
        <v>54829.2</v>
      </c>
      <c r="M64" s="28">
        <f>('11.физ-в инвал'!L64*'11.физ-в инвал'!M64+'12.юрид-в инвал'!L64*'12.юрид-в инвал'!M64)/('11.физ-в инвал'!L64+'12.юрид-в инвал'!L64)</f>
        <v>7.9222582127771339</v>
      </c>
      <c r="N64" s="21">
        <f>'11.физ-в инвал'!N64+'12.юрид-в инвал'!N64</f>
        <v>18836</v>
      </c>
      <c r="O64" s="28">
        <f>('11.физ-в инвал'!N64*'11.физ-в инвал'!O64+'12.юрид-в инвал'!N64*'12.юрид-в инвал'!O64)/('11.физ-в инвал'!N64+'12.юрид-в инвал'!N64)</f>
        <v>10.066096835846253</v>
      </c>
      <c r="P64" s="21">
        <f>'11.физ-в инвал'!P64+'12.юрид-в инвал'!P64</f>
        <v>119</v>
      </c>
      <c r="Q64" s="28">
        <f>('11.физ-в инвал'!P64*'11.физ-в инвал'!Q64+'12.юрид-в инвал'!P64*'12.юрид-в инвал'!Q64)/('11.физ-в инвал'!P64+'12.юрид-в инвал'!P64)</f>
        <v>11</v>
      </c>
      <c r="R64" s="22"/>
      <c r="S64" s="30"/>
    </row>
    <row r="65" spans="1:19" ht="14.25" customHeight="1" x14ac:dyDescent="0.2">
      <c r="A65" s="23" t="s">
        <v>8</v>
      </c>
      <c r="B65" s="26">
        <f>'11.физ-в инвал'!B65+'12.юрид-в инвал'!B65</f>
        <v>494716.39999999997</v>
      </c>
      <c r="C65" s="28">
        <f>('11.физ-в инвал'!B65*'11.физ-в инвал'!C65+'12.юрид-в инвал'!B65*'12.юрид-в инвал'!C65)/('11.физ-в инвал'!B65+'12.юрид-в инвал'!B65)</f>
        <v>2.0411434915034148</v>
      </c>
      <c r="D65" s="21">
        <f>'11.физ-в инвал'!D65+'12.юрид-в инвал'!D65</f>
        <v>348746.1</v>
      </c>
      <c r="E65" s="28">
        <f>('11.физ-в инвал'!D65*'11.физ-в инвал'!E65+'12.юрид-в инвал'!D65*'12.юрид-в инвал'!E65)/('11.физ-в инвал'!D65+'12.юрид-в инвал'!D65)</f>
        <v>1.4828191627089163E-2</v>
      </c>
      <c r="F65" s="21">
        <f t="shared" si="0"/>
        <v>145970.30000000002</v>
      </c>
      <c r="G65" s="28">
        <f t="shared" si="1"/>
        <v>6.8823307618056537</v>
      </c>
      <c r="H65" s="21">
        <f>'11.физ-в инвал'!H65+'12.юрид-в инвал'!H65</f>
        <v>12533.8</v>
      </c>
      <c r="I65" s="28">
        <f>('11.физ-в инвал'!H65*'11.физ-в инвал'!I65+'12.юрид-в инвал'!H65*'12.юрид-в инвал'!I65)/('11.физ-в инвал'!H65+'12.юрид-в инвал'!H65)</f>
        <v>0.87966378911423537</v>
      </c>
      <c r="J65" s="21">
        <f>'11.физ-в инвал'!J65+'12.юрид-в инвал'!J65</f>
        <v>21472.7</v>
      </c>
      <c r="K65" s="28">
        <f>('11.физ-в инвал'!J65*'11.физ-в инвал'!K65+'12.юрид-в инвал'!J65*'12.юрид-в инвал'!K65)/('11.физ-в инвал'!J65+'12.юрид-в инвал'!J65)</f>
        <v>7.6674609154880375</v>
      </c>
      <c r="L65" s="21">
        <f>'11.физ-в инвал'!L65+'12.юрид-в инвал'!L65</f>
        <v>44084.6</v>
      </c>
      <c r="M65" s="28">
        <f>('11.физ-в инвал'!L65*'11.физ-в инвал'!M65+'12.юрид-в инвал'!L65*'12.юрид-в инвал'!M65)/('11.физ-в инвал'!L65+'12.юрид-в инвал'!L65)</f>
        <v>9.1902510173620708</v>
      </c>
      <c r="N65" s="21">
        <f>'11.физ-в инвал'!N65+'12.юрид-в инвал'!N65</f>
        <v>3547.8</v>
      </c>
      <c r="O65" s="28">
        <f>('11.физ-в инвал'!N65*'11.физ-в инвал'!O65+'12.юрид-в инвал'!N65*'12.юрид-в инвал'!O65)/('11.физ-в инвал'!N65+'12.юрид-в инвал'!N65)</f>
        <v>9.9208602514234148</v>
      </c>
      <c r="P65" s="21">
        <f>'11.физ-в инвал'!P65+'12.юрид-в инвал'!P65</f>
        <v>64331.4</v>
      </c>
      <c r="Q65" s="28">
        <f>('11.физ-в инвал'!P65*'11.физ-в инвал'!Q65+'12.юрид-в инвал'!P65*'12.юрид-в инвал'!Q65)/('11.физ-в инвал'!P65+'12.юрид-в инвал'!P65)</f>
        <v>6.0406504444175004</v>
      </c>
      <c r="R65" s="22"/>
      <c r="S65" s="30"/>
    </row>
    <row r="66" spans="1:19" ht="14.25" customHeight="1" x14ac:dyDescent="0.2">
      <c r="A66" s="23" t="s">
        <v>9</v>
      </c>
      <c r="B66" s="26">
        <f>'11.физ-в инвал'!B66+'12.юрид-в инвал'!B66</f>
        <v>419889.00000000006</v>
      </c>
      <c r="C66" s="28">
        <f>('11.физ-в инвал'!B66*'11.физ-в инвал'!C66+'12.юрид-в инвал'!B66*'12.юрид-в инвал'!C66)/('11.физ-в инвал'!B66+'12.юрид-в инвал'!B66)</f>
        <v>2.3849555453941393</v>
      </c>
      <c r="D66" s="21">
        <f>'11.физ-в инвал'!D66+'12.юрид-в инвал'!D66</f>
        <v>311494.40000000002</v>
      </c>
      <c r="E66" s="28">
        <f>('11.физ-в инвал'!D66*'11.физ-в инвал'!E66+'12.юрид-в инвал'!D66*'12.юрид-в инвал'!E66)/('11.физ-в инвал'!D66+'12.юрид-в инвал'!D66)</f>
        <v>0.13257352941176467</v>
      </c>
      <c r="F66" s="21">
        <f t="shared" si="0"/>
        <v>108394.6</v>
      </c>
      <c r="G66" s="28">
        <f t="shared" si="1"/>
        <v>8.8576431575004655</v>
      </c>
      <c r="H66" s="21">
        <f>'11.физ-в инвал'!H66+'12.юрид-в инвал'!H66</f>
        <v>4635.3999999999996</v>
      </c>
      <c r="I66" s="28">
        <f>('11.физ-в инвал'!H66*'11.физ-в инвал'!I66+'12.юрид-в инвал'!H66*'12.юрид-в инвал'!I66)/('11.физ-в инвал'!H66+'12.юрид-в инвал'!H66)</f>
        <v>1.8293912067998446</v>
      </c>
      <c r="J66" s="21">
        <f>'11.физ-в инвал'!J66+'12.юрид-в инвал'!J66</f>
        <v>24320.600000000002</v>
      </c>
      <c r="K66" s="28">
        <f>('11.физ-в инвал'!J66*'11.физ-в инвал'!K66+'12.юрид-в инвал'!J66*'12.юрид-в инвал'!K66)/('11.физ-в инвал'!J66+'12.юрид-в инвал'!J66)</f>
        <v>6.5608036397128355</v>
      </c>
      <c r="L66" s="21">
        <f>'11.физ-в инвал'!L66+'12.юрид-в инвал'!L66</f>
        <v>22435.200000000001</v>
      </c>
      <c r="M66" s="28">
        <f>('11.физ-в инвал'!L66*'11.физ-в инвал'!M66+'12.юрид-в инвал'!L66*'12.юрид-в инвал'!M66)/('11.физ-в инвал'!L66+'12.юрид-в инвал'!L66)</f>
        <v>8.8682320638995833</v>
      </c>
      <c r="N66" s="21">
        <f>'11.физ-в инвал'!N66+'12.юрид-в инвал'!N66</f>
        <v>2264.1</v>
      </c>
      <c r="O66" s="28">
        <f>('11.физ-в инвал'!N66*'11.физ-в инвал'!O66+'12.юрид-в инвал'!N66*'12.юрид-в инвал'!O66)/('11.физ-в инвал'!N66+'12.юрид-в инвал'!N66)</f>
        <v>10.497720948721346</v>
      </c>
      <c r="P66" s="21">
        <f>'11.физ-в инвал'!P66+'12.юрид-в инвал'!P66</f>
        <v>54739.3</v>
      </c>
      <c r="Q66" s="28">
        <f>('11.физ-в инвал'!P66*'11.физ-в инвал'!Q66+'12.юрид-в инвал'!P66*'12.юрид-в инвал'!Q66)/('11.физ-в инвал'!P66+'12.юрид-в инвал'!P66)</f>
        <v>10.401112107754392</v>
      </c>
      <c r="R66" s="21"/>
      <c r="S66" s="28"/>
    </row>
    <row r="67" spans="1:19" ht="14.25" customHeight="1" x14ac:dyDescent="0.2">
      <c r="A67" s="23" t="s">
        <v>14</v>
      </c>
      <c r="B67" s="26">
        <f>'11.физ-в инвал'!B67+'12.юрид-в инвал'!B67</f>
        <v>572909.70000000007</v>
      </c>
      <c r="C67" s="28">
        <f>('11.физ-в инвал'!B67*'11.физ-в инвал'!C67+'12.юрид-в инвал'!B67*'12.юрид-в инвал'!C67)/('11.физ-в инвал'!B67+'12.юрид-в инвал'!B67)</f>
        <v>2.6889973969719829</v>
      </c>
      <c r="D67" s="21">
        <f>'11.физ-в инвал'!D67+'12.юрид-в инвал'!D67</f>
        <v>411625.50000000006</v>
      </c>
      <c r="E67" s="28">
        <f>('11.физ-в инвал'!D67*'11.физ-в инвал'!E67+'12.юрид-в инвал'!D67*'12.юрид-в инвал'!E67)/('11.физ-в инвал'!D67+'12.юрид-в инвал'!D67)</f>
        <v>2.5694982453710958E-3</v>
      </c>
      <c r="F67" s="21">
        <f t="shared" si="0"/>
        <v>161284.20000000001</v>
      </c>
      <c r="G67" s="28">
        <f t="shared" si="1"/>
        <v>9.5452314671864933</v>
      </c>
      <c r="H67" s="21">
        <f>'11.физ-в инвал'!H67+'12.юрид-в инвал'!H67</f>
        <v>10216.4</v>
      </c>
      <c r="I67" s="28">
        <f>('11.физ-в инвал'!H67*'11.физ-в инвал'!I67+'12.юрид-в инвал'!H67*'12.юрид-в инвал'!I67)/('11.физ-в инвал'!H67+'12.юрид-в инвал'!H67)</f>
        <v>1.3625885830625271</v>
      </c>
      <c r="J67" s="21">
        <f>'11.физ-в инвал'!J67+'12.юрид-в инвал'!J67</f>
        <v>51007.3</v>
      </c>
      <c r="K67" s="28">
        <f>('11.физ-в инвал'!J67*'11.физ-в инвал'!K67+'12.юрид-в инвал'!J67*'12.юрид-в инвал'!K67)/('11.физ-в инвал'!J67+'12.юрид-в инвал'!J67)</f>
        <v>9.162064057497652</v>
      </c>
      <c r="L67" s="21">
        <f>'11.физ-в инвал'!L67+'12.юрид-в инвал'!L67</f>
        <v>29100.799999999999</v>
      </c>
      <c r="M67" s="28">
        <f>('11.физ-в инвал'!L67*'11.физ-в инвал'!M67+'12.юрид-в инвал'!L67*'12.юрид-в инвал'!M67)/('11.физ-в инвал'!L67+'12.юрид-в инвал'!L67)</f>
        <v>10.489795503903673</v>
      </c>
      <c r="N67" s="21">
        <f>'11.физ-в инвал'!N67+'12.юрид-в инвал'!N67</f>
        <v>8317</v>
      </c>
      <c r="O67" s="28">
        <f>('11.физ-в инвал'!N67*'11.физ-в инвал'!O67+'12.юрид-в инвал'!N67*'12.юрид-в инвал'!O67)/('11.физ-в инвал'!N67+'12.юрид-в инвал'!N67)</f>
        <v>8.7831165083563771</v>
      </c>
      <c r="P67" s="21">
        <f>'11.физ-в инвал'!P67+'12.юрид-в инвал'!P67</f>
        <v>62642.7</v>
      </c>
      <c r="Q67" s="28">
        <f>('11.физ-в инвал'!P67*'11.физ-в инвал'!Q67+'12.юрид-в инвал'!P67*'12.юрид-в инвал'!Q67)/('11.физ-в инвал'!P67+'12.юрид-в инвал'!P67)</f>
        <v>10.854121868948816</v>
      </c>
      <c r="R67" s="22"/>
      <c r="S67" s="30"/>
    </row>
    <row r="68" spans="1:19" ht="14.25" customHeight="1" thickBot="1" x14ac:dyDescent="0.25">
      <c r="A68" s="24" t="s">
        <v>15</v>
      </c>
      <c r="B68" s="27">
        <f>'11.физ-в инвал'!B68+'12.юрид-в инвал'!B68</f>
        <v>427120.1</v>
      </c>
      <c r="C68" s="29">
        <f>('11.физ-в инвал'!B68*'11.физ-в инвал'!C68+'12.юрид-в инвал'!B68*'12.юрид-в инвал'!C68)/('11.физ-в инвал'!B68+'12.юрид-в инвал'!B68)</f>
        <v>1.6966316757277404</v>
      </c>
      <c r="D68" s="25">
        <f>'11.физ-в инвал'!D68+'12.юрид-в инвал'!D68</f>
        <v>335634.4</v>
      </c>
      <c r="E68" s="29">
        <f>('11.физ-в инвал'!D68*'11.физ-в инвал'!E68+'12.юрид-в инвал'!D68*'12.юрид-в инвал'!E68)/('11.физ-в инвал'!D68+'12.юрид-в инвал'!D68)</f>
        <v>2.6972700056966743E-2</v>
      </c>
      <c r="F68" s="25">
        <f t="shared" si="0"/>
        <v>91485.7</v>
      </c>
      <c r="G68" s="29">
        <f t="shared" si="1"/>
        <v>7.822124386652777</v>
      </c>
      <c r="H68" s="25">
        <f>'11.физ-в инвал'!H68+'12.юрид-в инвал'!H68</f>
        <v>11736.9</v>
      </c>
      <c r="I68" s="29">
        <f>('11.физ-в инвал'!H68*'11.физ-в инвал'!I68+'12.юрид-в инвал'!H68*'12.юрид-в инвал'!I68)/('11.физ-в инвал'!H68+'12.юрид-в инвал'!H68)</f>
        <v>6.2100895466434922</v>
      </c>
      <c r="J68" s="25">
        <f>'11.физ-в инвал'!J68+'12.юрид-в инвал'!J68</f>
        <v>12570.5</v>
      </c>
      <c r="K68" s="29">
        <f>('11.физ-в инвал'!J68*'11.физ-в инвал'!K68+'12.юрид-в инвал'!J68*'12.юрид-в инвал'!K68)/('11.физ-в инвал'!J68+'12.юрид-в инвал'!J68)</f>
        <v>6.4493234159341331</v>
      </c>
      <c r="L68" s="25">
        <f>'11.физ-в инвал'!L68+'12.юрид-в инвал'!L68</f>
        <v>28348.399999999998</v>
      </c>
      <c r="M68" s="29">
        <f>('11.физ-в инвал'!L68*'11.физ-в инвал'!M68+'12.юрид-в инвал'!L68*'12.юрид-в инвал'!M68)/('11.физ-в инвал'!L68+'12.юрид-в инвал'!L68)</f>
        <v>9.2089647034753277</v>
      </c>
      <c r="N68" s="25">
        <f>'11.физ-в инвал'!N68+'12.юрид-в инвал'!N68</f>
        <v>21137.1</v>
      </c>
      <c r="O68" s="29">
        <f>('11.физ-в инвал'!N68*'11.физ-в инвал'!O68+'12.юрид-в инвал'!N68*'12.юрид-в инвал'!O68)/('11.физ-в инвал'!N68+'12.юрид-в инвал'!N68)</f>
        <v>4.7839798269393627</v>
      </c>
      <c r="P68" s="25">
        <f>'11.физ-в инвал'!P68+'12.юрид-в инвал'!P68</f>
        <v>17692.8</v>
      </c>
      <c r="Q68" s="29">
        <f>('11.физ-в инвал'!P68*'11.физ-в инвал'!Q68+'12.юрид-в инвал'!P68*'12.юрид-в инвал'!Q68)/('11.физ-в инвал'!P68+'12.юрид-в инвал'!P68)</f>
        <v>11.274373191354677</v>
      </c>
      <c r="R68" s="25"/>
      <c r="S68" s="29"/>
    </row>
    <row r="69" spans="1:19" ht="14.25" customHeight="1" x14ac:dyDescent="0.2">
      <c r="A69" s="23" t="s">
        <v>20</v>
      </c>
      <c r="B69" s="26">
        <f>'11.физ-в инвал'!B69+'12.юрид-в инвал'!B69</f>
        <v>645286.79999999993</v>
      </c>
      <c r="C69" s="28">
        <f>('11.физ-в инвал'!B69*'11.физ-в инвал'!C69+'12.юрид-в инвал'!B69*'12.юрид-в инвал'!C69)/('11.физ-в инвал'!B69+'12.юрид-в инвал'!B69)</f>
        <v>1.5521313096750158</v>
      </c>
      <c r="D69" s="21">
        <f>'11.физ-в инвал'!D69+'12.юрид-в инвал'!D69</f>
        <v>514628.2</v>
      </c>
      <c r="E69" s="28">
        <f>('11.физ-в инвал'!D69*'11.физ-в инвал'!E69+'12.юрид-в инвал'!D69*'12.юрид-в инвал'!E69)/('11.физ-в инвал'!D69+'12.юрид-в инвал'!D69)</f>
        <v>9.7302479731969597E-3</v>
      </c>
      <c r="F69" s="21">
        <f t="shared" si="0"/>
        <v>130658.6</v>
      </c>
      <c r="G69" s="28">
        <f t="shared" si="1"/>
        <v>7.6272238184091972</v>
      </c>
      <c r="H69" s="21">
        <f>'11.физ-в инвал'!H69+'12.юрид-в инвал'!H69</f>
        <v>9240.7999999999993</v>
      </c>
      <c r="I69" s="28">
        <f>('11.физ-в инвал'!H69*'11.физ-в инвал'!I69+'12.юрид-в инвал'!H69*'12.юрид-в инвал'!I69)/('11.физ-в инвал'!H69+'12.юрид-в инвал'!H69)</f>
        <v>6.953662020604277</v>
      </c>
      <c r="J69" s="21">
        <f>'11.физ-в инвал'!J69+'12.юрид-в инвал'!J69</f>
        <v>21577.199999999997</v>
      </c>
      <c r="K69" s="28">
        <f>('11.физ-в инвал'!J69*'11.физ-в инвал'!K69+'12.юрид-в инвал'!J69*'12.юрид-в инвал'!K69)/('11.физ-в инвал'!J69+'12.юрид-в инвал'!J69)</f>
        <v>5.2002656507795271</v>
      </c>
      <c r="L69" s="21">
        <f>'11.физ-в инвал'!L69+'12.юрид-в инвал'!L69</f>
        <v>37025.800000000003</v>
      </c>
      <c r="M69" s="28">
        <f>('11.физ-в инвал'!L69*'11.физ-в инвал'!M69+'12.юрид-в инвал'!L69*'12.юрид-в инвал'!M69)/('11.физ-в инвал'!L69+'12.юрид-в инвал'!L69)</f>
        <v>7.6243748953432453</v>
      </c>
      <c r="N69" s="21">
        <f>'11.физ-в инвал'!N69+'12.юрид-в инвал'!N69</f>
        <v>31990</v>
      </c>
      <c r="O69" s="28">
        <f>('11.физ-в инвал'!N69*'11.физ-в инвал'!O69+'12.юрид-в инвал'!N69*'12.юрид-в инвал'!O69)/('11.физ-в инвал'!N69+'12.юрид-в инвал'!N69)</f>
        <v>5.1054402625820563</v>
      </c>
      <c r="P69" s="21">
        <f>'11.физ-в инвал'!P69+'12.юрид-в инвал'!P69</f>
        <v>30824.799999999996</v>
      </c>
      <c r="Q69" s="28">
        <f>('11.физ-в инвал'!P69*'11.физ-в инвал'!Q69+'12.юрид-в инвал'!P69*'12.юрид-в инвал'!Q69)/('11.физ-в инвал'!P69+'12.юрид-в инвал'!P69)</f>
        <v>12.148536243544161</v>
      </c>
      <c r="R69" s="22"/>
      <c r="S69" s="30"/>
    </row>
    <row r="70" spans="1:19" ht="14.25" customHeight="1" x14ac:dyDescent="0.2">
      <c r="A70" s="23" t="s">
        <v>1</v>
      </c>
      <c r="B70" s="26">
        <f>'11.физ-в инвал'!B70+'12.юрид-в инвал'!B70</f>
        <v>624813.10000000009</v>
      </c>
      <c r="C70" s="28">
        <f>('11.физ-в инвал'!B70*'11.физ-в инвал'!C70+'12.юрид-в инвал'!B70*'12.юрид-в инвал'!C70)/('11.физ-в инвал'!B70+'12.юрид-в инвал'!B70)</f>
        <v>1.4911207911613886</v>
      </c>
      <c r="D70" s="21">
        <f>'11.физ-в инвал'!D70+'12.юрид-в инвал'!D70</f>
        <v>499308.9</v>
      </c>
      <c r="E70" s="28">
        <f>('11.физ-в инвал'!D70*'11.физ-в инвал'!E70+'12.юрид-в инвал'!D70*'12.юрид-в инвал'!E70)/('11.физ-в инвал'!D70+'12.юрид-в инвал'!D70)</f>
        <v>9.2606400566863523E-3</v>
      </c>
      <c r="F70" s="21">
        <f t="shared" si="0"/>
        <v>125504.2</v>
      </c>
      <c r="G70" s="28">
        <f t="shared" si="1"/>
        <v>7.3865885285113952</v>
      </c>
      <c r="H70" s="21">
        <f>'11.физ-в инвал'!H70+'12.юрид-в инвал'!H70</f>
        <v>5395.2</v>
      </c>
      <c r="I70" s="28">
        <f>('11.физ-в инвал'!H70*'11.физ-в инвал'!I70+'12.юрид-в инвал'!H70*'12.юрид-в инвал'!I70)/('11.физ-в инвал'!H70+'12.юрид-в инвал'!H70)</f>
        <v>3.4287954107354688</v>
      </c>
      <c r="J70" s="21">
        <f>'11.физ-в инвал'!J70+'12.юрид-в инвал'!J70</f>
        <v>37133.699999999997</v>
      </c>
      <c r="K70" s="28">
        <f>('11.физ-в инвал'!J70*'11.физ-в инвал'!K70+'12.юрид-в инвал'!J70*'12.юрид-в инвал'!K70)/('11.физ-в инвал'!J70+'12.юрид-в инвал'!J70)</f>
        <v>6.3472199107549212</v>
      </c>
      <c r="L70" s="21">
        <f>'11.физ-в инвал'!L70+'12.юрид-в инвал'!L70</f>
        <v>56785.5</v>
      </c>
      <c r="M70" s="28">
        <f>('11.физ-в инвал'!L70*'11.физ-в инвал'!M70+'12.юрид-в инвал'!L70*'12.юрид-в инвал'!M70)/('11.физ-в инвал'!L70+'12.юрид-в инвал'!L70)</f>
        <v>6.6602044183814524</v>
      </c>
      <c r="N70" s="21">
        <f>'11.физ-в инвал'!N70+'12.юрид-в инвал'!N70</f>
        <v>1149.3</v>
      </c>
      <c r="O70" s="28">
        <f>('11.физ-в инвал'!N70*'11.физ-в инвал'!O70+'12.юрид-в инвал'!N70*'12.юрид-в инвал'!O70)/('11.физ-в инвал'!N70+'12.юрид-в инвал'!N70)</f>
        <v>9.5601853302009925</v>
      </c>
      <c r="P70" s="21">
        <f>'11.физ-в инвал'!P70+'12.юрид-в инвал'!P70</f>
        <v>25040.5</v>
      </c>
      <c r="Q70" s="28">
        <f>('11.физ-в инвал'!P70*'11.физ-в инвал'!Q70+'12.юрид-в инвал'!P70*'12.юрид-в инвал'!Q70)/('11.физ-в инвал'!P70+'12.юрид-в инвал'!P70)</f>
        <v>11.328149517781194</v>
      </c>
      <c r="R70" s="22"/>
      <c r="S70" s="30"/>
    </row>
    <row r="71" spans="1:19" ht="14.25" customHeight="1" x14ac:dyDescent="0.2">
      <c r="A71" s="23" t="s">
        <v>2</v>
      </c>
      <c r="B71" s="26">
        <f>'11.физ-в инвал'!B71+'12.юрид-в инвал'!B71</f>
        <v>653254.9</v>
      </c>
      <c r="C71" s="28">
        <f>('11.физ-в инвал'!B71*'11.физ-в инвал'!C71+'12.юрид-в инвал'!B71*'12.юрид-в инвал'!C71)/('11.физ-в инвал'!B71+'12.юрид-в инвал'!B71)</f>
        <v>1.0056782444341403</v>
      </c>
      <c r="D71" s="21">
        <f>'11.физ-в инвал'!D71+'12.юрид-в инвал'!D71</f>
        <v>570224</v>
      </c>
      <c r="E71" s="28">
        <f>('11.физ-в инвал'!D71*'11.физ-в инвал'!E71+'12.юрид-в инвал'!D71*'12.юрид-в инвал'!E71)/('11.физ-в инвал'!D71+'12.юрид-в инвал'!D71)</f>
        <v>9.1150372485198812E-3</v>
      </c>
      <c r="F71" s="21">
        <f t="shared" si="0"/>
        <v>83030.899999999994</v>
      </c>
      <c r="G71" s="28">
        <f t="shared" si="1"/>
        <v>7.8496876223189203</v>
      </c>
      <c r="H71" s="21">
        <f>'11.физ-в инвал'!H71+'12.юрид-в инвал'!H71</f>
        <v>13235.099999999999</v>
      </c>
      <c r="I71" s="28">
        <f>('11.физ-в инвал'!H71*'11.физ-в инвал'!I71+'12.юрид-в инвал'!H71*'12.юрид-в инвал'!I71)/('11.физ-в инвал'!H71+'12.юрид-в инвал'!H71)</f>
        <v>3.2152004896071813</v>
      </c>
      <c r="J71" s="21">
        <f>'11.физ-в инвал'!J71+'12.юрид-в инвал'!J71</f>
        <v>26210.799999999999</v>
      </c>
      <c r="K71" s="28">
        <f>('11.физ-в инвал'!J71*'11.физ-в инвал'!K71+'12.юрид-в инвал'!J71*'12.юрид-в инвал'!K71)/('11.физ-в инвал'!J71+'12.юрид-в инвал'!J71)</f>
        <v>7.320055931142889</v>
      </c>
      <c r="L71" s="21">
        <f>'11.физ-в инвал'!L71+'12.юрид-в инвал'!L71</f>
        <v>14254.6</v>
      </c>
      <c r="M71" s="28">
        <f>('11.физ-в инвал'!L71*'11.физ-в инвал'!M71+'12.юрид-в инвал'!L71*'12.юрид-в инвал'!M71)/('11.физ-в инвал'!L71+'12.юрид-в инвал'!L71)</f>
        <v>6.9836316697767735</v>
      </c>
      <c r="N71" s="21">
        <f>'11.физ-в инвал'!N71+'12.юрид-в инвал'!N71</f>
        <v>6282.2000000000007</v>
      </c>
      <c r="O71" s="28">
        <f>('11.физ-в инвал'!N71*'11.физ-в инвал'!O71+'12.юрид-в инвал'!N71*'12.юрид-в инвал'!O71)/('11.физ-в инвал'!N71+'12.юрид-в инвал'!N71)</f>
        <v>7.1936404444302937</v>
      </c>
      <c r="P71" s="21">
        <f>'11.физ-в инвал'!P71+'12.юрид-в инвал'!P71</f>
        <v>23048.2</v>
      </c>
      <c r="Q71" s="28">
        <f>('11.физ-в инвал'!P71*'11.физ-в инвал'!Q71+'12.юрид-в инвал'!P71*'12.юрид-в инвал'!Q71)/('11.физ-в инвал'!P71+'12.юрид-в инвал'!P71)</f>
        <v>11.827728065532234</v>
      </c>
      <c r="R71" s="21"/>
      <c r="S71" s="28"/>
    </row>
    <row r="72" spans="1:19" ht="14.25" customHeight="1" x14ac:dyDescent="0.2">
      <c r="A72" s="23" t="s">
        <v>3</v>
      </c>
      <c r="B72" s="26">
        <f>'11.физ-в инвал'!B72+'12.юрид-в инвал'!B72</f>
        <v>600140.49999999977</v>
      </c>
      <c r="C72" s="28">
        <f>('11.физ-в инвал'!B72*'11.физ-в инвал'!C72+'12.юрид-в инвал'!B72*'12.юрид-в инвал'!C72)/('11.физ-в инвал'!B72+'12.юрид-в инвал'!B72)</f>
        <v>0.65033514985240992</v>
      </c>
      <c r="D72" s="21">
        <f>'11.физ-в инвал'!D72+'12.юрид-в инвал'!D72</f>
        <v>537038.39999999991</v>
      </c>
      <c r="E72" s="28">
        <f>('11.физ-в инвал'!D72*'11.физ-в инвал'!E72+'12.юрид-в инвал'!D72*'12.юрид-в инвал'!E72)/('11.физ-в инвал'!D72+'12.юрид-в инвал'!D72)</f>
        <v>8.0516477034044496E-3</v>
      </c>
      <c r="F72" s="21">
        <f t="shared" si="0"/>
        <v>63102.099999999991</v>
      </c>
      <c r="G72" s="28">
        <f t="shared" si="1"/>
        <v>6.1165700983010094</v>
      </c>
      <c r="H72" s="21">
        <f>'11.физ-в инвал'!H72+'12.юрид-в инвал'!H72</f>
        <v>4689.8999999999996</v>
      </c>
      <c r="I72" s="28">
        <f>('11.физ-в инвал'!H72*'11.физ-в инвал'!I72+'12.юрид-в инвал'!H72*'12.юрид-в инвал'!I72)/('11.физ-в инвал'!H72+'12.юрид-в инвал'!H72)</f>
        <v>2.0318791445446602</v>
      </c>
      <c r="J72" s="21">
        <f>'11.физ-в инвал'!J72+'12.юрид-в инвал'!J72</f>
        <v>11052.2</v>
      </c>
      <c r="K72" s="28">
        <f>('11.физ-в инвал'!J72*'11.физ-в инвал'!K72+'12.юрид-в инвал'!J72*'12.юрид-в инвал'!K72)/('11.физ-в инвал'!J72+'12.юрид-в инвал'!J72)</f>
        <v>5.7958367564828723</v>
      </c>
      <c r="L72" s="21">
        <f>'11.физ-в инвал'!L72+'12.юрид-в инвал'!L72</f>
        <v>19073.699999999997</v>
      </c>
      <c r="M72" s="28">
        <f>('11.физ-в инвал'!L72*'11.физ-в инвал'!M72+'12.юрид-в инвал'!L72*'12.юрид-в инвал'!M72)/('11.физ-в инвал'!L72+'12.юрид-в инвал'!L72)</f>
        <v>7.141477741602313</v>
      </c>
      <c r="N72" s="21">
        <f>'11.физ-в инвал'!N72+'12.юрид-в инвал'!N72</f>
        <v>1719.7000000000003</v>
      </c>
      <c r="O72" s="28">
        <f>('11.физ-в инвал'!N72*'11.физ-в инвал'!O72+'12.юрид-в инвал'!N72*'12.юрид-в инвал'!O72)/('11.физ-в инвал'!N72+'12.юрид-в инвал'!N72)</f>
        <v>8.8874222248066506</v>
      </c>
      <c r="P72" s="21">
        <f>'11.физ-в инвал'!P72+'12.юрид-в инвал'!P72</f>
        <v>26566.6</v>
      </c>
      <c r="Q72" s="28">
        <f>('11.физ-в инвал'!P72*'11.физ-в инвал'!Q72+'12.юрид-в инвал'!P72*'12.юрид-в инвал'!Q72)/('11.физ-в инвал'!P72+'12.юрид-в инвал'!P72)</f>
        <v>6.0558843434989811</v>
      </c>
      <c r="R72" s="22"/>
      <c r="S72" s="30"/>
    </row>
    <row r="73" spans="1:19" ht="14.25" customHeight="1" x14ac:dyDescent="0.2">
      <c r="A73" s="23" t="s">
        <v>4</v>
      </c>
      <c r="B73" s="26">
        <f>'11.физ-в инвал'!B73+'12.юрид-в инвал'!B73</f>
        <v>647631</v>
      </c>
      <c r="C73" s="28">
        <f>('11.физ-в инвал'!B73*'11.физ-в инвал'!C73+'12.юрид-в инвал'!B73*'12.юрид-в инвал'!C73)/('11.физ-в инвал'!B73+'12.юрид-в инвал'!B73)</f>
        <v>1.1559528311646601</v>
      </c>
      <c r="D73" s="21">
        <f>'11.физ-в инвал'!D73+'12.юрид-в инвал'!D73</f>
        <v>556399.1</v>
      </c>
      <c r="E73" s="28">
        <f>('11.физ-в инвал'!D73*'11.физ-в инвал'!E73+'12.юрид-в инвал'!D73*'12.юрид-в инвал'!E73)/('11.физ-в инвал'!D73+'12.юрид-в инвал'!D73)</f>
        <v>2.4416322743872161E-3</v>
      </c>
      <c r="F73" s="21">
        <f t="shared" si="0"/>
        <v>91231.9</v>
      </c>
      <c r="G73" s="28">
        <f t="shared" si="1"/>
        <v>8.1909109204127066</v>
      </c>
      <c r="H73" s="21">
        <f>'11.физ-в инвал'!H73+'12.юрид-в инвал'!H73</f>
        <v>2825.8</v>
      </c>
      <c r="I73" s="28">
        <f>('11.физ-в инвал'!H73*'11.физ-в инвал'!I73+'12.юрид-в инвал'!H73*'12.юрид-в инвал'!I73)/('11.физ-в инвал'!H73+'12.юрид-в инвал'!H73)</f>
        <v>2.669912945006724</v>
      </c>
      <c r="J73" s="21">
        <f>'11.физ-в инвал'!J73+'12.юрид-в инвал'!J73</f>
        <v>22145.5</v>
      </c>
      <c r="K73" s="28">
        <f>('11.физ-в инвал'!J73*'11.физ-в инвал'!K73+'12.юрид-в инвал'!J73*'12.юрид-в инвал'!K73)/('11.физ-в инвал'!J73+'12.юрид-в инвал'!J73)</f>
        <v>5.2852943487390212</v>
      </c>
      <c r="L73" s="21">
        <f>'11.физ-в инвал'!L73+'12.юрид-в инвал'!L73</f>
        <v>15856.9</v>
      </c>
      <c r="M73" s="28">
        <f>('11.физ-в инвал'!L73*'11.физ-в инвал'!M73+'12.юрид-в инвал'!L73*'12.юрид-в инвал'!M73)/('11.физ-в инвал'!L73+'12.юрид-в инвал'!L73)</f>
        <v>6.7787081333678092</v>
      </c>
      <c r="N73" s="21">
        <f>'11.физ-в инвал'!N73+'12.юрид-в инвал'!N73</f>
        <v>12840.300000000001</v>
      </c>
      <c r="O73" s="28">
        <f>('11.физ-в инвал'!N73*'11.физ-в инвал'!O73+'12.юрид-в инвал'!N73*'12.юрид-в инвал'!O73)/('11.физ-в инвал'!N73+'12.юрид-в инвал'!N73)</f>
        <v>7.5078463898818555</v>
      </c>
      <c r="P73" s="21">
        <f>'11.физ-в инвал'!P73+'12.юрид-в инвал'!P73</f>
        <v>37563.399999999994</v>
      </c>
      <c r="Q73" s="28">
        <f>('11.физ-в инвал'!P73*'11.физ-в инвал'!Q73+'12.юрид-в инвал'!P73*'12.юрид-в инвал'!Q73)/('11.физ-в инвал'!P73+'12.юрид-в инвал'!P73)</f>
        <v>11.148882768865441</v>
      </c>
      <c r="R73" s="22"/>
      <c r="S73" s="30"/>
    </row>
    <row r="74" spans="1:19" ht="14.25" customHeight="1" x14ac:dyDescent="0.2">
      <c r="A74" s="23" t="s">
        <v>5</v>
      </c>
      <c r="B74" s="26">
        <f>'11.физ-в инвал'!B74+'12.юрид-в инвал'!B74</f>
        <v>598741.10000000009</v>
      </c>
      <c r="C74" s="28">
        <f>('11.физ-в инвал'!B74*'11.физ-в инвал'!C74+'12.юрид-в инвал'!B74*'12.юрид-в инвал'!C74)/('11.физ-в инвал'!B74+'12.юрид-в инвал'!B74)</f>
        <v>0.76539726269000063</v>
      </c>
      <c r="D74" s="21">
        <f>'11.физ-в инвал'!D74+'12.юрид-в инвал'!D74</f>
        <v>528788.70000000007</v>
      </c>
      <c r="E74" s="28">
        <f>('11.физ-в инвал'!D74*'11.физ-в инвал'!E74+'12.юрид-в инвал'!D74*'12.юрид-в инвал'!E74)/('11.физ-в инвал'!D74+'12.юрид-в инвал'!D74)</f>
        <v>4.0672729958109921E-3</v>
      </c>
      <c r="F74" s="21">
        <f t="shared" ref="F74:F137" si="2">H74+J74+L74+N74+P74+R74</f>
        <v>69952.399999999994</v>
      </c>
      <c r="G74" s="28">
        <f t="shared" ref="G74:G137" si="3">(H74*I74+J74*K74+L74*M74+N74*O74+P74*Q74+R74*S74)/(H74+J74+L74+N74+P74+R74)</f>
        <v>6.5204920917652576</v>
      </c>
      <c r="H74" s="21">
        <f>'11.физ-в инвал'!H74+'12.юрид-в инвал'!H74</f>
        <v>4615</v>
      </c>
      <c r="I74" s="28">
        <f>('11.физ-в инвал'!H74*'11.физ-в инвал'!I74+'12.юрид-в инвал'!H74*'12.юрид-в инвал'!I74)/('11.физ-в инвал'!H74+'12.юрид-в инвал'!H74)</f>
        <v>2.6024550379198272</v>
      </c>
      <c r="J74" s="21">
        <f>'11.физ-в инвал'!J74+'12.юрид-в инвал'!J74</f>
        <v>16014.1</v>
      </c>
      <c r="K74" s="28">
        <f>('11.физ-в инвал'!J74*'11.физ-в инвал'!K74+'12.юрид-в инвал'!J74*'12.юрид-в инвал'!K74)/('11.физ-в инвал'!J74+'12.юрид-в инвал'!J74)</f>
        <v>5.2957810304669009</v>
      </c>
      <c r="L74" s="21">
        <f>'11.физ-в инвал'!L74+'12.юрид-в инвал'!L74</f>
        <v>10731.699999999999</v>
      </c>
      <c r="M74" s="28">
        <f>('11.физ-в инвал'!L74*'11.физ-в инвал'!M74+'12.юрид-в инвал'!L74*'12.юрид-в инвал'!M74)/('11.физ-в инвал'!L74+'12.юрид-в инвал'!L74)</f>
        <v>6.2531695817065334</v>
      </c>
      <c r="N74" s="21">
        <f>'11.физ-в инвал'!N74+'12.юрид-в инвал'!N74</f>
        <v>2877</v>
      </c>
      <c r="O74" s="28">
        <f>('11.физ-в инвал'!N74*'11.физ-в инвал'!O74+'12.юрид-в инвал'!N74*'12.юрид-в инвал'!O74)/('11.физ-в инвал'!N74+'12.юрид-в инвал'!N74)</f>
        <v>11.591195689954812</v>
      </c>
      <c r="P74" s="21">
        <f>'11.физ-в инвал'!P74+'12.юрид-в инвал'!P74</f>
        <v>35714.6</v>
      </c>
      <c r="Q74" s="28">
        <f>('11.физ-в инвал'!P74*'11.физ-в инвал'!Q74+'12.юрид-в инвал'!P74*'12.юрид-в инвал'!Q74)/('11.физ-в инвал'!P74+'12.юрид-в инвал'!P74)</f>
        <v>7.247780011535899</v>
      </c>
      <c r="R74" s="22"/>
      <c r="S74" s="30"/>
    </row>
    <row r="75" spans="1:19" ht="14.25" customHeight="1" x14ac:dyDescent="0.2">
      <c r="A75" s="23" t="s">
        <v>6</v>
      </c>
      <c r="B75" s="26">
        <f>'11.физ-в инвал'!B75+'12.юрид-в инвал'!B75</f>
        <v>571157.19999999995</v>
      </c>
      <c r="C75" s="28">
        <f>('11.физ-в инвал'!B75*'11.физ-в инвал'!C75+'12.юрид-в инвал'!B75*'12.юрид-в инвал'!C75)/('11.физ-в инвал'!B75+'12.юрид-в инвал'!B75)</f>
        <v>0.91410274089164933</v>
      </c>
      <c r="D75" s="21">
        <f>'11.физ-в инвал'!D75+'12.юрид-в инвал'!D75</f>
        <v>513407.39999999997</v>
      </c>
      <c r="E75" s="28">
        <f>('11.физ-в инвал'!D75*'11.физ-в инвал'!E75+'12.юрид-в инвал'!D75*'12.юрид-в инвал'!E75)/('11.физ-в инвал'!D75+'12.юрид-в инвал'!D75)</f>
        <v>1.3689284572057201E-2</v>
      </c>
      <c r="F75" s="21">
        <f t="shared" si="2"/>
        <v>57749.8</v>
      </c>
      <c r="G75" s="28">
        <f t="shared" si="3"/>
        <v>8.918960446616266</v>
      </c>
      <c r="H75" s="21">
        <f>'11.физ-в инвал'!H75+'12.юрид-в инвал'!H75</f>
        <v>4541.5999999999995</v>
      </c>
      <c r="I75" s="28">
        <f>('11.физ-в инвал'!H75*'11.физ-в инвал'!I75+'12.юрид-в инвал'!H75*'12.юрид-в инвал'!I75)/('11.физ-в инвал'!H75+'12.юрид-в инвал'!H75)</f>
        <v>2.7876189008279022</v>
      </c>
      <c r="J75" s="21">
        <f>'11.физ-в инвал'!J75+'12.юрид-в инвал'!J75</f>
        <v>6914.4999999999991</v>
      </c>
      <c r="K75" s="28">
        <f>('11.физ-в инвал'!J75*'11.физ-в инвал'!K75+'12.юрид-в инвал'!J75*'12.юрид-в инвал'!K75)/('11.физ-в инвал'!J75+'12.юрид-в инвал'!J75)</f>
        <v>5.3323812278545093</v>
      </c>
      <c r="L75" s="21">
        <f>'11.физ-в инвал'!L75+'12.юрид-в инвал'!L75</f>
        <v>17296.5</v>
      </c>
      <c r="M75" s="28">
        <f>('11.физ-в инвал'!L75*'11.физ-в инвал'!M75+'12.юрид-в инвал'!L75*'12.юрид-в инвал'!M75)/('11.физ-в инвал'!L75+'12.юрид-в инвал'!L75)</f>
        <v>8.1880721533258161</v>
      </c>
      <c r="N75" s="21">
        <f>'11.физ-в инвал'!N75+'12.юрид-в инвал'!N75</f>
        <v>13891.5</v>
      </c>
      <c r="O75" s="28">
        <f>('11.физ-в инвал'!N75*'11.физ-в инвал'!O75+'12.юрид-в инвал'!N75*'12.юрид-в инвал'!O75)/('11.физ-в инвал'!N75+'12.юрид-в инвал'!N75)</f>
        <v>10.608998308318036</v>
      </c>
      <c r="P75" s="21">
        <f>'11.физ-в инвал'!P75+'12.юрид-в инвал'!P75</f>
        <v>15105.7</v>
      </c>
      <c r="Q75" s="28">
        <f>('11.физ-в инвал'!P75*'11.физ-в инвал'!Q75+'12.юрид-в инвал'!P75*'12.юрид-в инвал'!Q75)/('11.физ-в инвал'!P75+'12.юрид-в инвал'!P75)</f>
        <v>11.686799817287515</v>
      </c>
      <c r="R75" s="22"/>
      <c r="S75" s="30"/>
    </row>
    <row r="76" spans="1:19" ht="14.25" customHeight="1" x14ac:dyDescent="0.2">
      <c r="A76" s="23" t="s">
        <v>7</v>
      </c>
      <c r="B76" s="26">
        <f>'11.физ-в инвал'!B76+'12.юрид-в инвал'!B76</f>
        <v>591051.29999999993</v>
      </c>
      <c r="C76" s="28">
        <f>('11.физ-в инвал'!B76*'11.физ-в инвал'!C76+'12.юрид-в инвал'!B76*'12.юрид-в инвал'!C76)/('11.физ-в инвал'!B76+'12.юрид-в инвал'!B76)</f>
        <v>1.0804765914566132</v>
      </c>
      <c r="D76" s="21">
        <f>'11.физ-в инвал'!D76+'12.юрид-в инвал'!D76</f>
        <v>522735.9</v>
      </c>
      <c r="E76" s="28">
        <f>('11.физ-в инвал'!D76*'11.физ-в инвал'!E76+'12.юрид-в инвал'!D76*'12.юрид-в инвал'!E76)/('11.физ-в инвал'!D76+'12.юрид-в инвал'!D76)</f>
        <v>1.897839807826476E-2</v>
      </c>
      <c r="F76" s="21">
        <f t="shared" si="2"/>
        <v>68315.399999999994</v>
      </c>
      <c r="G76" s="28">
        <f t="shared" si="3"/>
        <v>9.2028503675598792</v>
      </c>
      <c r="H76" s="21">
        <f>'11.физ-в инвал'!H76+'12.юрид-в инвал'!H76</f>
        <v>3199.2000000000003</v>
      </c>
      <c r="I76" s="28">
        <f>('11.физ-в инвал'!H76*'11.физ-в инвал'!I76+'12.юрид-в инвал'!H76*'12.юрид-в инвал'!I76)/('11.физ-в инвал'!H76+'12.юрид-в инвал'!H76)</f>
        <v>2.8238206426606651</v>
      </c>
      <c r="J76" s="21">
        <f>'11.физ-в инвал'!J76+'12.юрид-в инвал'!J76</f>
        <v>24761.1</v>
      </c>
      <c r="K76" s="28">
        <f>('11.физ-в инвал'!J76*'11.физ-в инвал'!K76+'12.юрид-в инвал'!J76*'12.юрид-в инвал'!K76)/('11.физ-в инвал'!J76+'12.юрид-в инвал'!J76)</f>
        <v>6.2176852401549221</v>
      </c>
      <c r="L76" s="21">
        <f>'11.физ-в инвал'!L76+'12.юрид-в инвал'!L76</f>
        <v>11054.2</v>
      </c>
      <c r="M76" s="28">
        <f>('11.физ-в инвал'!L76*'11.физ-в инвал'!M76+'12.юрид-в инвал'!L76*'12.юрид-в инвал'!M76)/('11.физ-в инвал'!L76+'12.юрид-в инвал'!L76)</f>
        <v>6.9932361455374421</v>
      </c>
      <c r="N76" s="21">
        <f>'11.физ-в инвал'!N76+'12.юрид-в инвал'!N76</f>
        <v>9043.2000000000007</v>
      </c>
      <c r="O76" s="28">
        <f>('11.физ-в инвал'!N76*'11.физ-в инвал'!O76+'12.юрид-в инвал'!N76*'12.юрид-в инвал'!O76)/('11.физ-в инвал'!N76+'12.юрид-в инвал'!N76)</f>
        <v>12.266200017692853</v>
      </c>
      <c r="P76" s="21">
        <f>'11.физ-в инвал'!P76+'12.юрид-в инвал'!P76</f>
        <v>20257.699999999997</v>
      </c>
      <c r="Q76" s="28">
        <f>('11.физ-в инвал'!P76*'11.физ-в инвал'!Q76+'12.юрид-в инвал'!P76*'12.юрид-в инвал'!Q76)/('11.физ-в инвал'!P76+'12.юрид-в инвал'!P76)</f>
        <v>13.697279552960111</v>
      </c>
      <c r="R76" s="22"/>
      <c r="S76" s="30"/>
    </row>
    <row r="77" spans="1:19" ht="14.25" customHeight="1" x14ac:dyDescent="0.2">
      <c r="A77" s="23" t="s">
        <v>8</v>
      </c>
      <c r="B77" s="26">
        <f>'11.физ-в инвал'!B77+'12.юрид-в инвал'!B77</f>
        <v>441969.5</v>
      </c>
      <c r="C77" s="28">
        <f>('11.физ-в инвал'!B77*'11.физ-в инвал'!C77+'12.юрид-в инвал'!B77*'12.юрид-в инвал'!C77)/('11.физ-в инвал'!B77+'12.юрид-в инвал'!B77)</f>
        <v>0.63550417845575324</v>
      </c>
      <c r="D77" s="21">
        <f>'11.физ-в инвал'!D77+'12.юрид-в инвал'!D77</f>
        <v>404271.5</v>
      </c>
      <c r="E77" s="28">
        <f>('11.физ-в инвал'!D77*'11.физ-в инвал'!E77+'12.юрид-в инвал'!D77*'12.юрид-в инвал'!E77)/('11.физ-в инвал'!D77+'12.юрид-в инвал'!D77)</f>
        <v>9.5110093093379085E-3</v>
      </c>
      <c r="F77" s="21">
        <f t="shared" si="2"/>
        <v>37698</v>
      </c>
      <c r="G77" s="28">
        <f t="shared" si="3"/>
        <v>7.3486241710435571</v>
      </c>
      <c r="H77" s="21">
        <f>'11.физ-в инвал'!H77+'12.юрид-в инвал'!H77</f>
        <v>3454.8</v>
      </c>
      <c r="I77" s="28">
        <f>('11.физ-в инвал'!H77*'11.физ-в инвал'!I77+'12.юрид-в инвал'!H77*'12.юрид-в инвал'!I77)/('11.физ-в инвал'!H77+'12.юрид-в инвал'!H77)</f>
        <v>2.553982864420516</v>
      </c>
      <c r="J77" s="21">
        <f>'11.физ-в инвал'!J77+'12.юрид-в инвал'!J77</f>
        <v>13506.8</v>
      </c>
      <c r="K77" s="28">
        <f>('11.физ-в инвал'!J77*'11.физ-в инвал'!K77+'12.юрид-в инвал'!J77*'12.юрид-в инвал'!K77)/('11.физ-в инвал'!J77+'12.юрид-в инвал'!J77)</f>
        <v>6.0998800604140149</v>
      </c>
      <c r="L77" s="21">
        <f>'11.физ-в инвал'!L77+'12.юрид-в инвал'!L77</f>
        <v>10870.2</v>
      </c>
      <c r="M77" s="28">
        <f>('11.физ-в инвал'!L77*'11.физ-в инвал'!M77+'12.юрид-в инвал'!L77*'12.юрид-в инвал'!M77)/('11.физ-в инвал'!L77+'12.юрид-в инвал'!L77)</f>
        <v>6.7204624569925118</v>
      </c>
      <c r="N77" s="21">
        <f>'11.физ-в инвал'!N77+'12.юрид-в инвал'!N77</f>
        <v>1474.2</v>
      </c>
      <c r="O77" s="28">
        <f>('11.физ-в инвал'!N77*'11.физ-в инвал'!O77+'12.юрид-в инвал'!N77*'12.юрид-в инвал'!O77)/('11.физ-в инвал'!N77+'12.юрид-в инвал'!N77)</f>
        <v>8.4982363315696645</v>
      </c>
      <c r="P77" s="21">
        <f>'11.физ-в инвал'!P77+'12.юрид-в инвал'!P77</f>
        <v>8392</v>
      </c>
      <c r="Q77" s="28">
        <f>('11.физ-в инвал'!P77*'11.физ-в инвал'!Q77+'12.юрид-в инвал'!P77*'12.юрид-в инвал'!Q77)/('11.физ-в инвал'!P77+'12.юрид-в инвал'!P77)</f>
        <v>11.944018469971402</v>
      </c>
      <c r="R77" s="22"/>
      <c r="S77" s="30"/>
    </row>
    <row r="78" spans="1:19" ht="14.25" customHeight="1" x14ac:dyDescent="0.2">
      <c r="A78" s="23" t="s">
        <v>9</v>
      </c>
      <c r="B78" s="26">
        <f>'11.физ-в инвал'!B78+'12.юрид-в инвал'!B78</f>
        <v>721708.50000000023</v>
      </c>
      <c r="C78" s="28">
        <f>('11.физ-в инвал'!B78*'11.физ-в инвал'!C78+'12.юрид-в инвал'!B78*'12.юрид-в инвал'!C78)/('11.физ-в инвал'!B78+'12.юрид-в инвал'!B78)</f>
        <v>0.36906105581408549</v>
      </c>
      <c r="D78" s="21">
        <f>'11.физ-в инвал'!D78+'12.юрид-в инвал'!D78</f>
        <v>689371.60000000009</v>
      </c>
      <c r="E78" s="28">
        <f>('11.физ-в инвал'!D78*'11.физ-в инвал'!E78+'12.юрид-в инвал'!D78*'12.юрид-в инвал'!E78)/('11.физ-в инвал'!D78+'12.юрид-в инвал'!D78)</f>
        <v>2.5965067316379145E-3</v>
      </c>
      <c r="F78" s="21">
        <f t="shared" si="2"/>
        <v>32336.9</v>
      </c>
      <c r="G78" s="28">
        <f t="shared" si="3"/>
        <v>8.1815060503635149</v>
      </c>
      <c r="H78" s="21">
        <f>'11.физ-в инвал'!H78+'12.юрид-в инвал'!H78</f>
        <v>3473.3</v>
      </c>
      <c r="I78" s="28">
        <f>('11.физ-в инвал'!H78*'11.физ-в инвал'!I78+'12.юрид-в инвал'!H78*'12.юрид-в инвал'!I78)/('11.физ-в инвал'!H78+'12.юрид-в инвал'!H78)</f>
        <v>2.7094722598105552</v>
      </c>
      <c r="J78" s="21">
        <f>'11.физ-в инвал'!J78+'12.юрид-в инвал'!J78</f>
        <v>7631.2</v>
      </c>
      <c r="K78" s="28">
        <f>('11.физ-в инвал'!J78*'11.физ-в инвал'!K78+'12.юрид-в инвал'!J78*'12.юрид-в инвал'!K78)/('11.физ-в инвал'!J78+'12.юрид-в инвал'!J78)</f>
        <v>5.0023154942866128</v>
      </c>
      <c r="L78" s="21">
        <f>'11.физ-в инвал'!L78+'12.юрид-в инвал'!L78</f>
        <v>9070.9</v>
      </c>
      <c r="M78" s="28">
        <f>('11.физ-в инвал'!L78*'11.физ-в инвал'!M78+'12.юрид-в инвал'!L78*'12.юрид-в инвал'!M78)/('11.физ-в инвал'!L78+'12.юрид-в инвал'!L78)</f>
        <v>7.8292165055286684</v>
      </c>
      <c r="N78" s="21">
        <f>'11.физ-в инвал'!N78+'12.юрид-в инвал'!N78</f>
        <v>1529.3</v>
      </c>
      <c r="O78" s="28">
        <f>('11.физ-в инвал'!N78*'11.физ-в инвал'!O78+'12.юрид-в инвал'!N78*'12.юрид-в инвал'!O78)/('11.физ-в инвал'!N78+'12.юрид-в инвал'!N78)</f>
        <v>9.3369515464591633</v>
      </c>
      <c r="P78" s="21">
        <f>'11.физ-в инвал'!P78+'12.юрид-в инвал'!P78</f>
        <v>10632.199999999999</v>
      </c>
      <c r="Q78" s="28">
        <f>('11.физ-в инвал'!P78*'11.физ-в инвал'!Q78+'12.юрид-в инвал'!P78*'12.юрид-в инвал'!Q78)/('11.физ-в инвал'!P78+'12.юрид-в инвал'!P78)</f>
        <v>12.385303417919152</v>
      </c>
      <c r="R78" s="21"/>
      <c r="S78" s="28"/>
    </row>
    <row r="79" spans="1:19" ht="14.25" customHeight="1" x14ac:dyDescent="0.2">
      <c r="A79" s="23" t="s">
        <v>14</v>
      </c>
      <c r="B79" s="26">
        <f>'11.физ-в инвал'!B79+'12.юрид-в инвал'!B79</f>
        <v>700057.2</v>
      </c>
      <c r="C79" s="28">
        <f>('11.физ-в инвал'!B79*'11.физ-в инвал'!C79+'12.юрид-в инвал'!B79*'12.юрид-в инвал'!C79)/('11.физ-в инвал'!B79+'12.юрид-в инвал'!B79)</f>
        <v>0.80296373210646221</v>
      </c>
      <c r="D79" s="21">
        <f>'11.физ-в инвал'!D79+'12.юрид-в инвал'!D79</f>
        <v>623414</v>
      </c>
      <c r="E79" s="28">
        <f>('11.физ-в инвал'!D79*'11.физ-в инвал'!E79+'12.юрид-в инвал'!D79*'12.юрид-в инвал'!E79)/('11.физ-в инвал'!D79+'12.юрид-в инвал'!D79)</f>
        <v>5.8972336200341985E-3</v>
      </c>
      <c r="F79" s="21">
        <f t="shared" si="2"/>
        <v>76643.200000000012</v>
      </c>
      <c r="G79" s="28">
        <f t="shared" si="3"/>
        <v>7.2862840278067704</v>
      </c>
      <c r="H79" s="21">
        <f>'11.физ-в инвал'!H79+'12.юрид-в инвал'!H79</f>
        <v>4772.6000000000004</v>
      </c>
      <c r="I79" s="28">
        <f>('11.физ-в инвал'!H79*'11.физ-в инвал'!I79+'12.юрид-в инвал'!H79*'12.юрид-в инвал'!I79)/('11.физ-в инвал'!H79+'12.юрид-в инвал'!H79)</f>
        <v>2.5460105602816068</v>
      </c>
      <c r="J79" s="21">
        <f>'11.физ-в инвал'!J79+'12.юрид-в инвал'!J79</f>
        <v>18493.800000000003</v>
      </c>
      <c r="K79" s="28">
        <f>('11.физ-в инвал'!J79*'11.физ-в инвал'!K79+'12.юрид-в инвал'!J79*'12.юрид-в инвал'!K79)/('11.физ-в инвал'!J79+'12.юрид-в инвал'!J79)</f>
        <v>4.9738902767413933</v>
      </c>
      <c r="L79" s="21">
        <f>'11.физ-в инвал'!L79+'12.юрид-в инвал'!L79</f>
        <v>25925.800000000003</v>
      </c>
      <c r="M79" s="28">
        <f>('11.физ-в инвал'!L79*'11.физ-в инвал'!M79+'12.юрид-в инвал'!L79*'12.юрид-в инвал'!M79)/('11.физ-в инвал'!L79+'12.юрид-в инвал'!L79)</f>
        <v>9.0567251926652208</v>
      </c>
      <c r="N79" s="21">
        <f>'11.физ-в инвал'!N79+'12.юрид-в инвал'!N79</f>
        <v>6458.3</v>
      </c>
      <c r="O79" s="28">
        <f>('11.физ-в инвал'!N79*'11.физ-в инвал'!O79+'12.юрид-в инвал'!N79*'12.юрид-в инвал'!O79)/('11.физ-в инвал'!N79+'12.юрид-в инвал'!N79)</f>
        <v>4.5398990446402303</v>
      </c>
      <c r="P79" s="21">
        <f>'11.физ-в инвал'!P79+'12.юрид-в инвал'!P79</f>
        <v>20992.7</v>
      </c>
      <c r="Q79" s="28">
        <f>('11.физ-в инвал'!P79*'11.физ-в инвал'!Q79+'12.юрид-в инвал'!P79*'12.юрид-в инвал'!Q79)/('11.физ-в инвал'!P79+'12.юрид-в инвал'!P79)</f>
        <v>9.0595314561728593</v>
      </c>
      <c r="R79" s="22"/>
      <c r="S79" s="30"/>
    </row>
    <row r="80" spans="1:19" ht="14.25" customHeight="1" thickBot="1" x14ac:dyDescent="0.25">
      <c r="A80" s="24" t="s">
        <v>15</v>
      </c>
      <c r="B80" s="27">
        <f>'11.физ-в инвал'!B80+'12.юрид-в инвал'!B80</f>
        <v>572671.79999999993</v>
      </c>
      <c r="C80" s="29">
        <f>('11.физ-в инвал'!B80*'11.физ-в инвал'!C80+'12.юрид-в инвал'!B80*'12.юрид-в инвал'!C80)/('11.физ-в инвал'!B80+'12.юрид-в инвал'!B80)</f>
        <v>1.5130321660678947</v>
      </c>
      <c r="D80" s="25">
        <f>'11.физ-в инвал'!D80+'12.юрид-в инвал'!D80</f>
        <v>469607.19999999995</v>
      </c>
      <c r="E80" s="29">
        <f>('11.физ-в инвал'!D80*'11.физ-в инвал'!E80+'12.юрид-в инвал'!D80*'12.юрид-в инвал'!E80)/('11.физ-в инвал'!D80+'12.юрид-в инвал'!D80)</f>
        <v>1.176909127458012E-2</v>
      </c>
      <c r="F80" s="25">
        <f t="shared" si="2"/>
        <v>103064.6</v>
      </c>
      <c r="G80" s="29">
        <f t="shared" si="3"/>
        <v>8.3534405023645348</v>
      </c>
      <c r="H80" s="25">
        <f>'11.физ-в инвал'!H80+'12.юрид-в инвал'!H80</f>
        <v>9238.1</v>
      </c>
      <c r="I80" s="29">
        <f>('11.физ-в инвал'!H80*'11.физ-в инвал'!I80+'12.юрид-в инвал'!H80*'12.юрид-в инвал'!I80)/('11.физ-в инвал'!H80+'12.юрид-в инвал'!H80)</f>
        <v>1.1178380835886168</v>
      </c>
      <c r="J80" s="25">
        <f>'11.физ-в инвал'!J80+'12.юрид-в инвал'!J80</f>
        <v>14423.699999999999</v>
      </c>
      <c r="K80" s="29">
        <f>('11.физ-в инвал'!J80*'11.физ-в инвал'!K80+'12.юрид-в инвал'!J80*'12.юрид-в инвал'!K80)/('11.физ-в инвал'!J80+'12.юрид-в инвал'!J80)</f>
        <v>3.3961309511429114</v>
      </c>
      <c r="L80" s="25">
        <f>'11.физ-в инвал'!L80+'12.юрид-в инвал'!L80</f>
        <v>9513.5</v>
      </c>
      <c r="M80" s="29">
        <f>('11.физ-в инвал'!L80*'11.физ-в инвал'!M80+'12.юрид-в инвал'!L80*'12.юрид-в инвал'!M80)/('11.физ-в инвал'!L80+'12.юрид-в инвал'!L80)</f>
        <v>7.0939853891837918</v>
      </c>
      <c r="N80" s="25">
        <f>'11.физ-в инвал'!N80+'12.юрид-в инвал'!N80</f>
        <v>11185</v>
      </c>
      <c r="O80" s="29">
        <f>('11.физ-в инвал'!N80*'11.физ-в инвал'!O80+'12.юрид-в инвал'!N80*'12.юрид-в инвал'!O80)/('11.физ-в инвал'!N80+'12.юрид-в инвал'!N80)</f>
        <v>6.1596942333482332</v>
      </c>
      <c r="P80" s="25">
        <f>'11.физ-в инвал'!P80+'12.юрид-в инвал'!P80</f>
        <v>58704.3</v>
      </c>
      <c r="Q80" s="29">
        <f>('11.физ-в инвал'!P80*'11.физ-в инвал'!Q80+'12.юрид-в инвал'!P80*'12.юрид-в инвал'!Q80)/('11.физ-в инвал'!P80+'12.юрид-в инвал'!P80)</f>
        <v>11.332180436526794</v>
      </c>
      <c r="R80" s="25"/>
      <c r="S80" s="29"/>
    </row>
    <row r="81" spans="1:19" ht="14.25" customHeight="1" x14ac:dyDescent="0.2">
      <c r="A81" s="23" t="s">
        <v>21</v>
      </c>
      <c r="B81" s="26">
        <f>'11.физ-в инвал'!B81+'12.юрид-в инвал'!B81</f>
        <v>973180</v>
      </c>
      <c r="C81" s="28">
        <f>('11.физ-в инвал'!B81*'11.физ-в инвал'!C81+'12.юрид-в инвал'!B81*'12.юрид-в инвал'!C81)/('11.физ-в инвал'!B81+'12.юрид-в инвал'!B81)</f>
        <v>0.89347251279311113</v>
      </c>
      <c r="D81" s="21">
        <f>'11.физ-в инвал'!D81+'12.юрид-в инвал'!D81</f>
        <v>640671.00000000012</v>
      </c>
      <c r="E81" s="28">
        <f>('11.физ-в инвал'!D81*'11.физ-в инвал'!E81+'12.юрид-в инвал'!D81*'12.юрид-в инвал'!E81)/('11.физ-в инвал'!D81+'12.юрид-в инвал'!D81)</f>
        <v>7.7207927313707028E-2</v>
      </c>
      <c r="F81" s="21">
        <f t="shared" si="2"/>
        <v>332509</v>
      </c>
      <c r="G81" s="28">
        <f t="shared" si="3"/>
        <v>2.4662330944425563</v>
      </c>
      <c r="H81" s="21">
        <f>'11.физ-в инвал'!H81+'12.юрид-в инвал'!H81</f>
        <v>61085.599999999999</v>
      </c>
      <c r="I81" s="28">
        <f>('11.физ-в инвал'!H81*'11.физ-в инвал'!I81+'12.юрид-в инвал'!H81*'12.юрид-в инвал'!I81)/('11.физ-в инвал'!H81+'12.юрид-в инвал'!H81)</f>
        <v>1.9103035740010741</v>
      </c>
      <c r="J81" s="21">
        <f>'11.физ-в инвал'!J81+'12.юрид-в инвал'!J81</f>
        <v>22657.100000000002</v>
      </c>
      <c r="K81" s="28">
        <f>('11.физ-в инвал'!J81*'11.физ-в инвал'!K81+'12.юрид-в инвал'!J81*'12.юрид-в инвал'!K81)/('11.физ-в инвал'!J81+'12.юрид-в инвал'!J81)</f>
        <v>4.3370272453226573</v>
      </c>
      <c r="L81" s="21">
        <f>'11.физ-в инвал'!L81+'12.юрид-в инвал'!L81</f>
        <v>17978.5</v>
      </c>
      <c r="M81" s="28">
        <f>('11.физ-в инвал'!L81*'11.физ-в инвал'!M81+'12.юрид-в инвал'!L81*'12.юрид-в инвал'!M81)/('11.физ-в инвал'!L81+'12.юрид-в инвал'!L81)</f>
        <v>10.367202769975249</v>
      </c>
      <c r="N81" s="21">
        <f>'11.физ-в инвал'!N81+'12.юрид-в инвал'!N81</f>
        <v>9282.5</v>
      </c>
      <c r="O81" s="28">
        <f>('11.физ-в инвал'!N81*'11.физ-в инвал'!O81+'12.юрид-в инвал'!N81*'12.юрид-в инвал'!O81)/('11.физ-в инвал'!N81+'12.юрид-в инвал'!N81)</f>
        <v>5.3487411796391058</v>
      </c>
      <c r="P81" s="21">
        <f>'11.физ-в инвал'!P81+'12.юрид-в инвал'!P81</f>
        <v>221505.3</v>
      </c>
      <c r="Q81" s="28">
        <f>('11.физ-в инвал'!P81*'11.физ-в инвал'!Q81+'12.юрид-в инвал'!P81*'12.юрид-в инвал'!Q81)/('11.физ-в инвал'!P81+'12.юрид-в инвал'!P81)</f>
        <v>1.6661080118624703</v>
      </c>
      <c r="R81" s="22"/>
      <c r="S81" s="30"/>
    </row>
    <row r="82" spans="1:19" ht="14.25" customHeight="1" x14ac:dyDescent="0.2">
      <c r="A82" s="23" t="s">
        <v>1</v>
      </c>
      <c r="B82" s="26">
        <f>'11.физ-в инвал'!B82+'12.юрид-в инвал'!B82</f>
        <v>509281.19999999995</v>
      </c>
      <c r="C82" s="28">
        <f>('11.физ-в инвал'!B82*'11.физ-в инвал'!C82+'12.юрид-в инвал'!B82*'12.юрид-в инвал'!C82)/('11.физ-в инвал'!B82+'12.юрид-в инвал'!B82)</f>
        <v>0.5446806813210463</v>
      </c>
      <c r="D82" s="21">
        <f>'11.физ-в инвал'!D82+'12.юрид-в инвал'!D82</f>
        <v>473267.39999999997</v>
      </c>
      <c r="E82" s="28">
        <f>('11.физ-в инвал'!D82*'11.физ-в инвал'!E82+'12.юрид-в инвал'!D82*'12.юрид-в инвал'!E82)/('11.физ-в инвал'!D82+'12.юрид-в инвал'!D82)</f>
        <v>1.4615437277108038E-2</v>
      </c>
      <c r="F82" s="21">
        <f t="shared" si="2"/>
        <v>36013.800000000003</v>
      </c>
      <c r="G82" s="28">
        <f t="shared" si="3"/>
        <v>7.5104160349643738</v>
      </c>
      <c r="H82" s="21">
        <f>'11.физ-в инвал'!H82+'12.юрид-в инвал'!H82</f>
        <v>4595.9000000000005</v>
      </c>
      <c r="I82" s="28">
        <f>('11.физ-в инвал'!H82*'11.физ-в инвал'!I82+'12.юрид-в инвал'!H82*'12.юрид-в инвал'!I82)/('11.физ-в инвал'!H82+'12.юрид-в инвал'!H82)</f>
        <v>1.5751691725233357</v>
      </c>
      <c r="J82" s="21">
        <f>'11.физ-в инвал'!J82+'12.юрид-в инвал'!J82</f>
        <v>7171.2999999999993</v>
      </c>
      <c r="K82" s="28">
        <f>('11.физ-в инвал'!J82*'11.физ-в инвал'!K82+'12.юрид-в инвал'!J82*'12.юрид-в инвал'!K82)/('11.физ-в инвал'!J82+'12.юрид-в инвал'!J82)</f>
        <v>4.5156819544573512</v>
      </c>
      <c r="L82" s="21">
        <f>'11.физ-в инвал'!L82+'12.юрид-в инвал'!L82</f>
        <v>8377.1999999999989</v>
      </c>
      <c r="M82" s="28">
        <f>('11.физ-в инвал'!L82*'11.физ-в инвал'!M82+'12.юрид-в инвал'!L82*'12.юрид-в инвал'!M82)/('11.физ-в инвал'!L82+'12.юрид-в инвал'!L82)</f>
        <v>6.5909380222508727</v>
      </c>
      <c r="N82" s="21">
        <f>'11.физ-в инвал'!N82+'12.юрид-в инвал'!N82</f>
        <v>2957.5999999999995</v>
      </c>
      <c r="O82" s="28">
        <f>('11.физ-в инвал'!N82*'11.физ-в инвал'!O82+'12.юрид-в инвал'!N82*'12.юрид-в инвал'!O82)/('11.физ-в инвал'!N82+'12.юрид-в инвал'!N82)</f>
        <v>9.1811908304030307</v>
      </c>
      <c r="P82" s="21">
        <f>'11.физ-в инвал'!P82+'12.юрид-в инвал'!P82</f>
        <v>12911.8</v>
      </c>
      <c r="Q82" s="28">
        <f>('11.физ-в инвал'!P82*'11.физ-в инвал'!Q82+'12.юрид-в инвал'!P82*'12.юрид-в инвал'!Q82)/('11.физ-в инвал'!P82+'12.юрид-в инвал'!P82)</f>
        <v>11.5001854892424</v>
      </c>
      <c r="R82" s="22"/>
      <c r="S82" s="30"/>
    </row>
    <row r="83" spans="1:19" ht="14.25" customHeight="1" x14ac:dyDescent="0.2">
      <c r="A83" s="23" t="s">
        <v>2</v>
      </c>
      <c r="B83" s="26">
        <f>'11.физ-в инвал'!B83+'12.юрид-в инвал'!B83</f>
        <v>797933.59999999974</v>
      </c>
      <c r="C83" s="28">
        <f>('11.физ-в инвал'!B83*'11.физ-в инвал'!C83+'12.юрид-в инвал'!B83*'12.юрид-в инвал'!C83)/('11.физ-в инвал'!B83+'12.юрид-в инвал'!B83)</f>
        <v>0.74280156895260474</v>
      </c>
      <c r="D83" s="21">
        <f>'11.физ-в инвал'!D83+'12.юрид-в инвал'!D83</f>
        <v>653889.89999999991</v>
      </c>
      <c r="E83" s="28">
        <f>('11.физ-в инвал'!D83*'11.физ-в инвал'!E83+'12.юрид-в инвал'!D83*'12.юрид-в инвал'!E83)/('11.физ-в инвал'!D83+'12.юрид-в инвал'!D83)</f>
        <v>1.1534235350630131E-2</v>
      </c>
      <c r="F83" s="21">
        <f t="shared" si="2"/>
        <v>144043.70000000001</v>
      </c>
      <c r="G83" s="28">
        <f t="shared" si="3"/>
        <v>4.0624075193847418</v>
      </c>
      <c r="H83" s="21">
        <f>'11.физ-в инвал'!H83+'12.юрид-в инвал'!H83</f>
        <v>57062.6</v>
      </c>
      <c r="I83" s="28">
        <f>('11.физ-в инвал'!H83*'11.физ-в инвал'!I83+'12.юрид-в инвал'!H83*'12.юрид-в инвал'!I83)/('11.физ-в инвал'!H83+'12.юрид-в инвал'!H83)</f>
        <v>0.70459819566581272</v>
      </c>
      <c r="J83" s="21">
        <f>'11.физ-в инвал'!J83+'12.юрид-в инвал'!J83</f>
        <v>40381.300000000003</v>
      </c>
      <c r="K83" s="28">
        <f>('11.физ-в инвал'!J83*'11.физ-в инвал'!K83+'12.юрид-в инвал'!J83*'12.юрид-в инвал'!K83)/('11.физ-в инвал'!J83+'12.юрид-в инвал'!J83)</f>
        <v>4.4370059161047317</v>
      </c>
      <c r="L83" s="21">
        <f>'11.физ-в инвал'!L83+'12.юрид-в инвал'!L83</f>
        <v>32690.799999999999</v>
      </c>
      <c r="M83" s="28">
        <f>('11.физ-в инвал'!L83*'11.физ-в инвал'!M83+'12.юрид-в инвал'!L83*'12.юрид-в инвал'!M83)/('11.физ-в инвал'!L83+'12.юрид-в инвал'!L83)</f>
        <v>7.251483536652513</v>
      </c>
      <c r="N83" s="21">
        <f>'11.физ-в инвал'!N83+'12.юрид-в инвал'!N83</f>
        <v>2157.8000000000002</v>
      </c>
      <c r="O83" s="28">
        <f>('11.физ-в инвал'!N83*'11.физ-в инвал'!O83+'12.юрид-в инвал'!N83*'12.юрид-в инвал'!O83)/('11.физ-в инвал'!N83+'12.юрид-в инвал'!N83)</f>
        <v>6.3081101121512644</v>
      </c>
      <c r="P83" s="21">
        <f>'11.физ-в инвал'!P83+'12.юрид-в инвал'!P83</f>
        <v>11751.2</v>
      </c>
      <c r="Q83" s="28">
        <f>('11.физ-в инвал'!P83*'11.физ-в инвал'!Q83+'12.юрид-в инвал'!P83*'12.юрид-в инвал'!Q83)/('11.физ-в инвал'!P83+'12.юрид-в инвал'!P83)</f>
        <v>9.7962335761454149</v>
      </c>
      <c r="R83" s="21"/>
      <c r="S83" s="28"/>
    </row>
    <row r="84" spans="1:19" ht="14.25" customHeight="1" x14ac:dyDescent="0.2">
      <c r="A84" s="23" t="s">
        <v>3</v>
      </c>
      <c r="B84" s="26">
        <f>'11.физ-в инвал'!B84+'12.юрид-в инвал'!B84</f>
        <v>881565</v>
      </c>
      <c r="C84" s="28">
        <f>('11.физ-в инвал'!B84*'11.физ-в инвал'!C84+'12.юрид-в инвал'!B84*'12.юрид-в инвал'!C84)/('11.физ-в инвал'!B84+'12.юрид-в инвал'!B84)</f>
        <v>0.8406040507506537</v>
      </c>
      <c r="D84" s="21">
        <f>'11.физ-в инвал'!D84+'12.юрид-в инвал'!D84</f>
        <v>784566.8</v>
      </c>
      <c r="E84" s="28">
        <f>('11.физ-в инвал'!D84*'11.физ-в инвал'!E84+'12.юрид-в инвал'!D84*'12.юрид-в инвал'!E84)/('11.физ-в инвал'!D84+'12.юрид-в инвал'!D84)</f>
        <v>1.5457332632479476E-2</v>
      </c>
      <c r="F84" s="21">
        <f t="shared" si="2"/>
        <v>96998.200000000012</v>
      </c>
      <c r="G84" s="28">
        <f t="shared" si="3"/>
        <v>7.5147765628640526</v>
      </c>
      <c r="H84" s="21">
        <f>'11.физ-в инвал'!H84+'12.юрид-в инвал'!H84</f>
        <v>5930.6999999999989</v>
      </c>
      <c r="I84" s="28">
        <f>('11.физ-в инвал'!H84*'11.физ-в инвал'!I84+'12.юрид-в инвал'!H84*'12.юрид-в инвал'!I84)/('11.физ-в инвал'!H84+'12.юрид-в инвал'!H84)</f>
        <v>1.5886657561502018</v>
      </c>
      <c r="J84" s="21">
        <f>'11.физ-в инвал'!J84+'12.юрид-в инвал'!J84</f>
        <v>32240.400000000001</v>
      </c>
      <c r="K84" s="28">
        <f>('11.физ-в инвал'!J84*'11.физ-в инвал'!K84+'12.юрид-в инвал'!J84*'12.юрид-в инвал'!K84)/('11.физ-в инвал'!J84+'12.юрид-в инвал'!J84)</f>
        <v>2.4474820411657419</v>
      </c>
      <c r="L84" s="21">
        <f>'11.физ-в инвал'!L84+'12.юрид-в инвал'!L84</f>
        <v>19310.7</v>
      </c>
      <c r="M84" s="28">
        <f>('11.физ-в инвал'!L84*'11.физ-в инвал'!M84+'12.юрид-в инвал'!L84*'12.юрид-в инвал'!M84)/('11.физ-в инвал'!L84+'12.юрид-в инвал'!L84)</f>
        <v>10.957577923120342</v>
      </c>
      <c r="N84" s="21">
        <f>'11.физ-в инвал'!N84+'12.юрид-в инвал'!N84</f>
        <v>16831</v>
      </c>
      <c r="O84" s="28">
        <f>('11.физ-в инвал'!N84*'11.физ-в инвал'!O84+'12.юрид-в инвал'!N84*'12.юрид-в инвал'!O84)/('11.физ-в инвал'!N84+'12.юрид-в инвал'!N84)</f>
        <v>11.797605608698236</v>
      </c>
      <c r="P84" s="21">
        <f>'11.физ-в инвал'!P84+'12.юрид-в инвал'!P84</f>
        <v>22685.4</v>
      </c>
      <c r="Q84" s="28">
        <f>('11.физ-в инвал'!P84*'11.физ-в инвал'!Q84+'12.юрид-в инвал'!P84*'12.юрид-в инвал'!Q84)/('11.физ-в инвал'!P84+'12.юрид-в инвал'!P84)</f>
        <v>10.157462508926447</v>
      </c>
      <c r="R84" s="22"/>
      <c r="S84" s="30"/>
    </row>
    <row r="85" spans="1:19" ht="14.25" customHeight="1" x14ac:dyDescent="0.2">
      <c r="A85" s="23" t="s">
        <v>4</v>
      </c>
      <c r="B85" s="26">
        <f>'11.физ-в инвал'!B85+'12.юрид-в инвал'!B85</f>
        <v>907846.09999999986</v>
      </c>
      <c r="C85" s="28">
        <f>('11.физ-в инвал'!B85*'11.физ-в инвал'!C85+'12.юрид-в инвал'!B85*'12.юрид-в инвал'!C85)/('11.физ-в инвал'!B85+'12.юрид-в инвал'!B85)</f>
        <v>0.47781157621319298</v>
      </c>
      <c r="D85" s="21">
        <f>'11.физ-в инвал'!D85+'12.юрид-в инвал'!D85</f>
        <v>838357.29999999993</v>
      </c>
      <c r="E85" s="28">
        <f>('11.физ-в инвал'!D85*'11.физ-в инвал'!E85+'12.юрид-в инвал'!D85*'12.юрид-в инвал'!E85)/('11.физ-в инвал'!D85+'12.юрид-в инвал'!D85)</f>
        <v>2.1027409196532315E-2</v>
      </c>
      <c r="F85" s="21">
        <f t="shared" si="2"/>
        <v>69488.799999999988</v>
      </c>
      <c r="G85" s="28">
        <f t="shared" si="3"/>
        <v>5.988747740643098</v>
      </c>
      <c r="H85" s="21">
        <f>'11.физ-в инвал'!H85+'12.юрид-в инвал'!H85</f>
        <v>18815.099999999999</v>
      </c>
      <c r="I85" s="28">
        <f>('11.физ-в инвал'!H85*'11.физ-в инвал'!I85+'12.юрид-в инвал'!H85*'12.юрид-в инвал'!I85)/('11.физ-в инвал'!H85+'12.юрид-в инвал'!H85)</f>
        <v>0.90520964544435067</v>
      </c>
      <c r="J85" s="21">
        <f>'11.физ-в инвал'!J85+'12.юрид-в инвал'!J85</f>
        <v>10269</v>
      </c>
      <c r="K85" s="28">
        <f>('11.физ-в инвал'!J85*'11.физ-в инвал'!K85+'12.юрид-в инвал'!J85*'12.юрид-в инвал'!K85)/('11.физ-в инвал'!J85+'12.юрид-в инвал'!J85)</f>
        <v>4.5732768526633549</v>
      </c>
      <c r="L85" s="21">
        <f>'11.физ-в инвал'!L85+'12.юрид-в инвал'!L85</f>
        <v>10230.1</v>
      </c>
      <c r="M85" s="28">
        <f>('11.физ-в инвал'!L85*'11.физ-в инвал'!M85+'12.юрид-в инвал'!L85*'12.юрид-в инвал'!M85)/('11.физ-в инвал'!L85+'12.юрид-в инвал'!L85)</f>
        <v>7.7107109412420209</v>
      </c>
      <c r="N85" s="21">
        <f>'11.физ-в инвал'!N85+'12.юрид-в инвал'!N85</f>
        <v>22039.200000000001</v>
      </c>
      <c r="O85" s="28">
        <f>('11.физ-в инвал'!N85*'11.физ-в инвал'!O85+'12.юрид-в инвал'!N85*'12.юрид-в инвал'!O85)/('11.физ-в инвал'!N85+'12.юрид-в инвал'!N85)</f>
        <v>8.4995939054049146</v>
      </c>
      <c r="P85" s="21">
        <f>'11.физ-в инвал'!P85+'12.юрид-в инвал'!P85</f>
        <v>8135.4</v>
      </c>
      <c r="Q85" s="28">
        <f>('11.физ-в инвал'!P85*'11.физ-в инвал'!Q85+'12.юрид-в инвал'!P85*'12.юрид-в инвал'!Q85)/('11.физ-в инвал'!P85+'12.юрид-в инвал'!P85)</f>
        <v>10.565025690193476</v>
      </c>
      <c r="R85" s="22"/>
      <c r="S85" s="30"/>
    </row>
    <row r="86" spans="1:19" ht="14.25" customHeight="1" x14ac:dyDescent="0.2">
      <c r="A86" s="23" t="s">
        <v>5</v>
      </c>
      <c r="B86" s="26">
        <f>'11.физ-в инвал'!B86+'12.юрид-в инвал'!B86</f>
        <v>766123.4</v>
      </c>
      <c r="C86" s="28">
        <f>('11.физ-в инвал'!B86*'11.физ-в инвал'!C86+'12.юрид-в инвал'!B86*'12.юрид-в инвал'!C86)/('11.физ-в инвал'!B86+'12.юрид-в инвал'!B86)</f>
        <v>0.61394540357336691</v>
      </c>
      <c r="D86" s="21">
        <f>'11.физ-в инвал'!D86+'12.юрид-в инвал'!D86</f>
        <v>715777.90000000014</v>
      </c>
      <c r="E86" s="28">
        <f>('11.физ-в инвал'!D86*'11.физ-в инвал'!E86+'12.юрид-в инвал'!D86*'12.юрид-в инвал'!E86)/('11.физ-в инвал'!D86+'12.юрид-в инвал'!D86)</f>
        <v>3.3987302485868863E-3</v>
      </c>
      <c r="F86" s="21">
        <f t="shared" si="2"/>
        <v>50345.5</v>
      </c>
      <c r="G86" s="28">
        <f t="shared" si="3"/>
        <v>9.2942806010467667</v>
      </c>
      <c r="H86" s="21">
        <f>'11.физ-в инвал'!H86+'12.юрид-в инвал'!H86</f>
        <v>3577</v>
      </c>
      <c r="I86" s="28">
        <f>('11.физ-в инвал'!H86*'11.физ-в инвал'!I86+'12.юрид-в инвал'!H86*'12.юрид-в инвал'!I86)/('11.физ-в инвал'!H86+'12.юрид-в инвал'!H86)</f>
        <v>2.4522001677383276</v>
      </c>
      <c r="J86" s="21">
        <f>'11.физ-в инвал'!J86+'12.юрид-в инвал'!J86</f>
        <v>9121</v>
      </c>
      <c r="K86" s="28">
        <f>('11.физ-в инвал'!J86*'11.физ-в инвал'!K86+'12.юрид-в инвал'!J86*'12.юрид-в инвал'!K86)/('11.физ-в инвал'!J86+'12.юрид-в инвал'!J86)</f>
        <v>4.5547681175309727</v>
      </c>
      <c r="L86" s="21">
        <f>'11.физ-в инвал'!L86+'12.юрид-в инвал'!L86</f>
        <v>7040.5999999999995</v>
      </c>
      <c r="M86" s="28">
        <f>('11.физ-в инвал'!L86*'11.физ-в инвал'!M86+'12.юрид-в инвал'!L86*'12.юрид-в инвал'!M86)/('11.физ-в инвал'!L86+'12.юрид-в инвал'!L86)</f>
        <v>6.3997883703093486</v>
      </c>
      <c r="N86" s="21">
        <f>'11.физ-в инвал'!N86+'12.юрид-в инвал'!N86</f>
        <v>1089.7</v>
      </c>
      <c r="O86" s="28">
        <f>('11.физ-в инвал'!N86*'11.физ-в инвал'!O86+'12.юрид-в инвал'!N86*'12.юрид-в инвал'!O86)/('11.физ-в инвал'!N86+'12.юрид-в инвал'!N86)</f>
        <v>8.109296136551345</v>
      </c>
      <c r="P86" s="21">
        <f>'11.физ-в инвал'!P86+'12.юрид-в инвал'!P86</f>
        <v>29517.200000000001</v>
      </c>
      <c r="Q86" s="28">
        <f>('11.физ-в инвал'!P86*'11.физ-в инвал'!Q86+'12.юрид-в инвал'!P86*'12.юрид-в инвал'!Q86)/('11.физ-в инвал'!P86+'12.юрид-в инвал'!P86)</f>
        <v>12.322123846435298</v>
      </c>
      <c r="R86" s="22"/>
      <c r="S86" s="30"/>
    </row>
    <row r="87" spans="1:19" ht="14.25" customHeight="1" x14ac:dyDescent="0.2">
      <c r="A87" s="23" t="s">
        <v>6</v>
      </c>
      <c r="B87" s="26">
        <f>'11.физ-в инвал'!B87+'12.юрид-в инвал'!B87</f>
        <v>977255.80000000016</v>
      </c>
      <c r="C87" s="28">
        <f>('11.физ-в инвал'!B87*'11.физ-в инвал'!C87+'12.юрид-в инвал'!B87*'12.юрид-в инвал'!C87)/('11.физ-в инвал'!B87+'12.юрид-в инвал'!B87)</f>
        <v>0.57358809740499861</v>
      </c>
      <c r="D87" s="21">
        <f>'11.физ-в инвал'!D87+'12.юрид-в инвал'!D87</f>
        <v>890627.00000000012</v>
      </c>
      <c r="E87" s="28">
        <f>('11.физ-в инвал'!D87*'11.физ-в инвал'!E87+'12.юрид-в инвал'!D87*'12.юрид-в инвал'!E87)/('11.физ-в инвал'!D87+'12.юрид-в инвал'!D87)</f>
        <v>8.8148259596890714E-3</v>
      </c>
      <c r="F87" s="21">
        <f t="shared" si="2"/>
        <v>86628.800000000017</v>
      </c>
      <c r="G87" s="28">
        <f t="shared" si="3"/>
        <v>6.3799980260606155</v>
      </c>
      <c r="H87" s="21">
        <f>'11.физ-в инвал'!H87+'12.юрид-в инвал'!H87</f>
        <v>8575</v>
      </c>
      <c r="I87" s="28">
        <f>('11.физ-в инвал'!H87*'11.физ-в инвал'!I87+'12.юрид-в инвал'!H87*'12.юрид-в инвал'!I87)/('11.физ-в инвал'!H87+'12.юрид-в инвал'!H87)</f>
        <v>5.7225688629737617</v>
      </c>
      <c r="J87" s="21">
        <f>'11.физ-в инвал'!J87+'12.юрид-в инвал'!J87</f>
        <v>24913.600000000002</v>
      </c>
      <c r="K87" s="28">
        <f>('11.физ-в инвал'!J87*'11.физ-в инвал'!K87+'12.юрид-в инвал'!J87*'12.юрид-в инвал'!K87)/('11.физ-в инвал'!J87+'12.юрид-в инвал'!J87)</f>
        <v>5.2210120576713113</v>
      </c>
      <c r="L87" s="21">
        <f>'11.физ-в инвал'!L87+'12.юрид-в инвал'!L87</f>
        <v>29432.3</v>
      </c>
      <c r="M87" s="28">
        <f>('11.физ-в инвал'!L87*'11.физ-в инвал'!M87+'12.юрид-в инвал'!L87*'12.юрид-в инвал'!M87)/('11.физ-в инвал'!L87+'12.юрид-в инвал'!L87)</f>
        <v>5.2008009227957039</v>
      </c>
      <c r="N87" s="21">
        <f>'11.физ-в инвал'!N87+'12.юрид-в инвал'!N87</f>
        <v>8985.8000000000011</v>
      </c>
      <c r="O87" s="28">
        <f>('11.физ-в инвал'!N87*'11.физ-в инвал'!O87+'12.юрид-в инвал'!N87*'12.юрид-в инвал'!O87)/('11.физ-в инвал'!N87+'12.юрид-в инвал'!N87)</f>
        <v>6.690605177057134</v>
      </c>
      <c r="P87" s="21">
        <f>'11.физ-в инвал'!P87+'12.юрид-в инвал'!P87</f>
        <v>14722.1</v>
      </c>
      <c r="Q87" s="28">
        <f>('11.физ-в инвал'!P87*'11.физ-в инвал'!Q87+'12.юрид-в инвал'!P87*'12.юрид-в инвал'!Q87)/('11.физ-в инвал'!P87+'12.юрид-в инвал'!P87)</f>
        <v>10.892085096555517</v>
      </c>
      <c r="R87" s="22"/>
      <c r="S87" s="30"/>
    </row>
    <row r="88" spans="1:19" ht="14.25" customHeight="1" x14ac:dyDescent="0.2">
      <c r="A88" s="23" t="s">
        <v>7</v>
      </c>
      <c r="B88" s="26">
        <f>'11.физ-в инвал'!B88+'12.юрид-в инвал'!B88</f>
        <v>930945.30000000016</v>
      </c>
      <c r="C88" s="28">
        <f>('11.физ-в инвал'!B88*'11.физ-в инвал'!C88+'12.юрид-в инвал'!B88*'12.юрид-в инвал'!C88)/('11.физ-в инвал'!B88+'12.юрид-в инвал'!B88)</f>
        <v>0.66716357770966761</v>
      </c>
      <c r="D88" s="21">
        <f>'11.физ-в инвал'!D88+'12.юрид-в инвал'!D88</f>
        <v>855042.00000000023</v>
      </c>
      <c r="E88" s="28">
        <f>('11.физ-в инвал'!D88*'11.физ-в инвал'!E88+'12.юрид-в инвал'!D88*'12.юрид-в инвал'!E88)/('11.физ-в инвал'!D88+'12.юрид-в инвал'!D88)</f>
        <v>1.3229092839883886E-2</v>
      </c>
      <c r="F88" s="21">
        <f t="shared" si="2"/>
        <v>75903.3</v>
      </c>
      <c r="G88" s="28">
        <f t="shared" si="3"/>
        <v>8.0336608158011575</v>
      </c>
      <c r="H88" s="21">
        <f>'11.физ-в инвал'!H88+'12.юрид-в инвал'!H88</f>
        <v>3487</v>
      </c>
      <c r="I88" s="28">
        <f>('11.физ-в инвал'!H88*'11.физ-в инвал'!I88+'12.юрид-в инвал'!H88*'12.юрид-в инвал'!I88)/('11.физ-в инвал'!H88+'12.юрид-в инвал'!H88)</f>
        <v>2.3614066532836251</v>
      </c>
      <c r="J88" s="21">
        <f>'11.физ-в инвал'!J88+'12.юрид-в инвал'!J88</f>
        <v>26133.8</v>
      </c>
      <c r="K88" s="28">
        <f>('11.физ-в инвал'!J88*'11.физ-в инвал'!K88+'12.юрид-в инвал'!J88*'12.юрид-в инвал'!K88)/('11.физ-в инвал'!J88+'12.юрид-в инвал'!J88)</f>
        <v>8.674362779236084</v>
      </c>
      <c r="L88" s="21">
        <f>'11.физ-в инвал'!L88+'12.юрид-в инвал'!L88</f>
        <v>18807.7</v>
      </c>
      <c r="M88" s="28">
        <f>('11.физ-в инвал'!L88*'11.физ-в инвал'!M88+'12.юрид-в инвал'!L88*'12.юрид-в инвал'!M88)/('11.физ-в инвал'!L88+'12.юрид-в инвал'!L88)</f>
        <v>7.0866966189379879</v>
      </c>
      <c r="N88" s="21">
        <f>'11.физ-в инвал'!N88+'12.юрид-в инвал'!N88</f>
        <v>8064.9</v>
      </c>
      <c r="O88" s="28">
        <f>('11.физ-в инвал'!N88*'11.физ-в инвал'!O88+'12.юрид-в инвал'!N88*'12.юрид-в инвал'!O88)/('11.физ-в инвал'!N88+'12.юрид-в инвал'!N88)</f>
        <v>5.8977504990762437</v>
      </c>
      <c r="P88" s="21">
        <f>'11.физ-в инвал'!P88+'12.юрид-в инвал'!P88</f>
        <v>19409.900000000001</v>
      </c>
      <c r="Q88" s="28">
        <f>('11.физ-в инвал'!P88*'11.физ-в инвал'!Q88+'12.юрид-в инвал'!P88*'12.юрид-в инвал'!Q88)/('11.физ-в инвал'!P88+'12.юрид-в инвал'!P88)</f>
        <v>9.9950977593908252</v>
      </c>
      <c r="R88" s="22"/>
      <c r="S88" s="30"/>
    </row>
    <row r="89" spans="1:19" ht="14.25" customHeight="1" x14ac:dyDescent="0.2">
      <c r="A89" s="23" t="s">
        <v>8</v>
      </c>
      <c r="B89" s="26">
        <f>'11.физ-в инвал'!B89+'12.юрид-в инвал'!B89</f>
        <v>953495.49999999988</v>
      </c>
      <c r="C89" s="28">
        <f>('11.физ-в инвал'!B89*'11.физ-в инвал'!C89+'12.юрид-в инвал'!B89*'12.юрид-в инвал'!C89)/('11.физ-в инвал'!B89+'12.юрид-в инвал'!B89)</f>
        <v>0.79079684067727651</v>
      </c>
      <c r="D89" s="21">
        <f>'11.физ-в инвал'!D89+'12.юрид-в инвал'!D89</f>
        <v>826263.79999999993</v>
      </c>
      <c r="E89" s="28">
        <f>('11.физ-в инвал'!D89*'11.физ-в инвал'!E89+'12.юрид-в инвал'!D89*'12.юрид-в инвал'!E89)/('11.физ-в инвал'!D89+'12.юрид-в инвал'!D89)</f>
        <v>1.1024688483266482E-2</v>
      </c>
      <c r="F89" s="21">
        <f t="shared" si="2"/>
        <v>127231.70000000001</v>
      </c>
      <c r="G89" s="28">
        <f t="shared" si="3"/>
        <v>5.8547667601706177</v>
      </c>
      <c r="H89" s="21">
        <f>'11.физ-в инвал'!H89+'12.юрид-в инвал'!H89</f>
        <v>15377.5</v>
      </c>
      <c r="I89" s="28">
        <f>('11.физ-в инвал'!H89*'11.физ-в инвал'!I89+'12.юрид-в инвал'!H89*'12.юрид-в инвал'!I89)/('11.физ-в инвал'!H89+'12.юрид-в инвал'!H89)</f>
        <v>13.079734807348398</v>
      </c>
      <c r="J89" s="21">
        <f>'11.физ-в инвал'!J89+'12.юрид-в инвал'!J89</f>
        <v>8488.5</v>
      </c>
      <c r="K89" s="28">
        <f>('11.физ-в инвал'!J89*'11.физ-в инвал'!K89+'12.юрид-в инвал'!J89*'12.юрид-в инвал'!K89)/('11.физ-в инвал'!J89+'12.юрид-в инвал'!J89)</f>
        <v>4.1053295635271247</v>
      </c>
      <c r="L89" s="21">
        <f>'11.физ-в инвал'!L89+'12.юрид-в инвал'!L89</f>
        <v>20714.099999999999</v>
      </c>
      <c r="M89" s="28">
        <f>('11.физ-в инвал'!L89*'11.физ-в инвал'!M89+'12.юрид-в инвал'!L89*'12.юрид-в инвал'!M89)/('11.физ-в инвал'!L89+'12.юрид-в инвал'!L89)</f>
        <v>5.2010734716931957</v>
      </c>
      <c r="N89" s="21">
        <f>'11.физ-в инвал'!N89+'12.юрид-в инвал'!N89</f>
        <v>5015.2999999999993</v>
      </c>
      <c r="O89" s="28">
        <f>('11.физ-в инвал'!N89*'11.физ-в инвал'!O89+'12.юрид-в инвал'!N89*'12.юрид-в инвал'!O89)/('11.физ-в инвал'!N89+'12.юрид-в инвал'!N89)</f>
        <v>7.0549717863338204</v>
      </c>
      <c r="P89" s="21">
        <f>'11.физ-в инвал'!P89+'12.юрид-в инвал'!P89</f>
        <v>77636.300000000017</v>
      </c>
      <c r="Q89" s="28">
        <f>('11.физ-в инвал'!P89*'11.физ-в инвал'!Q89+'12.юрид-в инвал'!P89*'12.юрид-в инвал'!Q89)/('11.физ-в инвал'!P89+'12.юрид-в инвал'!P89)</f>
        <v>4.7118662275250101</v>
      </c>
      <c r="R89" s="22"/>
      <c r="S89" s="30"/>
    </row>
    <row r="90" spans="1:19" ht="14.25" customHeight="1" x14ac:dyDescent="0.2">
      <c r="A90" s="23" t="s">
        <v>9</v>
      </c>
      <c r="B90" s="26">
        <f>'11.физ-в инвал'!B90+'12.юрид-в инвал'!B90</f>
        <v>1406385.5999999999</v>
      </c>
      <c r="C90" s="28">
        <f>('11.физ-в инвал'!B90*'11.физ-в инвал'!C90+'12.юрид-в инвал'!B90*'12.юрид-в инвал'!C90)/('11.физ-в инвал'!B90+'12.юрид-в инвал'!B90)</f>
        <v>0.5149731048156353</v>
      </c>
      <c r="D90" s="21">
        <f>'11.физ-в инвал'!D90+'12.юрид-в инвал'!D90</f>
        <v>1248462.1000000001</v>
      </c>
      <c r="E90" s="28">
        <f>('11.физ-в инвал'!D90*'11.физ-в инвал'!E90+'12.юрид-в инвал'!D90*'12.юрид-в инвал'!E90)/('11.физ-в инвал'!D90+'12.юрид-в инвал'!D90)</f>
        <v>2.0849235231089514E-3</v>
      </c>
      <c r="F90" s="21">
        <f t="shared" si="2"/>
        <v>157923.5</v>
      </c>
      <c r="G90" s="28">
        <f t="shared" si="3"/>
        <v>4.569603706858067</v>
      </c>
      <c r="H90" s="21">
        <f>'11.физ-в инвал'!H90+'12.юрид-в инвал'!H90</f>
        <v>766.5</v>
      </c>
      <c r="I90" s="28">
        <f>('11.физ-в инвал'!H90*'11.физ-в инвал'!I90+'12.юрид-в инвал'!H90*'12.юрид-в инвал'!I90)/('11.физ-в инвал'!H90+'12.юрид-в инвал'!H90)</f>
        <v>1.3172472276581866</v>
      </c>
      <c r="J90" s="21">
        <f>'11.физ-в инвал'!J90+'12.юрид-в инвал'!J90</f>
        <v>13171.9</v>
      </c>
      <c r="K90" s="28">
        <f>('11.физ-в инвал'!J90*'11.физ-в инвал'!K90+'12.юрид-в инвал'!J90*'12.юрид-в инвал'!K90)/('11.физ-в инвал'!J90+'12.юрид-в инвал'!J90)</f>
        <v>4.4592534106696826</v>
      </c>
      <c r="L90" s="21">
        <f>'11.физ-в инвал'!L90+'12.юрид-в инвал'!L90</f>
        <v>39841.300000000003</v>
      </c>
      <c r="M90" s="28">
        <f>('11.физ-в инвал'!L90*'11.физ-в инвал'!M90+'12.юрид-в инвал'!L90*'12.юрид-в инвал'!M90)/('11.физ-в инвал'!L90+'12.юрид-в инвал'!L90)</f>
        <v>4.7042728776420448</v>
      </c>
      <c r="N90" s="21">
        <f>'11.физ-в инвал'!N90+'12.юрид-в инвал'!N90</f>
        <v>2598.3000000000002</v>
      </c>
      <c r="O90" s="28">
        <f>('11.физ-в инвал'!N90*'11.физ-в инвал'!O90+'12.юрид-в инвал'!N90*'12.юрид-в инвал'!O90)/('11.физ-в инвал'!N90+'12.юрид-в инвал'!N90)</f>
        <v>7.8166262556286794</v>
      </c>
      <c r="P90" s="21">
        <f>'11.физ-в инвал'!P90+'12.юрид-в инвал'!P90</f>
        <v>101545.5</v>
      </c>
      <c r="Q90" s="28">
        <f>('11.физ-в инвал'!P90*'11.физ-в инвал'!Q90+'12.юрид-в инвал'!P90*'12.юрид-в инвал'!Q90)/('11.физ-в инвал'!P90+'12.юрид-в инвал'!P90)</f>
        <v>4.4725469272395131</v>
      </c>
      <c r="R90" s="21"/>
      <c r="S90" s="28"/>
    </row>
    <row r="91" spans="1:19" ht="14.25" customHeight="1" x14ac:dyDescent="0.2">
      <c r="A91" s="23" t="s">
        <v>14</v>
      </c>
      <c r="B91" s="26">
        <f>'11.физ-в инвал'!B91+'12.юрид-в инвал'!B91</f>
        <v>1200042.2000000002</v>
      </c>
      <c r="C91" s="28">
        <f>('11.физ-в инвал'!B91*'11.физ-в инвал'!C91+'12.юрид-в инвал'!B91*'12.юрид-в инвал'!C91)/('11.физ-в инвал'!B91+'12.юрид-в инвал'!B91)</f>
        <v>0.38853146331020688</v>
      </c>
      <c r="D91" s="21">
        <f>'11.физ-в инвал'!D91+'12.юрид-в инвал'!D91</f>
        <v>1100676.8</v>
      </c>
      <c r="E91" s="28">
        <f>('11.физ-в инвал'!D91*'11.физ-в инвал'!E91+'12.юрид-в инвал'!D91*'12.юрид-в инвал'!E91)/('11.физ-в инвал'!D91+'12.юрид-в инвал'!D91)</f>
        <v>8.1020459411881851E-3</v>
      </c>
      <c r="F91" s="21">
        <f t="shared" si="2"/>
        <v>99365.4</v>
      </c>
      <c r="G91" s="28">
        <f t="shared" si="3"/>
        <v>4.6025721025628643</v>
      </c>
      <c r="H91" s="21">
        <f>'11.физ-в инвал'!H91+'12.юрид-в инвал'!H91</f>
        <v>772.1</v>
      </c>
      <c r="I91" s="28">
        <f>('11.физ-в инвал'!H91*'11.физ-в инвал'!I91+'12.юрид-в инвал'!H91*'12.юрид-в инвал'!I91)/('11.физ-в инвал'!H91+'12.юрид-в инвал'!H91)</f>
        <v>1.1190907913482708</v>
      </c>
      <c r="J91" s="21">
        <f>'11.физ-в инвал'!J91+'12.юрид-в инвал'!J91</f>
        <v>11243.7</v>
      </c>
      <c r="K91" s="28">
        <f>('11.физ-в инвал'!J91*'11.физ-в инвал'!K91+'12.юрид-в инвал'!J91*'12.юрид-в инвал'!K91)/('11.физ-в инвал'!J91+'12.юрид-в инвал'!J91)</f>
        <v>3.8455526205786348</v>
      </c>
      <c r="L91" s="21">
        <f>'11.физ-в инвал'!L91+'12.юрид-в инвал'!L91</f>
        <v>38483.300000000003</v>
      </c>
      <c r="M91" s="28">
        <f>('11.физ-в инвал'!L91*'11.физ-в инвал'!M91+'12.юрид-в инвал'!L91*'12.юрид-в инвал'!M91)/('11.физ-в инвал'!L91+'12.юрид-в инвал'!L91)</f>
        <v>6.446140481715446</v>
      </c>
      <c r="N91" s="21">
        <f>'11.физ-в инвал'!N91+'12.юрид-в инвал'!N91</f>
        <v>4539.3</v>
      </c>
      <c r="O91" s="28">
        <f>('11.физ-в инвал'!N91*'11.физ-в инвал'!O91+'12.юрид-в инвал'!N91*'12.юрид-в инвал'!O91)/('11.физ-в инвал'!N91+'12.юрид-в инвал'!N91)</f>
        <v>7.6651499129821774</v>
      </c>
      <c r="P91" s="21">
        <f>'11.физ-в инвал'!P91+'12.юрид-в инвал'!P91</f>
        <v>44326.999999999993</v>
      </c>
      <c r="Q91" s="28">
        <f>('11.физ-в инвал'!P91*'11.физ-в инвал'!Q91+'12.юрид-в инвал'!P91*'12.юрид-в инвал'!Q91)/('11.физ-в инвал'!P91+'12.юрид-в инвал'!P91)</f>
        <v>2.9411183928531148</v>
      </c>
      <c r="R91" s="22"/>
      <c r="S91" s="30"/>
    </row>
    <row r="92" spans="1:19" ht="14.25" customHeight="1" thickBot="1" x14ac:dyDescent="0.25">
      <c r="A92" s="24" t="s">
        <v>15</v>
      </c>
      <c r="B92" s="27">
        <f>'11.физ-в инвал'!B92+'12.юрид-в инвал'!B92</f>
        <v>1197713.8999999999</v>
      </c>
      <c r="C92" s="29">
        <f>('11.физ-в инвал'!B92*'11.физ-в инвал'!C92+'12.юрид-в инвал'!B92*'12.юрид-в инвал'!C92)/('11.физ-в инвал'!B92+'12.юрид-в инвал'!B92)</f>
        <v>0.45180053015999894</v>
      </c>
      <c r="D92" s="25">
        <f>'11.физ-в инвал'!D92+'12.юрид-в инвал'!D92</f>
        <v>1013115.2999999999</v>
      </c>
      <c r="E92" s="29">
        <f>('11.физ-в инвал'!D92*'11.физ-в инвал'!E92+'12.юрид-в инвал'!D92*'12.юрид-в инвал'!E92)/('11.физ-в инвал'!D92+'12.юрид-в инвал'!D92)</f>
        <v>2.8334307062582121E-3</v>
      </c>
      <c r="F92" s="25">
        <f t="shared" si="2"/>
        <v>184598.59999999998</v>
      </c>
      <c r="G92" s="29">
        <f t="shared" si="3"/>
        <v>2.9158248383248844</v>
      </c>
      <c r="H92" s="25">
        <f>'11.физ-в инвал'!H92+'12.юрид-в инвал'!H92</f>
        <v>6427.1</v>
      </c>
      <c r="I92" s="29">
        <f>('11.физ-в инвал'!H92*'11.физ-в инвал'!I92+'12.юрид-в инвал'!H92*'12.юрид-в инвал'!I92)/('11.физ-в инвал'!H92+'12.юрид-в инвал'!H92)</f>
        <v>6.184084734950444</v>
      </c>
      <c r="J92" s="25">
        <f>'11.физ-в инвал'!J92+'12.юрид-в инвал'!J92</f>
        <v>7944</v>
      </c>
      <c r="K92" s="29">
        <f>('11.физ-в инвал'!J92*'11.физ-в инвал'!K92+'12.юрид-в инвал'!J92*'12.юрид-в инвал'!K92)/('11.физ-в инвал'!J92+'12.юрид-в инвал'!J92)</f>
        <v>4.9798086606243714</v>
      </c>
      <c r="L92" s="25">
        <f>'11.физ-в инвал'!L92+'12.юрид-в инвал'!L92</f>
        <v>7667.2</v>
      </c>
      <c r="M92" s="29">
        <f>('11.физ-в инвал'!L92*'11.физ-в инвал'!M92+'12.юрид-в инвал'!L92*'12.юрид-в инвал'!M92)/('11.физ-в инвал'!L92+'12.юрид-в инвал'!L92)</f>
        <v>4.3762985183639405</v>
      </c>
      <c r="N92" s="25">
        <f>'11.физ-в инвал'!N92+'12.юрид-в инвал'!N92</f>
        <v>548</v>
      </c>
      <c r="O92" s="29">
        <f>('11.физ-в инвал'!N92*'11.физ-в инвал'!O92+'12.юрид-в инвал'!N92*'12.юрид-в инвал'!O92)/('11.физ-в инвал'!N92+'12.юрид-в инвал'!N92)</f>
        <v>8.7593430656934306</v>
      </c>
      <c r="P92" s="25">
        <f>'11.физ-в инвал'!P92+'12.юрид-в инвал'!P92</f>
        <v>162012.29999999999</v>
      </c>
      <c r="Q92" s="29">
        <f>('11.физ-в инвал'!P92*'11.физ-в инвал'!Q92+'12.юрид-в инвал'!P92*'12.юрид-в инвал'!Q92)/('11.физ-в инвал'!P92+'12.юрид-в инвал'!P92)</f>
        <v>2.5960854577090751</v>
      </c>
      <c r="R92" s="25"/>
      <c r="S92" s="29"/>
    </row>
    <row r="93" spans="1:19" ht="14.25" customHeight="1" x14ac:dyDescent="0.2">
      <c r="A93" s="23" t="s">
        <v>22</v>
      </c>
      <c r="B93" s="26">
        <f>'11.физ-в инвал'!B93+'12.юрид-в инвал'!B93</f>
        <v>1106065.3</v>
      </c>
      <c r="C93" s="28">
        <f>('11.физ-в инвал'!B93*'11.физ-в инвал'!C93+'12.юрид-в инвал'!B93*'12.юрид-в инвал'!C93)/('11.физ-в инвал'!B93+'12.юрид-в инвал'!B93)</f>
        <v>0.56144165086817199</v>
      </c>
      <c r="D93" s="21">
        <f>'11.физ-в инвал'!D93+'12.юрид-в инвал'!D93</f>
        <v>1028469.8</v>
      </c>
      <c r="E93" s="28">
        <f>('11.физ-в инвал'!D93*'11.физ-в инвал'!E93+'12.юрид-в инвал'!D93*'12.юрид-в инвал'!E93)/('11.физ-в инвал'!D93+'12.юрид-в инвал'!D93)</f>
        <v>4.4478505834590386E-3</v>
      </c>
      <c r="F93" s="21">
        <f t="shared" si="2"/>
        <v>77595.5</v>
      </c>
      <c r="G93" s="28">
        <f t="shared" si="3"/>
        <v>7.9439741737600755</v>
      </c>
      <c r="H93" s="21">
        <f>'11.физ-в инвал'!H93+'12.юрид-в инвал'!H93</f>
        <v>712.4</v>
      </c>
      <c r="I93" s="28">
        <f>('11.физ-в инвал'!H93*'11.физ-в инвал'!I93+'12.юрид-в инвал'!H93*'12.юрид-в инвал'!I93)/('11.физ-в инвал'!H93+'12.юрид-в инвал'!H93)</f>
        <v>1.5604154969118476</v>
      </c>
      <c r="J93" s="21">
        <f>'11.физ-в инвал'!J93+'12.юрид-в инвал'!J93</f>
        <v>23059.199999999997</v>
      </c>
      <c r="K93" s="28">
        <f>('11.физ-в инвал'!J93*'11.физ-в инвал'!K93+'12.юрид-в инвал'!J93*'12.юрид-в инвал'!K93)/('11.физ-в инвал'!J93+'12.юрид-в инвал'!J93)</f>
        <v>4.9201259800860404</v>
      </c>
      <c r="L93" s="21">
        <f>'11.физ-в инвал'!L93+'12.юрид-в инвал'!L93</f>
        <v>23218.400000000001</v>
      </c>
      <c r="M93" s="28">
        <f>('11.физ-в инвал'!L93*'11.физ-в инвал'!M93+'12.юрид-в инвал'!L93*'12.юрид-в инвал'!M93)/('11.физ-в инвал'!L93+'12.юрид-в инвал'!L93)</f>
        <v>7.4064621162526274</v>
      </c>
      <c r="N93" s="21">
        <f>'11.физ-в инвал'!N93+'12.юрид-в инвал'!N93</f>
        <v>2434.5</v>
      </c>
      <c r="O93" s="28">
        <f>('11.физ-в инвал'!N93*'11.физ-в инвал'!O93+'12.юрид-в инвал'!N93*'12.юрид-в инвал'!O93)/('11.физ-в инвал'!N93+'12.юрид-в инвал'!N93)</f>
        <v>8.8404929143561315</v>
      </c>
      <c r="P93" s="21">
        <f>'11.физ-в инвал'!P93+'12.юрид-в инвал'!P93</f>
        <v>28171</v>
      </c>
      <c r="Q93" s="28">
        <f>('11.физ-в инвал'!P93*'11.физ-в инвал'!Q93+'12.юрид-в инвал'!P93*'12.юрид-в инвал'!Q93)/('11.физ-в инвал'!P93+'12.юрид-в инвал'!P93)</f>
        <v>10.946095594760566</v>
      </c>
      <c r="R93" s="22"/>
      <c r="S93" s="30"/>
    </row>
    <row r="94" spans="1:19" ht="14.25" customHeight="1" x14ac:dyDescent="0.2">
      <c r="A94" s="23" t="s">
        <v>1</v>
      </c>
      <c r="B94" s="26">
        <f>'11.физ-в инвал'!B94+'12.юрид-в инвал'!B94</f>
        <v>1073421.4000000001</v>
      </c>
      <c r="C94" s="28">
        <f>('11.физ-в инвал'!B94*'11.физ-в инвал'!C94+'12.юрид-в инвал'!B94*'12.юрид-в инвал'!C94)/('11.физ-в инвал'!B94+'12.юрид-в инвал'!B94)</f>
        <v>0.43173976408519515</v>
      </c>
      <c r="D94" s="21">
        <f>'11.физ-в инвал'!D94+'12.юрид-в инвал'!D94</f>
        <v>1006545</v>
      </c>
      <c r="E94" s="28">
        <f>('11.физ-в инвал'!D94*'11.физ-в инвал'!E94+'12.юрид-в инвал'!D94*'12.юрид-в инвал'!E94)/('11.физ-в инвал'!D94+'12.юрид-в инвал'!D94)</f>
        <v>3.9304492099210657E-2</v>
      </c>
      <c r="F94" s="21">
        <f t="shared" si="2"/>
        <v>66876.400000000009</v>
      </c>
      <c r="G94" s="28">
        <f t="shared" si="3"/>
        <v>6.3382144074740863</v>
      </c>
      <c r="H94" s="21">
        <f>'11.физ-в инвал'!H94+'12.юрид-в инвал'!H94</f>
        <v>1662.2</v>
      </c>
      <c r="I94" s="28">
        <f>('11.физ-в инвал'!H94*'11.физ-в инвал'!I94+'12.юрид-в инвал'!H94*'12.юрид-в инвал'!I94)/('11.физ-в инвал'!H94+'12.юрид-в инвал'!H94)</f>
        <v>0.65665984839369507</v>
      </c>
      <c r="J94" s="21">
        <f>'11.физ-в инвал'!J94+'12.юрид-в инвал'!J94</f>
        <v>11874.9</v>
      </c>
      <c r="K94" s="28">
        <f>('11.физ-в инвал'!J94*'11.физ-в инвал'!K94+'12.юрид-в инвал'!J94*'12.юрид-в инвал'!K94)/('11.физ-в инвал'!J94+'12.юрид-в инвал'!J94)</f>
        <v>3.302192018459102</v>
      </c>
      <c r="L94" s="21">
        <f>'11.физ-в инвал'!L94+'12.юрид-в инвал'!L94</f>
        <v>28242.2</v>
      </c>
      <c r="M94" s="28">
        <f>('11.физ-в инвал'!L94*'11.физ-в инвал'!M94+'12.юрид-в инвал'!L94*'12.юрид-в инвал'!M94)/('11.физ-в инвал'!L94+'12.юрид-в инвал'!L94)</f>
        <v>5.5467043643908776</v>
      </c>
      <c r="N94" s="21">
        <f>'11.физ-в инвал'!N94+'12.юрид-в инвал'!N94</f>
        <v>5142.8</v>
      </c>
      <c r="O94" s="28">
        <f>('11.физ-в инвал'!N94*'11.физ-в инвал'!O94+'12.юрид-в инвал'!N94*'12.юрид-в инвал'!O94)/('11.физ-в инвал'!N94+'12.юрид-в инвал'!N94)</f>
        <v>7.523411371237458</v>
      </c>
      <c r="P94" s="21">
        <f>'11.физ-в инвал'!P94+'12.юрид-в инвал'!P94</f>
        <v>19954.3</v>
      </c>
      <c r="Q94" s="28">
        <f>('11.физ-в инвал'!P94*'11.физ-в инвал'!Q94+'12.юрид-в инвал'!P94*'12.юрид-в инвал'!Q94)/('11.физ-в инвал'!P94+'12.юрид-в инвал'!P94)</f>
        <v>9.4330408984529655</v>
      </c>
      <c r="R94" s="22"/>
      <c r="S94" s="30"/>
    </row>
    <row r="95" spans="1:19" ht="14.25" customHeight="1" x14ac:dyDescent="0.2">
      <c r="A95" s="23" t="s">
        <v>2</v>
      </c>
      <c r="B95" s="26">
        <f>'11.физ-в инвал'!B95+'12.юрид-в инвал'!B95</f>
        <v>1088126.4000000001</v>
      </c>
      <c r="C95" s="28">
        <f>('11.физ-в инвал'!B95*'11.физ-в инвал'!C95+'12.юрид-в инвал'!B95*'12.юрид-в инвал'!C95)/('11.физ-в инвал'!B95+'12.юрид-в инвал'!B95)</f>
        <v>0.53113342622695303</v>
      </c>
      <c r="D95" s="21">
        <f>'11.физ-в инвал'!D95+'12.юрид-в инвал'!D95</f>
        <v>900492.1</v>
      </c>
      <c r="E95" s="28">
        <f>('11.физ-в инвал'!D95*'11.физ-в инвал'!E95+'12.юрид-в инвал'!D95*'12.юрид-в инвал'!E95)/('11.физ-в инвал'!D95+'12.юрид-в инвал'!D95)</f>
        <v>1.8777727200494043E-2</v>
      </c>
      <c r="F95" s="21">
        <f t="shared" si="2"/>
        <v>187634.30000000002</v>
      </c>
      <c r="G95" s="28">
        <f t="shared" si="3"/>
        <v>2.9900242546272189</v>
      </c>
      <c r="H95" s="21">
        <f>'11.физ-в инвал'!H95+'12.юрид-в инвал'!H95</f>
        <v>323.8</v>
      </c>
      <c r="I95" s="28">
        <f>('11.физ-в инвал'!H95*'11.физ-в инвал'!I95+'12.юрид-в инвал'!H95*'12.юрид-в инвал'!I95)/('11.физ-в инвал'!H95+'12.юрид-в инвал'!H95)</f>
        <v>0.89413218035824593</v>
      </c>
      <c r="J95" s="21">
        <f>'11.физ-в инвал'!J95+'12.юрид-в инвал'!J95</f>
        <v>24642.5</v>
      </c>
      <c r="K95" s="28">
        <f>('11.физ-в инвал'!J95*'11.физ-в инвал'!K95+'12.юрид-в инвал'!J95*'12.юрид-в инвал'!K95)/('11.физ-в инвал'!J95+'12.юрид-в инвал'!J95)</f>
        <v>1.8381442629603328</v>
      </c>
      <c r="L95" s="21">
        <f>'11.физ-в инвал'!L95+'12.юрид-в инвал'!L95</f>
        <v>15134.3</v>
      </c>
      <c r="M95" s="28">
        <f>('11.физ-в инвал'!L95*'11.физ-в инвал'!M95+'12.юрид-в инвал'!L95*'12.юрид-в инвал'!M95)/('11.физ-в инвал'!L95+'12.юрид-в инвал'!L95)</f>
        <v>6.0835502137528659</v>
      </c>
      <c r="N95" s="21">
        <f>'11.физ-в инвал'!N95+'12.юрид-в инвал'!N95</f>
        <v>716.3</v>
      </c>
      <c r="O95" s="28">
        <f>('11.физ-в инвал'!N95*'11.физ-в инвал'!O95+'12.юрид-в инвал'!N95*'12.юрид-в инвал'!O95)/('11.физ-в инвал'!N95+'12.юрид-в инвал'!N95)</f>
        <v>6.7453720508166972</v>
      </c>
      <c r="P95" s="21">
        <f>'11.физ-в инвал'!P95+'12.юрид-в инвал'!P95</f>
        <v>146817.40000000002</v>
      </c>
      <c r="Q95" s="28">
        <f>('11.физ-в инвал'!P95*'11.физ-в инвал'!Q95+'12.юрид-в инвал'!P95*'12.юрид-в инвал'!Q95)/('11.физ-в инвал'!P95+'12.юрид-в инвал'!P95)</f>
        <v>2.850773368824131</v>
      </c>
      <c r="R95" s="21"/>
      <c r="S95" s="28"/>
    </row>
    <row r="96" spans="1:19" ht="14.25" customHeight="1" x14ac:dyDescent="0.2">
      <c r="A96" s="23" t="s">
        <v>3</v>
      </c>
      <c r="B96" s="26">
        <f>'11.физ-в инвал'!B96+'12.юрид-в инвал'!B96</f>
        <v>1301842.5999999999</v>
      </c>
      <c r="C96" s="28">
        <f>('11.физ-в инвал'!B96*'11.физ-в инвал'!C96+'12.юрид-в инвал'!B96*'12.юрид-в инвал'!C96)/('11.физ-в инвал'!B96+'12.юрид-в инвал'!B96)</f>
        <v>0.48104367378974999</v>
      </c>
      <c r="D96" s="21">
        <f>'11.физ-в инвал'!D96+'12.юрид-в инвал'!D96</f>
        <v>1204657.3</v>
      </c>
      <c r="E96" s="28">
        <f>('11.физ-в инвал'!D96*'11.физ-в инвал'!E96+'12.юрид-в инвал'!D96*'12.юрид-в инвал'!E96)/('11.физ-в инвал'!D96+'12.юрид-в инвал'!D96)</f>
        <v>3.6985995934279408E-3</v>
      </c>
      <c r="F96" s="21">
        <f t="shared" si="2"/>
        <v>97185.3</v>
      </c>
      <c r="G96" s="28">
        <f t="shared" si="3"/>
        <v>6.3979593827461567</v>
      </c>
      <c r="H96" s="21">
        <f>'11.физ-в инвал'!H96+'12.юрид-в инвал'!H96</f>
        <v>1163.3000000000002</v>
      </c>
      <c r="I96" s="28">
        <f>('11.физ-в инвал'!H96*'11.физ-в инвал'!I96+'12.юрид-в инвал'!H96*'12.юрид-в инвал'!I96)/('11.физ-в инвал'!H96+'12.юрид-в инвал'!H96)</f>
        <v>5.1709447262099202</v>
      </c>
      <c r="J96" s="21">
        <f>'11.физ-в инвал'!J96+'12.юрид-в инвал'!J96</f>
        <v>23804.400000000001</v>
      </c>
      <c r="K96" s="28">
        <f>('11.физ-в инвал'!J96*'11.физ-в инвал'!K96+'12.юрид-в инвал'!J96*'12.юрид-в инвал'!K96)/('11.физ-в инвал'!J96+'12.юрид-в инвал'!J96)</f>
        <v>1.8459683923980439</v>
      </c>
      <c r="L96" s="21">
        <f>'11.физ-в инвал'!L96+'12.юрид-в инвал'!L96</f>
        <v>16006.8</v>
      </c>
      <c r="M96" s="28">
        <f>('11.физ-в инвал'!L96*'11.физ-в инвал'!M96+'12.юрид-в инвал'!L96*'12.юрид-в инвал'!M96)/('11.физ-в инвал'!L96+'12.юрид-в инвал'!L96)</f>
        <v>7.4537649623909843</v>
      </c>
      <c r="N96" s="21">
        <f>'11.физ-в инвал'!N96+'12.юрид-в инвал'!N96</f>
        <v>20352.8</v>
      </c>
      <c r="O96" s="28">
        <f>('11.физ-в инвал'!N96*'11.физ-в инвал'!O96+'12.юрид-в инвал'!N96*'12.юрид-в инвал'!O96)/('11.физ-в инвал'!N96+'12.юрид-в инвал'!N96)</f>
        <v>6.4726386541409529</v>
      </c>
      <c r="P96" s="21">
        <f>'11.физ-в инвал'!P96+'12.юрид-в инвал'!P96</f>
        <v>35858</v>
      </c>
      <c r="Q96" s="28">
        <f>('11.физ-в инвал'!P96*'11.физ-в инвал'!Q96+'12.юрид-в инвал'!P96*'12.юрид-в инвал'!Q96)/('11.физ-в инвал'!P96+'12.юрид-в инвал'!P96)</f>
        <v>8.945920770818228</v>
      </c>
      <c r="R96" s="22"/>
      <c r="S96" s="30"/>
    </row>
    <row r="97" spans="1:19" ht="14.25" customHeight="1" x14ac:dyDescent="0.2">
      <c r="A97" s="23" t="s">
        <v>4</v>
      </c>
      <c r="B97" s="26">
        <f>'11.физ-в инвал'!B97+'12.юрид-в инвал'!B97</f>
        <v>1692324.7</v>
      </c>
      <c r="C97" s="28">
        <f>('11.физ-в инвал'!B97*'11.физ-в инвал'!C97+'12.юрид-в инвал'!B97*'12.юрид-в инвал'!C97)/('11.физ-в инвал'!B97+'12.юрид-в инвал'!B97)</f>
        <v>0.65491450074563118</v>
      </c>
      <c r="D97" s="21">
        <f>'11.физ-в инвал'!D97+'12.юрид-в инвал'!D97</f>
        <v>1365585.3</v>
      </c>
      <c r="E97" s="28">
        <f>('11.физ-в инвал'!D97*'11.физ-в инвал'!E97+'12.юрид-в инвал'!D97*'12.юрид-в инвал'!E97)/('11.физ-в инвал'!D97+'12.юрид-в инвал'!D97)</f>
        <v>6.3203143736242626E-2</v>
      </c>
      <c r="F97" s="21">
        <f t="shared" si="2"/>
        <v>326739.40000000002</v>
      </c>
      <c r="G97" s="28">
        <f t="shared" si="3"/>
        <v>3.1279322359042099</v>
      </c>
      <c r="H97" s="21">
        <f>'11.физ-в инвал'!H97+'12.юрид-в инвал'!H97</f>
        <v>9985.8000000000011</v>
      </c>
      <c r="I97" s="28">
        <f>('11.физ-в инвал'!H97*'11.физ-в инвал'!I97+'12.юрид-в инвал'!H97*'12.юрид-в инвал'!I97)/('11.физ-в инвал'!H97+'12.юрид-в инвал'!H97)</f>
        <v>0.22711249974964448</v>
      </c>
      <c r="J97" s="21">
        <f>'11.физ-в инвал'!J97+'12.юрид-в инвал'!J97</f>
        <v>23767.599999999999</v>
      </c>
      <c r="K97" s="28">
        <f>('11.физ-в инвал'!J97*'11.физ-в инвал'!K97+'12.юрид-в инвал'!J97*'12.юрид-в инвал'!K97)/('11.физ-в инвал'!J97+'12.юрид-в инвал'!J97)</f>
        <v>2.6868333361382724</v>
      </c>
      <c r="L97" s="21">
        <f>'11.физ-в инвал'!L97+'12.юрид-в инвал'!L97</f>
        <v>12106.3</v>
      </c>
      <c r="M97" s="28">
        <f>('11.физ-в инвал'!L97*'11.физ-в инвал'!M97+'12.юрид-в инвал'!L97*'12.юрид-в инвал'!M97)/('11.физ-в инвал'!L97+'12.юрид-в инвал'!L97)</f>
        <v>6.7955134103731121</v>
      </c>
      <c r="N97" s="21">
        <f>'11.физ-в инвал'!N97+'12.юрид-в инвал'!N97</f>
        <v>9650.0999999999985</v>
      </c>
      <c r="O97" s="28">
        <f>('11.физ-в инвал'!N97*'11.физ-в инвал'!O97+'12.юрид-в инвал'!N97*'12.юрид-в инвал'!O97)/('11.физ-в инвал'!N97+'12.юрид-в инвал'!N97)</f>
        <v>7.7163128879493481</v>
      </c>
      <c r="P97" s="21">
        <f>'11.физ-в инвал'!P97+'12.юрид-в инвал'!P97</f>
        <v>271229.60000000003</v>
      </c>
      <c r="Q97" s="28">
        <f>('11.физ-в инвал'!P97*'11.физ-в инвал'!Q97+'12.юрид-в инвал'!P97*'12.юрид-в инвал'!Q97)/('11.физ-в инвал'!P97+'12.юрид-в инвал'!P97)</f>
        <v>2.9464317574483019</v>
      </c>
      <c r="R97" s="22"/>
      <c r="S97" s="30"/>
    </row>
    <row r="98" spans="1:19" ht="14.25" customHeight="1" x14ac:dyDescent="0.2">
      <c r="A98" s="23" t="s">
        <v>5</v>
      </c>
      <c r="B98" s="26">
        <f>'11.физ-в инвал'!B98+'12.юрид-в инвал'!B98</f>
        <v>1296630.4000000001</v>
      </c>
      <c r="C98" s="28">
        <f>('11.физ-в инвал'!B98*'11.физ-в инвал'!C98+'12.юрид-в инвал'!B98*'12.юрид-в инвал'!C98)/('11.физ-в инвал'!B98+'12.юрид-в инвал'!B98)</f>
        <v>0.48674853296668025</v>
      </c>
      <c r="D98" s="21">
        <f>'11.физ-в инвал'!D98+'12.юрид-в инвал'!D98</f>
        <v>1183861</v>
      </c>
      <c r="E98" s="28">
        <f>('11.физ-в инвал'!D98*'11.физ-в инвал'!E98+'12.юрид-в инвал'!D98*'12.юрид-в инвал'!E98)/('11.физ-в инвал'!D98+'12.юрид-в инвал'!D98)</f>
        <v>1.8039803659382313E-2</v>
      </c>
      <c r="F98" s="21">
        <f t="shared" si="2"/>
        <v>112769.4</v>
      </c>
      <c r="G98" s="28">
        <f t="shared" si="3"/>
        <v>5.4072853540056078</v>
      </c>
      <c r="H98" s="21">
        <f>'11.физ-в инвал'!H98+'12.юрид-в инвал'!H98</f>
        <v>2591.7000000000003</v>
      </c>
      <c r="I98" s="28">
        <f>('11.физ-в инвал'!H98*'11.физ-в инвал'!I98+'12.юрид-в инвал'!H98*'12.юрид-в инвал'!I98)/('11.физ-в инвал'!H98+'12.юрид-в инвал'!H98)</f>
        <v>1.303783616930972</v>
      </c>
      <c r="J98" s="21">
        <f>'11.физ-в инвал'!J98+'12.юрид-в инвал'!J98</f>
        <v>15246.5</v>
      </c>
      <c r="K98" s="28">
        <f>('11.физ-в инвал'!J98*'11.физ-в инвал'!K98+'12.юрид-в инвал'!J98*'12.юрид-в инвал'!K98)/('11.физ-в инвал'!J98+'12.юрид-в инвал'!J98)</f>
        <v>3.0798864001574131</v>
      </c>
      <c r="L98" s="21">
        <f>'11.физ-в инвал'!L98+'12.юрид-в инвал'!L98</f>
        <v>4453.5</v>
      </c>
      <c r="M98" s="28">
        <f>('11.физ-в инвал'!L98*'11.физ-в инвал'!M98+'12.юрид-в инвал'!L98*'12.юрид-в инвал'!M98)/('11.физ-в инвал'!L98+'12.юрид-в инвал'!L98)</f>
        <v>4.8775410351409008</v>
      </c>
      <c r="N98" s="21">
        <f>'11.физ-в инвал'!N98+'12.юрид-в инвал'!N98</f>
        <v>9964.4</v>
      </c>
      <c r="O98" s="28">
        <f>('11.физ-в инвал'!N98*'11.физ-в инвал'!O98+'12.юрид-в инвал'!N98*'12.юрид-в инвал'!O98)/('11.физ-в инвал'!N98+'12.юрид-в инвал'!N98)</f>
        <v>6.2955971257677339</v>
      </c>
      <c r="P98" s="21">
        <f>'11.физ-в инвал'!P98+'12.юрид-в инвал'!P98</f>
        <v>80513.299999999988</v>
      </c>
      <c r="Q98" s="28">
        <f>('11.физ-в инвал'!P98*'11.физ-в инвал'!Q98+'12.юрид-в инвал'!P98*'12.юрид-в инвал'!Q98)/('11.физ-в инвал'!P98+'12.юрид-в инвал'!P98)</f>
        <v>5.8994705719427722</v>
      </c>
      <c r="R98" s="22"/>
      <c r="S98" s="30"/>
    </row>
    <row r="99" spans="1:19" ht="14.25" customHeight="1" x14ac:dyDescent="0.2">
      <c r="A99" s="23" t="s">
        <v>6</v>
      </c>
      <c r="B99" s="26">
        <f>'11.физ-в инвал'!B99+'12.юрид-в инвал'!B99</f>
        <v>1701173.7</v>
      </c>
      <c r="C99" s="28">
        <f>('11.физ-в инвал'!B99*'11.физ-в инвал'!C99+'12.юрид-в инвал'!B99*'12.юрид-в инвал'!C99)/('11.физ-в инвал'!B99+'12.юрид-в инвал'!B99)</f>
        <v>0.35695297487846189</v>
      </c>
      <c r="D99" s="21">
        <f>'11.физ-в инвал'!D99+'12.юрид-в инвал'!D99</f>
        <v>1616493.7</v>
      </c>
      <c r="E99" s="28">
        <f>('11.физ-в инвал'!D99*'11.физ-в инвал'!E99+'12.юрид-в инвал'!D99*'12.юрид-в инвал'!E99)/('11.физ-в инвал'!D99+'12.юрид-в инвал'!D99)</f>
        <v>2.7199258493862369E-3</v>
      </c>
      <c r="F99" s="21">
        <f t="shared" si="2"/>
        <v>84680</v>
      </c>
      <c r="G99" s="28">
        <f t="shared" si="3"/>
        <v>7.1190631790269254</v>
      </c>
      <c r="H99" s="21">
        <f>'11.физ-в инвал'!H99+'12.юрид-в инвал'!H99</f>
        <v>4466.8999999999996</v>
      </c>
      <c r="I99" s="28">
        <f>('11.физ-в инвал'!H99*'11.физ-в инвал'!I99+'12.юрид-в инвал'!H99*'12.юрид-в инвал'!I99)/('11.физ-в инвал'!H99+'12.юрид-в инвал'!H99)</f>
        <v>1.7677436253330048</v>
      </c>
      <c r="J99" s="21">
        <f>'11.физ-в инвал'!J99+'12.юрид-в инвал'!J99</f>
        <v>12542.4</v>
      </c>
      <c r="K99" s="28">
        <f>('11.физ-в инвал'!J99*'11.физ-в инвал'!K99+'12.юрид-в инвал'!J99*'12.юрид-в инвал'!K99)/('11.физ-в инвал'!J99+'12.юрид-в инвал'!J99)</f>
        <v>3.2207673172598552</v>
      </c>
      <c r="L99" s="21">
        <f>'11.физ-в инвал'!L99+'12.юрид-в инвал'!L99</f>
        <v>16800</v>
      </c>
      <c r="M99" s="28">
        <f>('11.физ-в инвал'!L99*'11.физ-в инвал'!M99+'12.юрид-в инвал'!L99*'12.юрид-в инвал'!M99)/('11.физ-в инвал'!L99+'12.юрид-в инвал'!L99)</f>
        <v>5.8834702976190467</v>
      </c>
      <c r="N99" s="21">
        <f>'11.физ-в инвал'!N99+'12.юрид-в инвал'!N99</f>
        <v>4598.5</v>
      </c>
      <c r="O99" s="28">
        <f>('11.физ-в инвал'!N99*'11.физ-в инвал'!O99+'12.юрид-в инвал'!N99*'12.юрид-в инвал'!O99)/('11.физ-в инвал'!N99+'12.юрид-в инвал'!N99)</f>
        <v>8.4213004240513207</v>
      </c>
      <c r="P99" s="21">
        <f>'11.физ-в инвал'!P99+'12.юрид-в инвал'!P99</f>
        <v>46272.200000000004</v>
      </c>
      <c r="Q99" s="28">
        <f>('11.физ-в инвал'!P99*'11.физ-в инвал'!Q99+'12.юрид-в инвал'!P99*'12.юрид-в инвал'!Q99)/('11.физ-в инвал'!P99+'12.юрид-в инвал'!P99)</f>
        <v>9.0115043806000141</v>
      </c>
      <c r="R99" s="22"/>
      <c r="S99" s="30"/>
    </row>
    <row r="100" spans="1:19" ht="14.25" customHeight="1" x14ac:dyDescent="0.2">
      <c r="A100" s="23" t="s">
        <v>7</v>
      </c>
      <c r="B100" s="26">
        <f>'11.физ-в инвал'!B100+'12.юрид-в инвал'!B100</f>
        <v>1722467.4</v>
      </c>
      <c r="C100" s="28">
        <f>('11.физ-в инвал'!B100*'11.физ-в инвал'!C100+'12.юрид-в инвал'!B100*'12.юрид-в инвал'!C100)/('11.физ-в инвал'!B100+'12.юрид-в инвал'!B100)</f>
        <v>0.61661171061931264</v>
      </c>
      <c r="D100" s="21">
        <f>'11.физ-в инвал'!D100+'12.юрид-в инвал'!D100</f>
        <v>1592344.4</v>
      </c>
      <c r="E100" s="28">
        <f>('11.физ-в инвал'!D100*'11.физ-в инвал'!E100+'12.юрид-в инвал'!D100*'12.юрид-в инвал'!E100)/('11.физ-в инвал'!D100+'12.юрид-в инвал'!D100)</f>
        <v>8.3851099046161129E-2</v>
      </c>
      <c r="F100" s="21">
        <f t="shared" si="2"/>
        <v>130123</v>
      </c>
      <c r="G100" s="28">
        <f t="shared" si="3"/>
        <v>7.1361230681739576</v>
      </c>
      <c r="H100" s="21">
        <f>'11.физ-в инвал'!H100+'12.юрид-в инвал'!H100</f>
        <v>3153.8</v>
      </c>
      <c r="I100" s="28">
        <f>('11.физ-в инвал'!H100*'11.физ-в инвал'!I100+'12.юрид-в инвал'!H100*'12.юрид-в инвал'!I100)/('11.физ-в инвал'!H100+'12.юрид-в инвал'!H100)</f>
        <v>2.629129938486904</v>
      </c>
      <c r="J100" s="21">
        <f>'11.физ-в инвал'!J100+'12.юрид-в инвал'!J100</f>
        <v>12324</v>
      </c>
      <c r="K100" s="28">
        <f>('11.физ-в инвал'!J100*'11.физ-в инвал'!K100+'12.юрид-в инвал'!J100*'12.юрид-в инвал'!K100)/('11.физ-в инвал'!J100+'12.юрид-в инвал'!J100)</f>
        <v>3.5888965433300877</v>
      </c>
      <c r="L100" s="21">
        <f>'11.физ-в инвал'!L100+'12.юрид-в инвал'!L100</f>
        <v>27191.699999999997</v>
      </c>
      <c r="M100" s="28">
        <f>('11.физ-в инвал'!L100*'11.физ-в инвал'!M100+'12.юрид-в инвал'!L100*'12.юрид-в инвал'!M100)/('11.физ-в инвал'!L100+'12.юрид-в инвал'!L100)</f>
        <v>3.9960426894971635</v>
      </c>
      <c r="N100" s="21">
        <f>'11.физ-в инвал'!N100+'12.юрид-в инвал'!N100</f>
        <v>36806.400000000001</v>
      </c>
      <c r="O100" s="28">
        <f>('11.физ-в инвал'!N100*'11.физ-в инвал'!O100+'12.юрид-в инвал'!N100*'12.юрид-в инвал'!O100)/('11.физ-в инвал'!N100+'12.юрид-в инвал'!N100)</f>
        <v>8.37127670731177</v>
      </c>
      <c r="P100" s="21">
        <f>'11.физ-в инвал'!P100+'12.юрид-в инвал'!P100</f>
        <v>50647.1</v>
      </c>
      <c r="Q100" s="28">
        <f>('11.физ-в инвал'!P100*'11.физ-в инвал'!Q100+'12.юрид-в инвал'!P100*'12.юрид-в инвал'!Q100)/('11.физ-в инвал'!P100+'12.юрид-в инвал'!P100)</f>
        <v>9.0681732616477522</v>
      </c>
      <c r="R100" s="22"/>
      <c r="S100" s="30"/>
    </row>
    <row r="101" spans="1:19" ht="14.25" customHeight="1" x14ac:dyDescent="0.2">
      <c r="A101" s="23" t="s">
        <v>8</v>
      </c>
      <c r="B101" s="26">
        <f>'11.физ-в инвал'!B101+'12.юрид-в инвал'!B101</f>
        <v>2039232.2000000002</v>
      </c>
      <c r="C101" s="28">
        <f>('11.физ-в инвал'!B101*'11.физ-в инвал'!C101+'12.юрид-в инвал'!B101*'12.юрид-в инвал'!C101)/('11.физ-в инвал'!B101+'12.юрид-в инвал'!B101)</f>
        <v>0.75676489857310003</v>
      </c>
      <c r="D101" s="21">
        <f>'11.физ-в инвал'!D101+'12.юрид-в инвал'!D101</f>
        <v>1871050</v>
      </c>
      <c r="E101" s="28">
        <f>('11.физ-в инвал'!D101*'11.физ-в инвал'!E101+'12.юрид-в инвал'!D101*'12.юрид-в инвал'!E101)/('11.физ-в инвал'!D101+'12.юрид-в инвал'!D101)</f>
        <v>0.36607391892253011</v>
      </c>
      <c r="F101" s="21">
        <f t="shared" si="2"/>
        <v>168182.2</v>
      </c>
      <c r="G101" s="28">
        <f t="shared" si="3"/>
        <v>5.1032555347712183</v>
      </c>
      <c r="H101" s="21">
        <f>'11.физ-в инвал'!H101+'12.юрид-в инвал'!H101</f>
        <v>12612.1</v>
      </c>
      <c r="I101" s="28">
        <f>('11.физ-в инвал'!H101*'11.физ-в инвал'!I101+'12.юрид-в инвал'!H101*'12.юрид-в инвал'!I101)/('11.физ-в инвал'!H101+'12.юрид-в инвал'!H101)</f>
        <v>3.1095384590988022</v>
      </c>
      <c r="J101" s="21">
        <f>'11.физ-в инвал'!J101+'12.юрид-в инвал'!J101</f>
        <v>27871.4</v>
      </c>
      <c r="K101" s="28">
        <f>('11.физ-в инвал'!J101*'11.физ-в инвал'!K101+'12.юрид-в инвал'!J101*'12.юрид-в инвал'!K101)/('11.физ-в инвал'!J101+'12.юрид-в инвал'!J101)</f>
        <v>3.3397384415565781</v>
      </c>
      <c r="L101" s="21">
        <f>'11.физ-в инвал'!L101+'12.юрид-в инвал'!L101</f>
        <v>20605</v>
      </c>
      <c r="M101" s="28">
        <f>('11.физ-в инвал'!L101*'11.физ-в инвал'!M101+'12.юрид-в инвал'!L101*'12.юрид-в инвал'!M101)/('11.физ-в инвал'!L101+'12.юрид-в инвал'!L101)</f>
        <v>3.9699289492841543</v>
      </c>
      <c r="N101" s="21">
        <f>'11.физ-в инвал'!N101+'12.юрид-в инвал'!N101</f>
        <v>11486.7</v>
      </c>
      <c r="O101" s="28">
        <f>('11.физ-в инвал'!N101*'11.физ-в инвал'!O101+'12.юрид-в инвал'!N101*'12.юрид-в инвал'!O101)/('11.физ-в инвал'!N101+'12.юрид-в инвал'!N101)</f>
        <v>5.5094930658935999</v>
      </c>
      <c r="P101" s="21">
        <f>'11.физ-в инвал'!P101+'12.юрид-в инвал'!P101</f>
        <v>95607</v>
      </c>
      <c r="Q101" s="28">
        <f>('11.физ-в инвал'!P101*'11.физ-в инвал'!Q101+'12.юрид-в инвал'!P101*'12.юрид-в инвал'!Q101)/('11.физ-в инвал'!P101+'12.юрид-в инвал'!P101)</f>
        <v>6.075804773709037</v>
      </c>
      <c r="R101" s="22"/>
      <c r="S101" s="30"/>
    </row>
    <row r="102" spans="1:19" ht="14.25" customHeight="1" x14ac:dyDescent="0.2">
      <c r="A102" s="23" t="s">
        <v>9</v>
      </c>
      <c r="B102" s="26">
        <f>'11.физ-в инвал'!B102+'12.юрид-в инвал'!B102</f>
        <v>2955400.0999999996</v>
      </c>
      <c r="C102" s="28">
        <f>('11.физ-в инвал'!B102*'11.физ-в инвал'!C102+'12.юрид-в инвал'!B102*'12.юрид-в инвал'!C102)/('11.физ-в инвал'!B102+'12.юрид-в инвал'!B102)</f>
        <v>0.2987608347851109</v>
      </c>
      <c r="D102" s="21">
        <f>'11.физ-в инвал'!D102+'12.юрид-в инвал'!D102</f>
        <v>2844511.8</v>
      </c>
      <c r="E102" s="28">
        <f>('11.физ-в инвал'!D102*'11.физ-в инвал'!E102+'12.юрид-в инвал'!D102*'12.юрид-в инвал'!E102)/('11.физ-в инвал'!D102+'12.юрид-в инвал'!D102)</f>
        <v>9.7109921990831627E-2</v>
      </c>
      <c r="F102" s="21">
        <f t="shared" si="2"/>
        <v>110888.29999999999</v>
      </c>
      <c r="G102" s="28">
        <f t="shared" si="3"/>
        <v>5.4715193758043004</v>
      </c>
      <c r="H102" s="21">
        <f>'11.физ-в инвал'!H102+'12.юрид-в инвал'!H102</f>
        <v>15177.099999999999</v>
      </c>
      <c r="I102" s="28">
        <f>('11.физ-в инвал'!H102*'11.физ-в инвал'!I102+'12.юрид-в инвал'!H102*'12.юрид-в инвал'!I102)/('11.физ-в инвал'!H102+'12.юрид-в инвал'!H102)</f>
        <v>1.3736686191696701</v>
      </c>
      <c r="J102" s="21">
        <f>'11.физ-в инвал'!J102+'12.юрид-в инвал'!J102</f>
        <v>31667.1</v>
      </c>
      <c r="K102" s="28">
        <f>('11.физ-в инвал'!J102*'11.физ-в инвал'!K102+'12.юрид-в инвал'!J102*'12.юрид-в инвал'!K102)/('11.физ-в инвал'!J102+'12.юрид-в инвал'!J102)</f>
        <v>5.8031114942637627</v>
      </c>
      <c r="L102" s="21">
        <f>'11.физ-в инвал'!L102+'12.юрид-в инвал'!L102</f>
        <v>38260.699999999997</v>
      </c>
      <c r="M102" s="28">
        <f>('11.физ-в инвал'!L102*'11.физ-в инвал'!M102+'12.юрид-в инвал'!L102*'12.юрид-в инвал'!M102)/('11.физ-в инвал'!L102+'12.юрид-в инвал'!L102)</f>
        <v>4.6289621726732655</v>
      </c>
      <c r="N102" s="21">
        <f>'11.физ-в инвал'!N102+'12.юрид-в инвал'!N102</f>
        <v>1818.9</v>
      </c>
      <c r="O102" s="28">
        <f>('11.физ-в инвал'!N102*'11.физ-в инвал'!O102+'12.юрид-в инвал'!N102*'12.юрид-в инвал'!O102)/('11.физ-в инвал'!N102+'12.юрид-в инвал'!N102)</f>
        <v>9.0330463466930571</v>
      </c>
      <c r="P102" s="21">
        <f>'11.физ-в инвал'!P102+'12.юрид-в инвал'!P102</f>
        <v>23964.5</v>
      </c>
      <c r="Q102" s="28">
        <f>('11.физ-в инвал'!P102*'11.физ-в инвал'!Q102+'12.юрид-в инвал'!P102*'12.юрид-в инвал'!Q102)/('11.физ-в инвал'!P102+'12.юрид-в инвал'!P102)</f>
        <v>8.7034539840180276</v>
      </c>
      <c r="R102" s="21"/>
      <c r="S102" s="28"/>
    </row>
    <row r="103" spans="1:19" ht="14.25" customHeight="1" x14ac:dyDescent="0.2">
      <c r="A103" s="23" t="s">
        <v>14</v>
      </c>
      <c r="B103" s="26">
        <f>'11.физ-в инвал'!B103+'12.юрид-в инвал'!B103</f>
        <v>4545120.8</v>
      </c>
      <c r="C103" s="28">
        <f>('11.физ-в инвал'!B103*'11.физ-в инвал'!C103+'12.юрид-в инвал'!B103*'12.юрид-в инвал'!C103)/('11.физ-в инвал'!B103+'12.юрид-в инвал'!B103)</f>
        <v>0.23358497226300348</v>
      </c>
      <c r="D103" s="21">
        <f>'11.физ-в инвал'!D103+'12.юрид-в инвал'!D103</f>
        <v>4433332.5999999996</v>
      </c>
      <c r="E103" s="28">
        <f>('11.физ-в инвал'!D103*'11.физ-в инвал'!E103+'12.юрид-в инвал'!D103*'12.юрид-в инвал'!E103)/('11.физ-в инвал'!D103+'12.юрид-в инвал'!D103)</f>
        <v>8.6587112593356996E-2</v>
      </c>
      <c r="F103" s="21">
        <f t="shared" si="2"/>
        <v>111788.20000000001</v>
      </c>
      <c r="G103" s="28">
        <f t="shared" si="3"/>
        <v>6.0632736460556655</v>
      </c>
      <c r="H103" s="21">
        <f>'11.физ-в инвал'!H103+'12.юрид-в инвал'!H103</f>
        <v>461.4</v>
      </c>
      <c r="I103" s="28">
        <f>('11.физ-в инвал'!H103*'11.физ-в инвал'!I103+'12.юрид-в инвал'!H103*'12.юрид-в инвал'!I103)/('11.физ-в инвал'!H103+'12.юрид-в инвал'!H103)</f>
        <v>1</v>
      </c>
      <c r="J103" s="21">
        <f>'11.физ-в инвал'!J103+'12.юрид-в инвал'!J103</f>
        <v>25916.3</v>
      </c>
      <c r="K103" s="28">
        <f>('11.физ-в инвал'!J103*'11.физ-в инвал'!K103+'12.юрид-в инвал'!J103*'12.юрид-в инвал'!K103)/('11.физ-в инвал'!J103+'12.юрид-в инвал'!J103)</f>
        <v>5.8351915203945008</v>
      </c>
      <c r="L103" s="21">
        <f>'11.физ-в инвал'!L103+'12.юрид-в инвал'!L103</f>
        <v>17912.900000000001</v>
      </c>
      <c r="M103" s="28">
        <f>('11.физ-в инвал'!L103*'11.физ-в инвал'!M103+'12.юрид-в инвал'!L103*'12.юрид-в инвал'!M103)/('11.физ-в инвал'!L103+'12.юрид-в инвал'!L103)</f>
        <v>6.6819999553394478</v>
      </c>
      <c r="N103" s="21">
        <f>'11.физ-в инвал'!N103+'12.юрид-в инвал'!N103</f>
        <v>11801.599999999999</v>
      </c>
      <c r="O103" s="28">
        <f>('11.физ-в инвал'!N103*'11.физ-в инвал'!O103+'12.юрид-в инвал'!N103*'12.юрид-в инвал'!O103)/('11.физ-в инвал'!N103+'12.юрид-в инвал'!N103)</f>
        <v>5.8151082904013007</v>
      </c>
      <c r="P103" s="21">
        <f>'11.физ-в инвал'!P103+'12.юрид-в инвал'!P103</f>
        <v>55696</v>
      </c>
      <c r="Q103" s="28">
        <f>('11.физ-в инвал'!P103*'11.физ-в инвал'!Q103+'12.юрид-в инвал'!P103*'12.юрид-в инвал'!Q103)/('11.физ-в инвал'!P103+'12.юрид-в инвал'!P103)</f>
        <v>6.0649399238724513</v>
      </c>
      <c r="R103" s="22"/>
      <c r="S103" s="30"/>
    </row>
    <row r="104" spans="1:19" ht="14.25" customHeight="1" thickBot="1" x14ac:dyDescent="0.25">
      <c r="A104" s="24" t="s">
        <v>15</v>
      </c>
      <c r="B104" s="27">
        <f>'11.физ-в инвал'!B104+'12.юрид-в инвал'!B104</f>
        <v>8353566.0000000019</v>
      </c>
      <c r="C104" s="29">
        <f>('11.физ-в инвал'!B104*'11.физ-в инвал'!C104+'12.юрид-в инвал'!B104*'12.юрид-в инвал'!C104)/('11.физ-в инвал'!B104+'12.юрид-в инвал'!B104)</f>
        <v>0.37866854335022904</v>
      </c>
      <c r="D104" s="25">
        <f>'11.физ-в инвал'!D104+'12.юрид-в инвал'!D104</f>
        <v>8021067.4000000013</v>
      </c>
      <c r="E104" s="29">
        <f>('11.физ-в инвал'!D104*'11.физ-в инвал'!E104+'12.юрид-в инвал'!D104*'12.юрид-в инвал'!E104)/('11.физ-в инвал'!D104+'12.юрид-в инвал'!D104)</f>
        <v>0.12782139045484145</v>
      </c>
      <c r="F104" s="25">
        <f t="shared" si="2"/>
        <v>332498.59999999998</v>
      </c>
      <c r="G104" s="29">
        <f t="shared" si="3"/>
        <v>6.4300080692069077</v>
      </c>
      <c r="H104" s="25">
        <f>'11.физ-в инвал'!H104+'12.юрид-в инвал'!H104</f>
        <v>10699.5</v>
      </c>
      <c r="I104" s="29">
        <f>('11.физ-в инвал'!H104*'11.физ-в инвал'!I104+'12.юрид-в инвал'!H104*'12.юрид-в инвал'!I104)/('11.физ-в инвал'!H104+'12.юрид-в инвал'!H104)</f>
        <v>0.98585354455815688</v>
      </c>
      <c r="J104" s="25">
        <f>'11.физ-в инвал'!J104+'12.юрид-в инвал'!J104</f>
        <v>42345.5</v>
      </c>
      <c r="K104" s="29">
        <f>('11.физ-в инвал'!J104*'11.физ-в инвал'!K104+'12.юрид-в инвал'!J104*'12.юрид-в инвал'!K104)/('11.физ-в инвал'!J104+'12.юрид-в инвал'!J104)</f>
        <v>3.5558415416041842</v>
      </c>
      <c r="L104" s="25">
        <f>'11.физ-в инвал'!L104+'12.юрид-в инвал'!L104</f>
        <v>28761.9</v>
      </c>
      <c r="M104" s="29">
        <f>('11.физ-в инвал'!L104*'11.физ-в инвал'!M104+'12.юрид-в инвал'!L104*'12.юрид-в инвал'!M104)/('11.физ-в инвал'!L104+'12.юрид-в инвал'!L104)</f>
        <v>6.2563756566847113</v>
      </c>
      <c r="N104" s="25">
        <f>'11.физ-в инвал'!N104+'12.юрид-в инвал'!N104</f>
        <v>9148.9</v>
      </c>
      <c r="O104" s="29">
        <f>('11.физ-в инвал'!N104*'11.физ-в инвал'!O104+'12.юрид-в инвал'!N104*'12.юрид-в инвал'!O104)/('11.физ-в инвал'!N104+'12.юрид-в инвал'!N104)</f>
        <v>7.3751343877406024</v>
      </c>
      <c r="P104" s="25">
        <f>'11.физ-в инвал'!P104+'12.юрид-в инвал'!P104</f>
        <v>241542.8</v>
      </c>
      <c r="Q104" s="29">
        <f>('11.физ-в инвал'!P104*'11.физ-в инвал'!Q104+'12.юрид-в инвал'!P104*'12.юрид-в инвал'!Q104)/('11.физ-в инвал'!P104+'12.юрид-в инвал'!P104)</f>
        <v>7.1599196291506111</v>
      </c>
      <c r="R104" s="25"/>
      <c r="S104" s="29"/>
    </row>
    <row r="105" spans="1:19" ht="14.25" customHeight="1" x14ac:dyDescent="0.2">
      <c r="A105" s="23" t="s">
        <v>23</v>
      </c>
      <c r="B105" s="26">
        <f>'11.физ-в инвал'!B105+'12.юрид-в инвал'!B105</f>
        <v>4098932.2</v>
      </c>
      <c r="C105" s="28">
        <f>('11.физ-в инвал'!B105*'11.физ-в инвал'!C105+'12.юрид-в инвал'!B105*'12.юрид-в инвал'!C105)/('11.физ-в инвал'!B105+'12.юрид-в инвал'!B105)</f>
        <v>0.29051901809939673</v>
      </c>
      <c r="D105" s="21">
        <f>'11.физ-в инвал'!D105+'12.юрид-в инвал'!D105</f>
        <v>3994490.1</v>
      </c>
      <c r="E105" s="28">
        <f>('11.физ-в инвал'!D105*'11.физ-в инвал'!E105+'12.юрид-в инвал'!D105*'12.юрид-в инвал'!E105)/('11.физ-в инвал'!D105+'12.юрид-в инвал'!D105)</f>
        <v>0.13621617086996912</v>
      </c>
      <c r="F105" s="21">
        <f t="shared" si="2"/>
        <v>104442.09999999999</v>
      </c>
      <c r="G105" s="28">
        <f t="shared" si="3"/>
        <v>6.1919820838531594</v>
      </c>
      <c r="H105" s="21">
        <f>'11.физ-в инвал'!H105+'12.юрид-в инвал'!H105</f>
        <v>2863.3</v>
      </c>
      <c r="I105" s="28">
        <f>('11.физ-в инвал'!H105*'11.физ-в инвал'!I105+'12.юрид-в инвал'!H105*'12.юрид-в инвал'!I105)/('11.физ-в инвал'!H105+'12.юрид-в инвал'!H105)</f>
        <v>0.48871581741347392</v>
      </c>
      <c r="J105" s="21">
        <f>'11.физ-в инвал'!J105+'12.юрид-в инвал'!J105</f>
        <v>35985.1</v>
      </c>
      <c r="K105" s="28">
        <f>('11.физ-в инвал'!J105*'11.физ-в инвал'!K105+'12.юрид-в инвал'!J105*'12.юрид-в инвал'!K105)/('11.физ-в инвал'!J105+'12.юрид-в инвал'!J105)</f>
        <v>3.9345111171012452</v>
      </c>
      <c r="L105" s="21">
        <f>'11.физ-в инвал'!L105+'12.юрид-в инвал'!L105</f>
        <v>21464.1</v>
      </c>
      <c r="M105" s="28">
        <f>('11.физ-в инвал'!L105*'11.физ-в инвал'!M105+'12.юрид-в инвал'!L105*'12.юрид-в инвал'!M105)/('11.физ-в инвал'!L105+'12.юрид-в инвал'!L105)</f>
        <v>5.4566753322990476</v>
      </c>
      <c r="N105" s="21">
        <f>'11.физ-в инвал'!N105+'12.юрид-в инвал'!N105</f>
        <v>15599.4</v>
      </c>
      <c r="O105" s="28">
        <f>('11.физ-в инвал'!N105*'11.физ-в инвал'!O105+'12.юрид-в инвал'!N105*'12.юрид-в инвал'!O105)/('11.физ-в инвал'!N105+'12.юрид-в инвал'!N105)</f>
        <v>8.6810020898239681</v>
      </c>
      <c r="P105" s="21">
        <f>'11.физ-в инвал'!P105+'12.юрид-в инвал'!P105</f>
        <v>28530.2</v>
      </c>
      <c r="Q105" s="28">
        <f>('11.физ-в инвал'!P105*'11.физ-в инвал'!Q105+'12.юрид-в инвал'!P105*'12.юрид-в инвал'!Q105)/('11.физ-в инвал'!P105+'12.юрид-в инвал'!P105)</f>
        <v>8.8039847950592716</v>
      </c>
      <c r="R105" s="22"/>
      <c r="S105" s="30"/>
    </row>
    <row r="106" spans="1:19" ht="14.25" customHeight="1" x14ac:dyDescent="0.2">
      <c r="A106" s="23" t="s">
        <v>1</v>
      </c>
      <c r="B106" s="26">
        <f>'11.физ-в инвал'!B106+'12.юрид-в инвал'!B106</f>
        <v>4249148.2</v>
      </c>
      <c r="C106" s="28">
        <f>('11.физ-в инвал'!B106*'11.физ-в инвал'!C106+'12.юрид-в инвал'!B106*'12.юрид-в инвал'!C106)/('11.физ-в инвал'!B106+'12.юрид-в инвал'!B106)</f>
        <v>0.23072143306274892</v>
      </c>
      <c r="D106" s="21">
        <f>'11.физ-в инвал'!D106+'12.юрид-в инвал'!D106</f>
        <v>4107973.1</v>
      </c>
      <c r="E106" s="28">
        <f>('11.физ-в инвал'!D106*'11.физ-в инвал'!E106+'12.юрид-в инвал'!D106*'12.юрид-в инвал'!E106)/('11.физ-в инвал'!D106+'12.юрид-в инвал'!D106)</f>
        <v>7.2649848169648465E-2</v>
      </c>
      <c r="F106" s="21">
        <f t="shared" si="2"/>
        <v>141175.1</v>
      </c>
      <c r="G106" s="28">
        <f t="shared" si="3"/>
        <v>4.8303556363693021</v>
      </c>
      <c r="H106" s="21">
        <f>'11.физ-в инвал'!H106+'12.юрид-в инвал'!H106</f>
        <v>1346</v>
      </c>
      <c r="I106" s="28">
        <f>('11.физ-в инвал'!H106*'11.физ-в инвал'!I106+'12.юрид-в инвал'!H106*'12.юрид-в инвал'!I106)/('11.физ-в инвал'!H106+'12.юрид-в инвал'!H106)</f>
        <v>1</v>
      </c>
      <c r="J106" s="21">
        <f>'11.физ-в инвал'!J106+'12.юрид-в инвал'!J106</f>
        <v>17117.7</v>
      </c>
      <c r="K106" s="28">
        <f>('11.физ-в инвал'!J106*'11.физ-в инвал'!K106+'12.юрид-в инвал'!J106*'12.юрид-в инвал'!K106)/('11.физ-в инвал'!J106+'12.юрид-в инвал'!J106)</f>
        <v>3.9827722766493161</v>
      </c>
      <c r="L106" s="21">
        <f>'11.физ-в инвал'!L106+'12.юрид-в инвал'!L106</f>
        <v>34555.599999999999</v>
      </c>
      <c r="M106" s="28">
        <f>('11.физ-в инвал'!L106*'11.физ-в инвал'!M106+'12.юрид-в инвал'!L106*'12.юрид-в инвал'!M106)/('11.физ-в инвал'!L106+'12.юрид-в инвал'!L106)</f>
        <v>4.6657777321186718</v>
      </c>
      <c r="N106" s="21">
        <f>'11.физ-в инвал'!N106+'12.юрид-в инвал'!N106</f>
        <v>11051</v>
      </c>
      <c r="O106" s="28">
        <f>('11.физ-в инвал'!N106*'11.физ-в инвал'!O106+'12.юрид-в инвал'!N106*'12.юрид-в инвал'!O106)/('11.физ-в инвал'!N106+'12.юрид-в инвал'!N106)</f>
        <v>7.68588326848249</v>
      </c>
      <c r="P106" s="21">
        <f>'11.физ-в инвал'!P106+'12.юрид-в инвал'!P106</f>
        <v>77104.800000000003</v>
      </c>
      <c r="Q106" s="28">
        <f>('11.физ-в инвал'!P106*'11.физ-в инвал'!Q106+'12.юрид-в инвал'!P106*'12.юрид-в инвал'!Q106)/('11.физ-в инвал'!P106+'12.юрид-в инвал'!P106)</f>
        <v>4.7498806040609667</v>
      </c>
      <c r="R106" s="22"/>
      <c r="S106" s="30"/>
    </row>
    <row r="107" spans="1:19" ht="14.25" customHeight="1" x14ac:dyDescent="0.2">
      <c r="A107" s="23" t="s">
        <v>2</v>
      </c>
      <c r="B107" s="26">
        <f>'11.физ-в инвал'!B107+'12.юрид-в инвал'!B107</f>
        <v>3122348.9999999995</v>
      </c>
      <c r="C107" s="28">
        <f>('11.физ-в инвал'!B107*'11.физ-в инвал'!C107+'12.юрид-в инвал'!B107*'12.юрид-в инвал'!C107)/('11.физ-в инвал'!B107+'12.юрид-в инвал'!B107)</f>
        <v>0.4258692276231773</v>
      </c>
      <c r="D107" s="21">
        <f>'11.физ-в инвал'!D107+'12.юрид-в инвал'!D107</f>
        <v>2883741.4</v>
      </c>
      <c r="E107" s="28">
        <f>('11.физ-в инвал'!D107*'11.физ-в инвал'!E107+'12.юрид-в инвал'!D107*'12.юрид-в инвал'!E107)/('11.физ-в инвал'!D107+'12.юрид-в инвал'!D107)</f>
        <v>0.11934091801712873</v>
      </c>
      <c r="F107" s="21">
        <f t="shared" si="2"/>
        <v>238607.60000000003</v>
      </c>
      <c r="G107" s="28">
        <f t="shared" si="3"/>
        <v>4.1304803828545271</v>
      </c>
      <c r="H107" s="21">
        <f>'11.физ-в инвал'!H107+'12.юрид-в инвал'!H107</f>
        <v>6280.6</v>
      </c>
      <c r="I107" s="28">
        <f>('11.физ-в инвал'!H107*'11.физ-в инвал'!I107+'12.юрид-в инвал'!H107*'12.юрид-в инвал'!I107)/('11.физ-в инвал'!H107+'12.юрид-в инвал'!H107)</f>
        <v>1.4814151514186542</v>
      </c>
      <c r="J107" s="21">
        <f>'11.физ-в инвал'!J107+'12.юрид-в инвал'!J107</f>
        <v>21489.4</v>
      </c>
      <c r="K107" s="28">
        <f>('11.физ-в инвал'!J107*'11.физ-в инвал'!K107+'12.юрид-в инвал'!J107*'12.юрид-в инвал'!K107)/('11.физ-в инвал'!J107+'12.юрид-в инвал'!J107)</f>
        <v>3.8220546408927194</v>
      </c>
      <c r="L107" s="21">
        <f>'11.физ-в инвал'!L107+'12.юрид-в инвал'!L107</f>
        <v>56987.7</v>
      </c>
      <c r="M107" s="28">
        <f>('11.физ-в инвал'!L107*'11.физ-в инвал'!M107+'12.юрид-в инвал'!L107*'12.юрид-в инвал'!M107)/('11.физ-в инвал'!L107+'12.юрид-в инвал'!L107)</f>
        <v>5.2571924643387966</v>
      </c>
      <c r="N107" s="21">
        <f>'11.физ-в инвал'!N107+'12.юрид-в инвал'!N107</f>
        <v>8632.5</v>
      </c>
      <c r="O107" s="28">
        <f>('11.физ-в инвал'!N107*'11.физ-в инвал'!O107+'12.юрид-в инвал'!N107*'12.юрид-в инвал'!O107)/('11.физ-в инвал'!N107+'12.юрид-в инвал'!N107)</f>
        <v>6.7656048653344927</v>
      </c>
      <c r="P107" s="21">
        <f>'11.физ-в инвал'!P107+'12.юрид-в инвал'!P107</f>
        <v>145217.40000000002</v>
      </c>
      <c r="Q107" s="28">
        <f>('11.физ-в инвал'!P107*'11.физ-в инвал'!Q107+'12.юрид-в инвал'!P107*'12.юрид-в инвал'!Q107)/('11.физ-в инвал'!P107+'12.юрид-в инвал'!P107)</f>
        <v>3.6918907995873762</v>
      </c>
      <c r="R107" s="21"/>
      <c r="S107" s="28"/>
    </row>
    <row r="108" spans="1:19" ht="14.25" customHeight="1" x14ac:dyDescent="0.2">
      <c r="A108" s="23" t="s">
        <v>3</v>
      </c>
      <c r="B108" s="26">
        <f>'11.физ-в инвал'!B108+'12.юрид-в инвал'!B108</f>
        <v>2631054.7999999998</v>
      </c>
      <c r="C108" s="28">
        <f>('11.физ-в инвал'!B108*'11.физ-в инвал'!C108+'12.юрид-в инвал'!B108*'12.юрид-в инвал'!C108)/('11.физ-в инвал'!B108+'12.юрид-в инвал'!B108)</f>
        <v>0.3239841929556162</v>
      </c>
      <c r="D108" s="21">
        <f>'11.физ-в инвал'!D108+'12.юрид-в инвал'!D108</f>
        <v>2556066.5</v>
      </c>
      <c r="E108" s="28">
        <f>('11.физ-в инвал'!D108*'11.физ-в инвал'!E108+'12.юрид-в инвал'!D108*'12.юрид-в инвал'!E108)/('11.физ-в инвал'!D108+'12.юрид-в инвал'!D108)</f>
        <v>0.11773763671641566</v>
      </c>
      <c r="F108" s="21">
        <f t="shared" si="2"/>
        <v>74988.3</v>
      </c>
      <c r="G108" s="28">
        <f t="shared" si="3"/>
        <v>7.3541464068394689</v>
      </c>
      <c r="H108" s="21">
        <f>'11.физ-в инвал'!H108+'12.юрид-в инвал'!H108</f>
        <v>1949.3</v>
      </c>
      <c r="I108" s="28">
        <f>('11.физ-в инвал'!H108*'11.физ-в инвал'!I108+'12.юрид-в инвал'!H108*'12.юрид-в инвал'!I108)/('11.физ-в инвал'!H108+'12.юрид-в инвал'!H108)</f>
        <v>1.8721387164623198</v>
      </c>
      <c r="J108" s="21">
        <f>'11.физ-в инвал'!J108+'12.юрид-в инвал'!J108</f>
        <v>19005</v>
      </c>
      <c r="K108" s="28">
        <f>('11.физ-в инвал'!J108*'11.физ-в инвал'!K108+'12.юрид-в инвал'!J108*'12.юрид-в инвал'!K108)/('11.физ-в инвал'!J108+'12.юрид-в инвал'!J108)</f>
        <v>3.6864288871349649</v>
      </c>
      <c r="L108" s="21">
        <f>'11.физ-в инвал'!L108+'12.юрид-в инвал'!L108</f>
        <v>21006.100000000002</v>
      </c>
      <c r="M108" s="28">
        <f>('11.физ-в инвал'!L108*'11.физ-в инвал'!M108+'12.юрид-в инвал'!L108*'12.юрид-в инвал'!M108)/('11.физ-в инвал'!L108+'12.юрид-в инвал'!L108)</f>
        <v>6.6917889565411945</v>
      </c>
      <c r="N108" s="21">
        <f>'11.физ-в инвал'!N108+'12.юрид-в инвал'!N108</f>
        <v>13453.3</v>
      </c>
      <c r="O108" s="28">
        <f>('11.физ-в инвал'!N108*'11.физ-в инвал'!O108+'12.юрид-в инвал'!N108*'12.юрид-в инвал'!O108)/('11.физ-в инвал'!N108+'12.юрид-в инвал'!N108)</f>
        <v>9.0561646584852777</v>
      </c>
      <c r="P108" s="21">
        <f>'11.физ-в инвал'!P108+'12.юрид-в инвал'!P108</f>
        <v>19574.600000000002</v>
      </c>
      <c r="Q108" s="28">
        <f>('11.физ-в инвал'!P108*'11.физ-в инвал'!Q108+'12.юрид-в инвал'!P108*'12.юрид-в инвал'!Q108)/('11.физ-в инвал'!P108+'12.юрид-в инвал'!P108)</f>
        <v>11.002079633811165</v>
      </c>
      <c r="R108" s="22"/>
      <c r="S108" s="30"/>
    </row>
    <row r="109" spans="1:19" ht="14.25" customHeight="1" x14ac:dyDescent="0.2">
      <c r="A109" s="23" t="s">
        <v>4</v>
      </c>
      <c r="B109" s="26">
        <f>'11.физ-в инвал'!B109+'12.юрид-в инвал'!B109</f>
        <v>3027977.3000000003</v>
      </c>
      <c r="C109" s="28">
        <f>('11.физ-в инвал'!B109*'11.физ-в инвал'!C109+'12.юрид-в инвал'!B109*'12.юрид-в инвал'!C109)/('11.физ-в инвал'!B109+'12.юрид-в инвал'!B109)</f>
        <v>0.48762285106959025</v>
      </c>
      <c r="D109" s="21">
        <f>'11.физ-в инвал'!D109+'12.юрид-в инвал'!D109</f>
        <v>2801868.3</v>
      </c>
      <c r="E109" s="28">
        <f>('11.физ-в инвал'!D109*'11.физ-в инвал'!E109+'12.юрид-в инвал'!D109*'12.юрид-в инвал'!E109)/('11.физ-в инвал'!D109+'12.юрид-в инвал'!D109)</f>
        <v>0.02</v>
      </c>
      <c r="F109" s="21">
        <f t="shared" si="2"/>
        <v>226109</v>
      </c>
      <c r="G109" s="28">
        <f t="shared" si="3"/>
        <v>6.2822512947295337</v>
      </c>
      <c r="H109" s="21">
        <f>'11.физ-в инвал'!H109+'12.юрид-в инвал'!H109</f>
        <v>19101.7</v>
      </c>
      <c r="I109" s="28">
        <f>('11.физ-в инвал'!H109*'11.физ-в инвал'!I109+'12.юрид-в инвал'!H109*'12.юрид-в инвал'!I109)/('11.физ-в инвал'!H109+'12.юрид-в инвал'!H109)</f>
        <v>0.33332274090787734</v>
      </c>
      <c r="J109" s="21">
        <f>'11.физ-в инвал'!J109+'12.юрид-в инвал'!J109</f>
        <v>26036.400000000001</v>
      </c>
      <c r="K109" s="28">
        <f>('11.физ-в инвал'!J109*'11.физ-в инвал'!K109+'12.юрид-в инвал'!J109*'12.юрид-в инвал'!K109)/('11.физ-в инвал'!J109+'12.юрид-в инвал'!J109)</f>
        <v>3.4345009294679754</v>
      </c>
      <c r="L109" s="21">
        <f>'11.физ-в инвал'!L109+'12.юрид-в инвал'!L109</f>
        <v>46287.9</v>
      </c>
      <c r="M109" s="28">
        <f>('11.физ-в инвал'!L109*'11.физ-в инвал'!M109+'12.юрид-в инвал'!L109*'12.юрид-в инвал'!M109)/('11.физ-в инвал'!L109+'12.юрид-в инвал'!L109)</f>
        <v>6.2900211718397259</v>
      </c>
      <c r="N109" s="21">
        <f>'11.физ-в инвал'!N109+'12.юрид-в инвал'!N109</f>
        <v>8185.6</v>
      </c>
      <c r="O109" s="28">
        <f>('11.физ-в инвал'!N109*'11.физ-в инвал'!O109+'12.юрид-в инвал'!N109*'12.юрид-в инвал'!O109)/('11.физ-в инвал'!N109+'12.юрид-в инвал'!N109)</f>
        <v>10.44</v>
      </c>
      <c r="P109" s="21">
        <f>'11.физ-в инвал'!P109+'12.юрид-в инвал'!P109</f>
        <v>126497.40000000001</v>
      </c>
      <c r="Q109" s="28">
        <f>('11.физ-в инвал'!P109*'11.физ-в инвал'!Q109+'12.юрид-в инвал'!P109*'12.юрид-в инвал'!Q109)/('11.физ-в инвал'!P109+'12.юрид-в инвал'!P109)</f>
        <v>7.4948176958577806</v>
      </c>
      <c r="R109" s="22"/>
      <c r="S109" s="30"/>
    </row>
    <row r="110" spans="1:19" ht="14.25" customHeight="1" x14ac:dyDescent="0.2">
      <c r="A110" s="23" t="s">
        <v>5</v>
      </c>
      <c r="B110" s="26">
        <f>'11.физ-в инвал'!B110+'12.юрид-в инвал'!B110</f>
        <v>6715540.9000000004</v>
      </c>
      <c r="C110" s="28">
        <f>('11.физ-в инвал'!B110*'11.физ-в инвал'!C110+'12.юрид-в инвал'!B110*'12.юрид-в инвал'!C110)/('11.физ-в инвал'!B110+'12.юрид-в инвал'!B110)</f>
        <v>0.35327800460570491</v>
      </c>
      <c r="D110" s="21">
        <f>'11.физ-в инвал'!D110+'12.юрид-в инвал'!D110</f>
        <v>6417435.3000000007</v>
      </c>
      <c r="E110" s="28">
        <f>('11.физ-в инвал'!D110*'11.физ-в инвал'!E110+'12.юрид-в инвал'!D110*'12.юрид-в инвал'!E110)/('11.физ-в инвал'!D110+'12.юрид-в инвал'!D110)</f>
        <v>8.0268670414176194E-2</v>
      </c>
      <c r="F110" s="21">
        <f t="shared" si="2"/>
        <v>298105.60000000003</v>
      </c>
      <c r="G110" s="28">
        <f t="shared" si="3"/>
        <v>6.2304562208828012</v>
      </c>
      <c r="H110" s="21">
        <f>'11.физ-в инвал'!H110+'12.юрид-в инвал'!H110</f>
        <v>4612.5</v>
      </c>
      <c r="I110" s="28">
        <f>('11.физ-в инвал'!H110*'11.физ-в инвал'!I110+'12.юрид-в инвал'!H110*'12.юрид-в инвал'!I110)/('11.физ-в инвал'!H110+'12.юрид-в инвал'!H110)</f>
        <v>0.93437831978319774</v>
      </c>
      <c r="J110" s="21">
        <f>'11.физ-в инвал'!J110+'12.юрид-в инвал'!J110</f>
        <v>27370.3</v>
      </c>
      <c r="K110" s="28">
        <f>('11.физ-в инвал'!J110*'11.физ-в инвал'!K110+'12.юрид-в инвал'!J110*'12.юрид-в инвал'!K110)/('11.физ-в инвал'!J110+'12.юрид-в инвал'!J110)</f>
        <v>3.5413408694826147</v>
      </c>
      <c r="L110" s="21">
        <f>'11.физ-в инвал'!L110+'12.юрид-в инвал'!L110</f>
        <v>25969.8</v>
      </c>
      <c r="M110" s="28">
        <f>('11.физ-в инвал'!L110*'11.физ-в инвал'!M110+'12.юрид-в инвал'!L110*'12.юрид-в инвал'!M110)/('11.физ-в инвал'!L110+'12.юрид-в инвал'!L110)</f>
        <v>6.0058596908717048</v>
      </c>
      <c r="N110" s="21">
        <f>'11.физ-в инвал'!N110+'12.юрид-в инвал'!N110</f>
        <v>14836.2</v>
      </c>
      <c r="O110" s="28">
        <f>('11.физ-в инвал'!N110*'11.физ-в инвал'!O110+'12.юрид-в инвал'!N110*'12.юрид-в инвал'!O110)/('11.физ-в инвал'!N110+'12.юрид-в инвал'!N110)</f>
        <v>10.232579568892303</v>
      </c>
      <c r="P110" s="21">
        <f>'11.физ-в инвал'!P110+'12.юрид-в инвал'!P110</f>
        <v>225316.80000000002</v>
      </c>
      <c r="Q110" s="28">
        <f>('11.физ-в инвал'!P110*'11.физ-в инвал'!Q110+'12.юрид-в инвал'!P110*'12.юрид-в инвал'!Q110)/('11.физ-в инвал'!P110+'12.юрид-в инвал'!P110)</f>
        <v>6.4278959047882793</v>
      </c>
      <c r="R110" s="22"/>
      <c r="S110" s="30"/>
    </row>
    <row r="111" spans="1:19" ht="14.25" customHeight="1" x14ac:dyDescent="0.2">
      <c r="A111" s="23" t="s">
        <v>6</v>
      </c>
      <c r="B111" s="26">
        <f>'11.физ-в инвал'!B111+'12.юрид-в инвал'!B111</f>
        <v>10313613.200000003</v>
      </c>
      <c r="C111" s="28">
        <f>('11.физ-в инвал'!B111*'11.физ-в инвал'!C111+'12.юрид-в инвал'!B111*'12.юрид-в инвал'!C111)/('11.физ-в инвал'!B111+'12.юрид-в инвал'!B111)</f>
        <v>0.21012978458412607</v>
      </c>
      <c r="D111" s="21">
        <f>'11.физ-в инвал'!D111+'12.юрид-в инвал'!D111</f>
        <v>10109284.100000001</v>
      </c>
      <c r="E111" s="28">
        <f>('11.физ-в инвал'!D111*'11.физ-в инвал'!E111+'12.юрид-в инвал'!D111*'12.юрид-в инвал'!E111)/('11.физ-в инвал'!D111+'12.юрид-в инвал'!D111)</f>
        <v>7.738013238741602E-2</v>
      </c>
      <c r="F111" s="21">
        <f t="shared" si="2"/>
        <v>204329.1</v>
      </c>
      <c r="G111" s="28">
        <f t="shared" si="3"/>
        <v>6.7779850153502377</v>
      </c>
      <c r="H111" s="21">
        <f>'11.физ-в инвал'!H111+'12.юрид-в инвал'!H111</f>
        <v>3480.8</v>
      </c>
      <c r="I111" s="28">
        <f>('11.физ-в инвал'!H111*'11.физ-в инвал'!I111+'12.юрид-в инвал'!H111*'12.юрид-в инвал'!I111)/('11.физ-в инвал'!H111+'12.юрид-в инвал'!H111)</f>
        <v>1.254419673638244</v>
      </c>
      <c r="J111" s="21">
        <f>'11.физ-в инвал'!J111+'12.юрид-в инвал'!J111</f>
        <v>67896.3</v>
      </c>
      <c r="K111" s="28">
        <f>('11.физ-в инвал'!J111*'11.физ-в инвал'!K111+'12.юрид-в инвал'!J111*'12.юрид-в инвал'!K111)/('11.физ-в инвал'!J111+'12.юрид-в инвал'!J111)</f>
        <v>3.4523321447560469</v>
      </c>
      <c r="L111" s="21">
        <f>'11.физ-в инвал'!L111+'12.юрид-в инвал'!L111</f>
        <v>33630.699999999997</v>
      </c>
      <c r="M111" s="28">
        <f>('11.физ-в инвал'!L111*'11.физ-в инвал'!M111+'12.юрид-в инвал'!L111*'12.юрид-в инвал'!M111)/('11.физ-в инвал'!L111+'12.юрид-в инвал'!L111)</f>
        <v>5.4013613751720904</v>
      </c>
      <c r="N111" s="21">
        <f>'11.физ-в инвал'!N111+'12.юрид-в инвал'!N111</f>
        <v>26356.199999999997</v>
      </c>
      <c r="O111" s="28">
        <f>('11.физ-в инвал'!N111*'11.физ-в инвал'!O111+'12.юрид-в инвал'!N111*'12.юрид-в инвал'!O111)/('11.физ-в инвал'!N111+'12.юрид-в инвал'!N111)</f>
        <v>7.1694844097404031</v>
      </c>
      <c r="P111" s="21">
        <f>'11.физ-в инвал'!P111+'12.юрид-в инвал'!P111</f>
        <v>72965.100000000006</v>
      </c>
      <c r="Q111" s="28">
        <f>('11.физ-в инвал'!P111*'11.физ-в инвал'!Q111+'12.юрид-в инвал'!P111*'12.юрид-в инвал'!Q111)/('11.физ-в инвал'!P111+'12.юрид-в инвал'!P111)</f>
        <v>10.629200617829621</v>
      </c>
      <c r="R111" s="22"/>
      <c r="S111" s="30"/>
    </row>
    <row r="112" spans="1:19" ht="14.25" customHeight="1" x14ac:dyDescent="0.2">
      <c r="A112" s="23" t="s">
        <v>7</v>
      </c>
      <c r="B112" s="26">
        <f>'11.физ-в инвал'!B112+'12.юрид-в инвал'!B112</f>
        <v>11505300.800000001</v>
      </c>
      <c r="C112" s="28">
        <f>('11.физ-в инвал'!B112*'11.физ-в инвал'!C112+'12.юрид-в инвал'!B112*'12.юрид-в инвал'!C112)/('11.физ-в инвал'!B112+'12.юрид-в инвал'!B112)</f>
        <v>0.16375296932697314</v>
      </c>
      <c r="D112" s="21">
        <f>'11.физ-в инвал'!D112+'12.юрид-в инвал'!D112</f>
        <v>11266307.900000002</v>
      </c>
      <c r="E112" s="28">
        <f>('11.физ-в инвал'!D112*'11.физ-в инвал'!E112+'12.юрид-в инвал'!D112*'12.юрид-в инвал'!E112)/('11.физ-в инвал'!D112+'12.юрид-в инвал'!D112)</f>
        <v>3.8194812339542042E-2</v>
      </c>
      <c r="F112" s="21">
        <f t="shared" si="2"/>
        <v>238992.9</v>
      </c>
      <c r="G112" s="28">
        <f t="shared" si="3"/>
        <v>6.08266041794547</v>
      </c>
      <c r="H112" s="21">
        <f>'11.физ-в инвал'!H112+'12.юрид-в инвал'!H112</f>
        <v>11424.9</v>
      </c>
      <c r="I112" s="28">
        <f>('11.физ-в инвал'!H112*'11.физ-в инвал'!I112+'12.юрид-в инвал'!H112*'12.юрид-в инвал'!I112)/('11.физ-в инвал'!H112+'12.юрид-в инвал'!H112)</f>
        <v>4.7720927097830179</v>
      </c>
      <c r="J112" s="21">
        <f>'11.физ-в инвал'!J112+'12.юрид-в инвал'!J112</f>
        <v>47592.5</v>
      </c>
      <c r="K112" s="28">
        <f>('11.физ-в инвал'!J112*'11.физ-в инвал'!K112+'12.юрид-в инвал'!J112*'12.юрид-в инвал'!K112)/('11.физ-в инвал'!J112+'12.юрид-в инвал'!J112)</f>
        <v>4.3849257761201859</v>
      </c>
      <c r="L112" s="21">
        <f>'11.физ-в инвал'!L112+'12.юрид-в инвал'!L112</f>
        <v>30267.3</v>
      </c>
      <c r="M112" s="28">
        <f>('11.физ-в инвал'!L112*'11.физ-в инвал'!M112+'12.юрид-в инвал'!L112*'12.юрид-в инвал'!M112)/('11.физ-в инвал'!L112+'12.юрид-в инвал'!L112)</f>
        <v>4.9076882972713127</v>
      </c>
      <c r="N112" s="21">
        <f>'11.физ-в инвал'!N112+'12.юрид-в инвал'!N112</f>
        <v>22774</v>
      </c>
      <c r="O112" s="28">
        <f>('11.физ-в инвал'!N112*'11.физ-в инвал'!O112+'12.юрид-в инвал'!N112*'12.юрид-в инвал'!O112)/('11.физ-в инвал'!N112+'12.юрид-в инвал'!N112)</f>
        <v>9.628509133222094</v>
      </c>
      <c r="P112" s="21">
        <f>'11.физ-в инвал'!P112+'12.юрид-в инвал'!P112</f>
        <v>126934.2</v>
      </c>
      <c r="Q112" s="28">
        <f>('11.физ-в инвал'!P112*'11.физ-в инвал'!Q112+'12.юрид-в инвал'!P112*'12.юрид-в инвал'!Q112)/('11.физ-в инвал'!P112+'12.юрид-в инвал'!P112)</f>
        <v>6.4811551969445587</v>
      </c>
      <c r="R112" s="22"/>
      <c r="S112" s="30"/>
    </row>
    <row r="113" spans="1:19" ht="14.25" customHeight="1" x14ac:dyDescent="0.2">
      <c r="A113" s="23" t="s">
        <v>8</v>
      </c>
      <c r="B113" s="26">
        <f>'11.физ-в инвал'!B113+'12.юрид-в инвал'!B113</f>
        <v>11345646.800000003</v>
      </c>
      <c r="C113" s="28">
        <f>('11.физ-в инвал'!B113*'11.физ-в инвал'!C113+'12.юрид-в инвал'!B113*'12.юрид-в инвал'!C113)/('11.физ-в инвал'!B113+'12.юрид-в инвал'!B113)</f>
        <v>0.24257716906893309</v>
      </c>
      <c r="D113" s="21">
        <f>'11.физ-в инвал'!D113+'12.юрид-в инвал'!D113</f>
        <v>10937962.500000002</v>
      </c>
      <c r="E113" s="28">
        <f>('11.физ-в инвал'!D113*'11.физ-в инвал'!E113+'12.юрид-в инвал'!D113*'12.юрид-в инвал'!E113)/('11.физ-в инвал'!D113+'12.юрид-в инвал'!D113)</f>
        <v>5.4721477971788619E-2</v>
      </c>
      <c r="F113" s="21">
        <f t="shared" si="2"/>
        <v>407684.30000000005</v>
      </c>
      <c r="G113" s="28">
        <f t="shared" si="3"/>
        <v>5.2826498543112885</v>
      </c>
      <c r="H113" s="21">
        <f>'11.физ-в инвал'!H113+'12.юрид-в инвал'!H113</f>
        <v>100102</v>
      </c>
      <c r="I113" s="28">
        <f>('11.физ-в инвал'!H113*'11.физ-в инвал'!I113+'12.юрид-в инвал'!H113*'12.юрид-в инвал'!I113)/('11.физ-в инвал'!H113+'12.юрид-в инвал'!H113)</f>
        <v>2.6093594133983338</v>
      </c>
      <c r="J113" s="21">
        <f>'11.физ-в инвал'!J113+'12.юрид-в инвал'!J113</f>
        <v>58542.100000000006</v>
      </c>
      <c r="K113" s="28">
        <f>('11.физ-в инвал'!J113*'11.физ-в инвал'!K113+'12.юрид-в инвал'!J113*'12.юрид-в инвал'!K113)/('11.физ-в инвал'!J113+'12.юрид-в инвал'!J113)</f>
        <v>3.2854177250218219</v>
      </c>
      <c r="L113" s="21">
        <f>'11.физ-в инвал'!L113+'12.юрид-в инвал'!L113</f>
        <v>20783.599999999999</v>
      </c>
      <c r="M113" s="28">
        <f>('11.физ-в инвал'!L113*'11.физ-в инвал'!M113+'12.юрид-в инвал'!L113*'12.юрид-в инвал'!M113)/('11.физ-в инвал'!L113+'12.юрид-в инвал'!L113)</f>
        <v>8.6170154833618824</v>
      </c>
      <c r="N113" s="21">
        <f>'11.физ-в инвал'!N113+'12.юрид-в инвал'!N113</f>
        <v>39562</v>
      </c>
      <c r="O113" s="28">
        <f>('11.физ-в инвал'!N113*'11.физ-в инвал'!O113+'12.юрид-в инвал'!N113*'12.юрид-в инвал'!O113)/('11.физ-в инвал'!N113+'12.юрид-в инвал'!N113)</f>
        <v>7.4389315504777302</v>
      </c>
      <c r="P113" s="21">
        <f>'11.физ-в инвал'!P113+'12.юрид-в инвал'!P113</f>
        <v>125571.6</v>
      </c>
      <c r="Q113" s="28">
        <f>('11.физ-в инвал'!P113*'11.физ-в инвал'!Q113+'12.юрид-в инвал'!P113*'12.юрид-в инвал'!Q113)/('11.физ-в инвал'!P113+'12.юрид-в инвал'!P113)</f>
        <v>9.7691233208782879</v>
      </c>
      <c r="R113" s="22">
        <f>'11.физ-в инвал'!R113+'12.юрид-в инвал'!R113</f>
        <v>63123</v>
      </c>
      <c r="S113" s="30">
        <f>('11.физ-в инвал'!R113*'11.физ-в инвал'!S113+'12.юрид-в инвал'!R113*'12.юрид-в инвал'!S113)/('11.физ-в инвал'!R113+'12.юрид-в инвал'!R113)</f>
        <v>0</v>
      </c>
    </row>
    <row r="114" spans="1:19" ht="14.25" customHeight="1" x14ac:dyDescent="0.2">
      <c r="A114" s="23" t="s">
        <v>9</v>
      </c>
      <c r="B114" s="26">
        <f>'11.физ-в инвал'!B114+'12.юрид-в инвал'!B114</f>
        <v>11843543.800000001</v>
      </c>
      <c r="C114" s="28">
        <f>('11.физ-в инвал'!B114*'11.физ-в инвал'!C114+'12.юрид-в инвал'!B114*'12.юрид-в инвал'!C114)/('11.физ-в инвал'!B114+'12.юрид-в инвал'!B114)</f>
        <v>0.40150468409632584</v>
      </c>
      <c r="D114" s="21">
        <f>'11.физ-в инвал'!D114+'12.юрид-в инвал'!D114</f>
        <v>11091865.099999998</v>
      </c>
      <c r="E114" s="28">
        <f>('11.физ-в инвал'!D114*'11.физ-в инвал'!E114+'12.юрид-в инвал'!D114*'12.юрид-в инвал'!E114)/('11.физ-в инвал'!D114+'12.юрид-в инвал'!D114)</f>
        <v>9.6351997645553772E-2</v>
      </c>
      <c r="F114" s="21">
        <f t="shared" si="2"/>
        <v>751678.70000000007</v>
      </c>
      <c r="G114" s="28">
        <f t="shared" si="3"/>
        <v>4.9043759680831709</v>
      </c>
      <c r="H114" s="21">
        <f>'11.физ-в инвал'!H114+'12.юрид-в инвал'!H114</f>
        <v>153383.6</v>
      </c>
      <c r="I114" s="28">
        <f>('11.физ-в инвал'!H114*'11.физ-в инвал'!I114+'12.юрид-в инвал'!H114*'12.юрид-в инвал'!I114)/('11.физ-в инвал'!H114+'12.юрид-в инвал'!H114)</f>
        <v>1.6345013417340577</v>
      </c>
      <c r="J114" s="21">
        <f>'11.физ-в инвал'!J114+'12.юрид-в инвал'!J114</f>
        <v>151574.70000000001</v>
      </c>
      <c r="K114" s="28">
        <f>('11.физ-в инвал'!J114*'11.физ-в инвал'!K114+'12.юрид-в инвал'!J114*'12.юрид-в инвал'!K114)/('11.физ-в инвал'!J114+'12.юрид-в инвал'!J114)</f>
        <v>3.0510461442443888</v>
      </c>
      <c r="L114" s="21">
        <f>'11.физ-в инвал'!L114+'12.юрид-в инвал'!L114</f>
        <v>139889.79999999999</v>
      </c>
      <c r="M114" s="28">
        <f>('11.физ-в инвал'!L114*'11.физ-в инвал'!M114+'12.юрид-в инвал'!L114*'12.юрид-в инвал'!M114)/('11.физ-в инвал'!L114+'12.юрид-в инвал'!L114)</f>
        <v>5.3546778821615293</v>
      </c>
      <c r="N114" s="21">
        <f>'11.физ-в инвал'!N114+'12.юрид-в инвал'!N114</f>
        <v>85238.2</v>
      </c>
      <c r="O114" s="28">
        <f>('11.физ-в инвал'!N114*'11.физ-в инвал'!O114+'12.юрид-в инвал'!N114*'12.юрид-в инвал'!O114)/('11.физ-в инвал'!N114+'12.юрид-в инвал'!N114)</f>
        <v>7.041093547259325</v>
      </c>
      <c r="P114" s="21">
        <f>'11.физ-в инвал'!P114+'12.юрид-в инвал'!P114</f>
        <v>221592.40000000002</v>
      </c>
      <c r="Q114" s="28">
        <f>('11.физ-в инвал'!P114*'11.физ-в инвал'!Q114+'12.юрид-в инвал'!P114*'12.юрид-в инвал'!Q114)/('11.физ-в инвал'!P114+'12.юрид-в инвал'!P114)</f>
        <v>7.3292806522245346</v>
      </c>
      <c r="R114" s="21"/>
      <c r="S114" s="28"/>
    </row>
    <row r="115" spans="1:19" ht="14.25" customHeight="1" x14ac:dyDescent="0.2">
      <c r="A115" s="23" t="s">
        <v>14</v>
      </c>
      <c r="B115" s="26">
        <f>'11.физ-в инвал'!B115+'12.юрид-в инвал'!B115</f>
        <v>12707081.399999997</v>
      </c>
      <c r="C115" s="28">
        <f>('11.физ-в инвал'!B115*'11.физ-в инвал'!C115+'12.юрид-в инвал'!B115*'12.юрид-в инвал'!C115)/('11.физ-в инвал'!B115+'12.юрид-в инвал'!B115)</f>
        <v>0.11353799866269845</v>
      </c>
      <c r="D115" s="21">
        <f>'11.физ-в инвал'!D115+'12.юрид-в инвал'!D115</f>
        <v>12403280.899999999</v>
      </c>
      <c r="E115" s="28">
        <f>('11.физ-в инвал'!D115*'11.физ-в инвал'!E115+'12.юрид-в инвал'!D115*'12.юрид-в инвал'!E115)/('11.физ-в инвал'!D115+'12.юрид-в инвал'!D115)</f>
        <v>2.4073941597178533E-3</v>
      </c>
      <c r="F115" s="21">
        <f t="shared" si="2"/>
        <v>303800.5</v>
      </c>
      <c r="G115" s="28">
        <f t="shared" si="3"/>
        <v>4.6506737316100528</v>
      </c>
      <c r="H115" s="21">
        <f>'11.физ-в инвал'!H115+'12.юрид-в инвал'!H115</f>
        <v>95184.099999999991</v>
      </c>
      <c r="I115" s="28">
        <f>('11.физ-в инвал'!H115*'11.физ-в инвал'!I115+'12.юрид-в инвал'!H115*'12.юрид-в инвал'!I115)/('11.физ-в инвал'!H115+'12.юрид-в инвал'!H115)</f>
        <v>2.5158614306381004</v>
      </c>
      <c r="J115" s="21">
        <f>'11.физ-в инвал'!J115+'12.юрид-в инвал'!J115</f>
        <v>60056.3</v>
      </c>
      <c r="K115" s="28">
        <f>('11.физ-в инвал'!J115*'11.физ-в инвал'!K115+'12.юрид-в инвал'!J115*'12.юрид-в инвал'!K115)/('11.физ-в инвал'!J115+'12.юрид-в инвал'!J115)</f>
        <v>3.5263788311967272</v>
      </c>
      <c r="L115" s="21">
        <f>'11.физ-в инвал'!L115+'12.юрид-в инвал'!L115</f>
        <v>40374.6</v>
      </c>
      <c r="M115" s="28">
        <f>('11.физ-в инвал'!L115*'11.физ-в инвал'!M115+'12.юрид-в инвал'!L115*'12.юрид-в инвал'!M115)/('11.физ-в инвал'!L115+'12.юрид-в инвал'!L115)</f>
        <v>5.5135272423751553</v>
      </c>
      <c r="N115" s="21">
        <f>'11.физ-в инвал'!N115+'12.юрид-в инвал'!N115</f>
        <v>26834</v>
      </c>
      <c r="O115" s="28">
        <f>('11.физ-в инвал'!N115*'11.физ-в инвал'!O115+'12.юрид-в инвал'!N115*'12.юрид-в инвал'!O115)/('11.физ-в инвал'!N115+'12.юрид-в инвал'!N115)</f>
        <v>9.5936276365804609</v>
      </c>
      <c r="P115" s="21">
        <f>'11.физ-в инвал'!P115+'12.юрид-в инвал'!P115</f>
        <v>81351.5</v>
      </c>
      <c r="Q115" s="28">
        <f>('11.физ-в инвал'!P115*'11.физ-в инвал'!Q115+'12.юрид-в инвал'!P115*'12.юрид-в инвал'!Q115)/('11.физ-в инвал'!P115+'12.юрид-в инвал'!P115)</f>
        <v>5.9197909442358148</v>
      </c>
      <c r="R115" s="22"/>
      <c r="S115" s="30"/>
    </row>
    <row r="116" spans="1:19" ht="14.25" customHeight="1" thickBot="1" x14ac:dyDescent="0.25">
      <c r="A116" s="24" t="s">
        <v>15</v>
      </c>
      <c r="B116" s="27">
        <f>'11.физ-в инвал'!B116+'12.юрид-в инвал'!B116</f>
        <v>14149950.699999999</v>
      </c>
      <c r="C116" s="29">
        <f>('11.физ-в инвал'!B116*'11.физ-в инвал'!C116+'12.юрид-в инвал'!B116*'12.юрид-в инвал'!C116)/('11.физ-в инвал'!B116+'12.юрид-в инвал'!B116)</f>
        <v>0.18310958553375031</v>
      </c>
      <c r="D116" s="25">
        <f>'11.физ-в инвал'!D116+'12.юрид-в инвал'!D116</f>
        <v>13547852.199999999</v>
      </c>
      <c r="E116" s="29">
        <f>('11.физ-в инвал'!D116*'11.физ-в инвал'!E116+'12.юрид-в инвал'!D116*'12.юрид-в инвал'!E116)/('11.физ-в инвал'!D116+'12.юрид-в инвал'!D116)</f>
        <v>3.1269851024799339E-3</v>
      </c>
      <c r="F116" s="25">
        <f t="shared" si="2"/>
        <v>602098.5</v>
      </c>
      <c r="G116" s="29">
        <f t="shared" si="3"/>
        <v>4.2329081969146243</v>
      </c>
      <c r="H116" s="25">
        <f>'11.физ-в инвал'!H116+'12.юрид-в инвал'!H116</f>
        <v>152189.69999999998</v>
      </c>
      <c r="I116" s="29">
        <f>('11.физ-в инвал'!H116*'11.физ-в инвал'!I116+'12.юрид-в инвал'!H116*'12.юрид-в инвал'!I116)/('11.физ-в инвал'!H116+'12.юрид-в инвал'!H116)</f>
        <v>2.5172522187769606</v>
      </c>
      <c r="J116" s="25">
        <f>'11.физ-в инвал'!J116+'12.юрид-в инвал'!J116</f>
        <v>105796.6</v>
      </c>
      <c r="K116" s="29">
        <f>('11.физ-в инвал'!J116*'11.физ-в инвал'!K116+'12.юрид-в инвал'!J116*'12.юрид-в инвал'!K116)/('11.физ-в инвал'!J116+'12.юрид-в инвал'!J116)</f>
        <v>3.2497356247743308</v>
      </c>
      <c r="L116" s="25">
        <f>'11.физ-в инвал'!L116+'12.юрид-в инвал'!L116</f>
        <v>38986.9</v>
      </c>
      <c r="M116" s="29">
        <f>('11.физ-в инвал'!L116*'11.физ-в инвал'!M116+'12.юрид-в инвал'!L116*'12.юрид-в инвал'!M116)/('11.физ-в инвал'!L116+'12.юрид-в инвал'!L116)</f>
        <v>6.4445217496133314</v>
      </c>
      <c r="N116" s="25">
        <f>'11.физ-в инвал'!N116+'12.юрид-в инвал'!N116</f>
        <v>25834.6</v>
      </c>
      <c r="O116" s="29">
        <f>('11.физ-в инвал'!N116*'11.физ-в инвал'!O116+'12.юрид-в инвал'!N116*'12.юрид-в инвал'!O116)/('11.физ-в инвал'!N116+'12.юрид-в инвал'!N116)</f>
        <v>8.044805106330271</v>
      </c>
      <c r="P116" s="25">
        <f>'11.физ-в инвал'!P116+'12.юрид-в инвал'!P116</f>
        <v>217825.5</v>
      </c>
      <c r="Q116" s="29">
        <f>('11.физ-в инвал'!P116*'11.физ-в инвал'!Q116+'12.юрид-в инвал'!P116*'12.юрид-в инвал'!Q116)/('11.физ-в инвал'!P116+'12.юрид-в инвал'!P116)</f>
        <v>6.2554135718728991</v>
      </c>
      <c r="R116" s="25">
        <f>'11.физ-в инвал'!R116+'12.юрид-в инвал'!R116</f>
        <v>61465.2</v>
      </c>
      <c r="S116" s="29">
        <f>('11.физ-в инвал'!R116*'11.физ-в инвал'!S116+'12.юрид-в инвал'!R116*'12.юрид-в инвал'!S116)/('11.физ-в инвал'!R116+'12.юрид-в инвал'!R116)</f>
        <v>6.8331348470353963E-4</v>
      </c>
    </row>
    <row r="117" spans="1:19" ht="14.25" customHeight="1" x14ac:dyDescent="0.2">
      <c r="A117" s="23" t="s">
        <v>24</v>
      </c>
      <c r="B117" s="26">
        <f>'11.физ-в инвал'!B117+'12.юрид-в инвал'!B117</f>
        <v>8227885</v>
      </c>
      <c r="C117" s="28">
        <f>('11.физ-в инвал'!B117*'11.физ-в инвал'!C117+'12.юрид-в инвал'!B117*'12.юрид-в инвал'!C117)/('11.физ-в инвал'!B117+'12.юрид-в инвал'!B117)</f>
        <v>0.40369573651065854</v>
      </c>
      <c r="D117" s="21">
        <f>'11.физ-в инвал'!D117+'12.юрид-в инвал'!D117</f>
        <v>7400635.5999999996</v>
      </c>
      <c r="E117" s="28">
        <f>('11.физ-в инвал'!D117*'11.физ-в инвал'!E117+'12.юрид-в инвал'!D117*'12.юрид-в инвал'!E117)/('11.физ-в инвал'!D117+'12.юрид-в инвал'!D117)</f>
        <v>2.5243184517827096E-3</v>
      </c>
      <c r="F117" s="21">
        <f t="shared" si="2"/>
        <v>827249.39999999991</v>
      </c>
      <c r="G117" s="28">
        <f t="shared" si="3"/>
        <v>3.9926055358879684</v>
      </c>
      <c r="H117" s="21">
        <f>'11.физ-в инвал'!H117+'12.юрид-в инвал'!H117</f>
        <v>122612.2</v>
      </c>
      <c r="I117" s="28">
        <f>('11.физ-в инвал'!H117*'11.физ-в инвал'!I117+'12.юрид-в инвал'!H117*'12.юрид-в инвал'!I117)/('11.физ-в инвал'!H117+'12.юрид-в инвал'!H117)</f>
        <v>3.7057327411138532</v>
      </c>
      <c r="J117" s="21">
        <f>'11.физ-в инвал'!J117+'12.юрид-в инвал'!J117</f>
        <v>47773.899999999994</v>
      </c>
      <c r="K117" s="28">
        <f>('11.физ-в инвал'!J117*'11.физ-в инвал'!K117+'12.юрид-в инвал'!J117*'12.юрид-в инвал'!K117)/('11.физ-в инвал'!J117+'12.юрид-в инвал'!J117)</f>
        <v>3.3479572318776571</v>
      </c>
      <c r="L117" s="21">
        <f>'11.физ-в инвал'!L117+'12.юрид-в инвал'!L117</f>
        <v>95463.8</v>
      </c>
      <c r="M117" s="28">
        <f>('11.физ-в инвал'!L117*'11.физ-в инвал'!M117+'12.юрид-в инвал'!L117*'12.юрид-в инвал'!M117)/('11.физ-в инвал'!L117+'12.юрид-в инвал'!L117)</f>
        <v>9.587287453464036</v>
      </c>
      <c r="N117" s="21">
        <f>'11.физ-в инвал'!N117+'12.юрид-в инвал'!N117</f>
        <v>13652.6</v>
      </c>
      <c r="O117" s="28">
        <f>('11.физ-в инвал'!N117*'11.физ-в инвал'!O117+'12.юрид-в инвал'!N117*'12.юрид-в инвал'!O117)/('11.физ-в инвал'!N117+'12.юрид-в инвал'!N117)</f>
        <v>7.7041345238269638</v>
      </c>
      <c r="P117" s="21">
        <f>'11.физ-в инвал'!P117+'12.юрид-в инвал'!P117</f>
        <v>547746.9</v>
      </c>
      <c r="Q117" s="28">
        <f>('11.физ-в инвал'!P117*'11.физ-в инвал'!Q117+'12.юрид-в инвал'!P117*'12.юрид-в инвал'!Q117)/('11.физ-в инвал'!P117+'12.юрид-в инвал'!P117)</f>
        <v>3.0454707402269183</v>
      </c>
      <c r="R117" s="22"/>
      <c r="S117" s="30"/>
    </row>
    <row r="118" spans="1:19" ht="14.25" customHeight="1" x14ac:dyDescent="0.2">
      <c r="A118" s="23" t="s">
        <v>1</v>
      </c>
      <c r="B118" s="26">
        <f>'11.физ-в инвал'!B118+'12.юрид-в инвал'!B118</f>
        <v>10169518.799999999</v>
      </c>
      <c r="C118" s="28">
        <f>('11.физ-в инвал'!B118*'11.физ-в инвал'!C118+'12.юрид-в инвал'!B118*'12.юрид-в инвал'!C118)/('11.физ-в инвал'!B118+'12.юрид-в инвал'!B118)</f>
        <v>0.17322853358607293</v>
      </c>
      <c r="D118" s="21">
        <f>'11.физ-в инвал'!D118+'12.юрид-в инвал'!D118</f>
        <v>9928606.6999999993</v>
      </c>
      <c r="E118" s="28">
        <f>('11.физ-в инвал'!D118*'11.физ-в инвал'!E118+'12.юрид-в инвал'!D118*'12.юрид-в инвал'!E118)/('11.физ-в инвал'!D118+'12.юрид-в инвал'!D118)</f>
        <v>1.4971997027538621E-3</v>
      </c>
      <c r="F118" s="21">
        <f t="shared" si="2"/>
        <v>240912.09999999998</v>
      </c>
      <c r="G118" s="28">
        <f t="shared" si="3"/>
        <v>7.2507180917853447</v>
      </c>
      <c r="H118" s="21">
        <f>'11.физ-в инвал'!H118+'12.юрид-в инвал'!H118</f>
        <v>7745.2</v>
      </c>
      <c r="I118" s="28">
        <f>('11.физ-в инвал'!H118*'11.физ-в инвал'!I118+'12.юрид-в инвал'!H118*'12.юрид-в инвал'!I118)/('11.физ-в инвал'!H118+'12.юрид-в инвал'!H118)</f>
        <v>0.85566931777100652</v>
      </c>
      <c r="J118" s="21">
        <f>'11.физ-в инвал'!J118+'12.юрид-в инвал'!J118</f>
        <v>43157.1</v>
      </c>
      <c r="K118" s="28">
        <f>('11.физ-в инвал'!J118*'11.физ-в инвал'!K118+'12.юрид-в инвал'!J118*'12.юрид-в инвал'!K118)/('11.физ-в инвал'!J118+'12.юрид-в инвал'!J118)</f>
        <v>2.3672351246955885</v>
      </c>
      <c r="L118" s="21">
        <f>'11.физ-в инвал'!L118+'12.юрид-в инвал'!L118</f>
        <v>61425.799999999996</v>
      </c>
      <c r="M118" s="28">
        <f>('11.физ-в инвал'!L118*'11.физ-в инвал'!M118+'12.юрид-в инвал'!L118*'12.юрид-в инвал'!M118)/('11.физ-в инвал'!L118+'12.юрид-в инвал'!L118)</f>
        <v>5.7848651381015799</v>
      </c>
      <c r="N118" s="21">
        <f>'11.физ-в инвал'!N118+'12.юрид-в инвал'!N118</f>
        <v>38319.599999999999</v>
      </c>
      <c r="O118" s="28">
        <f>('11.физ-в инвал'!N118*'11.физ-в инвал'!O118+'12.юрид-в инвал'!N118*'12.юрид-в инвал'!O118)/('11.физ-в инвал'!N118+'12.юрид-в инвал'!N118)</f>
        <v>8.1713001701479158</v>
      </c>
      <c r="P118" s="21">
        <f>'11.физ-в инвал'!P118+'12.юрид-в инвал'!P118</f>
        <v>90264.4</v>
      </c>
      <c r="Q118" s="28">
        <f>('11.физ-в инвал'!P118*'11.физ-в инвал'!Q118+'12.юрид-в инвал'!P118*'12.юрид-в инвал'!Q118)/('11.физ-в инвал'!P118+'12.юрид-в инвал'!P118)</f>
        <v>10.741050358723928</v>
      </c>
      <c r="R118" s="22"/>
      <c r="S118" s="30"/>
    </row>
    <row r="119" spans="1:19" ht="14.25" customHeight="1" x14ac:dyDescent="0.2">
      <c r="A119" s="23" t="s">
        <v>2</v>
      </c>
      <c r="B119" s="26">
        <f>'11.физ-в инвал'!B119+'12.юрид-в инвал'!B119</f>
        <v>11779257.699999999</v>
      </c>
      <c r="C119" s="28">
        <f>('11.физ-в инвал'!B119*'11.физ-в инвал'!C119+'12.юрид-в инвал'!B119*'12.юрид-в инвал'!C119)/('11.физ-в инвал'!B119+'12.юрид-в инвал'!B119)</f>
        <v>0.17923554529246782</v>
      </c>
      <c r="D119" s="21">
        <f>'11.физ-в инвал'!D119+'12.юрид-в инвал'!D119</f>
        <v>11005996.4</v>
      </c>
      <c r="E119" s="28">
        <f>('11.физ-в инвал'!D119*'11.физ-в инвал'!E119+'12.юрид-в инвал'!D119*'12.юрид-в инвал'!E119)/('11.физ-в инвал'!D119+'12.юрид-в инвал'!D119)</f>
        <v>2.3579078219578557E-3</v>
      </c>
      <c r="F119" s="21">
        <f t="shared" si="2"/>
        <v>773261.29999999993</v>
      </c>
      <c r="G119" s="28">
        <f t="shared" si="3"/>
        <v>2.6967734606658835</v>
      </c>
      <c r="H119" s="21">
        <f>'11.физ-в инвал'!H119+'12.юрид-в инвал'!H119</f>
        <v>41556.9</v>
      </c>
      <c r="I119" s="28">
        <f>('11.физ-в инвал'!H119*'11.физ-в инвал'!I119+'12.юрид-в инвал'!H119*'12.юрид-в инвал'!I119)/('11.физ-в инвал'!H119+'12.юрид-в инвал'!H119)</f>
        <v>1.5868387680505525</v>
      </c>
      <c r="J119" s="21">
        <f>'11.физ-в инвал'!J119+'12.юрид-в инвал'!J119</f>
        <v>33647.800000000003</v>
      </c>
      <c r="K119" s="28">
        <f>('11.физ-в инвал'!J119*'11.физ-в инвал'!K119+'12.юрид-в инвал'!J119*'12.юрид-в инвал'!K119)/('11.физ-в инвал'!J119+'12.юрид-в инвал'!J119)</f>
        <v>2.7345510850635106</v>
      </c>
      <c r="L119" s="21">
        <f>'11.физ-в инвал'!L119+'12.юрид-в инвал'!L119</f>
        <v>19810.400000000001</v>
      </c>
      <c r="M119" s="28">
        <f>('11.физ-в инвал'!L119*'11.физ-в инвал'!M119+'12.юрид-в инвал'!L119*'12.юрид-в инвал'!M119)/('11.физ-в инвал'!L119+'12.юрид-в инвал'!L119)</f>
        <v>8.2237292028429518</v>
      </c>
      <c r="N119" s="21">
        <f>'11.физ-в инвал'!N119+'12.юрид-в инвал'!N119</f>
        <v>28079</v>
      </c>
      <c r="O119" s="28">
        <f>('11.физ-в инвал'!N119*'11.физ-в инвал'!O119+'12.юрид-в инвал'!N119*'12.юрид-в инвал'!O119)/('11.физ-в инвал'!N119+'12.юрид-в инвал'!N119)</f>
        <v>8.1585554684995909</v>
      </c>
      <c r="P119" s="21">
        <f>'11.физ-в инвал'!P119+'12.юрид-в инвал'!P119</f>
        <v>589556.19999999995</v>
      </c>
      <c r="Q119" s="28">
        <f>('11.физ-в инвал'!P119*'11.физ-в инвал'!Q119+'12.юрид-в инвал'!P119*'12.юрид-в инвал'!Q119)/('11.физ-в инвал'!P119+'12.юрид-в инвал'!P119)</f>
        <v>2.6042561845673067</v>
      </c>
      <c r="R119" s="21">
        <f>'11.физ-в инвал'!R119+'12.юрид-в инвал'!R119</f>
        <v>60611</v>
      </c>
      <c r="S119" s="28">
        <f>('11.физ-в инвал'!R119*'11.физ-в инвал'!S119+'12.юрид-в инвал'!R119*'12.юрид-в инвал'!S119)/('11.физ-в инвал'!R119+'12.юрид-в инвал'!R119)</f>
        <v>0</v>
      </c>
    </row>
    <row r="120" spans="1:19" ht="14.25" customHeight="1" x14ac:dyDescent="0.2">
      <c r="A120" s="23" t="s">
        <v>3</v>
      </c>
      <c r="B120" s="26">
        <f>'11.физ-в инвал'!B120+'12.юрид-в инвал'!B120</f>
        <v>14023122.300000003</v>
      </c>
      <c r="C120" s="28">
        <f>('11.физ-в инвал'!B120*'11.физ-в инвал'!C120+'12.юрид-в инвал'!B120*'12.юрид-в инвал'!C120)/('11.физ-в инвал'!B120+'12.юрид-в инвал'!B120)</f>
        <v>0.18367636585469985</v>
      </c>
      <c r="D120" s="21">
        <f>'11.физ-в инвал'!D120+'12.юрид-в инвал'!D120</f>
        <v>13615439.700000001</v>
      </c>
      <c r="E120" s="28">
        <f>('11.физ-в инвал'!D120*'11.физ-в инвал'!E120+'12.юрид-в инвал'!D120*'12.юрид-в инвал'!E120)/('11.физ-в инвал'!D120+'12.юрид-в инвал'!D120)</f>
        <v>4.3964141679537529E-3</v>
      </c>
      <c r="F120" s="21">
        <f t="shared" si="2"/>
        <v>407682.6</v>
      </c>
      <c r="G120" s="28">
        <f t="shared" si="3"/>
        <v>6.17111701603159</v>
      </c>
      <c r="H120" s="21">
        <f>'11.физ-в инвал'!H120+'12.юрид-в инвал'!H120</f>
        <v>16886.7</v>
      </c>
      <c r="I120" s="28">
        <f>('11.физ-в инвал'!H120*'11.физ-в инвал'!I120+'12.юрид-в инвал'!H120*'12.юрид-в инвал'!I120)/('11.физ-в инвал'!H120+'12.юрид-в инвал'!H120)</f>
        <v>1.7818768616722036</v>
      </c>
      <c r="J120" s="21">
        <f>'11.физ-в инвал'!J120+'12.юрид-в инвал'!J120</f>
        <v>121272.20000000001</v>
      </c>
      <c r="K120" s="28">
        <f>('11.физ-в инвал'!J120*'11.физ-в инвал'!K120+'12.юрид-в инвал'!J120*'12.юрид-в инвал'!K120)/('11.физ-в инвал'!J120+'12.юрид-в инвал'!J120)</f>
        <v>3.6955280352793141</v>
      </c>
      <c r="L120" s="21">
        <f>'11.физ-в инвал'!L120+'12.юрид-в инвал'!L120</f>
        <v>41755.5</v>
      </c>
      <c r="M120" s="28">
        <f>('11.физ-в инвал'!L120*'11.физ-в инвал'!M120+'12.юрид-в инвал'!L120*'12.юрид-в инвал'!M120)/('11.физ-в инвал'!L120+'12.юрид-в инвал'!L120)</f>
        <v>5.8927669887799219</v>
      </c>
      <c r="N120" s="21">
        <f>'11.физ-в инвал'!N120+'12.юрид-в инвал'!N120</f>
        <v>30108.9</v>
      </c>
      <c r="O120" s="28">
        <f>('11.физ-в инвал'!N120*'11.физ-в инвал'!O120+'12.юрид-в инвал'!N120*'12.юрид-в инвал'!O120)/('11.физ-в инвал'!N120+'12.юрид-в инвал'!N120)</f>
        <v>10.220527352377536</v>
      </c>
      <c r="P120" s="21">
        <f>'11.физ-в инвал'!P120+'12.юрид-в инвал'!P120</f>
        <v>197659.3</v>
      </c>
      <c r="Q120" s="28">
        <f>('11.физ-в инвал'!P120*'11.физ-в инвал'!Q120+'12.юрид-в инвал'!P120*'12.юрид-в инвал'!Q120)/('11.физ-в инвал'!P120+'12.юрид-в инвал'!P120)</f>
        <v>7.5069471914551968</v>
      </c>
      <c r="R120" s="22"/>
      <c r="S120" s="30"/>
    </row>
    <row r="121" spans="1:19" ht="14.25" customHeight="1" x14ac:dyDescent="0.2">
      <c r="A121" s="23" t="s">
        <v>4</v>
      </c>
      <c r="B121" s="26">
        <f>'11.физ-в инвал'!B121+'12.юрид-в инвал'!B121</f>
        <v>9186565.4000000004</v>
      </c>
      <c r="C121" s="28">
        <f>('11.физ-в инвал'!B121*'11.физ-в инвал'!C121+'12.юрид-в инвал'!B121*'12.юрид-в инвал'!C121)/('11.физ-в инвал'!B121+'12.юрид-в инвал'!B121)</f>
        <v>0.12207856485732961</v>
      </c>
      <c r="D121" s="21">
        <f>'11.физ-в инвал'!D121+'12.юрид-в инвал'!D121</f>
        <v>8989209.3000000007</v>
      </c>
      <c r="E121" s="28">
        <f>('11.физ-в инвал'!D121*'11.физ-в инвал'!E121+'12.юрид-в инвал'!D121*'12.юрид-в инвал'!E121)/('11.физ-в инвал'!D121+'12.юрид-в инвал'!D121)</f>
        <v>2.2490074850076082E-3</v>
      </c>
      <c r="F121" s="21">
        <f t="shared" si="2"/>
        <v>197356.09999999998</v>
      </c>
      <c r="G121" s="28">
        <f t="shared" si="3"/>
        <v>5.5800956798396415</v>
      </c>
      <c r="H121" s="21">
        <f>'11.физ-в инвал'!H121+'12.юрид-в инвал'!H121</f>
        <v>7367.5</v>
      </c>
      <c r="I121" s="28">
        <f>('11.физ-в инвал'!H121*'11.физ-в инвал'!I121+'12.юрид-в инвал'!H121*'12.юрид-в инвал'!I121)/('11.физ-в инвал'!H121+'12.юрид-в инвал'!H121)</f>
        <v>1.9973921954530029</v>
      </c>
      <c r="J121" s="21">
        <f>'11.физ-в инвал'!J121+'12.юрид-в инвал'!J121</f>
        <v>120998.5</v>
      </c>
      <c r="K121" s="28">
        <f>('11.физ-в инвал'!J121*'11.физ-в инвал'!K121+'12.юрид-в инвал'!J121*'12.юрид-в инвал'!K121)/('11.физ-в инвал'!J121+'12.юрид-в инвал'!J121)</f>
        <v>3.7359729170196325</v>
      </c>
      <c r="L121" s="21">
        <f>'11.физ-в инвал'!L121+'12.юрид-в инвал'!L121</f>
        <v>24714.3</v>
      </c>
      <c r="M121" s="28">
        <f>('11.физ-в инвал'!L121*'11.физ-в инвал'!M121+'12.юрид-в инвал'!L121*'12.юрид-в инвал'!M121)/('11.физ-в инвал'!L121+'12.юрид-в инвал'!L121)</f>
        <v>6.961893397749483</v>
      </c>
      <c r="N121" s="21">
        <f>'11.физ-в инвал'!N121+'12.юрид-в инвал'!N121</f>
        <v>19542.900000000001</v>
      </c>
      <c r="O121" s="28">
        <f>('11.физ-в инвал'!N121*'11.физ-в инвал'!O121+'12.юрид-в инвал'!N121*'12.юрид-в инвал'!O121)/('11.физ-в инвал'!N121+'12.юрид-в инвал'!N121)</f>
        <v>9.5007897497300799</v>
      </c>
      <c r="P121" s="21">
        <f>'11.физ-в инвал'!P121+'12.юрид-в инвал'!P121</f>
        <v>24609.9</v>
      </c>
      <c r="Q121" s="28">
        <f>('11.физ-в инвал'!P121*'11.физ-в инвал'!Q121+'12.юрид-в инвал'!P121*'12.юрид-в инвал'!Q121)/('11.физ-в инвал'!P121+'12.юрид-в инвал'!P121)</f>
        <v>11.196376620790822</v>
      </c>
      <c r="R121" s="22">
        <f>'11.физ-в инвал'!R121+'12.юрид-в инвал'!R121</f>
        <v>123</v>
      </c>
      <c r="S121" s="30">
        <f>('11.физ-в инвал'!R121*'11.физ-в инвал'!S121+'12.юрид-в инвал'!R121*'12.юрид-в инвал'!S121)/('11.физ-в инвал'!R121+'12.юрид-в инвал'!R121)</f>
        <v>10</v>
      </c>
    </row>
    <row r="122" spans="1:19" ht="14.25" customHeight="1" x14ac:dyDescent="0.2">
      <c r="A122" s="23" t="s">
        <v>5</v>
      </c>
      <c r="B122" s="26">
        <f>'11.физ-в инвал'!B122+'12.юрид-в инвал'!B122</f>
        <v>7245418.2999999989</v>
      </c>
      <c r="C122" s="28">
        <f>('11.физ-в инвал'!B122*'11.физ-в инвал'!C122+'12.юрид-в инвал'!B122*'12.юрид-в инвал'!C122)/('11.физ-в инвал'!B122+'12.юрид-в инвал'!B122)</f>
        <v>0.16642943279065064</v>
      </c>
      <c r="D122" s="21">
        <f>'11.физ-в инвал'!D122+'12.юрид-в инвал'!D122</f>
        <v>6889429.0999999996</v>
      </c>
      <c r="E122" s="28">
        <f>('11.физ-в инвал'!D122*'11.физ-в инвал'!E122+'12.юрид-в инвал'!D122*'12.юрид-в инвал'!E122)/('11.физ-в инвал'!D122+'12.юрид-в инвал'!D122)</f>
        <v>2.9899319233868014E-3</v>
      </c>
      <c r="F122" s="21">
        <f t="shared" si="2"/>
        <v>355989.19999999995</v>
      </c>
      <c r="G122" s="28">
        <f t="shared" si="3"/>
        <v>3.3294603712696902</v>
      </c>
      <c r="H122" s="21">
        <f>'11.физ-в инвал'!H122+'12.юрид-в инвал'!H122</f>
        <v>24595.4</v>
      </c>
      <c r="I122" s="28">
        <f>('11.физ-в инвал'!H122*'11.физ-в инвал'!I122+'12.юрид-в инвал'!H122*'12.юрид-в инвал'!I122)/('11.физ-в инвал'!H122+'12.юрид-в инвал'!H122)</f>
        <v>1.235099246200509</v>
      </c>
      <c r="J122" s="21">
        <f>'11.физ-в инвал'!J122+'12.юрид-в инвал'!J122</f>
        <v>169343.69999999998</v>
      </c>
      <c r="K122" s="28">
        <f>('11.физ-в инвал'!J122*'11.физ-в инвал'!K122+'12.юрид-в инвал'!J122*'12.юрид-в инвал'!K122)/('11.физ-в инвал'!J122+'12.юрид-в инвал'!J122)</f>
        <v>2.0562091001909129</v>
      </c>
      <c r="L122" s="21">
        <f>'11.физ-в инвал'!L122+'12.юрид-в инвал'!L122</f>
        <v>61013</v>
      </c>
      <c r="M122" s="28">
        <f>('11.физ-в инвал'!L122*'11.физ-в инвал'!M122+'12.юрид-в инвал'!L122*'12.юрид-в инвал'!M122)/('11.физ-в инвал'!L122+'12.юрид-в инвал'!L122)</f>
        <v>7.1717921918279712</v>
      </c>
      <c r="N122" s="21">
        <f>'11.физ-в инвал'!N122+'12.юрид-в инвал'!N122</f>
        <v>18759.599999999999</v>
      </c>
      <c r="O122" s="28">
        <f>('11.физ-в инвал'!N122*'11.физ-в инвал'!O122+'12.юрид-в инвал'!N122*'12.юрид-в инвал'!O122)/('11.физ-в инвал'!N122+'12.юрид-в инвал'!N122)</f>
        <v>6.9160372822448224</v>
      </c>
      <c r="P122" s="21">
        <f>'11.физ-в инвал'!P122+'12.юрид-в инвал'!P122</f>
        <v>22514.5</v>
      </c>
      <c r="Q122" s="28">
        <f>('11.физ-в инвал'!P122*'11.физ-в инвал'!Q122+'12.юрид-в инвал'!P122*'12.юрид-в инвал'!Q122)/('11.физ-в инвал'!P122+'12.юрид-в инвал'!P122)</f>
        <v>10.631080725754513</v>
      </c>
      <c r="R122" s="22">
        <f>'11.физ-в инвал'!R122+'12.юрид-в инвал'!R122</f>
        <v>59763</v>
      </c>
      <c r="S122" s="30">
        <f>('11.физ-в инвал'!R122*'11.физ-в инвал'!S122+'12.юрид-в инвал'!R122*'12.юрид-в инвал'!S122)/('11.физ-в инвал'!R122+'12.юрид-в инвал'!R122)</f>
        <v>0</v>
      </c>
    </row>
    <row r="123" spans="1:19" ht="14.25" customHeight="1" x14ac:dyDescent="0.2">
      <c r="A123" s="23" t="s">
        <v>6</v>
      </c>
      <c r="B123" s="26">
        <f>'11.физ-в инвал'!B123+'12.юрид-в инвал'!B123</f>
        <v>4319443.8999999994</v>
      </c>
      <c r="C123" s="28">
        <f>('11.физ-в инвал'!B123*'11.физ-в инвал'!C123+'12.юрид-в инвал'!B123*'12.юрид-в инвал'!C123)/('11.физ-в инвал'!B123+'12.юрид-в инвал'!B123)</f>
        <v>0.1947814497602342</v>
      </c>
      <c r="D123" s="21">
        <f>'11.физ-в инвал'!D123+'12.юрид-в инвал'!D123</f>
        <v>4158571.3</v>
      </c>
      <c r="E123" s="28">
        <f>('11.физ-в инвал'!D123*'11.физ-в инвал'!E123+'12.юрид-в инвал'!D123*'12.юрид-в инвал'!E123)/('11.физ-в инвал'!D123+'12.юрид-в инвал'!D123)</f>
        <v>1.0891710333306059E-2</v>
      </c>
      <c r="F123" s="21">
        <f t="shared" si="2"/>
        <v>160872.6</v>
      </c>
      <c r="G123" s="28">
        <f t="shared" si="3"/>
        <v>4.9483478914370753</v>
      </c>
      <c r="H123" s="21">
        <f>'11.физ-в инвал'!H123+'12.юрид-в инвал'!H123</f>
        <v>15516.4</v>
      </c>
      <c r="I123" s="28">
        <f>('11.физ-в инвал'!H123*'11.физ-в инвал'!I123+'12.юрид-в инвал'!H123*'12.юрид-в инвал'!I123)/('11.физ-в инвал'!H123+'12.юрид-в инвал'!H123)</f>
        <v>0.58848702018509458</v>
      </c>
      <c r="J123" s="21">
        <f>'11.физ-в инвал'!J123+'12.юрид-в инвал'!J123</f>
        <v>24076.9</v>
      </c>
      <c r="K123" s="28">
        <f>('11.физ-в инвал'!J123*'11.физ-в инвал'!K123+'12.юрид-в инвал'!J123*'12.юрид-в инвал'!K123)/('11.физ-в инвал'!J123+'12.юрид-в инвал'!J123)</f>
        <v>3.9613530811690869</v>
      </c>
      <c r="L123" s="21">
        <f>'11.физ-в инвал'!L123+'12.юрид-в инвал'!L123</f>
        <v>38520.199999999997</v>
      </c>
      <c r="M123" s="28">
        <f>('11.физ-в инвал'!L123*'11.физ-в инвал'!M123+'12.юрид-в инвал'!L123*'12.юрид-в инвал'!M123)/('11.физ-в инвал'!L123+'12.юрид-в инвал'!L123)</f>
        <v>5.0149755972191219</v>
      </c>
      <c r="N123" s="21">
        <f>'11.физ-в инвал'!N123+'12.юрид-в инвал'!N123</f>
        <v>37467.9</v>
      </c>
      <c r="O123" s="28">
        <f>('11.физ-в инвал'!N123*'11.физ-в инвал'!O123+'12.юрид-в инвал'!N123*'12.юрид-в инвал'!O123)/('11.физ-в инвал'!N123+'12.юрид-в инвал'!N123)</f>
        <v>6.789250078066825</v>
      </c>
      <c r="P123" s="21">
        <f>'11.физ-в инвал'!P123+'12.юрид-в инвал'!P123</f>
        <v>44226.5</v>
      </c>
      <c r="Q123" s="28">
        <f>('11.физ-в инвал'!P123*'11.физ-в инвал'!Q123+'12.юрид-в инвал'!P123*'12.юрид-в инвал'!Q123)/('11.физ-в инвал'!P123+'12.юрид-в инвал'!P123)</f>
        <v>5.492720043412886</v>
      </c>
      <c r="R123" s="22">
        <f>'11.физ-в инвал'!R123+'12.юрид-в инвал'!R123</f>
        <v>1064.7</v>
      </c>
      <c r="S123" s="30">
        <f>('11.физ-в инвал'!R123*'11.физ-в инвал'!S123+'12.юрид-в инвал'!R123*'12.юрид-в инвал'!S123)/('11.физ-в инвал'!R123+'12.юрид-в инвал'!R123)</f>
        <v>1</v>
      </c>
    </row>
    <row r="124" spans="1:19" ht="14.25" customHeight="1" x14ac:dyDescent="0.2">
      <c r="A124" s="23" t="s">
        <v>7</v>
      </c>
      <c r="B124" s="26">
        <f>'11.физ-в инвал'!B124+'12.юрид-в инвал'!B124</f>
        <v>3084485.2000000007</v>
      </c>
      <c r="C124" s="28">
        <f>('11.физ-в инвал'!B124*'11.физ-в инвал'!C124+'12.юрид-в инвал'!B124*'12.юрид-в инвал'!C124)/('11.физ-в инвал'!B124+'12.юрид-в инвал'!B124)</f>
        <v>0.26845475575632521</v>
      </c>
      <c r="D124" s="21">
        <f>'11.физ-в инвал'!D124+'12.юрид-в инвал'!D124</f>
        <v>2918585</v>
      </c>
      <c r="E124" s="28">
        <f>('11.физ-в инвал'!D124*'11.физ-в инвал'!E124+'12.юрид-в инвал'!D124*'12.юрид-в инвал'!E124)/('11.физ-в инвал'!D124+'12.юрид-в инвал'!D124)</f>
        <v>1.1536443516293E-2</v>
      </c>
      <c r="F124" s="21">
        <f t="shared" si="2"/>
        <v>165900.20000000001</v>
      </c>
      <c r="G124" s="28">
        <f t="shared" si="3"/>
        <v>4.7882680671873814</v>
      </c>
      <c r="H124" s="21">
        <f>'11.физ-в инвал'!H124+'12.юрид-в инвал'!H124</f>
        <v>5455.5</v>
      </c>
      <c r="I124" s="28">
        <f>('11.физ-в инвал'!H124*'11.физ-в инвал'!I124+'12.юрид-в инвал'!H124*'12.юрид-в инвал'!I124)/('11.физ-в инвал'!H124+'12.юрид-в инвал'!H124)</f>
        <v>1.4383968472184037</v>
      </c>
      <c r="J124" s="21">
        <f>'11.физ-в инвал'!J124+'12.юрид-в инвал'!J124</f>
        <v>37620.400000000001</v>
      </c>
      <c r="K124" s="28">
        <f>('11.физ-в инвал'!J124*'11.физ-в инвал'!K124+'12.юрид-в инвал'!J124*'12.юрид-в инвал'!K124)/('11.физ-в инвал'!J124+'12.юрид-в инвал'!J124)</f>
        <v>4.0800812325227804</v>
      </c>
      <c r="L124" s="21">
        <f>'11.физ-в инвал'!L124+'12.юрид-в инвал'!L124</f>
        <v>31610.7</v>
      </c>
      <c r="M124" s="28">
        <f>('11.физ-в инвал'!L124*'11.физ-в инвал'!M124+'12.юрид-в инвал'!L124*'12.юрид-в инвал'!M124)/('11.физ-в инвал'!L124+'12.юрид-в инвал'!L124)</f>
        <v>5.2181604962876493</v>
      </c>
      <c r="N124" s="21">
        <f>'11.физ-в инвал'!N124+'12.юрид-в инвал'!N124</f>
        <v>23796.1</v>
      </c>
      <c r="O124" s="28">
        <f>('11.физ-в инвал'!N124*'11.физ-в инвал'!O124+'12.юрид-в инвал'!N124*'12.юрид-в инвал'!O124)/('11.физ-в инвал'!N124+'12.юрид-в инвал'!N124)</f>
        <v>8.3181596143905931</v>
      </c>
      <c r="P124" s="21">
        <f>'11.физ-в инвал'!P124+'12.юрид-в инвал'!P124</f>
        <v>67409.3</v>
      </c>
      <c r="Q124" s="28">
        <f>('11.физ-в инвал'!P124*'11.физ-в инвал'!Q124+'12.юрид-в инвал'!P124*'12.юрид-в инвал'!Q124)/('11.физ-в инвал'!P124+'12.юрид-в инвал'!P124)</f>
        <v>4.0062974100012907</v>
      </c>
      <c r="R124" s="22">
        <f>'11.физ-в инвал'!R124+'12.юрид-в инвал'!R124</f>
        <v>8.1999999999999993</v>
      </c>
      <c r="S124" s="30">
        <f>('11.физ-в инвал'!R124*'11.физ-в инвал'!S124+'12.юрид-в инвал'!R124*'12.юрид-в инвал'!S124)/('11.физ-в инвал'!R124+'12.юрид-в инвал'!R124)</f>
        <v>10</v>
      </c>
    </row>
    <row r="125" spans="1:19" ht="14.25" customHeight="1" x14ac:dyDescent="0.2">
      <c r="A125" s="23" t="s">
        <v>8</v>
      </c>
      <c r="B125" s="26">
        <f>'11.физ-в инвал'!B125+'12.юрид-в инвал'!B125</f>
        <v>9823592.6000000015</v>
      </c>
      <c r="C125" s="28">
        <f>('11.физ-в инвал'!B125*'11.физ-в инвал'!C125+'12.юрид-в инвал'!B125*'12.юрид-в инвал'!C125)/('11.физ-в инвал'!B125+'12.юрид-в инвал'!B125)</f>
        <v>0.24695734175702685</v>
      </c>
      <c r="D125" s="21">
        <f>'11.физ-в инвал'!D125+'12.юрид-в инвал'!D125</f>
        <v>9341111.5000000019</v>
      </c>
      <c r="E125" s="28">
        <f>('11.физ-в инвал'!D125*'11.физ-в инвал'!E125+'12.юрид-в инвал'!D125*'12.юрид-в инвал'!E125)/('11.физ-в инвал'!D125+'12.юрид-в инвал'!D125)</f>
        <v>6.2553267884662327E-3</v>
      </c>
      <c r="F125" s="21">
        <f t="shared" si="2"/>
        <v>482481.1</v>
      </c>
      <c r="G125" s="28">
        <f t="shared" si="3"/>
        <v>4.9070867439159791</v>
      </c>
      <c r="H125" s="21">
        <f>'11.физ-в инвал'!H125+'12.юрид-в инвал'!H125</f>
        <v>22257.9</v>
      </c>
      <c r="I125" s="28">
        <f>('11.физ-в инвал'!H125*'11.физ-в инвал'!I125+'12.юрид-в инвал'!H125*'12.юрид-в инвал'!I125)/('11.физ-в инвал'!H125+'12.юрид-в инвал'!H125)</f>
        <v>1.2338602024449745</v>
      </c>
      <c r="J125" s="21">
        <f>'11.физ-в инвал'!J125+'12.юрид-в инвал'!J125</f>
        <v>51919.100000000006</v>
      </c>
      <c r="K125" s="28">
        <f>('11.физ-в инвал'!J125*'11.физ-в инвал'!K125+'12.юрид-в инвал'!J125*'12.юрид-в инвал'!K125)/('11.физ-в инвал'!J125+'12.юрид-в инвал'!J125)</f>
        <v>3.9791411638491421</v>
      </c>
      <c r="L125" s="21">
        <f>'11.физ-в инвал'!L125+'12.юрид-в инвал'!L125</f>
        <v>32895.5</v>
      </c>
      <c r="M125" s="28">
        <f>('11.физ-в инвал'!L125*'11.физ-в инвал'!M125+'12.юрид-в инвал'!L125*'12.юрид-в инвал'!M125)/('11.физ-в инвал'!L125+'12.юрид-в инвал'!L125)</f>
        <v>7.0177568360414018</v>
      </c>
      <c r="N125" s="21">
        <f>'11.физ-в инвал'!N125+'12.юрид-в инвал'!N125</f>
        <v>61626.2</v>
      </c>
      <c r="O125" s="28">
        <f>('11.физ-в инвал'!N125*'11.физ-в инвал'!O125+'12.юрид-в инвал'!N125*'12.юрид-в инвал'!O125)/('11.физ-в инвал'!N125+'12.юрид-в инвал'!N125)</f>
        <v>7.9542198610331329</v>
      </c>
      <c r="P125" s="21">
        <f>'11.физ-в инвал'!P125+'12.юрид-в инвал'!P125</f>
        <v>254484.9</v>
      </c>
      <c r="Q125" s="28">
        <f>('11.физ-в инвал'!P125*'11.физ-в инвал'!Q125+'12.юрид-в инвал'!P125*'12.юрид-в инвал'!Q125)/('11.физ-в инвал'!P125+'12.юрид-в инвал'!P125)</f>
        <v>5.5478108170661597</v>
      </c>
      <c r="R125" s="22">
        <f>'11.физ-в инвал'!R125+'12.юрид-в инвал'!R125</f>
        <v>59297.5</v>
      </c>
      <c r="S125" s="30">
        <f>('11.физ-в инвал'!R125*'11.физ-в инвал'!S125+'12.юрид-в инвал'!R125*'12.юрид-в инвал'!S125)/('11.физ-в инвал'!R125+'12.юрид-в инвал'!R125)</f>
        <v>1.0877355706395716E-2</v>
      </c>
    </row>
    <row r="126" spans="1:19" ht="14.25" customHeight="1" x14ac:dyDescent="0.2">
      <c r="A126" s="23" t="s">
        <v>9</v>
      </c>
      <c r="B126" s="26">
        <f>'11.физ-в инвал'!B126+'12.юрид-в инвал'!B126</f>
        <v>12529122.499999998</v>
      </c>
      <c r="C126" s="28">
        <f>('11.физ-в инвал'!B126*'11.физ-в инвал'!C126+'12.юрид-в инвал'!B126*'12.юрид-в инвал'!C126)/('11.физ-в инвал'!B126+'12.юрид-в инвал'!B126)</f>
        <v>0.14757134899112051</v>
      </c>
      <c r="D126" s="21">
        <f>'11.физ-в инвал'!D126+'12.юрид-в инвал'!D126</f>
        <v>12239540.399999999</v>
      </c>
      <c r="E126" s="28">
        <f>('11.физ-в инвал'!D126*'11.физ-в инвал'!E126+'12.юрид-в инвал'!D126*'12.юрид-в инвал'!E126)/('11.физ-в инвал'!D126+'12.юрид-в инвал'!D126)</f>
        <v>3.8963311890371317E-3</v>
      </c>
      <c r="F126" s="21">
        <f t="shared" si="2"/>
        <v>289582.09999999998</v>
      </c>
      <c r="G126" s="28">
        <f t="shared" si="3"/>
        <v>6.2201710879229068</v>
      </c>
      <c r="H126" s="21">
        <f>'11.физ-в инвал'!H126+'12.юрид-в инвал'!H126</f>
        <v>10064.6</v>
      </c>
      <c r="I126" s="28">
        <f>('11.физ-в инвал'!H126*'11.физ-в инвал'!I126+'12.юрид-в инвал'!H126*'12.юрид-в инвал'!I126)/('11.физ-в инвал'!H126+'12.юрид-в инвал'!H126)</f>
        <v>2.9826023885698389</v>
      </c>
      <c r="J126" s="21">
        <f>'11.физ-в инвал'!J126+'12.юрид-в инвал'!J126</f>
        <v>61321</v>
      </c>
      <c r="K126" s="28">
        <f>('11.физ-в инвал'!J126*'11.физ-в инвал'!K126+'12.юрид-в инвал'!J126*'12.юрид-в инвал'!K126)/('11.физ-в инвал'!J126+'12.юрид-в инвал'!J126)</f>
        <v>4.5656069372645582</v>
      </c>
      <c r="L126" s="21">
        <f>'11.физ-в инвал'!L126+'12.юрид-в инвал'!L126</f>
        <v>53937.7</v>
      </c>
      <c r="M126" s="28">
        <f>('11.физ-в инвал'!L126*'11.физ-в инвал'!M126+'12.юрид-в инвал'!L126*'12.юрид-в инвал'!M126)/('11.физ-в инвал'!L126+'12.юрид-в инвал'!L126)</f>
        <v>7.0681648271987836</v>
      </c>
      <c r="N126" s="21">
        <f>'11.физ-в инвал'!N126+'12.юрид-в инвал'!N126</f>
        <v>38159.1</v>
      </c>
      <c r="O126" s="28">
        <f>('11.физ-в инвал'!N126*'11.физ-в инвал'!O126+'12.юрид-в инвал'!N126*'12.юрид-в инвал'!O126)/('11.физ-в инвал'!N126+'12.юрид-в инвал'!N126)</f>
        <v>8.3685734726447976</v>
      </c>
      <c r="P126" s="21">
        <f>'11.физ-в инвал'!P126+'12.юрид-в инвал'!P126</f>
        <v>126075.2</v>
      </c>
      <c r="Q126" s="28">
        <f>('11.физ-в инвал'!P126*'11.физ-в инвал'!Q126+'12.юрид-в инвал'!P126*'12.юрид-в инвал'!Q126)/('11.физ-в инвал'!P126+'12.юрид-в инвал'!P126)</f>
        <v>6.2696005003363062</v>
      </c>
      <c r="R126" s="21">
        <f>'11.физ-в инвал'!R126+'12.юрид-в инвал'!R126</f>
        <v>24.5</v>
      </c>
      <c r="S126" s="28">
        <f>('11.физ-в инвал'!R126*'11.физ-в инвал'!S126+'12.юрид-в инвал'!R126*'12.юрид-в инвал'!S126)/('11.физ-в инвал'!R126+'12.юрид-в инвал'!R126)</f>
        <v>10</v>
      </c>
    </row>
    <row r="127" spans="1:19" ht="14.25" customHeight="1" x14ac:dyDescent="0.2">
      <c r="A127" s="23" t="s">
        <v>14</v>
      </c>
      <c r="B127" s="26">
        <f>'11.физ-в инвал'!B127+'12.юрид-в инвал'!B127</f>
        <v>10751870.299999999</v>
      </c>
      <c r="C127" s="28">
        <f>('11.физ-в инвал'!B127*'11.физ-в инвал'!C127+'12.юрид-в инвал'!B127*'12.юрид-в инвал'!C127)/('11.физ-в инвал'!B127+'12.юрид-в инвал'!B127)</f>
        <v>0.26300099044163505</v>
      </c>
      <c r="D127" s="21">
        <f>'11.физ-в инвал'!D127+'12.юрид-в инвал'!D127</f>
        <v>10323848.399999999</v>
      </c>
      <c r="E127" s="28">
        <f>('11.физ-в инвал'!D127*'11.физ-в инвал'!E127+'12.юрид-в инвал'!D127*'12.юрид-в инвал'!E127)/('11.физ-в инвал'!D127+'12.юрид-в инвал'!D127)</f>
        <v>3.0370500209979841E-3</v>
      </c>
      <c r="F127" s="21">
        <f t="shared" si="2"/>
        <v>428021.9</v>
      </c>
      <c r="G127" s="28">
        <f t="shared" si="3"/>
        <v>6.5333070434012832</v>
      </c>
      <c r="H127" s="21">
        <f>'11.физ-в инвал'!H127+'12.юрид-в инвал'!H127</f>
        <v>31899.599999999999</v>
      </c>
      <c r="I127" s="28">
        <f>('11.физ-в инвал'!H127*'11.физ-в инвал'!I127+'12.юрид-в инвал'!H127*'12.юрид-в инвал'!I127)/('11.физ-в инвал'!H127+'12.юрид-в инвал'!H127)</f>
        <v>3.0844704949278361</v>
      </c>
      <c r="J127" s="21">
        <f>'11.физ-в инвал'!J127+'12.юрид-в инвал'!J127</f>
        <v>104341.1</v>
      </c>
      <c r="K127" s="28">
        <f>('11.физ-в инвал'!J127*'11.физ-в инвал'!K127+'12.юрид-в инвал'!J127*'12.юрид-в инвал'!K127)/('11.физ-в инвал'!J127+'12.юрид-в инвал'!J127)</f>
        <v>3.6704056023944545</v>
      </c>
      <c r="L127" s="21">
        <f>'11.физ-в инвал'!L127+'12.юрид-в инвал'!L127</f>
        <v>37956.299999999996</v>
      </c>
      <c r="M127" s="28">
        <f>('11.физ-в инвал'!L127*'11.физ-в инвал'!M127+'12.юрид-в инвал'!L127*'12.юрид-в инвал'!M127)/('11.физ-в инвал'!L127+'12.юрид-в инвал'!L127)</f>
        <v>6.7313104280448846</v>
      </c>
      <c r="N127" s="21">
        <f>'11.физ-в инвал'!N127+'12.юрид-в инвал'!N127</f>
        <v>30814.799999999999</v>
      </c>
      <c r="O127" s="28">
        <f>('11.физ-в инвал'!N127*'11.физ-в инвал'!O127+'12.юрид-в инвал'!N127*'12.юрид-в инвал'!O127)/('11.физ-в инвал'!N127+'12.юрид-в инвал'!N127)</f>
        <v>9.1894759985461558</v>
      </c>
      <c r="P127" s="21">
        <f>'11.физ-в инвал'!P127+'12.юрид-в инвал'!P127</f>
        <v>222977.1</v>
      </c>
      <c r="Q127" s="28">
        <f>('11.физ-в инвал'!P127*'11.физ-в инвал'!Q127+'12.юрид-в инвал'!P127*'12.юрид-в инвал'!Q127)/('11.физ-в инвал'!P127+'12.юрид-в инвал'!P127)</f>
        <v>7.9649085399352657</v>
      </c>
      <c r="R127" s="22">
        <f>'11.физ-в инвал'!R127+'12.юрид-в инвал'!R127</f>
        <v>33</v>
      </c>
      <c r="S127" s="30">
        <f>('11.физ-в инвал'!R127*'11.физ-в инвал'!S127+'12.юрид-в инвал'!R127*'12.юрид-в инвал'!S127)/('11.физ-в инвал'!R127+'12.юрид-в инвал'!R127)</f>
        <v>11.25</v>
      </c>
    </row>
    <row r="128" spans="1:19" ht="14.25" customHeight="1" thickBot="1" x14ac:dyDescent="0.25">
      <c r="A128" s="24" t="s">
        <v>15</v>
      </c>
      <c r="B128" s="27">
        <f>'11.физ-в инвал'!B128+'12.юрид-в инвал'!B128</f>
        <v>16092654.699999999</v>
      </c>
      <c r="C128" s="29">
        <f>('11.физ-в инвал'!B128*'11.физ-в инвал'!C128+'12.юрид-в инвал'!B128*'12.юрид-в инвал'!C128)/('11.физ-в инвал'!B128+'12.юрид-в инвал'!B128)</f>
        <v>0.12835523867917206</v>
      </c>
      <c r="D128" s="25">
        <f>'11.физ-в инвал'!D128+'12.юрид-в инвал'!D128</f>
        <v>15749820.6</v>
      </c>
      <c r="E128" s="29">
        <f>('11.физ-в инвал'!D128*'11.физ-в инвал'!E128+'12.юрид-в инвал'!D128*'12.юрид-в инвал'!E128)/('11.физ-в инвал'!D128+'12.юрид-в инвал'!D128)</f>
        <v>3.3522004688739124E-3</v>
      </c>
      <c r="F128" s="25">
        <f t="shared" si="2"/>
        <v>342834.1</v>
      </c>
      <c r="G128" s="29">
        <f t="shared" si="3"/>
        <v>5.8710028524000384</v>
      </c>
      <c r="H128" s="25">
        <f>'11.физ-в инвал'!H128+'12.юрид-в инвал'!H128</f>
        <v>50947.1</v>
      </c>
      <c r="I128" s="29">
        <f>('11.физ-в инвал'!H128*'11.физ-в инвал'!I128+'12.юрид-в инвал'!H128*'12.юрид-в инвал'!I128)/('11.физ-в инвал'!H128+'12.юрид-в инвал'!H128)</f>
        <v>2.5397715473500946</v>
      </c>
      <c r="J128" s="25">
        <f>'11.физ-в инвал'!J128+'12.юрид-в инвал'!J128</f>
        <v>104420.9</v>
      </c>
      <c r="K128" s="29">
        <f>('11.физ-в инвал'!J128*'11.физ-в инвал'!K128+'12.юрид-в инвал'!J128*'12.юрид-в инвал'!K128)/('11.физ-в инвал'!J128+'12.юрид-в инвал'!J128)</f>
        <v>4.0527016239086233</v>
      </c>
      <c r="L128" s="25">
        <f>'11.физ-в инвал'!L128+'12.юрид-в инвал'!L128</f>
        <v>77231.7</v>
      </c>
      <c r="M128" s="29">
        <f>('11.физ-в инвал'!L128*'11.физ-в инвал'!M128+'12.юрид-в инвал'!L128*'12.юрид-в инвал'!M128)/('11.физ-в инвал'!L128+'12.юрид-в инвал'!L128)</f>
        <v>7.3937923158495806</v>
      </c>
      <c r="N128" s="25">
        <f>'11.физ-в инвал'!N128+'12.юрид-в инвал'!N128</f>
        <v>25213.4</v>
      </c>
      <c r="O128" s="29">
        <f>('11.физ-в инвал'!N128*'11.физ-в инвал'!O128+'12.юрид-в инвал'!N128*'12.юрид-в инвал'!O128)/('11.физ-в инвал'!N128+'12.юрид-в инвал'!N128)</f>
        <v>7.9628175890597843</v>
      </c>
      <c r="P128" s="25">
        <f>'11.физ-в инвал'!P128+'12.юрид-в инвал'!P128</f>
        <v>84688.5</v>
      </c>
      <c r="Q128" s="29">
        <f>('11.физ-в инвал'!P128*'11.физ-в инвал'!Q128+'12.юрид-в инвал'!P128*'12.юрид-в инвал'!Q128)/('11.физ-в инвал'!P128+'12.юрид-в инвал'!P128)</f>
        <v>8.1243967953145937</v>
      </c>
      <c r="R128" s="25">
        <f>'11.физ-в инвал'!R128+'12.юрид-в инвал'!R128</f>
        <v>332.5</v>
      </c>
      <c r="S128" s="29">
        <f>('11.физ-в инвал'!R128*'11.физ-в инвал'!S128+'12.юрид-в инвал'!R128*'12.юрид-в инвал'!S128)/('11.физ-в инвал'!R128+'12.юрид-в инвал'!R128)</f>
        <v>1.0568421052631578</v>
      </c>
    </row>
    <row r="129" spans="1:19" ht="14.25" customHeight="1" x14ac:dyDescent="0.2">
      <c r="A129" s="23" t="s">
        <v>27</v>
      </c>
      <c r="B129" s="26">
        <f>'11.физ-в инвал'!B129+'12.юрид-в инвал'!B129</f>
        <v>10385455</v>
      </c>
      <c r="C129" s="28">
        <f>('11.физ-в инвал'!B129*'11.физ-в инвал'!C129+'12.юрид-в инвал'!B129*'12.юрид-в инвал'!C129)/('11.физ-в инвал'!B129+'12.юрид-в инвал'!B129)</f>
        <v>0.11859065414081521</v>
      </c>
      <c r="D129" s="21">
        <f>'11.физ-в инвал'!D129+'12.юрид-в инвал'!D129</f>
        <v>10137401</v>
      </c>
      <c r="E129" s="28">
        <f>('11.физ-в инвал'!D129*'11.физ-в инвал'!E129+'12.юрид-в инвал'!D129*'12.юрид-в инвал'!E129)/('11.физ-в инвал'!D129+'12.юрид-в инвал'!D129)</f>
        <v>4.9190476927962103E-3</v>
      </c>
      <c r="F129" s="21">
        <f t="shared" si="2"/>
        <v>248054</v>
      </c>
      <c r="G129" s="28">
        <f t="shared" si="3"/>
        <v>4.7640898473719435</v>
      </c>
      <c r="H129" s="21">
        <f>'11.физ-в инвал'!H129+'12.юрид-в инвал'!H129</f>
        <v>5199.8999999999996</v>
      </c>
      <c r="I129" s="28">
        <f>('11.физ-в инвал'!H129*'11.физ-в инвал'!I129+'12.юрид-в инвал'!H129*'12.юрид-в инвал'!I129)/('11.физ-в инвал'!H129+'12.юрид-в инвал'!H129)</f>
        <v>2.1009448258620362</v>
      </c>
      <c r="J129" s="21">
        <f>'11.физ-в инвал'!J129+'12.юрид-в инвал'!J129</f>
        <v>56285.7</v>
      </c>
      <c r="K129" s="28">
        <f>('11.физ-в инвал'!J129*'11.физ-в инвал'!K129+'12.юрид-в инвал'!J129*'12.юрид-в инвал'!K129)/('11.физ-в инвал'!J129+'12.юрид-в инвал'!J129)</f>
        <v>3.9153104962716991</v>
      </c>
      <c r="L129" s="21">
        <f>'11.физ-в инвал'!L129+'12.юрид-в инвал'!L129</f>
        <v>31383.5</v>
      </c>
      <c r="M129" s="28">
        <f>('11.физ-в инвал'!L129*'11.физ-в инвал'!M129+'12.юрид-в инвал'!L129*'12.юрид-в инвал'!M129)/('11.физ-в инвал'!L129+'12.юрид-в инвал'!L129)</f>
        <v>5.6149197189605999</v>
      </c>
      <c r="N129" s="21">
        <f>'11.физ-в инвал'!N129+'12.юрид-в инвал'!N129</f>
        <v>24380.799999999999</v>
      </c>
      <c r="O129" s="28">
        <f>('11.физ-в инвал'!N129*'11.физ-в инвал'!O129+'12.юрид-в инвал'!N129*'12.юрид-в инвал'!O129)/('11.физ-в инвал'!N129+'12.юрид-в инвал'!N129)</f>
        <v>7.1167651594697459</v>
      </c>
      <c r="P129" s="21">
        <f>'11.физ-в инвал'!P129+'12.юрид-в инвал'!P129</f>
        <v>71204.399999999994</v>
      </c>
      <c r="Q129" s="28">
        <f>('11.физ-в инвал'!P129*'11.физ-в инвал'!Q129+'12.юрид-в инвал'!P129*'12.юрид-в инвал'!Q129)/('11.физ-в инвал'!P129+'12.юрид-в инвал'!P129)</f>
        <v>8.4307372437658366</v>
      </c>
      <c r="R129" s="22">
        <f>'11.физ-в инвал'!R129+'12.юрид-в инвал'!R129</f>
        <v>59599.7</v>
      </c>
      <c r="S129" s="30">
        <f>('11.физ-в инвал'!R129*'11.физ-в инвал'!S129+'12.юрид-в инвал'!R129*'12.юрид-в инвал'!S129)/('11.физ-в инвал'!R129+'12.юрид-в инвал'!R129)</f>
        <v>6.9966795134874847E-3</v>
      </c>
    </row>
    <row r="130" spans="1:19" ht="14.25" customHeight="1" x14ac:dyDescent="0.2">
      <c r="A130" s="23" t="s">
        <v>1</v>
      </c>
      <c r="B130" s="26">
        <f>'11.физ-в инвал'!B130+'12.юрид-в инвал'!B130</f>
        <v>6180871.5999999987</v>
      </c>
      <c r="C130" s="28">
        <f>('11.физ-в инвал'!B130*'11.физ-в инвал'!C130+'12.юрид-в инвал'!B130*'12.юрид-в инвал'!C130)/('11.физ-в инвал'!B130+'12.юрид-в инвал'!B130)</f>
        <v>0.14650938178363071</v>
      </c>
      <c r="D130" s="21">
        <f>'11.физ-в инвал'!D130+'12.юрид-в инвал'!D130</f>
        <v>6046718.5999999996</v>
      </c>
      <c r="E130" s="28">
        <f>('11.физ-в инвал'!D130*'11.физ-в инвал'!E130+'12.юрид-в инвал'!D130*'12.юрид-в инвал'!E130)/('11.физ-в инвал'!D130+'12.юрид-в инвал'!D130)</f>
        <v>8.4625694339405845E-3</v>
      </c>
      <c r="F130" s="21">
        <f t="shared" si="2"/>
        <v>134153</v>
      </c>
      <c r="G130" s="28">
        <f t="shared" si="3"/>
        <v>6.3687349593374734</v>
      </c>
      <c r="H130" s="21">
        <f>'11.физ-в инвал'!H130+'12.юрид-в инвал'!H130</f>
        <v>25031.600000000002</v>
      </c>
      <c r="I130" s="28">
        <f>('11.физ-в инвал'!H130*'11.физ-в инвал'!I130+'12.юрид-в инвал'!H130*'12.юрид-в инвал'!I130)/('11.физ-в инвал'!H130+'12.юрид-в инвал'!H130)</f>
        <v>2.4606742677255946</v>
      </c>
      <c r="J130" s="21">
        <f>'11.физ-в инвал'!J130+'12.юрид-в инвал'!J130</f>
        <v>12767.699999999999</v>
      </c>
      <c r="K130" s="28">
        <f>('11.физ-в инвал'!J130*'11.физ-в инвал'!K130+'12.юрид-в инвал'!J130*'12.юрид-в инвал'!K130)/('11.физ-в инвал'!J130+'12.юрид-в инвал'!J130)</f>
        <v>4.6359050572930141</v>
      </c>
      <c r="L130" s="21">
        <f>'11.физ-в инвал'!L130+'12.юрид-в инвал'!L130</f>
        <v>36013.699999999997</v>
      </c>
      <c r="M130" s="28">
        <f>('11.физ-в инвал'!L130*'11.физ-в инвал'!M130+'12.юрид-в инвал'!L130*'12.юрид-в инвал'!M130)/('11.физ-в инвал'!L130+'12.юрид-в инвал'!L130)</f>
        <v>5.0161309446127449</v>
      </c>
      <c r="N130" s="21">
        <f>'11.физ-в инвал'!N130+'12.юрид-в инвал'!N130</f>
        <v>17256.699999999997</v>
      </c>
      <c r="O130" s="28">
        <f>('11.физ-в инвал'!N130*'11.физ-в инвал'!O130+'12.юрид-в инвал'!N130*'12.юрид-в инвал'!O130)/('11.физ-в инвал'!N130+'12.юрид-в инвал'!N130)</f>
        <v>9.951998354262404</v>
      </c>
      <c r="P130" s="21">
        <f>'11.физ-в инвал'!P130+'12.юрид-в инвал'!P130</f>
        <v>43000.3</v>
      </c>
      <c r="Q130" s="28">
        <f>('11.физ-в инвал'!P130*'11.физ-в инвал'!Q130+'12.юрид-в инвал'!P130*'12.юрид-в инвал'!Q130)/('11.физ-в инвал'!P130+'12.юрид-в инвал'!P130)</f>
        <v>8.8461713057815867</v>
      </c>
      <c r="R130" s="22">
        <f>'11.физ-в инвал'!R130+'12.юрид-в инвал'!R130</f>
        <v>83</v>
      </c>
      <c r="S130" s="30">
        <f>('11.физ-в инвал'!R130*'11.физ-в инвал'!S130+'12.юрид-в инвал'!R130*'12.юрид-в инвал'!S130)/('11.физ-в инвал'!R130+'12.юрид-в инвал'!R130)</f>
        <v>9.931771084337349</v>
      </c>
    </row>
    <row r="131" spans="1:19" ht="14.25" customHeight="1" x14ac:dyDescent="0.2">
      <c r="A131" s="23" t="s">
        <v>2</v>
      </c>
      <c r="B131" s="26">
        <f>'11.физ-в инвал'!B131+'12.юрид-в инвал'!B131</f>
        <v>6399511.9000000004</v>
      </c>
      <c r="C131" s="28">
        <f>('11.физ-в инвал'!B131*'11.физ-в инвал'!C131+'12.юрид-в инвал'!B131*'12.юрид-в инвал'!C131)/('11.физ-в инвал'!B131+'12.юрид-в инвал'!B131)</f>
        <v>0.25401417755000971</v>
      </c>
      <c r="D131" s="21">
        <f>'11.физ-в инвал'!D131+'12.юрид-в инвал'!D131</f>
        <v>6067406.7999999998</v>
      </c>
      <c r="E131" s="28">
        <f>('11.физ-в инвал'!D131*'11.физ-в инвал'!E131+'12.юрид-в инвал'!D131*'12.юрид-в инвал'!E131)/('11.физ-в инвал'!D131+'12.юрид-в инвал'!D131)</f>
        <v>1.2345642787623868E-2</v>
      </c>
      <c r="F131" s="21">
        <f t="shared" si="2"/>
        <v>332105.09999999998</v>
      </c>
      <c r="G131" s="28">
        <f t="shared" si="3"/>
        <v>4.6691866972232585</v>
      </c>
      <c r="H131" s="21">
        <f>'11.физ-в инвал'!H131+'12.юрид-в инвал'!H131</f>
        <v>26446</v>
      </c>
      <c r="I131" s="28">
        <f>('11.физ-в инвал'!H131*'11.физ-в инвал'!I131+'12.юрид-в инвал'!H131*'12.юрид-в инвал'!I131)/('11.физ-в инвал'!H131+'12.юрид-в инвал'!H131)</f>
        <v>2.0756216062920667</v>
      </c>
      <c r="J131" s="21">
        <f>'11.физ-в инвал'!J131+'12.юрид-в инвал'!J131</f>
        <v>83290.2</v>
      </c>
      <c r="K131" s="28">
        <f>('11.физ-в инвал'!J131*'11.физ-в инвал'!K131+'12.юрид-в инвал'!J131*'12.юрид-в инвал'!K131)/('11.физ-в инвал'!J131+'12.юрид-в инвал'!J131)</f>
        <v>2.8271621271169964</v>
      </c>
      <c r="L131" s="21">
        <f>'11.физ-в инвал'!L131+'12.юрид-в инвал'!L131</f>
        <v>81727.3</v>
      </c>
      <c r="M131" s="28">
        <f>('11.физ-в инвал'!L131*'11.физ-в инвал'!M131+'12.юрид-в инвал'!L131*'12.юрид-в инвал'!M131)/('11.физ-в инвал'!L131+'12.юрид-в инвал'!L131)</f>
        <v>6.2646850685144368</v>
      </c>
      <c r="N131" s="21">
        <f>'11.физ-в инвал'!N131+'12.юрид-в инвал'!N131</f>
        <v>54522.2</v>
      </c>
      <c r="O131" s="28">
        <f>('11.физ-в инвал'!N131*'11.физ-в инвал'!O131+'12.юрид-в инвал'!N131*'12.юрид-в инвал'!O131)/('11.физ-в инвал'!N131+'12.юрид-в инвал'!N131)</f>
        <v>8.3403619443089259</v>
      </c>
      <c r="P131" s="21">
        <f>'11.физ-в инвал'!P131+'12.юрид-в инвал'!P131</f>
        <v>26845.3</v>
      </c>
      <c r="Q131" s="28">
        <f>('11.физ-в инвал'!P131*'11.физ-в инвал'!Q131+'12.юрид-в инвал'!P131*'12.юрид-в инвал'!Q131)/('11.физ-в инвал'!P131+'12.юрид-в инвал'!P131)</f>
        <v>10.933841268303947</v>
      </c>
      <c r="R131" s="21">
        <f>'11.физ-в инвал'!R131+'12.юрид-в инвал'!R131</f>
        <v>59274.1</v>
      </c>
      <c r="S131" s="28">
        <f>('11.физ-в инвал'!R131*'11.физ-в инвал'!S131+'12.юрид-в инвал'!R131*'12.юрид-в инвал'!S131)/('11.физ-в инвал'!R131+'12.юрид-в инвал'!R131)</f>
        <v>6.9170177193749046E-4</v>
      </c>
    </row>
    <row r="132" spans="1:19" ht="14.25" customHeight="1" x14ac:dyDescent="0.2">
      <c r="A132" s="23" t="s">
        <v>3</v>
      </c>
      <c r="B132" s="26">
        <f>'11.физ-в инвал'!B132+'12.юрид-в инвал'!B132</f>
        <v>4737489.9000000004</v>
      </c>
      <c r="C132" s="28">
        <f>('11.физ-в инвал'!B132*'11.физ-в инвал'!C132+'12.юрид-в инвал'!B132*'12.юрид-в инвал'!C132)/('11.физ-в инвал'!B132+'12.юрид-в инвал'!B132)</f>
        <v>0.31222287587357173</v>
      </c>
      <c r="D132" s="21">
        <f>'11.физ-в инвал'!D132+'12.юрид-в инвал'!D132</f>
        <v>4495827.9000000004</v>
      </c>
      <c r="E132" s="28">
        <f>('11.физ-в инвал'!D132*'11.физ-в инвал'!E132+'12.юрид-в инвал'!D132*'12.юрид-в инвал'!E132)/('11.физ-в инвал'!D132+'12.юрид-в инвал'!D132)</f>
        <v>1.1206676750237708E-2</v>
      </c>
      <c r="F132" s="21">
        <f t="shared" si="2"/>
        <v>241662.00000000003</v>
      </c>
      <c r="G132" s="28">
        <f t="shared" si="3"/>
        <v>5.9122635375027928</v>
      </c>
      <c r="H132" s="21">
        <f>'11.физ-в инвал'!H132+'12.юрид-в инвал'!H132</f>
        <v>51131.600000000006</v>
      </c>
      <c r="I132" s="28">
        <f>('11.физ-в инвал'!H132*'11.физ-в инвал'!I132+'12.юрид-в инвал'!H132*'12.юрид-в инвал'!I132)/('11.физ-в инвал'!H132+'12.юрид-в инвал'!H132)</f>
        <v>1.5334955096261409</v>
      </c>
      <c r="J132" s="21">
        <f>'11.физ-в инвал'!J132+'12.юрид-в инвал'!J132</f>
        <v>34471</v>
      </c>
      <c r="K132" s="28">
        <f>('11.физ-в инвал'!J132*'11.физ-в инвал'!K132+'12.юрид-в инвал'!J132*'12.юрид-в инвал'!K132)/('11.физ-в инвал'!J132+'12.юрид-в инвал'!J132)</f>
        <v>1.8018293057932753</v>
      </c>
      <c r="L132" s="21">
        <f>'11.физ-в инвал'!L132+'12.юрид-в инвал'!L132</f>
        <v>53690.6</v>
      </c>
      <c r="M132" s="28">
        <f>('11.физ-в инвал'!L132*'11.физ-в инвал'!M132+'12.юрид-в инвал'!L132*'12.юрид-в инвал'!M132)/('11.физ-в инвал'!L132+'12.юрид-в инвал'!L132)</f>
        <v>5.8900529515408664</v>
      </c>
      <c r="N132" s="21">
        <f>'11.физ-в инвал'!N132+'12.юрид-в инвал'!N132</f>
        <v>61874.400000000001</v>
      </c>
      <c r="O132" s="28">
        <f>('11.физ-в инвал'!N132*'11.физ-в инвал'!O132+'12.юрид-в инвал'!N132*'12.юрид-в инвал'!O132)/('11.физ-в инвал'!N132+'12.юрид-в инвал'!N132)</f>
        <v>9.1561608354990121</v>
      </c>
      <c r="P132" s="21">
        <f>'11.физ-в инвал'!P132+'12.юрид-в инвал'!P132</f>
        <v>40490.300000000003</v>
      </c>
      <c r="Q132" s="28">
        <f>('11.физ-в инвал'!P132*'11.физ-в инвал'!Q132+'12.юрид-в инвал'!P132*'12.юрид-в инвал'!Q132)/('11.физ-в инвал'!P132+'12.юрид-в инвал'!P132)</f>
        <v>10.013140406467722</v>
      </c>
      <c r="R132" s="22">
        <f>'11.физ-в инвал'!R132+'12.юрид-в инвал'!R132</f>
        <v>4.0999999999999996</v>
      </c>
      <c r="S132" s="30">
        <f>('11.физ-в инвал'!R132*'11.физ-в инвал'!S132+'12.юрид-в инвал'!R132*'12.юрид-в инвал'!S132)/('11.физ-в инвал'!R132+'12.юрид-в инвал'!R132)</f>
        <v>10</v>
      </c>
    </row>
    <row r="133" spans="1:19" ht="14.25" customHeight="1" x14ac:dyDescent="0.2">
      <c r="A133" s="23" t="s">
        <v>4</v>
      </c>
      <c r="B133" s="26">
        <f>'11.физ-в инвал'!B133+'12.юрид-в инвал'!B133</f>
        <v>3630063.2</v>
      </c>
      <c r="C133" s="28">
        <f>('11.физ-в инвал'!B133*'11.физ-в инвал'!C133+'12.юрид-в инвал'!B133*'12.юрид-в инвал'!C133)/('11.физ-в инвал'!B133+'12.юрид-в инвал'!B133)</f>
        <v>0.94005888823092665</v>
      </c>
      <c r="D133" s="21">
        <f>'11.физ-в инвал'!D133+'12.юрид-в инвал'!D133</f>
        <v>2903712.8</v>
      </c>
      <c r="E133" s="28">
        <f>('11.физ-в инвал'!D133*'11.физ-в инвал'!E133+'12.юрид-в инвал'!D133*'12.юрид-в инвал'!E133)/('11.физ-в инвал'!D133+'12.юрид-в инвал'!D133)</f>
        <v>4.4931646821269655E-2</v>
      </c>
      <c r="F133" s="21">
        <f t="shared" si="2"/>
        <v>726350.4</v>
      </c>
      <c r="G133" s="28">
        <f t="shared" si="3"/>
        <v>4.5184866395062215</v>
      </c>
      <c r="H133" s="21">
        <f>'11.физ-в инвал'!H133+'12.юрид-в инвал'!H133</f>
        <v>123470.39999999999</v>
      </c>
      <c r="I133" s="28">
        <f>('11.физ-в инвал'!H133*'11.физ-в инвал'!I133+'12.юрид-в инвал'!H133*'12.юрид-в инвал'!I133)/('11.физ-в инвал'!H133+'12.юрид-в инвал'!H133)</f>
        <v>1.4534451334084932</v>
      </c>
      <c r="J133" s="21">
        <f>'11.физ-в инвал'!J133+'12.юрид-в инвал'!J133</f>
        <v>139303</v>
      </c>
      <c r="K133" s="28">
        <f>('11.физ-в инвал'!J133*'11.физ-в инвал'!K133+'12.юрид-в инвал'!J133*'12.юрид-в инвал'!K133)/('11.физ-в инвал'!J133+'12.юрид-в инвал'!J133)</f>
        <v>3.6881381808001263</v>
      </c>
      <c r="L133" s="21">
        <f>'11.физ-в инвал'!L133+'12.юрид-в инвал'!L133</f>
        <v>263342.7</v>
      </c>
      <c r="M133" s="28">
        <f>('11.физ-в инвал'!L133*'11.физ-в инвал'!M133+'12.юрид-в инвал'!L133*'12.юрид-в инвал'!M133)/('11.физ-в инвал'!L133+'12.юрид-в инвал'!L133)</f>
        <v>2.9030294783185555</v>
      </c>
      <c r="N133" s="21">
        <f>'11.физ-в инвал'!N133+'12.юрид-в инвал'!N133</f>
        <v>119880.2</v>
      </c>
      <c r="O133" s="28">
        <f>('11.физ-в инвал'!N133*'11.физ-в инвал'!O133+'12.юрид-в инвал'!N133*'12.юрид-в инвал'!O133)/('11.физ-в инвал'!N133+'12.юрид-в инвал'!N133)</f>
        <v>8.9691188870222085</v>
      </c>
      <c r="P133" s="21">
        <f>'11.физ-в инвал'!P133+'12.юрид-в инвал'!P133</f>
        <v>79989.2</v>
      </c>
      <c r="Q133" s="28">
        <f>('11.физ-в инвал'!P133*'11.физ-в инвал'!Q133+'12.юрид-в инвал'!P133*'12.юрид-в инвал'!Q133)/('11.физ-в инвал'!P133+'12.юрид-в инвал'!P133)</f>
        <v>9.3623211133503013</v>
      </c>
      <c r="R133" s="22">
        <f>'11.физ-в инвал'!R133+'12.юрид-в инвал'!R133</f>
        <v>364.9</v>
      </c>
      <c r="S133" s="30">
        <f>('11.физ-в инвал'!R133*'11.физ-в инвал'!S133+'12.юрид-в инвал'!R133*'12.юрид-в инвал'!S133)/('11.физ-в инвал'!R133+'12.юрид-в инвал'!R133)</f>
        <v>0.5</v>
      </c>
    </row>
    <row r="134" spans="1:19" ht="14.25" customHeight="1" x14ac:dyDescent="0.2">
      <c r="A134" s="23" t="s">
        <v>5</v>
      </c>
      <c r="B134" s="26">
        <f>'11.физ-в инвал'!B134+'12.юрид-в инвал'!B134</f>
        <v>3156336.8999999994</v>
      </c>
      <c r="C134" s="28">
        <f>('11.физ-в инвал'!B134*'11.физ-в инвал'!C134+'12.юрид-в инвал'!B134*'12.юрид-в инвал'!C134)/('11.физ-в инвал'!B134+'12.юрид-в инвал'!B134)</f>
        <v>0.54303893478544718</v>
      </c>
      <c r="D134" s="21">
        <f>'11.физ-в инвал'!D134+'12.юрид-в инвал'!D134</f>
        <v>2819456.3</v>
      </c>
      <c r="E134" s="28">
        <f>('11.физ-в инвал'!D134*'11.физ-в инвал'!E134+'12.юрид-в инвал'!D134*'12.юрид-в инвал'!E134)/('11.физ-в инвал'!D134+'12.юрид-в инвал'!D134)</f>
        <v>5.4913549466966381E-2</v>
      </c>
      <c r="F134" s="21">
        <f t="shared" si="2"/>
        <v>336880.6</v>
      </c>
      <c r="G134" s="28">
        <f t="shared" si="3"/>
        <v>4.6283088874812037</v>
      </c>
      <c r="H134" s="21">
        <f>'11.физ-в инвал'!H134+'12.юрид-в инвал'!H134</f>
        <v>72260.900000000009</v>
      </c>
      <c r="I134" s="28">
        <f>('11.физ-в инвал'!H134*'11.физ-в инвал'!I134+'12.юрид-в инвал'!H134*'12.юрид-в инвал'!I134)/('11.физ-в инвал'!H134+'12.юрид-в инвал'!H134)</f>
        <v>1.6992921483125727</v>
      </c>
      <c r="J134" s="21">
        <f>'11.физ-в инвал'!J134+'12.юрид-в инвал'!J134</f>
        <v>48479.5</v>
      </c>
      <c r="K134" s="28">
        <f>('11.физ-в инвал'!J134*'11.физ-в инвал'!K134+'12.юрид-в инвал'!J134*'12.юрид-в инвал'!K134)/('11.физ-в инвал'!J134+'12.юрид-в инвал'!J134)</f>
        <v>3.2486261409461732</v>
      </c>
      <c r="L134" s="21">
        <f>'11.физ-в инвал'!L134+'12.юрид-в инвал'!L134</f>
        <v>60452.800000000003</v>
      </c>
      <c r="M134" s="28">
        <f>('11.физ-в инвал'!L134*'11.физ-в инвал'!M134+'12.юрид-в инвал'!L134*'12.юрид-в инвал'!M134)/('11.физ-в инвал'!L134+'12.юрид-в инвал'!L134)</f>
        <v>5.3073077342984938</v>
      </c>
      <c r="N134" s="21">
        <f>'11.физ-в инвал'!N134+'12.юрид-в инвал'!N134</f>
        <v>52676.4</v>
      </c>
      <c r="O134" s="28">
        <f>('11.физ-в инвал'!N134*'11.физ-в инвал'!O134+'12.юрид-в инвал'!N134*'12.юрид-в инвал'!O134)/('11.физ-в инвал'!N134+'12.юрид-в инвал'!N134)</f>
        <v>9.0423088707656554</v>
      </c>
      <c r="P134" s="21">
        <f>'11.физ-в инвал'!P134+'12.юрид-в инвал'!P134</f>
        <v>32817.199999999997</v>
      </c>
      <c r="Q134" s="28">
        <f>('11.физ-в инвал'!P134*'11.физ-в инвал'!Q134+'12.юрид-в инвал'!P134*'12.юрид-в инвал'!Q134)/('11.физ-в инвал'!P134+'12.юрид-в инвал'!P134)</f>
        <v>12.234059334739102</v>
      </c>
      <c r="R134" s="22">
        <f>'11.физ-в инвал'!R134+'12.юрид-в инвал'!R134</f>
        <v>70193.799999999988</v>
      </c>
      <c r="S134" s="30">
        <f>('11.физ-в инвал'!R134*'11.физ-в инвал'!S134+'12.юрид-в инвал'!R134*'12.юрид-в инвал'!S134)/('11.физ-в инвал'!R134+'12.юрид-в инвал'!R134)</f>
        <v>1.1433753408420688</v>
      </c>
    </row>
    <row r="135" spans="1:19" ht="14.25" customHeight="1" x14ac:dyDescent="0.2">
      <c r="A135" s="23" t="s">
        <v>6</v>
      </c>
      <c r="B135" s="26">
        <f>'11.физ-в инвал'!B135+'12.юрид-в инвал'!B135</f>
        <v>4235675</v>
      </c>
      <c r="C135" s="28">
        <f>('11.физ-в инвал'!B135*'11.физ-в инвал'!C135+'12.юрид-в инвал'!B135*'12.юрид-в инвал'!C135)/('11.физ-в инвал'!B135+'12.юрид-в инвал'!B135)</f>
        <v>0.6088203082153375</v>
      </c>
      <c r="D135" s="21">
        <f>'11.физ-в инвал'!D135+'12.юрид-в инвал'!D135</f>
        <v>3727584.4</v>
      </c>
      <c r="E135" s="28">
        <f>('11.физ-в инвал'!D135*'11.физ-в инвал'!E135+'12.юрид-в инвал'!D135*'12.юрид-в инвал'!E135)/('11.физ-в инвал'!D135+'12.юрид-в инвал'!D135)</f>
        <v>6.3523411300895019E-2</v>
      </c>
      <c r="F135" s="21">
        <f t="shared" si="2"/>
        <v>508090.6</v>
      </c>
      <c r="G135" s="28">
        <f t="shared" si="3"/>
        <v>4.6093670735101178</v>
      </c>
      <c r="H135" s="21">
        <f>'11.физ-в инвал'!H135+'12.юрид-в инвал'!H135</f>
        <v>115576.3</v>
      </c>
      <c r="I135" s="28">
        <f>('11.физ-в инвал'!H135*'11.физ-в инвал'!I135+'12.юрид-в инвал'!H135*'12.юрид-в инвал'!I135)/('11.физ-в инвал'!H135+'12.юрид-в инвал'!H135)</f>
        <v>1.414846651086771</v>
      </c>
      <c r="J135" s="21">
        <f>'11.физ-в инвал'!J135+'12.юрид-в инвал'!J135</f>
        <v>71314.2</v>
      </c>
      <c r="K135" s="28">
        <f>('11.физ-в инвал'!J135*'11.физ-в инвал'!K135+'12.юрид-в инвал'!J135*'12.юрид-в инвал'!K135)/('11.физ-в инвал'!J135+'12.юрид-в инвал'!J135)</f>
        <v>3.725732322594939</v>
      </c>
      <c r="L135" s="21">
        <f>'11.физ-в инвал'!L135+'12.юрид-в инвал'!L135</f>
        <v>164560.29999999999</v>
      </c>
      <c r="M135" s="28">
        <f>('11.физ-в инвал'!L135*'11.физ-в инвал'!M135+'12.юрид-в инвал'!L135*'12.юрид-в инвал'!M135)/('11.физ-в инвал'!L135+'12.юрид-в инвал'!L135)</f>
        <v>4.1179867866064903</v>
      </c>
      <c r="N135" s="21">
        <f>'11.физ-в инвал'!N135+'12.юрид-в инвал'!N135</f>
        <v>41150.800000000003</v>
      </c>
      <c r="O135" s="28">
        <f>('11.физ-в инвал'!N135*'11.физ-в инвал'!O135+'12.юрид-в инвал'!N135*'12.юрид-в инвал'!O135)/('11.физ-в инвал'!N135+'12.юрид-в инвал'!N135)</f>
        <v>8.6156519435831154</v>
      </c>
      <c r="P135" s="21">
        <f>'11.физ-в инвал'!P135+'12.юрид-в инвал'!P135</f>
        <v>92321.299999999988</v>
      </c>
      <c r="Q135" s="28">
        <f>('11.физ-в инвал'!P135*'11.физ-в инвал'!Q135+'12.юрид-в инвал'!P135*'12.юрид-в инвал'!Q135)/('11.физ-в инвал'!P135+'12.юрид-в инвал'!P135)</f>
        <v>9.1404263154873249</v>
      </c>
      <c r="R135" s="22">
        <f>'11.физ-в инвал'!R135+'12.юрид-в инвал'!R135</f>
        <v>23167.7</v>
      </c>
      <c r="S135" s="30">
        <f>('11.физ-в инвал'!R135*'11.физ-в инвал'!S135+'12.юрид-в инвал'!R135*'12.юрид-в инвал'!S135)/('11.физ-в инвал'!R135+'12.юрид-в инвал'!R135)</f>
        <v>1.5841697708447535</v>
      </c>
    </row>
    <row r="136" spans="1:19" ht="14.25" customHeight="1" x14ac:dyDescent="0.2">
      <c r="A136" s="23" t="s">
        <v>7</v>
      </c>
      <c r="B136" s="26">
        <f>'11.физ-в инвал'!B136+'12.юрид-в инвал'!B136</f>
        <v>5160733.6999999993</v>
      </c>
      <c r="C136" s="28">
        <f>('11.физ-в инвал'!B136*'11.физ-в инвал'!C136+'12.юрид-в инвал'!B136*'12.юрид-в инвал'!C136)/('11.физ-в инвал'!B136+'12.юрид-в инвал'!B136)</f>
        <v>0.35323870324872619</v>
      </c>
      <c r="D136" s="21">
        <f>'11.физ-в инвал'!D136+'12.юрид-в инвал'!D136</f>
        <v>4855977.3</v>
      </c>
      <c r="E136" s="28">
        <f>('11.физ-в инвал'!D136*'11.физ-в инвал'!E136+'12.юрид-в инвал'!D136*'12.юрид-в инвал'!E136)/('11.физ-в инвал'!D136+'12.юрид-в инвал'!D136)</f>
        <v>3.6574157996990639E-2</v>
      </c>
      <c r="F136" s="21">
        <f t="shared" si="2"/>
        <v>304756.39999999997</v>
      </c>
      <c r="G136" s="28">
        <f t="shared" si="3"/>
        <v>5.3989599529329011</v>
      </c>
      <c r="H136" s="21">
        <f>'11.физ-в инвал'!H136+'12.юрид-в инвал'!H136</f>
        <v>107950.5</v>
      </c>
      <c r="I136" s="28">
        <f>('11.физ-в инвал'!H136*'11.физ-в инвал'!I136+'12.юрид-в инвал'!H136*'12.юрид-в инвал'!I136)/('11.физ-в инвал'!H136+'12.юрид-в инвал'!H136)</f>
        <v>2.1509193936109607</v>
      </c>
      <c r="J136" s="21">
        <f>'11.физ-в инвал'!J136+'12.юрид-в инвал'!J136</f>
        <v>25969</v>
      </c>
      <c r="K136" s="28">
        <f>('11.физ-в инвал'!J136*'11.физ-в инвал'!K136+'12.юрид-в инвал'!J136*'12.юрид-в инвал'!K136)/('11.физ-в инвал'!J136+'12.юрид-в инвал'!J136)</f>
        <v>4.0731519504024032</v>
      </c>
      <c r="L136" s="21">
        <f>'11.физ-в инвал'!L136+'12.юрид-в инвал'!L136</f>
        <v>59534.100000000006</v>
      </c>
      <c r="M136" s="28">
        <f>('11.физ-в инвал'!L136*'11.физ-в инвал'!M136+'12.юрид-в инвал'!L136*'12.юрид-в инвал'!M136)/('11.физ-в инвал'!L136+'12.юрид-в инвал'!L136)</f>
        <v>5.7721270666727129</v>
      </c>
      <c r="N136" s="21">
        <f>'11.физ-в инвал'!N136+'12.юрид-в инвал'!N136</f>
        <v>32666.899999999998</v>
      </c>
      <c r="O136" s="28">
        <f>('11.физ-в инвал'!N136*'11.физ-в инвал'!O136+'12.юрид-в инвал'!N136*'12.юрид-в инвал'!O136)/('11.физ-в инвал'!N136+'12.юрид-в инвал'!N136)</f>
        <v>8.5666798808579934</v>
      </c>
      <c r="P136" s="21">
        <f>'11.физ-в инвал'!P136+'12.юрид-в инвал'!P136</f>
        <v>60458.3</v>
      </c>
      <c r="Q136" s="28">
        <f>('11.физ-в инвал'!P136*'11.физ-в инвал'!Q136+'12.юрид-в инвал'!P136*'12.юрид-в инвал'!Q136)/('11.физ-в инвал'!P136+'12.юрид-в инвал'!P136)</f>
        <v>11.161826035465769</v>
      </c>
      <c r="R136" s="22">
        <f>'11.физ-в инвал'!R136+'12.юрид-в инвал'!R136</f>
        <v>18177.599999999999</v>
      </c>
      <c r="S136" s="30">
        <f>('11.физ-в инвал'!R136*'11.физ-в инвал'!S136+'12.юрид-в инвал'!R136*'12.юрид-в инвал'!S136)/('11.физ-в инвал'!R136+'12.юрид-в инвал'!R136)</f>
        <v>0.5</v>
      </c>
    </row>
    <row r="137" spans="1:19" ht="14.25" customHeight="1" x14ac:dyDescent="0.2">
      <c r="A137" s="23" t="s">
        <v>8</v>
      </c>
      <c r="B137" s="26">
        <f>'11.физ-в инвал'!B137+'12.юрид-в инвал'!B137</f>
        <v>5367233.9999999981</v>
      </c>
      <c r="C137" s="28">
        <f>('11.физ-в инвал'!B137*'11.физ-в инвал'!C137+'12.юрид-в инвал'!B137*'12.юрид-в инвал'!C137)/('11.физ-в инвал'!B137+'12.юрид-в инвал'!B137)</f>
        <v>0.62436685190174324</v>
      </c>
      <c r="D137" s="21">
        <f>'11.физ-в инвал'!D137+'12.юрид-в инвал'!D137</f>
        <v>4868022.8</v>
      </c>
      <c r="E137" s="28">
        <f>('11.физ-в инвал'!D137*'11.физ-в инвал'!E137+'12.юрид-в инвал'!D137*'12.юрид-в инвал'!E137)/('11.физ-в инвал'!D137+'12.юрид-в инвал'!D137)</f>
        <v>5.8757665432462629E-2</v>
      </c>
      <c r="F137" s="21">
        <f t="shared" si="2"/>
        <v>499211.2</v>
      </c>
      <c r="G137" s="28">
        <f t="shared" si="3"/>
        <v>6.1398649329181714</v>
      </c>
      <c r="H137" s="21">
        <f>'11.физ-в инвал'!H137+'12.юрид-в инвал'!H137</f>
        <v>86512.5</v>
      </c>
      <c r="I137" s="28">
        <f>('11.физ-в инвал'!H137*'11.физ-в инвал'!I137+'12.юрид-в инвал'!H137*'12.юрид-в инвал'!I137)/('11.физ-в инвал'!H137+'12.юрид-в инвал'!H137)</f>
        <v>1.3112174772431731</v>
      </c>
      <c r="J137" s="21">
        <f>'11.физ-в инвал'!J137+'12.юрид-в инвал'!J137</f>
        <v>133101.20000000001</v>
      </c>
      <c r="K137" s="28">
        <f>('11.физ-в инвал'!J137*'11.физ-в инвал'!K137+'12.юрид-в инвал'!J137*'12.юрид-в инвал'!K137)/('11.физ-в инвал'!J137+'12.юрид-в инвал'!J137)</f>
        <v>3.8643212232496773</v>
      </c>
      <c r="L137" s="21">
        <f>'11.физ-в инвал'!L137+'12.юрид-в инвал'!L137</f>
        <v>49574.7</v>
      </c>
      <c r="M137" s="28">
        <f>('11.физ-в инвал'!L137*'11.физ-в инвал'!M137+'12.юрид-в инвал'!L137*'12.юрид-в инвал'!M137)/('11.физ-в инвал'!L137+'12.юрид-в инвал'!L137)</f>
        <v>6.2034081698931125</v>
      </c>
      <c r="N137" s="21">
        <f>'11.физ-в инвал'!N137+'12.юрид-в инвал'!N137</f>
        <v>72895.5</v>
      </c>
      <c r="O137" s="28">
        <f>('11.физ-в инвал'!N137*'11.физ-в инвал'!O137+'12.юрид-в инвал'!N137*'12.юрид-в инвал'!O137)/('11.физ-в инвал'!N137+'12.юрид-в инвал'!N137)</f>
        <v>7.6610947040626654</v>
      </c>
      <c r="P137" s="21">
        <f>'11.физ-в инвал'!P137+'12.юрид-в инвал'!P137</f>
        <v>130824.6</v>
      </c>
      <c r="Q137" s="28">
        <f>('11.физ-в инвал'!P137*'11.физ-в инвал'!Q137+'12.юрид-в инвал'!P137*'12.юрид-в инвал'!Q137)/('11.физ-в инвал'!P137+'12.юрид-в инвал'!P137)</f>
        <v>11.556641786024951</v>
      </c>
      <c r="R137" s="22">
        <f>'11.физ-в инвал'!R137+'12.юрид-в инвал'!R137</f>
        <v>26302.699999999997</v>
      </c>
      <c r="S137" s="30">
        <f>('11.физ-в инвал'!R137*'11.физ-в инвал'!S137+'12.юрид-в инвал'!R137*'12.юрид-в инвал'!S137)/('11.физ-в инвал'!R137+'12.юрид-в инвал'!R137)</f>
        <v>2.2591741532238139</v>
      </c>
    </row>
    <row r="138" spans="1:19" ht="14.25" customHeight="1" x14ac:dyDescent="0.2">
      <c r="A138" s="23" t="s">
        <v>9</v>
      </c>
      <c r="B138" s="26">
        <f>'11.физ-в инвал'!B138+'12.юрид-в инвал'!B138</f>
        <v>6111650.1999999993</v>
      </c>
      <c r="C138" s="28">
        <f>('11.физ-в инвал'!B138*'11.физ-в инвал'!C138+'12.юрид-в инвал'!B138*'12.юрид-в инвал'!C138)/('11.физ-в инвал'!B138+'12.юрид-в инвал'!B138)</f>
        <v>0.30843956072616857</v>
      </c>
      <c r="D138" s="21">
        <f>'11.физ-в инвал'!D138+'12.юрид-в инвал'!D138</f>
        <v>5779970.9999999991</v>
      </c>
      <c r="E138" s="28">
        <f>('11.физ-в инвал'!D138*'11.физ-в инвал'!E138+'12.юрид-в инвал'!D138*'12.юрид-в инвал'!E138)/('11.физ-в инвал'!D138+'12.юрид-в инвал'!D138)</f>
        <v>4.8136510373494965E-2</v>
      </c>
      <c r="F138" s="21">
        <f t="shared" ref="F138:F176" si="4">H138+J138+L138+N138+P138+R138</f>
        <v>331679.19999999995</v>
      </c>
      <c r="G138" s="28">
        <f t="shared" ref="G138:G176" si="5">(H138*I138+J138*K138+L138*M138+N138*O138+P138*Q138+R138*S138)/(H138+J138+L138+N138+P138+R138)</f>
        <v>4.8445819605208902</v>
      </c>
      <c r="H138" s="21">
        <f>'11.физ-в инвал'!H138+'12.юрид-в инвал'!H138</f>
        <v>57572.9</v>
      </c>
      <c r="I138" s="28">
        <f>('11.физ-в инвал'!H138*'11.физ-в инвал'!I138+'12.юрид-в инвал'!H138*'12.юрид-в инвал'!I138)/('11.физ-в инвал'!H138+'12.юрид-в инвал'!H138)</f>
        <v>1.9657652124523866</v>
      </c>
      <c r="J138" s="21">
        <f>'11.физ-в инвал'!J138+'12.юрид-в инвал'!J138</f>
        <v>103098.2</v>
      </c>
      <c r="K138" s="28">
        <f>('11.физ-в инвал'!J138*'11.физ-в инвал'!K138+'12.юрид-в инвал'!J138*'12.юрид-в инвал'!K138)/('11.физ-в инвал'!J138+'12.юрид-в инвал'!J138)</f>
        <v>3.3012004865264379</v>
      </c>
      <c r="L138" s="21">
        <f>'11.физ-в инвал'!L138+'12.юрид-в инвал'!L138</f>
        <v>64312.5</v>
      </c>
      <c r="M138" s="28">
        <f>('11.физ-в инвал'!L138*'11.физ-в инвал'!M138+'12.юрид-в инвал'!L138*'12.юрид-в инвал'!M138)/('11.физ-в инвал'!L138+'12.юрид-в инвал'!L138)</f>
        <v>6.1716803731778409</v>
      </c>
      <c r="N138" s="21">
        <f>'11.физ-в инвал'!N138+'12.юрид-в инвал'!N138</f>
        <v>49392.2</v>
      </c>
      <c r="O138" s="28">
        <f>('11.физ-в инвал'!N138*'11.физ-в инвал'!O138+'12.юрид-в инвал'!N138*'12.юрид-в инвал'!O138)/('11.физ-в инвал'!N138+'12.юрид-в инвал'!N138)</f>
        <v>7.029300355116801</v>
      </c>
      <c r="P138" s="21">
        <f>'11.физ-в инвал'!P138+'12.юрид-в инвал'!P138</f>
        <v>37492.300000000003</v>
      </c>
      <c r="Q138" s="28">
        <f>('11.физ-в инвал'!P138*'11.физ-в инвал'!Q138+'12.юрид-в инвал'!P138*'12.юрид-в инвал'!Q138)/('11.физ-в инвал'!P138+'12.юрид-в инвал'!P138)</f>
        <v>10.701120870152007</v>
      </c>
      <c r="R138" s="21">
        <f>'11.физ-в инвал'!R138+'12.юрид-в инвал'!R138</f>
        <v>19811.099999999999</v>
      </c>
      <c r="S138" s="28">
        <f>('11.физ-в инвал'!R138*'11.физ-в инвал'!S138+'12.юрид-в инвал'!R138*'12.юрид-в инвал'!S138)/('11.физ-в инвал'!R138+'12.юрид-в инвал'!R138)</f>
        <v>0.40411688396908801</v>
      </c>
    </row>
    <row r="139" spans="1:19" ht="14.25" customHeight="1" x14ac:dyDescent="0.2">
      <c r="A139" s="23" t="s">
        <v>14</v>
      </c>
      <c r="B139" s="26">
        <f>'11.физ-в инвал'!B139+'12.юрид-в инвал'!B139</f>
        <v>4057238.8999999994</v>
      </c>
      <c r="C139" s="28">
        <f>('11.физ-в инвал'!B139*'11.физ-в инвал'!C139+'12.юрид-в инвал'!B139*'12.юрид-в инвал'!C139)/('11.физ-в инвал'!B139+'12.юрид-в инвал'!B139)</f>
        <v>0.73591352458934567</v>
      </c>
      <c r="D139" s="21">
        <f>'11.физ-в инвал'!D139+'12.юрид-в инвал'!D139</f>
        <v>3472775.1</v>
      </c>
      <c r="E139" s="28">
        <f>('11.физ-в инвал'!D139*'11.физ-в инвал'!E139+'12.юрид-в инвал'!D139*'12.юрид-в инвал'!E139)/('11.физ-в инвал'!D139+'12.юрид-в инвал'!D139)</f>
        <v>3.6115155571116594E-2</v>
      </c>
      <c r="F139" s="21">
        <f t="shared" si="4"/>
        <v>584463.80000000005</v>
      </c>
      <c r="G139" s="28">
        <f t="shared" si="5"/>
        <v>4.8939851638373479</v>
      </c>
      <c r="H139" s="21">
        <f>'11.физ-в инвал'!H139+'12.юрид-в инвал'!H139</f>
        <v>68452.5</v>
      </c>
      <c r="I139" s="28">
        <f>('11.физ-в инвал'!H139*'11.физ-в инвал'!I139+'12.юрид-в инвал'!H139*'12.юрид-в инвал'!I139)/('11.физ-в инвал'!H139+'12.юрид-в инвал'!H139)</f>
        <v>0.49996777327343794</v>
      </c>
      <c r="J139" s="21">
        <f>'11.физ-в инвал'!J139+'12.юрид-в инвал'!J139</f>
        <v>159264.29999999999</v>
      </c>
      <c r="K139" s="28">
        <f>('11.физ-в инвал'!J139*'11.физ-в инвал'!K139+'12.юрид-в инвал'!J139*'12.юрид-в инвал'!K139)/('11.физ-в инвал'!J139+'12.юрид-в инвал'!J139)</f>
        <v>3.6777350919195331</v>
      </c>
      <c r="L139" s="21">
        <f>'11.физ-в инвал'!L139+'12.юрид-в инвал'!L139</f>
        <v>170607.3</v>
      </c>
      <c r="M139" s="28">
        <f>('11.физ-в инвал'!L139*'11.физ-в инвал'!M139+'12.юрид-в инвал'!L139*'12.юрид-в инвал'!M139)/('11.физ-в инвал'!L139+'12.юрид-в инвал'!L139)</f>
        <v>5.4217030220863931</v>
      </c>
      <c r="N139" s="21">
        <f>'11.физ-в инвал'!N139+'12.юрид-в инвал'!N139</f>
        <v>85355</v>
      </c>
      <c r="O139" s="28">
        <f>('11.физ-в инвал'!N139*'11.физ-в инвал'!O139+'12.юрид-в инвал'!N139*'12.юрид-в инвал'!O139)/('11.физ-в инвал'!N139+'12.юрид-в инвал'!N139)</f>
        <v>8.9258305313104103</v>
      </c>
      <c r="P139" s="21">
        <f>'11.физ-в инвал'!P139+'12.юрид-в инвал'!P139</f>
        <v>45804.4</v>
      </c>
      <c r="Q139" s="28">
        <f>('11.физ-в инвал'!P139*'11.физ-в инвал'!Q139+'12.юрид-в инвал'!P139*'12.юрид-в инвал'!Q139)/('11.физ-в инвал'!P139+'12.юрид-в инвал'!P139)</f>
        <v>11.158613102671358</v>
      </c>
      <c r="R139" s="22">
        <f>'11.физ-в инвал'!R139+'12.юрид-в инвал'!R139</f>
        <v>54980.3</v>
      </c>
      <c r="S139" s="30">
        <f>('11.физ-в инвал'!R139*'11.физ-в инвал'!S139+'12.юрид-в инвал'!R139*'12.юрид-в инвал'!S139)/('11.физ-в инвал'!R139+'12.юрид-в инвал'!R139)</f>
        <v>0.77193576608348824</v>
      </c>
    </row>
    <row r="140" spans="1:19" ht="14.25" customHeight="1" thickBot="1" x14ac:dyDescent="0.25">
      <c r="A140" s="24" t="s">
        <v>15</v>
      </c>
      <c r="B140" s="27">
        <f>'11.физ-в инвал'!B140+'12.юрид-в инвал'!B140</f>
        <v>3522462.9</v>
      </c>
      <c r="C140" s="29">
        <f>('11.физ-в инвал'!B140*'11.физ-в инвал'!C140+'12.юрид-в инвал'!B140*'12.юрид-в инвал'!C140)/('11.физ-в инвал'!B140+'12.юрид-в инвал'!B140)</f>
        <v>0.45722043687103137</v>
      </c>
      <c r="D140" s="25">
        <f>'11.физ-в инвал'!D140+'12.юрид-в инвал'!D140</f>
        <v>3232040</v>
      </c>
      <c r="E140" s="29">
        <f>('11.физ-в инвал'!D140*'11.физ-в инвал'!E140+'12.юрид-в инвал'!D140*'12.юрид-в инвал'!E140)/('11.физ-в инвал'!D140+'12.юрид-в инвал'!D140)</f>
        <v>4.4712416925533099E-2</v>
      </c>
      <c r="F140" s="25">
        <f t="shared" si="4"/>
        <v>290422.90000000002</v>
      </c>
      <c r="G140" s="29">
        <f t="shared" si="5"/>
        <v>5.047913597722494</v>
      </c>
      <c r="H140" s="25">
        <f>'11.физ-в инвал'!H140+'12.юрид-в инвал'!H140</f>
        <v>69189.200000000012</v>
      </c>
      <c r="I140" s="29">
        <f>('11.физ-в инвал'!H140*'11.физ-в инвал'!I140+'12.юрид-в инвал'!H140*'12.юрид-в инвал'!I140)/('11.физ-в инвал'!H140+'12.юрид-в инвал'!H140)</f>
        <v>1.599347383695721</v>
      </c>
      <c r="J140" s="25">
        <f>'11.физ-в инвал'!J140+'12.юрид-в инвал'!J140</f>
        <v>54563.9</v>
      </c>
      <c r="K140" s="29">
        <f>('11.физ-в инвал'!J140*'11.физ-в инвал'!K140+'12.юрид-в инвал'!J140*'12.юрид-в инвал'!K140)/('11.физ-в инвал'!J140+'12.юрид-в инвал'!J140)</f>
        <v>4.3730226944921471</v>
      </c>
      <c r="L140" s="25">
        <f>'11.физ-в инвал'!L140+'12.юрид-в инвал'!L140</f>
        <v>48099.200000000004</v>
      </c>
      <c r="M140" s="29">
        <f>('11.физ-в инвал'!L140*'11.физ-в инвал'!M140+'12.юрид-в инвал'!L140*'12.юрид-в инвал'!M140)/('11.физ-в инвал'!L140+'12.юрид-в инвал'!L140)</f>
        <v>5.9352310017630225</v>
      </c>
      <c r="N140" s="25">
        <f>'11.физ-в инвал'!N140+'12.юрид-в инвал'!N140</f>
        <v>44545.5</v>
      </c>
      <c r="O140" s="29">
        <f>('11.физ-в инвал'!N140*'11.физ-в инвал'!O140+'12.юрид-в инвал'!N140*'12.юрид-в инвал'!O140)/('11.физ-в инвал'!N140+'12.юрид-в инвал'!N140)</f>
        <v>8.8253725292117053</v>
      </c>
      <c r="P140" s="25">
        <f>'11.физ-в инвал'!P140+'12.юрид-в инвал'!P140</f>
        <v>38151</v>
      </c>
      <c r="Q140" s="29">
        <f>('11.физ-в инвал'!P140*'11.физ-в инвал'!Q140+'12.юрид-в инвал'!P140*'12.юрид-в инвал'!Q140)/('11.физ-в инвал'!P140+'12.юрид-в инвал'!P140)</f>
        <v>10.677496317265602</v>
      </c>
      <c r="R140" s="25">
        <f>'11.физ-в инвал'!R140+'12.юрид-в инвал'!R140</f>
        <v>35874.1</v>
      </c>
      <c r="S140" s="29">
        <f>('11.физ-в инвал'!R140*'11.физ-в инвал'!S140+'12.юрид-в инвал'!R140*'12.юрид-в инвал'!S140)/('11.физ-в инвал'!R140+'12.юрид-в инвал'!R140)</f>
        <v>0.85842738911916949</v>
      </c>
    </row>
    <row r="141" spans="1:19" ht="14.25" customHeight="1" x14ac:dyDescent="0.2">
      <c r="A141" s="23" t="s">
        <v>28</v>
      </c>
      <c r="B141" s="26">
        <f>'11.физ-в инвал'!B141+'12.юрид-в инвал'!B141</f>
        <v>2610862.1999999997</v>
      </c>
      <c r="C141" s="28">
        <f>('11.физ-в инвал'!B141*'11.физ-в инвал'!C141+'12.юрид-в инвал'!B141*'12.юрид-в инвал'!C141)/('11.физ-в инвал'!B141+'12.юрид-в инвал'!B141)</f>
        <v>0.48944315023596441</v>
      </c>
      <c r="D141" s="21">
        <f>'11.физ-в инвал'!D141+'12.юрид-в инвал'!D141</f>
        <v>2337770.7999999998</v>
      </c>
      <c r="E141" s="28">
        <f>('11.физ-в инвал'!D141*'11.физ-в инвал'!E141+'12.юрид-в инвал'!D141*'12.юрид-в инвал'!E141)/('11.физ-в инвал'!D141+'12.юрид-в инвал'!D141)</f>
        <v>3.4280881598829117E-2</v>
      </c>
      <c r="F141" s="21">
        <f t="shared" si="4"/>
        <v>273091.40000000002</v>
      </c>
      <c r="G141" s="28">
        <f t="shared" si="5"/>
        <v>4.3858128670474423</v>
      </c>
      <c r="H141" s="21">
        <f>'11.физ-в инвал'!H141+'12.юрид-в инвал'!H141</f>
        <v>36660.699999999997</v>
      </c>
      <c r="I141" s="28">
        <f>('11.физ-в инвал'!H141*'11.физ-в инвал'!I141+'12.юрид-в инвал'!H141*'12.юрид-в инвал'!I141)/('11.физ-в инвал'!H141+'12.юрид-в инвал'!H141)</f>
        <v>1.6860551762514084</v>
      </c>
      <c r="J141" s="21">
        <f>'11.физ-в инвал'!J141+'12.юрид-в инвал'!J141</f>
        <v>84224.700000000012</v>
      </c>
      <c r="K141" s="28">
        <f>('11.физ-в инвал'!J141*'11.физ-в инвал'!K141+'12.юрид-в инвал'!J141*'12.юрид-в инвал'!K141)/('11.физ-в инвал'!J141+'12.юрид-в инвал'!J141)</f>
        <v>4.1808760256789288</v>
      </c>
      <c r="L141" s="21">
        <f>'11.физ-в инвал'!L141+'12.юрид-в инвал'!L141</f>
        <v>75294.7</v>
      </c>
      <c r="M141" s="28">
        <f>('11.физ-в инвал'!L141*'11.физ-в инвал'!M141+'12.юрид-в инвал'!L141*'12.юрид-в инвал'!M141)/('11.физ-в инвал'!L141+'12.юрид-в инвал'!L141)</f>
        <v>3.1040552522289087</v>
      </c>
      <c r="N141" s="21">
        <f>'11.физ-в инвал'!N141+'12.юрид-в инвал'!N141</f>
        <v>16190</v>
      </c>
      <c r="O141" s="28">
        <f>('11.физ-в инвал'!N141*'11.физ-в инвал'!O141+'12.юрид-в инвал'!N141*'12.юрид-в инвал'!O141)/('11.физ-в инвал'!N141+'12.юрид-в инвал'!N141)</f>
        <v>8.2334859172328585</v>
      </c>
      <c r="P141" s="21">
        <f>'11.физ-в инвал'!P141+'12.юрид-в инвал'!P141</f>
        <v>37597</v>
      </c>
      <c r="Q141" s="28">
        <f>('11.физ-в инвал'!P141*'11.физ-в инвал'!Q141+'12.юрид-в инвал'!P141*'12.юрид-в инвал'!Q141)/('11.физ-в инвал'!P141+'12.юрид-в инвал'!P141)</f>
        <v>10.964252147777749</v>
      </c>
      <c r="R141" s="22">
        <f>'11.физ-в инвал'!R141+'12.юрид-в инвал'!R141</f>
        <v>23124.3</v>
      </c>
      <c r="S141" s="30">
        <f>('11.физ-в инвал'!R141*'11.физ-в инвал'!S141+'12.юрид-в инвал'!R141*'12.юрид-в инвал'!S141)/('11.физ-в инвал'!R141+'12.юрид-в инвал'!R141)</f>
        <v>0.19636270070877826</v>
      </c>
    </row>
    <row r="142" spans="1:19" ht="14.25" customHeight="1" x14ac:dyDescent="0.2">
      <c r="A142" s="23" t="s">
        <v>1</v>
      </c>
      <c r="B142" s="26">
        <f>'11.физ-в инвал'!B142+'12.юрид-в инвал'!B142</f>
        <v>3361089.1</v>
      </c>
      <c r="C142" s="28">
        <f>('11.физ-в инвал'!B142*'11.физ-в инвал'!C142+'12.юрид-в инвал'!B142*'12.юрид-в инвал'!C142)/('11.физ-в инвал'!B142+'12.юрид-в инвал'!B142)</f>
        <v>0.77004692526597984</v>
      </c>
      <c r="D142" s="21">
        <f>'11.физ-в инвал'!D142+'12.юрид-в инвал'!D142</f>
        <v>2981474.7</v>
      </c>
      <c r="E142" s="28">
        <f>('11.физ-в инвал'!D142*'11.физ-в инвал'!E142+'12.юрид-в инвал'!D142*'12.юрид-в инвал'!E142)/('11.физ-в инвал'!D142+'12.юрид-в инвал'!D142)</f>
        <v>1.7716811080100731E-2</v>
      </c>
      <c r="F142" s="21">
        <f t="shared" si="4"/>
        <v>379614.4</v>
      </c>
      <c r="G142" s="28">
        <f t="shared" si="5"/>
        <v>6.6788143521425951</v>
      </c>
      <c r="H142" s="21">
        <f>'11.физ-в инвал'!H142+'12.юрид-в инвал'!H142</f>
        <v>138871.4</v>
      </c>
      <c r="I142" s="28">
        <f>('11.физ-в инвал'!H142*'11.физ-в инвал'!I142+'12.юрид-в инвал'!H142*'12.юрид-в инвал'!I142)/('11.физ-в инвал'!H142+'12.юрид-в инвал'!H142)</f>
        <v>5.989776951913786</v>
      </c>
      <c r="J142" s="21">
        <f>'11.физ-в инвал'!J142+'12.юрид-в инвал'!J142</f>
        <v>62496.3</v>
      </c>
      <c r="K142" s="28">
        <f>('11.физ-в инвал'!J142*'11.физ-в инвал'!K142+'12.юрид-в инвал'!J142*'12.юрид-в инвал'!K142)/('11.физ-в инвал'!J142+'12.юрид-в инвал'!J142)</f>
        <v>5.2758905567209577</v>
      </c>
      <c r="L142" s="21">
        <f>'11.физ-в инвал'!L142+'12.юрид-в инвал'!L142</f>
        <v>74153</v>
      </c>
      <c r="M142" s="28">
        <f>('11.физ-в инвал'!L142*'11.физ-в инвал'!M142+'12.юрид-в инвал'!L142*'12.юрид-в инвал'!M142)/('11.физ-в инвал'!L142+'12.юрид-в инвал'!L142)</f>
        <v>7.7476492387361251</v>
      </c>
      <c r="N142" s="21">
        <f>'11.физ-в инвал'!N142+'12.юрид-в инвал'!N142</f>
        <v>32529</v>
      </c>
      <c r="O142" s="28">
        <f>('11.физ-в инвал'!N142*'11.физ-в инвал'!O142+'12.юрид-в инвал'!N142*'12.юрид-в инвал'!O142)/('11.физ-в инвал'!N142+'12.юрид-в инвал'!N142)</f>
        <v>8.9919145685388404</v>
      </c>
      <c r="P142" s="21">
        <f>'11.физ-в инвал'!P142+'12.юрид-в инвал'!P142</f>
        <v>46083.5</v>
      </c>
      <c r="Q142" s="28">
        <f>('11.физ-в инвал'!P142*'11.физ-в инвал'!Q142+'12.юрид-в инвал'!P142*'12.юрид-в инвал'!Q142)/('11.физ-в инвал'!P142+'12.юрид-в инвал'!P142)</f>
        <v>10.852238284852501</v>
      </c>
      <c r="R142" s="22">
        <f>'11.физ-в инвал'!R142+'12.юрид-в инвал'!R142</f>
        <v>25481.200000000001</v>
      </c>
      <c r="S142" s="30">
        <f>('11.физ-в инвал'!R142*'11.физ-в инвал'!S142+'12.юрид-в инвал'!R142*'12.юрид-в инвал'!S142)/('11.физ-в инвал'!R142+'12.юрид-в инвал'!R142)</f>
        <v>0.26384970095599891</v>
      </c>
    </row>
    <row r="143" spans="1:19" ht="14.25" customHeight="1" x14ac:dyDescent="0.2">
      <c r="A143" s="23" t="s">
        <v>2</v>
      </c>
      <c r="B143" s="26">
        <f>'11.физ-в инвал'!B143+'12.юрид-в инвал'!B143</f>
        <v>3880696.1</v>
      </c>
      <c r="C143" s="28">
        <f>('11.физ-в инвал'!B143*'11.физ-в инвал'!C143+'12.юрид-в инвал'!B143*'12.юрид-в инвал'!C143)/('11.физ-в инвал'!B143+'12.юрид-в инвал'!B143)</f>
        <v>0.56315011783581814</v>
      </c>
      <c r="D143" s="21">
        <f>'11.физ-в инвал'!D143+'12.юрид-в инвал'!D143</f>
        <v>3347378.6</v>
      </c>
      <c r="E143" s="28">
        <f>('11.физ-в инвал'!D143*'11.физ-в инвал'!E143+'12.юрид-в инвал'!D143*'12.юрид-в инвал'!E143)/('11.физ-в инвал'!D143+'12.юрид-в инвал'!D143)</f>
        <v>2.3443850062254686E-2</v>
      </c>
      <c r="F143" s="21">
        <f t="shared" si="4"/>
        <v>533317.5</v>
      </c>
      <c r="G143" s="28">
        <f t="shared" si="5"/>
        <v>3.9506279542673917</v>
      </c>
      <c r="H143" s="21">
        <f>'11.физ-в инвал'!H143+'12.юрид-в инвал'!H143</f>
        <v>204442.5</v>
      </c>
      <c r="I143" s="28">
        <f>('11.физ-в инвал'!H143*'11.физ-в инвал'!I143+'12.юрид-в инвал'!H143*'12.юрид-в инвал'!I143)/('11.физ-в инвал'!H143+'12.юрид-в инвал'!H143)</f>
        <v>1.5687383249568949</v>
      </c>
      <c r="J143" s="21">
        <f>'11.физ-в инвал'!J143+'12.юрид-в инвал'!J143</f>
        <v>60406.8</v>
      </c>
      <c r="K143" s="28">
        <f>('11.физ-в инвал'!J143*'11.физ-в инвал'!K143+'12.юрид-в инвал'!J143*'12.юрид-в инвал'!K143)/('11.физ-в инвал'!J143+'12.юрид-в инвал'!J143)</f>
        <v>3.7441654581934478</v>
      </c>
      <c r="L143" s="21">
        <f>'11.физ-в инвал'!L143+'12.юрид-в инвал'!L143</f>
        <v>59300.2</v>
      </c>
      <c r="M143" s="28">
        <f>('11.физ-в инвал'!L143*'11.физ-в инвал'!M143+'12.юрид-в инвал'!L143*'12.юрид-в инвал'!M143)/('11.физ-в инвал'!L143+'12.юрид-в инвал'!L143)</f>
        <v>7.0479496865103322</v>
      </c>
      <c r="N143" s="21">
        <f>'11.физ-в инвал'!N143+'12.юрид-в инвал'!N143</f>
        <v>35841.4</v>
      </c>
      <c r="O143" s="28">
        <f>('11.физ-в инвал'!N143*'11.физ-в инвал'!O143+'12.юрид-в инвал'!N143*'12.юрид-в инвал'!O143)/('11.физ-в инвал'!N143+'12.юрид-в инвал'!N143)</f>
        <v>8.3765104320701749</v>
      </c>
      <c r="P143" s="21">
        <f>'11.физ-в инвал'!P143+'12.юрид-в инвал'!P143</f>
        <v>145645.1</v>
      </c>
      <c r="Q143" s="28">
        <f>('11.физ-в инвал'!P143*'11.физ-в инвал'!Q143+'12.юрид-в инвал'!P143*'12.юрид-в инвал'!Q143)/('11.физ-в инвал'!P143+'12.юрид-в инвал'!P143)</f>
        <v>5.7242724540681413</v>
      </c>
      <c r="R143" s="21">
        <f>'11.физ-в инвал'!R143+'12.юрид-в инвал'!R143</f>
        <v>27681.5</v>
      </c>
      <c r="S143" s="28">
        <f>('11.физ-в инвал'!R143*'11.физ-в инвал'!S143+'12.юрид-в инвал'!R143*'12.юрид-в инвал'!S143)/('11.физ-в инвал'!R143+'12.юрид-в инвал'!R143)</f>
        <v>0.29500800173401004</v>
      </c>
    </row>
    <row r="144" spans="1:19" ht="14.25" customHeight="1" x14ac:dyDescent="0.2">
      <c r="A144" s="23" t="s">
        <v>3</v>
      </c>
      <c r="B144" s="26">
        <f>'11.физ-в инвал'!B144+'12.юрид-в инвал'!B144</f>
        <v>4445059.8</v>
      </c>
      <c r="C144" s="28">
        <f>('11.физ-в инвал'!B144*'11.физ-в инвал'!C144+'12.юрид-в инвал'!B144*'12.юрид-в инвал'!C144)/('11.физ-в инвал'!B144+'12.юрид-в инвал'!B144)</f>
        <v>1.1582003398469465</v>
      </c>
      <c r="D144" s="21">
        <f>'11.физ-в инвал'!D144+'12.юрид-в инвал'!D144</f>
        <v>2908583.5</v>
      </c>
      <c r="E144" s="28">
        <f>('11.физ-в инвал'!D144*'11.физ-в инвал'!E144+'12.юрид-в инвал'!D144*'12.юрид-в инвал'!E144)/('11.физ-в инвал'!D144+'12.юрид-в инвал'!D144)</f>
        <v>2.1164488143455396E-2</v>
      </c>
      <c r="F144" s="21">
        <f t="shared" si="4"/>
        <v>1536476.2999999998</v>
      </c>
      <c r="G144" s="28">
        <f t="shared" si="5"/>
        <v>3.3106342675119684</v>
      </c>
      <c r="H144" s="21">
        <f>'11.физ-в инвал'!H144+'12.юрид-в инвал'!H144</f>
        <v>554896.19999999995</v>
      </c>
      <c r="I144" s="28">
        <f>('11.физ-в инвал'!H144*'11.физ-в инвал'!I144+'12.юрид-в инвал'!H144*'12.юрид-в инвал'!I144)/('11.физ-в инвал'!H144+'12.юрид-в инвал'!H144)</f>
        <v>2.055857801873576</v>
      </c>
      <c r="J144" s="21">
        <f>'11.физ-в инвал'!J144+'12.юрид-в инвал'!J144</f>
        <v>706553</v>
      </c>
      <c r="K144" s="28">
        <f>('11.физ-в инвал'!J144*'11.физ-в инвал'!K144+'12.юрид-в инвал'!J144*'12.юрид-в инвал'!K144)/('11.физ-в инвал'!J144+'12.юрид-в инвал'!J144)</f>
        <v>3.2334765261770873</v>
      </c>
      <c r="L144" s="21">
        <f>'11.физ-в инвал'!L144+'12.юрид-в инвал'!L144</f>
        <v>79937.399999999994</v>
      </c>
      <c r="M144" s="28">
        <f>('11.физ-в инвал'!L144*'11.физ-в инвал'!M144+'12.юрид-в инвал'!L144*'12.юрид-в инвал'!M144)/('11.физ-в инвал'!L144+'12.юрид-в инвал'!L144)</f>
        <v>6.8519409062591485</v>
      </c>
      <c r="N144" s="21">
        <f>'11.физ-в инвал'!N144+'12.юрид-в инвал'!N144</f>
        <v>32820.9</v>
      </c>
      <c r="O144" s="28">
        <f>('11.физ-в инвал'!N144*'11.физ-в инвал'!O144+'12.юрид-в инвал'!N144*'12.юрид-в инвал'!O144)/('11.физ-в инвал'!N144+'12.юрид-в инвал'!N144)</f>
        <v>8.2627859686967735</v>
      </c>
      <c r="P144" s="21">
        <f>'11.физ-в инвал'!P144+'12.юрид-в инвал'!P144</f>
        <v>134485.29999999999</v>
      </c>
      <c r="Q144" s="28">
        <f>('11.физ-в инвал'!P144*'11.физ-в инвал'!Q144+'12.юрид-в инвал'!P144*'12.юрид-в инвал'!Q144)/('11.физ-в инвал'!P144+'12.юрид-в инвал'!P144)</f>
        <v>6.1359407013257208</v>
      </c>
      <c r="R144" s="22">
        <f>'11.физ-в инвал'!R144+'12.юрид-в инвал'!R144</f>
        <v>27783.5</v>
      </c>
      <c r="S144" s="30">
        <f>('11.физ-в инвал'!R144*'11.физ-в инвал'!S144+'12.юрид-в инвал'!R144*'12.юрид-в инвал'!S144)/('11.физ-в инвал'!R144+'12.юрид-в инвал'!R144)</f>
        <v>0.61866319938092751</v>
      </c>
    </row>
    <row r="145" spans="1:19" ht="14.25" customHeight="1" x14ac:dyDescent="0.2">
      <c r="A145" s="23" t="s">
        <v>4</v>
      </c>
      <c r="B145" s="26">
        <f>'11.физ-в инвал'!B145+'12.юрид-в инвал'!B145</f>
        <v>4319112</v>
      </c>
      <c r="C145" s="28">
        <f>('11.физ-в инвал'!B145*'11.физ-в инвал'!C145+'12.юрид-в инвал'!B145*'12.юрид-в инвал'!C145)/('11.физ-в инвал'!B145+'12.юрид-в инвал'!B145)</f>
        <v>0.84652428878899177</v>
      </c>
      <c r="D145" s="21">
        <f>'11.физ-в инвал'!D145+'12.юрид-в инвал'!D145</f>
        <v>3625462.4</v>
      </c>
      <c r="E145" s="28">
        <f>('11.физ-в инвал'!D145*'11.физ-в инвал'!E145+'12.юрид-в инвал'!D145*'12.юрид-в инвал'!E145)/('11.физ-в инвал'!D145+'12.юрид-в инвал'!D145)</f>
        <v>1.5791290788176426E-2</v>
      </c>
      <c r="F145" s="21">
        <f t="shared" si="4"/>
        <v>693649.6</v>
      </c>
      <c r="G145" s="28">
        <f t="shared" si="5"/>
        <v>5.1884733776246676</v>
      </c>
      <c r="H145" s="21">
        <f>'11.физ-в инвал'!H145+'12.юрид-в инвал'!H145</f>
        <v>145489.19999999998</v>
      </c>
      <c r="I145" s="28">
        <f>('11.физ-в инвал'!H145*'11.физ-в инвал'!I145+'12.юрид-в инвал'!H145*'12.юрид-в инвал'!I145)/('11.физ-в инвал'!H145+'12.юрид-в инвал'!H145)</f>
        <v>2.0725108049257268</v>
      </c>
      <c r="J145" s="21">
        <f>'11.физ-в инвал'!J145+'12.юрид-в инвал'!J145</f>
        <v>232823.59999999998</v>
      </c>
      <c r="K145" s="28">
        <f>('11.физ-в инвал'!J145*'11.физ-в инвал'!K145+'12.юрид-в инвал'!J145*'12.юрид-в инвал'!K145)/('11.физ-в инвал'!J145+'12.юрид-в инвал'!J145)</f>
        <v>5.4538548841268666</v>
      </c>
      <c r="L145" s="21">
        <f>'11.физ-в инвал'!L145+'12.юрид-в инвал'!L145</f>
        <v>137102.20000000001</v>
      </c>
      <c r="M145" s="28">
        <f>('11.физ-в инвал'!L145*'11.физ-в инвал'!M145+'12.юрид-в инвал'!L145*'12.юрид-в инвал'!M145)/('11.физ-в инвал'!L145+'12.юрид-в инвал'!L145)</f>
        <v>7.5225676174415863</v>
      </c>
      <c r="N145" s="21">
        <f>'11.физ-в инвал'!N145+'12.юрид-в инвал'!N145</f>
        <v>47004.6</v>
      </c>
      <c r="O145" s="28">
        <f>('11.физ-в инвал'!N145*'11.физ-в инвал'!O145+'12.юрид-в инвал'!N145*'12.юрид-в инвал'!O145)/('11.физ-в инвал'!N145+'12.юрид-в инвал'!N145)</f>
        <v>8.6048082102602734</v>
      </c>
      <c r="P145" s="21">
        <f>'11.физ-в инвал'!P145+'12.юрид-в инвал'!P145</f>
        <v>88407.9</v>
      </c>
      <c r="Q145" s="28">
        <f>('11.физ-в инвал'!P145*'11.физ-в инвал'!Q145+'12.юрид-в инвал'!P145*'12.юрид-в инвал'!Q145)/('11.физ-в инвал'!P145+'12.юрид-в инвал'!P145)</f>
        <v>6.2428022382615129</v>
      </c>
      <c r="R145" s="22">
        <f>'11.физ-в инвал'!R145+'12.юрид-в инвал'!R145</f>
        <v>42822.1</v>
      </c>
      <c r="S145" s="30">
        <f>('11.физ-в инвал'!R145*'11.физ-в инвал'!S145+'12.юрид-в инвал'!R145*'12.юрид-в инвал'!S145)/('11.физ-в инвал'!R145+'12.юрид-в инвал'!R145)</f>
        <v>0.93244474231763508</v>
      </c>
    </row>
    <row r="146" spans="1:19" ht="14.25" customHeight="1" x14ac:dyDescent="0.2">
      <c r="A146" s="23" t="s">
        <v>5</v>
      </c>
      <c r="B146" s="26">
        <f>'11.физ-в инвал'!B146+'12.юрид-в инвал'!B146</f>
        <v>4814884.7</v>
      </c>
      <c r="C146" s="28">
        <f>('11.физ-в инвал'!B146*'11.физ-в инвал'!C146+'12.юрид-в инвал'!B146*'12.юрид-в инвал'!C146)/('11.физ-в инвал'!B146+'12.юрид-в инвал'!B146)</f>
        <v>0.57221043008568828</v>
      </c>
      <c r="D146" s="21">
        <f>'11.физ-в инвал'!D146+'12.юрид-в инвал'!D146</f>
        <v>4105819.1</v>
      </c>
      <c r="E146" s="28">
        <f>('11.физ-в инвал'!D146*'11.физ-в инвал'!E146+'12.юрид-в инвал'!D146*'12.юрид-в инвал'!E146)/('11.физ-в инвал'!D146+'12.юрид-в инвал'!D146)</f>
        <v>1.2613046444252742E-2</v>
      </c>
      <c r="F146" s="21">
        <f t="shared" si="4"/>
        <v>709065.6</v>
      </c>
      <c r="G146" s="28">
        <f t="shared" si="5"/>
        <v>3.8125391472946926</v>
      </c>
      <c r="H146" s="21">
        <f>'11.физ-в инвал'!H146+'12.юрид-в инвал'!H146</f>
        <v>189567</v>
      </c>
      <c r="I146" s="28">
        <f>('11.физ-в инвал'!H146*'11.физ-в инвал'!I146+'12.юрид-в инвал'!H146*'12.юрид-в инвал'!I146)/('11.физ-в инвал'!H146+'12.юрид-в инвал'!H146)</f>
        <v>2.1448078463023625</v>
      </c>
      <c r="J146" s="21">
        <f>'11.физ-в инвал'!J146+'12.юрид-в инвал'!J146</f>
        <v>39815.4</v>
      </c>
      <c r="K146" s="28">
        <f>('11.физ-в инвал'!J146*'11.физ-в инвал'!K146+'12.юрид-в инвал'!J146*'12.юрид-в инвал'!K146)/('11.физ-в инвал'!J146+'12.юрид-в инвал'!J146)</f>
        <v>4.9794449383906718</v>
      </c>
      <c r="L146" s="21">
        <f>'11.физ-в инвал'!L146+'12.юрид-в инвал'!L146</f>
        <v>42214.899999999994</v>
      </c>
      <c r="M146" s="28">
        <f>('11.физ-в инвал'!L146*'11.физ-в инвал'!M146+'12.юрид-в инвал'!L146*'12.юрид-в инвал'!M146)/('11.физ-в инвал'!L146+'12.юрид-в инвал'!L146)</f>
        <v>6.1993546117603042</v>
      </c>
      <c r="N146" s="21">
        <f>'11.физ-в инвал'!N146+'12.юрид-в инвал'!N146</f>
        <v>145399.70000000001</v>
      </c>
      <c r="O146" s="28">
        <f>('11.физ-в инвал'!N146*'11.физ-в инвал'!O146+'12.юрид-в инвал'!N146*'12.юрид-в инвал'!O146)/('11.физ-в инвал'!N146+'12.юрид-в инвал'!N146)</f>
        <v>6.1770153927415254</v>
      </c>
      <c r="P146" s="21">
        <f>'11.физ-в инвал'!P146+'12.юрид-в инвал'!P146</f>
        <v>260257.5</v>
      </c>
      <c r="Q146" s="28">
        <f>('11.физ-в инвал'!P146*'11.физ-в инвал'!Q146+'12.юрид-в инвал'!P146*'12.юрид-в инвал'!Q146)/('11.физ-в инвал'!P146+'12.юрид-в инвал'!P146)</f>
        <v>3.502161347895834</v>
      </c>
      <c r="R146" s="22">
        <f>'11.физ-в инвал'!R146+'12.юрид-в инвал'!R146</f>
        <v>31811.1</v>
      </c>
      <c r="S146" s="30">
        <f>('11.физ-в инвал'!R146*'11.физ-в инвал'!S146+'12.юрид-в инвал'!R146*'12.юрид-в инвал'!S146)/('11.физ-в инвал'!R146+'12.юрид-в инвал'!R146)</f>
        <v>0.85479282388851707</v>
      </c>
    </row>
    <row r="147" spans="1:19" ht="14.25" customHeight="1" x14ac:dyDescent="0.2">
      <c r="A147" s="23" t="s">
        <v>6</v>
      </c>
      <c r="B147" s="26">
        <f>'11.физ-в инвал'!B147+'12.юрид-в инвал'!B147</f>
        <v>5367340.3</v>
      </c>
      <c r="C147" s="28">
        <f>('11.физ-в инвал'!B147*'11.физ-в инвал'!C147+'12.юрид-в инвал'!B147*'12.юрид-в инвал'!C147)/('11.физ-в инвал'!B147+'12.юрид-в инвал'!B147)</f>
        <v>1.1723782630290833</v>
      </c>
      <c r="D147" s="21">
        <f>'11.физ-в инвал'!D147+'12.юрид-в инвал'!D147</f>
        <v>4455485.2</v>
      </c>
      <c r="E147" s="28">
        <f>('11.физ-в инвал'!D147*'11.физ-в инвал'!E147+'12.юрид-в инвал'!D147*'12.юрид-в инвал'!E147)/('11.физ-в инвал'!D147+'12.юрид-в инвал'!D147)</f>
        <v>1.286653157326165E-2</v>
      </c>
      <c r="F147" s="21">
        <f t="shared" si="4"/>
        <v>911855.10000000009</v>
      </c>
      <c r="G147" s="28">
        <f t="shared" si="5"/>
        <v>6.8379575406224076</v>
      </c>
      <c r="H147" s="21">
        <f>'11.физ-в инвал'!H147+'12.юрид-в инвал'!H147</f>
        <v>191482.9</v>
      </c>
      <c r="I147" s="28">
        <f>('11.физ-в инвал'!H147*'11.физ-в инвал'!I147+'12.юрид-в инвал'!H147*'12.юрид-в инвал'!I147)/('11.физ-в инвал'!H147+'12.юрид-в инвал'!H147)</f>
        <v>2.4337759037491078</v>
      </c>
      <c r="J147" s="21">
        <f>'11.физ-в инвал'!J147+'12.юрид-в инвал'!J147</f>
        <v>115615.59999999999</v>
      </c>
      <c r="K147" s="28">
        <f>('11.физ-в инвал'!J147*'11.физ-в инвал'!K147+'12.юрид-в инвал'!J147*'12.юрид-в инвал'!K147)/('11.физ-в инвал'!J147+'12.юрид-в инвал'!J147)</f>
        <v>6.9276048301440296</v>
      </c>
      <c r="L147" s="21">
        <f>'11.физ-в инвал'!L147+'12.юрид-в инвал'!L147</f>
        <v>93165.2</v>
      </c>
      <c r="M147" s="28">
        <f>('11.физ-в инвал'!L147*'11.физ-в инвал'!M147+'12.юрид-в инвал'!L147*'12.юрид-в инвал'!M147)/('11.физ-в инвал'!L147+'12.юрид-в инвал'!L147)</f>
        <v>4.2191758296016113</v>
      </c>
      <c r="N147" s="21">
        <f>'11.физ-в инвал'!N147+'12.юрид-в инвал'!N147</f>
        <v>121215.1</v>
      </c>
      <c r="O147" s="28">
        <f>('11.физ-в инвал'!N147*'11.физ-в инвал'!O147+'12.юрид-в инвал'!N147*'12.юрид-в инвал'!O147)/('11.физ-в инвал'!N147+'12.юрид-в инвал'!N147)</f>
        <v>7.4247728872062968</v>
      </c>
      <c r="P147" s="21">
        <f>'11.физ-в инвал'!P147+'12.юрид-в инвал'!P147</f>
        <v>335208.40000000002</v>
      </c>
      <c r="Q147" s="28">
        <f>('11.физ-в инвал'!P147*'11.физ-в инвал'!Q147+'12.юрид-в инвал'!P147*'12.юрид-в инвал'!Q147)/('11.физ-в инвал'!P147+'12.юрид-в инвал'!P147)</f>
        <v>10.913584510412029</v>
      </c>
      <c r="R147" s="22">
        <f>'11.физ-в инвал'!R147+'12.юрид-в инвал'!R147</f>
        <v>55167.9</v>
      </c>
      <c r="S147" s="30">
        <f>('11.физ-в инвал'!R147*'11.физ-в инвал'!S147+'12.юрид-в инвал'!R147*'12.юрид-в инвал'!S147)/('11.физ-в инвал'!R147+'12.юрид-в инвал'!R147)</f>
        <v>0.30562428513682777</v>
      </c>
    </row>
    <row r="148" spans="1:19" ht="14.25" customHeight="1" x14ac:dyDescent="0.2">
      <c r="A148" s="23" t="s">
        <v>7</v>
      </c>
      <c r="B148" s="26">
        <f>'11.физ-в инвал'!B148+'12.юрид-в инвал'!B148</f>
        <v>5528288</v>
      </c>
      <c r="C148" s="28">
        <f>('11.физ-в инвал'!B148*'11.физ-в инвал'!C148+'12.юрид-в инвал'!B148*'12.юрид-в инвал'!C148)/('11.физ-в инвал'!B148+'12.юрид-в инвал'!B148)</f>
        <v>1.4170616026154934</v>
      </c>
      <c r="D148" s="21">
        <f>'11.физ-в инвал'!D148+'12.юрид-в инвал'!D148</f>
        <v>4414980.3</v>
      </c>
      <c r="E148" s="28">
        <f>('11.физ-в инвал'!D148*'11.физ-в инвал'!E148+'12.юрид-в инвал'!D148*'12.юрид-в инвал'!E148)/('11.физ-в инвал'!D148+'12.юрид-в инвал'!D148)</f>
        <v>2.8755230685853797E-2</v>
      </c>
      <c r="F148" s="21">
        <f t="shared" si="4"/>
        <v>1113307.7</v>
      </c>
      <c r="G148" s="28">
        <f t="shared" si="5"/>
        <v>6.9225883158806854</v>
      </c>
      <c r="H148" s="21">
        <f>'11.физ-в инвал'!H148+'12.юрид-в инвал'!H148</f>
        <v>196221.3</v>
      </c>
      <c r="I148" s="28">
        <f>('11.физ-в инвал'!H148*'11.физ-в инвал'!I148+'12.юрид-в инвал'!H148*'12.юрид-в инвал'!I148)/('11.физ-в инвал'!H148+'12.юрид-в инвал'!H148)</f>
        <v>2.8332189930450973</v>
      </c>
      <c r="J148" s="21">
        <f>'11.физ-в инвал'!J148+'12.юрид-в инвал'!J148</f>
        <v>182177.6</v>
      </c>
      <c r="K148" s="28">
        <f>('11.физ-в инвал'!J148*'11.физ-в инвал'!K148+'12.юрид-в инвал'!J148*'12.юрид-в инвал'!K148)/('11.физ-в инвал'!J148+'12.юрид-в инвал'!J148)</f>
        <v>5.5832349915686672</v>
      </c>
      <c r="L148" s="21">
        <f>'11.физ-в инвал'!L148+'12.юрид-в инвал'!L148</f>
        <v>137366.9</v>
      </c>
      <c r="M148" s="28">
        <f>('11.физ-в инвал'!L148*'11.физ-в инвал'!M148+'12.юрид-в инвал'!L148*'12.юрид-в инвал'!M148)/('11.физ-в инвал'!L148+'12.юрид-в инвал'!L148)</f>
        <v>4.6532952771009617</v>
      </c>
      <c r="N148" s="21">
        <f>'11.физ-в инвал'!N148+'12.юрид-в инвал'!N148</f>
        <v>103732.5</v>
      </c>
      <c r="O148" s="28">
        <f>('11.физ-в инвал'!N148*'11.физ-в инвал'!O148+'12.юрид-в инвал'!N148*'12.юрид-в инвал'!O148)/('11.физ-в инвал'!N148+'12.юрид-в инвал'!N148)</f>
        <v>9.5409729351938886</v>
      </c>
      <c r="P148" s="21">
        <f>'11.физ-в инвал'!P148+'12.юрид-в инвал'!P148</f>
        <v>443585</v>
      </c>
      <c r="Q148" s="28">
        <f>('11.физ-в инвал'!P148*'11.физ-в инвал'!Q148+'12.юрид-в инвал'!P148*'12.юрид-в инвал'!Q148)/('11.физ-в инвал'!P148+'12.юрид-в инвал'!P148)</f>
        <v>10.11646998658656</v>
      </c>
      <c r="R148" s="22">
        <f>'11.физ-в инвал'!R148+'12.юрид-в инвал'!R148</f>
        <v>50224.4</v>
      </c>
      <c r="S148" s="30">
        <f>('11.физ-в инвал'!R148*'11.физ-в инвал'!S148+'12.юрид-в инвал'!R148*'12.юрид-в инвал'!S148)/('11.физ-в инвал'!R148+'12.юрид-в инвал'!R148)</f>
        <v>0.34765074346333652</v>
      </c>
    </row>
    <row r="149" spans="1:19" ht="14.25" customHeight="1" x14ac:dyDescent="0.2">
      <c r="A149" s="23" t="s">
        <v>8</v>
      </c>
      <c r="B149" s="26">
        <f>'11.физ-в инвал'!B149+'12.юрид-в инвал'!B149</f>
        <v>4955284.1000000006</v>
      </c>
      <c r="C149" s="28">
        <f>('11.физ-в инвал'!B149*'11.физ-в инвал'!C149+'12.юрид-в инвал'!B149*'12.юрид-в инвал'!C149)/('11.физ-в инвал'!B149+'12.юрид-в инвал'!B149)</f>
        <v>1.0403961211830417</v>
      </c>
      <c r="D149" s="21">
        <f>'11.физ-в инвал'!D149+'12.юрид-в инвал'!D149</f>
        <v>4231122.9000000004</v>
      </c>
      <c r="E149" s="28">
        <f>('11.физ-в инвал'!D149*'11.физ-в инвал'!E149+'12.юрид-в инвал'!D149*'12.юрид-в инвал'!E149)/('11.физ-в инвал'!D149+'12.юрид-в инвал'!D149)</f>
        <v>6.2414880456438643E-2</v>
      </c>
      <c r="F149" s="21">
        <f t="shared" si="4"/>
        <v>724161.19999999984</v>
      </c>
      <c r="G149" s="28">
        <f t="shared" si="5"/>
        <v>6.7545365962716595</v>
      </c>
      <c r="H149" s="21">
        <f>'11.физ-в инвал'!H149+'12.юрид-в инвал'!H149</f>
        <v>128940.9</v>
      </c>
      <c r="I149" s="28">
        <f>('11.физ-в инвал'!H149*'11.физ-в инвал'!I149+'12.юрид-в инвал'!H149*'12.юрид-в инвал'!I149)/('11.физ-в инвал'!H149+'12.юрид-в инвал'!H149)</f>
        <v>2.843972967460286</v>
      </c>
      <c r="J149" s="21">
        <f>'11.физ-в инвал'!J149+'12.юрид-в инвал'!J149</f>
        <v>97542.6</v>
      </c>
      <c r="K149" s="28">
        <f>('11.физ-в инвал'!J149*'11.физ-в инвал'!K149+'12.юрид-в инвал'!J149*'12.юрид-в инвал'!K149)/('11.физ-в инвал'!J149+'12.юрид-в инвал'!J149)</f>
        <v>4.4956327799341009</v>
      </c>
      <c r="L149" s="21">
        <f>'11.физ-в инвал'!L149+'12.юрид-в инвал'!L149</f>
        <v>92285.8</v>
      </c>
      <c r="M149" s="28">
        <f>('11.физ-в инвал'!L149*'11.физ-в инвал'!M149+'12.юрид-в инвал'!L149*'12.юрид-в инвал'!M149)/('11.физ-в инвал'!L149+'12.юрид-в инвал'!L149)</f>
        <v>6.5141607051138974</v>
      </c>
      <c r="N149" s="21">
        <f>'11.физ-в инвал'!N149+'12.юрид-в инвал'!N149</f>
        <v>291922.09999999998</v>
      </c>
      <c r="O149" s="28">
        <f>('11.физ-в инвал'!N149*'11.физ-в инвал'!O149+'12.юрид-в инвал'!N149*'12.юрид-в инвал'!O149)/('11.физ-в инвал'!N149+'12.юрид-в инвал'!N149)</f>
        <v>9.353442134048775</v>
      </c>
      <c r="P149" s="21">
        <f>'11.физ-в инвал'!P149+'12.юрид-в инвал'!P149</f>
        <v>72476.600000000006</v>
      </c>
      <c r="Q149" s="28">
        <f>('11.физ-в инвал'!P149*'11.физ-в инвал'!Q149+'12.юрид-в инвал'!P149*'12.юрид-в инвал'!Q149)/('11.физ-в инвал'!P149+'12.юрид-в инвал'!P149)</f>
        <v>9.4483986693636286</v>
      </c>
      <c r="R149" s="22">
        <f>'11.физ-в инвал'!R149+'12.юрид-в инвал'!R149</f>
        <v>40993.199999999997</v>
      </c>
      <c r="S149" s="30">
        <f>('11.физ-в инвал'!R149*'11.физ-в инвал'!S149+'12.юрид-в инвал'!R149*'12.юрид-в инвал'!S149)/('11.физ-в инвал'!R149+'12.юрид-в инвал'!R149)</f>
        <v>1.7008764868319624</v>
      </c>
    </row>
    <row r="150" spans="1:19" ht="14.25" customHeight="1" x14ac:dyDescent="0.2">
      <c r="A150" s="23" t="s">
        <v>9</v>
      </c>
      <c r="B150" s="26">
        <f>'11.физ-в инвал'!B150+'12.юрид-в инвал'!B150</f>
        <v>4665440.1000000006</v>
      </c>
      <c r="C150" s="28">
        <f>('11.физ-в инвал'!B150*'11.физ-в инвал'!C150+'12.юрид-в инвал'!B150*'12.юрид-в инвал'!C150)/('11.физ-в инвал'!B150+'12.юрид-в инвал'!B150)</f>
        <v>0.75930696784639884</v>
      </c>
      <c r="D150" s="21">
        <f>'11.физ-в инвал'!D150+'12.юрид-в инвал'!D150</f>
        <v>3785093.4</v>
      </c>
      <c r="E150" s="28">
        <f>('11.физ-в инвал'!D150*'11.физ-в инвал'!E150+'12.юрид-в инвал'!D150*'12.юрид-в инвал'!E150)/('11.физ-в инвал'!D150+'12.юрид-в инвал'!D150)</f>
        <v>1.4541072883432683E-2</v>
      </c>
      <c r="F150" s="21">
        <f t="shared" si="4"/>
        <v>880346.70000000007</v>
      </c>
      <c r="G150" s="28">
        <f t="shared" si="5"/>
        <v>3.9614641106736692</v>
      </c>
      <c r="H150" s="21">
        <f>'11.физ-в инвал'!H150+'12.юрид-в инвал'!H150</f>
        <v>68856.399999999994</v>
      </c>
      <c r="I150" s="28">
        <f>('11.физ-в инвал'!H150*'11.физ-в инвал'!I150+'12.юрид-в инвал'!H150*'12.юрид-в инвал'!I150)/('11.физ-в инвал'!H150+'12.юрид-в инвал'!H150)</f>
        <v>1.7622331112285863</v>
      </c>
      <c r="J150" s="21">
        <f>'11.физ-в инвал'!J150+'12.юрид-в инвал'!J150</f>
        <v>203304.09999999998</v>
      </c>
      <c r="K150" s="28">
        <f>('11.физ-в инвал'!J150*'11.физ-в инвал'!K150+'12.юрид-в инвал'!J150*'12.юрид-в инвал'!K150)/('11.физ-в инвал'!J150+'12.юрид-в инвал'!J150)</f>
        <v>5.4282359529394641</v>
      </c>
      <c r="L150" s="21">
        <f>'11.физ-в инвал'!L150+'12.юрид-в инвал'!L150</f>
        <v>64734.6</v>
      </c>
      <c r="M150" s="28">
        <f>('11.физ-в инвал'!L150*'11.физ-в инвал'!M150+'12.юрид-в инвал'!L150*'12.юрид-в инвал'!M150)/('11.физ-в инвал'!L150+'12.юрид-в инвал'!L150)</f>
        <v>6.4635285921284744</v>
      </c>
      <c r="N150" s="21">
        <f>'11.физ-в инвал'!N150+'12.юрид-в инвал'!N150</f>
        <v>42339</v>
      </c>
      <c r="O150" s="28">
        <f>('11.физ-в инвал'!N150*'11.физ-в инвал'!O150+'12.юрид-в инвал'!N150*'12.юрид-в инвал'!O150)/('11.физ-в инвал'!N150+'12.юрид-в инвал'!N150)</f>
        <v>8.7118827322326915</v>
      </c>
      <c r="P150" s="21">
        <f>'11.физ-в инвал'!P150+'12.юрид-в инвал'!P150</f>
        <v>499660.2</v>
      </c>
      <c r="Q150" s="28">
        <f>('11.физ-в инвал'!P150*'11.физ-в инвал'!Q150+'12.юрид-в инвал'!P150*'12.юрид-в инвал'!Q150)/('11.физ-в инвал'!P150+'12.юрид-в инвал'!P150)</f>
        <v>2.9492932657033726</v>
      </c>
      <c r="R150" s="21">
        <f>'11.физ-в инвал'!R150+'12.юрид-в инвал'!R150</f>
        <v>1452.4</v>
      </c>
      <c r="S150" s="28">
        <f>('11.физ-в инвал'!R150*'11.физ-в инвал'!S150+'12.юрид-в инвал'!R150*'12.юрид-в инвал'!S150)/('11.физ-в инвал'!R150+'12.юрид-в инвал'!R150)</f>
        <v>1.1204902230790417</v>
      </c>
    </row>
    <row r="151" spans="1:19" ht="14.25" customHeight="1" x14ac:dyDescent="0.2">
      <c r="A151" s="23" t="s">
        <v>14</v>
      </c>
      <c r="B151" s="26">
        <f>'11.физ-в инвал'!B151+'12.юрид-в инвал'!B151</f>
        <v>3978774.2</v>
      </c>
      <c r="C151" s="28">
        <f>('11.физ-в инвал'!B151*'11.физ-в инвал'!C151+'12.юрид-в инвал'!B151*'12.юрид-в инвал'!C151)/('11.физ-в инвал'!B151+'12.юрид-в инвал'!B151)</f>
        <v>0.86202799470248892</v>
      </c>
      <c r="D151" s="21">
        <f>'11.физ-в инвал'!D151+'12.юрид-в инвал'!D151</f>
        <v>3482732</v>
      </c>
      <c r="E151" s="28">
        <f>('11.физ-в инвал'!D151*'11.физ-в инвал'!E151+'12.юрид-в инвал'!D151*'12.юрид-в инвал'!E151)/('11.физ-в инвал'!D151+'12.юрид-в инвал'!D151)</f>
        <v>1.8402017152051892E-2</v>
      </c>
      <c r="F151" s="21">
        <f t="shared" si="4"/>
        <v>496042.2</v>
      </c>
      <c r="G151" s="28">
        <f t="shared" si="5"/>
        <v>6.7851595106222815</v>
      </c>
      <c r="H151" s="21">
        <f>'11.физ-в инвал'!H151+'12.юрид-в инвал'!H151</f>
        <v>98870.7</v>
      </c>
      <c r="I151" s="28">
        <f>('11.физ-в инвал'!H151*'11.физ-в инвал'!I151+'12.юрид-в инвал'!H151*'12.юрид-в инвал'!I151)/('11.физ-в инвал'!H151+'12.юрид-в инвал'!H151)</f>
        <v>2.2964891621076822</v>
      </c>
      <c r="J151" s="21">
        <f>'11.физ-в инвал'!J151+'12.юрид-в инвал'!J151</f>
        <v>139585.29999999999</v>
      </c>
      <c r="K151" s="28">
        <f>('11.физ-в инвал'!J151*'11.физ-в инвал'!K151+'12.юрид-в инвал'!J151*'12.юрид-в инвал'!K151)/('11.физ-в инвал'!J151+'12.юрид-в инвал'!J151)</f>
        <v>4.0028370251022132</v>
      </c>
      <c r="L151" s="21">
        <f>'11.физ-в инвал'!L151+'12.юрид-в инвал'!L151</f>
        <v>44494.9</v>
      </c>
      <c r="M151" s="28">
        <f>('11.физ-в инвал'!L151*'11.физ-в инвал'!M151+'12.юрид-в инвал'!L151*'12.юрид-в инвал'!M151)/('11.физ-в инвал'!L151+'12.юрид-в инвал'!L151)</f>
        <v>6.4229094120899264</v>
      </c>
      <c r="N151" s="21">
        <f>'11.физ-в инвал'!N151+'12.юрид-в инвал'!N151</f>
        <v>45960.2</v>
      </c>
      <c r="O151" s="28">
        <f>('11.физ-в инвал'!N151*'11.физ-в инвал'!O151+'12.юрид-в инвал'!N151*'12.юрид-в инвал'!O151)/('11.физ-в инвал'!N151+'12.юрид-в инвал'!N151)</f>
        <v>9.6367642438457626</v>
      </c>
      <c r="P151" s="21">
        <f>'11.физ-в инвал'!P151+'12.юрид-в инвал'!P151</f>
        <v>161061.09999999998</v>
      </c>
      <c r="Q151" s="28">
        <f>('11.физ-в инвал'!P151*'11.физ-в инвал'!Q151+'12.юрид-в инвал'!P151*'12.юрид-в инвал'!Q151)/('11.физ-в инвал'!P151+'12.юрид-в инвал'!P151)</f>
        <v>11.308626471568866</v>
      </c>
      <c r="R151" s="22">
        <f>'11.физ-в инвал'!R151+'12.юрид-в инвал'!R151</f>
        <v>6070</v>
      </c>
      <c r="S151" s="30">
        <f>('11.физ-в инвал'!R151*'11.физ-в инвал'!S151+'12.юрид-в инвал'!R151*'12.юрид-в инвал'!S151)/('11.физ-в инвал'!R151+'12.юрид-в инвал'!R151)</f>
        <v>4.919046128500824</v>
      </c>
    </row>
    <row r="152" spans="1:19" ht="14.25" customHeight="1" thickBot="1" x14ac:dyDescent="0.25">
      <c r="A152" s="24" t="s">
        <v>15</v>
      </c>
      <c r="B152" s="27">
        <f>'11.физ-в инвал'!B152+'12.юрид-в инвал'!B152</f>
        <v>3674057</v>
      </c>
      <c r="C152" s="29">
        <f>('11.физ-в инвал'!B152*'11.физ-в инвал'!C152+'12.юрид-в инвал'!B152*'12.юрид-в инвал'!C152)/('11.физ-в инвал'!B152+'12.юрид-в инвал'!B152)</f>
        <v>0.75115035150516174</v>
      </c>
      <c r="D152" s="25">
        <f>'11.физ-в инвал'!D152+'12.юрид-в инвал'!D152</f>
        <v>3206525.8</v>
      </c>
      <c r="E152" s="29">
        <f>('11.физ-в инвал'!D152*'11.физ-в инвал'!E152+'12.юрид-в инвал'!D152*'12.юрид-в инвал'!E152)/('11.физ-в инвал'!D152+'12.юрид-в инвал'!D152)</f>
        <v>3.510003069365604E-2</v>
      </c>
      <c r="F152" s="25">
        <f t="shared" si="4"/>
        <v>467531.2</v>
      </c>
      <c r="G152" s="29">
        <f t="shared" si="5"/>
        <v>5.6621249084553069</v>
      </c>
      <c r="H152" s="25">
        <f>'11.физ-в инвал'!H152+'12.юрид-в инвал'!H152</f>
        <v>104918.3</v>
      </c>
      <c r="I152" s="29">
        <f>('11.физ-в инвал'!H152*'11.физ-в инвал'!I152+'12.юрид-в инвал'!H152*'12.юрид-в инвал'!I152)/('11.физ-в инвал'!H152+'12.юрид-в инвал'!H152)</f>
        <v>1.7695369539918204</v>
      </c>
      <c r="J152" s="25">
        <f>'11.физ-в инвал'!J152+'12.юрид-в инвал'!J152</f>
        <v>71081.7</v>
      </c>
      <c r="K152" s="29">
        <f>('11.физ-в инвал'!J152*'11.физ-в инвал'!K152+'12.юрид-в инвал'!J152*'12.юрид-в инвал'!K152)/('11.физ-в инвал'!J152+'12.юрид-в инвал'!J152)</f>
        <v>4.0481550244296347</v>
      </c>
      <c r="L152" s="25">
        <f>'11.физ-в инвал'!L152+'12.юрид-в инвал'!L152</f>
        <v>42916.3</v>
      </c>
      <c r="M152" s="29">
        <f>('11.физ-в инвал'!L152*'11.физ-в инвал'!M152+'12.юрид-в инвал'!L152*'12.юрид-в инвал'!M152)/('11.физ-в инвал'!L152+'12.юрид-в инвал'!L152)</f>
        <v>6.2432351577372698</v>
      </c>
      <c r="N152" s="25">
        <f>'11.физ-в инвал'!N152+'12.юрид-в инвал'!N152</f>
        <v>140955.1</v>
      </c>
      <c r="O152" s="29">
        <f>('11.физ-в инвал'!N152*'11.физ-в инвал'!O152+'12.юрид-в инвал'!N152*'12.юрид-в инвал'!O152)/('11.физ-в инвал'!N152+'12.юрид-в инвал'!N152)</f>
        <v>5.6180088269243189</v>
      </c>
      <c r="P152" s="25">
        <f>'11.физ-в инвал'!P152+'12.юрид-в инвал'!P152</f>
        <v>101659.70000000001</v>
      </c>
      <c r="Q152" s="29">
        <f>('11.физ-в инвал'!P152*'11.физ-в инвал'!Q152+'12.юрид-в инвал'!P152*'12.юрид-в инвал'!Q152)/('11.физ-в инвал'!P152+'12.юрид-в инвал'!P152)</f>
        <v>10.598749101167916</v>
      </c>
      <c r="R152" s="25">
        <f>'11.физ-в инвал'!R152+'12.юрид-в инвал'!R152</f>
        <v>6000.1</v>
      </c>
      <c r="S152" s="29">
        <f>('11.физ-в инвал'!R152*'11.физ-в инвал'!S152+'12.юрид-в инвал'!R152*'12.юрид-в инвал'!S152)/('11.физ-в инвал'!R152+'12.юрид-в инвал'!R152)</f>
        <v>6.0872818786353564</v>
      </c>
    </row>
    <row r="153" spans="1:19" ht="14.25" customHeight="1" x14ac:dyDescent="0.2">
      <c r="A153" s="23" t="s">
        <v>37</v>
      </c>
      <c r="B153" s="26">
        <f>'11.физ-в инвал'!B153+'12.юрид-в инвал'!B153</f>
        <v>3501598.3</v>
      </c>
      <c r="C153" s="28">
        <f>('11.физ-в инвал'!B153*'11.физ-в инвал'!C153+'12.юрид-в инвал'!B153*'12.юрид-в инвал'!C153)/('11.физ-в инвал'!B153+'12.юрид-в инвал'!B153)</f>
        <v>0.95672738217858966</v>
      </c>
      <c r="D153" s="21">
        <f>'11.физ-в инвал'!D153+'12.юрид-в инвал'!D153</f>
        <v>2914648.7</v>
      </c>
      <c r="E153" s="28">
        <f>('11.физ-в инвал'!D153*'11.физ-в инвал'!E153+'12.юрид-в инвал'!D153*'12.юрид-в инвал'!E153)/('11.физ-в инвал'!D153+'12.юрид-в инвал'!D153)</f>
        <v>1.4351330916827129E-2</v>
      </c>
      <c r="F153" s="21">
        <f t="shared" si="4"/>
        <v>586949.6</v>
      </c>
      <c r="G153" s="28">
        <f t="shared" si="5"/>
        <v>5.6363372374732013</v>
      </c>
      <c r="H153" s="21">
        <f>'11.физ-в инвал'!H153+'12.юрид-в инвал'!H153</f>
        <v>73626.899999999994</v>
      </c>
      <c r="I153" s="28">
        <f>('11.физ-в инвал'!H153*'11.физ-в инвал'!I153+'12.юрид-в инвал'!H153*'12.юрид-в инвал'!I153)/('11.физ-в инвал'!H153+'12.юрид-в инвал'!H153)</f>
        <v>2.0356425844358519</v>
      </c>
      <c r="J153" s="21">
        <f>'11.физ-в инвал'!J153+'12.юрид-в инвал'!J153</f>
        <v>77615.199999999997</v>
      </c>
      <c r="K153" s="28">
        <f>('11.физ-в инвал'!J153*'11.физ-в инвал'!K153+'12.юрид-в инвал'!J153*'12.юрид-в инвал'!K153)/('11.физ-в инвал'!J153+'12.юрид-в инвал'!J153)</f>
        <v>3.9869753089601008</v>
      </c>
      <c r="L153" s="21">
        <f>'11.физ-в инвал'!L153+'12.юрид-в инвал'!L153</f>
        <v>89690.700000000012</v>
      </c>
      <c r="M153" s="28">
        <f>('11.физ-в инвал'!L153*'11.физ-в инвал'!M153+'12.юрид-в инвал'!L153*'12.юрид-в инвал'!M153)/('11.физ-в инвал'!L153+'12.юрид-в инвал'!L153)</f>
        <v>3.6773747110904482</v>
      </c>
      <c r="N153" s="21">
        <f>'11.физ-в инвал'!N153+'12.юрид-в инвал'!N153</f>
        <v>199898.40000000002</v>
      </c>
      <c r="O153" s="28">
        <f>('11.физ-в инвал'!N153*'11.физ-в инвал'!O153+'12.юрид-в инвал'!N153*'12.юрид-в инвал'!O153)/('11.физ-в инвал'!N153+'12.юрид-в инвал'!N153)</f>
        <v>4.2331132715419431</v>
      </c>
      <c r="P153" s="21">
        <f>'11.физ-в инвал'!P153+'12.юрид-в инвал'!P153</f>
        <v>146006.5</v>
      </c>
      <c r="Q153" s="28">
        <f>('11.физ-в инвал'!P153*'11.физ-в инвал'!Q153+'12.юрид-в инвал'!P153*'12.юрид-в инвал'!Q153)/('11.физ-в инвал'!P153+'12.юрид-в инвал'!P153)</f>
        <v>11.457059213117224</v>
      </c>
      <c r="R153" s="22">
        <f>'11.физ-в инвал'!R153+'12.юрид-в инвал'!R153</f>
        <v>111.9</v>
      </c>
      <c r="S153" s="30">
        <f>('11.физ-в инвал'!R153*'11.физ-в инвал'!S153+'12.юрид-в инвал'!R153*'12.юрид-в инвал'!S153)/('11.физ-в инвал'!R153+'12.юрид-в инвал'!R153)</f>
        <v>0.83958891867739049</v>
      </c>
    </row>
    <row r="154" spans="1:19" ht="14.25" customHeight="1" x14ac:dyDescent="0.2">
      <c r="A154" s="23" t="s">
        <v>1</v>
      </c>
      <c r="B154" s="26">
        <f>'11.физ-в инвал'!B154+'12.юрид-в инвал'!B154</f>
        <v>2951704.0999999996</v>
      </c>
      <c r="C154" s="28">
        <f>('11.физ-в инвал'!B154*'11.физ-в инвал'!C154+'12.юрид-в инвал'!B154*'12.юрид-в инвал'!C154)/('11.физ-в инвал'!B154+'12.юрид-в инвал'!B154)</f>
        <v>0.63125126905505202</v>
      </c>
      <c r="D154" s="21">
        <f>'11.физ-в инвал'!D154+'12.юрид-в инвал'!D154</f>
        <v>2652935.9</v>
      </c>
      <c r="E154" s="28">
        <f>('11.физ-в инвал'!D154*'11.физ-в инвал'!E154+'12.юрид-в инвал'!D154*'12.юрид-в инвал'!E154)/('11.физ-в инвал'!D154+'12.юрид-в инвал'!D154)</f>
        <v>8.7682857320450138E-3</v>
      </c>
      <c r="F154" s="21">
        <f t="shared" si="4"/>
        <v>298768.2</v>
      </c>
      <c r="G154" s="28">
        <f t="shared" si="5"/>
        <v>6.1586382319135708</v>
      </c>
      <c r="H154" s="21">
        <f>'11.физ-в инвал'!H154+'12.юрид-в инвал'!H154</f>
        <v>67792.5</v>
      </c>
      <c r="I154" s="28">
        <f>('11.физ-в инвал'!H154*'11.физ-в инвал'!I154+'12.юрид-в инвал'!H154*'12.юрид-в инвал'!I154)/('11.физ-в инвал'!H154+'12.юрид-в инвал'!H154)</f>
        <v>0.94940496367592275</v>
      </c>
      <c r="J154" s="21">
        <f>'11.физ-в инвал'!J154+'12.юрид-в инвал'!J154</f>
        <v>62314.3</v>
      </c>
      <c r="K154" s="28">
        <f>('11.физ-в инвал'!J154*'11.физ-в инвал'!K154+'12.юрид-в инвал'!J154*'12.юрид-в инвал'!K154)/('11.физ-в инвал'!J154+'12.юрид-в инвал'!J154)</f>
        <v>3.4973977401655798</v>
      </c>
      <c r="L154" s="21">
        <f>'11.физ-в инвал'!L154+'12.юрид-в инвал'!L154</f>
        <v>51258.400000000001</v>
      </c>
      <c r="M154" s="28">
        <f>('11.физ-в инвал'!L154*'11.физ-в инвал'!M154+'12.юрид-в инвал'!L154*'12.юрид-в инвал'!M154)/('11.физ-в инвал'!L154+'12.юрид-в инвал'!L154)</f>
        <v>6.3544146715465173</v>
      </c>
      <c r="N154" s="21">
        <f>'11.физ-в инвал'!N154+'12.юрид-в инвал'!N154</f>
        <v>52502.200000000004</v>
      </c>
      <c r="O154" s="28">
        <f>('11.физ-в инвал'!N154*'11.физ-в инвал'!O154+'12.юрид-в инвал'!N154*'12.юрид-в инвал'!O154)/('11.физ-в инвал'!N154+'12.юрид-в инвал'!N154)</f>
        <v>9.2753751842779923</v>
      </c>
      <c r="P154" s="21">
        <f>'11.физ-в инвал'!P154+'12.юрид-в инвал'!P154</f>
        <v>64590.8</v>
      </c>
      <c r="Q154" s="28">
        <f>('11.физ-в инвал'!P154*'11.физ-в инвал'!Q154+'12.юрид-в инвал'!P154*'12.юрид-в инвал'!Q154)/('11.физ-в инвал'!P154+'12.юрид-в инвал'!P154)</f>
        <v>11.502309105940784</v>
      </c>
      <c r="R154" s="22">
        <f>'11.физ-в инвал'!R154+'12.юрид-в инвал'!R154</f>
        <v>310</v>
      </c>
      <c r="S154" s="30">
        <f>('11.физ-в инвал'!R154*'11.физ-в инвал'!S154+'12.юрид-в инвал'!R154*'12.юрид-в инвал'!S154)/('11.физ-в инвал'!R154+'12.юрид-в инвал'!R154)</f>
        <v>6.6669419354838704</v>
      </c>
    </row>
    <row r="155" spans="1:19" ht="14.25" customHeight="1" x14ac:dyDescent="0.2">
      <c r="A155" s="23" t="s">
        <v>2</v>
      </c>
      <c r="B155" s="26">
        <f>'11.физ-в инвал'!B155+'12.юрид-в инвал'!B155</f>
        <v>3964346.9999999995</v>
      </c>
      <c r="C155" s="28">
        <f>('11.физ-в инвал'!B155*'11.физ-в инвал'!C155+'12.юрид-в инвал'!B155*'12.юрид-в инвал'!C155)/('11.физ-в инвал'!B155+'12.юрид-в инвал'!B155)</f>
        <v>0.77340567210690703</v>
      </c>
      <c r="D155" s="21">
        <f>'11.физ-в инвал'!D155+'12.юрид-в инвал'!D155</f>
        <v>3340321.8</v>
      </c>
      <c r="E155" s="28">
        <f>('11.физ-в инвал'!D155*'11.физ-в инвал'!E155+'12.юрид-в инвал'!D155*'12.юрид-в инвал'!E155)/('11.физ-в инвал'!D155+'12.юрид-в инвал'!D155)</f>
        <v>1.4198139233172088E-2</v>
      </c>
      <c r="F155" s="21">
        <f t="shared" si="4"/>
        <v>624025.19999999995</v>
      </c>
      <c r="G155" s="28">
        <f t="shared" si="5"/>
        <v>4.8373400657537555</v>
      </c>
      <c r="H155" s="21">
        <f>'11.физ-в инвал'!H155+'12.юрид-в инвал'!H155</f>
        <v>167593.69999999998</v>
      </c>
      <c r="I155" s="28">
        <f>('11.физ-в инвал'!H155*'11.физ-в инвал'!I155+'12.юрид-в инвал'!H155*'12.юрид-в инвал'!I155)/('11.физ-в инвал'!H155+'12.юрид-в инвал'!H155)</f>
        <v>2.3950712407447301</v>
      </c>
      <c r="J155" s="21">
        <f>'11.физ-в инвал'!J155+'12.юрид-в инвал'!J155</f>
        <v>68995.199999999997</v>
      </c>
      <c r="K155" s="28">
        <f>('11.физ-в инвал'!J155*'11.физ-в инвал'!K155+'12.юрид-в инвал'!J155*'12.юрид-в инвал'!K155)/('11.физ-в инвал'!J155+'12.юрид-в инвал'!J155)</f>
        <v>4.1109243686517321</v>
      </c>
      <c r="L155" s="21">
        <f>'11.физ-в инвал'!L155+'12.юрид-в инвал'!L155</f>
        <v>58988.5</v>
      </c>
      <c r="M155" s="28">
        <f>('11.физ-в инвал'!L155*'11.физ-в инвал'!M155+'12.юрид-в инвал'!L155*'12.юрид-в инвал'!M155)/('11.физ-в инвал'!L155+'12.юрид-в инвал'!L155)</f>
        <v>6.3448116158234233</v>
      </c>
      <c r="N155" s="21">
        <f>'11.физ-в инвал'!N155+'12.юрид-в инвал'!N155</f>
        <v>181376.7</v>
      </c>
      <c r="O155" s="28">
        <f>('11.физ-в инвал'!N155*'11.физ-в инвал'!O155+'12.юрид-в инвал'!N155*'12.юрид-в инвал'!O155)/('11.физ-в инвал'!N155+'12.юрид-в инвал'!N155)</f>
        <v>4.6201920257673681</v>
      </c>
      <c r="P155" s="21">
        <f>'11.физ-в инвал'!P155+'12.юрид-в инвал'!P155</f>
        <v>102922.90000000001</v>
      </c>
      <c r="Q155" s="28">
        <f>('11.физ-в инвал'!P155*'11.физ-в инвал'!Q155+'12.юрид-в инвал'!P155*'12.юрид-в инвал'!Q155)/('11.физ-в инвал'!P155+'12.юрид-в инвал'!P155)</f>
        <v>10.680315061079703</v>
      </c>
      <c r="R155" s="21">
        <f>'11.физ-в инвал'!R155+'12.юрид-в инвал'!R155</f>
        <v>44148.2</v>
      </c>
      <c r="S155" s="28">
        <f>('11.физ-в инвал'!R155*'11.физ-в инвал'!S155+'12.юрид-в инвал'!R155*'12.юрид-в инвал'!S155)/('11.физ-в инвал'!R155+'12.юрид-в инвал'!R155)</f>
        <v>0.5</v>
      </c>
    </row>
    <row r="156" spans="1:19" ht="14.25" customHeight="1" x14ac:dyDescent="0.2">
      <c r="A156" s="23" t="s">
        <v>3</v>
      </c>
      <c r="B156" s="26">
        <f>'11.физ-в инвал'!B156+'12.юрид-в инвал'!B156</f>
        <v>4333449.8</v>
      </c>
      <c r="C156" s="28">
        <f>('11.физ-в инвал'!B156*'11.физ-в инвал'!C156+'12.юрид-в инвал'!B156*'12.юрид-в инвал'!C156)/('11.физ-в инвал'!B156+'12.юрид-в инвал'!B156)</f>
        <v>0.90956089880168922</v>
      </c>
      <c r="D156" s="21">
        <f>'11.физ-в инвал'!D156+'12.юрид-в инвал'!D156</f>
        <v>3655148.7</v>
      </c>
      <c r="E156" s="28">
        <f>('11.физ-в инвал'!D156*'11.физ-в инвал'!E156+'12.юрид-в инвал'!D156*'12.юрид-в инвал'!E156)/('11.физ-в инвал'!D156+'12.юрид-в инвал'!D156)</f>
        <v>2.7721188743976409E-2</v>
      </c>
      <c r="F156" s="21">
        <f t="shared" si="4"/>
        <v>678301.1</v>
      </c>
      <c r="G156" s="28">
        <f t="shared" si="5"/>
        <v>5.6615143746634056</v>
      </c>
      <c r="H156" s="21">
        <f>'11.физ-в инвал'!H156+'12.юрид-в инвал'!H156</f>
        <v>212718.9</v>
      </c>
      <c r="I156" s="28">
        <f>('11.физ-в инвал'!H156*'11.физ-в инвал'!I156+'12.юрид-в инвал'!H156*'12.юрид-в инвал'!I156)/('11.физ-в инвал'!H156+'12.юрид-в инвал'!H156)</f>
        <v>2.4454442412028263</v>
      </c>
      <c r="J156" s="21">
        <f>'11.физ-в инвал'!J156+'12.юрид-в инвал'!J156</f>
        <v>111315.6</v>
      </c>
      <c r="K156" s="28">
        <f>('11.физ-в инвал'!J156*'11.физ-в инвал'!K156+'12.юрид-в инвал'!J156*'12.юрид-в инвал'!K156)/('11.физ-в инвал'!J156+'12.юрид-в инвал'!J156)</f>
        <v>4.0648011509617703</v>
      </c>
      <c r="L156" s="21">
        <f>'11.физ-в инвал'!L156+'12.юрид-в инвал'!L156</f>
        <v>72318</v>
      </c>
      <c r="M156" s="28">
        <f>('11.физ-в инвал'!L156*'11.физ-в инвал'!M156+'12.юрид-в инвал'!L156*'12.юрид-в инвал'!M156)/('11.физ-в инвал'!L156+'12.юрид-в инвал'!L156)</f>
        <v>6.8887045687104163</v>
      </c>
      <c r="N156" s="21">
        <f>'11.физ-в инвал'!N156+'12.юрид-в инвал'!N156</f>
        <v>72907.199999999997</v>
      </c>
      <c r="O156" s="28">
        <f>('11.физ-в инвал'!N156*'11.физ-в инвал'!O156+'12.юрид-в инвал'!N156*'12.юрид-в инвал'!O156)/('11.физ-в инвал'!N156+'12.юрид-в инвал'!N156)</f>
        <v>6.7298104713937761</v>
      </c>
      <c r="P156" s="21">
        <f>'11.физ-в инвал'!P156+'12.юрид-в инвал'!P156</f>
        <v>201237.5</v>
      </c>
      <c r="Q156" s="28">
        <f>('11.физ-в инвал'!P156*'11.физ-в инвал'!Q156+'12.юрид-в инвал'!P156*'12.юрид-в инвал'!Q156)/('11.физ-в инвал'!P156+'12.юрид-в инвал'!P156)</f>
        <v>9.2766553698987515</v>
      </c>
      <c r="R156" s="22">
        <f>'11.физ-в инвал'!R156+'12.юрид-в инвал'!R156</f>
        <v>7803.9</v>
      </c>
      <c r="S156" s="30">
        <f>('11.физ-в инвал'!R156*'11.физ-в инвал'!S156+'12.юрид-в инвал'!R156*'12.юрид-в инвал'!S156)/('11.физ-в инвал'!R156+'12.юрид-в инвал'!R156)</f>
        <v>1.525330924281449</v>
      </c>
    </row>
    <row r="157" spans="1:19" ht="14.25" customHeight="1" x14ac:dyDescent="0.2">
      <c r="A157" s="23" t="s">
        <v>4</v>
      </c>
      <c r="B157" s="26">
        <f>'11.физ-в инвал'!B157+'12.юрид-в инвал'!B157</f>
        <v>4167842</v>
      </c>
      <c r="C157" s="28">
        <f>('11.физ-в инвал'!B157*'11.физ-в инвал'!C157+'12.юрид-в инвал'!B157*'12.юрид-в инвал'!C157)/('11.физ-в инвал'!B157+'12.юрид-в инвал'!B157)</f>
        <v>0.69574601388440338</v>
      </c>
      <c r="D157" s="21">
        <f>'11.физ-в инвал'!D157+'12.юрид-в инвал'!D157</f>
        <v>3402251.7</v>
      </c>
      <c r="E157" s="28">
        <f>('11.физ-в инвал'!D157*'11.физ-в инвал'!E157+'12.юрид-в инвал'!D157*'12.юрид-в инвал'!E157)/('11.физ-в инвал'!D157+'12.юрид-в инвал'!D157)</f>
        <v>1.128517093547194E-2</v>
      </c>
      <c r="F157" s="21">
        <f t="shared" si="4"/>
        <v>765590.3</v>
      </c>
      <c r="G157" s="28">
        <f t="shared" si="5"/>
        <v>3.7374617546747912</v>
      </c>
      <c r="H157" s="21">
        <f>'11.физ-в инвал'!H157+'12.юрид-в инвал'!H157</f>
        <v>178686.9</v>
      </c>
      <c r="I157" s="28">
        <f>('11.физ-в инвал'!H157*'11.физ-в инвал'!I157+'12.юрид-в инвал'!H157*'12.юрид-в инвал'!I157)/('11.физ-в инвал'!H157+'12.юрид-в инвал'!H157)</f>
        <v>2.5971070291106959</v>
      </c>
      <c r="J157" s="21">
        <f>'11.физ-в инвал'!J157+'12.юрид-в инвал'!J157</f>
        <v>151815</v>
      </c>
      <c r="K157" s="28">
        <f>('11.физ-в инвал'!J157*'11.физ-в инвал'!K157+'12.юрид-в инвал'!J157*'12.юрид-в инвал'!K157)/('11.физ-в инвал'!J157+'12.юрид-в инвал'!J157)</f>
        <v>1.754802555742186</v>
      </c>
      <c r="L157" s="21">
        <f>'11.физ-в инвал'!L157+'12.юрид-в инвал'!L157</f>
        <v>273091.40000000002</v>
      </c>
      <c r="M157" s="28">
        <f>('11.физ-в инвал'!L157*'11.физ-в инвал'!M157+'12.юрид-в инвал'!L157*'12.юрид-в инвал'!M157)/('11.физ-в инвал'!L157+'12.юрид-в инвал'!L157)</f>
        <v>2.1133025463269801</v>
      </c>
      <c r="N157" s="21">
        <f>'11.физ-в инвал'!N157+'12.юрид-в инвал'!N157</f>
        <v>80801.5</v>
      </c>
      <c r="O157" s="28">
        <f>('11.физ-в инвал'!N157*'11.физ-в инвал'!O157+'12.юрид-в инвал'!N157*'12.юрид-в инвал'!O157)/('11.физ-в инвал'!N157+'12.юрид-в инвал'!N157)</f>
        <v>9.0965056465535898</v>
      </c>
      <c r="P157" s="21">
        <f>'11.физ-в инвал'!P157+'12.юрид-в инвал'!P157</f>
        <v>66307.8</v>
      </c>
      <c r="Q157" s="28">
        <f>('11.физ-в инвал'!P157*'11.физ-в инвал'!Q157+'12.юрид-в инвал'!P157*'12.юрид-в инвал'!Q157)/('11.физ-в инвал'!P157+'12.юрид-в инвал'!P157)</f>
        <v>11.482021330823825</v>
      </c>
      <c r="R157" s="22">
        <f>'11.физ-в инвал'!R157+'12.юрид-в инвал'!R157</f>
        <v>14887.7</v>
      </c>
      <c r="S157" s="30">
        <f>('11.физ-в инвал'!R157*'11.физ-в инвал'!S157+'12.юрид-в инвал'!R157*'12.юрид-в инвал'!S157)/('11.физ-в инвал'!R157+'12.юрид-в инвал'!R157)</f>
        <v>3.8559674093379099</v>
      </c>
    </row>
    <row r="158" spans="1:19" ht="14.25" customHeight="1" x14ac:dyDescent="0.2">
      <c r="A158" s="23" t="s">
        <v>5</v>
      </c>
      <c r="B158" s="26">
        <f>'11.физ-в инвал'!B158+'12.юрид-в инвал'!B158</f>
        <v>4434492.8999999994</v>
      </c>
      <c r="C158" s="28">
        <f>('11.физ-в инвал'!B158*'11.физ-в инвал'!C158+'12.юрид-в инвал'!B158*'12.юрид-в инвал'!C158)/('11.физ-в инвал'!B158+'12.юрид-в инвал'!B158)</f>
        <v>0.62433982541724231</v>
      </c>
      <c r="D158" s="21">
        <f>'11.физ-в инвал'!D158+'12.юрид-в инвал'!D158</f>
        <v>3853172.5</v>
      </c>
      <c r="E158" s="28">
        <f>('11.физ-в инвал'!D158*'11.физ-в инвал'!E158+'12.юрид-в инвал'!D158*'12.юрид-в инвал'!E158)/('11.физ-в инвал'!D158+'12.юрид-в инвал'!D158)</f>
        <v>1.892321353378288E-2</v>
      </c>
      <c r="F158" s="21">
        <f t="shared" si="4"/>
        <v>581320.4</v>
      </c>
      <c r="G158" s="28">
        <f t="shared" si="5"/>
        <v>4.6372295157713372</v>
      </c>
      <c r="H158" s="21">
        <f>'11.физ-в инвал'!H158+'12.юрид-в инвал'!H158</f>
        <v>196134.3</v>
      </c>
      <c r="I158" s="28">
        <f>('11.физ-в инвал'!H158*'11.физ-в инвал'!I158+'12.юрид-в инвал'!H158*'12.юрид-в инвал'!I158)/('11.физ-в инвал'!H158+'12.юрид-в инвал'!H158)</f>
        <v>3.1780623837849888</v>
      </c>
      <c r="J158" s="21">
        <f>'11.физ-в инвал'!J158+'12.юрид-в инвал'!J158</f>
        <v>51887.6</v>
      </c>
      <c r="K158" s="28">
        <f>('11.физ-в инвал'!J158*'11.физ-в инвал'!K158+'12.юрид-в инвал'!J158*'12.юрид-в инвал'!K158)/('11.физ-в инвал'!J158+'12.юрид-в инвал'!J158)</f>
        <v>3.3821504174407759</v>
      </c>
      <c r="L158" s="21">
        <f>'11.физ-в инвал'!L158+'12.юрид-в инвал'!L158</f>
        <v>167675.29999999999</v>
      </c>
      <c r="M158" s="28">
        <f>('11.физ-в инвал'!L158*'11.физ-в инвал'!M158+'12.юрид-в инвал'!L158*'12.юрид-в инвал'!M158)/('11.физ-в инвал'!L158+'12.юрид-в инвал'!L158)</f>
        <v>2.4087391881809657</v>
      </c>
      <c r="N158" s="21">
        <f>'11.физ-в инвал'!N158+'12.юрид-в инвал'!N158</f>
        <v>87232.299999999988</v>
      </c>
      <c r="O158" s="28">
        <f>('11.физ-в инвал'!N158*'11.физ-в инвал'!O158+'12.юрид-в инвал'!N158*'12.юрид-в инвал'!O158)/('11.физ-в инвал'!N158+'12.юрид-в инвал'!N158)</f>
        <v>8.8703416280437413</v>
      </c>
      <c r="P158" s="21">
        <f>'11.физ-в инвал'!P158+'12.юрид-в инвал'!P158</f>
        <v>67900</v>
      </c>
      <c r="Q158" s="28">
        <f>('11.физ-в инвал'!P158*'11.физ-в инвал'!Q158+'12.юрид-в инвал'!P158*'12.юрид-в инвал'!Q158)/('11.физ-в инвал'!P158+'12.юрид-в инвал'!P158)</f>
        <v>10.471739175257731</v>
      </c>
      <c r="R158" s="22">
        <f>'11.физ-в инвал'!R158+'12.юрид-в инвал'!R158</f>
        <v>10490.9</v>
      </c>
      <c r="S158" s="30">
        <f>('11.физ-в инвал'!R158*'11.физ-в инвал'!S158+'12.юрид-в инвал'!R158*'12.юрид-в инвал'!S158)/('11.физ-в инвал'!R158+'12.юрид-в инвал'!R158)</f>
        <v>0.78162502740470308</v>
      </c>
    </row>
    <row r="159" spans="1:19" ht="14.25" customHeight="1" x14ac:dyDescent="0.2">
      <c r="A159" s="23" t="s">
        <v>6</v>
      </c>
      <c r="B159" s="26">
        <f>'11.физ-в инвал'!B159+'12.юрид-в инвал'!B159</f>
        <v>5621043.5000000009</v>
      </c>
      <c r="C159" s="28">
        <f>('11.физ-в инвал'!B159*'11.физ-в инвал'!C159+'12.юрид-в инвал'!B159*'12.юрид-в инвал'!C159)/('11.физ-в инвал'!B159+'12.юрид-в инвал'!B159)</f>
        <v>0.68949169153378709</v>
      </c>
      <c r="D159" s="21">
        <f>'11.физ-в инвал'!D159+'12.юрид-в инвал'!D159</f>
        <v>4846284.9000000004</v>
      </c>
      <c r="E159" s="28">
        <f>('11.физ-в инвал'!D159*'11.физ-в инвал'!E159+'12.юрид-в инвал'!D159*'12.юрид-в инвал'!E159)/('11.физ-в инвал'!D159+'12.юрид-в инвал'!D159)</f>
        <v>3.1604600464161726E-2</v>
      </c>
      <c r="F159" s="21">
        <f t="shared" si="4"/>
        <v>774758.60000000009</v>
      </c>
      <c r="G159" s="28">
        <f t="shared" si="5"/>
        <v>4.8047196804269081</v>
      </c>
      <c r="H159" s="21">
        <f>'11.физ-в инвал'!H159+'12.юрид-в инвал'!H159</f>
        <v>231603.1</v>
      </c>
      <c r="I159" s="28">
        <f>('11.физ-в инвал'!H159*'11.физ-в инвал'!I159+'12.юрид-в инвал'!H159*'12.юрид-в инвал'!I159)/('11.физ-в инвал'!H159+'12.юрид-в инвал'!H159)</f>
        <v>3.2838038135068137</v>
      </c>
      <c r="J159" s="21">
        <f>'11.физ-в инвал'!J159+'12.юрид-в инвал'!J159</f>
        <v>56706.2</v>
      </c>
      <c r="K159" s="28">
        <f>('11.физ-в инвал'!J159*'11.физ-в инвал'!K159+'12.юрид-в инвал'!J159*'12.юрид-в инвал'!K159)/('11.физ-в инвал'!J159+'12.юрид-в инвал'!J159)</f>
        <v>3.4087973625458949</v>
      </c>
      <c r="L159" s="21">
        <f>'11.физ-в инвал'!L159+'12.юрид-в инвал'!L159</f>
        <v>146371.20000000001</v>
      </c>
      <c r="M159" s="28">
        <f>('11.физ-в инвал'!L159*'11.физ-в инвал'!M159+'12.юрид-в инвал'!L159*'12.юрид-в инвал'!M159)/('11.физ-в инвал'!L159+'12.юрид-в инвал'!L159)</f>
        <v>3.7284164439452558</v>
      </c>
      <c r="N159" s="21">
        <f>'11.физ-в инвал'!N159+'12.юрид-в инвал'!N159</f>
        <v>48782.799999999996</v>
      </c>
      <c r="O159" s="28">
        <f>('11.физ-в инвал'!N159*'11.физ-в инвал'!O159+'12.юрид-в инвал'!N159*'12.юрид-в инвал'!O159)/('11.физ-в инвал'!N159+'12.юрид-в инвал'!N159)</f>
        <v>9.0619101199603147</v>
      </c>
      <c r="P159" s="21">
        <f>'11.физ-в инвал'!P159+'12.юрид-в инвал'!P159</f>
        <v>281013</v>
      </c>
      <c r="Q159" s="28">
        <f>('11.физ-в инвал'!P159*'11.физ-в инвал'!Q159+'12.юрид-в инвал'!P159*'12.юрид-в инвал'!Q159)/('11.физ-в инвал'!P159+'12.юрид-в инвал'!P159)</f>
        <v>6.3082128976239513</v>
      </c>
      <c r="R159" s="22">
        <f>'11.физ-в инвал'!R159+'12.юрид-в инвал'!R159</f>
        <v>10282.299999999999</v>
      </c>
      <c r="S159" s="30">
        <f>('11.физ-в инвал'!R159*'11.физ-в инвал'!S159+'12.юрид-в инвал'!R159*'12.юрид-в инвал'!S159)/('11.физ-в инвал'!R159+'12.юрид-в инвал'!R159)</f>
        <v>0.79465061318965602</v>
      </c>
    </row>
    <row r="160" spans="1:19" ht="14.25" customHeight="1" x14ac:dyDescent="0.2">
      <c r="A160" s="23" t="s">
        <v>7</v>
      </c>
      <c r="B160" s="26">
        <f>'11.физ-в инвал'!B160+'12.юрид-в инвал'!B160</f>
        <v>4892521.9999999991</v>
      </c>
      <c r="C160" s="28">
        <f>('11.физ-в инвал'!B160*'11.физ-в инвал'!C160+'12.юрид-в инвал'!B160*'12.юрид-в инвал'!C160)/('11.физ-в инвал'!B160+'12.юрид-в инвал'!B160)</f>
        <v>0.94693195022935028</v>
      </c>
      <c r="D160" s="21">
        <f>'11.физ-в инвал'!D160+'12.юрид-в инвал'!D160</f>
        <v>4273585.0999999996</v>
      </c>
      <c r="E160" s="28">
        <f>('11.физ-в инвал'!D160*'11.физ-в инвал'!E160+'12.юрид-в инвал'!D160*'12.юрид-в инвал'!E160)/('11.физ-в инвал'!D160+'12.юрид-в инвал'!D160)</f>
        <v>1.2159423711955566E-2</v>
      </c>
      <c r="F160" s="21">
        <f t="shared" si="4"/>
        <v>618936.9</v>
      </c>
      <c r="G160" s="28">
        <f t="shared" si="5"/>
        <v>7.4012731620945518</v>
      </c>
      <c r="H160" s="21">
        <f>'11.физ-в инвал'!H160+'12.юрид-в инвал'!H160</f>
        <v>162837.6</v>
      </c>
      <c r="I160" s="28">
        <f>('11.физ-в инвал'!H160*'11.физ-в инвал'!I160+'12.юрид-в инвал'!H160*'12.юрид-в инвал'!I160)/('11.физ-в инвал'!H160+'12.юрид-в инвал'!H160)</f>
        <v>1.7060204952664497</v>
      </c>
      <c r="J160" s="21">
        <f>'11.физ-в инвал'!J160+'12.юрид-в инвал'!J160</f>
        <v>214653.1</v>
      </c>
      <c r="K160" s="28">
        <f>('11.физ-в инвал'!J160*'11.физ-в инвал'!K160+'12.юрид-в инвал'!J160*'12.юрид-в инвал'!K160)/('11.физ-в инвал'!J160+'12.юрид-в инвал'!J160)</f>
        <v>12.102881160346623</v>
      </c>
      <c r="L160" s="21">
        <f>'11.физ-в инвал'!L160+'12.юрид-в инвал'!L160</f>
        <v>44782.3</v>
      </c>
      <c r="M160" s="28">
        <f>('11.физ-в инвал'!L160*'11.физ-в инвал'!M160+'12.юрид-в инвал'!L160*'12.юрид-в инвал'!M160)/('11.физ-в инвал'!L160+'12.юрид-в инвал'!L160)</f>
        <v>7.3042894625778469</v>
      </c>
      <c r="N160" s="21">
        <f>'11.физ-в инвал'!N160+'12.юрид-в инвал'!N160</f>
        <v>82261</v>
      </c>
      <c r="O160" s="28">
        <f>('11.физ-в инвал'!N160*'11.физ-в инвал'!O160+'12.юрид-в инвал'!N160*'12.юрид-в инвал'!O160)/('11.физ-в инвал'!N160+'12.юрид-в инвал'!N160)</f>
        <v>6.9024412905264949</v>
      </c>
      <c r="P160" s="21">
        <f>'11.физ-в инвал'!P160+'12.юрид-в инвал'!P160</f>
        <v>108792.5</v>
      </c>
      <c r="Q160" s="28">
        <f>('11.физ-в инвал'!P160*'11.физ-в инвал'!Q160+'12.юрид-в инвал'!P160*'12.юрид-в инвал'!Q160)/('11.физ-в инвал'!P160+'12.юрид-в инвал'!P160)</f>
        <v>7.3759528184387699</v>
      </c>
      <c r="R160" s="22">
        <f>'11.физ-в инвал'!R160+'12.юрид-в инвал'!R160</f>
        <v>5610.4</v>
      </c>
      <c r="S160" s="30">
        <f>('11.физ-в инвал'!R160*'11.физ-в инвал'!S160+'12.юрид-в инвал'!R160*'12.юрид-в инвал'!S160)/('11.физ-в инвал'!R160+'12.юрид-в инвал'!R160)</f>
        <v>1.3979167260801371</v>
      </c>
    </row>
    <row r="161" spans="1:19" ht="14.25" customHeight="1" x14ac:dyDescent="0.2">
      <c r="A161" s="23" t="s">
        <v>8</v>
      </c>
      <c r="B161" s="26">
        <f>'11.физ-в инвал'!B161+'12.юрид-в инвал'!B161</f>
        <v>5288618.4000000004</v>
      </c>
      <c r="C161" s="28">
        <f>('11.физ-в инвал'!B161*'11.физ-в инвал'!C161+'12.юрид-в инвал'!B161*'12.юрид-в инвал'!C161)/('11.физ-в инвал'!B161+'12.юрид-в инвал'!B161)</f>
        <v>0.86591788433818573</v>
      </c>
      <c r="D161" s="21">
        <f>'11.физ-в инвал'!D161+'12.юрид-в инвал'!D161</f>
        <v>4337864.5999999996</v>
      </c>
      <c r="E161" s="28">
        <f>('11.физ-в инвал'!D161*'11.физ-в инвал'!E161+'12.юрид-в инвал'!D161*'12.юрид-в инвал'!E161)/('11.физ-в инвал'!D161+'12.юрид-в инвал'!D161)</f>
        <v>1.7940550057740395E-2</v>
      </c>
      <c r="F161" s="21">
        <f t="shared" si="4"/>
        <v>950753.79999999993</v>
      </c>
      <c r="G161" s="28">
        <f t="shared" si="5"/>
        <v>4.7348594126050303</v>
      </c>
      <c r="H161" s="21">
        <f>'11.физ-в инвал'!H161+'12.юрид-в инвал'!H161</f>
        <v>257416.69999999998</v>
      </c>
      <c r="I161" s="28">
        <f>('11.физ-в инвал'!H161*'11.физ-в инвал'!I161+'12.юрид-в инвал'!H161*'12.юрид-в инвал'!I161)/('11.физ-в инвал'!H161+'12.юрид-в инвал'!H161)</f>
        <v>1.5074193632347861</v>
      </c>
      <c r="J161" s="21">
        <f>'11.физ-в инвал'!J161+'12.юрид-в инвал'!J161</f>
        <v>122173.4</v>
      </c>
      <c r="K161" s="28">
        <f>('11.физ-в инвал'!J161*'11.физ-в инвал'!K161+'12.юрид-в инвал'!J161*'12.юрид-в инвал'!K161)/('11.физ-в инвал'!J161+'12.юрид-в инвал'!J161)</f>
        <v>3.6468430362091917</v>
      </c>
      <c r="L161" s="21">
        <f>'11.физ-в инвал'!L161+'12.юрид-в инвал'!L161</f>
        <v>81614.400000000009</v>
      </c>
      <c r="M161" s="28">
        <f>('11.физ-в инвал'!L161*'11.физ-в инвал'!M161+'12.юрид-в инвал'!L161*'12.юрид-в инвал'!M161)/('11.физ-в инвал'!L161+'12.юрид-в инвал'!L161)</f>
        <v>6.7254656041090772</v>
      </c>
      <c r="N161" s="21">
        <f>'11.физ-в инвал'!N161+'12.юрид-в инвал'!N161</f>
        <v>148498.5</v>
      </c>
      <c r="O161" s="28">
        <f>('11.физ-в инвал'!N161*'11.физ-в инвал'!O161+'12.юрид-в инвал'!N161*'12.юрид-в инвал'!O161)/('11.физ-в инвал'!N161+'12.юрид-в инвал'!N161)</f>
        <v>6.393923346027063</v>
      </c>
      <c r="P161" s="21">
        <f>'11.физ-в инвал'!P161+'12.юрид-в инвал'!P161</f>
        <v>334967.59999999998</v>
      </c>
      <c r="Q161" s="28">
        <f>('11.физ-в инвал'!P161*'11.физ-в инвал'!Q161+'12.юрид-в инвал'!P161*'12.юрид-в инвал'!Q161)/('11.физ-в инвал'!P161+'12.юрид-в инвал'!P161)</f>
        <v>6.4549109286987782</v>
      </c>
      <c r="R161" s="22">
        <f>'11.физ-в инвал'!R161+'12.юрид-в инвал'!R161</f>
        <v>6083.2</v>
      </c>
      <c r="S161" s="30">
        <f>('11.физ-в инвал'!R161*'11.физ-в инвал'!S161+'12.юрид-в инвал'!R161*'12.юрид-в инвал'!S161)/('11.физ-в инвал'!R161+'12.юрид-в инвал'!R161)</f>
        <v>1.2385849552866912</v>
      </c>
    </row>
    <row r="162" spans="1:19" ht="14.25" customHeight="1" x14ac:dyDescent="0.2">
      <c r="A162" s="23" t="s">
        <v>9</v>
      </c>
      <c r="B162" s="26">
        <f>'11.физ-в инвал'!B162+'12.юрид-в инвал'!B162</f>
        <v>4252580.5</v>
      </c>
      <c r="C162" s="28">
        <f>('11.физ-в инвал'!B162*'11.физ-в инвал'!C162+'12.юрид-в инвал'!B162*'12.юрид-в инвал'!C162)/('11.физ-в инвал'!B162+'12.юрид-в инвал'!B162)</f>
        <v>1.1858928316583304</v>
      </c>
      <c r="D162" s="21">
        <f>'11.физ-в инвал'!D162+'12.юрид-в инвал'!D162</f>
        <v>3603092.4</v>
      </c>
      <c r="E162" s="28">
        <f>('11.физ-в инвал'!D162*'11.физ-в инвал'!E162+'12.юрид-в инвал'!D162*'12.юрид-в инвал'!E162)/('11.физ-в инвал'!D162+'12.юрид-в инвал'!D162)</f>
        <v>8.0999793399691884E-3</v>
      </c>
      <c r="F162" s="21">
        <f t="shared" si="4"/>
        <v>649488.1</v>
      </c>
      <c r="G162" s="28">
        <f t="shared" si="5"/>
        <v>7.7198023443385626</v>
      </c>
      <c r="H162" s="21">
        <f>'11.физ-в инвал'!H162+'12.юрид-в инвал'!H162</f>
        <v>99626</v>
      </c>
      <c r="I162" s="28">
        <f>('11.физ-в инвал'!H162*'11.физ-в инвал'!I162+'12.юрид-в инвал'!H162*'12.юрид-в инвал'!I162)/('11.физ-в инвал'!H162+'12.юрид-в инвал'!H162)</f>
        <v>1.6696009375062735</v>
      </c>
      <c r="J162" s="21">
        <f>'11.физ-в инвал'!J162+'12.юрид-в инвал'!J162</f>
        <v>127851</v>
      </c>
      <c r="K162" s="28">
        <f>('11.физ-в инвал'!J162*'11.физ-в инвал'!K162+'12.юрид-в инвал'!J162*'12.юрид-в инвал'!K162)/('11.физ-в инвал'!J162+'12.юрид-в инвал'!J162)</f>
        <v>4.1311228774119861</v>
      </c>
      <c r="L162" s="21">
        <f>'11.физ-в инвал'!L162+'12.юрид-в инвал'!L162</f>
        <v>104285.70000000001</v>
      </c>
      <c r="M162" s="28">
        <f>('11.физ-в инвал'!L162*'11.физ-в инвал'!M162+'12.юрид-в инвал'!L162*'12.юрид-в инвал'!M162)/('11.физ-в инвал'!L162+'12.юрид-в инвал'!L162)</f>
        <v>7.8504969041776587</v>
      </c>
      <c r="N162" s="21">
        <f>'11.физ-в инвал'!N162+'12.юрид-в инвал'!N162</f>
        <v>128602.9</v>
      </c>
      <c r="O162" s="28">
        <f>('11.физ-в инвал'!N162*'11.физ-в инвал'!O162+'12.юрид-в инвал'!N162*'12.юрид-в инвал'!O162)/('11.физ-в инвал'!N162+'12.юрид-в инвал'!N162)</f>
        <v>9.3484823048313839</v>
      </c>
      <c r="P162" s="21">
        <f>'11.физ-в инвал'!P162+'12.юрид-в инвал'!P162</f>
        <v>183042</v>
      </c>
      <c r="Q162" s="28">
        <f>('11.физ-в инвал'!P162*'11.физ-в инвал'!Q162+'12.юрид-в инвал'!P162*'12.юрид-в инвал'!Q162)/('11.физ-в инвал'!P162+'12.юрид-в инвал'!P162)</f>
        <v>12.469829454442145</v>
      </c>
      <c r="R162" s="21">
        <f>'11.физ-в инвал'!R162+'12.юрид-в инвал'!R162</f>
        <v>6080.5</v>
      </c>
      <c r="S162" s="28">
        <f>('11.физ-в инвал'!R162*'11.физ-в инвал'!S162+'12.юрид-в инвал'!R162*'12.юрид-в инвал'!S162)/('11.физ-в инвал'!R162+'12.юрид-в инвал'!R162)</f>
        <v>2.6275602335334267</v>
      </c>
    </row>
    <row r="163" spans="1:19" ht="14.25" customHeight="1" x14ac:dyDescent="0.2">
      <c r="A163" s="23" t="s">
        <v>14</v>
      </c>
      <c r="B163" s="26">
        <f>'11.физ-в инвал'!B163+'12.юрид-в инвал'!B163</f>
        <v>4089668.9999999995</v>
      </c>
      <c r="C163" s="28">
        <f>('11.физ-в инвал'!B163*'11.физ-в инвал'!C163+'12.юрид-в инвал'!B163*'12.юрид-в инвал'!C163)/('11.физ-в инвал'!B163+'12.юрид-в инвал'!B163)</f>
        <v>1.1969888704929423</v>
      </c>
      <c r="D163" s="21">
        <f>'11.физ-в инвал'!D163+'12.юрид-в инвал'!D163</f>
        <v>3319459.1</v>
      </c>
      <c r="E163" s="28">
        <f>('11.физ-в инвал'!D163*'11.физ-в инвал'!E163+'12.юрид-в инвал'!D163*'12.юрид-в инвал'!E163)/('11.физ-в инвал'!D163+'12.юрид-в инвал'!D163)</f>
        <v>8.5456407641835395E-3</v>
      </c>
      <c r="F163" s="21">
        <f t="shared" si="4"/>
        <v>770209.9</v>
      </c>
      <c r="G163" s="28">
        <f t="shared" si="5"/>
        <v>6.3189545758889887</v>
      </c>
      <c r="H163" s="21">
        <f>'11.физ-в инвал'!H163+'12.юрид-в инвал'!H163</f>
        <v>306642.80000000005</v>
      </c>
      <c r="I163" s="28">
        <f>('11.физ-в инвал'!H163*'11.физ-в инвал'!I163+'12.юрид-в инвал'!H163*'12.юрид-в инвал'!I163)/('11.физ-в инвал'!H163+'12.юрид-в инвал'!H163)</f>
        <v>3.9637742904773892</v>
      </c>
      <c r="J163" s="21">
        <f>'11.физ-в инвал'!J163+'12.юрид-в инвал'!J163</f>
        <v>154235.9</v>
      </c>
      <c r="K163" s="28">
        <f>('11.физ-в инвал'!J163*'11.физ-в инвал'!K163+'12.юрид-в инвал'!J163*'12.юрид-в инвал'!K163)/('11.физ-в инвал'!J163+'12.юрид-в инвал'!J163)</f>
        <v>4.7941564642213654</v>
      </c>
      <c r="L163" s="21">
        <f>'11.физ-в инвал'!L163+'12.юрид-в инвал'!L163</f>
        <v>61014.8</v>
      </c>
      <c r="M163" s="28">
        <f>('11.физ-в инвал'!L163*'11.физ-в инвал'!M163+'12.юрид-в инвал'!L163*'12.юрид-в инвал'!M163)/('11.физ-в инвал'!L163+'12.юрид-в инвал'!L163)</f>
        <v>7.4686241698735412</v>
      </c>
      <c r="N163" s="21">
        <f>'11.физ-в инвал'!N163+'12.юрид-в инвал'!N163</f>
        <v>72203.5</v>
      </c>
      <c r="O163" s="28">
        <f>('11.физ-в инвал'!N163*'11.физ-в инвал'!O163+'12.юрид-в инвал'!N163*'12.юрид-в инвал'!O163)/('11.физ-в инвал'!N163+'12.юрид-в инвал'!N163)</f>
        <v>9.8986220474076738</v>
      </c>
      <c r="P163" s="21">
        <f>'11.физ-в инвал'!P163+'12.юрид-в инвал'!P163</f>
        <v>169352</v>
      </c>
      <c r="Q163" s="28">
        <f>('11.физ-в инвал'!P163*'11.физ-в инвал'!Q163+'12.юрид-в инвал'!P163*'12.юрид-в инвал'!Q163)/('11.физ-в инвал'!P163+'12.юрид-в инвал'!P163)</f>
        <v>10.268152611129482</v>
      </c>
      <c r="R163" s="22">
        <f>'11.физ-в инвал'!R163+'12.юрид-в инвал'!R163</f>
        <v>6760.9000000000005</v>
      </c>
      <c r="S163" s="30">
        <f>('11.физ-в инвал'!R163*'11.физ-в инвал'!S163+'12.юрид-в инвал'!R163*'12.юрид-в инвал'!S163)/('11.физ-в инвал'!R163+'12.юрид-в инвал'!R163)</f>
        <v>0.39692052833202679</v>
      </c>
    </row>
    <row r="164" spans="1:19" ht="14.25" customHeight="1" thickBot="1" x14ac:dyDescent="0.25">
      <c r="A164" s="24" t="s">
        <v>15</v>
      </c>
      <c r="B164" s="27">
        <f>'11.физ-в инвал'!B164+'12.юрид-в инвал'!B164</f>
        <v>4180263.6</v>
      </c>
      <c r="C164" s="29">
        <f>('11.физ-в инвал'!B164*'11.физ-в инвал'!C164+'12.юрид-в инвал'!B164*'12.юрид-в инвал'!C164)/('11.физ-в инвал'!B164+'12.юрид-в инвал'!B164)</f>
        <v>1.5289759155379579</v>
      </c>
      <c r="D164" s="25">
        <f>'11.физ-в инвал'!D164+'12.юрид-в инвал'!D164</f>
        <v>3415987.5</v>
      </c>
      <c r="E164" s="29">
        <f>('11.физ-в инвал'!D164*'11.физ-в инвал'!E164+'12.юрид-в инвал'!D164*'12.юрид-в инвал'!E164)/('11.физ-в инвал'!D164+'12.юрид-в инвал'!D164)</f>
        <v>1.8204187515323166E-2</v>
      </c>
      <c r="F164" s="25">
        <f t="shared" si="4"/>
        <v>764276.10000000009</v>
      </c>
      <c r="G164" s="29">
        <f t="shared" si="5"/>
        <v>8.2814798055310117</v>
      </c>
      <c r="H164" s="25">
        <f>'11.физ-в инвал'!H164+'12.юрид-в инвал'!H164</f>
        <v>162091.29999999999</v>
      </c>
      <c r="I164" s="29">
        <f>('11.физ-в инвал'!H164*'11.физ-в инвал'!I164+'12.юрид-в инвал'!H164*'12.юрид-в инвал'!I164)/('11.физ-в инвал'!H164+'12.юрид-в инвал'!H164)</f>
        <v>1.7947670109376628</v>
      </c>
      <c r="J164" s="25">
        <f>'11.физ-в инвал'!J164+'12.юрид-в инвал'!J164</f>
        <v>122159.1</v>
      </c>
      <c r="K164" s="29">
        <f>('11.физ-в инвал'!J164*'11.физ-в инвал'!K164+'12.юрид-в инвал'!J164*'12.юрид-в инвал'!K164)/('11.физ-в инвал'!J164+'12.юрид-в инвал'!J164)</f>
        <v>3.6346407594685952</v>
      </c>
      <c r="L164" s="25">
        <f>'11.физ-в инвал'!L164+'12.юрид-в инвал'!L164</f>
        <v>63916.899999999994</v>
      </c>
      <c r="M164" s="29">
        <f>('11.физ-в инвал'!L164*'11.физ-в инвал'!M164+'12.юрид-в инвал'!L164*'12.юрид-в инвал'!M164)/('11.физ-в инвал'!L164+'12.юрид-в инвал'!L164)</f>
        <v>7.4589610728930822</v>
      </c>
      <c r="N164" s="25">
        <f>'11.физ-в инвал'!N164+'12.юрид-в инвал'!N164</f>
        <v>81276.799999999988</v>
      </c>
      <c r="O164" s="29">
        <f>('11.физ-в инвал'!N164*'11.физ-в инвал'!O164+'12.юрид-в инвал'!N164*'12.юрид-в инвал'!O164)/('11.физ-в инвал'!N164+'12.юрид-в инвал'!N164)</f>
        <v>11.781739955313203</v>
      </c>
      <c r="P164" s="25">
        <f>'11.физ-в инвал'!P164+'12.юрид-в инвал'!P164</f>
        <v>329836.2</v>
      </c>
      <c r="Q164" s="29">
        <f>('11.физ-в инвал'!P164*'11.физ-в инвал'!Q164+'12.юрид-в инвал'!P164*'12.юрид-в инвал'!Q164)/('11.физ-в инвал'!P164+'12.юрид-в инвал'!P164)</f>
        <v>12.597910947918997</v>
      </c>
      <c r="R164" s="25">
        <f>'11.физ-в инвал'!R164+'12.юрид-в инвал'!R164</f>
        <v>4995.8</v>
      </c>
      <c r="S164" s="29">
        <f>('11.физ-в инвал'!R164*'11.физ-в инвал'!S164+'12.юрид-в инвал'!R164*'12.юрид-в инвал'!S164)/('11.физ-в инвал'!R164+'12.юрид-в инвал'!R164)</f>
        <v>0.96754473757956683</v>
      </c>
    </row>
    <row r="165" spans="1:19" ht="14.25" customHeight="1" x14ac:dyDescent="0.2">
      <c r="A165" s="23" t="s">
        <v>38</v>
      </c>
      <c r="B165" s="26">
        <f>'11.физ-в инвал'!B165+'12.юрид-в инвал'!B165</f>
        <v>3967093.9</v>
      </c>
      <c r="C165" s="28">
        <f>('11.физ-в инвал'!B165*'11.физ-в инвал'!C165+'12.юрид-в инвал'!B165*'12.юрид-в инвал'!C165)/('11.физ-в инвал'!B165+'12.юрид-в инвал'!B165)</f>
        <v>1.8048717215894488</v>
      </c>
      <c r="D165" s="21">
        <f>'11.физ-в инвал'!D165+'12.юрид-в инвал'!D165</f>
        <v>2948285.4</v>
      </c>
      <c r="E165" s="28">
        <f>('11.физ-в инвал'!D165*'11.физ-в инвал'!E165+'12.юрид-в инвал'!D165*'12.юрид-в инвал'!E165)/('11.физ-в инвал'!D165+'12.юрид-в инвал'!D165)</f>
        <v>2.2219185428927611E-2</v>
      </c>
      <c r="F165" s="21">
        <f t="shared" si="4"/>
        <v>1018808.4999999999</v>
      </c>
      <c r="G165" s="28">
        <f t="shared" si="5"/>
        <v>6.9636120006851154</v>
      </c>
      <c r="H165" s="21">
        <f>'11.физ-в инвал'!H165+'12.юрид-в инвал'!H165</f>
        <v>262257.59999999998</v>
      </c>
      <c r="I165" s="28">
        <f>('11.физ-в инвал'!H165*'11.физ-в инвал'!I165+'12.юрид-в инвал'!H165*'12.юрид-в инвал'!I165)/('11.физ-в инвал'!H165+'12.юрид-в инвал'!H165)</f>
        <v>1.7967945981355737</v>
      </c>
      <c r="J165" s="21">
        <f>'11.физ-в инвал'!J165+'12.юрид-в инвал'!J165</f>
        <v>193247.09999999998</v>
      </c>
      <c r="K165" s="28">
        <f>('11.физ-в инвал'!J165*'11.физ-в инвал'!K165+'12.юрид-в инвал'!J165*'12.юрид-в инвал'!K165)/('11.физ-в инвал'!J165+'12.юрид-в инвал'!J165)</f>
        <v>5.0052190330411186</v>
      </c>
      <c r="L165" s="21">
        <f>'11.физ-в инвал'!L165+'12.юрид-в инвал'!L165</f>
        <v>129768.70000000001</v>
      </c>
      <c r="M165" s="28">
        <f>('11.физ-в инвал'!L165*'11.физ-в инвал'!M165+'12.юрид-в инвал'!L165*'12.юрид-в инвал'!M165)/('11.физ-в инвал'!L165+'12.юрид-в инвал'!L165)</f>
        <v>7.3875074652053989</v>
      </c>
      <c r="N165" s="21">
        <f>'11.физ-в инвал'!N165+'12.юрид-в инвал'!N165</f>
        <v>182659</v>
      </c>
      <c r="O165" s="28">
        <f>('11.физ-в инвал'!N165*'11.физ-в инвал'!O165+'12.юрид-в инвал'!N165*'12.юрид-в инвал'!O165)/('11.физ-в инвал'!N165+'12.юрид-в инвал'!N165)</f>
        <v>9.0784699248326124</v>
      </c>
      <c r="P165" s="21">
        <f>'11.физ-в инвал'!P165+'12.юрид-в инвал'!P165</f>
        <v>230001.59999999998</v>
      </c>
      <c r="Q165" s="28">
        <f>('11.физ-в инвал'!P165*'11.физ-в инвал'!Q165+'12.юрид-в инвал'!P165*'12.юрид-в инвал'!Q165)/('11.физ-в инвал'!P165+'12.юрид-в инвал'!P165)</f>
        <v>13.167003477367116</v>
      </c>
      <c r="R165" s="22">
        <f>'11.физ-в инвал'!R165+'12.юрид-в инвал'!R165</f>
        <v>20874.5</v>
      </c>
      <c r="S165" s="30">
        <f>('11.физ-в инвал'!R165*'11.физ-в инвал'!S165+'12.юрид-в инвал'!R165*'12.юрид-в инвал'!S165)/('11.физ-в инвал'!R165+'12.юрид-в инвал'!R165)</f>
        <v>0.51530096529258174</v>
      </c>
    </row>
    <row r="166" spans="1:19" ht="14.25" customHeight="1" x14ac:dyDescent="0.2">
      <c r="A166" s="23" t="s">
        <v>1</v>
      </c>
      <c r="B166" s="26">
        <f>'11.физ-в инвал'!B166+'12.юрид-в инвал'!B166</f>
        <v>3638934.2000000007</v>
      </c>
      <c r="C166" s="28">
        <f>('11.физ-в инвал'!B166*'11.физ-в инвал'!C166+'12.юрид-в инвал'!B166*'12.юрид-в инвал'!C166)/('11.физ-в инвал'!B166+'12.юрид-в инвал'!B166)</f>
        <v>1.2177875837930785</v>
      </c>
      <c r="D166" s="21">
        <f>'11.физ-в инвал'!D166+'12.юрид-в инвал'!D166</f>
        <v>3051189</v>
      </c>
      <c r="E166" s="28">
        <f>('11.физ-в инвал'!D166*'11.физ-в инвал'!E166+'12.юрид-в инвал'!D166*'12.юрид-в инвал'!E166)/('11.физ-в инвал'!D166+'12.юрид-в инвал'!D166)</f>
        <v>2.4131846961954827E-2</v>
      </c>
      <c r="F166" s="21">
        <f t="shared" si="4"/>
        <v>587745.19999999995</v>
      </c>
      <c r="G166" s="28">
        <f t="shared" si="5"/>
        <v>7.4144681419771699</v>
      </c>
      <c r="H166" s="21">
        <f>'11.физ-в инвал'!H166+'12.юрид-в инвал'!H166</f>
        <v>114976.5</v>
      </c>
      <c r="I166" s="28">
        <f>('11.физ-в инвал'!H166*'11.физ-в инвал'!I166+'12.юрид-в инвал'!H166*'12.юрид-в инвал'!I166)/('11.физ-в инвал'!H166+'12.юрид-в инвал'!H166)</f>
        <v>2.0449566911499311</v>
      </c>
      <c r="J166" s="21">
        <f>'11.физ-в инвал'!J166+'12.юрид-в инвал'!J166</f>
        <v>107298.70000000001</v>
      </c>
      <c r="K166" s="28">
        <f>('11.физ-в инвал'!J166*'11.физ-в инвал'!K166+'12.юрид-в инвал'!J166*'12.юрид-в инвал'!K166)/('11.физ-в инвал'!J166+'12.юрид-в инвал'!J166)</f>
        <v>4.2145025708605974</v>
      </c>
      <c r="L166" s="21">
        <f>'11.физ-в инвал'!L166+'12.юрид-в инвал'!L166</f>
        <v>138862</v>
      </c>
      <c r="M166" s="28">
        <f>('11.физ-в инвал'!L166*'11.физ-в инвал'!M166+'12.юрид-в инвал'!L166*'12.юрид-в инвал'!M166)/('11.физ-в инвал'!L166+'12.юрид-в инвал'!L166)</f>
        <v>7.0177668908700719</v>
      </c>
      <c r="N166" s="21">
        <f>'11.физ-в инвал'!N166+'12.юрид-в инвал'!N166</f>
        <v>89751</v>
      </c>
      <c r="O166" s="28">
        <f>('11.физ-в инвал'!N166*'11.физ-в инвал'!O166+'12.юрид-в инвал'!N166*'12.юрид-в инвал'!O166)/('11.физ-в инвал'!N166+'12.юрид-в инвал'!N166)</f>
        <v>12.103062127441474</v>
      </c>
      <c r="P166" s="21">
        <f>'11.физ-в инвал'!P166+'12.юрид-в инвал'!P166</f>
        <v>136395.9</v>
      </c>
      <c r="Q166" s="28">
        <f>('11.физ-в инвал'!P166*'11.физ-в инвал'!Q166+'12.юрид-в инвал'!P166*'12.юрид-в инвал'!Q166)/('11.физ-в инвал'!P166+'12.юрид-в инвал'!P166)</f>
        <v>11.798807442159188</v>
      </c>
      <c r="R166" s="22">
        <f>'11.физ-в инвал'!R166+'12.юрид-в инвал'!R166</f>
        <v>461.1</v>
      </c>
      <c r="S166" s="30">
        <f>('11.физ-в инвал'!R166*'11.физ-в инвал'!S166+'12.юрид-в инвал'!R166*'12.юрид-в инвал'!S166)/('11.физ-в инвал'!R166+'12.юрид-в инвал'!R166)</f>
        <v>0.89658642376924735</v>
      </c>
    </row>
    <row r="167" spans="1:19" ht="14.25" customHeight="1" x14ac:dyDescent="0.2">
      <c r="A167" s="23" t="s">
        <v>2</v>
      </c>
      <c r="B167" s="26">
        <f>'11.физ-в инвал'!B167+'12.юрид-в инвал'!B167</f>
        <v>3546671.9</v>
      </c>
      <c r="C167" s="28">
        <f>('11.физ-в инвал'!B167*'11.физ-в инвал'!C167+'12.юрид-в инвал'!B167*'12.юрид-в инвал'!C167)/('11.физ-в инвал'!B167+'12.юрид-в инвал'!B167)</f>
        <v>1.6502519012260477</v>
      </c>
      <c r="D167" s="21">
        <f>'11.физ-в инвал'!D167+'12.юрид-в инвал'!D167</f>
        <v>2940038.9</v>
      </c>
      <c r="E167" s="28">
        <f>('11.физ-в инвал'!D167*'11.физ-в инвал'!E167+'12.юрид-в инвал'!D167*'12.юрид-в инвал'!E167)/('11.физ-в инвал'!D167+'12.юрид-в инвал'!D167)</f>
        <v>2.5035401062210427E-2</v>
      </c>
      <c r="F167" s="21">
        <f t="shared" si="4"/>
        <v>606633</v>
      </c>
      <c r="G167" s="28">
        <f t="shared" si="5"/>
        <v>9.5268424121338597</v>
      </c>
      <c r="H167" s="21">
        <f>'11.физ-в инвал'!H167+'12.юрид-в инвал'!H167</f>
        <v>19841.400000000001</v>
      </c>
      <c r="I167" s="28">
        <f>('11.физ-в инвал'!H167*'11.физ-в инвал'!I167+'12.юрид-в инвал'!H167*'12.юрид-в инвал'!I167)/('11.физ-в инвал'!H167+'12.юрид-в инвал'!H167)</f>
        <v>1.6757463183041517</v>
      </c>
      <c r="J167" s="21">
        <f>'11.физ-в инвал'!J167+'12.юрид-в инвал'!J167</f>
        <v>127066.3</v>
      </c>
      <c r="K167" s="28">
        <f>('11.физ-в инвал'!J167*'11.физ-в инвал'!K167+'12.юрид-в инвал'!J167*'12.юрид-в инвал'!K167)/('11.физ-в инвал'!J167+'12.юрид-в инвал'!J167)</f>
        <v>4.8578420714225574</v>
      </c>
      <c r="L167" s="21">
        <f>'11.физ-в инвал'!L167+'12.юрид-в инвал'!L167</f>
        <v>105856.4</v>
      </c>
      <c r="M167" s="28">
        <f>('11.физ-в инвал'!L167*'11.физ-в инвал'!M167+'12.юрид-в инвал'!L167*'12.юрид-в инвал'!M167)/('11.физ-в инвал'!L167+'12.юрид-в инвал'!L167)</f>
        <v>7.6387094214426341</v>
      </c>
      <c r="N167" s="21">
        <f>'11.физ-в инвал'!N167+'12.юрид-в инвал'!N167</f>
        <v>157696.5</v>
      </c>
      <c r="O167" s="28">
        <f>('11.физ-в инвал'!N167*'11.физ-в инвал'!O167+'12.юрид-в инвал'!N167*'12.юрид-в инвал'!O167)/('11.физ-в инвал'!N167+'12.юрид-в инвал'!N167)</f>
        <v>10.870468824609297</v>
      </c>
      <c r="P167" s="21">
        <f>'11.физ-в инвал'!P167+'12.юрид-в инвал'!P167</f>
        <v>195471.09999999998</v>
      </c>
      <c r="Q167" s="28">
        <f>('11.физ-в инвал'!P167*'11.физ-в инвал'!Q167+'12.юрид-в инвал'!P167*'12.юрид-в инвал'!Q167)/('11.физ-в инвал'!P167+'12.юрид-в инвал'!P167)</f>
        <v>13.329026157831002</v>
      </c>
      <c r="R167" s="21">
        <f>'11.физ-в инвал'!R167+'12.юрид-в инвал'!R167</f>
        <v>701.30000000000007</v>
      </c>
      <c r="S167" s="28">
        <f>('11.физ-в инвал'!R167*'11.физ-в инвал'!S167+'12.юрид-в инвал'!R167*'12.юрид-в инвал'!S167)/('11.физ-в инвал'!R167+'12.юрид-в инвал'!R167)</f>
        <v>0.71189220019962918</v>
      </c>
    </row>
    <row r="168" spans="1:19" ht="14.25" customHeight="1" x14ac:dyDescent="0.2">
      <c r="A168" s="23" t="s">
        <v>3</v>
      </c>
      <c r="B168" s="26">
        <f>'11.физ-в инвал'!B168+'12.юрид-в инвал'!B168</f>
        <v>3823796.8000000003</v>
      </c>
      <c r="C168" s="28">
        <f>('11.физ-в инвал'!B168*'11.физ-в инвал'!C168+'12.юрид-в инвал'!B168*'12.юрид-в инвал'!C168)/('11.физ-в инвал'!B168+'12.юрид-в инвал'!B168)</f>
        <v>1.9674157517993629</v>
      </c>
      <c r="D168" s="21">
        <f>'11.физ-в инвал'!D168+'12.юрид-в инвал'!D168</f>
        <v>2900713.9</v>
      </c>
      <c r="E168" s="28">
        <f>('11.физ-в инвал'!D168*'11.физ-в инвал'!E168+'12.юрид-в инвал'!D168*'12.юрид-в инвал'!E168)/('11.физ-в инвал'!D168+'12.юрид-в инвал'!D168)</f>
        <v>5.2405057941081322E-2</v>
      </c>
      <c r="F168" s="21">
        <f t="shared" si="4"/>
        <v>923082.9</v>
      </c>
      <c r="G168" s="28">
        <f t="shared" si="5"/>
        <v>7.9851831032727389</v>
      </c>
      <c r="H168" s="21">
        <f>'11.физ-в инвал'!H168+'12.юрид-в инвал'!H168</f>
        <v>74146.7</v>
      </c>
      <c r="I168" s="28">
        <f>('11.физ-в инвал'!H168*'11.физ-в инвал'!I168+'12.юрид-в инвал'!H168*'12.юрид-в инвал'!I168)/('11.физ-в инвал'!H168+'12.юрид-в инвал'!H168)</f>
        <v>0.94967852918605966</v>
      </c>
      <c r="J168" s="21">
        <f>'11.физ-в инвал'!J168+'12.юрид-в инвал'!J168</f>
        <v>408219.8</v>
      </c>
      <c r="K168" s="28">
        <f>('11.физ-в инвал'!J168*'11.физ-в инвал'!K168+'12.юрид-в инвал'!J168*'12.юрид-в инвал'!K168)/('11.физ-в инвал'!J168+'12.юрид-в инвал'!J168)</f>
        <v>4.898415517816626</v>
      </c>
      <c r="L168" s="21">
        <f>'11.физ-в инвал'!L168+'12.юрид-в инвал'!L168</f>
        <v>96317.900000000009</v>
      </c>
      <c r="M168" s="28">
        <f>('11.физ-в инвал'!L168*'11.физ-в инвал'!M168+'12.юрид-в инвал'!L168*'12.юрид-в инвал'!M168)/('11.физ-в инвал'!L168+'12.юрид-в инвал'!L168)</f>
        <v>8.7705282091906085</v>
      </c>
      <c r="N168" s="21">
        <f>'11.физ-в инвал'!N168+'12.юрид-в инвал'!N168</f>
        <v>146968.6</v>
      </c>
      <c r="O168" s="28">
        <f>('11.физ-в инвал'!N168*'11.физ-в инвал'!O168+'12.юрид-в инвал'!N168*'12.юрид-в инвал'!O168)/('11.физ-в инвал'!N168+'12.юрид-в инвал'!N168)</f>
        <v>11.860093700287001</v>
      </c>
      <c r="P168" s="21">
        <f>'11.физ-в инвал'!P168+'12.юрид-в инвал'!P168</f>
        <v>196771.1</v>
      </c>
      <c r="Q168" s="28">
        <f>('11.физ-в инвал'!P168*'11.физ-в инвал'!Q168+'12.юрид-в инвал'!P168*'12.юрид-в инвал'!Q168)/('11.физ-в инвал'!P168+'12.юрид-в инвал'!P168)</f>
        <v>13.780830167641488</v>
      </c>
      <c r="R168" s="22">
        <f>'11.физ-в инвал'!R168+'12.юрид-в инвал'!R168</f>
        <v>658.80000000000007</v>
      </c>
      <c r="S168" s="30">
        <f>('11.физ-в инвал'!R168*'11.физ-в инвал'!S168+'12.юрид-в инвал'!R168*'12.юрид-в инвал'!S168)/('11.физ-в инвал'!R168+'12.юрид-в инвал'!R168)</f>
        <v>2.2023482088646018</v>
      </c>
    </row>
    <row r="169" spans="1:19" ht="14.25" customHeight="1" x14ac:dyDescent="0.2">
      <c r="A169" s="23" t="s">
        <v>4</v>
      </c>
      <c r="B169" s="26">
        <f>'11.физ-в инвал'!B169+'12.юрид-в инвал'!B169</f>
        <v>3370252.3000000003</v>
      </c>
      <c r="C169" s="28">
        <f>('11.физ-в инвал'!B169*'11.физ-в инвал'!C169+'12.юрид-в инвал'!B169*'12.юрид-в инвал'!C169)/('11.физ-в инвал'!B169+'12.юрид-в инвал'!B169)</f>
        <v>1.7157663234886</v>
      </c>
      <c r="D169" s="21">
        <f>'11.физ-в инвал'!D169+'12.юрид-в инвал'!D169</f>
        <v>2762897.7</v>
      </c>
      <c r="E169" s="28">
        <f>('11.физ-в инвал'!D169*'11.физ-в инвал'!E169+'12.юрид-в инвал'!D169*'12.юрид-в инвал'!E169)/('11.физ-в инвал'!D169+'12.юрид-в инвал'!D169)</f>
        <v>2.807445024113632E-2</v>
      </c>
      <c r="F169" s="21">
        <f t="shared" si="4"/>
        <v>607354.6</v>
      </c>
      <c r="G169" s="28">
        <f t="shared" si="5"/>
        <v>9.3931923196103231</v>
      </c>
      <c r="H169" s="21">
        <f>'11.физ-в инвал'!H169+'12.юрид-в инвал'!H169</f>
        <v>68435.899999999994</v>
      </c>
      <c r="I169" s="28">
        <f>('11.физ-в инвал'!H169*'11.физ-в инвал'!I169+'12.юрид-в инвал'!H169*'12.юрид-в инвал'!I169)/('11.физ-в инвал'!H169+'12.юрид-в инвал'!H169)</f>
        <v>1.7576296359074699</v>
      </c>
      <c r="J169" s="21">
        <f>'11.физ-в инвал'!J169+'12.юрид-в инвал'!J169</f>
        <v>79655.7</v>
      </c>
      <c r="K169" s="28">
        <f>('11.физ-в инвал'!J169*'11.физ-в инвал'!K169+'12.юрид-в инвал'!J169*'12.юрид-в инвал'!K169)/('11.физ-в инвал'!J169+'12.юрид-в инвал'!J169)</f>
        <v>4.5325655163409495</v>
      </c>
      <c r="L169" s="21">
        <f>'11.физ-в инвал'!L169+'12.юрид-в инвал'!L169</f>
        <v>65224.1</v>
      </c>
      <c r="M169" s="28">
        <f>('11.физ-в инвал'!L169*'11.физ-в инвал'!M169+'12.юрид-в инвал'!L169*'12.юрид-в инвал'!M169)/('11.физ-в инвал'!L169+'12.юрид-в инвал'!L169)</f>
        <v>7.9723477671596843</v>
      </c>
      <c r="N169" s="21">
        <f>'11.физ-в инвал'!N169+'12.юрид-в инвал'!N169</f>
        <v>219552.19999999998</v>
      </c>
      <c r="O169" s="28">
        <f>('11.физ-в инвал'!N169*'11.физ-в инвал'!O169+'12.юрид-в инвал'!N169*'12.юрид-в инвал'!O169)/('11.физ-в инвал'!N169+'12.юрид-в инвал'!N169)</f>
        <v>12.185599584062469</v>
      </c>
      <c r="P169" s="21">
        <f>'11.физ-в инвал'!P169+'12.юрид-в инвал'!P169</f>
        <v>173155.20000000001</v>
      </c>
      <c r="Q169" s="28">
        <f>('11.физ-в инвал'!P169*'11.физ-в инвал'!Q169+'12.юрид-в инвал'!P169*'12.юрид-в инвал'!Q169)/('11.физ-в инвал'!P169+'12.юрид-в инвал'!P169)</f>
        <v>11.7135538753673</v>
      </c>
      <c r="R169" s="22">
        <f>'11.физ-в инвал'!R169+'12.юрид-в инвал'!R169</f>
        <v>1331.5</v>
      </c>
      <c r="S169" s="30">
        <f>('11.физ-в инвал'!R169*'11.физ-в инвал'!S169+'12.юрид-в инвал'!R169*'12.юрид-в инвал'!S169)/('11.физ-в инвал'!R169+'12.юрид-в инвал'!R169)</f>
        <v>3.1355613969207663E-2</v>
      </c>
    </row>
    <row r="170" spans="1:19" ht="14.25" customHeight="1" x14ac:dyDescent="0.2">
      <c r="A170" s="23" t="s">
        <v>5</v>
      </c>
      <c r="B170" s="26">
        <f>'11.физ-в инвал'!B170+'12.юрид-в инвал'!B170</f>
        <v>4062388.8</v>
      </c>
      <c r="C170" s="28">
        <f>('11.физ-в инвал'!B170*'11.физ-в инвал'!C170+'12.юрид-в инвал'!B170*'12.юрид-в инвал'!C170)/('11.физ-в инвал'!B170+'12.юрид-в инвал'!B170)</f>
        <v>1.3598466402329585</v>
      </c>
      <c r="D170" s="21">
        <f>'11.физ-в инвал'!D170+'12.юрид-в инвал'!D170</f>
        <v>3379735.6</v>
      </c>
      <c r="E170" s="28">
        <f>('11.физ-в инвал'!D170*'11.физ-в инвал'!E170+'12.юрид-в инвал'!D170*'12.юрид-в инвал'!E170)/('11.физ-в инвал'!D170+'12.юрид-в инвал'!D170)</f>
        <v>1.6856519486317216E-2</v>
      </c>
      <c r="F170" s="21">
        <f t="shared" si="4"/>
        <v>682653.2</v>
      </c>
      <c r="G170" s="28">
        <f t="shared" si="5"/>
        <v>8.008832569744051</v>
      </c>
      <c r="H170" s="21">
        <f>'11.физ-в инвал'!H170+'12.юрид-в инвал'!H170</f>
        <v>39227.5</v>
      </c>
      <c r="I170" s="28">
        <f>('11.физ-в инвал'!H170*'11.физ-в инвал'!I170+'12.юрид-в инвал'!H170*'12.юрид-в инвал'!I170)/('11.физ-в инвал'!H170+'12.юрид-в инвал'!H170)</f>
        <v>2.7110363647951061</v>
      </c>
      <c r="J170" s="21">
        <f>'11.физ-в инвал'!J170+'12.юрид-в инвал'!J170</f>
        <v>108210.5</v>
      </c>
      <c r="K170" s="28">
        <f>('11.физ-в инвал'!J170*'11.физ-в инвал'!K170+'12.юрид-в инвал'!J170*'12.юрид-в инвал'!K170)/('11.физ-в инвал'!J170+'12.юрид-в инвал'!J170)</f>
        <v>3.3681605297083008</v>
      </c>
      <c r="L170" s="21">
        <f>'11.физ-в инвал'!L170+'12.юрид-в инвал'!L170</f>
        <v>83674</v>
      </c>
      <c r="M170" s="28">
        <f>('11.физ-в инвал'!L170*'11.физ-в инвал'!M170+'12.юрид-в инвал'!L170*'12.юрид-в инвал'!M170)/('11.физ-в инвал'!L170+'12.юрид-в инвал'!L170)</f>
        <v>7.3072233549250658</v>
      </c>
      <c r="N170" s="21">
        <f>'11.физ-в инвал'!N170+'12.юрид-в инвал'!N170</f>
        <v>314820.19999999995</v>
      </c>
      <c r="O170" s="28">
        <f>('11.физ-в инвал'!N170*'11.физ-в инвал'!O170+'12.юрид-в инвал'!N170*'12.юрид-в инвал'!O170)/('11.физ-в инвал'!N170+'12.юрид-в инвал'!N170)</f>
        <v>8.8089910558471143</v>
      </c>
      <c r="P170" s="21">
        <f>'11.физ-в инвал'!P170+'12.юрид-в инвал'!P170</f>
        <v>135139.90000000002</v>
      </c>
      <c r="Q170" s="28">
        <f>('11.физ-в инвал'!P170*'11.физ-в инвал'!Q170+'12.юрид-в инвал'!P170*'12.юрид-в инвал'!Q170)/('11.физ-в инвал'!P170+'12.юрид-в инвал'!P170)</f>
        <v>11.852421017034937</v>
      </c>
      <c r="R170" s="22">
        <f>'11.физ-в инвал'!R170+'12.юрид-в инвал'!R170</f>
        <v>1581.1</v>
      </c>
      <c r="S170" s="30">
        <f>('11.физ-в инвал'!R170*'11.физ-в инвал'!S170+'12.юрид-в инвал'!R170*'12.юрид-в инвал'!S170)/('11.физ-в инвал'!R170+'12.юрид-в инвал'!R170)</f>
        <v>6.3435228638289791</v>
      </c>
    </row>
    <row r="171" spans="1:19" ht="14.25" customHeight="1" x14ac:dyDescent="0.2">
      <c r="A171" s="23" t="s">
        <v>6</v>
      </c>
      <c r="B171" s="26">
        <f>'11.физ-в инвал'!B171+'12.юрид-в инвал'!B171</f>
        <v>4151806.3999999994</v>
      </c>
      <c r="C171" s="28">
        <f>('11.физ-в инвал'!B171*'11.физ-в инвал'!C171+'12.юрид-в инвал'!B171*'12.юрид-в инвал'!C171)/('11.физ-в инвал'!B171+'12.юрид-в инвал'!B171)</f>
        <v>1.5550379232519131</v>
      </c>
      <c r="D171" s="21">
        <f>'11.физ-в инвал'!D171+'12.юрид-в инвал'!D171</f>
        <v>3361522.8</v>
      </c>
      <c r="E171" s="28">
        <f>('11.физ-в инвал'!D171*'11.физ-в инвал'!E171+'12.юрид-в инвал'!D171*'12.юрид-в инвал'!E171)/('11.физ-в инвал'!D171+'12.юрид-в инвал'!D171)</f>
        <v>4.2298718902040476E-2</v>
      </c>
      <c r="F171" s="21">
        <f t="shared" si="4"/>
        <v>790283.6</v>
      </c>
      <c r="G171" s="28">
        <f t="shared" si="5"/>
        <v>7.9895727230072859</v>
      </c>
      <c r="H171" s="21">
        <f>'11.физ-в инвал'!H171+'12.юрид-в инвал'!H171</f>
        <v>60620.600000000006</v>
      </c>
      <c r="I171" s="28">
        <f>('11.физ-в инвал'!H171*'11.физ-в инвал'!I171+'12.юрид-в инвал'!H171*'12.юрид-в инвал'!I171)/('11.физ-в инвал'!H171+'12.юрид-в инвал'!H171)</f>
        <v>1.9728437197916222</v>
      </c>
      <c r="J171" s="21">
        <f>'11.физ-в инвал'!J171+'12.юрид-в инвал'!J171</f>
        <v>137484.6</v>
      </c>
      <c r="K171" s="28">
        <f>('11.физ-в инвал'!J171*'11.физ-в инвал'!K171+'12.юрид-в инвал'!J171*'12.юрид-в инвал'!K171)/('11.физ-в инвал'!J171+'12.юрид-в инвал'!J171)</f>
        <v>4.4954481520112077</v>
      </c>
      <c r="L171" s="21">
        <f>'11.физ-в инвал'!L171+'12.юрид-в инвал'!L171</f>
        <v>121986</v>
      </c>
      <c r="M171" s="28">
        <f>('11.физ-в инвал'!L171*'11.физ-в инвал'!M171+'12.юрид-в инвал'!L171*'12.юрид-в инвал'!M171)/('11.физ-в инвал'!L171+'12.юрид-в инвал'!L171)</f>
        <v>7.5838256603216774</v>
      </c>
      <c r="N171" s="21">
        <f>'11.физ-в инвал'!N171+'12.юрид-в инвал'!N171</f>
        <v>297031.59999999998</v>
      </c>
      <c r="O171" s="28">
        <f>('11.физ-в инвал'!N171*'11.физ-в инвал'!O171+'12.юрид-в инвал'!N171*'12.юрид-в инвал'!O171)/('11.физ-в инвал'!N171+'12.юрид-в инвал'!N171)</f>
        <v>8.6059746000088904</v>
      </c>
      <c r="P171" s="21">
        <f>'11.физ-в инвал'!P171+'12.юрид-в инвал'!P171</f>
        <v>171333.59999999998</v>
      </c>
      <c r="Q171" s="28">
        <f>('11.физ-в инвал'!P171*'11.физ-в инвал'!Q171+'12.юрид-в инвал'!P171*'12.юрид-в инвал'!Q171)/('11.физ-в инвал'!P171+'12.юрид-в инвал'!P171)</f>
        <v>12.201046683195825</v>
      </c>
      <c r="R171" s="22">
        <f>'11.физ-в инвал'!R171+'12.юрид-в инвал'!R171</f>
        <v>1827.2</v>
      </c>
      <c r="S171" s="30">
        <f>('11.физ-в инвал'!R171*'11.физ-в инвал'!S171+'12.юрид-в инвал'!R171*'12.юрид-в инвал'!S171)/('11.физ-в инвал'!R171+'12.юрид-в инвал'!R171)</f>
        <v>2.4968361427320489</v>
      </c>
    </row>
    <row r="172" spans="1:19" ht="14.25" customHeight="1" x14ac:dyDescent="0.2">
      <c r="A172" s="23" t="s">
        <v>7</v>
      </c>
      <c r="B172" s="26">
        <f>'11.физ-в инвал'!B172+'12.юрид-в инвал'!B172</f>
        <v>4036283.4000000004</v>
      </c>
      <c r="C172" s="28">
        <f>('11.физ-в инвал'!B172*'11.физ-в инвал'!C172+'12.юрид-в инвал'!B172*'12.юрид-в инвал'!C172)/('11.физ-в инвал'!B172+'12.юрид-в инвал'!B172)</f>
        <v>1.6577268236417688</v>
      </c>
      <c r="D172" s="21">
        <f>'11.физ-в инвал'!D172+'12.юрид-в инвал'!D172</f>
        <v>3272989.9</v>
      </c>
      <c r="E172" s="28">
        <f>('11.физ-в инвал'!D172*'11.физ-в инвал'!E172+'12.юрид-в инвал'!D172*'12.юрид-в инвал'!E172)/('11.физ-в инвал'!D172+'12.юрид-в инвал'!D172)</f>
        <v>4.3687518864632006E-2</v>
      </c>
      <c r="F172" s="21">
        <f t="shared" si="4"/>
        <v>763293.5</v>
      </c>
      <c r="G172" s="28">
        <f t="shared" si="5"/>
        <v>8.5787006597069162</v>
      </c>
      <c r="H172" s="21">
        <f>'11.физ-в инвал'!H172+'12.юрид-в инвал'!H172</f>
        <v>40372.400000000001</v>
      </c>
      <c r="I172" s="28">
        <f>('11.физ-в инвал'!H172*'11.физ-в инвал'!I172+'12.юрид-в инвал'!H172*'12.юрид-в инвал'!I172)/('11.физ-в инвал'!H172+'12.юрид-в инвал'!H172)</f>
        <v>2.6166957624515752</v>
      </c>
      <c r="J172" s="21">
        <f>'11.физ-в инвал'!J172+'12.юрид-в инвал'!J172</f>
        <v>200381.5</v>
      </c>
      <c r="K172" s="28">
        <f>('11.физ-в инвал'!J172*'11.физ-в инвал'!K172+'12.юрид-в инвал'!J172*'12.юрид-в инвал'!K172)/('11.физ-в инвал'!J172+'12.юрид-в инвал'!J172)</f>
        <v>5.4592515277108902</v>
      </c>
      <c r="L172" s="21">
        <f>'11.физ-в инвал'!L172+'12.юрид-в инвал'!L172</f>
        <v>181702.8</v>
      </c>
      <c r="M172" s="28">
        <f>('11.физ-в инвал'!L172*'11.физ-в инвал'!M172+'12.юрид-в инвал'!L172*'12.юрид-в инвал'!M172)/('11.физ-в инвал'!L172+'12.юрид-в инвал'!L172)</f>
        <v>8.3378988105851981</v>
      </c>
      <c r="N172" s="21">
        <f>'11.физ-в инвал'!N172+'12.юрид-в инвал'!N172</f>
        <v>217541.30000000002</v>
      </c>
      <c r="O172" s="28">
        <f>('11.физ-в инвал'!N172*'11.физ-в инвал'!O172+'12.юрид-в инвал'!N172*'12.юрид-в инвал'!O172)/('11.физ-в инвал'!N172+'12.юрид-в инвал'!N172)</f>
        <v>10.960766089013903</v>
      </c>
      <c r="P172" s="21">
        <f>'11.физ-в инвал'!P172+'12.юрид-в инвал'!P172</f>
        <v>100470.5</v>
      </c>
      <c r="Q172" s="28">
        <f>('11.физ-в инвал'!P172*'11.физ-в инвал'!Q172+'12.юрид-в инвал'!P172*'12.юрид-в инвал'!Q172)/('11.физ-в инвал'!P172+'12.юрид-в инвал'!P172)</f>
        <v>12.0094070000647</v>
      </c>
      <c r="R172" s="22">
        <f>'11.физ-в инвал'!R172+'12.юрид-в инвал'!R172</f>
        <v>22825</v>
      </c>
      <c r="S172" s="30">
        <f>('11.физ-в инвал'!R172*'11.физ-в инвал'!S172+'12.юрид-в инвал'!R172*'12.юрид-в инвал'!S172)/('11.физ-в инвал'!R172+'12.юрид-в инвал'!R172)</f>
        <v>10.622613975903615</v>
      </c>
    </row>
    <row r="173" spans="1:19" ht="14.25" customHeight="1" x14ac:dyDescent="0.2">
      <c r="A173" s="23" t="s">
        <v>8</v>
      </c>
      <c r="B173" s="26">
        <f>'11.физ-в инвал'!B173+'12.юрид-в инвал'!B173</f>
        <v>6545356.2000000011</v>
      </c>
      <c r="C173" s="28">
        <f>('11.физ-в инвал'!B173*'11.физ-в инвал'!C173+'12.юрид-в инвал'!B173*'12.юрид-в инвал'!C173)/('11.физ-в инвал'!B173+'12.юрид-в инвал'!B173)</f>
        <v>1.8183504592156494</v>
      </c>
      <c r="D173" s="21">
        <f>'11.физ-в инвал'!D173+'12.юрид-в инвал'!D173</f>
        <v>4256080</v>
      </c>
      <c r="E173" s="28">
        <f>('11.физ-в инвал'!D173*'11.физ-в инвал'!E173+'12.юрид-в инвал'!D173*'12.юрид-в инвал'!E173)/('11.физ-в инвал'!D173+'12.юрид-в инвал'!D173)</f>
        <v>3.1123372446006652E-2</v>
      </c>
      <c r="F173" s="21">
        <f t="shared" si="4"/>
        <v>2289276.2000000002</v>
      </c>
      <c r="G173" s="28">
        <f t="shared" si="5"/>
        <v>5.141051957382861</v>
      </c>
      <c r="H173" s="21">
        <f>'11.физ-в инвал'!H173+'12.юрид-в инвал'!H173</f>
        <v>82910.100000000006</v>
      </c>
      <c r="I173" s="28">
        <f>('11.физ-в инвал'!H173*'11.физ-в инвал'!I173+'12.юрид-в инвал'!H173*'12.юрид-в инвал'!I173)/('11.физ-в инвал'!H173+'12.юрид-в инвал'!H173)</f>
        <v>2.433465138746667</v>
      </c>
      <c r="J173" s="21">
        <f>'11.физ-в инвал'!J173+'12.юрид-в инвал'!J173</f>
        <v>739129.70000000007</v>
      </c>
      <c r="K173" s="28">
        <f>('11.физ-в инвал'!J173*'11.физ-в инвал'!K173+'12.юрид-в инвал'!J173*'12.юрид-в инвал'!K173)/('11.физ-в инвал'!J173+'12.юрид-в инвал'!J173)</f>
        <v>3.5295410670143537</v>
      </c>
      <c r="L173" s="21">
        <f>'11.физ-в инвал'!L173+'12.юрид-в инвал'!L173</f>
        <v>1136117.5</v>
      </c>
      <c r="M173" s="28">
        <f>('11.физ-в инвал'!L173*'11.физ-в инвал'!M173+'12.юрид-в инвал'!L173*'12.юрид-в инвал'!M173)/('11.физ-в инвал'!L173+'12.юрид-в инвал'!L173)</f>
        <v>4.3815580140258374</v>
      </c>
      <c r="N173" s="21">
        <f>'11.физ-в инвал'!N173+'12.юрид-в инвал'!N173</f>
        <v>160728.70000000001</v>
      </c>
      <c r="O173" s="28">
        <f>('11.физ-в инвал'!N173*'11.физ-в инвал'!O173+'12.юрид-в инвал'!N173*'12.юрид-в инвал'!O173)/('11.физ-в инвал'!N173+'12.юрид-в инвал'!N173)</f>
        <v>10.891999935294692</v>
      </c>
      <c r="P173" s="21">
        <f>'11.физ-в инвал'!P173+'12.юрид-в инвал'!P173</f>
        <v>143532</v>
      </c>
      <c r="Q173" s="28">
        <f>('11.физ-в инвал'!P173*'11.физ-в инвал'!Q173+'12.юрид-в инвал'!P173*'12.юрид-в инвал'!Q173)/('11.физ-в инвал'!P173+'12.юрид-в инвал'!P173)</f>
        <v>13.341557938299475</v>
      </c>
      <c r="R173" s="22">
        <f>'11.физ-в инвал'!R173+'12.юрид-в инвал'!R173</f>
        <v>26858.199999999997</v>
      </c>
      <c r="S173" s="30">
        <f>('11.физ-в инвал'!R173*'11.физ-в инвал'!S173+'12.юрид-в инвал'!R173*'12.юрид-в инвал'!S173)/('11.физ-в инвал'!R173+'12.юрид-в инвал'!R173)</f>
        <v>11.734896605133628</v>
      </c>
    </row>
    <row r="174" spans="1:19" ht="14.25" customHeight="1" x14ac:dyDescent="0.2">
      <c r="A174" s="23" t="s">
        <v>9</v>
      </c>
      <c r="B174" s="26">
        <f>'11.физ-в инвал'!B174+'12.юрид-в инвал'!B174</f>
        <v>3477498.6999999997</v>
      </c>
      <c r="C174" s="28">
        <f>('11.физ-в инвал'!B174*'11.физ-в инвал'!C174+'12.юрид-в инвал'!B174*'12.юрид-в инвал'!C174)/('11.физ-в инвал'!B174+'12.юрид-в инвал'!B174)</f>
        <v>1.6581234074940128</v>
      </c>
      <c r="D174" s="21">
        <f>'11.физ-в инвал'!D174+'12.юрид-в инвал'!D174</f>
        <v>2816077.3</v>
      </c>
      <c r="E174" s="28">
        <f>('11.физ-в инвал'!D174*'11.физ-в инвал'!E174+'12.юрид-в инвал'!D174*'12.юрид-в инвал'!E174)/('11.физ-в инвал'!D174+'12.юрид-в инвал'!D174)</f>
        <v>3.552138110697458E-2</v>
      </c>
      <c r="F174" s="21">
        <f t="shared" si="4"/>
        <v>661421.4</v>
      </c>
      <c r="G174" s="28">
        <f t="shared" si="5"/>
        <v>8.5665372166670117</v>
      </c>
      <c r="H174" s="21">
        <f>'11.физ-в инвал'!H174+'12.юрид-в инвал'!H174</f>
        <v>41239.199999999997</v>
      </c>
      <c r="I174" s="28">
        <f>('11.физ-в инвал'!H174*'11.физ-в инвал'!I174+'12.юрид-в инвал'!H174*'12.юрид-в инвал'!I174)/('11.физ-в инвал'!H174+'12.юрид-в инвал'!H174)</f>
        <v>2.019587261634562</v>
      </c>
      <c r="J174" s="21">
        <f>'11.физ-в инвал'!J174+'12.юрид-в инвал'!J174</f>
        <v>132048.70000000001</v>
      </c>
      <c r="K174" s="28">
        <f>('11.физ-в инвал'!J174*'11.физ-в инвал'!K174+'12.юрид-в инвал'!J174*'12.юрид-в инвал'!K174)/('11.физ-в инвал'!J174+'12.юрид-в инвал'!J174)</f>
        <v>3.3974998163556323</v>
      </c>
      <c r="L174" s="21">
        <f>'11.физ-в инвал'!L174+'12.юрид-в инвал'!L174</f>
        <v>165854.9</v>
      </c>
      <c r="M174" s="28">
        <f>('11.физ-в инвал'!L174*'11.физ-в инвал'!M174+'12.юрид-в инвал'!L174*'12.юрид-в инвал'!M174)/('11.физ-в инвал'!L174+'12.юрид-в инвал'!L174)</f>
        <v>9.0321222044087914</v>
      </c>
      <c r="N174" s="21">
        <f>'11.физ-в инвал'!N174+'12.юрид-в инвал'!N174</f>
        <v>153703.5</v>
      </c>
      <c r="O174" s="28">
        <f>('11.физ-в инвал'!N174*'11.физ-в инвал'!O174+'12.юрид-в инвал'!N174*'12.юрид-в инвал'!O174)/('11.физ-в инвал'!N174+'12.юрид-в инвал'!N174)</f>
        <v>9.8113694613330189</v>
      </c>
      <c r="P174" s="21">
        <f>'11.физ-в инвал'!P174+'12.юрид-в инвал'!P174</f>
        <v>167986.2</v>
      </c>
      <c r="Q174" s="28">
        <f>('11.физ-в инвал'!P174*'11.физ-в инвал'!Q174+'12.юрид-в инвал'!P174*'12.юрид-в инвал'!Q174)/('11.физ-в инвал'!P174+'12.юрид-в инвал'!P174)</f>
        <v>12.661937653211991</v>
      </c>
      <c r="R174" s="21">
        <f>'11.физ-в инвал'!R174+'12.юрид-в инвал'!R174</f>
        <v>588.9</v>
      </c>
      <c r="S174" s="28">
        <f>('11.физ-в инвал'!R174*'11.физ-в инвал'!S174+'12.юрид-в инвал'!R174*'12.юрид-в инвал'!S174)/('11.физ-в инвал'!R174+'12.юрид-в инвал'!R174)</f>
        <v>1.82560706401766</v>
      </c>
    </row>
    <row r="175" spans="1:19" ht="14.25" customHeight="1" x14ac:dyDescent="0.2">
      <c r="A175" s="23" t="s">
        <v>14</v>
      </c>
      <c r="B175" s="26">
        <f>'11.физ-в инвал'!B175+'12.юрид-в инвал'!B175</f>
        <v>4289136.5</v>
      </c>
      <c r="C175" s="28">
        <f>('11.физ-в инвал'!B175*'11.физ-в инвал'!C175+'12.юрид-в инвал'!B175*'12.юрид-в инвал'!C175)/('11.физ-в инвал'!B175+'12.юрид-в инвал'!B175)</f>
        <v>1.9854875842724984</v>
      </c>
      <c r="D175" s="21">
        <f>'11.физ-в инвал'!D175+'12.юрид-в инвал'!D175</f>
        <v>3417413.4</v>
      </c>
      <c r="E175" s="28">
        <f>('11.физ-в инвал'!D175*'11.физ-в инвал'!E175+'12.юрид-в инвал'!D175*'12.юрид-в инвал'!E175)/('11.физ-в инвал'!D175+'12.юрид-в инвал'!D175)</f>
        <v>6.3019089232809827E-2</v>
      </c>
      <c r="F175" s="21">
        <f t="shared" si="4"/>
        <v>871723.1</v>
      </c>
      <c r="G175" s="28">
        <f t="shared" si="5"/>
        <v>9.5221349394090851</v>
      </c>
      <c r="H175" s="21">
        <f>'11.физ-в инвал'!H175+'12.юрид-в инвал'!H175</f>
        <v>25738.2</v>
      </c>
      <c r="I175" s="28">
        <f>('11.физ-в инвал'!H175*'11.физ-в инвал'!I175+'12.юрид-в инвал'!H175*'12.юрид-в инвал'!I175)/('11.физ-в инвал'!H175+'12.юрид-в инвал'!H175)</f>
        <v>2.3483046599995334</v>
      </c>
      <c r="J175" s="21">
        <f>'11.физ-в инвал'!J175+'12.юрид-в инвал'!J175</f>
        <v>132514.4</v>
      </c>
      <c r="K175" s="28">
        <f>('11.физ-в инвал'!J175*'11.физ-в инвал'!K175+'12.юрид-в инвал'!J175*'12.юрид-в инвал'!K175)/('11.физ-в инвал'!J175+'12.юрид-в инвал'!J175)</f>
        <v>4.9726766675923528</v>
      </c>
      <c r="L175" s="21">
        <f>'11.физ-в инвал'!L175+'12.юрид-в инвал'!L175</f>
        <v>277397.09999999998</v>
      </c>
      <c r="M175" s="28">
        <f>('11.физ-в инвал'!L175*'11.физ-в инвал'!M175+'12.юрид-в инвал'!L175*'12.юрид-в инвал'!M175)/('11.физ-в инвал'!L175+'12.юрид-в инвал'!L175)</f>
        <v>8.6880706899963993</v>
      </c>
      <c r="N175" s="21">
        <f>'11.физ-в инвал'!N175+'12.юрид-в инвал'!N175</f>
        <v>142061.5</v>
      </c>
      <c r="O175" s="28">
        <f>('11.физ-в инвал'!N175*'11.физ-в инвал'!O175+'12.юрид-в инвал'!N175*'12.юрид-в инвал'!O175)/('11.физ-в инвал'!N175+'12.юрид-в инвал'!N175)</f>
        <v>10.661128863203613</v>
      </c>
      <c r="P175" s="21">
        <f>'11.физ-в инвал'!P175+'12.юрид-в инвал'!P175</f>
        <v>293862.8</v>
      </c>
      <c r="Q175" s="28">
        <f>('11.физ-в инвал'!P175*'11.физ-в инвал'!Q175+'12.юрид-в инвал'!P175*'12.юрид-в инвал'!Q175)/('11.физ-в инвал'!P175+'12.юрид-в инвал'!P175)</f>
        <v>12.438767942046425</v>
      </c>
      <c r="R175" s="22">
        <f>'11.физ-в инвал'!R175+'12.юрид-в инвал'!R175</f>
        <v>149.1</v>
      </c>
      <c r="S175" s="30">
        <f>('11.физ-в инвал'!R175*'11.физ-в инвал'!S175+'12.юрид-в инвал'!R175*'12.юрид-в инвал'!S175)/('11.физ-в инвал'!R175+'12.юрид-в инвал'!R175)</f>
        <v>9.3885982562038883</v>
      </c>
    </row>
    <row r="176" spans="1:19" ht="14.25" customHeight="1" thickBot="1" x14ac:dyDescent="0.25">
      <c r="A176" s="24" t="s">
        <v>15</v>
      </c>
      <c r="B176" s="27">
        <f>'11.физ-в инвал'!B176+'12.юрид-в инвал'!B176</f>
        <v>4852320.7</v>
      </c>
      <c r="C176" s="29">
        <f>('11.физ-в инвал'!B176*'11.физ-в инвал'!C176+'12.юрид-в инвал'!B176*'12.юрид-в инвал'!C176)/('11.физ-в инвал'!B176+'12.юрид-в инвал'!B176)</f>
        <v>1.6487369165438714</v>
      </c>
      <c r="D176" s="25">
        <f>'11.физ-в инвал'!D176+'12.юрид-в инвал'!D176</f>
        <v>3671559.1</v>
      </c>
      <c r="E176" s="29">
        <f>('11.физ-в инвал'!D176*'11.физ-в инвал'!E176+'12.юрид-в инвал'!D176*'12.юрид-в инвал'!E176)/('11.физ-в инвал'!D176+'12.юрид-в инвал'!D176)</f>
        <v>4.7366162238815658E-2</v>
      </c>
      <c r="F176" s="25">
        <f t="shared" si="4"/>
        <v>1180761.6000000001</v>
      </c>
      <c r="G176" s="29">
        <f t="shared" si="5"/>
        <v>6.6281733797914839</v>
      </c>
      <c r="H176" s="25">
        <f>'11.физ-в инвал'!H176+'12.юрид-в инвал'!H176</f>
        <v>66011.899999999994</v>
      </c>
      <c r="I176" s="29">
        <f>('11.физ-в инвал'!H176*'11.физ-в инвал'!I176+'12.юрид-в инвал'!H176*'12.юрид-в инвал'!I176)/('11.физ-в инвал'!H176+'12.юрид-в инвал'!H176)</f>
        <v>2.1834377438007389</v>
      </c>
      <c r="J176" s="25">
        <f>'11.физ-в инвал'!J176+'12.юрид-в инвал'!J176</f>
        <v>587058.1</v>
      </c>
      <c r="K176" s="29">
        <f>('11.физ-в инвал'!J176*'11.физ-в инвал'!K176+'12.юрид-в инвал'!J176*'12.юрид-в инвал'!K176)/('11.физ-в инвал'!J176+'12.юрид-в инвал'!J176)</f>
        <v>4.069971556477971</v>
      </c>
      <c r="L176" s="25">
        <f>'11.физ-в инвал'!L176+'12.юрид-в инвал'!L176</f>
        <v>130824.4</v>
      </c>
      <c r="M176" s="29">
        <f>('11.физ-в инвал'!L176*'11.физ-в инвал'!M176+'12.юрид-в инвал'!L176*'12.юрид-в инвал'!M176)/('11.физ-в инвал'!L176+'12.юрид-в инвал'!L176)</f>
        <v>7.4420977050152723</v>
      </c>
      <c r="N176" s="25">
        <f>'11.физ-в инвал'!N176+'12.юрид-в инвал'!N176</f>
        <v>215783.2</v>
      </c>
      <c r="O176" s="29">
        <f>('11.физ-в инвал'!N176*'11.физ-в инвал'!O176+'12.юрид-в инвал'!N176*'12.юрид-в инвал'!O176)/('11.физ-в инвал'!N176+'12.юрид-в инвал'!N176)</f>
        <v>10.235626364795776</v>
      </c>
      <c r="P176" s="25">
        <f>'11.физ-в инвал'!P176+'12.юрид-в инвал'!P176</f>
        <v>179655.7</v>
      </c>
      <c r="Q176" s="29">
        <f>('11.физ-в инвал'!P176*'11.физ-в инвал'!Q176+'12.юрид-в инвал'!P176*'12.юрид-в инвал'!Q176)/('11.физ-в инвал'!P176+'12.юрид-в инвал'!P176)</f>
        <v>11.733239657856664</v>
      </c>
      <c r="R176" s="25">
        <f>'11.физ-в инвал'!R176+'12.юрид-в инвал'!R176</f>
        <v>1428.3</v>
      </c>
      <c r="S176" s="29">
        <f>('11.физ-в инвал'!R176*'11.физ-в инвал'!S176+'12.юрид-в инвал'!R176*'12.юрид-в инвал'!S176)/('11.физ-в инвал'!R176+'12.юрид-в инвал'!R176)</f>
        <v>1.836028845480641</v>
      </c>
    </row>
    <row r="177" spans="1:19" ht="14.25" customHeight="1" x14ac:dyDescent="0.2">
      <c r="A177" s="23" t="s">
        <v>41</v>
      </c>
      <c r="B177" s="26">
        <f>'11.физ-в инвал'!B177+'12.юрид-в инвал'!B177+'13.нерез-в инвал'!B9</f>
        <v>4367961.5</v>
      </c>
      <c r="C177" s="28">
        <f>('11.физ-в инвал'!B177*'11.физ-в инвал'!C177+'12.юрид-в инвал'!B177*'12.юрид-в инвал'!C177+'13.нерез-в инвал'!B9*'13.нерез-в инвал'!C9)/('11.физ-в инвал'!B177+'12.юрид-в инвал'!B177+'13.нерез-в инвал'!B9)</f>
        <v>2.0674566199816549</v>
      </c>
      <c r="D177" s="21">
        <f>'11.физ-в инвал'!D177+'12.юрид-в инвал'!D177+'13.нерез-в инвал'!D9</f>
        <v>3393325.8</v>
      </c>
      <c r="E177" s="28">
        <f>('11.физ-в инвал'!D177*'11.физ-в инвал'!E177+'12.юрид-в инвал'!D177*'12.юрид-в инвал'!E177+'13.нерез-в инвал'!D9*'13.нерез-в инвал'!E9)/('11.физ-в инвал'!D177+'12.юрид-в инвал'!D177+'13.нерез-в инвал'!D9)</f>
        <v>5.1390899158577676E-2</v>
      </c>
      <c r="F177" s="21">
        <f>H177+J177+L177+N177+P177+R177</f>
        <v>974635.70000000007</v>
      </c>
      <c r="G177" s="28">
        <f>(H177*I177+J177*K177+L177*M177+N177*O177+P177*Q177+R177*S177)/(H177+J177+L177+N177+P177+R177)</f>
        <v>9.0866616675338285</v>
      </c>
      <c r="H177" s="21">
        <f>'11.физ-в инвал'!H177+'12.юрид-в инвал'!H177+'13.нерез-в инвал'!H9</f>
        <v>30343.1</v>
      </c>
      <c r="I177" s="28">
        <f>('11.физ-в инвал'!H177*'11.физ-в инвал'!I177+'12.юрид-в инвал'!H177*'12.юрид-в инвал'!I177+'13.нерез-в инвал'!H9*'13.нерез-в инвал'!I9)/('11.физ-в инвал'!H177+'12.юрид-в инвал'!H177+'13.нерез-в инвал'!H9)</f>
        <v>2.4622102553793122</v>
      </c>
      <c r="J177" s="21">
        <f>'11.физ-в инвал'!J177+'12.юрид-в инвал'!J177+'13.нерез-в инвал'!J9</f>
        <v>159428.30000000002</v>
      </c>
      <c r="K177" s="28">
        <f>('11.физ-в инвал'!J177*'11.физ-в инвал'!K177+'12.юрид-в инвал'!J177*'12.юрид-в инвал'!K177+'13.нерез-в инвал'!J9*'13.нерез-в инвал'!K9)/('11.физ-в инвал'!J177+'12.юрид-в инвал'!J177+'13.нерез-в инвал'!J9)</f>
        <v>5.8298142926945866</v>
      </c>
      <c r="L177" s="21">
        <f>'11.физ-в инвал'!L177+'12.юрид-в инвал'!L177+'13.нерез-в инвал'!L9</f>
        <v>136597.9</v>
      </c>
      <c r="M177" s="28">
        <f>('11.физ-в инвал'!L177*'11.физ-в инвал'!M177+'12.юрид-в инвал'!L177*'12.юрид-в инвал'!M177+'13.нерез-в инвал'!L9*'13.нерез-в инвал'!M9)/('11.физ-в инвал'!L177+'12.юрид-в инвал'!L177+'13.нерез-в инвал'!L9)</f>
        <v>8.5405057837638854</v>
      </c>
      <c r="N177" s="21">
        <f>'11.физ-в инвал'!N177+'12.юрид-в инвал'!N177+'13.нерез-в инвал'!N9</f>
        <v>357152</v>
      </c>
      <c r="O177" s="28">
        <f>('11.физ-в инвал'!N177*'11.физ-в инвал'!O177+'12.юрид-в инвал'!N177*'12.юрид-в инвал'!O177+'13.нерез-в инвал'!N9*'13.нерез-в инвал'!O9)/('11.физ-в инвал'!N177+'12.юрид-в инвал'!N177+'13.нерез-в инвал'!N9)</f>
        <v>8.6283221625526352</v>
      </c>
      <c r="P177" s="21">
        <f>'11.физ-в инвал'!P177+'12.юрид-в инвал'!P177+'13.нерез-в инвал'!P9</f>
        <v>290617.5</v>
      </c>
      <c r="Q177" s="28">
        <f>('11.физ-в инвал'!P177*'11.физ-в инвал'!Q177+'12.юрид-в инвал'!P177*'12.юрид-в инвал'!Q177+'13.нерез-в инвал'!P9*'13.нерез-в инвал'!Q9)/('11.физ-в инвал'!P177+'12.юрид-в инвал'!P177+'13.нерез-в инвал'!P9)</f>
        <v>12.383337923559317</v>
      </c>
      <c r="R177" s="22">
        <f>'11.физ-в инвал'!R177+'12.юрид-в инвал'!R177+'13.нерез-в инвал'!R9</f>
        <v>496.9</v>
      </c>
      <c r="S177" s="30">
        <f>('11.физ-в инвал'!R177*'11.физ-в инвал'!S177+'12.юрид-в инвал'!R177*'12.юрид-в инвал'!S177+'13.нерез-в инвал'!R9*'13.нерез-в инвал'!S9)/('11.физ-в инвал'!R177+'12.юрид-в инвал'!R177+'13.нерез-в инвал'!R9)</f>
        <v>10.0301871603944</v>
      </c>
    </row>
    <row r="178" spans="1:19" ht="14.25" customHeight="1" x14ac:dyDescent="0.2">
      <c r="A178" s="23" t="s">
        <v>1</v>
      </c>
      <c r="B178" s="26">
        <f>'11.физ-в инвал'!B178+'12.юрид-в инвал'!B178+'13.нерез-в инвал'!B10</f>
        <v>4357386.5999999996</v>
      </c>
      <c r="C178" s="28">
        <f>('11.физ-в инвал'!B178*'11.физ-в инвал'!C178+'12.юрид-в инвал'!B178*'12.юрид-в инвал'!C178+'13.нерез-в инвал'!B10*'13.нерез-в инвал'!C10)/('11.физ-в инвал'!B178+'12.юрид-в инвал'!B178+'13.нерез-в инвал'!B10)</f>
        <v>1.3938856366336643</v>
      </c>
      <c r="D178" s="21">
        <f>'11.физ-в инвал'!D178+'12.юрид-в инвал'!D178+'13.нерез-в инвал'!D10</f>
        <v>3596409.5</v>
      </c>
      <c r="E178" s="28">
        <f>('11.физ-в инвал'!D178*'11.физ-в инвал'!E178+'12.юрид-в инвал'!D178*'12.юрид-в инвал'!E178+'13.нерез-в инвал'!D10*'13.нерез-в инвал'!E10)/('11.физ-в инвал'!D178+'12.юрид-в инвал'!D178+'13.нерез-в инвал'!D10)</f>
        <v>6.056494623318065E-2</v>
      </c>
      <c r="F178" s="21">
        <f t="shared" ref="F178:F241" si="6">H178+J178+L178+N178+P178+R178</f>
        <v>760977.10000000009</v>
      </c>
      <c r="G178" s="28">
        <f t="shared" ref="G178:G241" si="7">(H178*I178+J178*K178+L178*M178+N178*O178+P178*Q178+R178*S178)/(H178+J178+L178+N178+P178+R178)</f>
        <v>7.6952148060697159</v>
      </c>
      <c r="H178" s="21">
        <f>'11.физ-в инвал'!H178+'12.юрид-в инвал'!H178+'13.нерез-в инвал'!H10</f>
        <v>20793.400000000001</v>
      </c>
      <c r="I178" s="28">
        <f>('11.физ-в инвал'!H178*'11.физ-в инвал'!I178+'12.юрид-в инвал'!H178*'12.юрид-в инвал'!I178+'13.нерез-в инвал'!H10*'13.нерез-в инвал'!I10)/('11.физ-в инвал'!H178+'12.юрид-в инвал'!H178+'13.нерез-в инвал'!H10)</f>
        <v>1.5432437215654993</v>
      </c>
      <c r="J178" s="21">
        <f>'11.физ-в инвал'!J178+'12.юрид-в инвал'!J178+'13.нерез-в инвал'!J10</f>
        <v>99954</v>
      </c>
      <c r="K178" s="28">
        <f>('11.физ-в инвал'!J178*'11.физ-в инвал'!K178+'12.юрид-в инвал'!J178*'12.юрид-в инвал'!K178+'13.нерез-в инвал'!J10*'13.нерез-в инвал'!K10)/('11.физ-в инвал'!J178+'12.юрид-в инвал'!J178+'13.нерез-в инвал'!J10)</f>
        <v>4.8962498749424688</v>
      </c>
      <c r="L178" s="21">
        <f>'11.физ-в инвал'!L178+'12.юрид-в инвал'!L178+'13.нерез-в инвал'!L10</f>
        <v>230495.6</v>
      </c>
      <c r="M178" s="28">
        <f>('11.физ-в инвал'!L178*'11.физ-в инвал'!M178+'12.юрид-в инвал'!L178*'12.юрид-в инвал'!M178+'13.нерез-в инвал'!L10*'13.нерез-в инвал'!M10)/('11.физ-в инвал'!L178+'12.юрид-в инвал'!L178+'13.нерез-в инвал'!L10)</f>
        <v>5.1136153531781101</v>
      </c>
      <c r="N178" s="21">
        <f>'11.физ-в инвал'!N178+'12.юрид-в инвал'!N178+'13.нерез-в инвал'!N10</f>
        <v>247313.30000000002</v>
      </c>
      <c r="O178" s="28">
        <f>('11.физ-в инвал'!N178*'11.физ-в инвал'!O178+'12.юрид-в инвал'!N178*'12.юрид-в инвал'!O178+'13.нерез-в инвал'!N10*'13.нерез-в инвал'!O10)/('11.физ-в инвал'!N178+'12.юрид-в инвал'!N178+'13.нерез-в инвал'!N10)</f>
        <v>9.3708946425444744</v>
      </c>
      <c r="P178" s="21">
        <f>'11.физ-в инвал'!P178+'12.юрид-в инвал'!P178+'13.нерез-в инвал'!P10</f>
        <v>162406</v>
      </c>
      <c r="Q178" s="28">
        <f>('11.физ-в инвал'!P178*'11.физ-в инвал'!Q178+'12.юрид-в инвал'!P178*'12.юрид-в инвал'!Q178+'13.нерез-в инвал'!P10*'13.нерез-в инвал'!Q10)/('11.физ-в инвал'!P178+'12.юрид-в инвал'!P178+'13.нерез-в инвал'!P10)</f>
        <v>11.31742814920632</v>
      </c>
      <c r="R178" s="22">
        <f>'11.физ-в инвал'!R178+'12.юрид-в инвал'!R178+'13.нерез-в инвал'!R10</f>
        <v>14.8</v>
      </c>
      <c r="S178" s="30">
        <f>('11.физ-в инвал'!R178*'11.физ-в инвал'!S178+'12.юрид-в инвал'!R178*'12.юрид-в инвал'!S178+'13.нерез-в инвал'!R10*'13.нерез-в инвал'!S10)/('11.физ-в инвал'!R178+'12.юрид-в инвал'!R178+'13.нерез-в инвал'!R10)</f>
        <v>10.9628378378378</v>
      </c>
    </row>
    <row r="179" spans="1:19" ht="14.25" customHeight="1" x14ac:dyDescent="0.2">
      <c r="A179" s="23" t="s">
        <v>2</v>
      </c>
      <c r="B179" s="26">
        <f>'11.физ-в инвал'!B179+'12.юрид-в инвал'!B179+'13.нерез-в инвал'!B11</f>
        <v>7052668.5</v>
      </c>
      <c r="C179" s="28">
        <f>('11.физ-в инвал'!B179*'11.физ-в инвал'!C179+'12.юрид-в инвал'!B179*'12.юрид-в инвал'!C179+'13.нерез-в инвал'!B11*'13.нерез-в инвал'!C11)/('11.физ-в инвал'!B179+'12.юрид-в инвал'!B179+'13.нерез-в инвал'!B11)</f>
        <v>1.2005246063954391</v>
      </c>
      <c r="D179" s="21">
        <f>'11.физ-в инвал'!D179+'12.юрид-в инвал'!D179+'13.нерез-в инвал'!D11</f>
        <v>5892064.2000000002</v>
      </c>
      <c r="E179" s="28">
        <f>('11.физ-в инвал'!D179*'11.физ-в инвал'!E179+'12.юрид-в инвал'!D179*'12.юрид-в инвал'!E179+'13.нерез-в инвал'!D11*'13.нерез-в инвал'!E11)/('11.физ-в инвал'!D179+'12.юрид-в инвал'!D179+'13.нерез-в инвал'!D11)</f>
        <v>9.0526552307424124E-2</v>
      </c>
      <c r="F179" s="21">
        <f t="shared" si="6"/>
        <v>1160604.3000000003</v>
      </c>
      <c r="G179" s="28">
        <f t="shared" si="7"/>
        <v>6.8356750160239876</v>
      </c>
      <c r="H179" s="21">
        <f>'11.физ-в инвал'!H179+'12.юрид-в инвал'!H179+'13.нерез-в инвал'!H11</f>
        <v>60135</v>
      </c>
      <c r="I179" s="28">
        <f>('11.физ-в инвал'!H179*'11.физ-в инвал'!I179+'12.юрид-в инвал'!H179*'12.юрид-в инвал'!I179+'13.нерез-в инвал'!H11*'13.нерез-в инвал'!I11)/('11.физ-в инвал'!H179+'12.юрид-в инвал'!H179+'13.нерез-в инвал'!H11)</f>
        <v>3.3774251766857932</v>
      </c>
      <c r="J179" s="21">
        <f>'11.физ-в инвал'!J179+'12.юрид-в инвал'!J179+'13.нерез-в инвал'!J11</f>
        <v>161542.39999999999</v>
      </c>
      <c r="K179" s="28">
        <f>('11.физ-в инвал'!J179*'11.физ-в инвал'!K179+'12.юрид-в инвал'!J179*'12.юрид-в инвал'!K179+'13.нерез-в инвал'!J11*'13.нерез-в инвал'!K11)/('11.физ-в инвал'!J179+'12.юрид-в инвал'!J179+'13.нерез-в инвал'!J11)</f>
        <v>4.1009355748088403</v>
      </c>
      <c r="L179" s="21">
        <f>'11.физ-в инвал'!L179+'12.юрид-в инвал'!L179+'13.нерез-в инвал'!L11</f>
        <v>130600.9</v>
      </c>
      <c r="M179" s="28">
        <f>('11.физ-в инвал'!L179*'11.физ-в инвал'!M179+'12.юрид-в инвал'!L179*'12.юрид-в инвал'!M179+'13.нерез-в инвал'!L11*'13.нерез-в инвал'!M11)/('11.физ-в инвал'!L179+'12.юрид-в инвал'!L179+'13.нерез-в инвал'!L11)</f>
        <v>7.150810683540465</v>
      </c>
      <c r="N179" s="21">
        <f>'11.физ-в инвал'!N179+'12.юрид-в инвал'!N179+'13.нерез-в инвал'!N11</f>
        <v>446130.30000000005</v>
      </c>
      <c r="O179" s="28">
        <f>('11.физ-в инвал'!N179*'11.физ-в инвал'!O179+'12.юрид-в инвал'!N179*'12.юрид-в инвал'!O179+'13.нерез-в инвал'!N11*'13.нерез-в инвал'!O11)/('11.физ-в инвал'!N179+'12.юрид-в инвал'!N179+'13.нерез-в инвал'!N11)</f>
        <v>5.7086379382884438</v>
      </c>
      <c r="P179" s="21">
        <f>'11.физ-в инвал'!P179+'12.юрид-в инвал'!P179+'13.нерез-в инвал'!P11</f>
        <v>275626.60000000003</v>
      </c>
      <c r="Q179" s="28">
        <f>('11.физ-в инвал'!P179*'11.физ-в инвал'!Q179+'12.юрид-в инвал'!P179*'12.юрид-в инвал'!Q179+'13.нерез-в инвал'!P11*'13.нерез-в инвал'!Q11)/('11.физ-в инвал'!P179+'12.юрид-в инвал'!P179+'13.нерез-в инвал'!P11)</f>
        <v>11.1524236485158</v>
      </c>
      <c r="R179" s="21">
        <f>'11.физ-в инвал'!R179+'12.юрид-в инвал'!R179+'13.нерез-в инвал'!R11</f>
        <v>86569.1</v>
      </c>
      <c r="S179" s="28">
        <f>('11.физ-в инвал'!R179*'11.физ-в инвал'!S179+'12.юрид-в инвал'!R179*'12.юрид-в инвал'!S179+'13.нерез-в инвал'!R11*'13.нерез-в инвал'!S11)/('11.физ-в инвал'!R179+'12.юрид-в инвал'!R179+'13.нерез-в инвал'!R11)</f>
        <v>5.9297613120616957</v>
      </c>
    </row>
    <row r="180" spans="1:19" ht="14.25" customHeight="1" x14ac:dyDescent="0.2">
      <c r="A180" s="23" t="s">
        <v>3</v>
      </c>
      <c r="B180" s="26">
        <f>'11.физ-в инвал'!B180+'12.юрид-в инвал'!B180+'13.нерез-в инвал'!B12</f>
        <v>5009895.5000000009</v>
      </c>
      <c r="C180" s="28">
        <f>('11.физ-в инвал'!B180*'11.физ-в инвал'!C180+'12.юрид-в инвал'!B180*'12.юрид-в инвал'!C180+'13.нерез-в инвал'!B12*'13.нерез-в инвал'!C12)/('11.физ-в инвал'!B180+'12.юрид-в инвал'!B180+'13.нерез-в инвал'!B12)</f>
        <v>1.6631981243920144</v>
      </c>
      <c r="D180" s="21">
        <f>'11.физ-в инвал'!D180+'12.юрид-в инвал'!D180+'13.нерез-в инвал'!D12</f>
        <v>3755230</v>
      </c>
      <c r="E180" s="28">
        <f>('11.физ-в инвал'!D180*'11.физ-в инвал'!E180+'12.юрид-в инвал'!D180*'12.юрид-в инвал'!E180+'13.нерез-в инвал'!D12*'13.нерез-в инвал'!E12)/('11.физ-в инвал'!D180+'12.юрид-в инвал'!D180+'13.нерез-в инвал'!D12)</f>
        <v>2.7963521808251412E-2</v>
      </c>
      <c r="F180" s="21">
        <f t="shared" si="6"/>
        <v>1254665.5000000002</v>
      </c>
      <c r="G180" s="28">
        <f t="shared" si="7"/>
        <v>6.5574763496724788</v>
      </c>
      <c r="H180" s="21">
        <f>'11.физ-в инвал'!H180+'12.юрид-в инвал'!H180+'13.нерез-в инвал'!H12</f>
        <v>44534.6</v>
      </c>
      <c r="I180" s="28">
        <f>('11.физ-в инвал'!H180*'11.физ-в инвал'!I180+'12.юрид-в инвал'!H180*'12.юрид-в инвал'!I180+'13.нерез-в инвал'!H12*'13.нерез-в инвал'!I12)/('11.физ-в инвал'!H180+'12.юрид-в инвал'!H180+'13.нерез-в инвал'!H12)</f>
        <v>1.3737294373363651</v>
      </c>
      <c r="J180" s="21">
        <f>'11.физ-в инвал'!J180+'12.юрид-в инвал'!J180+'13.нерез-в инвал'!J12</f>
        <v>119157.4</v>
      </c>
      <c r="K180" s="28">
        <f>('11.физ-в инвал'!J180*'11.физ-в инвал'!K180+'12.юрид-в инвал'!J180*'12.юрид-в инвал'!K180+'13.нерез-в инвал'!J12*'13.нерез-в инвал'!K12)/('11.физ-в инвал'!J180+'12.юрид-в инвал'!J180+'13.нерез-в инвал'!J12)</f>
        <v>3.3648480245456849</v>
      </c>
      <c r="L180" s="21">
        <f>'11.физ-в инвал'!L180+'12.юрид-в инвал'!L180+'13.нерез-в инвал'!L12</f>
        <v>111664.7</v>
      </c>
      <c r="M180" s="28">
        <f>('11.физ-в инвал'!L180*'11.физ-в инвал'!M180+'12.юрид-в инвал'!L180*'12.юрид-в инвал'!M180+'13.нерез-в инвал'!L12*'13.нерез-в инвал'!M12)/('11.физ-в инвал'!L180+'12.юрид-в инвал'!L180+'13.нерез-в инвал'!L12)</f>
        <v>7.3918702150276685</v>
      </c>
      <c r="N180" s="21">
        <f>'11.физ-в инвал'!N180+'12.юрид-в инвал'!N180+'13.нерез-в инвал'!N12</f>
        <v>720975.20000000007</v>
      </c>
      <c r="O180" s="28">
        <f>('11.физ-в инвал'!N180*'11.физ-в инвал'!O180+'12.юрид-в инвал'!N180*'12.юрид-в инвал'!O180+'13.нерез-в инвал'!N12*'13.нерез-в инвал'!O12)/('11.физ-в инвал'!N180+'12.юрид-в инвал'!N180+'13.нерез-в инвал'!N12)</f>
        <v>5.7766883798499586</v>
      </c>
      <c r="P180" s="21">
        <f>'11.физ-в инвал'!P180+'12.юрид-в инвал'!P180+'13.нерез-в инвал'!P12</f>
        <v>258318.90000000002</v>
      </c>
      <c r="Q180" s="28">
        <f>('11.физ-в инвал'!P180*'11.физ-в инвал'!Q180+'12.юрид-в инвал'!P180*'12.юрид-в инвал'!Q180+'13.нерез-в инвал'!P12*'13.нерез-в инвал'!Q12)/('11.физ-в инвал'!P180+'12.юрид-в инвал'!P180+'13.нерез-в инвал'!P12)</f>
        <v>10.742117293779108</v>
      </c>
      <c r="R180" s="22">
        <f>'11.физ-в инвал'!R180+'12.юрид-в инвал'!R180+'13.нерез-в инвал'!R12</f>
        <v>14.7</v>
      </c>
      <c r="S180" s="30">
        <f>('11.физ-в инвал'!R180*'11.физ-в инвал'!S180+'12.юрид-в инвал'!R180*'12.юрид-в инвал'!S180+'13.нерез-в инвал'!R12*'13.нерез-в инвал'!S12)/('11.физ-в инвал'!R180+'12.юрид-в инвал'!R180+'13.нерез-в инвал'!R12)</f>
        <v>11.044693877551</v>
      </c>
    </row>
    <row r="181" spans="1:19" ht="14.25" customHeight="1" x14ac:dyDescent="0.2">
      <c r="A181" s="23" t="s">
        <v>4</v>
      </c>
      <c r="B181" s="26">
        <f>'11.физ-в инвал'!B181+'12.юрид-в инвал'!B181+'13.нерез-в инвал'!B13</f>
        <v>4947030.4999999991</v>
      </c>
      <c r="C181" s="28">
        <f>('11.физ-в инвал'!B181*'11.физ-в инвал'!C181+'12.юрид-в инвал'!B181*'12.юрид-в инвал'!C181+'13.нерез-в инвал'!B13*'13.нерез-в инвал'!C13)/('11.физ-в инвал'!B181+'12.юрид-в инвал'!B181+'13.нерез-в инвал'!B13)</f>
        <v>0.99176462162503431</v>
      </c>
      <c r="D181" s="21">
        <f>'11.физ-в инвал'!D181+'12.юрид-в инвал'!D181+'13.нерез-в инвал'!D13</f>
        <v>4293889.8</v>
      </c>
      <c r="E181" s="28">
        <f>('11.физ-в инвал'!D181*'11.физ-в инвал'!E181+'12.юрид-в инвал'!D181*'12.юрид-в инвал'!E181+'13.нерез-в инвал'!D13*'13.нерез-в инвал'!E13)/('11.физ-в инвал'!D181+'12.юрид-в инвал'!D181+'13.нерез-в инвал'!D13)</f>
        <v>6.7777158370482746E-2</v>
      </c>
      <c r="F181" s="21">
        <f t="shared" si="6"/>
        <v>653140.69999999995</v>
      </c>
      <c r="G181" s="28">
        <f t="shared" si="7"/>
        <v>7.0662602759252371</v>
      </c>
      <c r="H181" s="21">
        <f>'11.физ-в инвал'!H181+'12.юрид-в инвал'!H181+'13.нерез-в инвал'!H13</f>
        <v>75379.299999999988</v>
      </c>
      <c r="I181" s="28">
        <f>('11.физ-в инвал'!H181*'11.физ-в инвал'!I181+'12.юрид-в инвал'!H181*'12.юрид-в инвал'!I181+'13.нерез-в инвал'!H13*'13.нерез-в инвал'!I13)/('11.физ-в инвал'!H181+'12.юрид-в инвал'!H181+'13.нерез-в инвал'!H13)</f>
        <v>2.2008234754103562</v>
      </c>
      <c r="J181" s="21">
        <f>'11.физ-в инвал'!J181+'12.юрид-в инвал'!J181+'13.нерез-в инвал'!J13</f>
        <v>104948</v>
      </c>
      <c r="K181" s="28">
        <f>('11.физ-в инвал'!J181*'11.физ-в инвал'!K181+'12.юрид-в инвал'!J181*'12.юрид-в инвал'!K181+'13.нерез-в инвал'!J13*'13.нерез-в инвал'!K13)/('11.физ-в инвал'!J181+'12.юрид-в инвал'!J181+'13.нерез-в инвал'!J13)</f>
        <v>4.442106967259976</v>
      </c>
      <c r="L181" s="21">
        <f>'11.физ-в инвал'!L181+'12.юрид-в инвал'!L181+'13.нерез-в инвал'!L13</f>
        <v>109242.70000000001</v>
      </c>
      <c r="M181" s="28">
        <f>('11.физ-в инвал'!L181*'11.физ-в инвал'!M181+'12.юрид-в инвал'!L181*'12.юрид-в инвал'!M181+'13.нерез-в инвал'!L13*'13.нерез-в инвал'!M13)/('11.физ-в инвал'!L181+'12.юрид-в инвал'!L181+'13.нерез-в инвал'!L13)</f>
        <v>6.9020514963471218</v>
      </c>
      <c r="N181" s="21">
        <f>'11.физ-в инвал'!N181+'12.юрид-в инвал'!N181+'13.нерез-в инвал'!N13</f>
        <v>147259.90000000002</v>
      </c>
      <c r="O181" s="28">
        <f>('11.физ-в инвал'!N181*'11.физ-в инвал'!O181+'12.юрид-в инвал'!N181*'12.юрид-в инвал'!O181+'13.нерез-в инвал'!N13*'13.нерез-в инвал'!O13)/('11.физ-в инвал'!N181+'12.юрид-в инвал'!N181+'13.нерез-в инвал'!N13)</f>
        <v>4.9938368761624838</v>
      </c>
      <c r="P181" s="21">
        <f>'11.физ-в инвал'!P181+'12.юрид-в инвал'!P181+'13.нерез-в инвал'!P13</f>
        <v>216265.09999999998</v>
      </c>
      <c r="Q181" s="28">
        <f>('11.физ-в инвал'!P181*'11.физ-в инвал'!Q181+'12.юрид-в инвал'!P181*'12.юрид-в инвал'!Q181+'13.нерез-в инвал'!P13*'13.нерез-в инвал'!Q13)/('11.физ-в инвал'!P181+'12.юрид-в инвал'!P181+'13.нерез-в инвал'!P13)</f>
        <v>11.529222833457656</v>
      </c>
      <c r="R181" s="22">
        <f>'11.физ-в инвал'!R181+'12.юрид-в инвал'!R181+'13.нерез-в инвал'!R13</f>
        <v>45.7</v>
      </c>
      <c r="S181" s="30">
        <f>('11.физ-в инвал'!R181*'11.физ-в инвал'!S181+'12.юрид-в инвал'!R181*'12.юрид-в инвал'!S181+'13.нерез-в инвал'!R13*'13.нерез-в инвал'!S13)/('11.физ-в инвал'!R181+'12.юрид-в инвал'!R181+'13.нерез-в инвал'!R13)</f>
        <v>9.1076367614879601</v>
      </c>
    </row>
    <row r="182" spans="1:19" ht="14.25" customHeight="1" x14ac:dyDescent="0.2">
      <c r="A182" s="23" t="s">
        <v>5</v>
      </c>
      <c r="B182" s="26">
        <f>'11.физ-в инвал'!B182+'12.юрид-в инвал'!B182+'13.нерез-в инвал'!B14</f>
        <v>5046506.6000000006</v>
      </c>
      <c r="C182" s="28">
        <f>('11.физ-в инвал'!B182*'11.физ-в инвал'!C182+'12.юрид-в инвал'!B182*'12.юрид-в инвал'!C182+'13.нерез-в инвал'!B14*'13.нерез-в инвал'!C14)/('11.физ-в инвал'!B182+'12.юрид-в инвал'!B182+'13.нерез-в инвал'!B14)</f>
        <v>0.98326819051420755</v>
      </c>
      <c r="D182" s="21">
        <f>'11.физ-в инвал'!D182+'12.юрид-в инвал'!D182+'13.нерез-в инвал'!D14</f>
        <v>4456766.4000000004</v>
      </c>
      <c r="E182" s="28">
        <f>('11.физ-в инвал'!D182*'11.физ-в инвал'!E182+'12.юрид-в инвал'!D182*'12.юрид-в инвал'!E182+'13.нерез-в инвал'!D14*'13.нерез-в инвал'!E14)/('11.физ-в инвал'!D182+'12.юрид-в инвал'!D182+'13.нерез-в инвал'!D14)</f>
        <v>5.1224180383338036E-2</v>
      </c>
      <c r="F182" s="21">
        <f t="shared" si="6"/>
        <v>589740.19999999995</v>
      </c>
      <c r="G182" s="28">
        <f t="shared" si="7"/>
        <v>8.0268823576890398</v>
      </c>
      <c r="H182" s="21">
        <f>'11.физ-в инвал'!H182+'12.юрид-в инвал'!H182+'13.нерез-в инвал'!H14</f>
        <v>57897.399999999994</v>
      </c>
      <c r="I182" s="28">
        <f>('11.физ-в инвал'!H182*'11.физ-в инвал'!I182+'12.юрид-в инвал'!H182*'12.юрид-в инвал'!I182+'13.нерез-в инвал'!H14*'13.нерез-в инвал'!I14)/('11.физ-в инвал'!H182+'12.юрид-в инвал'!H182+'13.нерез-в инвал'!H14)</f>
        <v>1.6672591342616452</v>
      </c>
      <c r="J182" s="21">
        <f>'11.физ-в инвал'!J182+'12.юрид-в инвал'!J182+'13.нерез-в инвал'!J14</f>
        <v>93065.4</v>
      </c>
      <c r="K182" s="28">
        <f>('11.физ-в инвал'!J182*'11.физ-в инвал'!K182+'12.юрид-в инвал'!J182*'12.юрид-в инвал'!K182+'13.нерез-в инвал'!J14*'13.нерез-в инвал'!K14)/('11.физ-в инвал'!J182+'12.юрид-в инвал'!J182+'13.нерез-в инвал'!J14)</f>
        <v>3.7440203878132992</v>
      </c>
      <c r="L182" s="21">
        <f>'11.физ-в инвал'!L182+'12.юрид-в инвал'!L182+'13.нерез-в инвал'!L14</f>
        <v>74602.399999999994</v>
      </c>
      <c r="M182" s="28">
        <f>('11.физ-в инвал'!L182*'11.физ-в инвал'!M182+'12.юрид-в инвал'!L182*'12.юрид-в инвал'!M182+'13.нерез-в инвал'!L14*'13.нерез-в инвал'!M14)/('11.физ-в инвал'!L182+'12.юрид-в инвал'!L182+'13.нерез-в инвал'!L14)</f>
        <v>6.2056488263112204</v>
      </c>
      <c r="N182" s="21">
        <f>'11.физ-в инвал'!N182+'12.юрид-в инвал'!N182+'13.нерез-в инвал'!N14</f>
        <v>190128.19999999998</v>
      </c>
      <c r="O182" s="28">
        <f>('11.физ-в инвал'!N182*'11.физ-в инвал'!O182+'12.юрид-в инвал'!N182*'12.юрид-в инвал'!O182+'13.нерез-в инвал'!N14*'13.нерез-в инвал'!O14)/('11.физ-в инвал'!N182+'12.юрид-в инвал'!N182+'13.нерез-в инвал'!N14)</f>
        <v>9.5406063435092907</v>
      </c>
      <c r="P182" s="21">
        <f>'11.физ-в инвал'!P182+'12.юрид-в инвал'!P182+'13.нерез-в инвал'!P14</f>
        <v>173378.80000000002</v>
      </c>
      <c r="Q182" s="28">
        <f>('11.физ-в инвал'!P182*'11.физ-в инвал'!Q182+'12.юрид-в инвал'!P182*'12.юрид-в инвал'!Q182+'13.нерез-в инвал'!P14*'13.нерез-в инвал'!Q14)/('11.физ-в инвал'!P182+'12.юрид-в инвал'!P182+'13.нерез-в инвал'!P14)</f>
        <v>11.563173259937221</v>
      </c>
      <c r="R182" s="22">
        <f>'11.физ-в инвал'!R182+'12.юрид-в инвал'!R182+'13.нерез-в инвал'!R14</f>
        <v>668</v>
      </c>
      <c r="S182" s="30">
        <f>('11.физ-в инвал'!R182*'11.физ-в инвал'!S182+'12.юрид-в инвал'!R182*'12.юрид-в инвал'!S182+'13.нерез-в инвал'!R14*'13.нерез-в инвал'!S14)/('11.физ-в инвал'!R182+'12.юрид-в инвал'!R182+'13.нерез-в инвал'!R14)</f>
        <v>10.632892215568901</v>
      </c>
    </row>
    <row r="183" spans="1:19" ht="14.25" customHeight="1" x14ac:dyDescent="0.2">
      <c r="A183" s="23" t="s">
        <v>6</v>
      </c>
      <c r="B183" s="26">
        <f>'11.физ-в инвал'!B183+'12.юрид-в инвал'!B183+'13.нерез-в инвал'!B15</f>
        <v>5553799</v>
      </c>
      <c r="C183" s="28">
        <f>('11.физ-в инвал'!B183*'11.физ-в инвал'!C183+'12.юрид-в инвал'!B183*'12.юрид-в инвал'!C183+'13.нерез-в инвал'!B15*'13.нерез-в инвал'!C15)/('11.физ-в инвал'!B183+'12.юрид-в инвал'!B183+'13.нерез-в инвал'!B15)</f>
        <v>0.98092395907738072</v>
      </c>
      <c r="D183" s="21">
        <f>'11.физ-в инвал'!D183+'12.юрид-в инвал'!D183+'13.нерез-в инвал'!D15</f>
        <v>4797390.8</v>
      </c>
      <c r="E183" s="28">
        <f>('11.физ-в инвал'!D183*'11.физ-в инвал'!E183+'12.юрид-в инвал'!D183*'12.юрид-в инвал'!E183+'13.нерез-в инвал'!D15*'13.нерез-в инвал'!E15)/('11.физ-в инвал'!D183+'12.юрид-в инвал'!D183+'13.нерез-в инвал'!D15)</f>
        <v>6.1801501349441804E-2</v>
      </c>
      <c r="F183" s="21">
        <f t="shared" si="6"/>
        <v>756408.20000000007</v>
      </c>
      <c r="G183" s="28">
        <f t="shared" si="7"/>
        <v>6.8103023592287846</v>
      </c>
      <c r="H183" s="21">
        <f>'11.физ-в инвал'!H183+'12.юрид-в инвал'!H183+'13.нерез-в инвал'!H15</f>
        <v>49216.7</v>
      </c>
      <c r="I183" s="28">
        <f>('11.физ-в инвал'!H183*'11.физ-в инвал'!I183+'12.юрид-в инвал'!H183*'12.юрид-в инвал'!I183+'13.нерез-в инвал'!H15*'13.нерез-в инвал'!I15)/('11.физ-в инвал'!H183+'12.юрид-в инвал'!H183+'13.нерез-в инвал'!H15)</f>
        <v>2.7186198180698811</v>
      </c>
      <c r="J183" s="21">
        <f>'11.физ-в инвал'!J183+'12.юрид-в инвал'!J183+'13.нерез-в инвал'!J15</f>
        <v>218581</v>
      </c>
      <c r="K183" s="28">
        <f>('11.физ-в инвал'!J183*'11.физ-в инвал'!K183+'12.юрид-в инвал'!J183*'12.юрид-в инвал'!K183+'13.нерез-в инвал'!J15*'13.нерез-в инвал'!K15)/('11.физ-в инвал'!J183+'12.юрид-в инвал'!J183+'13.нерез-в инвал'!J15)</f>
        <v>2.8125999011808007</v>
      </c>
      <c r="L183" s="21">
        <f>'11.физ-в инвал'!L183+'12.юрид-в инвал'!L183+'13.нерез-в инвал'!L15</f>
        <v>152384.6</v>
      </c>
      <c r="M183" s="28">
        <f>('11.физ-в инвал'!L183*'11.физ-в инвал'!M183+'12.юрид-в инвал'!L183*'12.юрид-в инвал'!M183+'13.нерез-в инвал'!L15*'13.нерез-в инвал'!M15)/('11.физ-в инвал'!L183+'12.юрид-в инвал'!L183+'13.нерез-в инвал'!L15)</f>
        <v>5.644232271502502</v>
      </c>
      <c r="N183" s="21">
        <f>'11.физ-в инвал'!N183+'12.юрид-в инвал'!N183+'13.нерез-в инвал'!N15</f>
        <v>130271.80000000002</v>
      </c>
      <c r="O183" s="28">
        <f>('11.физ-в инвал'!N183*'11.физ-в инвал'!O183+'12.юрид-в инвал'!N183*'12.юрид-в инвал'!O183+'13.нерез-в инвал'!N15*'13.нерез-в инвал'!O15)/('11.физ-в инвал'!N183+'12.юрид-в инвал'!N183+'13.нерез-в инвал'!N15)</f>
        <v>9.7638855070706008</v>
      </c>
      <c r="P183" s="21">
        <f>'11.физ-в инвал'!P183+'12.юрид-в инвал'!P183+'13.нерез-в инвал'!P15</f>
        <v>205855.9</v>
      </c>
      <c r="Q183" s="28">
        <f>('11.физ-в инвал'!P183*'11.физ-в инвал'!Q183+'12.юрид-в инвал'!P183*'12.юрид-в инвал'!Q183+'13.нерез-в инвал'!P15*'13.нерез-в инвал'!Q15)/('11.физ-в инвал'!P183+'12.юрид-в инвал'!P183+'13.нерез-в инвал'!P15)</f>
        <v>11.025444677563279</v>
      </c>
      <c r="R183" s="22">
        <f>'11.физ-в инвал'!R183+'12.юрид-в инвал'!R183+'13.нерез-в инвал'!R15</f>
        <v>98.2</v>
      </c>
      <c r="S183" s="30">
        <f>('11.физ-в инвал'!R183*'11.физ-в инвал'!S183+'12.юрид-в инвал'!R183*'12.юрид-в инвал'!S183+'13.нерез-в инвал'!R15*'13.нерез-в инвал'!S15)/('11.физ-в инвал'!R183+'12.юрид-в инвал'!R183+'13.нерез-в инвал'!R15)</f>
        <v>11.001018329938899</v>
      </c>
    </row>
    <row r="184" spans="1:19" ht="14.25" customHeight="1" x14ac:dyDescent="0.2">
      <c r="A184" s="23" t="s">
        <v>7</v>
      </c>
      <c r="B184" s="26">
        <f>'11.физ-в инвал'!B184+'12.юрид-в инвал'!B184+'13.нерез-в инвал'!B16</f>
        <v>5822135.0000000009</v>
      </c>
      <c r="C184" s="28">
        <f>('11.физ-в инвал'!B184*'11.физ-в инвал'!C184+'12.юрид-в инвал'!B184*'12.юрид-в инвал'!C184+'13.нерез-в инвал'!B16*'13.нерез-в инвал'!C16)/('11.физ-в инвал'!B184+'12.юрид-в инвал'!B184+'13.нерез-в инвал'!B16)</f>
        <v>0.92495470407333413</v>
      </c>
      <c r="D184" s="21">
        <f>'11.физ-в инвал'!D184+'12.юрид-в инвал'!D184+'13.нерез-в инвал'!D16</f>
        <v>5205284.8999999994</v>
      </c>
      <c r="E184" s="28">
        <f>('11.физ-в инвал'!D184*'11.физ-в инвал'!E184+'12.юрид-в инвал'!D184*'12.юрид-в инвал'!E184+'13.нерез-в инвал'!D16*'13.нерез-в инвал'!E16)/('11.физ-в инвал'!D184+'12.юрид-в инвал'!D184+'13.нерез-в инвал'!D16)</f>
        <v>0.15547011096357083</v>
      </c>
      <c r="F184" s="21">
        <f t="shared" si="6"/>
        <v>616850.1</v>
      </c>
      <c r="G184" s="28">
        <f t="shared" si="7"/>
        <v>7.418244618911471</v>
      </c>
      <c r="H184" s="21">
        <f>'11.физ-в инвал'!H184+'12.юрид-в инвал'!H184+'13.нерез-в инвал'!H16</f>
        <v>35100.5</v>
      </c>
      <c r="I184" s="28">
        <f>('11.физ-в инвал'!H184*'11.физ-в инвал'!I184+'12.юрид-в инвал'!H184*'12.юрид-в инвал'!I184+'13.нерез-в инвал'!H16*'13.нерез-в инвал'!I16)/('11.физ-в инвал'!H184+'12.юрид-в инвал'!H184+'13.нерез-в инвал'!H16)</f>
        <v>2.0141721343000851</v>
      </c>
      <c r="J184" s="21">
        <f>'11.физ-в инвал'!J184+'12.юрид-в инвал'!J184+'13.нерез-в инвал'!J16</f>
        <v>121759.59999999999</v>
      </c>
      <c r="K184" s="28">
        <f>('11.физ-в инвал'!J184*'11.физ-в инвал'!K184+'12.юрид-в инвал'!J184*'12.юрид-в инвал'!K184+'13.нерез-в инвал'!J16*'13.нерез-в инвал'!K16)/('11.физ-в инвал'!J184+'12.юрид-в инвал'!J184+'13.нерез-в инвал'!J16)</f>
        <v>3.3673251390444738</v>
      </c>
      <c r="L184" s="21">
        <f>'11.физ-в инвал'!L184+'12.юрид-в инвал'!L184+'13.нерез-в инвал'!L16</f>
        <v>118827.4</v>
      </c>
      <c r="M184" s="28">
        <f>('11.физ-в инвал'!L184*'11.физ-в инвал'!M184+'12.юрид-в инвал'!L184*'12.юрид-в инвал'!M184+'13.нерез-в инвал'!L16*'13.нерез-в инвал'!M16)/('11.физ-в инвал'!L184+'12.юрид-в инвал'!L184+'13.нерез-в инвал'!L16)</f>
        <v>5.6852346512672982</v>
      </c>
      <c r="N184" s="21">
        <f>'11.физ-в инвал'!N184+'12.юрид-в инвал'!N184+'13.нерез-в инвал'!N16</f>
        <v>125971.8</v>
      </c>
      <c r="O184" s="28">
        <f>('11.физ-в инвал'!N184*'11.физ-в инвал'!O184+'12.юрид-в инвал'!N184*'12.юрид-в инвал'!O184+'13.нерез-в инвал'!N16*'13.нерез-в инвал'!O16)/('11.физ-в инвал'!N184+'12.юрид-в инвал'!N184+'13.нерез-в инвал'!N16)</f>
        <v>9.3866892669629269</v>
      </c>
      <c r="P184" s="21">
        <f>'11.физ-в инвал'!P184+'12.юрид-в инвал'!P184+'13.нерез-в инвал'!P16</f>
        <v>215129.2</v>
      </c>
      <c r="Q184" s="28">
        <f>('11.физ-в инвал'!P184*'11.физ-в инвал'!Q184+'12.юрид-в инвал'!P184*'12.юрид-в инвал'!Q184+'13.нерез-в инвал'!P16*'13.нерез-в инвал'!Q16)/('11.физ-в инвал'!P184+'12.юрид-в инвал'!P184+'13.нерез-в инвал'!P16)</f>
        <v>10.396408139852715</v>
      </c>
      <c r="R184" s="22">
        <f>'11.физ-в инвал'!R184+'12.юрид-в инвал'!R184+'13.нерез-в инвал'!R16</f>
        <v>61.6</v>
      </c>
      <c r="S184" s="30">
        <f>('11.физ-в инвал'!R184*'11.физ-в инвал'!S184+'12.юрид-в инвал'!R184*'12.юрид-в инвал'!S184+'13.нерез-в инвал'!R16*'13.нерез-в инвал'!S16)/('11.физ-в инвал'!R184+'12.юрид-в инвал'!R184+'13.нерез-в инвал'!R16)</f>
        <v>10.5773214285714</v>
      </c>
    </row>
    <row r="185" spans="1:19" ht="14.25" customHeight="1" x14ac:dyDescent="0.2">
      <c r="A185" s="23" t="s">
        <v>8</v>
      </c>
      <c r="B185" s="26">
        <f>'11.физ-в инвал'!B185+'12.юрид-в инвал'!B185+'13.нерез-в инвал'!B17</f>
        <v>7602564.5999999996</v>
      </c>
      <c r="C185" s="28">
        <f>('11.физ-в инвал'!B185*'11.физ-в инвал'!C185+'12.юрид-в инвал'!B185*'12.юрид-в инвал'!C185+'13.нерез-в инвал'!B17*'13.нерез-в инвал'!C17)/('11.физ-в инвал'!B185+'12.юрид-в инвал'!B185+'13.нерез-в инвал'!B17)</f>
        <v>0.72577664989522106</v>
      </c>
      <c r="D185" s="21">
        <f>'11.физ-в инвал'!D185+'12.юрид-в инвал'!D185+'13.нерез-в инвал'!D17</f>
        <v>6903923.5999999996</v>
      </c>
      <c r="E185" s="28">
        <f>('11.физ-в инвал'!D185*'11.физ-в инвал'!E185+'12.юрид-в инвал'!D185*'12.юрид-в инвал'!E185+'13.нерез-в инвал'!D17*'13.нерез-в инвал'!E17)/('11.физ-в инвал'!D185+'12.юрид-в инвал'!D185+'13.нерез-в инвал'!D17)</f>
        <v>0.16811975077476227</v>
      </c>
      <c r="F185" s="21">
        <f t="shared" si="6"/>
        <v>698641</v>
      </c>
      <c r="G185" s="28">
        <f t="shared" si="7"/>
        <v>6.2365048014645579</v>
      </c>
      <c r="H185" s="21">
        <f>'11.физ-в инвал'!H185+'12.юрид-в инвал'!H185+'13.нерез-в инвал'!H17</f>
        <v>113546.1</v>
      </c>
      <c r="I185" s="28">
        <f>('11.физ-в инвал'!H185*'11.физ-в инвал'!I185+'12.юрид-в инвал'!H185*'12.юрид-в инвал'!I185+'13.нерез-в инвал'!H17*'13.нерез-в инвал'!I17)/('11.физ-в инвал'!H185+'12.юрид-в инвал'!H185+'13.нерез-в инвал'!H17)</f>
        <v>1.6295285967549777</v>
      </c>
      <c r="J185" s="21">
        <f>'11.физ-в инвал'!J185+'12.юрид-в инвал'!J185+'13.нерез-в инвал'!J17</f>
        <v>123833.8</v>
      </c>
      <c r="K185" s="28">
        <f>('11.физ-в инвал'!J185*'11.физ-в инвал'!K185+'12.юрид-в инвал'!J185*'12.юрид-в инвал'!K185+'13.нерез-в инвал'!J17*'13.нерез-в инвал'!K17)/('11.физ-в инвал'!J185+'12.юрид-в инвал'!J185+'13.нерез-в инвал'!J17)</f>
        <v>4.0903346743780808</v>
      </c>
      <c r="L185" s="21">
        <f>'11.физ-в инвал'!L185+'12.юрид-в инвал'!L185+'13.нерез-в инвал'!L17</f>
        <v>201973.8</v>
      </c>
      <c r="M185" s="28">
        <f>('11.физ-в инвал'!L185*'11.физ-в инвал'!M185+'12.юрид-в инвал'!L185*'12.юрид-в инвал'!M185+'13.нерез-в инвал'!L17*'13.нерез-в инвал'!M17)/('11.физ-в инвал'!L185+'12.юрид-в инвал'!L185+'13.нерез-в инвал'!L17)</f>
        <v>4.9126821251073167</v>
      </c>
      <c r="N185" s="21">
        <f>'11.физ-в инвал'!N185+'12.юрид-в инвал'!N185+'13.нерез-в инвал'!N17</f>
        <v>113792.09999999999</v>
      </c>
      <c r="O185" s="28">
        <f>('11.физ-в инвал'!N185*'11.физ-в инвал'!O185+'12.юрид-в инвал'!N185*'12.юрид-в инвал'!O185+'13.нерез-в инвал'!N17*'13.нерез-в инвал'!O17)/('11.физ-в инвал'!N185+'12.юрид-в инвал'!N185+'13.нерез-в инвал'!N17)</f>
        <v>9.411818263306504</v>
      </c>
      <c r="P185" s="21">
        <f>'11.физ-в инвал'!P185+'12.юрид-в инвал'!P185+'13.нерез-в инвал'!P17</f>
        <v>145440.69999999998</v>
      </c>
      <c r="Q185" s="28">
        <f>('11.физ-в инвал'!P185*'11.физ-в инвал'!Q185+'12.юрид-в инвал'!P185*'12.юрид-в инвал'!Q185+'13.нерез-в инвал'!P17*'13.нерез-в инвал'!Q17)/('11.физ-в инвал'!P185+'12.юрид-в инвал'!P185+'13.нерез-в инвал'!P17)</f>
        <v>11.013500670720097</v>
      </c>
      <c r="R185" s="22">
        <f>'11.физ-в инвал'!R185+'12.юрид-в инвал'!R185+'13.нерез-в инвал'!R17</f>
        <v>54.5</v>
      </c>
      <c r="S185" s="30">
        <f>('11.физ-в инвал'!R185*'11.физ-в инвал'!S185+'12.юрид-в инвал'!R185*'12.юрид-в инвал'!S185+'13.нерез-в инвал'!R17*'13.нерез-в инвал'!S17)/('11.физ-в инвал'!R185+'12.юрид-в инвал'!R185+'13.нерез-в инвал'!R17)</f>
        <v>9.0781467889908303</v>
      </c>
    </row>
    <row r="186" spans="1:19" ht="14.25" customHeight="1" x14ac:dyDescent="0.2">
      <c r="A186" s="23" t="s">
        <v>9</v>
      </c>
      <c r="B186" s="26">
        <f>'11.физ-в инвал'!B186+'12.юрид-в инвал'!B186+'13.нерез-в инвал'!B18</f>
        <v>7163529.9000000004</v>
      </c>
      <c r="C186" s="28">
        <f>('11.физ-в инвал'!B186*'11.физ-в инвал'!C186+'12.юрид-в инвал'!B186*'12.юрид-в инвал'!C186+'13.нерез-в инвал'!B18*'13.нерез-в инвал'!C18)/('11.физ-в инвал'!B186+'12.юрид-в инвал'!B186+'13.нерез-в инвал'!B18)</f>
        <v>0.76767417261705129</v>
      </c>
      <c r="D186" s="21">
        <f>'11.физ-в инвал'!D186+'12.юрид-в инвал'!D186+'13.нерез-в инвал'!D18</f>
        <v>6487841.2000000002</v>
      </c>
      <c r="E186" s="28">
        <f>('11.физ-в инвал'!D186*'11.физ-в инвал'!E186+'12.юрид-в инвал'!D186*'12.юрид-в инвал'!E186+'13.нерез-в инвал'!D18*'13.нерез-в инвал'!E18)/('11.физ-в инвал'!D186+'12.юрид-в инвал'!D186+'13.нерез-в инвал'!D18)</f>
        <v>0.13166059767307492</v>
      </c>
      <c r="F186" s="21">
        <f t="shared" si="6"/>
        <v>675688.7</v>
      </c>
      <c r="G186" s="28">
        <f t="shared" si="7"/>
        <v>6.8745619676635252</v>
      </c>
      <c r="H186" s="21">
        <f>'11.физ-в инвал'!H186+'12.юрид-в инвал'!H186+'13.нерез-в инвал'!H18</f>
        <v>49226.5</v>
      </c>
      <c r="I186" s="28">
        <f>('11.физ-в инвал'!H186*'11.физ-в инвал'!I186+'12.юрид-в инвал'!H186*'12.юрид-в инвал'!I186+'13.нерез-в инвал'!H18*'13.нерез-в инвал'!I18)/('11.физ-в инвал'!H186+'12.юрид-в инвал'!H186+'13.нерез-в инвал'!H18)</f>
        <v>1.2216657694534439</v>
      </c>
      <c r="J186" s="21">
        <f>'11.физ-в инвал'!J186+'12.юрид-в инвал'!J186+'13.нерез-в инвал'!J18</f>
        <v>101442.40000000001</v>
      </c>
      <c r="K186" s="28">
        <f>('11.физ-в инвал'!J186*'11.физ-в инвал'!K186+'12.юрид-в инвал'!J186*'12.юрид-в инвал'!K186+'13.нерез-в инвал'!J18*'13.нерез-в инвал'!K18)/('11.физ-в инвал'!J186+'12.юрид-в инвал'!J186+'13.нерез-в инвал'!J18)</f>
        <v>3.6493732699541837</v>
      </c>
      <c r="L186" s="21">
        <f>'11.физ-в инвал'!L186+'12.юрид-в инвал'!L186+'13.нерез-в инвал'!L18</f>
        <v>122794</v>
      </c>
      <c r="M186" s="28">
        <f>('11.физ-в инвал'!L186*'11.физ-в инвал'!M186+'12.юрид-в инвал'!L186*'12.юрид-в инвал'!M186+'13.нерез-в инвал'!L18*'13.нерез-в инвал'!M18)/('11.физ-в инвал'!L186+'12.юрид-в инвал'!L186+'13.нерез-в инвал'!L18)</f>
        <v>6.4971943254556406</v>
      </c>
      <c r="N186" s="21">
        <f>'11.физ-в инвал'!N186+'12.юрид-в инвал'!N186+'13.нерез-в инвал'!N18</f>
        <v>123083.40000000001</v>
      </c>
      <c r="O186" s="28">
        <f>('11.физ-в инвал'!N186*'11.физ-в инвал'!O186+'12.юрид-в инвал'!N186*'12.юрид-в инвал'!O186+'13.нерез-в инвал'!N18*'13.нерез-в инвал'!O18)/('11.физ-в инвал'!N186+'12.юрид-в инвал'!N186+'13.нерез-в инвал'!N18)</f>
        <v>9.6120177944385716</v>
      </c>
      <c r="P186" s="21">
        <f>'11.физ-в инвал'!P186+'12.юрид-в инвал'!P186+'13.нерез-в инвал'!P18</f>
        <v>279063.7</v>
      </c>
      <c r="Q186" s="28">
        <f>('11.физ-в инвал'!P186*'11.физ-в инвал'!Q186+'12.юрид-в инвал'!P186*'12.юрид-в инвал'!Q186+'13.нерез-в инвал'!P18*'13.нерез-в инвал'!Q18)/('11.физ-в инвал'!P186+'12.юрид-в инвал'!P186+'13.нерез-в инвал'!P18)</f>
        <v>8.0016555180770865</v>
      </c>
      <c r="R186" s="21">
        <f>'11.физ-в инвал'!R186+'12.юрид-в инвал'!R186+'13.нерез-в инвал'!R18</f>
        <v>78.7</v>
      </c>
      <c r="S186" s="28">
        <f>('11.физ-в инвал'!R186*'11.физ-в инвал'!S186+'12.юрид-в инвал'!R186*'12.юрид-в инвал'!S186+'13.нерез-в инвал'!R18*'13.нерез-в инвал'!S18)/('11.физ-в инвал'!R186+'12.юрид-в инвал'!R186+'13.нерез-в инвал'!R18)</f>
        <v>10.882083862770013</v>
      </c>
    </row>
    <row r="187" spans="1:19" ht="14.25" customHeight="1" x14ac:dyDescent="0.2">
      <c r="A187" s="23" t="s">
        <v>14</v>
      </c>
      <c r="B187" s="26">
        <f>'11.физ-в инвал'!B187+'12.юрид-в инвал'!B187+'13.нерез-в инвал'!B19</f>
        <v>7957221</v>
      </c>
      <c r="C187" s="28">
        <f>('11.физ-в инвал'!B187*'11.физ-в инвал'!C187+'12.юрид-в инвал'!B187*'12.юрид-в инвал'!C187+'13.нерез-в инвал'!B19*'13.нерез-в инвал'!C19)/('11.физ-в инвал'!B187+'12.юрид-в инвал'!B187+'13.нерез-в инвал'!B19)</f>
        <v>0.85836820656357293</v>
      </c>
      <c r="D187" s="21">
        <f>'11.физ-в инвал'!D187+'12.юрид-в инвал'!D187+'13.нерез-в инвал'!D19</f>
        <v>7192996.5</v>
      </c>
      <c r="E187" s="28">
        <f>('11.физ-в инвал'!D187*'11.физ-в инвал'!E187+'12.юрид-в инвал'!D187*'12.юрид-в инвал'!E187+'13.нерез-в инвал'!D19*'13.нерез-в инвал'!E19)/('11.физ-в инвал'!D187+'12.юрид-в инвал'!D187+'13.нерез-в инвал'!D19)</f>
        <v>0.14481011606220026</v>
      </c>
      <c r="F187" s="21">
        <f t="shared" si="6"/>
        <v>764224.50000000012</v>
      </c>
      <c r="G187" s="28">
        <f t="shared" si="7"/>
        <v>7.5744848025678317</v>
      </c>
      <c r="H187" s="21">
        <f>'11.физ-в инвал'!H187+'12.юрид-в инвал'!H187+'13.нерез-в инвал'!H19</f>
        <v>44371.3</v>
      </c>
      <c r="I187" s="28">
        <f>('11.физ-в инвал'!H187*'11.физ-в инвал'!I187+'12.юрид-в инвал'!H187*'12.юрид-в инвал'!I187+'13.нерез-в инвал'!H19*'13.нерез-в инвал'!I19)/('11.физ-в инвал'!H187+'12.юрид-в инвал'!H187+'13.нерез-в инвал'!H19)</f>
        <v>2.090526556580492</v>
      </c>
      <c r="J187" s="21">
        <f>'11.физ-в инвал'!J187+'12.юрид-в инвал'!J187+'13.нерез-в инвал'!J19</f>
        <v>110350.39999999999</v>
      </c>
      <c r="K187" s="28">
        <f>('11.физ-в инвал'!J187*'11.физ-в инвал'!K187+'12.юрид-в инвал'!J187*'12.юрид-в инвал'!K187+'13.нерез-в инвал'!J19*'13.нерез-в инвал'!K19)/('11.физ-в инвал'!J187+'12.юрид-в инвал'!J187+'13.нерез-в инвал'!J19)</f>
        <v>4.0811602042221864</v>
      </c>
      <c r="L187" s="21">
        <f>'11.физ-в инвал'!L187+'12.юрид-в инвал'!L187+'13.нерез-в инвал'!L19</f>
        <v>177881.90000000002</v>
      </c>
      <c r="M187" s="28">
        <f>('11.физ-в инвал'!L187*'11.физ-в инвал'!M187+'12.юрид-в инвал'!L187*'12.юрид-в инвал'!M187+'13.нерез-в инвал'!L19*'13.нерез-в инвал'!M19)/('11.физ-в инвал'!L187+'12.юрид-в инвал'!L187+'13.нерез-в инвал'!L19)</f>
        <v>5.4334210507083611</v>
      </c>
      <c r="N187" s="21">
        <f>'11.физ-в инвал'!N187+'12.юрид-в инвал'!N187+'13.нерез-в инвал'!N19</f>
        <v>227815.1</v>
      </c>
      <c r="O187" s="28">
        <f>('11.физ-в инвал'!N187*'11.физ-в инвал'!O187+'12.юрид-в инвал'!N187*'12.юрид-в инвал'!O187+'13.нерез-в инвал'!N19*'13.нерез-в инвал'!O19)/('11.физ-в инвал'!N187+'12.юрид-в инвал'!N187+'13.нерез-в инвал'!N19)</f>
        <v>9.0876572360655619</v>
      </c>
      <c r="P187" s="21">
        <f>'11.физ-в инвал'!P187+'12.юрид-в инвал'!P187+'13.нерез-в инвал'!P19</f>
        <v>203709.7</v>
      </c>
      <c r="Q187" s="28">
        <f>('11.физ-в инвал'!P187*'11.физ-в инвал'!Q187+'12.юрид-в инвал'!P187*'12.юрид-в инвал'!Q187+'13.нерез-в инвал'!P19*'13.нерез-в инвал'!Q19)/('11.физ-в инвал'!P187+'12.юрид-в инвал'!P187+'13.нерез-в инвал'!P19)</f>
        <v>10.837728821946133</v>
      </c>
      <c r="R187" s="22">
        <f>'11.физ-в инвал'!R187+'12.юрид-в инвал'!R187+'13.нерез-в инвал'!R19</f>
        <v>96.100000000000009</v>
      </c>
      <c r="S187" s="30">
        <f>('11.физ-в инвал'!R187*'11.физ-в инвал'!S187+'12.юрид-в инвал'!R187*'12.юрид-в инвал'!S187+'13.нерез-в инвал'!R19*'13.нерез-в инвал'!S19)/('11.физ-в инвал'!R187+'12.юрид-в инвал'!R187+'13.нерез-в инвал'!R19)</f>
        <v>9.6413111342351705</v>
      </c>
    </row>
    <row r="188" spans="1:19" ht="14.25" customHeight="1" thickBot="1" x14ac:dyDescent="0.25">
      <c r="A188" s="24" t="s">
        <v>15</v>
      </c>
      <c r="B188" s="27">
        <f>'11.физ-в инвал'!B188+'12.юрид-в инвал'!B188+'13.нерез-в инвал'!B20</f>
        <v>8548518.5999999996</v>
      </c>
      <c r="C188" s="29">
        <f>('11.физ-в инвал'!B188*'11.физ-в инвал'!C188+'12.юрид-в инвал'!B188*'12.юрид-в инвал'!C188+'13.нерез-в инвал'!B20*'13.нерез-в инвал'!C20)/('11.физ-в инвал'!B188+'12.юрид-в инвал'!B188+'13.нерез-в инвал'!B20)</f>
        <v>1.0068284890904973</v>
      </c>
      <c r="D188" s="25">
        <f>'11.физ-в инвал'!D188+'12.юрид-в инвал'!D188+'13.нерез-в инвал'!D20</f>
        <v>7551057.7999999998</v>
      </c>
      <c r="E188" s="29">
        <f>('11.физ-в инвал'!D188*'11.физ-в инвал'!E188+'12.юрид-в инвал'!D188*'12.юрид-в инвал'!E188+'13.нерез-в инвал'!D20*'13.нерез-в инвал'!E20)/('11.физ-в инвал'!D188+'12.юрид-в инвал'!D188+'13.нерез-в инвал'!D20)</f>
        <v>0.16841489281144151</v>
      </c>
      <c r="F188" s="25">
        <f t="shared" si="6"/>
        <v>997460.80000000016</v>
      </c>
      <c r="G188" s="29">
        <f t="shared" si="7"/>
        <v>7.3538543830494492</v>
      </c>
      <c r="H188" s="25">
        <f>'11.физ-в инвал'!H188+'12.юрид-в инвал'!H188+'13.нерез-в инвал'!H20</f>
        <v>89784.8</v>
      </c>
      <c r="I188" s="29">
        <f>('11.физ-в инвал'!H188*'11.физ-в инвал'!I188+'12.юрид-в инвал'!H188*'12.юрид-в инвал'!I188+'13.нерез-в инвал'!H20*'13.нерез-в инвал'!I20)/('11.физ-в инвал'!H188+'12.юрид-в инвал'!H188+'13.нерез-в инвал'!H20)</f>
        <v>2.4755576333633309</v>
      </c>
      <c r="J188" s="25">
        <f>'11.физ-в инвал'!J188+'12.юрид-в инвал'!J188+'13.нерез-в инвал'!J20</f>
        <v>193399.2</v>
      </c>
      <c r="K188" s="29">
        <f>('11.физ-в инвал'!J188*'11.физ-в инвал'!K188+'12.юрид-в инвал'!J188*'12.юрид-в инвал'!K188+'13.нерез-в инвал'!J20*'13.нерез-в инвал'!K20)/('11.физ-в инвал'!J188+'12.юрид-в инвал'!J188+'13.нерез-в инвал'!J20)</f>
        <v>3.8077894065745861</v>
      </c>
      <c r="L188" s="25">
        <f>'11.физ-в инвал'!L188+'12.юрид-в инвал'!L188+'13.нерез-в инвал'!L20</f>
        <v>157967.80000000002</v>
      </c>
      <c r="M188" s="29">
        <f>('11.физ-в инвал'!L188*'11.физ-в инвал'!M188+'12.юрид-в инвал'!L188*'12.юрид-в инвал'!M188+'13.нерез-в инвал'!L20*'13.нерез-в инвал'!M20)/('11.физ-в инвал'!L188+'12.юрид-в инвал'!L188+'13.нерез-в инвал'!L20)</f>
        <v>6.6007495831428908</v>
      </c>
      <c r="N188" s="25">
        <f>'11.физ-в инвал'!N188+'12.юрид-в инвал'!N188+'13.нерез-в инвал'!N20</f>
        <v>199339.3</v>
      </c>
      <c r="O188" s="29">
        <f>('11.физ-в инвал'!N188*'11.физ-в инвал'!O188+'12.юрид-в инвал'!N188*'12.юрид-в инвал'!O188+'13.нерез-в инвал'!N20*'13.нерез-в инвал'!O20)/('11.физ-в инвал'!N188+'12.юрид-в инвал'!N188+'13.нерез-в инвал'!N20)</f>
        <v>8.0186213857478172</v>
      </c>
      <c r="P188" s="25">
        <f>'11.физ-в инвал'!P188+'12.юрид-в инвал'!P188+'13.нерез-в инвал'!P20</f>
        <v>356218.8</v>
      </c>
      <c r="Q188" s="29">
        <f>('11.физ-в инвал'!P188*'11.физ-в инвал'!Q188+'12.юрид-в инвал'!P188*'12.юрид-в инвал'!Q188+'13.нерез-в инвал'!P20*'13.нерез-в инвал'!Q20)/('11.физ-в инвал'!P188+'12.юрид-в инвал'!P188+'13.нерез-в инвал'!P20)</f>
        <v>10.480739618459253</v>
      </c>
      <c r="R188" s="25">
        <f>'11.физ-в инвал'!R188+'12.юрид-в инвал'!R188+'13.нерез-в инвал'!R20</f>
        <v>750.9</v>
      </c>
      <c r="S188" s="29">
        <f>('11.физ-в инвал'!R188*'11.физ-в инвал'!S188+'12.юрид-в инвал'!R188*'12.юрид-в инвал'!S188+'13.нерез-в инвал'!R20*'13.нерез-в инвал'!S20)/('11.физ-в инвал'!R188+'12.юрид-в инвал'!R188+'13.нерез-в инвал'!R20)</f>
        <v>2.5593953921960306</v>
      </c>
    </row>
    <row r="189" spans="1:19" ht="14.25" customHeight="1" x14ac:dyDescent="0.2">
      <c r="A189" s="23" t="s">
        <v>43</v>
      </c>
      <c r="B189" s="26">
        <f>'11.физ-в инвал'!B189+'12.юрид-в инвал'!B189+'13.нерез-в инвал'!B21</f>
        <v>6483637.8000000007</v>
      </c>
      <c r="C189" s="28">
        <f>('11.физ-в инвал'!B189*'11.физ-в инвал'!C189+'12.юрид-в инвал'!B189*'12.юрид-в инвал'!C189+'13.нерез-в инвал'!B21*'13.нерез-в инвал'!C21)/('11.физ-в инвал'!B189+'12.юрид-в инвал'!B189+'13.нерез-в инвал'!B21)</f>
        <v>0.95622454249372124</v>
      </c>
      <c r="D189" s="21">
        <f>'11.физ-в инвал'!D189+'12.юрид-в инвал'!D189+'13.нерез-в инвал'!D21</f>
        <v>5737551.1000000006</v>
      </c>
      <c r="E189" s="28">
        <f>('11.физ-в инвал'!D189*'11.физ-в инвал'!E189+'12.юрид-в инвал'!D189*'12.юрид-в инвал'!E189+'13.нерез-в инвал'!D21*'13.нерез-в инвал'!E21)/('11.физ-в инвал'!D189+'12.юрид-в инвал'!D189+'13.нерез-в инвал'!D21)</f>
        <v>0.14847425358878266</v>
      </c>
      <c r="F189" s="21">
        <f t="shared" si="6"/>
        <v>746086.7</v>
      </c>
      <c r="G189" s="28">
        <f t="shared" si="7"/>
        <v>7.1679805738394737</v>
      </c>
      <c r="H189" s="21">
        <f>'11.физ-в инвал'!H189+'12.юрид-в инвал'!H189+'13.нерез-в инвал'!H21</f>
        <v>72025.100000000006</v>
      </c>
      <c r="I189" s="28">
        <f>('11.физ-в инвал'!H189*'11.физ-в инвал'!I189+'12.юрид-в инвал'!H189*'12.юрид-в инвал'!I189+'13.нерез-в инвал'!H21*'13.нерез-в инвал'!I21)/('11.физ-в инвал'!H189+'12.юрид-в инвал'!H189+'13.нерез-в инвал'!H21)</f>
        <v>2.223667832463958</v>
      </c>
      <c r="J189" s="21">
        <f>'11.физ-в инвал'!J189+'12.юрид-в инвал'!J189+'13.нерез-в инвал'!J21</f>
        <v>127707.4</v>
      </c>
      <c r="K189" s="28">
        <f>('11.физ-в инвал'!J189*'11.физ-в инвал'!K189+'12.юрид-в инвал'!J189*'12.юрид-в инвал'!K189+'13.нерез-в инвал'!J21*'13.нерез-в инвал'!K21)/('11.физ-в инвал'!J189+'12.юрид-в инвал'!J189+'13.нерез-в инвал'!J21)</f>
        <v>3.5604418538001736</v>
      </c>
      <c r="L189" s="21">
        <f>'11.физ-в инвал'!L189+'12.юрид-в инвал'!L189+'13.нерез-в инвал'!L21</f>
        <v>206519.6</v>
      </c>
      <c r="M189" s="28">
        <f>('11.физ-в инвал'!L189*'11.физ-в инвал'!M189+'12.юрид-в инвал'!L189*'12.юрид-в инвал'!M189+'13.нерез-в инвал'!L21*'13.нерез-в инвал'!M21)/('11.физ-в инвал'!L189+'12.юрид-в инвал'!L189+'13.нерез-в инвал'!L21)</f>
        <v>6.1461471792507814</v>
      </c>
      <c r="N189" s="21">
        <f>'11.физ-в инвал'!N189+'12.юрид-в инвал'!N189+'13.нерез-в инвал'!N21</f>
        <v>147867.6</v>
      </c>
      <c r="O189" s="28">
        <f>('11.физ-в инвал'!N189*'11.физ-в инвал'!O189+'12.юрид-в инвал'!N189*'12.юрид-в инвал'!O189+'13.нерез-в инвал'!N21*'13.нерез-в инвал'!O21)/('11.физ-в инвал'!N189+'12.юрид-в инвал'!N189+'13.нерез-в инвал'!N21)</f>
        <v>9.0089694023572449</v>
      </c>
      <c r="P189" s="21">
        <f>'11.физ-в инвал'!P189+'12.юрид-в инвал'!P189+'13.нерез-в инвал'!P21</f>
        <v>190943.7</v>
      </c>
      <c r="Q189" s="28">
        <f>('11.физ-в инвал'!P189*'11.физ-в инвал'!Q189+'12.юрид-в инвал'!P189*'12.юрид-в инвал'!Q189+'13.нерез-в инвал'!P21*'13.нерез-в инвал'!Q21)/('11.физ-в инвал'!P189+'12.юрид-в инвал'!P189+'13.нерез-в инвал'!P21)</f>
        <v>11.085761698343536</v>
      </c>
      <c r="R189" s="22">
        <f>'11.физ-в инвал'!R189+'12.юрид-в инвал'!R189+'13.нерез-в инвал'!R21</f>
        <v>1023.3000000000001</v>
      </c>
      <c r="S189" s="30">
        <f>('11.физ-в инвал'!R189*'11.физ-в инвал'!S189+'12.юрид-в инвал'!R189*'12.юрид-в инвал'!S189+'13.нерез-в инвал'!R21*'13.нерез-в инвал'!S21)/('11.физ-в инвал'!R189+'12.юрид-в инвал'!R189+'13.нерез-в инвал'!R21)</f>
        <v>14.550381119906211</v>
      </c>
    </row>
    <row r="190" spans="1:19" ht="14.25" customHeight="1" x14ac:dyDescent="0.2">
      <c r="A190" s="23" t="s">
        <v>1</v>
      </c>
      <c r="B190" s="26">
        <f>'11.физ-в инвал'!B190+'12.юрид-в инвал'!B190+'13.нерез-в инвал'!B22</f>
        <v>6440543.1000000006</v>
      </c>
      <c r="C190" s="28">
        <f>('11.физ-в инвал'!B190*'11.физ-в инвал'!C190+'12.юрид-в инвал'!B190*'12.юрид-в инвал'!C190+'13.нерез-в инвал'!B22*'13.нерез-в инвал'!C22)/('11.физ-в инвал'!B190+'12.юрид-в инвал'!B190+'13.нерез-в инвал'!B22)</f>
        <v>1.2192104609935774</v>
      </c>
      <c r="D190" s="21">
        <f>'11.физ-в инвал'!D190+'12.юрид-в инвал'!D190+'13.нерез-в инвал'!D22</f>
        <v>5597648.2000000002</v>
      </c>
      <c r="E190" s="28">
        <f>('11.физ-в инвал'!D190*'11.физ-в инвал'!E190+'12.юрид-в инвал'!D190*'12.юрид-в инвал'!E190+'13.нерез-в инвал'!D22*'13.нерез-в инвал'!E22)/('11.физ-в инвал'!D190+'12.юрид-в инвал'!D190+'13.нерез-в инвал'!D22)</f>
        <v>0.26644278002322469</v>
      </c>
      <c r="F190" s="21">
        <f t="shared" si="6"/>
        <v>842894.90000000014</v>
      </c>
      <c r="G190" s="28">
        <f t="shared" si="7"/>
        <v>7.5465216054813054</v>
      </c>
      <c r="H190" s="21">
        <f>'11.физ-в инвал'!H190+'12.юрид-в инвал'!H190+'13.нерез-в инвал'!H22</f>
        <v>58228.7</v>
      </c>
      <c r="I190" s="28">
        <f>('11.физ-в инвал'!H190*'11.физ-в инвал'!I190+'12.юрид-в инвал'!H190*'12.юрид-в инвал'!I190+'13.нерез-в инвал'!H22*'13.нерез-в инвал'!I22)/('11.физ-в инвал'!H190+'12.юрид-в инвал'!H190+'13.нерез-в инвал'!H22)</f>
        <v>1.6566665063791608</v>
      </c>
      <c r="J190" s="21">
        <f>'11.физ-в инвал'!J190+'12.юрид-в инвал'!J190+'13.нерез-в инвал'!J22</f>
        <v>147091.20000000001</v>
      </c>
      <c r="K190" s="28">
        <f>('11.физ-в инвал'!J190*'11.физ-в инвал'!K190+'12.юрид-в инвал'!J190*'12.юрид-в инвал'!K190+'13.нерез-в инвал'!J22*'13.нерез-в инвал'!K22)/('11.физ-в инвал'!J190+'12.юрид-в инвал'!J190+'13.нерез-в инвал'!J22)</f>
        <v>3.6914603796828085</v>
      </c>
      <c r="L190" s="21">
        <f>'11.физ-в инвал'!L190+'12.юрид-в инвал'!L190+'13.нерез-в инвал'!L22</f>
        <v>90221.3</v>
      </c>
      <c r="M190" s="28">
        <f>('11.физ-в инвал'!L190*'11.физ-в инвал'!M190+'12.юрид-в инвал'!L190*'12.юрид-в инвал'!M190+'13.нерез-в инвал'!L22*'13.нерез-в инвал'!M22)/('11.физ-в инвал'!L190+'12.юрид-в инвал'!L190+'13.нерез-в инвал'!L22)</f>
        <v>5.912303125758549</v>
      </c>
      <c r="N190" s="21">
        <f>'11.физ-в инвал'!N190+'12.юрид-в инвал'!N190+'13.нерез-в инвал'!N22</f>
        <v>182101.6</v>
      </c>
      <c r="O190" s="28">
        <f>('11.физ-в инвал'!N190*'11.физ-в инвал'!O190+'12.юрид-в инвал'!N190*'12.юрид-в инвал'!O190+'13.нерез-в инвал'!N22*'13.нерез-в инвал'!O22)/('11.физ-в инвал'!N190+'12.юрид-в инвал'!N190+'13.нерез-в инвал'!N22)</f>
        <v>9.1224548933123053</v>
      </c>
      <c r="P190" s="21">
        <f>'11.физ-в инвал'!P190+'12.юрид-в инвал'!P190+'13.нерез-в инвал'!P22</f>
        <v>364671.30000000005</v>
      </c>
      <c r="Q190" s="28">
        <f>('11.физ-в инвал'!P190*'11.физ-в инвал'!Q190+'12.юрид-в инвал'!P190*'12.юрид-в инвал'!Q190+'13.нерез-в инвал'!P22*'13.нерез-в инвал'!Q22)/('11.физ-в инвал'!P190+'12.юрид-в инвал'!P190+'13.нерез-в инвал'!P22)</f>
        <v>9.6431949319839667</v>
      </c>
      <c r="R190" s="22">
        <f>'11.физ-в инвал'!R190+'12.юрид-в инвал'!R190+'13.нерез-в инвал'!R22</f>
        <v>580.80000000000007</v>
      </c>
      <c r="S190" s="30">
        <f>('11.физ-в инвал'!R190*'11.физ-в инвал'!S190+'12.юрид-в инвал'!R190*'12.юрид-в инвал'!S190+'13.нерез-в инвал'!R22*'13.нерез-в инвал'!S22)/('11.физ-в инвал'!R190+'12.юрид-в инвал'!R190+'13.нерез-в инвал'!R22)</f>
        <v>17.651449724517892</v>
      </c>
    </row>
    <row r="191" spans="1:19" ht="14.25" customHeight="1" x14ac:dyDescent="0.2">
      <c r="A191" s="23" t="s">
        <v>2</v>
      </c>
      <c r="B191" s="26">
        <f>'11.физ-в инвал'!B191+'12.юрид-в инвал'!B191+'13.нерез-в инвал'!B23</f>
        <v>7778945.9000000004</v>
      </c>
      <c r="C191" s="28">
        <f>('11.физ-в инвал'!B191*'11.физ-в инвал'!C191+'12.юрид-в инвал'!B191*'12.юрид-в инвал'!C191+'13.нерез-в инвал'!B23*'13.нерез-в инвал'!C23)/('11.физ-в инвал'!B191+'12.юрид-в инвал'!B191+'13.нерез-в инвал'!B23)</f>
        <v>1.0164623583511478</v>
      </c>
      <c r="D191" s="21">
        <f>'11.физ-в инвал'!D191+'12.юрид-в инвал'!D191+'13.нерез-в инвал'!D23</f>
        <v>6858182.6000000006</v>
      </c>
      <c r="E191" s="28">
        <f>('11.физ-в инвал'!D191*'11.физ-в инвал'!E191+'12.юрид-в инвал'!D191*'12.юрид-в инвал'!E191+'13.нерез-в инвал'!D23*'13.нерез-в инвал'!E23)/('11.физ-в инвал'!D191+'12.юрид-в инвал'!D191+'13.нерез-в инвал'!D23)</f>
        <v>0.20823968466514731</v>
      </c>
      <c r="F191" s="21">
        <f t="shared" si="6"/>
        <v>920763.29999999993</v>
      </c>
      <c r="G191" s="28">
        <f t="shared" si="7"/>
        <v>7.0364011174207235</v>
      </c>
      <c r="H191" s="21">
        <f>'11.физ-в инвал'!H191+'12.юрид-в инвал'!H191+'13.нерез-в инвал'!H23</f>
        <v>34610.1</v>
      </c>
      <c r="I191" s="28">
        <f>('11.физ-в инвал'!H191*'11.физ-в инвал'!I191+'12.юрид-в инвал'!H191*'12.юрид-в инвал'!I191+'13.нерез-в инвал'!H23*'13.нерез-в инвал'!I23)/('11.физ-в инвал'!H191+'12.юрид-в инвал'!H191+'13.нерез-в инвал'!H23)</f>
        <v>2.0737983998890508</v>
      </c>
      <c r="J191" s="21">
        <f>'11.физ-в инвал'!J191+'12.юрид-в инвал'!J191+'13.нерез-в инвал'!J23</f>
        <v>177668.09999999998</v>
      </c>
      <c r="K191" s="28">
        <f>('11.физ-в инвал'!J191*'11.физ-в инвал'!K191+'12.юрид-в инвал'!J191*'12.юрид-в инвал'!K191+'13.нерез-в инвал'!J23*'13.нерез-в инвал'!K23)/('11.физ-в инвал'!J191+'12.юрид-в инвал'!J191+'13.нерез-в инвал'!J23)</f>
        <v>3.8313214696391786</v>
      </c>
      <c r="L191" s="21">
        <f>'11.физ-в инвал'!L191+'12.юрид-в инвал'!L191+'13.нерез-в инвал'!L23</f>
        <v>140567.6</v>
      </c>
      <c r="M191" s="28">
        <f>('11.физ-в инвал'!L191*'11.физ-в инвал'!M191+'12.юрид-в инвал'!L191*'12.юрид-в инвал'!M191+'13.нерез-в инвал'!L23*'13.нерез-в инвал'!M23)/('11.физ-в инвал'!L191+'12.юрид-в инвал'!L191+'13.нерез-в инвал'!L23)</f>
        <v>6.1008504875945819</v>
      </c>
      <c r="N191" s="21">
        <f>'11.физ-в инвал'!N191+'12.юрид-в инвал'!N191+'13.нерез-в инвал'!N23</f>
        <v>319692.79999999999</v>
      </c>
      <c r="O191" s="28">
        <f>('11.физ-в инвал'!N191*'11.физ-в инвал'!O191+'12.юрид-в инвал'!N191*'12.юрид-в инвал'!O191+'13.нерез-в инвал'!N23*'13.нерез-в инвал'!O23)/('11.физ-в инвал'!N191+'12.юрид-в инвал'!N191+'13.нерез-в инвал'!N23)</f>
        <v>6.1045072331938668</v>
      </c>
      <c r="P191" s="21">
        <f>'11.физ-в инвал'!P191+'12.юрид-в инвал'!P191+'13.нерез-в инвал'!P23</f>
        <v>240292.6</v>
      </c>
      <c r="Q191" s="28">
        <f>('11.физ-в инвал'!P191*'11.физ-в инвал'!Q191+'12.юрид-в инвал'!P191*'12.юрид-в инвал'!Q191+'13.нерез-в инвал'!P23*'13.нерез-в инвал'!Q23)/('11.физ-в инвал'!P191+'12.юрид-в инвал'!P191+'13.нерез-в инвал'!P23)</f>
        <v>11.545045785846053</v>
      </c>
      <c r="R191" s="21">
        <f>'11.физ-в инвал'!R191+'12.юрид-в инвал'!R191+'13.нерез-в инвал'!R23</f>
        <v>7932.1</v>
      </c>
      <c r="S191" s="28">
        <f>('11.физ-в инвал'!R191*'11.физ-в инвал'!S191+'12.юрид-в инвал'!R191*'12.юрид-в инвал'!S191+'13.нерез-в инвал'!R23*'13.нерез-в инвал'!S23)/('11.физ-в инвал'!R191+'12.юрид-в инвал'!R191+'13.нерез-в инвал'!R23)</f>
        <v>18.033553157423601</v>
      </c>
    </row>
    <row r="192" spans="1:19" ht="14.25" customHeight="1" x14ac:dyDescent="0.2">
      <c r="A192" s="23" t="s">
        <v>3</v>
      </c>
      <c r="B192" s="26">
        <f>'11.физ-в инвал'!B192+'12.юрид-в инвал'!B192+'13.нерез-в инвал'!B24</f>
        <v>7038093.7999999998</v>
      </c>
      <c r="C192" s="28">
        <f>('11.физ-в инвал'!B192*'11.физ-в инвал'!C192+'12.юрид-в инвал'!B192*'12.юрид-в инвал'!C192+'13.нерез-в инвал'!B24*'13.нерез-в инвал'!C24)/('11.физ-в инвал'!B192+'12.юрид-в инвал'!B192+'13.нерез-в инвал'!B24)</f>
        <v>0.93070334854019765</v>
      </c>
      <c r="D192" s="21">
        <f>'11.физ-в инвал'!D192+'12.юрид-в инвал'!D192+'13.нерез-в инвал'!D24</f>
        <v>6345969.5999999996</v>
      </c>
      <c r="E192" s="28">
        <f>('11.физ-в инвал'!D192*'11.физ-в инвал'!E192+'12.юрид-в инвал'!D192*'12.юрид-в инвал'!E192+'13.нерез-в инвал'!D24*'13.нерез-в инвал'!E24)/('11.физ-в инвал'!D192+'12.юрид-в инвал'!D192+'13.нерез-в инвал'!D24)</f>
        <v>0.22406081034488423</v>
      </c>
      <c r="F192" s="21">
        <f t="shared" si="6"/>
        <v>692124.19999999984</v>
      </c>
      <c r="G192" s="28">
        <f t="shared" si="7"/>
        <v>7.4097891332220502</v>
      </c>
      <c r="H192" s="21">
        <f>'11.физ-в инвал'!H192+'12.юрид-в инвал'!H192+'13.нерез-в инвал'!H24</f>
        <v>51935.8</v>
      </c>
      <c r="I192" s="28">
        <f>('11.физ-в инвал'!H192*'11.физ-в инвал'!I192+'12.юрид-в инвал'!H192*'12.юрид-в инвал'!I192+'13.нерез-в инвал'!H24*'13.нерез-в инвал'!I24)/('11.физ-в инвал'!H192+'12.юрид-в инвал'!H192+'13.нерез-в инвал'!H24)</f>
        <v>2.8060980287200694</v>
      </c>
      <c r="J192" s="21">
        <f>'11.физ-в инвал'!J192+'12.юрид-в инвал'!J192+'13.нерез-в инвал'!J24</f>
        <v>110826.79999999999</v>
      </c>
      <c r="K192" s="28">
        <f>('11.физ-в инвал'!J192*'11.физ-в инвал'!K192+'12.юрид-в инвал'!J192*'12.юрид-в инвал'!K192+'13.нерез-в инвал'!J24*'13.нерез-в инвал'!K24)/('11.физ-в инвал'!J192+'12.юрид-в инвал'!J192+'13.нерез-в инвал'!J24)</f>
        <v>4.2703245153699294</v>
      </c>
      <c r="L192" s="21">
        <f>'11.физ-в инвал'!L192+'12.юрид-в инвал'!L192+'13.нерез-в инвал'!L24</f>
        <v>140665.19999999998</v>
      </c>
      <c r="M192" s="28">
        <f>('11.физ-в инвал'!L192*'11.физ-в инвал'!M192+'12.юрид-в инвал'!L192*'12.юрид-в инвал'!M192+'13.нерез-в инвал'!L24*'13.нерез-в инвал'!M24)/('11.физ-в инвал'!L192+'12.юрид-в инвал'!L192+'13.нерез-в инвал'!L24)</f>
        <v>5.5250148295385033</v>
      </c>
      <c r="N192" s="21">
        <f>'11.физ-в инвал'!N192+'12.юрид-в инвал'!N192+'13.нерез-в инвал'!N24</f>
        <v>154527.19999999998</v>
      </c>
      <c r="O192" s="28">
        <f>('11.физ-в инвал'!N192*'11.физ-в инвал'!O192+'12.юрид-в инвал'!N192*'12.юрид-в инвал'!O192+'13.нерез-в инвал'!N24*'13.нерез-в инвал'!O24)/('11.физ-в инвал'!N192+'12.юрид-в инвал'!N192+'13.нерез-в инвал'!N24)</f>
        <v>8.5374718107880057</v>
      </c>
      <c r="P192" s="21">
        <f>'11.физ-в инвал'!P192+'12.юрид-в инвал'!P192+'13.нерез-в инвал'!P24</f>
        <v>233299.50000000003</v>
      </c>
      <c r="Q192" s="28">
        <f>('11.физ-в инвал'!P192*'11.физ-в инвал'!Q192+'12.юрид-в инвал'!P192*'12.юрид-в инвал'!Q192+'13.нерез-в инвал'!P24*'13.нерез-в инвал'!Q24)/('11.физ-в инвал'!P192+'12.юрид-в инвал'!P192+'13.нерез-в инвал'!P24)</f>
        <v>10.294120171710629</v>
      </c>
      <c r="R192" s="22">
        <f>'11.физ-в инвал'!R192+'12.юрид-в инвал'!R192+'13.нерез-в инвал'!R24</f>
        <v>869.69999999999993</v>
      </c>
      <c r="S192" s="30">
        <f>('11.физ-в инвал'!R192*'11.физ-в инвал'!S192+'12.юрид-в инвал'!R192*'12.юрид-в инвал'!S192+'13.нерез-в инвал'!R24*'13.нерез-в инвал'!S24)/('11.физ-в инвал'!R192+'12.юрид-в инвал'!R192+'13.нерез-в инвал'!R24)</f>
        <v>13.141324594687841</v>
      </c>
    </row>
    <row r="193" spans="1:19" ht="14.25" customHeight="1" x14ac:dyDescent="0.2">
      <c r="A193" s="23" t="s">
        <v>4</v>
      </c>
      <c r="B193" s="26">
        <f>'11.физ-в инвал'!B193+'12.юрид-в инвал'!B193+'13.нерез-в инвал'!B25</f>
        <v>9202011.5999999996</v>
      </c>
      <c r="C193" s="28">
        <f>('11.физ-в инвал'!B193*'11.физ-в инвал'!C193+'12.юрид-в инвал'!B193*'12.юрид-в инвал'!C193+'13.нерез-в инвал'!B25*'13.нерез-в инвал'!C25)/('11.физ-в инвал'!B193+'12.юрид-в инвал'!B193+'13.нерез-в инвал'!B25)</f>
        <v>0.87450651627085507</v>
      </c>
      <c r="D193" s="21">
        <f>'11.физ-в инвал'!D193+'12.юрид-в инвал'!D193+'13.нерез-в инвал'!D25</f>
        <v>8036735</v>
      </c>
      <c r="E193" s="28">
        <f>('11.физ-в инвал'!D193*'11.физ-в инвал'!E193+'12.юрид-в инвал'!D193*'12.юрид-в инвал'!E193+'13.нерез-в инвал'!D25*'13.нерез-в инвал'!E25)/('11.физ-в инвал'!D193+'12.юрид-в инвал'!D193+'13.нерез-в инвал'!D25)</f>
        <v>0.23652335867737345</v>
      </c>
      <c r="F193" s="21">
        <f t="shared" si="6"/>
        <v>1165276.6000000001</v>
      </c>
      <c r="G193" s="28">
        <f t="shared" si="7"/>
        <v>5.2745790587402128</v>
      </c>
      <c r="H193" s="21">
        <f>'11.физ-в инвал'!H193+'12.юрид-в инвал'!H193+'13.нерез-в инвал'!H25</f>
        <v>269771.60000000003</v>
      </c>
      <c r="I193" s="28">
        <f>('11.физ-в инвал'!H193*'11.физ-в инвал'!I193+'12.юрид-в инвал'!H193*'12.юрид-в инвал'!I193+'13.нерез-в инвал'!H25*'13.нерез-в инвал'!I25)/('11.физ-в инвал'!H193+'12.юрид-в инвал'!H193+'13.нерез-в инвал'!H25)</f>
        <v>1.133510525199835</v>
      </c>
      <c r="J193" s="21">
        <f>'11.физ-в инвал'!J193+'12.юрид-в инвал'!J193+'13.нерез-в инвал'!J25</f>
        <v>238744.6</v>
      </c>
      <c r="K193" s="28">
        <f>('11.физ-в инвал'!J193*'11.физ-в инвал'!K193+'12.юрид-в инвал'!J193*'12.юрид-в инвал'!K193+'13.нерез-в инвал'!J25*'13.нерез-в инвал'!K25)/('11.физ-в инвал'!J193+'12.юрид-в инвал'!J193+'13.нерез-в инвал'!J25)</f>
        <v>2.0200814049825624</v>
      </c>
      <c r="L193" s="21">
        <f>'11.физ-в инвал'!L193+'12.юрид-в инвал'!L193+'13.нерез-в инвал'!L25</f>
        <v>216315.1</v>
      </c>
      <c r="M193" s="28">
        <f>('11.физ-в инвал'!L193*'11.физ-в инвал'!M193+'12.юрид-в инвал'!L193*'12.юрид-в инвал'!M193+'13.нерез-в инвал'!L25*'13.нерез-в инвал'!M25)/('11.физ-в инвал'!L193+'12.юрид-в инвал'!L193+'13.нерез-в инвал'!L25)</f>
        <v>6.5768944008069719</v>
      </c>
      <c r="N193" s="21">
        <f>'11.физ-в инвал'!N193+'12.юрид-в инвал'!N193+'13.нерез-в инвал'!N25</f>
        <v>219513.9</v>
      </c>
      <c r="O193" s="28">
        <f>('11.физ-в инвал'!N193*'11.физ-в инвал'!O193+'12.юрид-в инвал'!N193*'12.юрид-в инвал'!O193+'13.нерез-в инвал'!N25*'13.нерез-в инвал'!O25)/('11.физ-в инвал'!N193+'12.юрид-в инвал'!N193+'13.нерез-в инвал'!N25)</f>
        <v>8.3081235402405031</v>
      </c>
      <c r="P193" s="21">
        <f>'11.физ-в инвал'!P193+'12.юрид-в инвал'!P193+'13.нерез-в инвал'!P25</f>
        <v>220915.30000000002</v>
      </c>
      <c r="Q193" s="28">
        <f>('11.физ-в инвал'!P193*'11.физ-в инвал'!Q193+'12.юрид-в инвал'!P193*'12.юрид-в инвал'!Q193+'13.нерез-в инвал'!P25*'13.нерез-в инвал'!Q25)/('11.физ-в инвал'!P193+'12.юрид-в инвал'!P193+'13.нерез-в инвал'!P25)</f>
        <v>9.5588467661587799</v>
      </c>
      <c r="R193" s="22">
        <f>'11.физ-в инвал'!R193+'12.юрид-в инвал'!R193+'13.нерез-в инвал'!R25</f>
        <v>16.100000000000001</v>
      </c>
      <c r="S193" s="30">
        <f>('11.физ-в инвал'!R193*'11.физ-в инвал'!S193+'12.юрид-в инвал'!R193*'12.юрид-в инвал'!S193+'13.нерез-в инвал'!R25*'13.нерез-в инвал'!S25)/('11.физ-в инвал'!R193+'12.юрид-в инвал'!R193+'13.нерез-в инвал'!R25)</f>
        <v>9.0314285714285703</v>
      </c>
    </row>
    <row r="194" spans="1:19" ht="14.25" customHeight="1" x14ac:dyDescent="0.2">
      <c r="A194" s="23" t="s">
        <v>5</v>
      </c>
      <c r="B194" s="26">
        <f>'11.физ-в инвал'!B194+'12.юрид-в инвал'!B194+'13.нерез-в инвал'!B26</f>
        <v>8514258.5999999996</v>
      </c>
      <c r="C194" s="28">
        <f>('11.физ-в инвал'!B194*'11.физ-в инвал'!C194+'12.юрид-в инвал'!B194*'12.юрид-в инвал'!C194+'13.нерез-в инвал'!B26*'13.нерез-в инвал'!C26)/('11.физ-в инвал'!B194+'12.юрид-в инвал'!B194+'13.нерез-в инвал'!B26)</f>
        <v>0.83555061376688811</v>
      </c>
      <c r="D194" s="21">
        <f>'11.физ-в инвал'!D194+'12.юрид-в инвал'!D194+'13.нерез-в инвал'!D26</f>
        <v>7570690.7000000002</v>
      </c>
      <c r="E194" s="28">
        <f>('11.физ-в инвал'!D194*'11.физ-в инвал'!E194+'12.юрид-в инвал'!D194*'12.юрид-в инвал'!E194+'13.нерез-в инвал'!D26*'13.нерез-в инвал'!E26)/('11.физ-в инвал'!D194+'12.юрид-в инвал'!D194+'13.нерез-в инвал'!D26)</f>
        <v>0.1692336421827404</v>
      </c>
      <c r="F194" s="21">
        <f t="shared" si="6"/>
        <v>943567.9</v>
      </c>
      <c r="G194" s="28">
        <f t="shared" si="7"/>
        <v>6.1817262308308765</v>
      </c>
      <c r="H194" s="21">
        <f>'11.физ-в инвал'!H194+'12.юрид-в инвал'!H194+'13.нерез-в инвал'!H26</f>
        <v>253494.8</v>
      </c>
      <c r="I194" s="28">
        <f>('11.физ-в инвал'!H194*'11.физ-в инвал'!I194+'12.юрид-в инвал'!H194*'12.юрид-в инвал'!I194+'13.нерез-в инвал'!H26*'13.нерез-в инвал'!I26)/('11.физ-в инвал'!H194+'12.юрид-в инвал'!H194+'13.нерез-в инвал'!H26)</f>
        <v>0.99842657916454258</v>
      </c>
      <c r="J194" s="21">
        <f>'11.физ-в инвал'!J194+'12.юрид-в инвал'!J194+'13.нерез-в инвал'!J26</f>
        <v>121611.9</v>
      </c>
      <c r="K194" s="28">
        <f>('11.физ-в инвал'!J194*'11.физ-в инвал'!K194+'12.юрид-в инвал'!J194*'12.юрид-в инвал'!K194+'13.нерез-в инвал'!J26*'13.нерез-в инвал'!K26)/('11.физ-в инвал'!J194+'12.юрид-в инвал'!J194+'13.нерез-в инвал'!J26)</f>
        <v>3.4880612341390966</v>
      </c>
      <c r="L194" s="21">
        <f>'11.физ-в инвал'!L194+'12.юрид-в инвал'!L194+'13.нерез-в инвал'!L26</f>
        <v>123422.39999999999</v>
      </c>
      <c r="M194" s="28">
        <f>('11.физ-в инвал'!L194*'11.физ-в инвал'!M194+'12.юрид-в инвал'!L194*'12.юрид-в инвал'!M194+'13.нерез-в инвал'!L26*'13.нерез-в инвал'!M26)/('11.физ-в инвал'!L194+'12.юрид-в инвал'!L194+'13.нерез-в инвал'!L26)</f>
        <v>6.4914569802564168</v>
      </c>
      <c r="N194" s="21">
        <f>'11.физ-в инвал'!N194+'12.юрид-в инвал'!N194+'13.нерез-в инвал'!N26</f>
        <v>186297.90000000002</v>
      </c>
      <c r="O194" s="28">
        <f>('11.физ-в инвал'!N194*'11.физ-в инвал'!O194+'12.юрид-в инвал'!N194*'12.юрид-в инвал'!O194+'13.нерез-в инвал'!N26*'13.нерез-в инвал'!O26)/('11.физ-в инвал'!N194+'12.юрид-в инвал'!N194+'13.нерез-в инвал'!N26)</f>
        <v>9.6078519403600389</v>
      </c>
      <c r="P194" s="21">
        <f>'11.физ-в инвал'!P194+'12.юрид-в инвал'!P194+'13.нерез-в инвал'!P26</f>
        <v>256728.9</v>
      </c>
      <c r="Q194" s="28">
        <f>('11.физ-в инвал'!P194*'11.физ-в инвал'!Q194+'12.юрид-в инвал'!P194*'12.юрид-в инвал'!Q194+'13.нерез-в инвал'!P26*'13.нерез-в инвал'!Q26)/('11.физ-в инвал'!P194+'12.юрид-в инвал'!P194+'13.нерез-в инвал'!P26)</f>
        <v>9.9040133074227548</v>
      </c>
      <c r="R194" s="22">
        <f>'11.физ-в инвал'!R194+'12.юрид-в инвал'!R194+'13.нерез-в инвал'!R26</f>
        <v>2011.9999999999998</v>
      </c>
      <c r="S194" s="30">
        <f>('11.физ-в инвал'!R194*'11.физ-в инвал'!S194+'12.юрид-в инвал'!R194*'12.юрид-в инвал'!S194+'13.нерез-в инвал'!R26*'13.нерез-в инвал'!S26)/('11.физ-в инвал'!R194+'12.юрид-в инвал'!R194+'13.нерез-в инвал'!R26)</f>
        <v>10.851121272365813</v>
      </c>
    </row>
    <row r="195" spans="1:19" ht="14.25" customHeight="1" x14ac:dyDescent="0.2">
      <c r="A195" s="23" t="s">
        <v>6</v>
      </c>
      <c r="B195" s="26">
        <f>'11.физ-в инвал'!B195+'12.юрид-в инвал'!B195+'13.нерез-в инвал'!B27</f>
        <v>8792891.4000000004</v>
      </c>
      <c r="C195" s="28">
        <f>('11.физ-в инвал'!B195*'11.физ-в инвал'!C195+'12.юрид-в инвал'!B195*'12.юрид-в инвал'!C195+'13.нерез-в инвал'!B27*'13.нерез-в инвал'!C27)/('11.физ-в инвал'!B195+'12.юрид-в инвал'!B195+'13.нерез-в инвал'!B27)</f>
        <v>0.82323283362740052</v>
      </c>
      <c r="D195" s="21">
        <f>'11.физ-в инвал'!D195+'12.юрид-в инвал'!D195+'13.нерез-в инвал'!D27</f>
        <v>7838250.4000000004</v>
      </c>
      <c r="E195" s="28">
        <f>('11.физ-в инвал'!D195*'11.физ-в инвал'!E195+'12.юрид-в инвал'!D195*'12.юрид-в инвал'!E195+'13.нерез-в инвал'!D27*'13.нерез-в инвал'!E27)/('11.физ-в инвал'!D195+'12.юрид-в инвал'!D195+'13.нерез-в инвал'!D27)</f>
        <v>0.16733652589103298</v>
      </c>
      <c r="F195" s="21">
        <f t="shared" si="6"/>
        <v>954641</v>
      </c>
      <c r="G195" s="28">
        <f t="shared" si="7"/>
        <v>6.2085865911897784</v>
      </c>
      <c r="H195" s="21">
        <f>'11.физ-в инвал'!H195+'12.юрид-в инвал'!H195+'13.нерез-в инвал'!H27</f>
        <v>199805</v>
      </c>
      <c r="I195" s="28">
        <f>('11.физ-в инвал'!H195*'11.физ-в инвал'!I195+'12.юрид-в инвал'!H195*'12.юрид-в инвал'!I195+'13.нерез-в инвал'!H27*'13.нерез-в инвал'!I27)/('11.физ-в инвал'!H195+'12.юрид-в инвал'!H195+'13.нерез-в инвал'!H27)</f>
        <v>1.3283777783338766</v>
      </c>
      <c r="J195" s="21">
        <f>'11.физ-в инвал'!J195+'12.юрид-в инвал'!J195+'13.нерез-в инвал'!J27</f>
        <v>171932.4</v>
      </c>
      <c r="K195" s="28">
        <f>('11.физ-в инвал'!J195*'11.физ-в инвал'!K195+'12.юрид-в инвал'!J195*'12.юрид-в инвал'!K195+'13.нерез-в инвал'!J27*'13.нерез-в инвал'!K27)/('11.физ-в инвал'!J195+'12.юрид-в инвал'!J195+'13.нерез-в инвал'!J27)</f>
        <v>3.7036527204878182</v>
      </c>
      <c r="L195" s="21">
        <f>'11.физ-в инвал'!L195+'12.юрид-в инвал'!L195+'13.нерез-в инвал'!L27</f>
        <v>122156.4</v>
      </c>
      <c r="M195" s="28">
        <f>('11.физ-в инвал'!L195*'11.физ-в инвал'!M195+'12.юрид-в инвал'!L195*'12.юрид-в инвал'!M195+'13.нерез-в инвал'!L27*'13.нерез-в инвал'!M27)/('11.физ-в инвал'!L195+'12.юрид-в инвал'!L195+'13.нерез-в инвал'!L27)</f>
        <v>6.3913629822096967</v>
      </c>
      <c r="N195" s="21">
        <f>'11.физ-в инвал'!N195+'12.юрид-в инвал'!N195+'13.нерез-в инвал'!N27</f>
        <v>188063.09999999998</v>
      </c>
      <c r="O195" s="28">
        <f>('11.физ-в инвал'!N195*'11.физ-в инвал'!O195+'12.юрид-в инвал'!N195*'12.юрид-в инвал'!O195+'13.нерез-в инвал'!N27*'13.нерез-в инвал'!O27)/('11.физ-в инвал'!N195+'12.юрид-в инвал'!N195+'13.нерез-в инвал'!N27)</f>
        <v>9.4800521314388675</v>
      </c>
      <c r="P195" s="21">
        <f>'11.физ-в инвал'!P195+'12.юрид-в инвал'!P195+'13.нерез-в инвал'!P27</f>
        <v>268296.10000000003</v>
      </c>
      <c r="Q195" s="28">
        <f>('11.физ-в инвал'!P195*'11.физ-в инвал'!Q195+'12.юрид-в инвал'!P195*'12.юрид-в инвал'!Q195+'13.нерез-в инвал'!P27*'13.нерез-в инвал'!Q27)/('11.физ-в инвал'!P195+'12.юрид-в инвал'!P195+'13.нерез-в инвал'!P27)</f>
        <v>8.917971528471714</v>
      </c>
      <c r="R195" s="22">
        <f>'11.физ-в инвал'!R195+'12.юрид-в инвал'!R195+'13.нерез-в инвал'!R27</f>
        <v>4388</v>
      </c>
      <c r="S195" s="30">
        <f>('11.физ-в инвал'!R195*'11.физ-в инвал'!S195+'12.юрид-в инвал'!R195*'12.юрид-в инвал'!S195+'13.нерез-в инвал'!R27*'13.нерез-в инвал'!S27)/('11.физ-в инвал'!R195+'12.юрид-в инвал'!R195+'13.нерез-в инвал'!R27)</f>
        <v>15.616687101185089</v>
      </c>
    </row>
    <row r="196" spans="1:19" ht="14.25" customHeight="1" x14ac:dyDescent="0.2">
      <c r="A196" s="23" t="s">
        <v>7</v>
      </c>
      <c r="B196" s="26">
        <f>'11.физ-в инвал'!B196+'12.юрид-в инвал'!B196+'13.нерез-в инвал'!B28</f>
        <v>8903502.0999999978</v>
      </c>
      <c r="C196" s="28">
        <f>('11.физ-в инвал'!B196*'11.физ-в инвал'!C196+'12.юрид-в инвал'!B196*'12.юрид-в инвал'!C196+'13.нерез-в инвал'!B28*'13.нерез-в инвал'!C28)/('11.физ-в инвал'!B196+'12.юрид-в инвал'!B196+'13.нерез-в инвал'!B28)</f>
        <v>0.74582151668162044</v>
      </c>
      <c r="D196" s="21">
        <f>'11.физ-в инвал'!D196+'12.юрид-в инвал'!D196+'13.нерез-в инвал'!D28</f>
        <v>8091828.6999999993</v>
      </c>
      <c r="E196" s="28">
        <f>('11.физ-в инвал'!D196*'11.физ-в инвал'!E196+'12.юрид-в инвал'!D196*'12.юрид-в инвал'!E196+'13.нерез-в инвал'!D28*'13.нерез-в инвал'!E28)/('11.физ-в инвал'!D196+'12.юрид-в инвал'!D196+'13.нерез-в инвал'!D28)</f>
        <v>0.11517296009985969</v>
      </c>
      <c r="F196" s="21">
        <f t="shared" si="6"/>
        <v>811673.39999999991</v>
      </c>
      <c r="G196" s="28">
        <f t="shared" si="7"/>
        <v>7.03295632947931</v>
      </c>
      <c r="H196" s="21">
        <f>'11.физ-в инвал'!H196+'12.юрид-в инвал'!H196+'13.нерез-в инвал'!H28</f>
        <v>114183.8</v>
      </c>
      <c r="I196" s="28">
        <f>('11.физ-в инвал'!H196*'11.физ-в инвал'!I196+'12.юрид-в инвал'!H196*'12.юрид-в инвал'!I196+'13.нерез-в инвал'!H28*'13.нерез-в инвал'!I28)/('11.физ-в инвал'!H196+'12.юрид-в инвал'!H196+'13.нерез-в инвал'!H28)</f>
        <v>1.8501878462619075</v>
      </c>
      <c r="J196" s="21">
        <f>'11.физ-в инвал'!J196+'12.юрид-в инвал'!J196+'13.нерез-в инвал'!J28</f>
        <v>93334.6</v>
      </c>
      <c r="K196" s="28">
        <f>('11.физ-в инвал'!J196*'11.физ-в инвал'!K196+'12.юрид-в инвал'!J196*'12.юрид-в инвал'!K196+'13.нерез-в инвал'!J28*'13.нерез-в инвал'!K28)/('11.физ-в инвал'!J196+'12.юрид-в инвал'!J196+'13.нерез-в инвал'!J28)</f>
        <v>4.628549605398212</v>
      </c>
      <c r="L196" s="21">
        <f>'11.физ-в инвал'!L196+'12.юрид-в инвал'!L196+'13.нерез-в инвал'!L28</f>
        <v>138862.70000000001</v>
      </c>
      <c r="M196" s="28">
        <f>('11.физ-в инвал'!L196*'11.физ-в инвал'!M196+'12.юрид-в инвал'!L196*'12.юрид-в инвал'!M196+'13.нерез-в инвал'!L28*'13.нерез-в инвал'!M28)/('11.физ-в инвал'!L196+'12.юрид-в инвал'!L196+'13.нерез-в инвал'!L28)</f>
        <v>6.2044925887225277</v>
      </c>
      <c r="N196" s="21">
        <f>'11.физ-в инвал'!N196+'12.юрид-в инвал'!N196+'13.нерез-в инвал'!N28</f>
        <v>250812.09999999998</v>
      </c>
      <c r="O196" s="28">
        <f>('11.физ-в инвал'!N196*'11.физ-в инвал'!O196+'12.юрид-в инвал'!N196*'12.юрид-в инвал'!O196+'13.нерез-в инвал'!N28*'13.нерез-в инвал'!O28)/('11.физ-в инвал'!N196+'12.юрид-в инвал'!N196+'13.нерез-в инвал'!N28)</f>
        <v>8.5510934958879545</v>
      </c>
      <c r="P196" s="21">
        <f>'11.физ-в инвал'!P196+'12.юрид-в инвал'!P196+'13.нерез-в инвал'!P28</f>
        <v>213037</v>
      </c>
      <c r="Q196" s="28">
        <f>('11.физ-в инвал'!P196*'11.физ-в инвал'!Q196+'12.юрид-в инвал'!P196*'12.юрид-в инвал'!Q196+'13.нерез-в инвал'!P28*'13.нерез-в инвал'!Q28)/('11.физ-в инвал'!P196+'12.юрид-в инвал'!P196+'13.нерез-в инвал'!P28)</f>
        <v>9.5543591629622657</v>
      </c>
      <c r="R196" s="22">
        <f>'11.физ-в инвал'!R196+'12.юрид-в инвал'!R196+'13.нерез-в инвал'!R28</f>
        <v>1443.2</v>
      </c>
      <c r="S196" s="30">
        <f>('11.физ-в инвал'!R196*'11.физ-в инвал'!S196+'12.юрид-в инвал'!R196*'12.юрид-в инвал'!S196+'13.нерез-в инвал'!R28*'13.нерез-в инвал'!S28)/('11.физ-в инвал'!R196+'12.юрид-в инвал'!R196+'13.нерез-в инвал'!R28)</f>
        <v>16.266593680709502</v>
      </c>
    </row>
    <row r="197" spans="1:19" ht="14.25" customHeight="1" x14ac:dyDescent="0.2">
      <c r="A197" s="23" t="s">
        <v>8</v>
      </c>
      <c r="B197" s="26">
        <f>'11.физ-в инвал'!B197+'12.юрид-в инвал'!B197+'13.нерез-в инвал'!B29</f>
        <v>10372041.5</v>
      </c>
      <c r="C197" s="28">
        <f>('11.физ-в инвал'!B197*'11.физ-в инвал'!C197+'12.юрид-в инвал'!B197*'12.юрид-в инвал'!C197+'13.нерез-в инвал'!B29*'13.нерез-в инвал'!C29)/('11.физ-в инвал'!B197+'12.юрид-в инвал'!B197+'13.нерез-в инвал'!B29)</f>
        <v>0.56845350233124359</v>
      </c>
      <c r="D197" s="21">
        <f>'11.физ-в инвал'!D197+'12.юрид-в инвал'!D197+'13.нерез-в инвал'!D29</f>
        <v>9592744.9000000004</v>
      </c>
      <c r="E197" s="28">
        <f>('11.физ-в инвал'!D197*'11.физ-в инвал'!E197+'12.юрид-в инвал'!D197*'12.юрид-в инвал'!E197+'13.нерез-в инвал'!D29*'13.нерез-в инвал'!E29)/('11.физ-в инвал'!D197+'12.юрид-в инвал'!D197+'13.нерез-в инвал'!D29)</f>
        <v>0.10744094122632203</v>
      </c>
      <c r="F197" s="21">
        <f t="shared" si="6"/>
        <v>779296.60000000009</v>
      </c>
      <c r="G197" s="28">
        <f t="shared" si="7"/>
        <v>6.2432837202164162</v>
      </c>
      <c r="H197" s="21">
        <f>'11.физ-в инвал'!H197+'12.юрид-в инвал'!H197+'13.нерез-в инвал'!H29</f>
        <v>74089.5</v>
      </c>
      <c r="I197" s="28">
        <f>('11.физ-в инвал'!H197*'11.физ-в инвал'!I197+'12.юрид-в инвал'!H197*'12.юрид-в инвал'!I197+'13.нерез-в инвал'!H29*'13.нерез-в инвал'!I29)/('11.физ-в инвал'!H197+'12.юрид-в инвал'!H197+'13.нерез-в инвал'!H29)</f>
        <v>2.1083732107788555</v>
      </c>
      <c r="J197" s="21">
        <f>'11.физ-в инвал'!J197+'12.юрид-в инвал'!J197+'13.нерез-в инвал'!J29</f>
        <v>129222.79999999999</v>
      </c>
      <c r="K197" s="28">
        <f>('11.физ-в инвал'!J197*'11.физ-в инвал'!K197+'12.юрид-в инвал'!J197*'12.юрид-в инвал'!K197+'13.нерез-в инвал'!J29*'13.нерез-в инвал'!K29)/('11.физ-в инвал'!J197+'12.юрид-в инвал'!J197+'13.нерез-в инвал'!J29)</f>
        <v>3.6968477234667545</v>
      </c>
      <c r="L197" s="21">
        <f>'11.физ-в инвал'!L197+'12.юрид-в инвал'!L197+'13.нерез-в инвал'!L29</f>
        <v>215403.4</v>
      </c>
      <c r="M197" s="28">
        <f>('11.физ-в инвал'!L197*'11.физ-в инвал'!M197+'12.юрид-в инвал'!L197*'12.юрид-в инвал'!M197+'13.нерез-в инвал'!L29*'13.нерез-в инвал'!M29)/('11.физ-в инвал'!L197+'12.юрид-в инвал'!L197+'13.нерез-в инвал'!L29)</f>
        <v>5.5045148451695782</v>
      </c>
      <c r="N197" s="21">
        <f>'11.физ-в инвал'!N197+'12.юрид-в инвал'!N197+'13.нерез-в инвал'!N29</f>
        <v>166749.30000000002</v>
      </c>
      <c r="O197" s="28">
        <f>('11.физ-в инвал'!N197*'11.физ-в инвал'!O197+'12.юрид-в инвал'!N197*'12.юрид-в инвал'!O197+'13.нерез-в инвал'!N29*'13.нерез-в инвал'!O29)/('11.физ-в инвал'!N197+'12.юрид-в инвал'!N197+'13.нерез-в инвал'!N29)</f>
        <v>8.8858897998372424</v>
      </c>
      <c r="P197" s="21">
        <f>'11.физ-в инвал'!P197+'12.юрид-в инвал'!P197+'13.нерез-в инвал'!P29</f>
        <v>192726.3</v>
      </c>
      <c r="Q197" s="28">
        <f>('11.физ-в инвал'!P197*'11.физ-в инвал'!Q197+'12.юрид-в инвал'!P197*'12.юрид-в инвал'!Q197+'13.нерез-в инвал'!P29*'13.нерез-в инвал'!Q29)/('11.физ-в инвал'!P197+'12.юрид-в инвал'!P197+'13.нерез-в инвал'!P29)</f>
        <v>8.0035051884460202</v>
      </c>
      <c r="R197" s="22">
        <f>'11.физ-в инвал'!R197+'12.юрид-в инвал'!R197+'13.нерез-в инвал'!R29</f>
        <v>1105.3</v>
      </c>
      <c r="S197" s="30">
        <f>('11.физ-в инвал'!R197*'11.физ-в инвал'!S197+'12.юрид-в инвал'!R197*'12.юрид-в инвал'!S197+'13.нерез-в инвал'!R29*'13.нерез-в инвал'!S29)/('11.физ-в инвал'!R197+'12.юрид-в инвал'!R197+'13.нерез-в инвал'!R29)</f>
        <v>19.498223106848798</v>
      </c>
    </row>
    <row r="198" spans="1:19" ht="14.25" customHeight="1" x14ac:dyDescent="0.2">
      <c r="A198" s="23" t="s">
        <v>9</v>
      </c>
      <c r="B198" s="26">
        <f>'11.физ-в инвал'!B198+'12.юрид-в инвал'!B198+'13.нерез-в инвал'!B30</f>
        <v>10977795.700000001</v>
      </c>
      <c r="C198" s="28">
        <f>('11.физ-в инвал'!B198*'11.физ-в инвал'!C198+'12.юрид-в инвал'!B198*'12.юрид-в инвал'!C198+'13.нерез-в инвал'!B30*'13.нерез-в инвал'!C30)/('11.физ-в инвал'!B198+'12.юрид-в инвал'!B198+'13.нерез-в инвал'!B30)</f>
        <v>0.53658824129875193</v>
      </c>
      <c r="D198" s="21">
        <f>'11.физ-в инвал'!D198+'12.юрид-в инвал'!D198+'13.нерез-в инвал'!D30</f>
        <v>10283283.1</v>
      </c>
      <c r="E198" s="28">
        <f>('11.физ-в инвал'!D198*'11.физ-в инвал'!E198+'12.юрид-в инвал'!D198*'12.юрид-в инвал'!E198+'13.нерез-в инвал'!D30*'13.нерез-в инвал'!E30)/('11.физ-в инвал'!D198+'12.юрид-в инвал'!D198+'13.нерез-в инвал'!D30)</f>
        <v>6.9834373907298089E-2</v>
      </c>
      <c r="F198" s="21">
        <f t="shared" si="6"/>
        <v>694512.59999999986</v>
      </c>
      <c r="G198" s="28">
        <f t="shared" si="7"/>
        <v>7.447567475377701</v>
      </c>
      <c r="H198" s="21">
        <f>'11.физ-в инвал'!H198+'12.юрид-в инвал'!H198+'13.нерез-в инвал'!H30</f>
        <v>86266.2</v>
      </c>
      <c r="I198" s="28">
        <f>('11.физ-в инвал'!H198*'11.физ-в инвал'!I198+'12.юрид-в инвал'!H198*'12.юрид-в инвал'!I198+'13.нерез-в инвал'!H30*'13.нерез-в инвал'!I30)/('11.физ-в инвал'!H198+'12.юрид-в инвал'!H198+'13.нерез-в инвал'!H30)</f>
        <v>3.1198207988760354</v>
      </c>
      <c r="J198" s="21">
        <f>'11.физ-в инвал'!J198+'12.юрид-в инвал'!J198+'13.нерез-в инвал'!J30</f>
        <v>102837.00000000001</v>
      </c>
      <c r="K198" s="28">
        <f>('11.физ-в инвал'!J198*'11.физ-в инвал'!K198+'12.юрид-в инвал'!J198*'12.юрид-в инвал'!K198+'13.нерез-в инвал'!J30*'13.нерез-в инвал'!K30)/('11.физ-в инвал'!J198+'12.юрид-в инвал'!J198+'13.нерез-в инвал'!J30)</f>
        <v>4.0578915273685574</v>
      </c>
      <c r="L198" s="21">
        <f>'11.физ-в инвал'!L198+'12.юрид-в инвал'!L198+'13.нерез-в инвал'!L30</f>
        <v>145998.59999999998</v>
      </c>
      <c r="M198" s="28">
        <f>('11.физ-в инвал'!L198*'11.физ-в инвал'!M198+'12.юрид-в инвал'!L198*'12.юрид-в инвал'!M198+'13.нерез-в инвал'!L30*'13.нерез-в инвал'!M30)/('11.физ-в инвал'!L198+'12.юрид-в инвал'!L198+'13.нерез-в инвал'!L30)</f>
        <v>6.8267923802009092</v>
      </c>
      <c r="N198" s="21">
        <f>'11.физ-в инвал'!N198+'12.юрид-в инвал'!N198+'13.нерез-в инвал'!N30</f>
        <v>135106.4</v>
      </c>
      <c r="O198" s="28">
        <f>('11.физ-в инвал'!N198*'11.физ-в инвал'!O198+'12.юрид-в инвал'!N198*'12.юрид-в инвал'!O198+'13.нерез-в инвал'!N30*'13.нерез-в инвал'!O30)/('11.физ-в инвал'!N198+'12.юрид-в инвал'!N198+'13.нерез-в инвал'!N30)</f>
        <v>8.0919589005406145</v>
      </c>
      <c r="P198" s="21">
        <f>'11.физ-в инвал'!P198+'12.юрид-в инвал'!P198+'13.нерез-в инвал'!P30</f>
        <v>223069.89999999997</v>
      </c>
      <c r="Q198" s="28">
        <f>('11.физ-в инвал'!P198*'11.физ-в инвал'!Q198+'12.юрид-в инвал'!P198*'12.юрид-в инвал'!Q198+'13.нерез-в инвал'!P30*'13.нерез-в инвал'!Q30)/('11.физ-в инвал'!P198+'12.юрид-в инвал'!P198+'13.нерез-в инвал'!P30)</f>
        <v>10.640014753223097</v>
      </c>
      <c r="R198" s="21">
        <f>'11.физ-в инвал'!R198+'12.юрид-в инвал'!R198+'13.нерез-в инвал'!R30</f>
        <v>1234.5</v>
      </c>
      <c r="S198" s="28">
        <f>('11.физ-в инвал'!R198*'11.физ-в инвал'!S198+'12.юрид-в инвал'!R198*'12.юрид-в инвал'!S198+'13.нерез-в инвал'!R30*'13.нерез-в инвал'!S30)/('11.физ-в инвал'!R198+'12.юрид-в инвал'!R198+'13.нерез-в инвал'!R30)</f>
        <v>18.265194005670295</v>
      </c>
    </row>
    <row r="199" spans="1:19" ht="14.25" customHeight="1" x14ac:dyDescent="0.2">
      <c r="A199" s="23" t="s">
        <v>14</v>
      </c>
      <c r="B199" s="26">
        <f>'11.физ-в инвал'!B199+'12.юрид-в инвал'!B199+'13.нерез-в инвал'!B31</f>
        <v>11313373.700000001</v>
      </c>
      <c r="C199" s="28">
        <f>('11.физ-в инвал'!B199*'11.физ-в инвал'!C199+'12.юрид-в инвал'!B199*'12.юрид-в инвал'!C199+'13.нерез-в инвал'!B31*'13.нерез-в инвал'!C31)/('11.физ-в инвал'!B199+'12.юрид-в инвал'!B199+'13.нерез-в инвал'!B31)</f>
        <v>0.57590645582581601</v>
      </c>
      <c r="D199" s="21">
        <f>'11.физ-в инвал'!D199+'12.юрид-в инвал'!D199+'13.нерез-в инвал'!D31</f>
        <v>10471448.699999999</v>
      </c>
      <c r="E199" s="28">
        <f>('11.физ-в инвал'!D199*'11.физ-в инвал'!E199+'12.юрид-в инвал'!D199*'12.юрид-в инвал'!E199+'13.нерез-в инвал'!D31*'13.нерез-в инвал'!E31)/('11.физ-в инвал'!D199+'12.юрид-в инвал'!D199+'13.нерез-в инвал'!D31)</f>
        <v>0.14699801661636361</v>
      </c>
      <c r="F199" s="21">
        <f t="shared" si="6"/>
        <v>841925</v>
      </c>
      <c r="G199" s="28">
        <f t="shared" si="7"/>
        <v>5.9104584862072036</v>
      </c>
      <c r="H199" s="21">
        <f>'11.физ-в инвал'!H199+'12.юрид-в инвал'!H199+'13.нерез-в инвал'!H31</f>
        <v>77480.499999999985</v>
      </c>
      <c r="I199" s="28">
        <f>('11.физ-в инвал'!H199*'11.физ-в инвал'!I199+'12.юрид-в инвал'!H199*'12.юрид-в инвал'!I199+'13.нерез-в инвал'!H31*'13.нерез-в инвал'!I31)/('11.физ-в инвал'!H199+'12.юрид-в инвал'!H199+'13.нерез-в инвал'!H31)</f>
        <v>1.7099584282496914</v>
      </c>
      <c r="J199" s="21">
        <f>'11.физ-в инвал'!J199+'12.юрид-в инвал'!J199+'13.нерез-в инвал'!J31</f>
        <v>113790.59999999999</v>
      </c>
      <c r="K199" s="28">
        <f>('11.физ-в инвал'!J199*'11.физ-в инвал'!K199+'12.юрид-в инвал'!J199*'12.юрид-в инвал'!K199+'13.нерез-в инвал'!J31*'13.нерез-в инвал'!K31)/('11.физ-в инвал'!J199+'12.юрид-в инвал'!J199+'13.нерез-в инвал'!J31)</f>
        <v>4.4279771527700857</v>
      </c>
      <c r="L199" s="21">
        <f>'11.физ-в инвал'!L199+'12.юрид-в инвал'!L199+'13.нерез-в инвал'!L31</f>
        <v>175596.20000000004</v>
      </c>
      <c r="M199" s="28">
        <f>('11.физ-в инвал'!L199*'11.физ-в инвал'!M199+'12.юрид-в инвал'!L199*'12.юрид-в инвал'!M199+'13.нерез-в инвал'!L31*'13.нерез-в инвал'!M31)/('11.физ-в инвал'!L199+'12.юрид-в инвал'!L199+'13.нерез-в инвал'!L31)</f>
        <v>5.6178941286884285</v>
      </c>
      <c r="N199" s="21">
        <f>'11.физ-в инвал'!N199+'12.юрид-в инвал'!N199+'13.нерез-в инвал'!N31</f>
        <v>230026.6</v>
      </c>
      <c r="O199" s="28">
        <f>('11.физ-в инвал'!N199*'11.физ-в инвал'!O199+'12.юрид-в инвал'!N199*'12.юрид-в инвал'!O199+'13.нерез-в инвал'!N31*'13.нерез-в инвал'!O31)/('11.физ-в инвал'!N199+'12.юрид-в инвал'!N199+'13.нерез-в инвал'!N31)</f>
        <v>8.0353676313956779</v>
      </c>
      <c r="P199" s="21">
        <f>'11.физ-в инвал'!P199+'12.юрид-в инвал'!P199+'13.нерез-в инвал'!P31</f>
        <v>244055</v>
      </c>
      <c r="Q199" s="28">
        <f>('11.физ-в инвал'!P199*'11.физ-в инвал'!Q199+'12.юрид-в инвал'!P199*'12.юрид-в инвал'!Q199+'13.нерез-в инвал'!P31*'13.нерез-в инвал'!Q31)/('11.физ-в инвал'!P199+'12.юрид-в инвал'!P199+'13.нерез-в инвал'!P31)</f>
        <v>6.0964008317797216</v>
      </c>
      <c r="R199" s="22">
        <f>'11.физ-в инвал'!R199+'12.юрид-в инвал'!R199+'13.нерез-в инвал'!R31</f>
        <v>976.1</v>
      </c>
      <c r="S199" s="30">
        <f>('11.физ-в инвал'!R199*'11.физ-в инвал'!S199+'12.юрид-в инвал'!R199*'12.юрид-в инвал'!S199+'13.нерез-в инвал'!R31*'13.нерез-в инвал'!S31)/('11.физ-в инвал'!R199+'12.юрид-в инвал'!R199+'13.нерез-в инвал'!R31)</f>
        <v>17.5452187275894</v>
      </c>
    </row>
    <row r="200" spans="1:19" ht="14.25" customHeight="1" thickBot="1" x14ac:dyDescent="0.25">
      <c r="A200" s="24" t="s">
        <v>15</v>
      </c>
      <c r="B200" s="27">
        <f>'11.физ-в инвал'!B200+'12.юрид-в инвал'!B200+'13.нерез-в инвал'!B32</f>
        <v>12266540.9</v>
      </c>
      <c r="C200" s="29">
        <f>('11.физ-в инвал'!B200*'11.физ-в инвал'!C200+'12.юрид-в инвал'!B200*'12.юрид-в инвал'!C200+'13.нерез-в инвал'!B32*'13.нерез-в инвал'!C32)/('11.физ-в инвал'!B200+'12.юрид-в инвал'!B200+'13.нерез-в инвал'!B32)</f>
        <v>0.76725678499959182</v>
      </c>
      <c r="D200" s="25">
        <f>'11.физ-в инвал'!D200+'12.юрид-в инвал'!D200+'13.нерез-в инвал'!D32</f>
        <v>11171330.6</v>
      </c>
      <c r="E200" s="29">
        <f>('11.физ-в инвал'!D200*'11.физ-в инвал'!E200+'12.юрид-в инвал'!D200*'12.юрид-в инвал'!E200+'13.нерез-в инвал'!D32*'13.нерез-в инвал'!E32)/('11.физ-в инвал'!D200+'12.юрид-в инвал'!D200+'13.нерез-в инвал'!D32)</f>
        <v>0.26690882856872927</v>
      </c>
      <c r="F200" s="25">
        <f t="shared" si="6"/>
        <v>1095210.2999999998</v>
      </c>
      <c r="G200" s="29">
        <f t="shared" si="7"/>
        <v>5.8708907047349728</v>
      </c>
      <c r="H200" s="25">
        <f>'11.физ-в инвал'!H200+'12.юрид-в инвал'!H200+'13.нерез-в инвал'!H32</f>
        <v>95534.799999999988</v>
      </c>
      <c r="I200" s="29">
        <f>('11.физ-в инвал'!H200*'11.физ-в инвал'!I200+'12.юрид-в инвал'!H200*'12.юрид-в инвал'!I200+'13.нерез-в инвал'!H32*'13.нерез-в инвал'!I32)/('11.физ-в инвал'!H200+'12.юрид-в инвал'!H200+'13.нерез-в инвал'!H32)</f>
        <v>1.6818427735233652</v>
      </c>
      <c r="J200" s="25">
        <f>'11.физ-в инвал'!J200+'12.юрид-в инвал'!J200+'13.нерез-в инвал'!J32</f>
        <v>203935.99999999994</v>
      </c>
      <c r="K200" s="29">
        <f>('11.физ-в инвал'!J200*'11.физ-в инвал'!K200+'12.юрид-в инвал'!J200*'12.юрид-в инвал'!K200+'13.нерез-в инвал'!J32*'13.нерез-в инвал'!K32)/('11.физ-в инвал'!J200+'12.юрид-в инвал'!J200+'13.нерез-в инвал'!J32)</f>
        <v>4.1086675819865057</v>
      </c>
      <c r="L200" s="25">
        <f>'11.физ-в инвал'!L200+'12.юрид-в инвал'!L200+'13.нерез-в инвал'!L32</f>
        <v>152987.40000000002</v>
      </c>
      <c r="M200" s="29">
        <f>('11.физ-в инвал'!L200*'11.физ-в инвал'!M200+'12.юрид-в инвал'!L200*'12.юрид-в инвал'!M200+'13.нерез-в инвал'!L32*'13.нерез-в инвал'!M32)/('11.физ-в инвал'!L200+'12.юрид-в инвал'!L200+'13.нерез-в инвал'!L32)</f>
        <v>6.6200800261982344</v>
      </c>
      <c r="N200" s="25">
        <f>'11.физ-в инвал'!N200+'12.юрид-в инвал'!N200+'13.нерез-в инвал'!N32</f>
        <v>437392.2</v>
      </c>
      <c r="O200" s="29">
        <f>('11.физ-в инвал'!N200*'11.физ-в инвал'!O200+'12.юрид-в инвал'!N200*'12.юрид-в инвал'!O200+'13.нерез-в инвал'!N32*'13.нерез-в инвал'!O32)/('11.физ-в инвал'!N200+'12.юрид-в инвал'!N200+'13.нерез-в инвал'!N32)</f>
        <v>4.9635965821978534</v>
      </c>
      <c r="P200" s="25">
        <f>'11.физ-в инвал'!P200+'12.юрид-в инвал'!P200+'13.нерез-в инвал'!P32</f>
        <v>195082.2</v>
      </c>
      <c r="Q200" s="29">
        <f>('11.физ-в инвал'!P200*'11.физ-в инвал'!Q200+'12.юрид-в инвал'!P200*'12.юрид-в инвал'!Q200+'13.нерез-в инвал'!P32*'13.нерез-в инвал'!Q32)/('11.физ-в инвал'!P200+'12.юрид-в инвал'!P200+'13.нерез-в инвал'!P32)</f>
        <v>10.592123704776755</v>
      </c>
      <c r="R200" s="25">
        <f>'11.физ-в инвал'!R200+'12.юрид-в инвал'!R200+'13.нерез-в инвал'!R32</f>
        <v>10277.699999999997</v>
      </c>
      <c r="S200" s="29">
        <f>('11.физ-в инвал'!R200*'11.физ-в инвал'!S200+'12.юрид-в инвал'!R200*'12.юрид-в инвал'!S200+'13.нерез-в инвал'!R32*'13.нерез-в инвал'!S32)/('11.физ-в инвал'!R200+'12.юрид-в инвал'!R200+'13.нерез-в инвал'!R32)</f>
        <v>17.622441791451397</v>
      </c>
    </row>
    <row r="201" spans="1:19" ht="14.25" customHeight="1" x14ac:dyDescent="0.2">
      <c r="A201" s="23" t="s">
        <v>44</v>
      </c>
      <c r="B201" s="26">
        <f>'11.физ-в инвал'!B201+'12.юрид-в инвал'!B201+'13.нерез-в инвал'!B33</f>
        <v>8364757.9000000004</v>
      </c>
      <c r="C201" s="28">
        <f>('11.физ-в инвал'!B201*'11.физ-в инвал'!C201+'12.юрид-в инвал'!B201*'12.юрид-в инвал'!C201+'13.нерез-в инвал'!B33*'13.нерез-в инвал'!C33)/('11.физ-в инвал'!B201+'12.юрид-в инвал'!B201+'13.нерез-в инвал'!B33)</f>
        <v>0.7918220624173713</v>
      </c>
      <c r="D201" s="21">
        <f>'11.физ-в инвал'!D201+'12.юрид-в инвал'!D201+'13.нерез-в инвал'!D33</f>
        <v>7592915.1999999993</v>
      </c>
      <c r="E201" s="28">
        <f>('11.физ-в инвал'!D201*'11.физ-в инвал'!E201+'12.юрид-в инвал'!D201*'12.юрид-в инвал'!E201+'13.нерез-в инвал'!D33*'13.нерез-в инвал'!E33)/('11.физ-в инвал'!D201+'12.юрид-в инвал'!D201+'13.нерез-в инвал'!D33)</f>
        <v>0.17145350879198551</v>
      </c>
      <c r="F201" s="21">
        <f t="shared" si="6"/>
        <v>771842.7</v>
      </c>
      <c r="G201" s="28">
        <f t="shared" si="7"/>
        <v>6.8946274921042843</v>
      </c>
      <c r="H201" s="21">
        <f>'11.физ-в инвал'!H201+'12.юрид-в инвал'!H201+'13.нерез-в инвал'!H33</f>
        <v>70619</v>
      </c>
      <c r="I201" s="28">
        <f>('11.физ-в инвал'!H201*'11.физ-в инвал'!I201+'12.юрид-в инвал'!H201*'12.юрид-в инвал'!I201+'13.нерез-в инвал'!H33*'13.нерез-в инвал'!I33)/('11.физ-в инвал'!H201+'12.юрид-в инвал'!H201+'13.нерез-в инвал'!H33)</f>
        <v>1.426712966765318</v>
      </c>
      <c r="J201" s="21">
        <f>'11.физ-в инвал'!J201+'12.юрид-в инвал'!J201+'13.нерез-в инвал'!J33</f>
        <v>153982</v>
      </c>
      <c r="K201" s="28">
        <f>('11.физ-в инвал'!J201*'11.физ-в инвал'!K201+'12.юрид-в инвал'!J201*'12.юрид-в инвал'!K201+'13.нерез-в инвал'!J33*'13.нерез-в инвал'!K33)/('11.физ-в инвал'!J201+'12.юрид-в инвал'!J201+'13.нерез-в инвал'!J33)</f>
        <v>4.1724630606174751</v>
      </c>
      <c r="L201" s="21">
        <f>'11.физ-в инвал'!L201+'12.юрид-в инвал'!L201+'13.нерез-в инвал'!L33</f>
        <v>168694.30000000002</v>
      </c>
      <c r="M201" s="28">
        <f>('11.физ-в инвал'!L201*'11.физ-в инвал'!M201+'12.юрид-в инвал'!L201*'12.юрид-в инвал'!M201+'13.нерез-в инвал'!L33*'13.нерез-в инвал'!M33)/('11.физ-в инвал'!L201+'12.юрид-в инвал'!L201+'13.нерез-в инвал'!L33)</f>
        <v>6.1393990668327243</v>
      </c>
      <c r="N201" s="21">
        <f>'11.физ-в инвал'!N201+'12.юрид-в инвал'!N201+'13.нерез-в инвал'!N33</f>
        <v>177463.89999999997</v>
      </c>
      <c r="O201" s="28">
        <f>('11.физ-в инвал'!N201*'11.физ-в инвал'!O201+'12.юрид-в инвал'!N201*'12.юрид-в инвал'!O201+'13.нерез-в инвал'!N33*'13.нерез-в инвал'!O33)/('11.физ-в инвал'!N201+'12.юрид-в инвал'!N201+'13.нерез-в инвал'!N33)</f>
        <v>8.4799785308448659</v>
      </c>
      <c r="P201" s="21">
        <f>'11.физ-в инвал'!P201+'12.юрид-в инвал'!P201+'13.нерез-в инвал'!P33</f>
        <v>195850.3</v>
      </c>
      <c r="Q201" s="28">
        <f>('11.физ-в инвал'!P201*'11.физ-в инвал'!Q201+'12.юрид-в инвал'!P201*'12.юрид-в инвал'!Q201+'13.нерез-в инвал'!P33*'13.нерез-в инвал'!Q33)/('11.физ-в инвал'!P201+'12.юрид-в инвал'!P201+'13.нерез-в инвал'!P33)</f>
        <v>9.9389787761366701</v>
      </c>
      <c r="R201" s="22">
        <f>'11.физ-в инвал'!R201+'12.юрид-в инвал'!R201+'13.нерез-в инвал'!R33</f>
        <v>5233.2</v>
      </c>
      <c r="S201" s="30">
        <f>('11.физ-в инвал'!R201*'11.физ-в инвал'!S201+'12.юрид-в инвал'!R201*'12.юрид-в инвал'!S201+'13.нерез-в инвал'!R33*'13.нерез-в инвал'!S33)/('11.физ-в инвал'!R201+'12.юрид-в инвал'!R201+'13.нерез-в инвал'!R33)</f>
        <v>17.428530153634487</v>
      </c>
    </row>
    <row r="202" spans="1:19" ht="14.25" customHeight="1" x14ac:dyDescent="0.2">
      <c r="A202" s="23" t="s">
        <v>1</v>
      </c>
      <c r="B202" s="26">
        <f>'11.физ-в инвал'!B202+'12.юрид-в инвал'!B202+'13.нерез-в инвал'!B34</f>
        <v>8461940.1000000015</v>
      </c>
      <c r="C202" s="28">
        <f>('11.физ-в инвал'!B202*'11.физ-в инвал'!C202+'12.юрид-в инвал'!B202*'12.юрид-в инвал'!C202+'13.нерез-в инвал'!B34*'13.нерез-в инвал'!C34)/('11.физ-в инвал'!B202+'12.юрид-в инвал'!B202+'13.нерез-в инвал'!B34)</f>
        <v>0.81219205179672715</v>
      </c>
      <c r="D202" s="21">
        <f>'11.физ-в инвал'!D202+'12.юрид-в инвал'!D202+'13.нерез-в инвал'!D34</f>
        <v>7606892.7000000011</v>
      </c>
      <c r="E202" s="28">
        <f>('11.физ-в инвал'!D202*'11.физ-в инвал'!E202+'12.юрид-в инвал'!D202*'12.юрид-в инвал'!E202+'13.нерез-в инвал'!D34*'13.нерез-в инвал'!E34)/('11.физ-в инвал'!D202+'12.юрид-в инвал'!D202+'13.нерез-в инвал'!D34)</f>
        <v>0.14069836570719607</v>
      </c>
      <c r="F202" s="21">
        <f t="shared" si="6"/>
        <v>855047.39999999991</v>
      </c>
      <c r="G202" s="28">
        <f t="shared" si="7"/>
        <v>6.7861069702100778</v>
      </c>
      <c r="H202" s="21">
        <f>'11.физ-в инвал'!H202+'12.юрид-в инвал'!H202+'13.нерез-в инвал'!H34</f>
        <v>108479.2</v>
      </c>
      <c r="I202" s="28">
        <f>('11.физ-в инвал'!H202*'11.физ-в инвал'!I202+'12.юрид-в инвал'!H202*'12.юрид-в инвал'!I202+'13.нерез-в инвал'!H34*'13.нерез-в инвал'!I34)/('11.физ-в инвал'!H202+'12.юрид-в инвал'!H202+'13.нерез-в инвал'!H34)</f>
        <v>1.3176809379125196</v>
      </c>
      <c r="J202" s="21">
        <f>'11.физ-в инвал'!J202+'12.юрид-в инвал'!J202+'13.нерез-в инвал'!J34</f>
        <v>170769.19999999998</v>
      </c>
      <c r="K202" s="28">
        <f>('11.физ-в инвал'!J202*'11.физ-в инвал'!K202+'12.юрид-в инвал'!J202*'12.юрид-в инвал'!K202+'13.нерез-в инвал'!J34*'13.нерез-в инвал'!K34)/('11.физ-в инвал'!J202+'12.юрид-в инвал'!J202+'13.нерез-в инвал'!J34)</f>
        <v>4.4058620289841448</v>
      </c>
      <c r="L202" s="21">
        <f>'11.физ-в инвал'!L202+'12.юрид-в инвал'!L202+'13.нерез-в инвал'!L34</f>
        <v>115021.9</v>
      </c>
      <c r="M202" s="28">
        <f>('11.физ-в инвал'!L202*'11.физ-в инвал'!M202+'12.юрид-в инвал'!L202*'12.юрид-в инвал'!M202+'13.нерез-в инвал'!L34*'13.нерез-в инвал'!M34)/('11.физ-в инвал'!L202+'12.юрид-в инвал'!L202+'13.нерез-в инвал'!L34)</f>
        <v>6.1306999014970147</v>
      </c>
      <c r="N202" s="21">
        <f>'11.физ-в инвал'!N202+'12.юрид-в инвал'!N202+'13.нерез-в инвал'!N34</f>
        <v>172460.30000000002</v>
      </c>
      <c r="O202" s="28">
        <f>('11.физ-в инвал'!N202*'11.физ-в инвал'!O202+'12.юрид-в инвал'!N202*'12.юрид-в инвал'!O202+'13.нерез-в инвал'!N34*'13.нерез-в инвал'!O34)/('11.физ-в инвал'!N202+'12.юрид-в инвал'!N202+'13.нерез-в инвал'!N34)</f>
        <v>8.9900450132581202</v>
      </c>
      <c r="P202" s="21">
        <f>'11.физ-в инвал'!P202+'12.юрид-в инвал'!P202+'13.нерез-в инвал'!P34</f>
        <v>282594.3</v>
      </c>
      <c r="Q202" s="28">
        <f>('11.физ-в инвал'!P202*'11.физ-в инвал'!Q202+'12.юрид-в инвал'!P202*'12.юрид-в инвал'!Q202+'13.нерез-в инвал'!P34*'13.нерез-в инвал'!Q34)/('11.физ-в инвал'!P202+'12.юрид-в инвал'!P202+'13.нерез-в инвал'!P34)</f>
        <v>9.0423187834998995</v>
      </c>
      <c r="R202" s="22">
        <f>'11.физ-в инвал'!R202+'12.юрид-в инвал'!R202+'13.нерез-в инвал'!R34</f>
        <v>5722.5</v>
      </c>
      <c r="S202" s="30">
        <f>('11.физ-в инвал'!R202*'11.физ-в инвал'!S202+'12.юрид-в инвал'!R202*'12.юрид-в инвал'!S202+'13.нерез-в инвал'!R34*'13.нерез-в инвал'!S34)/('11.физ-в инвал'!R202+'12.юрид-в инвал'!R202+'13.нерез-в инвал'!R34)</f>
        <v>16.814024464831778</v>
      </c>
    </row>
    <row r="203" spans="1:19" ht="14.25" customHeight="1" x14ac:dyDescent="0.2">
      <c r="A203" s="23" t="s">
        <v>2</v>
      </c>
      <c r="B203" s="26">
        <f>'11.физ-в инвал'!B203+'12.юрид-в инвал'!B203+'13.нерез-в инвал'!B35</f>
        <v>8324860.6000000024</v>
      </c>
      <c r="C203" s="28">
        <f>('11.физ-в инвал'!B203*'11.физ-в инвал'!C203+'12.юрид-в инвал'!B203*'12.юрид-в инвал'!C203+'13.нерез-в инвал'!B35*'13.нерез-в инвал'!C35)/('11.физ-в инвал'!B203+'12.юрид-в инвал'!B203+'13.нерез-в инвал'!B35)</f>
        <v>0.815691072592855</v>
      </c>
      <c r="D203" s="21">
        <f>'11.физ-в инвал'!D203+'12.юрид-в инвал'!D203+'13.нерез-в инвал'!D35</f>
        <v>7454109.5000000019</v>
      </c>
      <c r="E203" s="28">
        <f>('11.физ-в инвал'!D203*'11.физ-в инвал'!E203+'12.юрид-в инвал'!D203*'12.юрид-в инвал'!E203+'13.нерез-в инвал'!D35*'13.нерез-в инвал'!E35)/('11.физ-в инвал'!D203+'12.юрид-в инвал'!D203+'13.нерез-в инвал'!D35)</f>
        <v>0.12171534949949414</v>
      </c>
      <c r="F203" s="21">
        <f t="shared" si="6"/>
        <v>870751.10000000009</v>
      </c>
      <c r="G203" s="28">
        <f t="shared" si="7"/>
        <v>6.7565058821056896</v>
      </c>
      <c r="H203" s="21">
        <f>'11.физ-в инвал'!H203+'12.юрид-в инвал'!H203+'13.нерез-в инвал'!H35</f>
        <v>61495.299999999996</v>
      </c>
      <c r="I203" s="28">
        <f>('11.физ-в инвал'!H203*'11.физ-в инвал'!I203+'12.юрид-в инвал'!H203*'12.юрид-в инвал'!I203+'13.нерез-в инвал'!H35*'13.нерез-в инвал'!I35)/('11.физ-в инвал'!H203+'12.юрид-в инвал'!H203+'13.нерез-в инвал'!H35)</f>
        <v>1.7505364475008662</v>
      </c>
      <c r="J203" s="21">
        <f>'11.физ-в инвал'!J203+'12.юрид-в инвал'!J203+'13.нерез-в инвал'!J35</f>
        <v>142136.4</v>
      </c>
      <c r="K203" s="28">
        <f>('11.физ-в инвал'!J203*'11.физ-в инвал'!K203+'12.юрид-в инвал'!J203*'12.юрид-в инвал'!K203+'13.нерез-в инвал'!J35*'13.нерез-в инвал'!K35)/('11.физ-в инвал'!J203+'12.юрид-в инвал'!J203+'13.нерез-в инвал'!J35)</f>
        <v>3.9545430867814293</v>
      </c>
      <c r="L203" s="21">
        <f>'11.физ-в инвал'!L203+'12.юрид-в инвал'!L203+'13.нерез-в инвал'!L35</f>
        <v>212864.70000000004</v>
      </c>
      <c r="M203" s="28">
        <f>('11.физ-в инвал'!L203*'11.физ-в инвал'!M203+'12.юрид-в инвал'!L203*'12.юрид-в инвал'!M203+'13.нерез-в инвал'!L35*'13.нерез-в инвал'!M35)/('11.физ-в инвал'!L203+'12.юрид-в инвал'!L203+'13.нерез-в инвал'!L35)</f>
        <v>5.8983243158682477</v>
      </c>
      <c r="N203" s="21">
        <f>'11.физ-в инвал'!N203+'12.юрид-в инвал'!N203+'13.нерез-в инвал'!N35</f>
        <v>203067.4</v>
      </c>
      <c r="O203" s="28">
        <f>('11.физ-в инвал'!N203*'11.физ-в инвал'!O203+'12.юрид-в инвал'!N203*'12.юрид-в инвал'!O203+'13.нерез-в инвал'!N35*'13.нерез-в инвал'!O35)/('11.физ-в инвал'!N203+'12.юрид-в инвал'!N203+'13.нерез-в инвал'!N35)</f>
        <v>8.8903942287142108</v>
      </c>
      <c r="P203" s="21">
        <f>'11.физ-в инвал'!P203+'12.юрид-в инвал'!P203+'13.нерез-в инвал'!P35</f>
        <v>245451.3</v>
      </c>
      <c r="Q203" s="28">
        <f>('11.физ-в инвал'!P203*'11.физ-в инвал'!Q203+'12.юрид-в инвал'!P203*'12.юрид-в инвал'!Q203+'13.нерез-в инвал'!P35*'13.нерез-в инвал'!Q35)/('11.физ-в инвал'!P203+'12.юрид-в инвал'!P203+'13.нерез-в инвал'!P35)</f>
        <v>8.3533147797546814</v>
      </c>
      <c r="R203" s="21">
        <f>'11.физ-в инвал'!R203+'12.юрид-в инвал'!R203+'13.нерез-в инвал'!R35</f>
        <v>5736</v>
      </c>
      <c r="S203" s="28">
        <f>('11.физ-в инвал'!R203*'11.физ-в инвал'!S203+'12.юрид-в инвал'!R203*'12.юрид-в инвал'!S203+'13.нерез-в инвал'!R35*'13.нерез-в инвал'!S35)/('11.физ-в инвал'!R203+'12.юрид-в инвал'!R203+'13.нерез-в инвал'!R35)</f>
        <v>17.830264644351466</v>
      </c>
    </row>
    <row r="204" spans="1:19" ht="14.25" customHeight="1" x14ac:dyDescent="0.2">
      <c r="A204" s="23" t="s">
        <v>3</v>
      </c>
      <c r="B204" s="26">
        <f>'11.физ-в инвал'!B204+'12.юрид-в инвал'!B204+'13.нерез-в инвал'!B36</f>
        <v>9022966.0000000019</v>
      </c>
      <c r="C204" s="28">
        <f>('11.физ-в инвал'!B204*'11.физ-в инвал'!C204+'12.юрид-в инвал'!B204*'12.юрид-в инвал'!C204+'13.нерез-в инвал'!B36*'13.нерез-в инвал'!C36)/('11.физ-в инвал'!B204+'12.юрид-в инвал'!B204+'13.нерез-в инвал'!B36)</f>
        <v>0.66950033991040192</v>
      </c>
      <c r="D204" s="21">
        <f>'11.физ-в инвал'!D204+'12.юрид-в инвал'!D204+'13.нерез-в инвал'!D36</f>
        <v>8220995.0999999996</v>
      </c>
      <c r="E204" s="28">
        <f>('11.физ-в инвал'!D204*'11.физ-в инвал'!E204+'12.юрид-в инвал'!D204*'12.юрид-в инвал'!E204+'13.нерез-в инвал'!D36*'13.нерез-в инвал'!E36)/('11.физ-в инвал'!D204+'12.юрид-в инвал'!D204+'13.нерез-в инвал'!D36)</f>
        <v>7.8492746942520383E-2</v>
      </c>
      <c r="F204" s="21">
        <f t="shared" si="6"/>
        <v>801970.89999999991</v>
      </c>
      <c r="G204" s="28">
        <f t="shared" si="7"/>
        <v>6.7279128407277637</v>
      </c>
      <c r="H204" s="21">
        <f>'11.физ-в инвал'!H204+'12.юрид-в инвал'!H204+'13.нерез-в инвал'!H36</f>
        <v>81619.599999999991</v>
      </c>
      <c r="I204" s="28">
        <f>('11.физ-в инвал'!H204*'11.физ-в инвал'!I204+'12.юрид-в инвал'!H204*'12.юрид-в инвал'!I204+'13.нерез-в инвал'!H36*'13.нерез-в инвал'!I36)/('11.физ-в инвал'!H204+'12.юрид-в инвал'!H204+'13.нерез-в инвал'!H36)</f>
        <v>1.9341882341986487</v>
      </c>
      <c r="J204" s="21">
        <f>'11.физ-в инвал'!J204+'12.юрид-в инвал'!J204+'13.нерез-в инвал'!J36</f>
        <v>168631.69999999998</v>
      </c>
      <c r="K204" s="28">
        <f>('11.физ-в инвал'!J204*'11.физ-в инвал'!K204+'12.юрид-в инвал'!J204*'12.юрид-в инвал'!K204+'13.нерез-в инвал'!J36*'13.нерез-в инвал'!K36)/('11.физ-в инвал'!J204+'12.юрид-в инвал'!J204+'13.нерез-в инвал'!J36)</f>
        <v>3.9452764753009077</v>
      </c>
      <c r="L204" s="21">
        <f>'11.физ-в инвал'!L204+'12.юрид-в инвал'!L204+'13.нерез-в инвал'!L36</f>
        <v>158633.19999999998</v>
      </c>
      <c r="M204" s="28">
        <f>('11.физ-в инвал'!L204*'11.физ-в инвал'!M204+'12.юрид-в инвал'!L204*'12.юрид-в инвал'!M204+'13.нерез-в инвал'!L36*'13.нерез-в инвал'!M36)/('11.физ-в инвал'!L204+'12.юрид-в инвал'!L204+'13.нерез-в инвал'!L36)</f>
        <v>6.2569025903783064</v>
      </c>
      <c r="N204" s="21">
        <f>'11.физ-в инвал'!N204+'12.юрид-в инвал'!N204+'13.нерез-в инвал'!N36</f>
        <v>173764.4</v>
      </c>
      <c r="O204" s="28">
        <f>('11.физ-в инвал'!N204*'11.физ-в инвал'!O204+'12.юрид-в инвал'!N204*'12.юрид-в инвал'!O204+'13.нерез-в инвал'!N36*'13.нерез-в инвал'!O36)/('11.физ-в инвал'!N204+'12.юрид-в инвал'!N204+'13.нерез-в инвал'!N36)</f>
        <v>8.1375475356287019</v>
      </c>
      <c r="P204" s="21">
        <f>'11.физ-в инвал'!P204+'12.юрид-в инвал'!P204+'13.нерез-в инвал'!P36</f>
        <v>218441.29999999996</v>
      </c>
      <c r="Q204" s="28">
        <f>('11.физ-в инвал'!P204*'11.физ-в инвал'!Q204+'12.юрид-в инвал'!P204*'12.юрид-в инвал'!Q204+'13.нерез-в инвал'!P36*'13.нерез-в инвал'!Q36)/('11.физ-в инвал'!P204+'12.юрид-в инвал'!P204+'13.нерез-в инвал'!P36)</f>
        <v>9.837701739552001</v>
      </c>
      <c r="R204" s="22">
        <f>'11.физ-в инвал'!R204+'12.юрид-в инвал'!R204+'13.нерез-в инвал'!R36</f>
        <v>880.7</v>
      </c>
      <c r="S204" s="30">
        <f>('11.физ-в инвал'!R204*'11.физ-в инвал'!S204+'12.юрид-в инвал'!R204*'12.юрид-в инвал'!S204+'13.нерез-в инвал'!R36*'13.нерез-в инвал'!S36)/('11.физ-в инвал'!R204+'12.юрид-в инвал'!R204+'13.нерез-в инвал'!R36)</f>
        <v>19.183677756330194</v>
      </c>
    </row>
    <row r="205" spans="1:19" ht="14.25" customHeight="1" x14ac:dyDescent="0.2">
      <c r="A205" s="23" t="s">
        <v>4</v>
      </c>
      <c r="B205" s="26">
        <f>'11.физ-в инвал'!B205+'12.юрид-в инвал'!B205+'13.нерез-в инвал'!B37</f>
        <v>10324155.6</v>
      </c>
      <c r="C205" s="28">
        <f>('11.физ-в инвал'!B205*'11.физ-в инвал'!C205+'12.юрид-в инвал'!B205*'12.юрид-в инвал'!C205+'13.нерез-в инвал'!B37*'13.нерез-в инвал'!C37)/('11.физ-в инвал'!B205+'12.юрид-в инвал'!B205+'13.нерез-в инвал'!B37)</f>
        <v>0.61330490456769182</v>
      </c>
      <c r="D205" s="21">
        <f>'11.физ-в инвал'!D205+'12.юрид-в инвал'!D205+'13.нерез-в инвал'!D37</f>
        <v>9569233.8000000007</v>
      </c>
      <c r="E205" s="28">
        <f>('11.физ-в инвал'!D205*'11.физ-в инвал'!E205+'12.юрид-в инвал'!D205*'12.юрид-в инвал'!E205+'13.нерез-в инвал'!D37*'13.нерез-в инвал'!E37)/('11.физ-в инвал'!D205+'12.юрид-в инвал'!D205+'13.нерез-в инвал'!D37)</f>
        <v>0.13206697112991428</v>
      </c>
      <c r="F205" s="21">
        <f t="shared" si="6"/>
        <v>754921.8</v>
      </c>
      <c r="G205" s="28">
        <f t="shared" si="7"/>
        <v>6.7133781816871627</v>
      </c>
      <c r="H205" s="21">
        <f>'11.физ-в инвал'!H205+'12.юрид-в инвал'!H205+'13.нерез-в инвал'!H37</f>
        <v>97963.099999999991</v>
      </c>
      <c r="I205" s="28">
        <f>('11.физ-в инвал'!H205*'11.физ-в инвал'!I205+'12.юрид-в инвал'!H205*'12.юрид-в инвал'!I205+'13.нерез-в инвал'!H37*'13.нерез-в инвал'!I37)/('11.физ-в инвал'!H205+'12.юрид-в инвал'!H205+'13.нерез-в инвал'!H37)</f>
        <v>1.653193763774319</v>
      </c>
      <c r="J205" s="21">
        <f>'11.физ-в инвал'!J205+'12.юрид-в инвал'!J205+'13.нерез-в инвал'!J37</f>
        <v>146545.4</v>
      </c>
      <c r="K205" s="28">
        <f>('11.физ-в инвал'!J205*'11.физ-в инвал'!K205+'12.юрид-в инвал'!J205*'12.юрид-в инвал'!K205+'13.нерез-в инвал'!J37*'13.нерез-в инвал'!K37)/('11.физ-в инвал'!J205+'12.юрид-в инвал'!J205+'13.нерез-в инвал'!J37)</f>
        <v>3.9206208042012922</v>
      </c>
      <c r="L205" s="21">
        <f>'11.физ-в инвал'!L205+'12.юрид-в инвал'!L205+'13.нерез-в инвал'!L37</f>
        <v>157970.20000000001</v>
      </c>
      <c r="M205" s="28">
        <f>('11.физ-в инвал'!L205*'11.физ-в инвал'!M205+'12.юрид-в инвал'!L205*'12.юрид-в инвал'!M205+'13.нерез-в инвал'!L37*'13.нерез-в инвал'!M37)/('11.физ-в инвал'!L205+'12.юрид-в инвал'!L205+'13.нерез-в инвал'!L37)</f>
        <v>6.5975430745798898</v>
      </c>
      <c r="N205" s="21">
        <f>'11.физ-в инвал'!N205+'12.юрид-в инвал'!N205+'13.нерез-в инвал'!N37</f>
        <v>188019.19999999998</v>
      </c>
      <c r="O205" s="28">
        <f>('11.физ-в инвал'!N205*'11.физ-в инвал'!O205+'12.юрид-в инвал'!N205*'12.юрид-в инвал'!O205+'13.нерез-в инвал'!N37*'13.нерез-в инвал'!O37)/('11.физ-в инвал'!N205+'12.юрид-в инвал'!N205+'13.нерез-в инвал'!N37)</f>
        <v>8.6860105138198662</v>
      </c>
      <c r="P205" s="21">
        <f>'11.физ-в инвал'!P205+'12.юрид-в инвал'!P205+'13.нерез-в инвал'!P37</f>
        <v>162087.20000000001</v>
      </c>
      <c r="Q205" s="28">
        <f>('11.физ-в инвал'!P205*'11.физ-в инвал'!Q205+'12.юрид-в инвал'!P205*'12.юрид-в инвал'!Q205+'13.нерез-в инвал'!P37*'13.нерез-в инвал'!Q37)/('11.физ-в инвал'!P205+'12.юрид-в инвал'!P205+'13.нерез-в инвал'!P37)</f>
        <v>9.9689649398595339</v>
      </c>
      <c r="R205" s="22">
        <f>'11.физ-в инвал'!R205+'12.юрид-в инвал'!R205+'13.нерез-в инвал'!R37</f>
        <v>2336.7000000000003</v>
      </c>
      <c r="S205" s="30">
        <f>('11.физ-в инвал'!R205*'11.физ-в инвал'!S205+'12.юрид-в инвал'!R205*'12.юрид-в инвал'!S205+'13.нерез-в инвал'!R37*'13.нерез-в инвал'!S37)/('11.физ-в инвал'!R205+'12.юрид-в инвал'!R205+'13.нерез-в инвал'!R37)</f>
        <v>17.281229939658491</v>
      </c>
    </row>
    <row r="206" spans="1:19" ht="14.25" customHeight="1" x14ac:dyDescent="0.2">
      <c r="A206" s="23" t="s">
        <v>5</v>
      </c>
      <c r="B206" s="26">
        <f>'11.физ-в инвал'!B206+'12.юрид-в инвал'!B206+'13.нерез-в инвал'!B38</f>
        <v>9677530.6999999993</v>
      </c>
      <c r="C206" s="28">
        <f>('11.физ-в инвал'!B206*'11.физ-в инвал'!C206+'12.юрид-в инвал'!B206*'12.юрид-в инвал'!C206+'13.нерез-в инвал'!B38*'13.нерез-в инвал'!C38)/('11.физ-в инвал'!B206+'12.юрид-в инвал'!B206+'13.нерез-в инвал'!B38)</f>
        <v>0.80868012456937988</v>
      </c>
      <c r="D206" s="21">
        <f>'11.физ-в инвал'!D206+'12.юрид-в инвал'!D206+'13.нерез-в инвал'!D38</f>
        <v>8698485</v>
      </c>
      <c r="E206" s="28">
        <f>('11.физ-в инвал'!D206*'11.физ-в инвал'!E206+'12.юрид-в инвал'!D206*'12.юрид-в инвал'!E206+'13.нерез-в инвал'!D38*'13.нерез-в инвал'!E38)/('11.физ-в инвал'!D206+'12.юрид-в инвал'!D206+'13.нерез-в инвал'!D38)</f>
        <v>0.11073682405614316</v>
      </c>
      <c r="F206" s="21">
        <f t="shared" si="6"/>
        <v>979045.70000000007</v>
      </c>
      <c r="G206" s="28">
        <f t="shared" si="7"/>
        <v>7.0096667898137897</v>
      </c>
      <c r="H206" s="21">
        <f>'11.физ-в инвал'!H206+'12.юрид-в инвал'!H206+'13.нерез-в инвал'!H38</f>
        <v>104642.7</v>
      </c>
      <c r="I206" s="28">
        <f>('11.физ-в инвал'!H206*'11.физ-в инвал'!I206+'12.юрид-в инвал'!H206*'12.юрид-в инвал'!I206+'13.нерез-в инвал'!H38*'13.нерез-в инвал'!I38)/('11.физ-в инвал'!H206+'12.юрид-в инвал'!H206+'13.нерез-в инвал'!H38)</f>
        <v>1.5732314533168565</v>
      </c>
      <c r="J206" s="21">
        <f>'11.физ-в инвал'!J206+'12.юрид-в инвал'!J206+'13.нерез-в инвал'!J38</f>
        <v>177502.1</v>
      </c>
      <c r="K206" s="28">
        <f>('11.физ-в инвал'!J206*'11.физ-в инвал'!K206+'12.юрид-в инвал'!J206*'12.юрид-в инвал'!K206+'13.нерез-в инвал'!J38*'13.нерез-в инвал'!K38)/('11.физ-в инвал'!J206+'12.юрид-в инвал'!J206+'13.нерез-в инвал'!J38)</f>
        <v>3.7168043194981895</v>
      </c>
      <c r="L206" s="21">
        <f>'11.физ-в инвал'!L206+'12.юрид-в инвал'!L206+'13.нерез-в инвал'!L38</f>
        <v>139044.5</v>
      </c>
      <c r="M206" s="28">
        <f>('11.физ-в инвал'!L206*'11.физ-в инвал'!M206+'12.юрид-в инвал'!L206*'12.юрид-в инвал'!M206+'13.нерез-в инвал'!L38*'13.нерез-в инвал'!M38)/('11.физ-в инвал'!L206+'12.юрид-в инвал'!L206+'13.нерез-в инвал'!L38)</f>
        <v>6.4671929058682602</v>
      </c>
      <c r="N206" s="21">
        <f>'11.физ-в инвал'!N206+'12.юрид-в инвал'!N206+'13.нерез-в инвал'!N38</f>
        <v>293591</v>
      </c>
      <c r="O206" s="28">
        <f>('11.физ-в инвал'!N206*'11.физ-в инвал'!O206+'12.юрид-в инвал'!N206*'12.юрид-в инвал'!O206+'13.нерез-в инвал'!N38*'13.нерез-в инвал'!O38)/('11.физ-в инвал'!N206+'12.юрид-в инвал'!N206+'13.нерез-в инвал'!N38)</f>
        <v>9.1226249748800115</v>
      </c>
      <c r="P206" s="21">
        <f>'11.физ-в инвал'!P206+'12.юрид-в инвал'!P206+'13.нерез-в инвал'!P38</f>
        <v>260990.1</v>
      </c>
      <c r="Q206" s="28">
        <f>('11.физ-в инвал'!P206*'11.физ-в инвал'!Q206+'12.юрид-в инвал'!P206*'12.юрид-в инвал'!Q206+'13.нерез-в инвал'!P38*'13.нерез-в инвал'!Q38)/('11.физ-в инвал'!P206+'12.юрид-в инвал'!P206+'13.нерез-в инвал'!P38)</f>
        <v>9.2990640181370825</v>
      </c>
      <c r="R206" s="22">
        <f>'11.физ-в инвал'!R206+'12.юрид-в инвал'!R206+'13.нерез-в инвал'!R38</f>
        <v>3275.3</v>
      </c>
      <c r="S206" s="30">
        <f>('11.физ-в инвал'!R206*'11.физ-в инвал'!S206+'12.юрид-в инвал'!R206*'12.юрид-в инвал'!S206+'13.нерез-в инвал'!R38*'13.нерез-в инвал'!S38)/('11.физ-в инвал'!R206+'12.юрид-в инвал'!R206+'13.нерез-в инвал'!R38)</f>
        <v>10.351579702622701</v>
      </c>
    </row>
    <row r="207" spans="1:19" ht="14.25" customHeight="1" x14ac:dyDescent="0.2">
      <c r="A207" s="23" t="s">
        <v>6</v>
      </c>
      <c r="B207" s="26">
        <f>'11.физ-в инвал'!B207+'12.юрид-в инвал'!B207+'13.нерез-в инвал'!B39</f>
        <v>10955968</v>
      </c>
      <c r="C207" s="28">
        <f>('11.физ-в инвал'!B207*'11.физ-в инвал'!C207+'12.юрид-в инвал'!B207*'12.юрид-в инвал'!C207+'13.нерез-в инвал'!B39*'13.нерез-в инвал'!C39)/('11.физ-в инвал'!B207+'12.юрид-в инвал'!B207+'13.нерез-в инвал'!B39)</f>
        <v>0.69575029216952811</v>
      </c>
      <c r="D207" s="21">
        <f>'11.физ-в инвал'!D207+'12.юрид-в инвал'!D207+'13.нерез-в инвал'!D39</f>
        <v>10016722.6</v>
      </c>
      <c r="E207" s="28">
        <f>('11.физ-в инвал'!D207*'11.физ-в инвал'!E207+'12.юрид-в инвал'!D207*'12.юрид-в инвал'!E207+'13.нерез-в инвал'!D39*'13.нерез-в инвал'!E39)/('11.физ-в инвал'!D207+'12.юрид-в инвал'!D207+'13.нерез-в инвал'!D39)</f>
        <v>0.17723367451545477</v>
      </c>
      <c r="F207" s="21">
        <f t="shared" si="6"/>
        <v>939245.4</v>
      </c>
      <c r="G207" s="28">
        <f t="shared" si="7"/>
        <v>6.2255480665649241</v>
      </c>
      <c r="H207" s="21">
        <f>'11.физ-в инвал'!H207+'12.юрид-в инвал'!H207+'13.нерез-в инвал'!H39</f>
        <v>235385.9</v>
      </c>
      <c r="I207" s="28">
        <f>('11.физ-в инвал'!H207*'11.физ-в инвал'!I207+'12.юрид-в инвал'!H207*'12.юрид-в инвал'!I207+'13.нерез-в инвал'!H39*'13.нерез-в инвал'!I39)/('11.физ-в инвал'!H207+'12.юрид-в инвал'!H207+'13.нерез-в инвал'!H39)</f>
        <v>1.9067154999513563</v>
      </c>
      <c r="J207" s="21">
        <f>'11.физ-в инвал'!J207+'12.юрид-в инвал'!J207+'13.нерез-в инвал'!J39</f>
        <v>145800.6</v>
      </c>
      <c r="K207" s="28">
        <f>('11.физ-в инвал'!J207*'11.физ-в инвал'!K207+'12.юрид-в инвал'!J207*'12.юрид-в инвал'!K207+'13.нерез-в инвал'!J39*'13.нерез-в инвал'!K39)/('11.физ-в инвал'!J207+'12.юрид-в инвал'!J207+'13.нерез-в инвал'!J39)</f>
        <v>4.1976127395909204</v>
      </c>
      <c r="L207" s="21">
        <f>'11.физ-в инвал'!L207+'12.юрид-в инвал'!L207+'13.нерез-в инвал'!L39</f>
        <v>106018.1</v>
      </c>
      <c r="M207" s="28">
        <f>('11.физ-в инвал'!L207*'11.физ-в инвал'!M207+'12.юрид-в инвал'!L207*'12.юрид-в инвал'!M207+'13.нерез-в инвал'!L39*'13.нерез-в инвал'!M39)/('11.физ-в инвал'!L207+'12.юрид-в инвал'!L207+'13.нерез-в инвал'!L39)</f>
        <v>6.3358733461550427</v>
      </c>
      <c r="N207" s="21">
        <f>'11.физ-в инвал'!N207+'12.юрид-в инвал'!N207+'13.нерез-в инвал'!N39</f>
        <v>253514.2</v>
      </c>
      <c r="O207" s="28">
        <f>('11.физ-в инвал'!N207*'11.физ-в инвал'!O207+'12.юрид-в инвал'!N207*'12.юрид-в инвал'!O207+'13.нерез-в инвал'!N39*'13.нерез-в инвал'!O39)/('11.физ-в инвал'!N207+'12.юрид-в инвал'!N207+'13.нерез-в инвал'!N39)</f>
        <v>8.6259224098689522</v>
      </c>
      <c r="P207" s="21">
        <f>'11.физ-в инвал'!P207+'12.юрид-в инвал'!P207+'13.нерез-в инвал'!P39</f>
        <v>196660.19999999998</v>
      </c>
      <c r="Q207" s="28">
        <f>('11.физ-в инвал'!P207*'11.физ-в инвал'!Q207+'12.юрид-в инвал'!P207*'12.юрид-в инвал'!Q207+'13.нерез-в инвал'!P39*'13.нерез-в инвал'!Q39)/('11.физ-в инвал'!P207+'12.юрид-в инвал'!P207+'13.нерез-в инвал'!P39)</f>
        <v>9.6445412900017402</v>
      </c>
      <c r="R207" s="22">
        <f>'11.физ-в инвал'!R207+'12.юрид-в инвал'!R207+'13.нерез-в инвал'!R39</f>
        <v>1866.4</v>
      </c>
      <c r="S207" s="30">
        <f>('11.физ-в инвал'!R207*'11.физ-в инвал'!S207+'12.юрид-в инвал'!R207*'12.юрид-в инвал'!S207+'13.нерез-в инвал'!R39*'13.нерез-в инвал'!S39)/('11.физ-в инвал'!R207+'12.юрид-в инвал'!R207+'13.нерез-в инвал'!R39)</f>
        <v>16.759800685812259</v>
      </c>
    </row>
    <row r="208" spans="1:19" ht="14.25" customHeight="1" x14ac:dyDescent="0.2">
      <c r="A208" s="23" t="s">
        <v>7</v>
      </c>
      <c r="B208" s="26">
        <f>'11.физ-в инвал'!B208+'12.юрид-в инвал'!B208+'13.нерез-в инвал'!B40</f>
        <v>9975676.8000000007</v>
      </c>
      <c r="C208" s="28">
        <f>('11.физ-в инвал'!B208*'11.физ-в инвал'!C208+'12.юрид-в инвал'!B208*'12.юрид-в инвал'!C208+'13.нерез-в инвал'!B40*'13.нерез-в инвал'!C40)/('11.физ-в инвал'!B208+'12.юрид-в инвал'!B208+'13.нерез-в инвал'!B40)</f>
        <v>0.78465425774419617</v>
      </c>
      <c r="D208" s="21">
        <f>'11.физ-в инвал'!D208+'12.юрид-в инвал'!D208+'13.нерез-в инвал'!D40</f>
        <v>8897363.3000000007</v>
      </c>
      <c r="E208" s="28">
        <f>('11.физ-в инвал'!D208*'11.физ-в инвал'!E208+'12.юрид-в инвал'!D208*'12.юрид-в инвал'!E208+'13.нерез-в инвал'!D40*'13.нерез-в инвал'!E40)/('11.физ-в инвал'!D208+'12.юрид-в инвал'!D208+'13.нерез-в инвал'!D40)</f>
        <v>0.16048818406684587</v>
      </c>
      <c r="F208" s="21">
        <f t="shared" si="6"/>
        <v>1078313.5</v>
      </c>
      <c r="G208" s="28">
        <f t="shared" si="7"/>
        <v>5.9347634950318247</v>
      </c>
      <c r="H208" s="21">
        <f>'11.физ-в инвал'!H208+'12.юрид-в инвал'!H208+'13.нерез-в инвал'!H40</f>
        <v>146429.20000000001</v>
      </c>
      <c r="I208" s="28">
        <f>('11.физ-в инвал'!H208*'11.физ-в инвал'!I208+'12.юрид-в инвал'!H208*'12.юрид-в инвал'!I208+'13.нерез-в инвал'!H40*'13.нерез-в инвал'!I40)/('11.физ-в инвал'!H208+'12.юрид-в инвал'!H208+'13.нерез-в инвал'!H40)</f>
        <v>2.1273995623823674</v>
      </c>
      <c r="J208" s="21">
        <f>'11.физ-в инвал'!J208+'12.юрид-в инвал'!J208+'13.нерез-в инвал'!J40</f>
        <v>178507.5</v>
      </c>
      <c r="K208" s="28">
        <f>('11.физ-в инвал'!J208*'11.физ-в инвал'!K208+'12.юрид-в инвал'!J208*'12.юрид-в инвал'!K208+'13.нерез-в инвал'!J40*'13.нерез-в инвал'!K40)/('11.физ-в инвал'!J208+'12.юрид-в инвал'!J208+'13.нерез-в инвал'!J40)</f>
        <v>3.7749379325798671</v>
      </c>
      <c r="L208" s="21">
        <f>'11.физ-в инвал'!L208+'12.юрид-в инвал'!L208+'13.нерез-в инвал'!L40</f>
        <v>328508.30000000005</v>
      </c>
      <c r="M208" s="28">
        <f>('11.физ-в инвал'!L208*'11.физ-в инвал'!M208+'12.юрид-в инвал'!L208*'12.юрид-в инвал'!M208+'13.нерез-в инвал'!L40*'13.нерез-в инвал'!M40)/('11.физ-в инвал'!L208+'12.юрид-в инвал'!L208+'13.нерез-в инвал'!L40)</f>
        <v>4.6886874699969523</v>
      </c>
      <c r="N208" s="21">
        <f>'11.физ-в инвал'!N208+'12.юрид-в инвал'!N208+'13.нерез-в инвал'!N40</f>
        <v>265928.8</v>
      </c>
      <c r="O208" s="28">
        <f>('11.физ-в инвал'!N208*'11.физ-в инвал'!O208+'12.юрид-в инвал'!N208*'12.юрид-в инвал'!O208+'13.нерез-в инвал'!N40*'13.нерез-в инвал'!O40)/('11.физ-в инвал'!N208+'12.юрид-в инвал'!N208+'13.нерез-в инвал'!N40)</f>
        <v>8.785036284148239</v>
      </c>
      <c r="P208" s="21">
        <f>'11.физ-в инвал'!P208+'12.юрид-в инвал'!P208+'13.нерез-в инвал'!P40</f>
        <v>156971.70000000001</v>
      </c>
      <c r="Q208" s="28">
        <f>('11.физ-в инвал'!P208*'11.физ-в инвал'!Q208+'12.юрид-в инвал'!P208*'12.юрид-в инвал'!Q208+'13.нерез-в инвал'!P40*'13.нерез-в инвал'!Q40)/('11.физ-в инвал'!P208+'12.юрид-в инвал'!P208+'13.нерез-в инвал'!P40)</f>
        <v>9.5635323564693451</v>
      </c>
      <c r="R208" s="22">
        <f>'11.физ-в инвал'!R208+'12.юрид-в инвал'!R208+'13.нерез-в инвал'!R40</f>
        <v>1968</v>
      </c>
      <c r="S208" s="30">
        <f>('11.физ-в инвал'!R208*'11.физ-в инвал'!S208+'12.юрид-в инвал'!R208*'12.юрид-в инвал'!S208+'13.нерез-в инвал'!R40*'13.нерез-в инвал'!S40)/('11.физ-в инвал'!R208+'12.юрид-в инвал'!R208+'13.нерез-в инвал'!R40)</f>
        <v>18.545024390243899</v>
      </c>
    </row>
    <row r="209" spans="1:19" ht="14.25" customHeight="1" x14ac:dyDescent="0.2">
      <c r="A209" s="23" t="s">
        <v>8</v>
      </c>
      <c r="B209" s="26">
        <f>'11.физ-в инвал'!B209+'12.юрид-в инвал'!B209+'13.нерез-в инвал'!B41</f>
        <v>9776320</v>
      </c>
      <c r="C209" s="28">
        <f>('11.физ-в инвал'!B209*'11.физ-в инвал'!C209+'12.юрид-в инвал'!B209*'12.юрид-в инвал'!C209+'13.нерез-в инвал'!B41*'13.нерез-в инвал'!C41)/('11.физ-в инвал'!B209+'12.юрид-в инвал'!B209+'13.нерез-в инвал'!B41)</f>
        <v>0.77063649256571032</v>
      </c>
      <c r="D209" s="21">
        <f>'11.физ-в инвал'!D209+'12.юрид-в инвал'!D209+'13.нерез-в инвал'!D41</f>
        <v>8901468.8000000007</v>
      </c>
      <c r="E209" s="28">
        <f>('11.физ-в инвал'!D209*'11.физ-в инвал'!E209+'12.юрид-в инвал'!D209*'12.юрид-в инвал'!E209+'13.нерез-в инвал'!D41*'13.нерез-в инвал'!E41)/('11.физ-в инвал'!D209+'12.юрид-в инвал'!D209+'13.нерез-в инвал'!D41)</f>
        <v>0.12904659318695802</v>
      </c>
      <c r="F209" s="21">
        <f t="shared" si="6"/>
        <v>874851.2</v>
      </c>
      <c r="G209" s="28">
        <f t="shared" si="7"/>
        <v>7.2987094628206544</v>
      </c>
      <c r="H209" s="21">
        <f>'11.физ-в инвал'!H209+'12.юрид-в инвал'!H209+'13.нерез-в инвал'!H41</f>
        <v>92687.9</v>
      </c>
      <c r="I209" s="28">
        <f>('11.физ-в инвал'!H209*'11.физ-в инвал'!I209+'12.юрид-в инвал'!H209*'12.юрид-в инвал'!I209+'13.нерез-в инвал'!H41*'13.нерез-в инвал'!I41)/('11.физ-в инвал'!H209+'12.юрид-в инвал'!H209+'13.нерез-в инвал'!H41)</f>
        <v>1.8937868157548101</v>
      </c>
      <c r="J209" s="21">
        <f>'11.физ-в инвал'!J209+'12.юрид-в инвал'!J209+'13.нерез-в инвал'!J41</f>
        <v>145338.4</v>
      </c>
      <c r="K209" s="28">
        <f>('11.физ-в инвал'!J209*'11.физ-в инвал'!K209+'12.юрид-в инвал'!J209*'12.юрид-в инвал'!K209+'13.нерез-в инвал'!J41*'13.нерез-в инвал'!K41)/('11.физ-в инвал'!J209+'12.юрид-в инвал'!J209+'13.нерез-в инвал'!J41)</f>
        <v>4.6577237949502699</v>
      </c>
      <c r="L209" s="21">
        <f>'11.физ-в инвал'!L209+'12.юрид-в инвал'!L209+'13.нерез-в инвал'!L41</f>
        <v>178962.8</v>
      </c>
      <c r="M209" s="28">
        <f>('11.физ-в инвал'!L209*'11.физ-в инвал'!M209+'12.юрид-в инвал'!L209*'12.юрид-в инвал'!M209+'13.нерез-в инвал'!L41*'13.нерез-в инвал'!M41)/('11.физ-в инвал'!L209+'12.юрид-в инвал'!L209+'13.нерез-в инвал'!L41)</f>
        <v>6.2713966310317026</v>
      </c>
      <c r="N209" s="21">
        <f>'11.физ-в инвал'!N209+'12.юрид-в инвал'!N209+'13.нерез-в инвал'!N41</f>
        <v>232018</v>
      </c>
      <c r="O209" s="28">
        <f>('11.физ-в инвал'!N209*'11.физ-в инвал'!O209+'12.юрид-в инвал'!N209*'12.юрид-в инвал'!O209+'13.нерез-в инвал'!N41*'13.нерез-в инвал'!O41)/('11.физ-в инвал'!N209+'12.юрид-в инвал'!N209+'13.нерез-в инвал'!N41)</f>
        <v>8.6348583213371324</v>
      </c>
      <c r="P209" s="21">
        <f>'11.физ-в инвал'!P209+'12.юрид-в инвал'!P209+'13.нерез-в инвал'!P41</f>
        <v>224791.90000000002</v>
      </c>
      <c r="Q209" s="28">
        <f>('11.физ-в инвал'!P209*'11.физ-в инвал'!Q209+'12.юрид-в инвал'!P209*'12.юрид-в инвал'!Q209+'13.нерез-в инвал'!P41*'13.нерез-в инвал'!Q41)/('11.физ-в инвал'!P209+'12.юрид-в инвал'!P209+'13.нерез-в инвал'!P41)</f>
        <v>10.628053421853744</v>
      </c>
      <c r="R209" s="22">
        <f>'11.физ-в инвал'!R209+'12.юрид-в инвал'!R209+'13.нерез-в инвал'!R41</f>
        <v>1052.2</v>
      </c>
      <c r="S209" s="30">
        <f>('11.физ-в инвал'!R209*'11.физ-в инвал'!S209+'12.юрид-в инвал'!R209*'12.юрид-в инвал'!S209+'13.нерез-в инвал'!R41*'13.нерез-в инвал'!S41)/('11.физ-в инвал'!R209+'12.юрид-в инвал'!R209+'13.нерез-в инвал'!R41)</f>
        <v>17.028990686181299</v>
      </c>
    </row>
    <row r="210" spans="1:19" ht="14.25" customHeight="1" x14ac:dyDescent="0.2">
      <c r="A210" s="23" t="s">
        <v>9</v>
      </c>
      <c r="B210" s="26">
        <f>'11.физ-в инвал'!B210+'12.юрид-в инвал'!B210+'13.нерез-в инвал'!B42</f>
        <v>10323998.699999999</v>
      </c>
      <c r="C210" s="28">
        <f>('11.физ-в инвал'!B210*'11.физ-в инвал'!C210+'12.юрид-в инвал'!B210*'12.юрид-в инвал'!C210+'13.нерез-в инвал'!B42*'13.нерез-в инвал'!C42)/('11.физ-в инвал'!B210+'12.юрид-в инвал'!B210+'13.нерез-в инвал'!B42)</f>
        <v>0.69930497124142421</v>
      </c>
      <c r="D210" s="21">
        <f>'11.физ-в инвал'!D210+'12.юрид-в инвал'!D210+'13.нерез-в инвал'!D42</f>
        <v>9226703.8000000007</v>
      </c>
      <c r="E210" s="28">
        <f>('11.физ-в инвал'!D210*'11.физ-в инвал'!E210+'12.юрид-в инвал'!D210*'12.юрид-в инвал'!E210+'13.нерез-в инвал'!D42*'13.нерез-в инвал'!E42)/('11.физ-в инвал'!D210+'12.юрид-в инвал'!D210+'13.нерез-в инвал'!D42)</f>
        <v>0.12013357413727749</v>
      </c>
      <c r="F210" s="21">
        <f t="shared" si="6"/>
        <v>1097294.9000000001</v>
      </c>
      <c r="G210" s="28">
        <f t="shared" si="7"/>
        <v>5.5693202520124707</v>
      </c>
      <c r="H210" s="21">
        <f>'11.физ-в инвал'!H210+'12.юрид-в инвал'!H210+'13.нерез-в инвал'!H42</f>
        <v>146173.49999999997</v>
      </c>
      <c r="I210" s="28">
        <f>('11.физ-в инвал'!H210*'11.физ-в инвал'!I210+'12.юрид-в инвал'!H210*'12.юрид-в инвал'!I210+'13.нерез-в инвал'!H42*'13.нерез-в инвал'!I42)/('11.физ-в инвал'!H210+'12.юрид-в инвал'!H210+'13.нерез-в инвал'!H42)</f>
        <v>1.8968688852630609</v>
      </c>
      <c r="J210" s="21">
        <f>'11.физ-в инвал'!J210+'12.юрид-в инвал'!J210+'13.нерез-в инвал'!J42</f>
        <v>120381.3</v>
      </c>
      <c r="K210" s="28">
        <f>('11.физ-в инвал'!J210*'11.физ-в инвал'!K210+'12.юрид-в инвал'!J210*'12.юрид-в инвал'!K210+'13.нерез-в инвал'!J42*'13.нерез-в инвал'!K42)/('11.физ-в инвал'!J210+'12.юрид-в инвал'!J210+'13.нерез-в инвал'!J42)</f>
        <v>3.8061041208227526</v>
      </c>
      <c r="L210" s="21">
        <f>'11.физ-в инвал'!L210+'12.юрид-в инвал'!L210+'13.нерез-в инвал'!L42</f>
        <v>224186.89999999997</v>
      </c>
      <c r="M210" s="28">
        <f>('11.физ-в инвал'!L210*'11.физ-в инвал'!M210+'12.юрид-в инвал'!L210*'12.юрид-в инвал'!M210+'13.нерез-в инвал'!L42*'13.нерез-в инвал'!M42)/('11.физ-в инвал'!L210+'12.юрид-в инвал'!L210+'13.нерез-в инвал'!L42)</f>
        <v>5.0037660095215211</v>
      </c>
      <c r="N210" s="21">
        <f>'11.физ-в инвал'!N210+'12.юрид-в инвал'!N210+'13.нерез-в инвал'!N42</f>
        <v>356109.99999999994</v>
      </c>
      <c r="O210" s="28">
        <f>('11.физ-в инвал'!N210*'11.физ-в инвал'!O210+'12.юрид-в инвал'!N210*'12.юрид-в инвал'!O210+'13.нерез-в инвал'!N42*'13.нерез-в инвал'!O42)/('11.физ-в инвал'!N210+'12.юрид-в инвал'!N210+'13.нерез-в инвал'!N42)</f>
        <v>5.3180372216449969</v>
      </c>
      <c r="P210" s="21">
        <f>'11.физ-в инвал'!P210+'12.юрид-в инвал'!P210+'13.нерез-в инвал'!P42</f>
        <v>247155.1</v>
      </c>
      <c r="Q210" s="28">
        <f>('11.физ-в инвал'!P210*'11.физ-в инвал'!Q210+'12.юрид-в инвал'!P210*'12.юрид-в инвал'!Q210+'13.нерез-в инвал'!P42*'13.нерез-в инвал'!Q42)/('11.физ-в инвал'!P210+'12.юрид-в инвал'!P210+'13.нерез-в инвал'!P42)</f>
        <v>9.338389027780531</v>
      </c>
      <c r="R210" s="21">
        <f>'11.физ-в инвал'!R210+'12.юрид-в инвал'!R210+'13.нерез-в инвал'!R42</f>
        <v>3288.1</v>
      </c>
      <c r="S210" s="28">
        <f>('11.физ-в инвал'!R210*'11.физ-в инвал'!S210+'12.юрид-в инвал'!R210*'12.юрид-в инвал'!S210+'13.нерез-в инвал'!R42*'13.нерез-в инвал'!S42)/('11.физ-в инвал'!R210+'12.юрид-в инвал'!R210+'13.нерез-в инвал'!R42)</f>
        <v>15.849725981569904</v>
      </c>
    </row>
    <row r="211" spans="1:19" ht="14.25" customHeight="1" x14ac:dyDescent="0.2">
      <c r="A211" s="23" t="s">
        <v>14</v>
      </c>
      <c r="B211" s="26">
        <f>'11.физ-в инвал'!B211+'12.юрид-в инвал'!B211+'13.нерез-в инвал'!B43</f>
        <v>9933006.9000000004</v>
      </c>
      <c r="C211" s="28">
        <f>('11.физ-в инвал'!B211*'11.физ-в инвал'!C211+'12.юрид-в инвал'!B211*'12.юрид-в инвал'!C211+'13.нерез-в инвал'!B43*'13.нерез-в инвал'!C43)/('11.физ-в инвал'!B211+'12.юрид-в инвал'!B211+'13.нерез-в инвал'!B43)</f>
        <v>0.89072191090494457</v>
      </c>
      <c r="D211" s="21">
        <f>'11.физ-в инвал'!D211+'12.юрид-в инвал'!D211+'13.нерез-в инвал'!D43</f>
        <v>8801596.1999999993</v>
      </c>
      <c r="E211" s="28">
        <f>('11.физ-в инвал'!D211*'11.физ-в инвал'!E211+'12.юрид-в инвал'!D211*'12.юрид-в инвал'!E211+'13.нерез-в инвал'!D43*'13.нерез-в инвал'!E43)/('11.физ-в инвал'!D211+'12.юрид-в инвал'!D211+'13.нерез-в инвал'!D43)</f>
        <v>0.16676631063806355</v>
      </c>
      <c r="F211" s="21">
        <f t="shared" si="6"/>
        <v>1131410.7</v>
      </c>
      <c r="G211" s="28">
        <f t="shared" si="7"/>
        <v>6.5225979929304181</v>
      </c>
      <c r="H211" s="21">
        <f>'11.физ-в инвал'!H211+'12.юрид-в инвал'!H211+'13.нерез-в инвал'!H43</f>
        <v>131535.20000000001</v>
      </c>
      <c r="I211" s="28">
        <f>('11.физ-в инвал'!H211*'11.физ-в инвал'!I211+'12.юрид-в инвал'!H211*'12.юрид-в инвал'!I211+'13.нерез-в инвал'!H43*'13.нерез-в инвал'!I43)/('11.физ-в инвал'!H211+'12.юрид-в инвал'!H211+'13.нерез-в инвал'!H43)</f>
        <v>1.6301963124699685</v>
      </c>
      <c r="J211" s="21">
        <f>'11.физ-в инвал'!J211+'12.юрид-в инвал'!J211+'13.нерез-в инвал'!J43</f>
        <v>161720.5</v>
      </c>
      <c r="K211" s="28">
        <f>('11.физ-в инвал'!J211*'11.физ-в инвал'!K211+'12.юрид-в инвал'!J211*'12.юрид-в инвал'!K211+'13.нерез-в инвал'!J43*'13.нерез-в инвал'!K43)/('11.физ-в инвал'!J211+'12.юрид-в инвал'!J211+'13.нерез-в инвал'!J43)</f>
        <v>4.1062711468243096</v>
      </c>
      <c r="L211" s="21">
        <f>'11.физ-в инвал'!L211+'12.юрид-в инвал'!L211+'13.нерез-в инвал'!L43</f>
        <v>253895.2</v>
      </c>
      <c r="M211" s="28">
        <f>('11.физ-в инвал'!L211*'11.физ-в инвал'!M211+'12.юрид-в инвал'!L211*'12.юрид-в инвал'!M211+'13.нерез-в инвал'!L43*'13.нерез-в инвал'!M43)/('11.физ-в инвал'!L211+'12.юрид-в инвал'!L211+'13.нерез-в инвал'!L43)</f>
        <v>5.8344921054041157</v>
      </c>
      <c r="N211" s="21">
        <f>'11.физ-в инвал'!N211+'12.юрид-в инвал'!N211+'13.нерез-в инвал'!N43</f>
        <v>299711.59999999998</v>
      </c>
      <c r="O211" s="28">
        <f>('11.физ-в инвал'!N211*'11.физ-в инвал'!O211+'12.юрид-в инвал'!N211*'12.юрид-в инвал'!O211+'13.нерез-в инвал'!N43*'13.нерез-в инвал'!O43)/('11.физ-в инвал'!N211+'12.юрид-в инвал'!N211+'13.нерез-в инвал'!N43)</f>
        <v>9.0976322037585451</v>
      </c>
      <c r="P211" s="21">
        <f>'11.физ-в инвал'!P211+'12.юрид-в инвал'!P211+'13.нерез-в инвал'!P43</f>
        <v>282541.19999999995</v>
      </c>
      <c r="Q211" s="28">
        <f>('11.физ-в инвал'!P211*'11.физ-в инвал'!Q211+'12.юрид-в инвал'!P211*'12.юрид-в инвал'!Q211+'13.нерез-в инвал'!P43*'13.нерез-в инвал'!Q43)/('11.физ-в инвал'!P211+'12.юрид-в инвал'!P211+'13.нерез-в инвал'!P43)</f>
        <v>8.0190346823755316</v>
      </c>
      <c r="R211" s="22">
        <f>'11.физ-в инвал'!R211+'12.юрид-в инвал'!R211+'13.нерез-в инвал'!R43</f>
        <v>2007</v>
      </c>
      <c r="S211" s="30">
        <f>('11.физ-в инвал'!R211*'11.физ-в инвал'!S211+'12.юрид-в инвал'!R211*'12.юрид-в инвал'!S211+'13.нерез-в инвал'!R43*'13.нерез-в инвал'!S43)/('11.физ-в инвал'!R211+'12.юрид-в инвал'!R211+'13.нерез-в инвал'!R43)</f>
        <v>13.71081913303439</v>
      </c>
    </row>
    <row r="212" spans="1:19" ht="14.25" customHeight="1" thickBot="1" x14ac:dyDescent="0.25">
      <c r="A212" s="24" t="s">
        <v>15</v>
      </c>
      <c r="B212" s="27">
        <f>'11.физ-в инвал'!B212+'12.юрид-в инвал'!B212+'13.нерез-в инвал'!B44</f>
        <v>9682991.6000000015</v>
      </c>
      <c r="C212" s="29">
        <f>('11.физ-в инвал'!B212*'11.физ-в инвал'!C212+'12.юрид-в инвал'!B212*'12.юрид-в инвал'!C212+'13.нерез-в инвал'!B44*'13.нерез-в инвал'!C44)/('11.физ-в инвал'!B212+'12.юрид-в инвал'!B212+'13.нерез-в инвал'!B44)</f>
        <v>0.94374769621818189</v>
      </c>
      <c r="D212" s="25">
        <f>'11.физ-в инвал'!D212+'12.юрид-в инвал'!D212+'13.нерез-в инвал'!D44</f>
        <v>8523324.7999999989</v>
      </c>
      <c r="E212" s="29">
        <f>('11.физ-в инвал'!D212*'11.физ-в инвал'!E212+'12.юрид-в инвал'!D212*'12.юрид-в инвал'!E212+'13.нерез-в инвал'!D44*'13.нерез-в инвал'!E44)/('11.физ-в инвал'!D212+'12.юрид-в инвал'!D212+'13.нерез-в инвал'!D44)</f>
        <v>0.15114729864571158</v>
      </c>
      <c r="F212" s="25">
        <f t="shared" si="6"/>
        <v>1159666.8</v>
      </c>
      <c r="G212" s="29">
        <f t="shared" si="7"/>
        <v>6.7692060305598192</v>
      </c>
      <c r="H212" s="25">
        <f>'11.физ-в инвал'!H212+'12.юрид-в инвал'!H212+'13.нерез-в инвал'!H44</f>
        <v>154131.29999999999</v>
      </c>
      <c r="I212" s="29">
        <f>('11.физ-в инвал'!H212*'11.физ-в инвал'!I212+'12.юрид-в инвал'!H212*'12.юрид-в инвал'!I212+'13.нерез-в инвал'!H44*'13.нерез-в инвал'!I44)/('11.физ-в инвал'!H212+'12.юрид-в инвал'!H212+'13.нерез-в инвал'!H44)</f>
        <v>1.9644559022080508</v>
      </c>
      <c r="J212" s="25">
        <f>'11.физ-в инвал'!J212+'12.юрид-в инвал'!J212+'13.нерез-в инвал'!J44</f>
        <v>214746.8</v>
      </c>
      <c r="K212" s="29">
        <f>('11.физ-в инвал'!J212*'11.физ-в инвал'!K212+'12.юрид-в инвал'!J212*'12.юрид-в инвал'!K212+'13.нерез-в инвал'!J44*'13.нерез-в инвал'!K44)/('11.физ-в инвал'!J212+'12.юрид-в инвал'!J212+'13.нерез-в инвал'!J44)</f>
        <v>3.4230214326825785</v>
      </c>
      <c r="L212" s="25">
        <f>'11.физ-в инвал'!L212+'12.юрид-в инвал'!L212+'13.нерез-в инвал'!L44</f>
        <v>199390.5</v>
      </c>
      <c r="M212" s="29">
        <f>('11.физ-в инвал'!L212*'11.физ-в инвал'!M212+'12.юрид-в инвал'!L212*'12.юрид-в инвал'!M212+'13.нерез-в инвал'!L44*'13.нерез-в инвал'!M44)/('11.физ-в инвал'!L212+'12.юрид-в инвал'!L212+'13.нерез-в инвал'!L44)</f>
        <v>5.6896170930911971</v>
      </c>
      <c r="N212" s="25">
        <f>'11.физ-в инвал'!N212+'12.юрид-в инвал'!N212+'13.нерез-в инвал'!N44</f>
        <v>317929.90000000002</v>
      </c>
      <c r="O212" s="29">
        <f>('11.физ-в инвал'!N212*'11.физ-в инвал'!O212+'12.юрид-в инвал'!N212*'12.юрид-в инвал'!O212+'13.нерез-в инвал'!N44*'13.нерез-в инвал'!O44)/('11.физ-в инвал'!N212+'12.юрид-в инвал'!N212+'13.нерез-в инвал'!N44)</f>
        <v>8.8657367520324435</v>
      </c>
      <c r="P212" s="25">
        <f>'11.физ-в инвал'!P212+'12.юрид-в инвал'!P212+'13.нерез-в инвал'!P44</f>
        <v>268552.2</v>
      </c>
      <c r="Q212" s="29">
        <f>('11.физ-в инвал'!P212*'11.физ-в инвал'!Q212+'12.юрид-в инвал'!P212*'12.юрид-в инвал'!Q212+'13.нерез-в инвал'!P44*'13.нерез-в инвал'!Q44)/('11.физ-в инвал'!P212+'12.юрид-в инвал'!P212+'13.нерез-в инвал'!P44)</f>
        <v>10.370284484729629</v>
      </c>
      <c r="R212" s="25">
        <f>'11.физ-в инвал'!R212+'12.юрид-в инвал'!R212+'13.нерез-в инвал'!R44</f>
        <v>4916.1000000000004</v>
      </c>
      <c r="S212" s="29">
        <f>('11.физ-в инвал'!R212*'11.физ-в инвал'!S212+'12.юрид-в инвал'!R212*'12.юрид-в инвал'!S212+'13.нерез-в инвал'!R44*'13.нерез-в инвал'!S44)/('11.физ-в инвал'!R212+'12.юрид-в инвал'!R212+'13.нерез-в инвал'!R44)</f>
        <v>15.063840442627239</v>
      </c>
    </row>
    <row r="213" spans="1:19" ht="14.25" customHeight="1" x14ac:dyDescent="0.2">
      <c r="A213" s="23" t="s">
        <v>45</v>
      </c>
      <c r="B213" s="26">
        <f>'11.физ-в инвал'!B213+'12.юрид-в инвал'!B213+'13.нерез-в инвал'!B45</f>
        <v>7604116.3999999994</v>
      </c>
      <c r="C213" s="28">
        <f>('11.физ-в инвал'!B213*'11.физ-в инвал'!C213+'12.юрид-в инвал'!B213*'12.юрид-в инвал'!C213+'13.нерез-в инвал'!B45*'13.нерез-в инвал'!C45)/('11.физ-в инвал'!B213+'12.юрид-в инвал'!B213+'13.нерез-в инвал'!B45)</f>
        <v>0.93262314803597723</v>
      </c>
      <c r="D213" s="21">
        <f>'11.физ-в инвал'!D213+'12.юрид-в инвал'!D213+'13.нерез-в инвал'!D45</f>
        <v>6606529.0999999996</v>
      </c>
      <c r="E213" s="28">
        <f>('11.физ-в инвал'!D213*'11.физ-в инвал'!E213+'12.юрид-в инвал'!D213*'12.юрид-в инвал'!E213+'13.нерез-в инвал'!D45*'13.нерез-в инвал'!E45)/('11.физ-в инвал'!D213+'12.юрид-в инвал'!D213+'13.нерез-в инвал'!D45)</f>
        <v>0.10929007381500819</v>
      </c>
      <c r="F213" s="21">
        <f t="shared" si="6"/>
        <v>997587.3</v>
      </c>
      <c r="G213" s="28">
        <f t="shared" si="7"/>
        <v>6.3851523791451648</v>
      </c>
      <c r="H213" s="21">
        <f>'11.физ-в инвал'!H213+'12.юрид-в инвал'!H213+'13.нерез-в инвал'!H45</f>
        <v>148330.9</v>
      </c>
      <c r="I213" s="28">
        <f>('11.физ-в инвал'!H213*'11.физ-в инвал'!I213+'12.юрид-в инвал'!H213*'12.юрид-в инвал'!I213+'13.нерез-в инвал'!H45*'13.нерез-в инвал'!I45)/('11.физ-в инвал'!H213+'12.юрид-в инвал'!H213+'13.нерез-в инвал'!H45)</f>
        <v>1.782864527890007</v>
      </c>
      <c r="J213" s="21">
        <f>'11.физ-в инвал'!J213+'12.юрид-в инвал'!J213+'13.нерез-в инвал'!J45</f>
        <v>160898</v>
      </c>
      <c r="K213" s="28">
        <f>('11.физ-в инвал'!J213*'11.физ-в инвал'!K213+'12.юрид-в инвал'!J213*'12.юрид-в инвал'!K213+'13.нерез-в инвал'!J45*'13.нерез-в инвал'!K45)/('11.физ-в инвал'!J213+'12.юрид-в инвал'!J213+'13.нерез-в инвал'!J45)</f>
        <v>3.1985073400539492</v>
      </c>
      <c r="L213" s="21">
        <f>'11.физ-в инвал'!L213+'12.юрид-в инвал'!L213+'13.нерез-в инвал'!L45</f>
        <v>194287.2</v>
      </c>
      <c r="M213" s="28">
        <f>('11.физ-в инвал'!L213*'11.физ-в инвал'!M213+'12.юрид-в инвал'!L213*'12.юрид-в инвал'!M213+'13.нерез-в инвал'!L45*'13.нерез-в инвал'!M45)/('11.физ-в инвал'!L213+'12.юрид-в инвал'!L213+'13.нерез-в инвал'!L45)</f>
        <v>5.2839187707682242</v>
      </c>
      <c r="N213" s="21">
        <f>'11.физ-в инвал'!N213+'12.юрид-в инвал'!N213+'13.нерез-в инвал'!N45</f>
        <v>195666.2</v>
      </c>
      <c r="O213" s="28">
        <f>('11.физ-в инвал'!N213*'11.физ-в инвал'!O213+'12.юрид-в инвал'!N213*'12.юрид-в инвал'!O213+'13.нерез-в инвал'!N45*'13.нерез-в инвал'!O45)/('11.физ-в инвал'!N213+'12.юрид-в инвал'!N213+'13.нерез-в инвал'!N45)</f>
        <v>8.3545648047542187</v>
      </c>
      <c r="P213" s="21">
        <f>'11.физ-в инвал'!P213+'12.юрид-в инвал'!P213+'13.нерез-в инвал'!P45</f>
        <v>294832.09999999998</v>
      </c>
      <c r="Q213" s="28">
        <f>('11.физ-в инвал'!P213*'11.физ-в инвал'!Q213+'12.юрид-в инвал'!P213*'12.юрид-в инвал'!Q213+'13.нерез-в инвал'!P45*'13.нерез-в инвал'!Q45)/('11.физ-в инвал'!P213+'12.юрид-в инвал'!P213+'13.нерез-в инвал'!P45)</f>
        <v>9.7679853821887139</v>
      </c>
      <c r="R213" s="22">
        <f>'11.физ-в инвал'!R213+'12.юрид-в инвал'!R213+'13.нерез-в инвал'!R45</f>
        <v>3572.9</v>
      </c>
      <c r="S213" s="30">
        <f>('11.физ-в инвал'!R213*'11.физ-в инвал'!S213+'12.юрид-в инвал'!R213*'12.юрид-в инвал'!S213+'13.нерез-в инвал'!R45*'13.нерез-в инвал'!S45)/('11.физ-в инвал'!R213+'12.юрид-в инвал'!R213+'13.нерез-в инвал'!R45)</f>
        <v>13.837558845755579</v>
      </c>
    </row>
    <row r="214" spans="1:19" ht="14.25" customHeight="1" x14ac:dyDescent="0.2">
      <c r="A214" s="23" t="s">
        <v>1</v>
      </c>
      <c r="B214" s="26">
        <f>'11.физ-в инвал'!B214+'12.юрид-в инвал'!B214+'13.нерез-в инвал'!B46</f>
        <v>7919802.2999999998</v>
      </c>
      <c r="C214" s="28">
        <f>('11.физ-в инвал'!B214*'11.физ-в инвал'!C214+'12.юрид-в инвал'!B214*'12.юрид-в инвал'!C214+'13.нерез-в инвал'!B46*'13.нерез-в инвал'!C46)/('11.физ-в инвал'!B214+'12.юрид-в инвал'!B214+'13.нерез-в инвал'!B46)</f>
        <v>0.6744152758712173</v>
      </c>
      <c r="D214" s="21">
        <f>'11.физ-в инвал'!D214+'12.юрид-в инвал'!D214+'13.нерез-в инвал'!D46</f>
        <v>7092425.2000000002</v>
      </c>
      <c r="E214" s="28">
        <f>('11.физ-в инвал'!D214*'11.физ-в инвал'!E214+'12.юрид-в инвал'!D214*'12.юрид-в инвал'!E214+'13.нерез-в инвал'!D46*'13.нерез-в инвал'!E46)/('11.физ-в инвал'!D214+'12.юрид-в инвал'!D214+'13.нерез-в инвал'!D46)</f>
        <v>0.11462866918920774</v>
      </c>
      <c r="F214" s="21">
        <f t="shared" si="6"/>
        <v>827377.1</v>
      </c>
      <c r="G214" s="28">
        <f t="shared" si="7"/>
        <v>5.4730066749490662</v>
      </c>
      <c r="H214" s="21">
        <f>'11.физ-в инвал'!H214+'12.юрид-в инвал'!H214+'13.нерез-в инвал'!H46</f>
        <v>182438.9</v>
      </c>
      <c r="I214" s="28">
        <f>('11.физ-в инвал'!H214*'11.физ-в инвал'!I214+'12.юрид-в инвал'!H214*'12.юрид-в инвал'!I214+'13.нерез-в инвал'!H46*'13.нерез-в инвал'!I46)/('11.физ-в инвал'!H214+'12.юрид-в инвал'!H214+'13.нерез-в инвал'!H46)</f>
        <v>1.8580921064531719</v>
      </c>
      <c r="J214" s="21">
        <f>'11.физ-в инвал'!J214+'12.юрид-в инвал'!J214+'13.нерез-в инвал'!J46</f>
        <v>151873</v>
      </c>
      <c r="K214" s="28">
        <f>('11.физ-в инвал'!J214*'11.физ-в инвал'!K214+'12.юрид-в инвал'!J214*'12.юрид-в инвал'!K214+'13.нерез-в инвал'!J46*'13.нерез-в инвал'!K46)/('11.физ-в инвал'!J214+'12.юрид-в инвал'!J214+'13.нерез-в инвал'!J46)</f>
        <v>3.0819977744562914</v>
      </c>
      <c r="L214" s="21">
        <f>'11.физ-в инвал'!L214+'12.юрид-в инвал'!L214+'13.нерез-в инвал'!L46</f>
        <v>126126.39999999999</v>
      </c>
      <c r="M214" s="28">
        <f>('11.физ-в инвал'!L214*'11.физ-в инвал'!M214+'12.юрид-в инвал'!L214*'12.юрид-в инвал'!M214+'13.нерез-в инвал'!L46*'13.нерез-в инвал'!M46)/('11.физ-в инвал'!L214+'12.юрид-в инвал'!L214+'13.нерез-в инвал'!L46)</f>
        <v>5.650152807025334</v>
      </c>
      <c r="N214" s="21">
        <f>'11.физ-в инвал'!N214+'12.юрид-в инвал'!N214+'13.нерез-в инвал'!N46</f>
        <v>198055.6</v>
      </c>
      <c r="O214" s="28">
        <f>('11.физ-в инвал'!N214*'11.физ-в инвал'!O214+'12.юрид-в инвал'!N214*'12.юрид-в инвал'!O214+'13.нерез-в инвал'!N46*'13.нерез-в инвал'!O46)/('11.физ-в инвал'!N214+'12.юрид-в инвал'!N214+'13.нерез-в инвал'!N46)</f>
        <v>8.2172268999210338</v>
      </c>
      <c r="P214" s="21">
        <f>'11.физ-в инвал'!P214+'12.юрид-в инвал'!P214+'13.нерез-в инвал'!P46</f>
        <v>166017.1</v>
      </c>
      <c r="Q214" s="28">
        <f>('11.физ-в инвал'!P214*'11.физ-в инвал'!Q214+'12.юрид-в инвал'!P214*'12.юрид-в инвал'!Q214+'13.нерез-в инвал'!P46*'13.нерез-в инвал'!Q46)/('11.физ-в инвал'!P214+'12.юрид-в инвал'!P214+'13.нерез-в инвал'!P46)</f>
        <v>8.0622245720470964</v>
      </c>
      <c r="R214" s="22">
        <f>'11.физ-в инвал'!R214+'12.юрид-в инвал'!R214+'13.нерез-в инвал'!R46</f>
        <v>2866.1</v>
      </c>
      <c r="S214" s="30">
        <f>('11.физ-в инвал'!R214*'11.физ-в инвал'!S214+'12.юрид-в инвал'!R214*'12.юрид-в инвал'!S214+'13.нерез-в инвал'!R46*'13.нерез-в инвал'!S46)/('11.физ-в инвал'!R214+'12.юрид-в инвал'!R214+'13.нерез-в инвал'!R46)</f>
        <v>14.867409720526174</v>
      </c>
    </row>
    <row r="215" spans="1:19" ht="14.25" customHeight="1" x14ac:dyDescent="0.2">
      <c r="A215" s="23" t="s">
        <v>2</v>
      </c>
      <c r="B215" s="26">
        <f>'11.физ-в инвал'!B215+'12.юрид-в инвал'!B215+'13.нерез-в инвал'!B47</f>
        <v>8978900.9000000022</v>
      </c>
      <c r="C215" s="28">
        <f>('11.физ-в инвал'!B215*'11.физ-в инвал'!C215+'12.юрид-в инвал'!B215*'12.юрид-в инвал'!C215+'13.нерез-в инвал'!B47*'13.нерез-в инвал'!C47)/('11.физ-в инвал'!B215+'12.юрид-в инвал'!B215+'13.нерез-в инвал'!B47)</f>
        <v>0.84819833950946022</v>
      </c>
      <c r="D215" s="21">
        <f>'11.физ-в инвал'!D215+'12.юрид-в инвал'!D215+'13.нерез-в инвал'!D47</f>
        <v>7905095.3000000017</v>
      </c>
      <c r="E215" s="28">
        <f>('11.физ-в инвал'!D215*'11.физ-в инвал'!E215+'12.юрид-в инвал'!D215*'12.юрид-в инвал'!E215+'13.нерез-в инвал'!D47*'13.нерез-в инвал'!E47)/('11.физ-в инвал'!D215+'12.юрид-в инвал'!D215+'13.нерез-в инвал'!D47)</f>
        <v>6.3041486799026936E-2</v>
      </c>
      <c r="F215" s="21">
        <f t="shared" si="6"/>
        <v>1073805.6000000001</v>
      </c>
      <c r="G215" s="28">
        <f t="shared" si="7"/>
        <v>6.6283318628623284</v>
      </c>
      <c r="H215" s="21">
        <f>'11.физ-в инвал'!H215+'12.юрид-в инвал'!H215+'13.нерез-в инвал'!H47</f>
        <v>162246.1</v>
      </c>
      <c r="I215" s="28">
        <f>('11.физ-в инвал'!H215*'11.физ-в инвал'!I215+'12.юрид-в инвал'!H215*'12.юрид-в инвал'!I215+'13.нерез-в инвал'!H47*'13.нерез-в инвал'!I47)/('11.физ-в инвал'!H215+'12.юрид-в инвал'!H215+'13.нерез-в инвал'!H47)</f>
        <v>1.1122664150324721</v>
      </c>
      <c r="J215" s="21">
        <f>'11.физ-в инвал'!J215+'12.юрид-в инвал'!J215+'13.нерез-в инвал'!J47</f>
        <v>152718.60000000003</v>
      </c>
      <c r="K215" s="28">
        <f>('11.физ-в инвал'!J215*'11.физ-в инвал'!K215+'12.юрид-в инвал'!J215*'12.юрид-в инвал'!K215+'13.нерез-в инвал'!J47*'13.нерез-в инвал'!K47)/('11.физ-в инвал'!J215+'12.юрид-в инвал'!J215+'13.нерез-в инвал'!J47)</f>
        <v>3.6620965815558808</v>
      </c>
      <c r="L215" s="21">
        <f>'11.физ-в инвал'!L215+'12.юрид-в инвал'!L215+'13.нерез-в инвал'!L47</f>
        <v>219446.90000000002</v>
      </c>
      <c r="M215" s="28">
        <f>('11.физ-в инвал'!L215*'11.физ-в инвал'!M215+'12.юрид-в инвал'!L215*'12.юрид-в инвал'!M215+'13.нерез-в инвал'!L47*'13.нерез-в инвал'!M47)/('11.физ-в инвал'!L215+'12.юрид-в инвал'!L215+'13.нерез-в инвал'!L47)</f>
        <v>5.545696763089385</v>
      </c>
      <c r="N215" s="21">
        <f>'11.физ-в инвал'!N215+'12.юрид-в инвал'!N215+'13.нерез-в инвал'!N47</f>
        <v>198879.10000000003</v>
      </c>
      <c r="O215" s="28">
        <f>('11.физ-в инвал'!N215*'11.физ-в инвал'!O215+'12.юрид-в инвал'!N215*'12.юрид-в инвал'!O215+'13.нерез-в инвал'!N47*'13.нерез-в инвал'!O47)/('11.физ-в инвал'!N215+'12.юрид-в инвал'!N215+'13.нерез-в инвал'!N47)</f>
        <v>8.2487513217829296</v>
      </c>
      <c r="P215" s="21">
        <f>'11.физ-в инвал'!P215+'12.юрид-в инвал'!P215+'13.нерез-в инвал'!P47</f>
        <v>333650.2</v>
      </c>
      <c r="Q215" s="28">
        <f>('11.физ-в инвал'!P215*'11.физ-в инвал'!Q215+'12.юрид-в инвал'!P215*'12.юрид-в инвал'!Q215+'13.нерез-в инвал'!P47*'13.нерез-в инвал'!Q47)/('11.физ-в инвал'!P215+'12.юрид-в инвал'!P215+'13.нерез-в инвал'!P47)</f>
        <v>10.315496630902663</v>
      </c>
      <c r="R215" s="21">
        <f>'11.физ-в инвал'!R215+'12.юрид-в инвал'!R215+'13.нерез-в инвал'!R47</f>
        <v>6864.7000000000007</v>
      </c>
      <c r="S215" s="28">
        <f>('11.физ-в инвал'!R215*'11.физ-в инвал'!S215+'12.юрид-в инвал'!R215*'12.юрид-в инвал'!S215+'13.нерез-в инвал'!R47*'13.нерез-в инвал'!S47)/('11.физ-в инвал'!R215+'12.юрид-в инвал'!R215+'13.нерез-в инвал'!R47)</f>
        <v>11.442744184013868</v>
      </c>
    </row>
    <row r="216" spans="1:19" ht="14.25" customHeight="1" x14ac:dyDescent="0.2">
      <c r="A216" s="23" t="s">
        <v>3</v>
      </c>
      <c r="B216" s="26">
        <f>'11.физ-в инвал'!B216+'12.юрид-в инвал'!B216+'13.нерез-в инвал'!B48</f>
        <v>10785523.499999998</v>
      </c>
      <c r="C216" s="28">
        <f>('11.физ-в инвал'!B216*'11.физ-в инвал'!C216+'12.юрид-в инвал'!B216*'12.юрид-в инвал'!C216+'13.нерез-в инвал'!B48*'13.нерез-в инвал'!C48)/('11.физ-в инвал'!B216+'12.юрид-в инвал'!B216+'13.нерез-в инвал'!B48)</f>
        <v>0.72820998860185149</v>
      </c>
      <c r="D216" s="21">
        <f>'11.физ-в инвал'!D216+'12.юрид-в инвал'!D216+'13.нерез-в инвал'!D48</f>
        <v>9675422.8000000007</v>
      </c>
      <c r="E216" s="28">
        <f>('11.физ-в инвал'!D216*'11.физ-в инвал'!E216+'12.юрид-в инвал'!D216*'12.юрид-в инвал'!E216+'13.нерез-в инвал'!D48*'13.нерез-в инвал'!E48)/('11.физ-в инвал'!D216+'12.юрид-в инвал'!D216+'13.нерез-в инвал'!D48)</f>
        <v>0.12810640037353185</v>
      </c>
      <c r="F216" s="21">
        <f t="shared" si="6"/>
        <v>1110100.7</v>
      </c>
      <c r="G216" s="28">
        <f t="shared" si="7"/>
        <v>5.9585966912731445</v>
      </c>
      <c r="H216" s="21">
        <f>'11.физ-в инвал'!H216+'12.юрид-в инвал'!H216+'13.нерез-в инвал'!H48</f>
        <v>100217.4</v>
      </c>
      <c r="I216" s="28">
        <f>('11.физ-в инвал'!H216*'11.физ-в инвал'!I216+'12.юрид-в инвал'!H216*'12.юрид-в инвал'!I216+'13.нерез-в инвал'!H48*'13.нерез-в инвал'!I48)/('11.физ-в инвал'!H216+'12.юрид-в инвал'!H216+'13.нерез-в инвал'!H48)</f>
        <v>1.3205024476787499</v>
      </c>
      <c r="J216" s="21">
        <f>'11.физ-в инвал'!J216+'12.юрид-в инвал'!J216+'13.нерез-в инвал'!J48</f>
        <v>261483</v>
      </c>
      <c r="K216" s="28">
        <f>('11.физ-в инвал'!J216*'11.физ-в инвал'!K216+'12.юрид-в инвал'!J216*'12.юрид-в инвал'!K216+'13.нерез-в инвал'!J48*'13.нерез-в инвал'!K48)/('11.физ-в инвал'!J216+'12.юрид-в инвал'!J216+'13.нерез-в инвал'!J48)</f>
        <v>3.3905413774509228</v>
      </c>
      <c r="L216" s="21">
        <f>'11.физ-в инвал'!L216+'12.юрид-в инвал'!L216+'13.нерез-в инвал'!L48</f>
        <v>274865.8</v>
      </c>
      <c r="M216" s="28">
        <f>('11.физ-в инвал'!L216*'11.физ-в инвал'!M216+'12.юрид-в инвал'!L216*'12.юрид-в инвал'!M216+'13.нерез-в инвал'!L48*'13.нерез-в инвал'!M48)/('11.физ-в инвал'!L216+'12.юрид-в инвал'!L216+'13.нерез-в инвал'!L48)</f>
        <v>5.1997230430268147</v>
      </c>
      <c r="N216" s="21">
        <f>'11.физ-в инвал'!N216+'12.юрид-в инвал'!N216+'13.нерез-в инвал'!N48</f>
        <v>236379.09999999998</v>
      </c>
      <c r="O216" s="28">
        <f>('11.физ-в инвал'!N216*'11.физ-в инвал'!O216+'12.юрид-в инвал'!N216*'12.юрид-в инвал'!O216+'13.нерез-в инвал'!N48*'13.нерез-в инвал'!O48)/('11.физ-в инвал'!N216+'12.юрид-в инвал'!N216+'13.нерез-в инвал'!N48)</f>
        <v>7.7880698378156117</v>
      </c>
      <c r="P216" s="21">
        <f>'11.физ-в инвал'!P216+'12.юрид-в инвал'!P216+'13.нерез-в инвал'!P48</f>
        <v>235751.09999999998</v>
      </c>
      <c r="Q216" s="28">
        <f>('11.физ-в инвал'!P216*'11.физ-в инвал'!Q216+'12.юрид-в инвал'!P216*'12.юрид-в инвал'!Q216+'13.нерез-в инвал'!P48*'13.нерез-в инвал'!Q48)/('11.физ-в инвал'!P216+'12.юрид-в инвал'!P216+'13.нерез-в инвал'!P48)</f>
        <v>9.7956314350176985</v>
      </c>
      <c r="R216" s="22">
        <f>'11.физ-в инвал'!R216+'12.юрид-в инвал'!R216+'13.нерез-в инвал'!R48</f>
        <v>1404.3</v>
      </c>
      <c r="S216" s="30">
        <f>('11.физ-в инвал'!R216*'11.физ-в инвал'!S216+'12.юрид-в инвал'!R216*'12.юрид-в инвал'!S216+'13.нерез-в инвал'!R48*'13.нерез-в инвал'!S48)/('11.физ-в инвал'!R216+'12.юрид-в инвал'!R216+'13.нерез-в инвал'!R48)</f>
        <v>11.566079897457829</v>
      </c>
    </row>
    <row r="217" spans="1:19" ht="14.25" customHeight="1" x14ac:dyDescent="0.2">
      <c r="A217" s="23" t="s">
        <v>4</v>
      </c>
      <c r="B217" s="26">
        <f>'11.физ-в инвал'!B217+'12.юрид-в инвал'!B217+'13.нерез-в инвал'!B49</f>
        <v>10029427.500000002</v>
      </c>
      <c r="C217" s="28">
        <f>('11.физ-в инвал'!B217*'11.физ-в инвал'!C217+'12.юрид-в инвал'!B217*'12.юрид-в инвал'!C217+'13.нерез-в инвал'!B49*'13.нерез-в инвал'!C49)/('11.физ-в инвал'!B217+'12.юрид-в инвал'!B217+'13.нерез-в инвал'!B49)</f>
        <v>0.78340711202109969</v>
      </c>
      <c r="D217" s="21">
        <f>'11.физ-в инвал'!D217+'12.юрид-в инвал'!D217+'13.нерез-в инвал'!D49</f>
        <v>8941263.6000000015</v>
      </c>
      <c r="E217" s="28">
        <f>('11.физ-в инвал'!D217*'11.физ-в инвал'!E217+'12.юрид-в инвал'!D217*'12.юрид-в инвал'!E217+'13.нерез-в инвал'!D49*'13.нерез-в инвал'!E49)/('11.физ-в инвал'!D217+'12.юрид-в инвал'!D217+'13.нерез-в инвал'!D49)</f>
        <v>0.12473560728038478</v>
      </c>
      <c r="F217" s="21">
        <f t="shared" si="6"/>
        <v>1088163.8999999999</v>
      </c>
      <c r="G217" s="28">
        <f t="shared" si="7"/>
        <v>6.1956024161433767</v>
      </c>
      <c r="H217" s="21">
        <f>'11.физ-в инвал'!H217+'12.юрид-в инвал'!H217+'13.нерез-в инвал'!H49</f>
        <v>228071.1</v>
      </c>
      <c r="I217" s="28">
        <f>('11.физ-в инвал'!H217*'11.физ-в инвал'!I217+'12.юрид-в инвал'!H217*'12.юрид-в инвал'!I217+'13.нерез-в инвал'!H49*'13.нерез-в инвал'!I49)/('11.физ-в инвал'!H217+'12.юрид-в инвал'!H217+'13.нерез-в инвал'!H49)</f>
        <v>1.5633172593984932</v>
      </c>
      <c r="J217" s="21">
        <f>'11.физ-в инвал'!J217+'12.юрид-в инвал'!J217+'13.нерез-в инвал'!J49</f>
        <v>189757.5</v>
      </c>
      <c r="K217" s="28">
        <f>('11.физ-в инвал'!J217*'11.физ-в инвал'!K217+'12.юрид-в инвал'!J217*'12.юрид-в инвал'!K217+'13.нерез-в инвал'!J49*'13.нерез-в инвал'!K49)/('11.физ-в инвал'!J217+'12.юрид-в инвал'!J217+'13.нерез-в инвал'!J49)</f>
        <v>4.2216163102907673</v>
      </c>
      <c r="L217" s="21">
        <f>'11.физ-в инвал'!L217+'12.юрид-в инвал'!L217+'13.нерез-в инвал'!L49</f>
        <v>196250.60000000003</v>
      </c>
      <c r="M217" s="28">
        <f>('11.физ-в инвал'!L217*'11.физ-в инвал'!M217+'12.юрид-в инвал'!L217*'12.юрид-в инвал'!M217+'13.нерез-в инвал'!L49*'13.нерез-в инвал'!M49)/('11.физ-в инвал'!L217+'12.юрид-в инвал'!L217+'13.нерез-в инвал'!L49)</f>
        <v>6.2834661651989814</v>
      </c>
      <c r="N217" s="21">
        <f>'11.физ-в инвал'!N217+'12.юрид-в инвал'!N217+'13.нерез-в инвал'!N49</f>
        <v>213072.49999999997</v>
      </c>
      <c r="O217" s="28">
        <f>('11.физ-в инвал'!N217*'11.физ-в инвал'!O217+'12.юрид-в инвал'!N217*'12.юрид-в инвал'!O217+'13.нерез-в инвал'!N49*'13.нерез-в инвал'!O49)/('11.физ-в инвал'!N217+'12.юрид-в инвал'!N217+'13.нерез-в инвал'!N49)</f>
        <v>8.3901856973565341</v>
      </c>
      <c r="P217" s="21">
        <f>'11.физ-в инвал'!P217+'12.юрид-в инвал'!P217+'13.нерез-в инвал'!P49</f>
        <v>248894.2</v>
      </c>
      <c r="Q217" s="28">
        <f>('11.физ-в инвал'!P217*'11.физ-в инвал'!Q217+'12.юрид-в инвал'!P217*'12.юрид-в инвал'!Q217+'13.нерез-в инвал'!P49*'13.нерез-в инвал'!Q49)/('11.физ-в инвал'!P217+'12.юрид-в инвал'!P217+'13.нерез-в инвал'!P49)</f>
        <v>9.5989535031350695</v>
      </c>
      <c r="R217" s="22">
        <f>'11.физ-в инвал'!R217+'12.юрид-в инвал'!R217+'13.нерез-в инвал'!R49</f>
        <v>12118</v>
      </c>
      <c r="S217" s="30">
        <f>('11.физ-в инвал'!R217*'11.физ-в инвал'!S217+'12.юрид-в инвал'!R217*'12.юрид-в инвал'!S217+'13.нерез-в инвал'!R49*'13.нерез-в инвал'!S49)/('11.физ-в инвал'!R217+'12.юрид-в инвал'!R217+'13.нерез-в инвал'!R49)</f>
        <v>14.377318369367867</v>
      </c>
    </row>
    <row r="218" spans="1:19" ht="14.25" customHeight="1" x14ac:dyDescent="0.2">
      <c r="A218" s="23" t="s">
        <v>5</v>
      </c>
      <c r="B218" s="26">
        <f>'11.физ-в инвал'!B218+'12.юрид-в инвал'!B218+'13.нерез-в инвал'!B50</f>
        <v>10842465.9</v>
      </c>
      <c r="C218" s="28">
        <f>('11.физ-в инвал'!B218*'11.физ-в инвал'!C218+'12.юрид-в инвал'!B218*'12.юрид-в инвал'!C218+'13.нерез-в инвал'!B50*'13.нерез-в инвал'!C50)/('11.физ-в инвал'!B218+'12.юрид-в инвал'!B218+'13.нерез-в инвал'!B50)</f>
        <v>0.91763551601301319</v>
      </c>
      <c r="D218" s="21">
        <f>'11.физ-в инвал'!D218+'12.юрид-в инвал'!D218+'13.нерез-в инвал'!D50</f>
        <v>9269422.0999999996</v>
      </c>
      <c r="E218" s="28">
        <f>('11.физ-в инвал'!D218*'11.физ-в инвал'!E218+'12.юрид-в инвал'!D218*'12.юрид-в инвал'!E218+'13.нерез-в инвал'!D50*'13.нерез-в инвал'!E50)/('11.физ-в инвал'!D218+'12.юрид-в инвал'!D218+'13.нерез-в инвал'!D50)</f>
        <v>0.13682431842218087</v>
      </c>
      <c r="F218" s="21">
        <f t="shared" si="6"/>
        <v>1573043.8</v>
      </c>
      <c r="G218" s="28">
        <f t="shared" si="7"/>
        <v>5.5186953026991334</v>
      </c>
      <c r="H218" s="21">
        <f>'11.физ-в инвал'!H218+'12.юрид-в инвал'!H218+'13.нерез-в инвал'!H50</f>
        <v>262227.10000000003</v>
      </c>
      <c r="I218" s="28">
        <f>('11.физ-в инвал'!H218*'11.физ-в инвал'!I218+'12.юрид-в инвал'!H218*'12.юрид-в инвал'!I218+'13.нерез-в инвал'!H50*'13.нерез-в инвал'!I50)/('11.физ-в инвал'!H218+'12.юрид-в инвал'!H218+'13.нерез-в инвал'!H50)</f>
        <v>1.4822302385985258</v>
      </c>
      <c r="J218" s="21">
        <f>'11.физ-в инвал'!J218+'12.юрид-в инвал'!J218+'13.нерез-в инвал'!J50</f>
        <v>204074</v>
      </c>
      <c r="K218" s="28">
        <f>('11.физ-в инвал'!J218*'11.физ-в инвал'!K218+'12.юрид-в инвал'!J218*'12.юрид-в инвал'!K218+'13.нерез-в инвал'!J50*'13.нерез-в инвал'!K50)/('11.физ-в инвал'!J218+'12.юрид-в инвал'!J218+'13.нерез-в инвал'!J50)</f>
        <v>3.5414042700196982</v>
      </c>
      <c r="L218" s="21">
        <f>'11.физ-в инвал'!L218+'12.юрид-в инвал'!L218+'13.нерез-в инвал'!L50</f>
        <v>561186.50000000012</v>
      </c>
      <c r="M218" s="28">
        <f>('11.физ-в инвал'!L218*'11.физ-в инвал'!M218+'12.юрид-в инвал'!L218*'12.юрид-в инвал'!M218+'13.нерез-в инвал'!L50*'13.нерез-в инвал'!M50)/('11.физ-в инвал'!L218+'12.юрид-в инвал'!L218+'13.нерез-в инвал'!L50)</f>
        <v>5.0577473495887704</v>
      </c>
      <c r="N218" s="21">
        <f>'11.физ-в инвал'!N218+'12.юрид-в инвал'!N218+'13.нерез-в инвал'!N50</f>
        <v>181569.8</v>
      </c>
      <c r="O218" s="28">
        <f>('11.физ-в инвал'!N218*'11.физ-в инвал'!O218+'12.юрид-в инвал'!N218*'12.юрид-в инвал'!O218+'13.нерез-в инвал'!N50*'13.нерез-в инвал'!O50)/('11.физ-в инвал'!N218+'12.юрид-в инвал'!N218+'13.нерез-в инвал'!N50)</f>
        <v>7.9177897976425564</v>
      </c>
      <c r="P218" s="21">
        <f>'11.физ-в инвал'!P218+'12.юрид-в инвал'!P218+'13.нерез-в инвал'!P50</f>
        <v>356833.5</v>
      </c>
      <c r="Q218" s="28">
        <f>('11.физ-в инвал'!P218*'11.физ-в инвал'!Q218+'12.юрид-в инвал'!P218*'12.юрид-в инвал'!Q218+'13.нерез-в инвал'!P50*'13.нерез-в инвал'!Q50)/('11.физ-в инвал'!P218+'12.юрид-в инвал'!P218+'13.нерез-в инвал'!P50)</f>
        <v>8.9927860696935671</v>
      </c>
      <c r="R218" s="22">
        <f>'11.физ-в инвал'!R218+'12.юрид-в инвал'!R218+'13.нерез-в инвал'!R50</f>
        <v>7152.9000000000005</v>
      </c>
      <c r="S218" s="30">
        <f>('11.физ-в инвал'!R218*'11.физ-в инвал'!S218+'12.юрид-в инвал'!R218*'12.юрид-в инвал'!S218+'13.нерез-в инвал'!R50*'13.нерез-в инвал'!S50)/('11.физ-в инвал'!R218+'12.юрид-в инвал'!R218+'13.нерез-в инвал'!R50)</f>
        <v>11.863941478281498</v>
      </c>
    </row>
    <row r="219" spans="1:19" ht="14.25" customHeight="1" x14ac:dyDescent="0.2">
      <c r="A219" s="23" t="s">
        <v>6</v>
      </c>
      <c r="B219" s="26">
        <f>'11.физ-в инвал'!B219+'12.юрид-в инвал'!B219+'13.нерез-в инвал'!B51</f>
        <v>13019255.1</v>
      </c>
      <c r="C219" s="28">
        <f>('11.физ-в инвал'!B219*'11.физ-в инвал'!C219+'12.юрид-в инвал'!B219*'12.юрид-в инвал'!C219+'13.нерез-в инвал'!B51*'13.нерез-в инвал'!C51)/('11.физ-в инвал'!B219+'12.юрид-в инвал'!B219+'13.нерез-в инвал'!B51)</f>
        <v>0.79020540276532303</v>
      </c>
      <c r="D219" s="21">
        <f>'11.физ-в инвал'!D219+'12.юрид-в инвал'!D219+'13.нерез-в инвал'!D51</f>
        <v>11178581</v>
      </c>
      <c r="E219" s="28">
        <f>('11.физ-в инвал'!D219*'11.физ-в инвал'!E219+'12.юрид-в инвал'!D219*'12.юрид-в инвал'!E219+'13.нерез-в инвал'!D51*'13.нерез-в инвал'!E51)/('11.физ-в инвал'!D219+'12.юрид-в инвал'!D219+'13.нерез-в инвал'!D51)</f>
        <v>8.5391006783419071E-2</v>
      </c>
      <c r="F219" s="21">
        <f t="shared" si="6"/>
        <v>1840674.0999999999</v>
      </c>
      <c r="G219" s="28">
        <f t="shared" si="7"/>
        <v>5.0706072487247953</v>
      </c>
      <c r="H219" s="21">
        <f>'11.физ-в инвал'!H219+'12.юрид-в инвал'!H219+'13.нерез-в инвал'!H51</f>
        <v>241442.3</v>
      </c>
      <c r="I219" s="28">
        <f>('11.физ-в инвал'!H219*'11.физ-в инвал'!I219+'12.юрид-в инвал'!H219*'12.юрид-в инвал'!I219+'13.нерез-в инвал'!H51*'13.нерез-в инвал'!I51)/('11.физ-в инвал'!H219+'12.юрид-в инвал'!H219+'13.нерез-в инвал'!H51)</f>
        <v>1.2145400122513745</v>
      </c>
      <c r="J219" s="21">
        <f>'11.физ-в инвал'!J219+'12.юрид-в инвал'!J219+'13.нерез-в инвал'!J51</f>
        <v>246241.2</v>
      </c>
      <c r="K219" s="28">
        <f>('11.физ-в инвал'!J219*'11.физ-в инвал'!K219+'12.юрид-в инвал'!J219*'12.юрид-в инвал'!K219+'13.нерез-в инвал'!J51*'13.нерез-в инвал'!K51)/('11.физ-в инвал'!J219+'12.юрид-в инвал'!J219+'13.нерез-в инвал'!J51)</f>
        <v>3.3106767754543101</v>
      </c>
      <c r="L219" s="21">
        <f>'11.физ-в инвал'!L219+'12.юрид-в инвал'!L219+'13.нерез-в инвал'!L51</f>
        <v>728087.2</v>
      </c>
      <c r="M219" s="28">
        <f>('11.физ-в инвал'!L219*'11.физ-в инвал'!M219+'12.юрид-в инвал'!L219*'12.юрид-в инвал'!M219+'13.нерез-в инвал'!L51*'13.нерез-в инвал'!M51)/('11.физ-в инвал'!L219+'12.юрид-в инвал'!L219+'13.нерез-в инвал'!L51)</f>
        <v>3.8307707428450848</v>
      </c>
      <c r="N219" s="21">
        <f>'11.физ-в инвал'!N219+'12.юрид-в инвал'!N219+'13.нерез-в инвал'!N51</f>
        <v>314455.39999999997</v>
      </c>
      <c r="O219" s="28">
        <f>('11.физ-в инвал'!N219*'11.физ-в инвал'!O219+'12.юрид-в инвал'!N219*'12.юрид-в инвал'!O219+'13.нерез-в инвал'!N51*'13.нерез-в инвал'!O51)/('11.физ-в инвал'!N219+'12.юрид-в инвал'!N219+'13.нерез-в инвал'!N51)</f>
        <v>7.8375294207064066</v>
      </c>
      <c r="P219" s="21">
        <f>'11.физ-в инвал'!P219+'12.юрид-в инвал'!P219+'13.нерез-в инвал'!P51</f>
        <v>307864.3</v>
      </c>
      <c r="Q219" s="28">
        <f>('11.физ-в инвал'!P219*'11.физ-в инвал'!Q219+'12.юрид-в инвал'!P219*'12.юрид-в инвал'!Q219+'13.нерез-в инвал'!P51*'13.нерез-в инвал'!Q51)/('11.физ-в инвал'!P219+'12.юрид-в инвал'!P219+'13.нерез-в инвал'!P51)</f>
        <v>9.549036958815913</v>
      </c>
      <c r="R219" s="22">
        <f>'11.физ-в инвал'!R219+'12.юрид-в инвал'!R219+'13.нерез-в инвал'!R51</f>
        <v>2583.7000000000003</v>
      </c>
      <c r="S219" s="30">
        <f>('11.физ-в инвал'!R219*'11.физ-в инвал'!S219+'12.юрид-в инвал'!R219*'12.юрид-в инвал'!S219+'13.нерез-в инвал'!R51*'13.нерез-в инвал'!S51)/('11.физ-в инвал'!R219+'12.юрид-в инвал'!R219+'13.нерез-в инвал'!R51)</f>
        <v>12.142627240004659</v>
      </c>
    </row>
    <row r="220" spans="1:19" ht="14.25" customHeight="1" x14ac:dyDescent="0.2">
      <c r="A220" s="23" t="s">
        <v>7</v>
      </c>
      <c r="B220" s="26">
        <f>'11.физ-в инвал'!B220+'12.юрид-в инвал'!B220+'13.нерез-в инвал'!B52</f>
        <v>12386803.200000003</v>
      </c>
      <c r="C220" s="28">
        <f>('11.физ-в инвал'!B220*'11.физ-в инвал'!C220+'12.юрид-в инвал'!B220*'12.юрид-в инвал'!C220+'13.нерез-в инвал'!B52*'13.нерез-в инвал'!C52)/('11.физ-в инвал'!B220+'12.юрид-в инвал'!B220+'13.нерез-в инвал'!B52)</f>
        <v>0.74298152181831689</v>
      </c>
      <c r="D220" s="21">
        <f>'11.физ-в инвал'!D220+'12.юрид-в инвал'!D220+'13.нерез-в инвал'!D52</f>
        <v>11112624.899999999</v>
      </c>
      <c r="E220" s="28">
        <f>('11.физ-в инвал'!D220*'11.физ-в инвал'!E220+'12.юрид-в инвал'!D220*'12.юрид-в инвал'!E220+'13.нерез-в инвал'!D52*'13.нерез-в инвал'!E52)/('11.физ-в инвал'!D220+'12.юрид-в инвал'!D220+'13.нерез-в инвал'!D52)</f>
        <v>7.5802705893546263E-2</v>
      </c>
      <c r="F220" s="21">
        <f t="shared" si="6"/>
        <v>1274178.3</v>
      </c>
      <c r="G220" s="28">
        <f t="shared" si="7"/>
        <v>6.5617181323838265</v>
      </c>
      <c r="H220" s="21">
        <f>'11.физ-в инвал'!H220+'12.юрид-в инвал'!H220+'13.нерез-в инвал'!H52</f>
        <v>188459.4</v>
      </c>
      <c r="I220" s="28">
        <f>('11.физ-в инвал'!H220*'11.физ-в инвал'!I220+'12.юрид-в инвал'!H220*'12.юрид-в инвал'!I220+'13.нерез-в инвал'!H52*'13.нерез-в инвал'!I52)/('11.физ-в инвал'!H220+'12.юрид-в инвал'!H220+'13.нерез-в инвал'!H52)</f>
        <v>2.0655230728740546</v>
      </c>
      <c r="J220" s="21">
        <f>'11.физ-в инвал'!J220+'12.юрид-в инвал'!J220+'13.нерез-в инвал'!J52</f>
        <v>160984.30000000002</v>
      </c>
      <c r="K220" s="28">
        <f>('11.физ-в инвал'!J220*'11.физ-в инвал'!K220+'12.юрид-в инвал'!J220*'12.юрид-в инвал'!K220+'13.нерез-в инвал'!J52*'13.нерез-в инвал'!K52)/('11.физ-в инвал'!J220+'12.юрид-в инвал'!J220+'13.нерез-в инвал'!J52)</f>
        <v>3.2897059651158496</v>
      </c>
      <c r="L220" s="21">
        <f>'11.физ-в инвал'!L220+'12.юрид-в инвал'!L220+'13.нерез-в инвал'!L52</f>
        <v>194643.1</v>
      </c>
      <c r="M220" s="28">
        <f>('11.физ-в инвал'!L220*'11.физ-в инвал'!M220+'12.юрид-в инвал'!L220*'12.юрид-в инвал'!M220+'13.нерез-в инвал'!L52*'13.нерез-в инвал'!M52)/('11.физ-в инвал'!L220+'12.юрид-в инвал'!L220+'13.нерез-в инвал'!L52)</f>
        <v>4.8186689587249694</v>
      </c>
      <c r="N220" s="21">
        <f>'11.физ-в инвал'!N220+'12.юрид-в инвал'!N220+'13.нерез-в инвал'!N52</f>
        <v>329959.09999999998</v>
      </c>
      <c r="O220" s="28">
        <f>('11.физ-в инвал'!N220*'11.физ-в инвал'!O220+'12.юрид-в инвал'!N220*'12.юрид-в инвал'!O220+'13.нерез-в инвал'!N52*'13.нерез-в инвал'!O52)/('11.физ-в инвал'!N220+'12.юрид-в инвал'!N220+'13.нерез-в инвал'!N52)</f>
        <v>8.299527011075007</v>
      </c>
      <c r="P220" s="21">
        <f>'11.физ-в инвал'!P220+'12.юрид-в инвал'!P220+'13.нерез-в инвал'!P52</f>
        <v>392436.6</v>
      </c>
      <c r="Q220" s="28">
        <f>('11.физ-в инвал'!P220*'11.физ-в инвал'!Q220+'12.юрид-в инвал'!P220*'12.юрид-в инвал'!Q220+'13.нерез-в инвал'!P52*'13.нерез-в инвал'!Q52)/('11.физ-в инвал'!P220+'12.юрид-в инвал'!P220+'13.нерез-в инвал'!P52)</f>
        <v>9.4024135771230313</v>
      </c>
      <c r="R220" s="22">
        <f>'11.физ-в инвал'!R220+'12.юрид-в инвал'!R220+'13.нерез-в инвал'!R52</f>
        <v>7695.7999999999993</v>
      </c>
      <c r="S220" s="30">
        <f>('11.физ-в инвал'!R220*'11.физ-в инвал'!S220+'12.юрид-в инвал'!R220*'12.юрид-в инвал'!S220+'13.нерез-в инвал'!R52*'13.нерез-в инвал'!S52)/('11.физ-в инвал'!R220+'12.юрид-в инвал'!R220+'13.нерез-в инвал'!R52)</f>
        <v>9.8318902518256905</v>
      </c>
    </row>
    <row r="221" spans="1:19" ht="14.25" customHeight="1" x14ac:dyDescent="0.2">
      <c r="A221" s="23" t="s">
        <v>8</v>
      </c>
      <c r="B221" s="26">
        <f>'11.физ-в инвал'!B221+'12.юрид-в инвал'!B221+'13.нерез-в инвал'!B53</f>
        <v>14203106.799999999</v>
      </c>
      <c r="C221" s="28">
        <f>('11.физ-в инвал'!B221*'11.физ-в инвал'!C221+'12.юрид-в инвал'!B221*'12.юрид-в инвал'!C221+'13.нерез-в инвал'!B53*'13.нерез-в инвал'!C53)/('11.физ-в инвал'!B221+'12.юрид-в инвал'!B221+'13.нерез-в инвал'!B53)</f>
        <v>0.63873120696381736</v>
      </c>
      <c r="D221" s="21">
        <f>'11.физ-в инвал'!D221+'12.юрид-в инвал'!D221+'13.нерез-в инвал'!D53</f>
        <v>12856908.399999999</v>
      </c>
      <c r="E221" s="28">
        <f>('11.физ-в инвал'!D221*'11.физ-в инвал'!E221+'12.юрид-в инвал'!D221*'12.юрид-в инвал'!E221+'13.нерез-в инвал'!D53*'13.нерез-в инвал'!E53)/('11.физ-в инвал'!D221+'12.юрид-в инвал'!D221+'13.нерез-в инвал'!D53)</f>
        <v>0.19171855179430231</v>
      </c>
      <c r="F221" s="21">
        <f t="shared" si="6"/>
        <v>1346198.4000000001</v>
      </c>
      <c r="G221" s="28">
        <f t="shared" si="7"/>
        <v>4.9079390452402842</v>
      </c>
      <c r="H221" s="21">
        <f>'11.физ-в инвал'!H221+'12.юрид-в инвал'!H221+'13.нерез-в инвал'!H53</f>
        <v>240219.49999999997</v>
      </c>
      <c r="I221" s="28">
        <f>('11.физ-в инвал'!H221*'11.физ-в инвал'!I221+'12.юрид-в инвал'!H221*'12.юрид-в инвал'!I221+'13.нерез-в инвал'!H53*'13.нерез-в инвал'!I53)/('11.физ-в инвал'!H221+'12.юрид-в инвал'!H221+'13.нерез-в инвал'!H53)</f>
        <v>1.3789064751196285</v>
      </c>
      <c r="J221" s="21">
        <f>'11.физ-в инвал'!J221+'12.юрид-в инвал'!J221+'13.нерез-в инвал'!J53</f>
        <v>174499.6</v>
      </c>
      <c r="K221" s="28">
        <f>('11.физ-в инвал'!J221*'11.физ-в инвал'!K221+'12.юрид-в инвал'!J221*'12.юрид-в инвал'!K221+'13.нерез-в инвал'!J53*'13.нерез-в инвал'!K53)/('11.физ-в инвал'!J221+'12.юрид-в инвал'!J221+'13.нерез-в инвал'!J53)</f>
        <v>3.1559757386263372</v>
      </c>
      <c r="L221" s="21">
        <f>'11.физ-в инвал'!L221+'12.юрид-в инвал'!L221+'13.нерез-в инвал'!L53</f>
        <v>199523.9</v>
      </c>
      <c r="M221" s="28">
        <f>('11.физ-в инвал'!L221*'11.физ-в инвал'!M221+'12.юрид-в инвал'!L221*'12.юрид-в инвал'!M221+'13.нерез-в инвал'!L53*'13.нерез-в инвал'!M53)/('11.физ-в инвал'!L221+'12.юрид-в инвал'!L221+'13.нерез-в инвал'!L53)</f>
        <v>5.6381648013095136</v>
      </c>
      <c r="N221" s="21">
        <f>'11.физ-в инвал'!N221+'12.юрид-в инвал'!N221+'13.нерез-в инвал'!N53</f>
        <v>457612.79999999999</v>
      </c>
      <c r="O221" s="28">
        <f>('11.физ-в инвал'!N221*'11.физ-в инвал'!O221+'12.юрид-в инвал'!N221*'12.юрид-в инвал'!O221+'13.нерез-в инвал'!N53*'13.нерез-в инвал'!O53)/('11.физ-в инвал'!N221+'12.юрид-в инвал'!N221+'13.нерез-в инвал'!N53)</f>
        <v>5.3806057675834227</v>
      </c>
      <c r="P221" s="21">
        <f>'11.физ-в инвал'!P221+'12.юрид-в инвал'!P221+'13.нерез-в инвал'!P53</f>
        <v>265919.8</v>
      </c>
      <c r="Q221" s="28">
        <f>('11.физ-в инвал'!P221*'11.физ-в инвал'!Q221+'12.юрид-в инвал'!P221*'12.юрид-в инвал'!Q221+'13.нерез-в инвал'!P53*'13.нерез-в инвал'!Q53)/('11.физ-в инвал'!P221+'12.юрид-в инвал'!P221+'13.нерез-в инвал'!P53)</f>
        <v>7.6215659044569124</v>
      </c>
      <c r="R221" s="22">
        <f>'11.физ-в инвал'!R221+'12.юрид-в инвал'!R221+'13.нерез-в инвал'!R53</f>
        <v>8422.7999999999993</v>
      </c>
      <c r="S221" s="30">
        <f>('11.физ-в инвал'!R221*'11.физ-в инвал'!S221+'12.юрид-в инвал'!R221*'12.юрид-в инвал'!S221+'13.нерез-в инвал'!R53*'13.нерез-в инвал'!S53)/('11.физ-в инвал'!R221+'12.юрид-в инвал'!R221+'13.нерез-в инвал'!R53)</f>
        <v>13.201664529610149</v>
      </c>
    </row>
    <row r="222" spans="1:19" ht="14.25" customHeight="1" x14ac:dyDescent="0.2">
      <c r="A222" s="23" t="s">
        <v>9</v>
      </c>
      <c r="B222" s="26">
        <f>'11.физ-в инвал'!B222+'12.юрид-в инвал'!B222+'13.нерез-в инвал'!B54</f>
        <v>16509305</v>
      </c>
      <c r="C222" s="28">
        <f>('11.физ-в инвал'!B222*'11.физ-в инвал'!C222+'12.юрид-в инвал'!B222*'12.юрид-в инвал'!C222+'13.нерез-в инвал'!B54*'13.нерез-в инвал'!C54)/('11.физ-в инвал'!B222+'12.юрид-в инвал'!B222+'13.нерез-в инвал'!B54)</f>
        <v>0.63761581998757655</v>
      </c>
      <c r="D222" s="21">
        <f>'11.физ-в инвал'!D222+'12.юрид-в инвал'!D222+'13.нерез-в инвал'!D54</f>
        <v>14895031.300000001</v>
      </c>
      <c r="E222" s="28">
        <f>('11.физ-в инвал'!D222*'11.физ-в инвал'!E222+'12.юрид-в инвал'!D222*'12.юрид-в инвал'!E222+'13.нерез-в инвал'!D54*'13.нерез-в инвал'!E54)/('11.физ-в инвал'!D222+'12.юрид-в инвал'!D222+'13.нерез-в инвал'!D54)</f>
        <v>9.4527666887145159E-2</v>
      </c>
      <c r="F222" s="21">
        <f t="shared" si="6"/>
        <v>1614273.7</v>
      </c>
      <c r="G222" s="28">
        <f t="shared" si="7"/>
        <v>5.6487332278287123</v>
      </c>
      <c r="H222" s="21">
        <f>'11.физ-в инвал'!H222+'12.юрид-в инвал'!H222+'13.нерез-в инвал'!H54</f>
        <v>136132.29999999999</v>
      </c>
      <c r="I222" s="28">
        <f>('11.физ-в инвал'!H222*'11.физ-в инвал'!I222+'12.юрид-в инвал'!H222*'12.юрид-в инвал'!I222+'13.нерез-в инвал'!H54*'13.нерез-в инвал'!I54)/('11.физ-в инвал'!H222+'12.юрид-в инвал'!H222+'13.нерез-в инвал'!H54)</f>
        <v>2.0281302306653153</v>
      </c>
      <c r="J222" s="21">
        <f>'11.физ-в инвал'!J222+'12.юрид-в инвал'!J222+'13.нерез-в инвал'!J54</f>
        <v>205547.6</v>
      </c>
      <c r="K222" s="28">
        <f>('11.физ-в инвал'!J222*'11.физ-в инвал'!K222+'12.юрид-в инвал'!J222*'12.юрид-в инвал'!K222+'13.нерез-в инвал'!J54*'13.нерез-в инвал'!K54)/('11.физ-в инвал'!J222+'12.юрид-в инвал'!J222+'13.нерез-в инвал'!J54)</f>
        <v>2.9967833046943841</v>
      </c>
      <c r="L222" s="21">
        <f>'11.физ-в инвал'!L222+'12.юрид-в инвал'!L222+'13.нерез-в инвал'!L54</f>
        <v>384337.3</v>
      </c>
      <c r="M222" s="28">
        <f>('11.физ-в инвал'!L222*'11.физ-в инвал'!M222+'12.юрид-в инвал'!L222*'12.юрид-в инвал'!M222+'13.нерез-в инвал'!L54*'13.нерез-в инвал'!M54)/('11.физ-в инвал'!L222+'12.юрид-в инвал'!L222+'13.нерез-в инвал'!L54)</f>
        <v>4.7610970649999356</v>
      </c>
      <c r="N222" s="21">
        <f>'11.физ-в инвал'!N222+'12.юрид-в инвал'!N222+'13.нерез-в инвал'!N54</f>
        <v>482538.80000000005</v>
      </c>
      <c r="O222" s="28">
        <f>('11.физ-в инвал'!N222*'11.физ-в инвал'!O222+'12.юрид-в инвал'!N222*'12.юрид-в инвал'!O222+'13.нерез-в инвал'!N54*'13.нерез-в инвал'!O54)/('11.физ-в инвал'!N222+'12.юрид-в инвал'!N222+'13.нерез-в инвал'!N54)</f>
        <v>5.1936595026140884</v>
      </c>
      <c r="P222" s="21">
        <f>'11.физ-в инвал'!P222+'12.юрид-в инвал'!P222+'13.нерез-в инвал'!P54</f>
        <v>400339.7</v>
      </c>
      <c r="Q222" s="28">
        <f>('11.физ-в инвал'!P222*'11.физ-в инвал'!Q222+'12.юрид-в инвал'!P222*'12.юрид-в инвал'!Q222+'13.нерез-в инвал'!P54*'13.нерез-в инвал'!Q54)/('11.физ-в инвал'!P222+'12.юрид-в инвал'!P222+'13.нерез-в инвал'!P54)</f>
        <v>9.5488654385263292</v>
      </c>
      <c r="R222" s="21">
        <f>'11.физ-в инвал'!R222+'12.юрид-в инвал'!R222+'13.нерез-в инвал'!R54</f>
        <v>5378</v>
      </c>
      <c r="S222" s="28">
        <f>('11.физ-в инвал'!R222*'11.физ-в инвал'!S222+'12.юрид-в инвал'!R222*'12.юрид-в инвал'!S222+'13.нерез-в инвал'!R54*'13.нерез-в инвал'!S54)/('11.физ-в инвал'!R222+'12.юрид-в инвал'!R222+'13.нерез-в инвал'!R54)</f>
        <v>12.593250092971326</v>
      </c>
    </row>
    <row r="223" spans="1:19" ht="14.25" customHeight="1" x14ac:dyDescent="0.2">
      <c r="A223" s="23" t="s">
        <v>14</v>
      </c>
      <c r="B223" s="26">
        <f>'11.физ-в инвал'!B223+'12.юрид-в инвал'!B223+'13.нерез-в инвал'!B55</f>
        <v>13939499.699999999</v>
      </c>
      <c r="C223" s="28">
        <f>('11.физ-в инвал'!B223*'11.физ-в инвал'!C223+'12.юрид-в инвал'!B223*'12.юрид-в инвал'!C223+'13.нерез-в инвал'!B55*'13.нерез-в инвал'!C55)/('11.физ-в инвал'!B223+'12.юрид-в инвал'!B223+'13.нерез-в инвал'!B55)</f>
        <v>0.66263880195068992</v>
      </c>
      <c r="D223" s="21">
        <f>'11.физ-в инвал'!D223+'12.юрид-в инвал'!D223+'13.нерез-в инвал'!D55</f>
        <v>12374063.699999999</v>
      </c>
      <c r="E223" s="28">
        <f>('11.физ-в инвал'!D223*'11.физ-в инвал'!E223+'12.юрид-в инвал'!D223*'12.юрид-в инвал'!E223+'13.нерез-в инвал'!D55*'13.нерез-в инвал'!E55)/('11.физ-в инвал'!D223+'12.юрид-в инвал'!D223+'13.нерез-в инвал'!D55)</f>
        <v>9.5275506057076548E-2</v>
      </c>
      <c r="F223" s="21">
        <f t="shared" si="6"/>
        <v>1565435.9999999998</v>
      </c>
      <c r="G223" s="28">
        <f t="shared" si="7"/>
        <v>5.1473890979893149</v>
      </c>
      <c r="H223" s="21">
        <f>'11.физ-в инвал'!H223+'12.юрид-в инвал'!H223+'13.нерез-в инвал'!H55</f>
        <v>128775</v>
      </c>
      <c r="I223" s="28">
        <f>('11.физ-в инвал'!H223*'11.физ-в инвал'!I223+'12.юрид-в инвал'!H223*'12.юрид-в инвал'!I223+'13.нерез-в инвал'!H55*'13.нерез-в инвал'!I55)/('11.физ-в инвал'!H223+'12.юрид-в инвал'!H223+'13.нерез-в инвал'!H55)</f>
        <v>1.6519473500291182</v>
      </c>
      <c r="J223" s="21">
        <f>'11.физ-в инвал'!J223+'12.юрид-в инвал'!J223+'13.нерез-в инвал'!J55</f>
        <v>334293.89999999997</v>
      </c>
      <c r="K223" s="28">
        <f>('11.физ-в инвал'!J223*'11.физ-в инвал'!K223+'12.юрид-в инвал'!J223*'12.юрид-в инвал'!K223+'13.нерез-в инвал'!J55*'13.нерез-в инвал'!K55)/('11.физ-в инвал'!J223+'12.юрид-в инвал'!J223+'13.нерез-в инвал'!J55)</f>
        <v>2.9576443333246565</v>
      </c>
      <c r="L223" s="21">
        <f>'11.физ-в инвал'!L223+'12.юрид-в инвал'!L223+'13.нерез-в инвал'!L55</f>
        <v>348302.5</v>
      </c>
      <c r="M223" s="28">
        <f>('11.физ-в инвал'!L223*'11.физ-в инвал'!M223+'12.юрид-в инвал'!L223*'12.юрид-в инвал'!M223+'13.нерез-в инвал'!L55*'13.нерез-в инвал'!M55)/('11.физ-в инвал'!L223+'12.юрид-в инвал'!L223+'13.нерез-в инвал'!L55)</f>
        <v>5.4558142993518528</v>
      </c>
      <c r="N223" s="21">
        <f>'11.физ-в инвал'!N223+'12.юрид-в инвал'!N223+'13.нерез-в инвал'!N55</f>
        <v>379640.19999999995</v>
      </c>
      <c r="O223" s="28">
        <f>('11.физ-в инвал'!N223*'11.физ-в инвал'!O223+'12.юрид-в инвал'!N223*'12.юрид-в инвал'!O223+'13.нерез-в инвал'!N55*'13.нерез-в инвал'!O55)/('11.физ-в инвал'!N223+'12.юрид-в инвал'!N223+'13.нерез-в инвал'!N55)</f>
        <v>4.2322992059323559</v>
      </c>
      <c r="P223" s="21">
        <f>'11.физ-в инвал'!P223+'12.юрид-в инвал'!P223+'13.нерез-в инвал'!P55</f>
        <v>373437.00000000006</v>
      </c>
      <c r="Q223" s="28">
        <f>('11.физ-в инвал'!P223*'11.физ-в инвал'!Q223+'12.юрид-в инвал'!P223*'12.юрид-в инвал'!Q223+'13.нерез-в инвал'!P55*'13.нерез-в инвал'!Q55)/('11.физ-в инвал'!P223+'12.юрид-в инвал'!P223+'13.нерез-в инвал'!P55)</f>
        <v>8.9381322686289817</v>
      </c>
      <c r="R223" s="22">
        <f>'11.физ-в инвал'!R223+'12.юрид-в инвал'!R223+'13.нерез-в инвал'!R55</f>
        <v>987.4</v>
      </c>
      <c r="S223" s="30">
        <f>('11.физ-в инвал'!R223*'11.физ-в инвал'!S223+'12.юрид-в инвал'!R223*'12.юрид-в инвал'!S223+'13.нерез-в инвал'!R55*'13.нерез-в инвал'!S55)/('11.физ-в инвал'!R223+'12.юрид-в инвал'!R223+'13.нерез-в инвал'!R55)</f>
        <v>11.750297751671081</v>
      </c>
    </row>
    <row r="224" spans="1:19" ht="14.25" customHeight="1" thickBot="1" x14ac:dyDescent="0.25">
      <c r="A224" s="24" t="s">
        <v>15</v>
      </c>
      <c r="B224" s="27">
        <f>'11.физ-в инвал'!B224+'12.юрид-в инвал'!B224+'13.нерез-в инвал'!B56</f>
        <v>15321123.5</v>
      </c>
      <c r="C224" s="29">
        <f>('11.физ-в инвал'!B224*'11.физ-в инвал'!C224+'12.юрид-в инвал'!B224*'12.юрид-в инвал'!C224+'13.нерез-в инвал'!B56*'13.нерез-в инвал'!C56)/('11.физ-в инвал'!B224+'12.юрид-в инвал'!B224+'13.нерез-в инвал'!B56)</f>
        <v>0.92977525747377421</v>
      </c>
      <c r="D224" s="25">
        <f>'11.физ-в инвал'!D224+'12.юрид-в инвал'!D224+'13.нерез-в инвал'!D56</f>
        <v>13359580.6</v>
      </c>
      <c r="E224" s="29">
        <f>('11.физ-в инвал'!D224*'11.физ-в инвал'!E224+'12.юрид-в инвал'!D224*'12.юрид-в инвал'!E224+'13.нерез-в инвал'!D56*'13.нерез-в инвал'!E56)/('11.физ-в инвал'!D224+'12.юрид-в инвал'!D224+'13.нерез-в инвал'!D56)</f>
        <v>0.12490738242187026</v>
      </c>
      <c r="F224" s="25">
        <f t="shared" si="6"/>
        <v>1961542.9000000001</v>
      </c>
      <c r="G224" s="29">
        <f t="shared" si="7"/>
        <v>6.4115300786946818</v>
      </c>
      <c r="H224" s="25">
        <f>'11.физ-в инвал'!H224+'12.юрид-в инвал'!H224+'13.нерез-в инвал'!H56</f>
        <v>89656.4</v>
      </c>
      <c r="I224" s="29">
        <f>('11.физ-в инвал'!H224*'11.физ-в инвал'!I224+'12.юрид-в инвал'!H224*'12.юрид-в инвал'!I224+'13.нерез-в инвал'!H56*'13.нерез-в инвал'!I56)/('11.физ-в инвал'!H224+'12.юрид-в инвал'!H224+'13.нерез-в инвал'!H56)</f>
        <v>1.1230253835755135</v>
      </c>
      <c r="J224" s="25">
        <f>'11.физ-в инвал'!J224+'12.юрид-в инвал'!J224+'13.нерез-в инвал'!J56</f>
        <v>260033.8</v>
      </c>
      <c r="K224" s="29">
        <f>('11.физ-в инвал'!J224*'11.физ-в инвал'!K224+'12.юрид-в инвал'!J224*'12.юрид-в инвал'!K224+'13.нерез-в инвал'!J56*'13.нерез-в инвал'!K56)/('11.физ-в инвал'!J224+'12.юрид-в инвал'!J224+'13.нерез-в инвал'!J56)</f>
        <v>2.541493252031084</v>
      </c>
      <c r="L224" s="25">
        <f>'11.физ-в инвал'!L224+'12.юрид-в инвал'!L224+'13.нерез-в инвал'!L56</f>
        <v>309988.80000000005</v>
      </c>
      <c r="M224" s="29">
        <f>('11.физ-в инвал'!L224*'11.физ-в инвал'!M224+'12.юрид-в инвал'!L224*'12.юрид-в инвал'!M224+'13.нерез-в инвал'!L56*'13.нерез-в инвал'!M56)/('11.физ-в инвал'!L224+'12.юрид-в инвал'!L224+'13.нерез-в инвал'!L56)</f>
        <v>5.5342787320058004</v>
      </c>
      <c r="N224" s="25">
        <f>'11.физ-в инвал'!N224+'12.юрид-в инвал'!N224+'13.нерез-в инвал'!N56</f>
        <v>751279.1</v>
      </c>
      <c r="O224" s="29">
        <f>('11.физ-в инвал'!N224*'11.физ-в инвал'!O224+'12.юрид-в инвал'!N224*'12.юрид-в инвал'!O224+'13.нерез-в инвал'!N56*'13.нерез-в инвал'!O56)/('11.физ-в инвал'!N224+'12.юрид-в инвал'!N224+'13.нерез-в инвал'!N56)</f>
        <v>6.2602176714352868</v>
      </c>
      <c r="P224" s="25">
        <f>'11.физ-в инвал'!P224+'12.юрид-в инвал'!P224+'13.нерез-в инвал'!P56</f>
        <v>546902.6</v>
      </c>
      <c r="Q224" s="29">
        <f>('11.физ-в инвал'!P224*'11.физ-в инвал'!Q224+'12.юрид-в инвал'!P224*'12.юрид-в инвал'!Q224+'13.нерез-в инвал'!P56*'13.нерез-в инвал'!Q56)/('11.физ-в инвал'!P224+'12.юрид-в инвал'!P224+'13.нерез-в инвал'!P56)</f>
        <v>9.7904197273883824</v>
      </c>
      <c r="R224" s="25">
        <f>'11.физ-в инвал'!R224+'12.юрид-в инвал'!R224+'13.нерез-в инвал'!R56</f>
        <v>3682.2</v>
      </c>
      <c r="S224" s="29">
        <f>('11.физ-в инвал'!R224*'11.физ-в инвал'!S224+'12.юрид-в инвал'!R224*'12.юрид-в инвал'!S224+'13.нерез-в инвал'!R56*'13.нерез-в инвал'!S56)/('11.физ-в инвал'!R224+'12.юрид-в инвал'!R224+'13.нерез-в инвал'!R56)</f>
        <v>11.349089674651031</v>
      </c>
    </row>
    <row r="225" spans="1:19" ht="14.25" customHeight="1" x14ac:dyDescent="0.2">
      <c r="A225" s="23" t="s">
        <v>46</v>
      </c>
      <c r="B225" s="26">
        <f>'11.физ-в инвал'!B225+'12.юрид-в инвал'!B225+'13.нерез-в инвал'!B57</f>
        <v>12405451.900000002</v>
      </c>
      <c r="C225" s="28">
        <f>('11.физ-в инвал'!B225*'11.физ-в инвал'!C225+'12.юрид-в инвал'!B225*'12.юрид-в инвал'!C225+'13.нерез-в инвал'!B57*'13.нерез-в инвал'!C57)/('11.физ-в инвал'!B225+'12.юрид-в инвал'!B225+'13.нерез-в инвал'!B57)</f>
        <v>0.72408078241792972</v>
      </c>
      <c r="D225" s="21">
        <f>'11.физ-в инвал'!D225+'12.юрид-в инвал'!D225+'13.нерез-в инвал'!D57</f>
        <v>11317092.799999999</v>
      </c>
      <c r="E225" s="28">
        <f>('11.физ-в инвал'!D225*'11.физ-в инвал'!E225+'12.юрид-в инвал'!D225*'12.юрид-в инвал'!E225+'13.нерез-в инвал'!D57*'13.нерез-в инвал'!E57)/('11.физ-в инвал'!D225+'12.юрид-в инвал'!D225+'13.нерез-в инвал'!D57)</f>
        <v>0.16397772588734075</v>
      </c>
      <c r="F225" s="21">
        <f t="shared" si="6"/>
        <v>1088359.0999999999</v>
      </c>
      <c r="G225" s="28">
        <f t="shared" si="7"/>
        <v>6.5482047028411836</v>
      </c>
      <c r="H225" s="21">
        <f>'11.физ-в инвал'!H225+'12.юрид-в инвал'!H225+'13.нерез-в инвал'!H57</f>
        <v>109062.3</v>
      </c>
      <c r="I225" s="28">
        <f>('11.физ-в инвал'!H225*'11.физ-в инвал'!I225+'12.юрид-в инвал'!H225*'12.юрид-в инвал'!I225+'13.нерез-в инвал'!H57*'13.нерез-в инвал'!I57)/('11.физ-в инвал'!H225+'12.юрид-в инвал'!H225+'13.нерез-в инвал'!H57)</f>
        <v>1.0664888875440928</v>
      </c>
      <c r="J225" s="21">
        <f>'11.физ-в инвал'!J225+'12.юрид-в инвал'!J225+'13.нерез-в инвал'!J57</f>
        <v>165514.9</v>
      </c>
      <c r="K225" s="28">
        <f>('11.физ-в инвал'!J225*'11.физ-в инвал'!K225+'12.юрид-в инвал'!J225*'12.юрид-в инвал'!K225+'13.нерез-в инвал'!J57*'13.нерез-в инвал'!K57)/('11.физ-в инвал'!J225+'12.юрид-в инвал'!J225+'13.нерез-в инвал'!J57)</f>
        <v>3.0325042156325526</v>
      </c>
      <c r="L225" s="21">
        <f>'11.физ-в инвал'!L225+'12.юрид-в инвал'!L225+'13.нерез-в инвал'!L57</f>
        <v>220725.3</v>
      </c>
      <c r="M225" s="28">
        <f>('11.физ-в инвал'!L225*'11.физ-в инвал'!M225+'12.юрид-в инвал'!L225*'12.юрид-в инвал'!M225+'13.нерез-в инвал'!L57*'13.нерез-в инвал'!M57)/('11.физ-в инвал'!L225+'12.юрид-в инвал'!L225+'13.нерез-в инвал'!L57)</f>
        <v>6.1056618113102585</v>
      </c>
      <c r="N225" s="21">
        <f>'11.физ-в инвал'!N225+'12.юрид-в инвал'!N225+'13.нерез-в инвал'!N57</f>
        <v>225343.1</v>
      </c>
      <c r="O225" s="28">
        <f>('11.физ-в инвал'!N225*'11.физ-в инвал'!O225+'12.юрид-в инвал'!N225*'12.юрид-в инвал'!O225+'13.нерез-в инвал'!N57*'13.нерез-в инвал'!O57)/('11.физ-в инвал'!N225+'12.юрид-в инвал'!N225+'13.нерез-в инвал'!N57)</f>
        <v>7.1789562183177509</v>
      </c>
      <c r="P225" s="21">
        <f>'11.физ-в инвал'!P225+'12.юрид-в инвал'!P225+'13.нерез-в инвал'!P57</f>
        <v>366453.1</v>
      </c>
      <c r="Q225" s="28">
        <f>('11.физ-в инвал'!P225*'11.физ-в инвал'!Q225+'12.юрид-в инвал'!P225*'12.юрид-в инвал'!Q225+'13.нерез-в инвал'!P57*'13.нерез-в инвал'!Q57)/('11.физ-в инвал'!P225+'12.юрид-в инвал'!P225+'13.нерез-в инвал'!P57)</f>
        <v>9.6312455754911017</v>
      </c>
      <c r="R225" s="22">
        <f>'11.физ-в инвал'!R225+'12.юрид-в инвал'!R225+'13.нерез-в инвал'!R57</f>
        <v>1260.4000000000001</v>
      </c>
      <c r="S225" s="30">
        <f>('11.физ-в инвал'!R225*'11.физ-в инвал'!S225+'12.юрид-в инвал'!R225*'12.юрид-в инвал'!S225+'13.нерез-в инвал'!R57*'13.нерез-в инвал'!S57)/('11.физ-в инвал'!R225+'12.юрид-в инвал'!R225+'13.нерез-в инвал'!R57)</f>
        <v>10.915369723897168</v>
      </c>
    </row>
    <row r="226" spans="1:19" ht="14.25" customHeight="1" x14ac:dyDescent="0.2">
      <c r="A226" s="23" t="s">
        <v>1</v>
      </c>
      <c r="B226" s="26">
        <f>'11.физ-в инвал'!B226+'12.юрид-в инвал'!B226+'13.нерез-в инвал'!B58</f>
        <v>12950261.699999999</v>
      </c>
      <c r="C226" s="28">
        <f>('11.физ-в инвал'!B226*'11.физ-в инвал'!C226+'12.юрид-в инвал'!B226*'12.юрид-в инвал'!C226+'13.нерез-в инвал'!B58*'13.нерез-в инвал'!C58)/('11.физ-в инвал'!B226+'12.юрид-в инвал'!B226+'13.нерез-в инвал'!B58)</f>
        <v>0.77147207696968789</v>
      </c>
      <c r="D226" s="21">
        <f>'11.физ-в инвал'!D226+'12.юрид-в инвал'!D226+'13.нерез-в инвал'!D58</f>
        <v>11382529.4</v>
      </c>
      <c r="E226" s="28">
        <f>('11.физ-в инвал'!D226*'11.физ-в инвал'!E226+'12.юрид-в инвал'!D226*'12.юрид-в инвал'!E226+'13.нерез-в инвал'!D58*'13.нерез-в инвал'!E58)/('11.физ-в инвал'!D226+'12.юрид-в инвал'!D226+'13.нерез-в инвал'!D58)</f>
        <v>0.20513725481789694</v>
      </c>
      <c r="F226" s="21">
        <f t="shared" si="6"/>
        <v>1567732.3000000003</v>
      </c>
      <c r="G226" s="28">
        <f t="shared" si="7"/>
        <v>4.883349317354754</v>
      </c>
      <c r="H226" s="21">
        <f>'11.физ-в инвал'!H226+'12.юрид-в инвал'!H226+'13.нерез-в инвал'!H58</f>
        <v>191997.8</v>
      </c>
      <c r="I226" s="28">
        <f>('11.физ-в инвал'!H226*'11.физ-в инвал'!I226+'12.юрид-в инвал'!H226*'12.юрид-в инвал'!I226+'13.нерез-в инвал'!H58*'13.нерез-в инвал'!I58)/('11.физ-в инвал'!H226+'12.юрид-в инвал'!H226+'13.нерез-в инвал'!H58)</f>
        <v>1.0373965795441442</v>
      </c>
      <c r="J226" s="21">
        <f>'11.физ-в инвал'!J226+'12.юрид-в инвал'!J226+'13.нерез-в инвал'!J58</f>
        <v>526196.1</v>
      </c>
      <c r="K226" s="28">
        <f>('11.физ-в инвал'!J226*'11.физ-в инвал'!K226+'12.юрид-в инвал'!J226*'12.юрид-в инвал'!K226+'13.нерез-в инвал'!J58*'13.нерез-в инвал'!K58)/('11.физ-в инвал'!J226+'12.юрид-в инвал'!J226+'13.нерез-в инвал'!J58)</f>
        <v>2.5591960620764764</v>
      </c>
      <c r="L226" s="21">
        <f>'11.физ-в инвал'!L226+'12.юрид-в инвал'!L226+'13.нерез-в инвал'!L58</f>
        <v>228071.5</v>
      </c>
      <c r="M226" s="28">
        <f>('11.физ-в инвал'!L226*'11.физ-в инвал'!M226+'12.юрид-в инвал'!L226*'12.юрид-в инвал'!M226+'13.нерез-в инвал'!L58*'13.нерез-в инвал'!M58)/('11.физ-в инвал'!L226+'12.юрид-в инвал'!L226+'13.нерез-в инвал'!L58)</f>
        <v>5.3700610159533335</v>
      </c>
      <c r="N226" s="21">
        <f>'11.физ-в инвал'!N226+'12.юрид-в инвал'!N226+'13.нерез-в инвал'!N58</f>
        <v>229859.59999999998</v>
      </c>
      <c r="O226" s="28">
        <f>('11.физ-в инвал'!N226*'11.физ-в инвал'!O226+'12.юрид-в инвал'!N226*'12.юрид-в инвал'!O226+'13.нерез-в инвал'!N58*'13.нерез-в инвал'!O58)/('11.физ-в инвал'!N226+'12.юрид-в инвал'!N226+'13.нерез-в инвал'!N58)</f>
        <v>6.3961215977057302</v>
      </c>
      <c r="P226" s="21">
        <f>'11.физ-в инвал'!P226+'12.юрид-в инвал'!P226+'13.нерез-в инвал'!P58</f>
        <v>389745.20000000007</v>
      </c>
      <c r="Q226" s="28">
        <f>('11.физ-в инвал'!P226*'11.физ-в инвал'!Q226+'12.юрид-в инвал'!P226*'12.юрид-в инвал'!Q226+'13.нерез-в инвал'!P58*'13.нерез-в инвал'!Q58)/('11.физ-в инвал'!P226+'12.юрид-в инвал'!P226+'13.нерез-в инвал'!P58)</f>
        <v>8.708859177739706</v>
      </c>
      <c r="R226" s="22">
        <f>'11.физ-в инвал'!R226+'12.юрид-в инвал'!R226+'13.нерез-в инвал'!R58</f>
        <v>1862.1</v>
      </c>
      <c r="S226" s="30">
        <f>('11.физ-в инвал'!R226*'11.физ-в инвал'!S226+'12.юрид-в инвал'!R226*'12.юрид-в инвал'!S226+'13.нерез-в инвал'!R58*'13.нерез-в инвал'!S58)/('11.физ-в инвал'!R226+'12.юрид-в инвал'!R226+'13.нерез-в инвал'!R58)</f>
        <v>11.150702969765327</v>
      </c>
    </row>
    <row r="227" spans="1:19" ht="14.25" customHeight="1" x14ac:dyDescent="0.2">
      <c r="A227" s="23" t="s">
        <v>2</v>
      </c>
      <c r="B227" s="26">
        <f>'11.физ-в инвал'!B227+'12.юрид-в инвал'!B227+'13.нерез-в инвал'!B59</f>
        <v>15892457.600000001</v>
      </c>
      <c r="C227" s="28">
        <f>('11.физ-в инвал'!B227*'11.физ-в инвал'!C227+'12.юрид-в инвал'!B227*'12.юрид-в инвал'!C227+'13.нерез-в инвал'!B59*'13.нерез-в инвал'!C59)/('11.физ-в инвал'!B227+'12.юрид-в инвал'!B227+'13.нерез-в инвал'!B59)</f>
        <v>0.79545361561952488</v>
      </c>
      <c r="D227" s="21">
        <f>'11.физ-в инвал'!D227+'12.юрид-в инвал'!D227+'13.нерез-в инвал'!D59</f>
        <v>13689910.600000001</v>
      </c>
      <c r="E227" s="28">
        <f>('11.физ-в инвал'!D227*'11.физ-в инвал'!E227+'12.юрид-в инвал'!D227*'12.юрид-в инвал'!E227+'13.нерез-в инвал'!D59*'13.нерез-в инвал'!E59)/('11.физ-в инвал'!D227+'12.юрид-в инвал'!D227+'13.нерез-в инвал'!D59)</f>
        <v>0.14803337605433303</v>
      </c>
      <c r="F227" s="21">
        <f t="shared" si="6"/>
        <v>2202547</v>
      </c>
      <c r="G227" s="28">
        <f t="shared" si="7"/>
        <v>4.8194881539417773</v>
      </c>
      <c r="H227" s="21">
        <f>'11.физ-в инвал'!H227+'12.юрид-в инвал'!H227+'13.нерез-в инвал'!H59</f>
        <v>109803.2</v>
      </c>
      <c r="I227" s="28">
        <f>('11.физ-в инвал'!H227*'11.физ-в инвал'!I227+'12.юрид-в инвал'!H227*'12.юрид-в инвал'!I227+'13.нерез-в инвал'!H59*'13.нерез-в инвал'!I59)/('11.физ-в инвал'!H227+'12.юрид-в инвал'!H227+'13.нерез-в инвал'!H59)</f>
        <v>1.1404923444854076</v>
      </c>
      <c r="J227" s="21">
        <f>'11.физ-в инвал'!J227+'12.юрид-в инвал'!J227+'13.нерез-в инвал'!J59</f>
        <v>359202.6</v>
      </c>
      <c r="K227" s="28">
        <f>('11.физ-в инвал'!J227*'11.физ-в инвал'!K227+'12.юрид-в инвал'!J227*'12.юрид-в инвал'!K227+'13.нерез-в инвал'!J59*'13.нерез-в инвал'!K59)/('11.физ-в инвал'!J227+'12.юрид-в инвал'!J227+'13.нерез-в инвал'!J59)</f>
        <v>2.8698458947680234</v>
      </c>
      <c r="L227" s="21">
        <f>'11.физ-в инвал'!L227+'12.юрид-в инвал'!L227+'13.нерез-в инвал'!L59</f>
        <v>653023.6</v>
      </c>
      <c r="M227" s="28">
        <f>('11.физ-в инвал'!L227*'11.физ-в инвал'!M227+'12.юрид-в инвал'!L227*'12.юрид-в инвал'!M227+'13.нерез-в инвал'!L59*'13.нерез-в инвал'!M59)/('11.физ-в инвал'!L227+'12.юрид-в инвал'!L227+'13.нерез-в инвал'!L59)</f>
        <v>3.7857877678540253</v>
      </c>
      <c r="N227" s="21">
        <f>'11.физ-в инвал'!N227+'12.юрид-в инвал'!N227+'13.нерез-в инвал'!N59</f>
        <v>607018.1</v>
      </c>
      <c r="O227" s="28">
        <f>('11.физ-в инвал'!N227*'11.физ-в инвал'!O227+'12.юрид-в инвал'!N227*'12.юрид-в инвал'!O227+'13.нерез-в инвал'!N59*'13.нерез-в инвал'!O59)/('11.физ-в инвал'!N227+'12.юрид-в инвал'!N227+'13.нерез-в инвал'!N59)</f>
        <v>5.4344490304325364</v>
      </c>
      <c r="P227" s="21">
        <f>'11.физ-в инвал'!P227+'12.юрид-в инвал'!P227+'13.нерез-в инвал'!P59</f>
        <v>471199.39999999997</v>
      </c>
      <c r="Q227" s="28">
        <f>('11.физ-в инвал'!P227*'11.физ-в инвал'!Q227+'12.юрид-в инвал'!P227*'12.юрид-в инвал'!Q227+'13.нерез-в инвал'!P59*'13.нерез-в инвал'!Q59)/('11.физ-в инвал'!P227+'12.юрид-в инвал'!P227+'13.нерез-в инвал'!P59)</f>
        <v>7.771086743743731</v>
      </c>
      <c r="R227" s="21">
        <f>'11.физ-в инвал'!R227+'12.юрид-в инвал'!R227+'13.нерез-в инвал'!R59</f>
        <v>2300.1</v>
      </c>
      <c r="S227" s="28">
        <f>('11.физ-в инвал'!R227*'11.физ-в инвал'!S227+'12.юрид-в инвал'!R227*'12.юрид-в инвал'!S227+'13.нерез-в инвал'!R59*'13.нерез-в инвал'!S59)/('11.физ-в инвал'!R227+'12.юрид-в инвал'!R227+'13.нерез-в инвал'!R59)</f>
        <v>11.440487804878023</v>
      </c>
    </row>
    <row r="228" spans="1:19" ht="14.25" customHeight="1" x14ac:dyDescent="0.2">
      <c r="A228" s="23" t="s">
        <v>3</v>
      </c>
      <c r="B228" s="26">
        <f>'11.физ-в инвал'!B228+'12.юрид-в инвал'!B228+'13.нерез-в инвал'!B60</f>
        <v>16657246.699999997</v>
      </c>
      <c r="C228" s="28">
        <f>('11.физ-в инвал'!B228*'11.физ-в инвал'!C228+'12.юрид-в инвал'!B228*'12.юрид-в инвал'!C228+'13.нерез-в инвал'!B60*'13.нерез-в инвал'!C60)/('11.физ-в инвал'!B228+'12.юрид-в инвал'!B228+'13.нерез-в инвал'!B60)</f>
        <v>0.89268924905818936</v>
      </c>
      <c r="D228" s="21">
        <f>'11.физ-в инвал'!D228+'12.юрид-в инвал'!D228+'13.нерез-в инвал'!D60</f>
        <v>14571896.499999996</v>
      </c>
      <c r="E228" s="28">
        <f>('11.физ-в инвал'!D228*'11.физ-в инвал'!E228+'12.юрид-в инвал'!D228*'12.юрид-в инвал'!E228+'13.нерез-в инвал'!D60*'13.нерез-в инвал'!E60)/('11.физ-в инвал'!D228+'12.юрид-в инвал'!D228+'13.нерез-в инвал'!D60)</f>
        <v>5.4783275739022731E-2</v>
      </c>
      <c r="F228" s="21">
        <f t="shared" si="6"/>
        <v>2085350.2</v>
      </c>
      <c r="G228" s="28">
        <f t="shared" si="7"/>
        <v>6.7477629531960632</v>
      </c>
      <c r="H228" s="21">
        <f>'11.физ-в инвал'!H228+'12.юрид-в инвал'!H228+'13.нерез-в инвал'!H60</f>
        <v>135898.90000000002</v>
      </c>
      <c r="I228" s="28">
        <f>('11.физ-в инвал'!H228*'11.физ-в инвал'!I228+'12.юрид-в инвал'!H228*'12.юрид-в инвал'!I228+'13.нерез-в инвал'!H60*'13.нерез-в инвал'!I60)/('11.физ-в инвал'!H228+'12.юрид-в инвал'!H228+'13.нерез-в инвал'!H60)</f>
        <v>1.4064250336095432</v>
      </c>
      <c r="J228" s="21">
        <f>'11.физ-в инвал'!J228+'12.юрид-в инвал'!J228+'13.нерез-в инвал'!J60</f>
        <v>264154.50000000006</v>
      </c>
      <c r="K228" s="28">
        <f>('11.физ-в инвал'!J228*'11.физ-в инвал'!K228+'12.юрид-в инвал'!J228*'12.юрид-в инвал'!K228+'13.нерез-в инвал'!J60*'13.нерез-в инвал'!K60)/('11.физ-в инвал'!J228+'12.юрид-в инвал'!J228+'13.нерез-в инвал'!J60)</f>
        <v>2.8059632979941656</v>
      </c>
      <c r="L228" s="21">
        <f>'11.физ-в инвал'!L228+'12.юрид-в инвал'!L228+'13.нерез-в инвал'!L60</f>
        <v>308107.60000000003</v>
      </c>
      <c r="M228" s="28">
        <f>('11.физ-в инвал'!L228*'11.физ-в инвал'!M228+'12.юрид-в инвал'!L228*'12.юрид-в инвал'!M228+'13.нерез-в инвал'!L60*'13.нерез-в инвал'!M60)/('11.физ-в инвал'!L228+'12.юрид-в инвал'!L228+'13.нерез-в инвал'!L60)</f>
        <v>6.1683014245672618</v>
      </c>
      <c r="N228" s="21">
        <f>'11.физ-в инвал'!N228+'12.юрид-в инвал'!N228+'13.нерез-в инвал'!N60</f>
        <v>566968.5</v>
      </c>
      <c r="O228" s="28">
        <f>('11.физ-в инвал'!N228*'11.физ-в инвал'!O228+'12.юрид-в инвал'!N228*'12.юрид-в инвал'!O228+'13.нерез-в инвал'!N60*'13.нерез-в инвал'!O60)/('11.физ-в инвал'!N228+'12.юрид-в инвал'!N228+'13.нерез-в инвал'!N60)</f>
        <v>7.683251559830925</v>
      </c>
      <c r="P228" s="21">
        <f>'11.физ-в инвал'!P228+'12.юрид-в инвал'!P228+'13.нерез-в инвал'!P60</f>
        <v>806482.4</v>
      </c>
      <c r="Q228" s="28">
        <f>('11.физ-в инвал'!P228*'11.физ-в инвал'!Q228+'12.юрид-в инвал'!P228*'12.юрид-в инвал'!Q228+'13.нерез-в инвал'!P60*'13.нерез-в инвал'!Q60)/('11.физ-в инвал'!P228+'12.юрид-в инвал'!P228+'13.нерез-в инвал'!P60)</f>
        <v>8.479356951869006</v>
      </c>
      <c r="R228" s="22">
        <f>'11.физ-в инвал'!R228+'12.юрид-в инвал'!R228+'13.нерез-в инвал'!R60</f>
        <v>3738.3</v>
      </c>
      <c r="S228" s="30">
        <f>('11.физ-в инвал'!R228*'11.физ-в инвал'!S228+'12.юрид-в инвал'!R228*'12.юрид-в инвал'!S228+'13.нерез-в инвал'!R60*'13.нерез-в инвал'!S60)/('11.физ-в инвал'!R228+'12.юрид-в инвал'!R228+'13.нерез-в инвал'!R60)</f>
        <v>11.768737661503891</v>
      </c>
    </row>
    <row r="229" spans="1:19" ht="14.25" customHeight="1" x14ac:dyDescent="0.2">
      <c r="A229" s="23" t="s">
        <v>4</v>
      </c>
      <c r="B229" s="26">
        <f>'11.физ-в инвал'!B229+'12.юрид-в инвал'!B229+'13.нерез-в инвал'!B61</f>
        <v>15178765.400000004</v>
      </c>
      <c r="C229" s="28">
        <f>('11.физ-в инвал'!B229*'11.физ-в инвал'!C229+'12.юрид-в инвал'!B229*'12.юрид-в инвал'!C229+'13.нерез-в инвал'!B61*'13.нерез-в инвал'!C61)/('11.физ-в инвал'!B229+'12.юрид-в инвал'!B229+'13.нерез-в инвал'!B61)</f>
        <v>0.779901429532602</v>
      </c>
      <c r="D229" s="21">
        <f>'11.физ-в инвал'!D229+'12.юрид-в инвал'!D229+'13.нерез-в инвал'!D61</f>
        <v>13472958.400000002</v>
      </c>
      <c r="E229" s="28">
        <f>('11.физ-в инвал'!D229*'11.физ-в инвал'!E229+'12.юрид-в инвал'!D229*'12.юрид-в инвал'!E229+'13.нерез-в инвал'!D61*'13.нерез-в инвал'!E61)/('11.физ-в инвал'!D229+'12.юрид-в инвал'!D229+'13.нерез-в инвал'!D61)</f>
        <v>0.15388654840647317</v>
      </c>
      <c r="F229" s="21">
        <f t="shared" si="6"/>
        <v>1705807</v>
      </c>
      <c r="G229" s="28">
        <f t="shared" si="7"/>
        <v>5.7243485159809984</v>
      </c>
      <c r="H229" s="21">
        <f>'11.физ-в инвал'!H229+'12.юрид-в инвал'!H229+'13.нерез-в инвал'!H61</f>
        <v>100574.49999999999</v>
      </c>
      <c r="I229" s="28">
        <f>('11.физ-в инвал'!H229*'11.физ-в инвал'!I229+'12.юрид-в инвал'!H229*'12.юрид-в инвал'!I229+'13.нерез-в инвал'!H61*'13.нерез-в инвал'!I61)/('11.физ-в инвал'!H229+'12.юрид-в инвал'!H229+'13.нерез-в инвал'!H61)</f>
        <v>1.152803344784215</v>
      </c>
      <c r="J229" s="21">
        <f>'11.физ-в инвал'!J229+'12.юрид-в инвал'!J229+'13.нерез-в инвал'!J61</f>
        <v>207568.59999999995</v>
      </c>
      <c r="K229" s="28">
        <f>('11.физ-в инвал'!J229*'11.физ-в инвал'!K229+'12.юрид-в инвал'!J229*'12.юрид-в инвал'!K229+'13.нерез-в инвал'!J61*'13.нерез-в инвал'!K61)/('11.физ-в инвал'!J229+'12.юрид-в инвал'!J229+'13.нерез-в инвал'!J61)</f>
        <v>2.6361459247689685</v>
      </c>
      <c r="L229" s="21">
        <f>'11.физ-в инвал'!L229+'12.юрид-в инвал'!L229+'13.нерез-в инвал'!L61</f>
        <v>533005</v>
      </c>
      <c r="M229" s="28">
        <f>('11.физ-в инвал'!L229*'11.физ-в инвал'!M229+'12.юрид-в инвал'!L229*'12.юрид-в инвал'!M229+'13.нерез-в инвал'!L61*'13.нерез-в инвал'!M61)/('11.физ-в инвал'!L229+'12.юрид-в инвал'!L229+'13.нерез-в инвал'!L61)</f>
        <v>3.8669038057804332</v>
      </c>
      <c r="N229" s="21">
        <f>'11.физ-в инвал'!N229+'12.юрид-в инвал'!N229+'13.нерез-в инвал'!N61</f>
        <v>306728.5</v>
      </c>
      <c r="O229" s="28">
        <f>('11.физ-в инвал'!N229*'11.физ-в инвал'!O229+'12.юрид-в инвал'!N229*'12.юрид-в инвал'!O229+'13.нерез-в инвал'!N61*'13.нерез-в инвал'!O61)/('11.физ-в инвал'!N229+'12.юрид-в инвал'!N229+'13.нерез-в инвал'!N61)</f>
        <v>6.853408747475374</v>
      </c>
      <c r="P229" s="21">
        <f>'11.физ-в инвал'!P229+'12.юрид-в инвал'!P229+'13.нерез-в инвал'!P61</f>
        <v>556832.4</v>
      </c>
      <c r="Q229" s="28">
        <f>('11.физ-в инвал'!P229*'11.физ-в инвал'!Q229+'12.юрид-в инвал'!P229*'12.юрид-в инвал'!Q229+'13.нерез-в инвал'!P61*'13.нерез-в инвал'!Q61)/('11.физ-в инвал'!P229+'12.юрид-в инвал'!P229+'13.нерез-в инвал'!P61)</f>
        <v>8.8478480454801129</v>
      </c>
      <c r="R229" s="22">
        <f>'11.физ-в инвал'!R229+'12.юрид-в инвал'!R229+'13.нерез-в инвал'!R61</f>
        <v>1098</v>
      </c>
      <c r="S229" s="30">
        <f>('11.физ-в инвал'!R229*'11.физ-в инвал'!S229+'12.юрид-в инвал'!R229*'12.юрид-в инвал'!S229+'13.нерез-в инвал'!R61*'13.нерез-в инвал'!S61)/('11.физ-в инвал'!R229+'12.юрид-в инвал'!R229+'13.нерез-в инвал'!R61)</f>
        <v>10.497923497267761</v>
      </c>
    </row>
    <row r="230" spans="1:19" ht="14.25" customHeight="1" x14ac:dyDescent="0.2">
      <c r="A230" s="23" t="s">
        <v>5</v>
      </c>
      <c r="B230" s="26">
        <f>'11.физ-в инвал'!B230+'12.юрид-в инвал'!B230+'13.нерез-в инвал'!B62</f>
        <v>15638077.999999998</v>
      </c>
      <c r="C230" s="28">
        <f>('11.физ-в инвал'!B230*'11.физ-в инвал'!C230+'12.юрид-в инвал'!B230*'12.юрид-в инвал'!C230+'13.нерез-в инвал'!B62*'13.нерез-в инвал'!C62)/('11.физ-в инвал'!B230+'12.юрид-в инвал'!B230+'13.нерез-в инвал'!B62)</f>
        <v>0.77645997244674192</v>
      </c>
      <c r="D230" s="21">
        <f>'11.физ-в инвал'!D230+'12.юрид-в инвал'!D230+'13.нерез-в инвал'!D62</f>
        <v>13639991.499999998</v>
      </c>
      <c r="E230" s="28">
        <f>('11.физ-в инвал'!D230*'11.физ-в инвал'!E230+'12.юрид-в инвал'!D230*'12.юрид-в инвал'!E230+'13.нерез-в инвал'!D62*'13.нерез-в инвал'!E62)/('11.физ-в инвал'!D230+'12.юрид-в инвал'!D230+'13.нерез-в инвал'!D62)</f>
        <v>0.1210205095802296</v>
      </c>
      <c r="F230" s="21">
        <f t="shared" si="6"/>
        <v>1998086.5</v>
      </c>
      <c r="G230" s="28">
        <f t="shared" si="7"/>
        <v>5.2508351820604364</v>
      </c>
      <c r="H230" s="21">
        <f>'11.физ-в инвал'!H230+'12.юрид-в инвал'!H230+'13.нерез-в инвал'!H62</f>
        <v>265989.10000000003</v>
      </c>
      <c r="I230" s="28">
        <f>('11.физ-в инвал'!H230*'11.физ-в инвал'!I230+'12.юрид-в инвал'!H230*'12.юрид-в инвал'!I230+'13.нерез-в инвал'!H62*'13.нерез-в инвал'!I62)/('11.физ-в инвал'!H230+'12.юрид-в инвал'!H230+'13.нерез-в инвал'!H62)</f>
        <v>1.0136858239679747</v>
      </c>
      <c r="J230" s="21">
        <f>'11.физ-в инвал'!J230+'12.юрид-в инвал'!J230+'13.нерез-в инвал'!J62</f>
        <v>242653.3</v>
      </c>
      <c r="K230" s="28">
        <f>('11.физ-в инвал'!J230*'11.физ-в инвал'!K230+'12.юрид-в инвал'!J230*'12.юрид-в инвал'!K230+'13.нерез-в инвал'!J62*'13.нерез-в инвал'!K62)/('11.физ-в инвал'!J230+'12.юрид-в инвал'!J230+'13.нерез-в инвал'!J62)</f>
        <v>2.5706418499150852</v>
      </c>
      <c r="L230" s="21">
        <f>'11.физ-в инвал'!L230+'12.юрид-в инвал'!L230+'13.нерез-в инвал'!L62</f>
        <v>603024</v>
      </c>
      <c r="M230" s="28">
        <f>('11.физ-в инвал'!L230*'11.физ-в инвал'!M230+'12.юрид-в инвал'!L230*'12.юрид-в инвал'!M230+'13.нерез-в инвал'!L62*'13.нерез-в инвал'!M62)/('11.физ-в инвал'!L230+'12.юрид-в инвал'!L230+'13.нерез-в инвал'!L62)</f>
        <v>4.0818357577807847</v>
      </c>
      <c r="N230" s="21">
        <f>'11.физ-в инвал'!N230+'12.юрид-в инвал'!N230+'13.нерез-в инвал'!N62</f>
        <v>341634.8</v>
      </c>
      <c r="O230" s="28">
        <f>('11.физ-в инвал'!N230*'11.физ-в инвал'!O230+'12.юрид-в инвал'!N230*'12.юрид-в инвал'!O230+'13.нерез-в инвал'!N62*'13.нерез-в инвал'!O62)/('11.физ-в инвал'!N230+'12.юрид-в инвал'!N230+'13.нерез-в инвал'!N62)</f>
        <v>7.2304087259260479</v>
      </c>
      <c r="P230" s="21">
        <f>'11.физ-в инвал'!P230+'12.юрид-в инвал'!P230+'13.нерез-в инвал'!P62</f>
        <v>535342.20000000007</v>
      </c>
      <c r="Q230" s="28">
        <f>('11.физ-в инвал'!P230*'11.физ-в инвал'!Q230+'12.юрид-в инвал'!P230*'12.юрид-в инвал'!Q230+'13.нерез-в инвал'!P62*'13.нерез-в инвал'!Q62)/('11.физ-в инвал'!P230+'12.юрид-в инвал'!P230+'13.нерез-в инвал'!P62)</f>
        <v>8.4970180437858254</v>
      </c>
      <c r="R230" s="22">
        <f>'11.физ-в инвал'!R230+'12.юрид-в инвал'!R230+'13.нерез-в инвал'!R62</f>
        <v>9443.1000000000022</v>
      </c>
      <c r="S230" s="30">
        <f>('11.физ-в инвал'!R230*'11.физ-в инвал'!S230+'12.юрид-в инвал'!R230*'12.юрид-в инвал'!S230+'13.нерез-в инвал'!R62*'13.нерез-в инвал'!S62)/('11.физ-в инвал'!R230+'12.юрид-в инвал'!R230+'13.нерез-в инвал'!R62)</f>
        <v>12.474958964746744</v>
      </c>
    </row>
    <row r="231" spans="1:19" ht="14.25" customHeight="1" x14ac:dyDescent="0.2">
      <c r="A231" s="23" t="s">
        <v>6</v>
      </c>
      <c r="B231" s="26">
        <f>'11.физ-в инвал'!B231+'12.юрид-в инвал'!B231+'13.нерез-в инвал'!B63</f>
        <v>16129622.699999999</v>
      </c>
      <c r="C231" s="28">
        <f>('11.физ-в инвал'!B231*'11.физ-в инвал'!C231+'12.юрид-в инвал'!B231*'12.юрид-в инвал'!C231+'13.нерез-в инвал'!B63*'13.нерез-в инвал'!C63)/('11.физ-в инвал'!B231+'12.юрид-в инвал'!B231+'13.нерез-в инвал'!B63)</f>
        <v>0.77084934788958182</v>
      </c>
      <c r="D231" s="21">
        <f>'11.физ-в инвал'!D231+'12.юрид-в инвал'!D231+'13.нерез-в инвал'!D63</f>
        <v>14118327.699999999</v>
      </c>
      <c r="E231" s="28">
        <f>('11.физ-в инвал'!D231*'11.физ-в инвал'!E231+'12.юрид-в инвал'!D231*'12.юрид-в инвал'!E231+'13.нерез-в инвал'!D63*'13.нерез-в инвал'!E63)/('11.физ-в инвал'!D231+'12.юрид-в инвал'!D231+'13.нерез-в инвал'!D63)</f>
        <v>0.10267155068230913</v>
      </c>
      <c r="F231" s="21">
        <f t="shared" si="6"/>
        <v>2011295</v>
      </c>
      <c r="G231" s="28">
        <f t="shared" si="7"/>
        <v>5.4611374969857716</v>
      </c>
      <c r="H231" s="21">
        <f>'11.физ-в инвал'!H231+'12.юрид-в инвал'!H231+'13.нерез-в инвал'!H63</f>
        <v>112896.59999999999</v>
      </c>
      <c r="I231" s="28">
        <f>('11.физ-в инвал'!H231*'11.физ-в инвал'!I231+'12.юрид-в инвал'!H231*'12.юрид-в инвал'!I231+'13.нерез-в инвал'!H63*'13.нерез-в инвал'!I63)/('11.физ-в инвал'!H231+'12.юрид-в инвал'!H231+'13.нерез-в инвал'!H63)</f>
        <v>0.97153055096433416</v>
      </c>
      <c r="J231" s="21">
        <f>'11.физ-в инвал'!J231+'12.юрид-в инвал'!J231+'13.нерез-в инвал'!J63</f>
        <v>273399.2</v>
      </c>
      <c r="K231" s="28">
        <f>('11.физ-в инвал'!J231*'11.физ-в инвал'!K231+'12.юрид-в инвал'!J231*'12.юрид-в инвал'!K231+'13.нерез-в инвал'!J63*'13.нерез-в инвал'!K63)/('11.физ-в инвал'!J231+'12.юрид-в инвал'!J231+'13.нерез-в инвал'!J63)</f>
        <v>2.8654142587103366</v>
      </c>
      <c r="L231" s="21">
        <f>'11.физ-в инвал'!L231+'12.юрид-в инвал'!L231+'13.нерез-в инвал'!L63</f>
        <v>762091.6</v>
      </c>
      <c r="M231" s="28">
        <f>('11.физ-в инвал'!L231*'11.физ-в инвал'!M231+'12.юрид-в инвал'!L231*'12.юрид-в инвал'!M231+'13.нерез-в инвал'!L63*'13.нерез-в инвал'!M63)/('11.физ-в инвал'!L231+'12.юрид-в инвал'!L231+'13.нерез-в инвал'!L63)</f>
        <v>4.2208234810618555</v>
      </c>
      <c r="N231" s="21">
        <f>'11.физ-в инвал'!N231+'12.юрид-в инвал'!N231+'13.нерез-в инвал'!N63</f>
        <v>403305.3</v>
      </c>
      <c r="O231" s="28">
        <f>('11.физ-в инвал'!N231*'11.физ-в инвал'!O231+'12.юрид-в инвал'!N231*'12.юрид-в инвал'!O231+'13.нерез-в инвал'!N63*'13.нерез-в инвал'!O63)/('11.физ-в инвал'!N231+'12.юрид-в инвал'!N231+'13.нерез-в инвал'!N63)</f>
        <v>7.2474290543665054</v>
      </c>
      <c r="P231" s="21">
        <f>'11.физ-в инвал'!P231+'12.юрид-в инвал'!P231+'13.нерез-в инвал'!P63</f>
        <v>453306.2</v>
      </c>
      <c r="Q231" s="28">
        <f>('11.физ-в инвал'!P231*'11.физ-в инвал'!Q231+'12.юрид-в инвал'!P231*'12.юрид-в инвал'!Q231+'13.нерез-в инвал'!P63*'13.нерез-в инвал'!Q63)/('11.физ-в инвал'!P231+'12.юрид-в инвал'!P231+'13.нерез-в инвал'!P63)</f>
        <v>8.5421565511347506</v>
      </c>
      <c r="R231" s="22">
        <f>'11.физ-в инвал'!R231+'12.юрид-в инвал'!R231+'13.нерез-в инвал'!R63</f>
        <v>6296.0999999999995</v>
      </c>
      <c r="S231" s="30">
        <f>('11.физ-в инвал'!R231*'11.физ-в инвал'!S231+'12.юрид-в инвал'!R231*'12.юрид-в инвал'!S231+'13.нерез-в инвал'!R63*'13.нерез-в инвал'!S63)/('11.физ-в инвал'!R231+'12.юрид-в инвал'!R231+'13.нерез-в инвал'!R63)</f>
        <v>12.5602968504312</v>
      </c>
    </row>
    <row r="232" spans="1:19" ht="14.25" customHeight="1" x14ac:dyDescent="0.2">
      <c r="A232" s="23" t="s">
        <v>7</v>
      </c>
      <c r="B232" s="26">
        <f>'11.физ-в инвал'!B232+'12.юрид-в инвал'!B232+'13.нерез-в инвал'!B64</f>
        <v>16038195.499999998</v>
      </c>
      <c r="C232" s="28">
        <f>('11.физ-в инвал'!B232*'11.физ-в инвал'!C232+'12.юрид-в инвал'!B232*'12.юрид-в инвал'!C232+'13.нерез-в инвал'!B64*'13.нерез-в инвал'!C64)/('11.физ-в инвал'!B232+'12.юрид-в инвал'!B232+'13.нерез-в инвал'!B64)</f>
        <v>0.77913029299337344</v>
      </c>
      <c r="D232" s="21">
        <f>'11.физ-в инвал'!D232+'12.юрид-в инвал'!D232+'13.нерез-в инвал'!D64</f>
        <v>14533570.1</v>
      </c>
      <c r="E232" s="28">
        <f>('11.физ-в инвал'!D232*'11.физ-в инвал'!E232+'12.юрид-в инвал'!D232*'12.юрид-в инвал'!E232+'13.нерез-в инвал'!D64*'13.нерез-в инвал'!E64)/('11.физ-в инвал'!D232+'12.юрид-в инвал'!D232+'13.нерез-в инвал'!D64)</f>
        <v>0.15737017279739121</v>
      </c>
      <c r="F232" s="21">
        <f t="shared" si="6"/>
        <v>1504625.4000000001</v>
      </c>
      <c r="G232" s="28">
        <f t="shared" si="7"/>
        <v>6.7848738436822886</v>
      </c>
      <c r="H232" s="21">
        <f>'11.физ-в инвал'!H232+'12.юрид-в инвал'!H232+'13.нерез-в инвал'!H64</f>
        <v>120860.9</v>
      </c>
      <c r="I232" s="28">
        <f>('11.физ-в инвал'!H232*'11.физ-в инвал'!I232+'12.юрид-в инвал'!H232*'12.юрид-в инвал'!I232+'13.нерез-в инвал'!H64*'13.нерез-в инвал'!I64)/('11.физ-в инвал'!H232+'12.юрид-в инвал'!H232+'13.нерез-в инвал'!H64)</f>
        <v>1.1617650538759825</v>
      </c>
      <c r="J232" s="21">
        <f>'11.физ-в инвал'!J232+'12.юрид-в инвал'!J232+'13.нерез-в инвал'!J64</f>
        <v>151610.5</v>
      </c>
      <c r="K232" s="28">
        <f>('11.физ-в инвал'!J232*'11.физ-в инвал'!K232+'12.юрид-в инвал'!J232*'12.юрид-в инвал'!K232+'13.нерез-в инвал'!J64*'13.нерез-в инвал'!K64)/('11.физ-в инвал'!J232+'12.юрид-в инвал'!J232+'13.нерез-в инвал'!J64)</f>
        <v>2.6336813479277486</v>
      </c>
      <c r="L232" s="21">
        <f>'11.физ-в инвал'!L232+'12.юрид-в инвал'!L232+'13.нерез-в инвал'!L64</f>
        <v>210399.1</v>
      </c>
      <c r="M232" s="28">
        <f>('11.физ-в инвал'!L232*'11.физ-в инвал'!M232+'12.юрид-в инвал'!L232*'12.юрид-в инвал'!M232+'13.нерез-в инвал'!L64*'13.нерез-в инвал'!M64)/('11.физ-в инвал'!L232+'12.юрид-в инвал'!L232+'13.нерез-в инвал'!L64)</f>
        <v>4.9670004672073231</v>
      </c>
      <c r="N232" s="21">
        <f>'11.физ-в инвал'!N232+'12.юрид-в инвал'!N232+'13.нерез-в инвал'!N64</f>
        <v>343159.4</v>
      </c>
      <c r="O232" s="28">
        <f>('11.физ-в инвал'!N232*'11.физ-в инвал'!O232+'12.юрид-в инвал'!N232*'12.юрид-в инвал'!O232+'13.нерез-в инвал'!N64*'13.нерез-в инвал'!O64)/('11.физ-в инвал'!N232+'12.юрид-в инвал'!N232+'13.нерез-в инвал'!N64)</f>
        <v>7.865604322655888</v>
      </c>
      <c r="P232" s="21">
        <f>'11.физ-в инвал'!P232+'12.юрид-в инвал'!P232+'13.нерез-в инвал'!P64</f>
        <v>659523.4</v>
      </c>
      <c r="Q232" s="28">
        <f>('11.физ-в инвал'!P232*'11.физ-в инвал'!Q232+'12.юрид-в инвал'!P232*'12.юрид-в инвал'!Q232+'13.нерез-в инвал'!P64*'13.нерез-в инвал'!Q64)/('11.физ-в инвал'!P232+'12.юрид-в инвал'!P232+'13.нерез-в инвал'!P64)</f>
        <v>8.7181445116276421</v>
      </c>
      <c r="R232" s="22">
        <f>'11.физ-в инвал'!R232+'12.юрид-в инвал'!R232+'13.нерез-в инвал'!R64</f>
        <v>19072.099999999999</v>
      </c>
      <c r="S232" s="30">
        <f>('11.физ-в инвал'!R232*'11.физ-в инвал'!S232+'12.юрид-в инвал'!R232*'12.юрид-в инвал'!S232+'13.нерез-в инвал'!R64*'13.нерез-в инвал'!S64)/('11.физ-в инвал'!R232+'12.юрид-в инвал'!R232+'13.нерез-в инвал'!R64)</f>
        <v>9.1735575526554491</v>
      </c>
    </row>
    <row r="233" spans="1:19" ht="14.25" customHeight="1" x14ac:dyDescent="0.2">
      <c r="A233" s="23" t="s">
        <v>8</v>
      </c>
      <c r="B233" s="26">
        <f>'11.физ-в инвал'!B233+'12.юрид-в инвал'!B233+'13.нерез-в инвал'!B65</f>
        <v>21553147.299999997</v>
      </c>
      <c r="C233" s="28">
        <f>('11.физ-в инвал'!B233*'11.физ-в инвал'!C233+'12.юрид-в инвал'!B233*'12.юрид-в инвал'!C233+'13.нерез-в инвал'!B65*'13.нерез-в инвал'!C65)/('11.физ-в инвал'!B233+'12.юрид-в инвал'!B233+'13.нерез-в инвал'!B65)</f>
        <v>0.76263002392230628</v>
      </c>
      <c r="D233" s="21">
        <f>'11.физ-в инвал'!D233+'12.юрид-в инвал'!D233+'13.нерез-в инвал'!D65</f>
        <v>18691837.5</v>
      </c>
      <c r="E233" s="28">
        <f>('11.физ-в инвал'!D233*'11.физ-в инвал'!E233+'12.юрид-в инвал'!D233*'12.юрид-в инвал'!E233+'13.нерез-в инвал'!D65*'13.нерез-в инвал'!E65)/('11.физ-в инвал'!D233+'12.юрид-в инвал'!D233+'13.нерез-в инвал'!D65)</f>
        <v>0.12976255710547413</v>
      </c>
      <c r="F233" s="21">
        <f t="shared" si="6"/>
        <v>2861309.8</v>
      </c>
      <c r="G233" s="28">
        <f t="shared" si="7"/>
        <v>4.8969100130296956</v>
      </c>
      <c r="H233" s="21">
        <f>'11.физ-в инвал'!H233+'12.юрид-в инвал'!H233+'13.нерез-в инвал'!H65</f>
        <v>112108.40000000001</v>
      </c>
      <c r="I233" s="28">
        <f>('11.физ-в инвал'!H233*'11.физ-в инвал'!I233+'12.юрид-в инвал'!H233*'12.юрид-в инвал'!I233+'13.нерез-в инвал'!H65*'13.нерез-в инвал'!I65)/('11.физ-в инвал'!H233+'12.юрид-в инвал'!H233+'13.нерез-в инвал'!H65)</f>
        <v>1.4385022888561474</v>
      </c>
      <c r="J233" s="21">
        <f>'11.физ-в инвал'!J233+'12.юрид-в инвал'!J233+'13.нерез-в инвал'!J65</f>
        <v>348147.20000000001</v>
      </c>
      <c r="K233" s="28">
        <f>('11.физ-в инвал'!J233*'11.физ-в инвал'!K233+'12.юрид-в инвал'!J233*'12.юрид-в инвал'!K233+'13.нерез-в инвал'!J65*'13.нерез-в инвал'!K65)/('11.физ-в инвал'!J233+'12.юрид-в инвал'!J233+'13.нерез-в инвал'!J65)</f>
        <v>2.6444160573458584</v>
      </c>
      <c r="L233" s="21">
        <f>'11.физ-в инвал'!L233+'12.юрид-в инвал'!L233+'13.нерез-в инвал'!L65</f>
        <v>1181091.1000000001</v>
      </c>
      <c r="M233" s="28">
        <f>('11.физ-в инвал'!L233*'11.физ-в инвал'!M233+'12.юрид-в инвал'!L233*'12.юрид-в инвал'!M233+'13.нерез-в инвал'!L65*'13.нерез-в инвал'!M65)/('11.физ-в инвал'!L233+'12.юрид-в инвал'!L233+'13.нерез-в инвал'!L65)</f>
        <v>2.3989850266418875</v>
      </c>
      <c r="N233" s="21">
        <f>'11.физ-в инвал'!N233+'12.юрид-в инвал'!N233+'13.нерез-в инвал'!N65</f>
        <v>548288.30000000005</v>
      </c>
      <c r="O233" s="28">
        <f>('11.физ-в инвал'!N233*'11.физ-в инвал'!O233+'12.юрид-в инвал'!N233*'12.юрид-в инвал'!O233+'13.нерез-в инвал'!N65*'13.нерез-в инвал'!O65)/('11.физ-в инвал'!N233+'12.юрид-в инвал'!N233+'13.нерез-в инвал'!N65)</f>
        <v>7.7727113509443839</v>
      </c>
      <c r="P233" s="21">
        <f>'11.физ-в инвал'!P233+'12.юрид-в инвал'!P233+'13.нерез-в инвал'!P65</f>
        <v>665975.29999999993</v>
      </c>
      <c r="Q233" s="28">
        <f>('11.физ-в инвал'!P233*'11.физ-в инвал'!Q233+'12.юрид-в инвал'!P233*'12.юрид-в инвал'!Q233+'13.нерез-в инвал'!P65*'13.нерез-в инвал'!Q65)/('11.физ-в инвал'!P233+'12.юрид-в инвал'!P233+'13.нерез-в инвал'!P65)</f>
        <v>8.6517627395490493</v>
      </c>
      <c r="R233" s="22">
        <f>'11.физ-в инвал'!R233+'12.юрид-в инвал'!R233+'13.нерез-в инвал'!R65</f>
        <v>5699.5</v>
      </c>
      <c r="S233" s="30">
        <f>('11.физ-в инвал'!R233*'11.физ-в инвал'!S233+'12.юрид-в инвал'!R233*'12.юрид-в инвал'!S233+'13.нерез-в инвал'!R65*'13.нерез-в инвал'!S65)/('11.физ-в инвал'!R233+'12.юрид-в инвал'!R233+'13.нерез-в инвал'!R65)</f>
        <v>12.754720764979412</v>
      </c>
    </row>
    <row r="234" spans="1:19" ht="14.25" customHeight="1" x14ac:dyDescent="0.2">
      <c r="A234" s="23" t="s">
        <v>9</v>
      </c>
      <c r="B234" s="26">
        <f>'11.физ-в инвал'!B234+'12.юрид-в инвал'!B234+'13.нерез-в инвал'!B66</f>
        <v>31522868.399999999</v>
      </c>
      <c r="C234" s="28">
        <f>('11.физ-в инвал'!B234*'11.физ-в инвал'!C234+'12.юрид-в инвал'!B234*'12.юрид-в инвал'!C234+'13.нерез-в инвал'!B66*'13.нерез-в инвал'!C66)/('11.физ-в инвал'!B234+'12.юрид-в инвал'!B234+'13.нерез-в инвал'!B66)</f>
        <v>1.0928519264446122</v>
      </c>
      <c r="D234" s="21">
        <f>'11.физ-в инвал'!D234+'12.юрид-в инвал'!D234+'13.нерез-в инвал'!D66</f>
        <v>27019033</v>
      </c>
      <c r="E234" s="28">
        <f>('11.физ-в инвал'!D234*'11.физ-в инвал'!E234+'12.юрид-в инвал'!D234*'12.юрид-в инвал'!E234+'13.нерез-в инвал'!D66*'13.нерез-в инвал'!E66)/('11.физ-в инвал'!D234+'12.юрид-в инвал'!D234+'13.нерез-в инвал'!D66)</f>
        <v>7.7023996898778715E-2</v>
      </c>
      <c r="F234" s="21">
        <f t="shared" si="6"/>
        <v>4503835.3999999994</v>
      </c>
      <c r="G234" s="28">
        <f t="shared" si="7"/>
        <v>7.1869219607803609</v>
      </c>
      <c r="H234" s="21">
        <f>'11.физ-в инвал'!H234+'12.юрид-в инвал'!H234+'13.нерез-в инвал'!H66</f>
        <v>133886.6</v>
      </c>
      <c r="I234" s="28">
        <f>('11.физ-в инвал'!H234*'11.физ-в инвал'!I234+'12.юрид-в инвал'!H234*'12.юрид-в инвал'!I234+'13.нерез-в инвал'!H66*'13.нерез-в инвал'!I66)/('11.физ-в инвал'!H234+'12.юрид-в инвал'!H234+'13.нерез-в инвал'!H66)</f>
        <v>2.0024916011012279</v>
      </c>
      <c r="J234" s="21">
        <f>'11.физ-в инвал'!J234+'12.юрид-в инвал'!J234+'13.нерез-в инвал'!J66</f>
        <v>270696.40000000002</v>
      </c>
      <c r="K234" s="28">
        <f>('11.физ-в инвал'!J234*'11.физ-в инвал'!K234+'12.юрид-в инвал'!J234*'12.юрид-в инвал'!K234+'13.нерез-в инвал'!J66*'13.нерез-в инвал'!K66)/('11.физ-в инвал'!J234+'12.юрид-в инвал'!J234+'13.нерез-в инвал'!J66)</f>
        <v>2.8513456846858665</v>
      </c>
      <c r="L234" s="21">
        <f>'11.физ-в инвал'!L234+'12.юрид-в инвал'!L234+'13.нерез-в инвал'!L66</f>
        <v>487811</v>
      </c>
      <c r="M234" s="28">
        <f>('11.физ-в инвал'!L234*'11.физ-в инвал'!M234+'12.юрид-в инвал'!L234*'12.юрид-в инвал'!M234+'13.нерез-в инвал'!L66*'13.нерез-в инвал'!M66)/('11.физ-в инвал'!L234+'12.юрид-в инвал'!L234+'13.нерез-в инвал'!L66)</f>
        <v>5.0396040638689961</v>
      </c>
      <c r="N234" s="21">
        <f>'11.физ-в инвал'!N234+'12.юрид-в инвал'!N234+'13.нерез-в инвал'!N66</f>
        <v>741420.2</v>
      </c>
      <c r="O234" s="28">
        <f>('11.физ-в инвал'!N234*'11.физ-в инвал'!O234+'12.юрид-в инвал'!N234*'12.юрид-в инвал'!O234+'13.нерез-в инвал'!N66*'13.нерез-в инвал'!O66)/('11.физ-в инвал'!N234+'12.юрид-в инвал'!N234+'13.нерез-в инвал'!N66)</f>
        <v>5.4706091538914103</v>
      </c>
      <c r="P234" s="21">
        <f>'11.физ-в инвал'!P234+'12.юрид-в инвал'!P234+'13.нерез-в инвал'!P66</f>
        <v>2858776.1999999997</v>
      </c>
      <c r="Q234" s="28">
        <f>('11.физ-в инвал'!P234*'11.физ-в инвал'!Q234+'12.юрид-в инвал'!P234*'12.юрид-в инвал'!Q234+'13.нерез-в инвал'!P66*'13.нерез-в инвал'!Q66)/('11.физ-в инвал'!P234+'12.юрид-в инвал'!P234+'13.нерез-в инвал'!P66)</f>
        <v>8.6303047331931744</v>
      </c>
      <c r="R234" s="21">
        <f>'11.физ-в инвал'!R234+'12.юрид-в инвал'!R234+'13.нерез-в инвал'!R66</f>
        <v>11245</v>
      </c>
      <c r="S234" s="28">
        <f>('11.физ-в инвал'!R234*'11.физ-в инвал'!S234+'12.юрид-в инвал'!R234*'12.юрид-в инвал'!S234+'13.нерез-в инвал'!R66*'13.нерез-в инвал'!S66)/('11.физ-в инвал'!R234+'12.юрид-в инвал'!R234+'13.нерез-в инвал'!R66)</f>
        <v>12.650381413961723</v>
      </c>
    </row>
    <row r="235" spans="1:19" ht="14.25" customHeight="1" x14ac:dyDescent="0.2">
      <c r="A235" s="23" t="s">
        <v>14</v>
      </c>
      <c r="B235" s="26">
        <f>'11.физ-в инвал'!B235+'12.юрид-в инвал'!B235+'13.нерез-в инвал'!B67</f>
        <v>20810085.600000001</v>
      </c>
      <c r="C235" s="28">
        <f>('11.физ-в инвал'!B235*'11.физ-в инвал'!C235+'12.юрид-в инвал'!B235*'12.юрид-в инвал'!C235+'13.нерез-в инвал'!B67*'13.нерез-в инвал'!C67)/('11.физ-в инвал'!B235+'12.юрид-в инвал'!B235+'13.нерез-в инвал'!B67)</f>
        <v>1.060156776385389</v>
      </c>
      <c r="D235" s="21">
        <f>'11.физ-в инвал'!D235+'12.юрид-в инвал'!D235+'13.нерез-в инвал'!D67</f>
        <v>17375062.100000001</v>
      </c>
      <c r="E235" s="28">
        <f>('11.физ-в инвал'!D235*'11.физ-в инвал'!E235+'12.юрид-в инвал'!D235*'12.юрид-в инвал'!E235+'13.нерез-в инвал'!D67*'13.нерез-в инвал'!E67)/('11.физ-в инвал'!D235+'12.юрид-в инвал'!D235+'13.нерез-в инвал'!D67)</f>
        <v>8.9667939776744823E-2</v>
      </c>
      <c r="F235" s="21">
        <f t="shared" si="6"/>
        <v>3435023.5</v>
      </c>
      <c r="G235" s="28">
        <f t="shared" si="7"/>
        <v>5.9690908210671614</v>
      </c>
      <c r="H235" s="21">
        <f>'11.физ-в инвал'!H235+'12.юрид-в инвал'!H235+'13.нерез-в инвал'!H67</f>
        <v>158793.9</v>
      </c>
      <c r="I235" s="28">
        <f>('11.физ-в инвал'!H235*'11.физ-в инвал'!I235+'12.юрид-в инвал'!H235*'12.юрид-в инвал'!I235+'13.нерез-в инвал'!H67*'13.нерез-в инвал'!I67)/('11.физ-в инвал'!H235+'12.юрид-в инвал'!H235+'13.нерез-в инвал'!H67)</f>
        <v>4.1141828684855017</v>
      </c>
      <c r="J235" s="21">
        <f>'11.физ-в инвал'!J235+'12.юрид-в инвал'!J235+'13.нерез-в инвал'!J67</f>
        <v>953337.70000000007</v>
      </c>
      <c r="K235" s="28">
        <f>('11.физ-в инвал'!J235*'11.физ-в инвал'!K235+'12.юрид-в инвал'!J235*'12.юрид-в инвал'!K235+'13.нерез-в инвал'!J67*'13.нерез-в инвал'!K67)/('11.физ-в инвал'!J235+'12.юрид-в инвал'!J235+'13.нерез-в инвал'!J67)</f>
        <v>3.6523356760149071</v>
      </c>
      <c r="L235" s="21">
        <f>'11.физ-в инвал'!L235+'12.юрид-в инвал'!L235+'13.нерез-в инвал'!L67</f>
        <v>505874.30000000005</v>
      </c>
      <c r="M235" s="28">
        <f>('11.физ-в инвал'!L235*'11.физ-в инвал'!M235+'12.юрид-в инвал'!L235*'12.юрид-в инвал'!M235+'13.нерез-в инвал'!L67*'13.нерез-в инвал'!M67)/('11.физ-в инвал'!L235+'12.юрид-в инвал'!L235+'13.нерез-в инвал'!L67)</f>
        <v>4.1881734454586832</v>
      </c>
      <c r="N235" s="21">
        <f>'11.физ-в инвал'!N235+'12.юрид-в инвал'!N235+'13.нерез-в инвал'!N67</f>
        <v>759205.7</v>
      </c>
      <c r="O235" s="28">
        <f>('11.физ-в инвал'!N235*'11.физ-в инвал'!O235+'12.юрид-в инвал'!N235*'12.юрид-в инвал'!O235+'13.нерез-в инвал'!N67*'13.нерез-в инвал'!O67)/('11.физ-в инвал'!N235+'12.юрид-в инвал'!N235+'13.нерез-в инвал'!N67)</f>
        <v>6.8394598670689675</v>
      </c>
      <c r="P235" s="21">
        <f>'11.физ-в инвал'!P235+'12.юрид-в инвал'!P235+'13.нерез-в инвал'!P67</f>
        <v>1052720.4000000001</v>
      </c>
      <c r="Q235" s="28">
        <f>('11.физ-в инвал'!P235*'11.физ-в инвал'!Q235+'12.юрид-в инвал'!P235*'12.юрид-в инвал'!Q235+'13.нерез-в инвал'!P67*'13.нерез-в инвал'!Q67)/('11.физ-в инвал'!P235+'12.юрид-в инвал'!P235+'13.нерез-в инвал'!P67)</f>
        <v>8.5508351932763897</v>
      </c>
      <c r="R235" s="22">
        <f>'11.физ-в инвал'!R235+'12.юрид-в инвал'!R235+'13.нерез-в инвал'!R67</f>
        <v>5091.5</v>
      </c>
      <c r="S235" s="30">
        <f>('11.физ-в инвал'!R235*'11.физ-в инвал'!S235+'12.юрид-в инвал'!R235*'12.юрид-в инвал'!S235+'13.нерез-в инвал'!R67*'13.нерез-в инвал'!S67)/('11.физ-в инвал'!R235+'12.юрид-в инвал'!R235+'13.нерез-в инвал'!R67)</f>
        <v>10.972392615142839</v>
      </c>
    </row>
    <row r="236" spans="1:19" ht="14.25" customHeight="1" thickBot="1" x14ac:dyDescent="0.25">
      <c r="A236" s="24" t="s">
        <v>15</v>
      </c>
      <c r="B236" s="27">
        <f>'11.физ-в инвал'!B236+'12.юрид-в инвал'!B236+'13.нерез-в инвал'!B68</f>
        <v>18462109.699999999</v>
      </c>
      <c r="C236" s="29">
        <f>('11.физ-в инвал'!B236*'11.физ-в инвал'!C236+'12.юрид-в инвал'!B236*'12.юрид-в инвал'!C236+'13.нерез-в инвал'!B68*'13.нерез-в инвал'!C68)/('11.физ-в инвал'!B236+'12.юрид-в инвал'!B236+'13.нерез-в инвал'!B68)</f>
        <v>1.1026519666384607</v>
      </c>
      <c r="D236" s="25">
        <f>'11.физ-в инвал'!D236+'12.юрид-в инвал'!D236+'13.нерез-в инвал'!D68</f>
        <v>15016912.699999999</v>
      </c>
      <c r="E236" s="29">
        <f>('11.физ-в инвал'!D236*'11.физ-в инвал'!E236+'12.юрид-в инвал'!D236*'12.юрид-в инвал'!E236+'13.нерез-в инвал'!D68*'13.нерез-в инвал'!E68)/('11.физ-в инвал'!D236+'12.юрид-в инвал'!D236+'13.нерез-в инвал'!D68)</f>
        <v>0.11479263470713272</v>
      </c>
      <c r="F236" s="25">
        <f t="shared" si="6"/>
        <v>3445197</v>
      </c>
      <c r="G236" s="29">
        <f t="shared" si="7"/>
        <v>5.4085297865405062</v>
      </c>
      <c r="H236" s="25">
        <f>'11.физ-в инвал'!H236+'12.юрид-в инвал'!H236+'13.нерез-в инвал'!H68</f>
        <v>256177.99999999997</v>
      </c>
      <c r="I236" s="29">
        <f>('11.физ-в инвал'!H236*'11.физ-в инвал'!I236+'12.юрид-в инвал'!H236*'12.юрид-в инвал'!I236+'13.нерез-в инвал'!H68*'13.нерез-в инвал'!I68)/('11.физ-в инвал'!H236+'12.юрид-в инвал'!H236+'13.нерез-в инвал'!H68)</f>
        <v>0.56738692237428767</v>
      </c>
      <c r="J236" s="25">
        <f>'11.физ-в инвал'!J236+'12.юрид-в инвал'!J236+'13.нерез-в инвал'!J68</f>
        <v>539092.19999999995</v>
      </c>
      <c r="K236" s="29">
        <f>('11.физ-в инвал'!J236*'11.физ-в инвал'!K236+'12.юрид-в инвал'!J236*'12.юрид-в инвал'!K236+'13.нерез-в инвал'!J68*'13.нерез-в инвал'!K68)/('11.физ-в инвал'!J236+'12.юрид-в инвал'!J236+'13.нерез-в инвал'!J68)</f>
        <v>3.0605665988118567</v>
      </c>
      <c r="L236" s="25">
        <f>'11.физ-в инвал'!L236+'12.юрид-в инвал'!L236+'13.нерез-в инвал'!L68</f>
        <v>1047310.1</v>
      </c>
      <c r="M236" s="29">
        <f>('11.физ-в инвал'!L236*'11.физ-в инвал'!M236+'12.юрид-в инвал'!L236*'12.юрид-в инвал'!M236+'13.нерез-в инвал'!L68*'13.нерез-в инвал'!M68)/('11.физ-в инвал'!L236+'12.юрид-в инвал'!L236+'13.нерез-в инвал'!L68)</f>
        <v>4.2421374863089696</v>
      </c>
      <c r="N236" s="25">
        <f>'11.физ-в инвал'!N236+'12.юрид-в инвал'!N236+'13.нерез-в инвал'!N68</f>
        <v>668222.10000000009</v>
      </c>
      <c r="O236" s="29">
        <f>('11.физ-в инвал'!N236*'11.физ-в инвал'!O236+'12.юрид-в инвал'!N236*'12.юрид-в инвал'!O236+'13.нерез-в инвал'!N68*'13.нерез-в инвал'!O68)/('11.физ-в инвал'!N236+'12.юрид-в инвал'!N236+'13.нерез-в инвал'!N68)</f>
        <v>6.794220233063224</v>
      </c>
      <c r="P236" s="25">
        <f>'11.физ-в инвал'!P236+'12.юрид-в инвал'!P236+'13.нерез-в инвал'!P68</f>
        <v>923735.4</v>
      </c>
      <c r="Q236" s="29">
        <f>('11.физ-в инвал'!P236*'11.физ-в инвал'!Q236+'12.юрид-в инвал'!P236*'12.юрид-в инвал'!Q236+'13.нерез-в инвал'!P68*'13.нерез-в инвал'!Q68)/('11.физ-в инвал'!P236+'12.юрид-в инвал'!P236+'13.нерез-в инвал'!P68)</f>
        <v>8.3480550534276361</v>
      </c>
      <c r="R236" s="25">
        <f>'11.физ-в инвал'!R236+'12.юрид-в инвал'!R236+'13.нерез-в инвал'!R68</f>
        <v>10659.2</v>
      </c>
      <c r="S236" s="29">
        <f>('11.физ-в инвал'!R236*'11.физ-в инвал'!S236+'12.юрид-в инвал'!R236*'12.юрид-в инвал'!S236+'13.нерез-в инвал'!R68*'13.нерез-в инвал'!S68)/('11.физ-в инвал'!R236+'12.юрид-в инвал'!R236+'13.нерез-в инвал'!R68)</f>
        <v>13.499647815971183</v>
      </c>
    </row>
    <row r="237" spans="1:19" ht="14.25" customHeight="1" x14ac:dyDescent="0.2">
      <c r="A237" s="23" t="s">
        <v>47</v>
      </c>
      <c r="B237" s="26">
        <f>'11.физ-в инвал'!B237+'12.юрид-в инвал'!B237+'13.нерез-в инвал'!B69</f>
        <v>11786952.299999999</v>
      </c>
      <c r="C237" s="28">
        <f>('11.физ-в инвал'!B237*'11.физ-в инвал'!C237+'12.юрид-в инвал'!B237*'12.юрид-в инвал'!C237+'13.нерез-в инвал'!B69*'13.нерез-в инвал'!C69)/('11.физ-в инвал'!B237+'12.юрид-в инвал'!B237+'13.нерез-в инвал'!B69)</f>
        <v>1.2358691322607627</v>
      </c>
      <c r="D237" s="21">
        <f>'11.физ-в инвал'!D237+'12.юрид-в инвал'!D237+'13.нерез-в инвал'!D69</f>
        <v>9507039.5</v>
      </c>
      <c r="E237" s="28">
        <f>('11.физ-в инвал'!D237*'11.физ-в инвал'!E237+'12.юрид-в инвал'!D237*'12.юрид-в инвал'!E237+'13.нерез-в инвал'!D69*'13.нерез-в инвал'!E69)/('11.физ-в инвал'!D237+'12.юрид-в инвал'!D237+'13.нерез-в инвал'!D69)</f>
        <v>7.6859007159905027E-2</v>
      </c>
      <c r="F237" s="21">
        <f t="shared" si="6"/>
        <v>2279912.7999999998</v>
      </c>
      <c r="G237" s="28">
        <f t="shared" si="7"/>
        <v>6.0688412705959633</v>
      </c>
      <c r="H237" s="21">
        <f>'11.физ-в инвал'!H237+'12.юрид-в инвал'!H237+'13.нерез-в инвал'!H69</f>
        <v>74454.2</v>
      </c>
      <c r="I237" s="28">
        <f>('11.физ-в инвал'!H237*'11.физ-в инвал'!I237+'12.юрид-в инвал'!H237*'12.юрид-в инвал'!I237+'13.нерез-в инвал'!H69*'13.нерез-в инвал'!I69)/('11.физ-в инвал'!H237+'12.юрид-в инвал'!H237+'13.нерез-в инвал'!H69)</f>
        <v>1.0509145353787928</v>
      </c>
      <c r="J237" s="21">
        <f>'11.физ-в инвал'!J237+'12.юрид-в инвал'!J237+'13.нерез-в инвал'!J69</f>
        <v>546873</v>
      </c>
      <c r="K237" s="28">
        <f>('11.физ-в инвал'!J237*'11.физ-в инвал'!K237+'12.юрид-в инвал'!J237*'12.юрид-в инвал'!K237+'13.нерез-в инвал'!J69*'13.нерез-в инвал'!K69)/('11.физ-в инвал'!J237+'12.юрид-в инвал'!J237+'13.нерез-в инвал'!J69)</f>
        <v>2.8350982933880471</v>
      </c>
      <c r="L237" s="21">
        <f>'11.физ-в инвал'!L237+'12.юрид-в инвал'!L237+'13.нерез-в инвал'!L69</f>
        <v>321317.20000000007</v>
      </c>
      <c r="M237" s="28">
        <f>('11.физ-в инвал'!L237*'11.физ-в инвал'!M237+'12.юрид-в инвал'!L237*'12.юрид-в инвал'!M237+'13.нерез-в инвал'!L69*'13.нерез-в инвал'!M69)/('11.физ-в инвал'!L237+'12.юрид-в инвал'!L237+'13.нерез-в инвал'!L69)</f>
        <v>5.380856667492437</v>
      </c>
      <c r="N237" s="21">
        <f>'11.физ-в инвал'!N237+'12.юрид-в инвал'!N237+'13.нерез-в инвал'!N69</f>
        <v>721494.20000000007</v>
      </c>
      <c r="O237" s="28">
        <f>('11.физ-в инвал'!N237*'11.физ-в инвал'!O237+'12.юрид-в инвал'!N237*'12.юрид-в инвал'!O237+'13.нерез-в инвал'!N69*'13.нерез-в инвал'!O69)/('11.физ-в инвал'!N237+'12.юрид-в инвал'!N237+'13.нерез-в инвал'!N69)</f>
        <v>7.0984565516950768</v>
      </c>
      <c r="P237" s="21">
        <f>'11.физ-в инвал'!P237+'12.юрид-в инвал'!P237+'13.нерез-в инвал'!P69</f>
        <v>592657.69999999995</v>
      </c>
      <c r="Q237" s="28">
        <f>('11.физ-в инвал'!P237*'11.физ-в инвал'!Q237+'12.юрид-в инвал'!P237*'12.юрид-в инвал'!Q237+'13.нерез-в инвал'!P69*'13.нерез-в инвал'!Q69)/('11.физ-в инвал'!P237+'12.юрид-в инвал'!P237+'13.нерез-в инвал'!P69)</f>
        <v>8.6865060928087132</v>
      </c>
      <c r="R237" s="22">
        <f>'11.физ-в инвал'!R237+'12.юрид-в инвал'!R237+'13.нерез-в инвал'!R69</f>
        <v>23116.5</v>
      </c>
      <c r="S237" s="30">
        <f>('11.физ-в инвал'!R237*'11.физ-в инвал'!S237+'12.юрид-в инвал'!R237*'12.юрид-в инвал'!S237+'13.нерез-в инвал'!R69*'13.нерез-в инвал'!S69)/('11.физ-в инвал'!R237+'12.юрид-в инвал'!R237+'13.нерез-в инвал'!R69)</f>
        <v>9.0482310470875706</v>
      </c>
    </row>
    <row r="238" spans="1:19" ht="14.25" customHeight="1" x14ac:dyDescent="0.2">
      <c r="A238" s="23" t="s">
        <v>1</v>
      </c>
      <c r="B238" s="26">
        <f>'11.физ-в инвал'!B238+'12.юрид-в инвал'!B238+'13.нерез-в инвал'!B70</f>
        <v>16573412</v>
      </c>
      <c r="C238" s="28">
        <f>('11.физ-в инвал'!B238*'11.физ-в инвал'!C238+'12.юрид-в инвал'!B238*'12.юрид-в инвал'!C238+'13.нерез-в инвал'!B70*'13.нерез-в инвал'!C70)/('11.физ-в инвал'!B238+'12.юрид-в инвал'!B238+'13.нерез-в инвал'!B70)</f>
        <v>1.2405896930577727</v>
      </c>
      <c r="D238" s="21">
        <f>'11.физ-в инвал'!D238+'12.юрид-в инвал'!D238+'13.нерез-в инвал'!D70</f>
        <v>13107563.4</v>
      </c>
      <c r="E238" s="28">
        <f>('11.физ-в инвал'!D238*'11.физ-в инвал'!E238+'12.юрид-в инвал'!D238*'12.юрид-в инвал'!E238+'13.нерез-в инвал'!D70*'13.нерез-в инвал'!E70)/('11.физ-в инвал'!D238+'12.юрид-в инвал'!D238+'13.нерез-в инвал'!D70)</f>
        <v>9.324612055662479E-2</v>
      </c>
      <c r="F238" s="21">
        <f t="shared" si="6"/>
        <v>3465848.6</v>
      </c>
      <c r="G238" s="28">
        <f t="shared" si="7"/>
        <v>5.5797517147748472</v>
      </c>
      <c r="H238" s="21">
        <f>'11.физ-в инвал'!H238+'12.юрид-в инвал'!H238+'13.нерез-в инвал'!H70</f>
        <v>91820.5</v>
      </c>
      <c r="I238" s="28">
        <f>('11.физ-в инвал'!H238*'11.физ-в инвал'!I238+'12.юрид-в инвал'!H238*'12.юрид-в инвал'!I238+'13.нерез-в инвал'!H70*'13.нерез-в инвал'!I70)/('11.физ-в инвал'!H238+'12.юрид-в инвал'!H238+'13.нерез-в инвал'!H70)</f>
        <v>1.6454759666958936</v>
      </c>
      <c r="J238" s="21">
        <f>'11.физ-в инвал'!J238+'12.юрид-в инвал'!J238+'13.нерез-в инвал'!J70</f>
        <v>688460.6</v>
      </c>
      <c r="K238" s="28">
        <f>('11.физ-в инвал'!J238*'11.физ-в инвал'!K238+'12.юрид-в инвал'!J238*'12.юрид-в инвал'!K238+'13.нерез-в инвал'!J70*'13.нерез-в инвал'!K70)/('11.физ-в инвал'!J238+'12.юрид-в инвал'!J238+'13.нерез-в инвал'!J70)</f>
        <v>4.026383675405679</v>
      </c>
      <c r="L238" s="21">
        <f>'11.физ-в инвал'!L238+'12.юрид-в инвал'!L238+'13.нерез-в инвал'!L70</f>
        <v>453876.89999999997</v>
      </c>
      <c r="M238" s="28">
        <f>('11.физ-в инвал'!L238*'11.физ-в инвал'!M238+'12.юрид-в инвал'!L238*'12.юрид-в инвал'!M238+'13.нерез-в инвал'!L70*'13.нерез-в инвал'!M70)/('11.физ-в инвал'!L238+'12.юрид-в инвал'!L238+'13.нерез-в инвал'!L70)</f>
        <v>2.8614472624625771</v>
      </c>
      <c r="N238" s="21">
        <f>'11.физ-в инвал'!N238+'12.юрид-в инвал'!N238+'13.нерез-в инвал'!N70</f>
        <v>1242527.3999999999</v>
      </c>
      <c r="O238" s="28">
        <f>('11.физ-в инвал'!N238*'11.физ-в инвал'!O238+'12.юрид-в инвал'!N238*'12.юрид-в инвал'!O238+'13.нерез-в инвал'!N70*'13.нерез-в инвал'!O70)/('11.физ-в инвал'!N238+'12.юрид-в инвал'!N238+'13.нерез-в инвал'!N70)</f>
        <v>4.9779005895564135</v>
      </c>
      <c r="P238" s="21">
        <f>'11.физ-в инвал'!P238+'12.юрид-в инвал'!P238+'13.нерез-в инвал'!P70</f>
        <v>974212.3</v>
      </c>
      <c r="Q238" s="28">
        <f>('11.физ-в инвал'!P238*'11.физ-в инвал'!Q238+'12.юрид-в инвал'!P238*'12.юрид-в инвал'!Q238+'13.нерез-в инвал'!P70*'13.нерез-в инвал'!Q70)/('11.физ-в инвал'!P238+'12.юрид-в инвал'!P238+'13.нерез-в инвал'!P70)</f>
        <v>9.0114185296161864</v>
      </c>
      <c r="R238" s="22">
        <f>'11.физ-в инвал'!R238+'12.юрид-в инвал'!R238+'13.нерез-в инвал'!R70</f>
        <v>14950.9</v>
      </c>
      <c r="S238" s="30">
        <f>('11.физ-в инвал'!R238*'11.физ-в инвал'!S238+'12.юрид-в инвал'!R238*'12.юрид-в инвал'!S238+'13.нерез-в инвал'!R70*'13.нерез-в инвал'!S70)/('11.физ-в инвал'!R238+'12.юрид-в инвал'!R238+'13.нерез-в инвал'!R70)</f>
        <v>10.20154371977608</v>
      </c>
    </row>
    <row r="239" spans="1:19" ht="14.25" customHeight="1" x14ac:dyDescent="0.2">
      <c r="A239" s="23" t="s">
        <v>2</v>
      </c>
      <c r="B239" s="26">
        <f>'11.физ-в инвал'!B239+'12.юрид-в инвал'!B239+'13.нерез-в инвал'!B71</f>
        <v>20509017.700000003</v>
      </c>
      <c r="C239" s="28">
        <f>('11.физ-в инвал'!B239*'11.физ-в инвал'!C239+'12.юрид-в инвал'!B239*'12.юрид-в инвал'!C239+'13.нерез-в инвал'!B71*'13.нерез-в инвал'!C71)/('11.физ-в инвал'!B239+'12.юрид-в инвал'!B239+'13.нерез-в инвал'!B71)</f>
        <v>0.99142396546861433</v>
      </c>
      <c r="D239" s="21">
        <f>'11.физ-в инвал'!D239+'12.юрид-в инвал'!D239+'13.нерез-в инвал'!D71</f>
        <v>17470807.699999999</v>
      </c>
      <c r="E239" s="28">
        <f>('11.физ-в инвал'!D239*'11.физ-в инвал'!E239+'12.юрид-в инвал'!D239*'12.юрид-в инвал'!E239+'13.нерез-в инвал'!D71*'13.нерез-в инвал'!E71)/('11.физ-в инвал'!D239+'12.юрид-в инвал'!D239+'13.нерез-в инвал'!D71)</f>
        <v>8.1494002821632675E-2</v>
      </c>
      <c r="F239" s="21">
        <f t="shared" si="6"/>
        <v>3038210</v>
      </c>
      <c r="G239" s="28">
        <f t="shared" si="7"/>
        <v>6.2238507555435607</v>
      </c>
      <c r="H239" s="21">
        <f>'11.физ-в инвал'!H239+'12.юрид-в инвал'!H239+'13.нерез-в инвал'!H71</f>
        <v>62841.4</v>
      </c>
      <c r="I239" s="28">
        <f>('11.физ-в инвал'!H239*'11.физ-в инвал'!I239+'12.юрид-в инвал'!H239*'12.юрид-в инвал'!I239+'13.нерез-в инвал'!H71*'13.нерез-в инвал'!I71)/('11.физ-в инвал'!H239+'12.юрид-в инвал'!H239+'13.нерез-в инвал'!H71)</f>
        <v>1.5150595308188577</v>
      </c>
      <c r="J239" s="21">
        <f>'11.физ-в инвал'!J239+'12.юрид-в инвал'!J239+'13.нерез-в инвал'!J71</f>
        <v>271692.59999999998</v>
      </c>
      <c r="K239" s="28">
        <f>('11.физ-в инвал'!J239*'11.физ-в инвал'!K239+'12.юрид-в инвал'!J239*'12.юрид-в инвал'!K239+'13.нерез-в инвал'!J71*'13.нерез-в инвал'!K71)/('11.физ-в инвал'!J239+'12.юрид-в инвал'!J239+'13.нерез-в инвал'!J71)</f>
        <v>2.6017034803303445</v>
      </c>
      <c r="L239" s="21">
        <f>'11.физ-в инвал'!L239+'12.юрид-в инвал'!L239+'13.нерез-в инвал'!L71</f>
        <v>919701.20000000007</v>
      </c>
      <c r="M239" s="28">
        <f>('11.физ-в инвал'!L239*'11.физ-в инвал'!M239+'12.юрид-в инвал'!L239*'12.юрид-в инвал'!M239+'13.нерез-в инвал'!L71*'13.нерез-в инвал'!M71)/('11.физ-в инвал'!L239+'12.юрид-в инвал'!L239+'13.нерез-в инвал'!L71)</f>
        <v>5.1150181243647417</v>
      </c>
      <c r="N239" s="21">
        <f>'11.физ-в инвал'!N239+'12.юрид-в инвал'!N239+'13.нерез-в инвал'!N71</f>
        <v>536856.19999999995</v>
      </c>
      <c r="O239" s="28">
        <f>('11.физ-в инвал'!N239*'11.физ-в инвал'!O239+'12.юрид-в инвал'!N239*'12.юрид-в инвал'!O239+'13.нерез-в инвал'!N71*'13.нерез-в инвал'!O71)/('11.физ-в инвал'!N239+'12.юрид-в инвал'!N239+'13.нерез-в инвал'!N71)</f>
        <v>4.8489136346008523</v>
      </c>
      <c r="P239" s="21">
        <f>'11.физ-в инвал'!P239+'12.юрид-в инвал'!P239+'13.нерез-в инвал'!P71</f>
        <v>1242008.8999999999</v>
      </c>
      <c r="Q239" s="28">
        <f>('11.физ-в инвал'!P239*'11.физ-в инвал'!Q239+'12.юрид-в инвал'!P239*'12.юрид-в инвал'!Q239+'13.нерез-в инвал'!P71*'13.нерез-в инвал'!Q71)/('11.физ-в инвал'!P239+'12.юрид-в инвал'!P239+'13.нерез-в инвал'!P71)</f>
        <v>8.656649862170875</v>
      </c>
      <c r="R239" s="21">
        <f>'11.физ-в инвал'!R239+'12.юрид-в инвал'!R239+'13.нерез-в инвал'!R71</f>
        <v>5109.7</v>
      </c>
      <c r="S239" s="28">
        <f>('11.физ-в инвал'!R239*'11.физ-в инвал'!S239+'12.юрид-в инвал'!R239*'12.юрид-в инвал'!S239+'13.нерез-в инвал'!R71*'13.нерез-в инвал'!S71)/('11.физ-в инвал'!R239+'12.юрид-в инвал'!R239+'13.нерез-в инвал'!R71)</f>
        <v>9.432986476701176</v>
      </c>
    </row>
    <row r="240" spans="1:19" ht="14.25" customHeight="1" x14ac:dyDescent="0.2">
      <c r="A240" s="23" t="s">
        <v>3</v>
      </c>
      <c r="B240" s="26">
        <f>'11.физ-в инвал'!B240+'12.юрид-в инвал'!B240+'13.нерез-в инвал'!B72</f>
        <v>14197880.599999998</v>
      </c>
      <c r="C240" s="28">
        <f>('11.физ-в инвал'!B240*'11.физ-в инвал'!C240+'12.юрид-в инвал'!B240*'12.юрид-в инвал'!C240+'13.нерез-в инвал'!B72*'13.нерез-в инвал'!C72)/('11.физ-в инвал'!B240+'12.юрид-в инвал'!B240+'13.нерез-в инвал'!B72)</f>
        <v>1.2254395369404645</v>
      </c>
      <c r="D240" s="21">
        <f>'11.физ-в инвал'!D240+'12.юрид-в инвал'!D240+'13.нерез-в инвал'!D72</f>
        <v>11800340.800000001</v>
      </c>
      <c r="E240" s="28">
        <f>('11.физ-в инвал'!D240*'11.физ-в инвал'!E240+'12.юрид-в инвал'!D240*'12.юрид-в инвал'!E240+'13.нерез-в инвал'!D72*'13.нерез-в инвал'!E72)/('11.физ-в инвал'!D240+'12.юрид-в инвал'!D240+'13.нерез-в инвал'!D72)</f>
        <v>8.6216495543925409E-2</v>
      </c>
      <c r="F240" s="21">
        <f t="shared" si="6"/>
        <v>2397539.7999999998</v>
      </c>
      <c r="G240" s="28">
        <f t="shared" si="7"/>
        <v>6.8325289940963634</v>
      </c>
      <c r="H240" s="21">
        <f>'11.физ-в инвал'!H240+'12.юрид-в инвал'!H240+'13.нерез-в инвал'!H72</f>
        <v>106050</v>
      </c>
      <c r="I240" s="28">
        <f>('11.физ-в инвал'!H240*'11.физ-в инвал'!I240+'12.юрид-в инвал'!H240*'12.юрид-в инвал'!I240+'13.нерез-в инвал'!H72*'13.нерез-в инвал'!I72)/('11.физ-в инвал'!H240+'12.юрид-в инвал'!H240+'13.нерез-в инвал'!H72)</f>
        <v>1.0887402263083426</v>
      </c>
      <c r="J240" s="21">
        <f>'11.физ-в инвал'!J240+'12.юрид-в инвал'!J240+'13.нерез-в инвал'!J72</f>
        <v>374907.8</v>
      </c>
      <c r="K240" s="28">
        <f>('11.физ-в инвал'!J240*'11.физ-в инвал'!K240+'12.юрид-в инвал'!J240*'12.юрид-в инвал'!K240+'13.нерез-в инвал'!J72*'13.нерез-в инвал'!K72)/('11.физ-в инвал'!J240+'12.юрид-в инвал'!J240+'13.нерез-в инвал'!J72)</f>
        <v>3.0884666096570959</v>
      </c>
      <c r="L240" s="21">
        <f>'11.физ-в инвал'!L240+'12.юрид-в инвал'!L240+'13.нерез-в инвал'!L72</f>
        <v>322538.19999999995</v>
      </c>
      <c r="M240" s="28">
        <f>('11.физ-в инвал'!L240*'11.физ-в инвал'!M240+'12.юрид-в инвал'!L240*'12.юрид-в инвал'!M240+'13.нерез-в инвал'!L72*'13.нерез-в инвал'!M72)/('11.физ-в инвал'!L240+'12.юрид-в инвал'!L240+'13.нерез-в инвал'!L72)</f>
        <v>5.6433038939263627</v>
      </c>
      <c r="N240" s="21">
        <f>'11.физ-в инвал'!N240+'12.юрид-в инвал'!N240+'13.нерез-в инвал'!N72</f>
        <v>540930.19999999995</v>
      </c>
      <c r="O240" s="28">
        <f>('11.физ-в инвал'!N240*'11.физ-в инвал'!O240+'12.юрид-в инвал'!N240*'12.юрид-в инвал'!O240+'13.нерез-в инвал'!N72*'13.нерез-в инвал'!O72)/('11.физ-в инвал'!N240+'12.юрид-в инвал'!N240+'13.нерез-в инвал'!N72)</f>
        <v>6.8204004121049273</v>
      </c>
      <c r="P240" s="21">
        <f>'11.физ-в инвал'!P240+'12.юрид-в инвал'!P240+'13.нерез-в инвал'!P72</f>
        <v>929545.70000000007</v>
      </c>
      <c r="Q240" s="28">
        <f>('11.физ-в инвал'!P240*'11.физ-в инвал'!Q240+'12.юрид-в инвал'!P240*'12.юрид-в инвал'!Q240+'13.нерез-в инвал'!P72*'13.нерез-в инвал'!Q72)/('11.физ-в инвал'!P240+'12.юрид-в инвал'!P240+'13.нерез-в инвал'!P72)</f>
        <v>9.1143134361226075</v>
      </c>
      <c r="R240" s="22">
        <f>'11.физ-в инвал'!R240+'12.юрид-в инвал'!R240+'13.нерез-в инвал'!R72</f>
        <v>123567.9</v>
      </c>
      <c r="S240" s="30">
        <f>('11.физ-в инвал'!R240*'11.физ-в инвал'!S240+'12.юрид-в инвал'!R240*'12.юрид-в инвал'!S240+'13.нерез-в инвал'!R72*'13.нерез-в инвал'!S72)/('11.физ-в инвал'!R240+'12.юрид-в инвал'!R240+'13.нерез-в инвал'!R72)</f>
        <v>9.1139897416723947</v>
      </c>
    </row>
    <row r="241" spans="1:19" ht="14.25" customHeight="1" x14ac:dyDescent="0.2">
      <c r="A241" s="23" t="s">
        <v>4</v>
      </c>
      <c r="B241" s="26">
        <f>'11.физ-в инвал'!B241+'12.юрид-в инвал'!B241+'13.нерез-в инвал'!B73</f>
        <v>13387763.1</v>
      </c>
      <c r="C241" s="28">
        <f>('11.физ-в инвал'!B241*'11.физ-в инвал'!C241+'12.юрид-в инвал'!B241*'12.юрид-в инвал'!C241+'13.нерез-в инвал'!B73*'13.нерез-в инвал'!C73)/('11.физ-в инвал'!B241+'12.юрид-в инвал'!B241+'13.нерез-в инвал'!B73)</f>
        <v>1.3890633883415522</v>
      </c>
      <c r="D241" s="21">
        <f>'11.физ-в инвал'!D241+'12.юрид-в инвал'!D241+'13.нерез-в инвал'!D73</f>
        <v>10540537.4</v>
      </c>
      <c r="E241" s="28">
        <f>('11.физ-в инвал'!D241*'11.физ-в инвал'!E241+'12.юрид-в инвал'!D241*'12.юрид-в инвал'!E241+'13.нерез-в инвал'!D73*'13.нерез-в инвал'!E73)/('11.физ-в инвал'!D241+'12.юрид-в инвал'!D241+'13.нерез-в инвал'!D73)</f>
        <v>0.1336094005984933</v>
      </c>
      <c r="F241" s="21">
        <f t="shared" si="6"/>
        <v>2847225.6999999997</v>
      </c>
      <c r="G241" s="28">
        <f t="shared" si="7"/>
        <v>6.0368016100725708</v>
      </c>
      <c r="H241" s="21">
        <f>'11.физ-в инвал'!H241+'12.юрид-в инвал'!H241+'13.нерез-в инвал'!H73</f>
        <v>56521.5</v>
      </c>
      <c r="I241" s="28">
        <f>('11.физ-в инвал'!H241*'11.физ-в инвал'!I241+'12.юрид-в инвал'!H241*'12.юрид-в инвал'!I241+'13.нерез-в инвал'!H73*'13.нерез-в инвал'!I73)/('11.физ-в инвал'!H241+'12.юрид-в инвал'!H241+'13.нерез-в инвал'!H73)</f>
        <v>2.1908956591739392</v>
      </c>
      <c r="J241" s="21">
        <f>'11.физ-в инвал'!J241+'12.юрид-в инвал'!J241+'13.нерез-в инвал'!J73</f>
        <v>176355.50000000003</v>
      </c>
      <c r="K241" s="28">
        <f>('11.физ-в инвал'!J241*'11.физ-в инвал'!K241+'12.юрид-в инвал'!J241*'12.юрид-в инвал'!K241+'13.нерез-в инвал'!J73*'13.нерез-в инвал'!K73)/('11.физ-в инвал'!J241+'12.юрид-в инвал'!J241+'13.нерез-в инвал'!J73)</f>
        <v>2.6353977222145004</v>
      </c>
      <c r="L241" s="21">
        <f>'11.физ-в инвал'!L241+'12.юрид-в инвал'!L241+'13.нерез-в инвал'!L73</f>
        <v>1507151.1</v>
      </c>
      <c r="M241" s="28">
        <f>('11.физ-в инвал'!L241*'11.физ-в инвал'!M241+'12.юрид-в инвал'!L241*'12.юрид-в инвал'!M241+'13.нерез-в инвал'!L73*'13.нерез-в инвал'!M73)/('11.физ-в инвал'!L241+'12.юрид-в инвал'!L241+'13.нерез-в инвал'!L73)</f>
        <v>5.3079389398979302</v>
      </c>
      <c r="N241" s="21">
        <f>'11.физ-в инвал'!N241+'12.юрид-в инвал'!N241+'13.нерез-в инвал'!N73</f>
        <v>563860.69999999995</v>
      </c>
      <c r="O241" s="28">
        <f>('11.физ-в инвал'!N241*'11.физ-в инвал'!O241+'12.юрид-в инвал'!N241*'12.юрид-в инвал'!O241+'13.нерез-в инвал'!N73*'13.нерез-в инвал'!O73)/('11.физ-в инвал'!N241+'12.юрид-в инвал'!N241+'13.нерез-в инвал'!N73)</f>
        <v>6.7478652245137853</v>
      </c>
      <c r="P241" s="21">
        <f>'11.физ-в инвал'!P241+'12.юрид-в инвал'!P241+'13.нерез-в инвал'!P73</f>
        <v>540748.6</v>
      </c>
      <c r="Q241" s="28">
        <f>('11.физ-в инвал'!P241*'11.физ-в инвал'!Q241+'12.юрид-в инвал'!P241*'12.юрид-в инвал'!Q241+'13.нерез-в инвал'!P73*'13.нерез-в инвал'!Q73)/('11.физ-в инвал'!P241+'12.юрид-в инвал'!P241+'13.нерез-в инвал'!P73)</f>
        <v>8.8166567920841583</v>
      </c>
      <c r="R241" s="22">
        <f>'11.физ-в инвал'!R241+'12.юрид-в инвал'!R241+'13.нерез-в инвал'!R73</f>
        <v>2588.3000000000002</v>
      </c>
      <c r="S241" s="30">
        <f>('11.физ-в инвал'!R241*'11.физ-в инвал'!S241+'12.юрид-в инвал'!R241*'12.юрид-в инвал'!S241+'13.нерез-в инвал'!R73*'13.нерез-в инвал'!S73)/('11.физ-в инвал'!R241+'12.юрид-в инвал'!R241+'13.нерез-в инвал'!R73)</f>
        <v>10.516655719970668</v>
      </c>
    </row>
    <row r="242" spans="1:19" ht="14.25" customHeight="1" x14ac:dyDescent="0.2">
      <c r="A242" s="23" t="s">
        <v>5</v>
      </c>
      <c r="B242" s="26">
        <f>'11.физ-в инвал'!B242+'12.юрид-в инвал'!B242+'13.нерез-в инвал'!B74</f>
        <v>15558359.100000001</v>
      </c>
      <c r="C242" s="28">
        <f>('11.физ-в инвал'!B242*'11.физ-в инвал'!C242+'12.юрид-в инвал'!B242*'12.юрид-в инвал'!C242+'13.нерез-в инвал'!B74*'13.нерез-в инвал'!C74)/('11.физ-в инвал'!B242+'12.юрид-в инвал'!B242+'13.нерез-в инвал'!B74)</f>
        <v>1.0034582268383299</v>
      </c>
      <c r="D242" s="21">
        <f>'11.физ-в инвал'!D242+'12.юрид-в инвал'!D242+'13.нерез-в инвал'!D74</f>
        <v>13320433.300000001</v>
      </c>
      <c r="E242" s="28">
        <f>('11.физ-в инвал'!D242*'11.физ-в инвал'!E242+'12.юрид-в инвал'!D242*'12.юрид-в инвал'!E242+'13.нерез-в инвал'!D74*'13.нерез-в инвал'!E74)/('11.физ-в инвал'!D242+'12.юрид-в инвал'!D242+'13.нерез-в инвал'!D74)</f>
        <v>9.523504209131084E-2</v>
      </c>
      <c r="F242" s="21">
        <f t="shared" ref="F242:F256" si="8">H242+J242+L242+N242+P242+R242</f>
        <v>2237925.8000000003</v>
      </c>
      <c r="G242" s="28">
        <f t="shared" ref="G242:G256" si="9">(H242*I242+J242*K242+L242*M242+N242*O242+P242*Q242+R242*S242)/(H242+J242+L242+N242+P242+R242)</f>
        <v>6.4093239413925138</v>
      </c>
      <c r="H242" s="21">
        <f>'11.физ-в инвал'!H242+'12.юрид-в инвал'!H242+'13.нерез-в инвал'!H74</f>
        <v>96596.4</v>
      </c>
      <c r="I242" s="28">
        <f>('11.физ-в инвал'!H242*'11.физ-в инвал'!I242+'12.юрид-в инвал'!H242*'12.юрид-в инвал'!I242+'13.нерез-в инвал'!H74*'13.нерез-в инвал'!I74)/('11.физ-в инвал'!H242+'12.юрид-в инвал'!H242+'13.нерез-в инвал'!H74)</f>
        <v>1.4214829434637315</v>
      </c>
      <c r="J242" s="21">
        <f>'11.физ-в инвал'!J242+'12.юрид-в инвал'!J242+'13.нерез-в инвал'!J74</f>
        <v>216005.6</v>
      </c>
      <c r="K242" s="28">
        <f>('11.физ-в инвал'!J242*'11.физ-в инвал'!K242+'12.юрид-в инвал'!J242*'12.юрид-в инвал'!K242+'13.нерез-в инвал'!J74*'13.нерез-в инвал'!K74)/('11.физ-в инвал'!J242+'12.юрид-в инвал'!J242+'13.нерез-в инвал'!J74)</f>
        <v>2.5494390006555374</v>
      </c>
      <c r="L242" s="21">
        <f>'11.физ-в инвал'!L242+'12.юрид-в инвал'!L242+'13.нерез-в инвал'!L74</f>
        <v>418448.6</v>
      </c>
      <c r="M242" s="28">
        <f>('11.физ-в инвал'!L242*'11.физ-в инвал'!M242+'12.юрид-в инвал'!L242*'12.юрид-в инвал'!M242+'13.нерез-в инвал'!L74*'13.нерез-в инвал'!M74)/('11.физ-в инвал'!L242+'12.юрид-в инвал'!L242+'13.нерез-в инвал'!L74)</f>
        <v>4.8347411151572723</v>
      </c>
      <c r="N242" s="21">
        <f>'11.физ-в инвал'!N242+'12.юрид-в инвал'!N242+'13.нерез-в инвал'!N74</f>
        <v>448493.79999999993</v>
      </c>
      <c r="O242" s="28">
        <f>('11.физ-в инвал'!N242*'11.физ-в инвал'!O242+'12.юрид-в инвал'!N242*'12.юрид-в инвал'!O242+'13.нерез-в инвал'!N74*'13.нерез-в инвал'!O74)/('11.физ-в инвал'!N242+'12.юрид-в инвал'!N242+'13.нерез-в инвал'!N74)</f>
        <v>6.9274870845483276</v>
      </c>
      <c r="P242" s="21">
        <f>'11.физ-в инвал'!P242+'12.юрид-в инвал'!P242+'13.нерез-в инвал'!P74</f>
        <v>1051907.3</v>
      </c>
      <c r="Q242" s="28">
        <f>('11.физ-в инвал'!P242*'11.физ-в инвал'!Q242+'12.юрид-в инвал'!P242*'12.юрид-в инвал'!Q242+'13.нерез-в инвал'!P74*'13.нерез-в инвал'!Q74)/('11.физ-в инвал'!P242+'12.юрид-в инвал'!P242+'13.нерез-в инвал'!P74)</f>
        <v>8.0348166173958457</v>
      </c>
      <c r="R242" s="22">
        <f>'11.физ-в инвал'!R242+'12.юрид-в инвал'!R242+'13.нерез-в инвал'!R74</f>
        <v>6474.1</v>
      </c>
      <c r="S242" s="30">
        <f>('11.физ-в инвал'!R242*'11.физ-в инвал'!S242+'12.юрид-в инвал'!R242*'12.юрид-в инвал'!S242+'13.нерез-в инвал'!R74*'13.нерез-в инвал'!S74)/('11.физ-в инвал'!R242+'12.юрид-в инвал'!R242+'13.нерез-в инвал'!R74)</f>
        <v>11.380772771504898</v>
      </c>
    </row>
    <row r="243" spans="1:19" ht="14.25" customHeight="1" x14ac:dyDescent="0.2">
      <c r="A243" s="23" t="s">
        <v>6</v>
      </c>
      <c r="B243" s="26">
        <f>'11.физ-в инвал'!B243+'12.юрид-в инвал'!B243+'13.нерез-в инвал'!B75</f>
        <v>17249980.099999998</v>
      </c>
      <c r="C243" s="28">
        <f>('11.физ-в инвал'!B243*'11.физ-в инвал'!C243+'12.юрид-в инвал'!B243*'12.юрид-в инвал'!C243+'13.нерез-в инвал'!B75*'13.нерез-в инвал'!C75)/('11.физ-в инвал'!B243+'12.юрид-в инвал'!B243+'13.нерез-в инвал'!B75)</f>
        <v>1.1695780909915374</v>
      </c>
      <c r="D243" s="21">
        <f>'11.физ-в инвал'!D243+'12.юрид-в инвал'!D243+'13.нерез-в инвал'!D75</f>
        <v>14554740.4</v>
      </c>
      <c r="E243" s="28">
        <f>('11.физ-в инвал'!D243*'11.физ-в инвал'!E243+'12.юрид-в инвал'!D243*'12.юрид-в инвал'!E243+'13.нерез-в инвал'!D75*'13.нерез-в инвал'!E75)/('11.физ-в инвал'!D243+'12.юрид-в инвал'!D243+'13.нерез-в инвал'!D75)</f>
        <v>0.11851052774531101</v>
      </c>
      <c r="F243" s="21">
        <f t="shared" si="8"/>
        <v>2695239.7</v>
      </c>
      <c r="G243" s="28">
        <f t="shared" si="9"/>
        <v>6.8455168677576257</v>
      </c>
      <c r="H243" s="21">
        <f>'11.физ-в инвал'!H243+'12.юрид-в инвал'!H243+'13.нерез-в инвал'!H75</f>
        <v>87482.599999999991</v>
      </c>
      <c r="I243" s="28">
        <f>('11.физ-в инвал'!H243*'11.физ-в инвал'!I243+'12.юрид-в инвал'!H243*'12.юрид-в инвал'!I243+'13.нерез-в инвал'!H75*'13.нерез-в инвал'!I75)/('11.физ-в инвал'!H243+'12.юрид-в инвал'!H243+'13.нерез-в инвал'!H75)</f>
        <v>2.2579717452384851</v>
      </c>
      <c r="J243" s="21">
        <f>'11.физ-в инвал'!J243+'12.юрид-в инвал'!J243+'13.нерез-в инвал'!J75</f>
        <v>309500.70000000007</v>
      </c>
      <c r="K243" s="28">
        <f>('11.физ-в инвал'!J243*'11.физ-в инвал'!K243+'12.юрид-в инвал'!J243*'12.юрид-в инвал'!K243+'13.нерез-в инвал'!J75*'13.нерез-в инвал'!K75)/('11.физ-в инвал'!J243+'12.юрид-в инвал'!J243+'13.нерез-в инвал'!J75)</f>
        <v>5.9616771787592073</v>
      </c>
      <c r="L243" s="21">
        <f>'11.физ-в инвал'!L243+'12.юрид-в инвал'!L243+'13.нерез-в инвал'!L75</f>
        <v>261918.90000000002</v>
      </c>
      <c r="M243" s="28">
        <f>('11.физ-в инвал'!L243*'11.физ-в инвал'!M243+'12.юрид-в инвал'!L243*'12.юрид-в инвал'!M243+'13.нерез-в инвал'!L75*'13.нерез-в инвал'!M75)/('11.физ-в инвал'!L243+'12.юрид-в инвал'!L243+'13.нерез-в инвал'!L75)</f>
        <v>4.9250950733223133</v>
      </c>
      <c r="N243" s="21">
        <f>'11.физ-в инвал'!N243+'12.юрид-в инвал'!N243+'13.нерез-в инвал'!N75</f>
        <v>998913.7</v>
      </c>
      <c r="O243" s="28">
        <f>('11.физ-в инвал'!N243*'11.физ-в инвал'!O243+'12.юрид-в инвал'!N243*'12.юрид-в инвал'!O243+'13.нерез-в инвал'!N75*'13.нерез-в инвал'!O75)/('11.физ-в инвал'!N243+'12.юрид-в инвал'!N243+'13.нерез-в инвал'!N75)</f>
        <v>6.3080335718691236</v>
      </c>
      <c r="P243" s="21">
        <f>'11.физ-в инвал'!P243+'12.юрид-в инвал'!P243+'13.нерез-в инвал'!P75</f>
        <v>1022836.6000000001</v>
      </c>
      <c r="Q243" s="28">
        <f>('11.физ-в инвал'!P243*'11.физ-в инвал'!Q243+'12.юрид-в инвал'!P243*'12.юрид-в инвал'!Q243+'13.нерез-в инвал'!P75*'13.нерез-в инвал'!Q75)/('11.физ-в инвал'!P243+'12.юрид-в инвал'!P243+'13.нерез-в инвал'!P75)</f>
        <v>8.4818298445714611</v>
      </c>
      <c r="R243" s="22">
        <f>'11.физ-в инвал'!R243+'12.юрид-в инвал'!R243+'13.нерез-в инвал'!R75</f>
        <v>14587.2</v>
      </c>
      <c r="S243" s="30">
        <f>('11.физ-в инвал'!R243*'11.физ-в инвал'!S243+'12.юрид-в инвал'!R243*'12.юрид-в инвал'!S243+'13.нерез-в инвал'!R75*'13.нерез-в инвал'!S75)/('11.физ-в инвал'!R243+'12.юрид-в инвал'!R243+'13.нерез-в инвал'!R75)</f>
        <v>9.6625597098826397</v>
      </c>
    </row>
    <row r="244" spans="1:19" ht="14.25" customHeight="1" x14ac:dyDescent="0.2">
      <c r="A244" s="23" t="s">
        <v>7</v>
      </c>
      <c r="B244" s="26">
        <f>'11.физ-в инвал'!B244+'12.юрид-в инвал'!B244+'13.нерез-в инвал'!B76</f>
        <v>18240946.199999999</v>
      </c>
      <c r="C244" s="28">
        <f>('11.физ-в инвал'!B244*'11.физ-в инвал'!C244+'12.юрид-в инвал'!B244*'12.юрид-в инвал'!C244+'13.нерез-в инвал'!B76*'13.нерез-в инвал'!C76)/('11.физ-в инвал'!B244+'12.юрид-в инвал'!B244+'13.нерез-в инвал'!B76)</f>
        <v>0.93078501591107199</v>
      </c>
      <c r="D244" s="21">
        <f>'11.физ-в инвал'!D244+'12.юрид-в инвал'!D244+'13.нерез-в инвал'!D76</f>
        <v>15536137.5</v>
      </c>
      <c r="E244" s="28">
        <f>('11.физ-в инвал'!D244*'11.физ-в инвал'!E244+'12.юрид-в инвал'!D244*'12.юрид-в инвал'!E244+'13.нерез-в инвал'!D76*'13.нерез-в инвал'!E76)/('11.физ-в инвал'!D244+'12.юрид-в инвал'!D244+'13.нерез-в инвал'!D76)</f>
        <v>8.1060941820320656E-2</v>
      </c>
      <c r="F244" s="21">
        <f t="shared" si="8"/>
        <v>2704808.6999999997</v>
      </c>
      <c r="G244" s="28">
        <f t="shared" si="9"/>
        <v>5.8115109807950578</v>
      </c>
      <c r="H244" s="21">
        <f>'11.физ-в инвал'!H244+'12.юрид-в инвал'!H244+'13.нерез-в инвал'!H76</f>
        <v>94149.999999999985</v>
      </c>
      <c r="I244" s="28">
        <f>('11.физ-в инвал'!H244*'11.физ-в инвал'!I244+'12.юрид-в инвал'!H244*'12.юрид-в инвал'!I244+'13.нерез-в инвал'!H76*'13.нерез-в инвал'!I76)/('11.физ-в инвал'!H244+'12.юрид-в инвал'!H244+'13.нерез-в инвал'!H76)</f>
        <v>2.7658850026553372</v>
      </c>
      <c r="J244" s="21">
        <f>'11.физ-в инвал'!J244+'12.юрид-в инвал'!J244+'13.нерез-в инвал'!J76</f>
        <v>376617.69999999995</v>
      </c>
      <c r="K244" s="28">
        <f>('11.физ-в инвал'!J244*'11.физ-в инвал'!K244+'12.юрид-в инвал'!J244*'12.юрид-в инвал'!K244+'13.нерез-в инвал'!J76*'13.нерез-в инвал'!K76)/('11.физ-в инвал'!J244+'12.юрид-в инвал'!J244+'13.нерез-в инвал'!J76)</f>
        <v>1.8124933161664991</v>
      </c>
      <c r="L244" s="21">
        <f>'11.физ-в инвал'!L244+'12.юрид-в инвал'!L244+'13.нерез-в инвал'!L76</f>
        <v>739844.3</v>
      </c>
      <c r="M244" s="28">
        <f>('11.физ-в инвал'!L244*'11.физ-в инвал'!M244+'12.юрид-в инвал'!L244*'12.юрид-в инвал'!M244+'13.нерез-в инвал'!L76*'13.нерез-в инвал'!M76)/('11.физ-в инвал'!L244+'12.юрид-в инвал'!L244+'13.нерез-в инвал'!L76)</f>
        <v>4.0620323492388906</v>
      </c>
      <c r="N244" s="21">
        <f>'11.физ-в инвал'!N244+'12.юрид-в инвал'!N244+'13.нерез-в инвал'!N76</f>
        <v>430305.00000000006</v>
      </c>
      <c r="O244" s="28">
        <f>('11.физ-в инвал'!N244*'11.физ-в инвал'!O244+'12.юрид-в инвал'!N244*'12.юрид-в инвал'!O244+'13.нерез-в инвал'!N76*'13.нерез-в инвал'!O76)/('11.физ-в инвал'!N244+'12.юрид-в инвал'!N244+'13.нерез-в инвал'!N76)</f>
        <v>6.6786754093027012</v>
      </c>
      <c r="P244" s="21">
        <f>'11.физ-в инвал'!P244+'12.юрид-в инвал'!P244+'13.нерез-в инвал'!P76</f>
        <v>1055839.3999999999</v>
      </c>
      <c r="Q244" s="28">
        <f>('11.физ-в инвал'!P244*'11.физ-в инвал'!Q244+'12.юрид-в инвал'!P244*'12.юрид-в инвал'!Q244+'13.нерез-в инвал'!P76*'13.нерез-в инвал'!Q76)/('11.физ-в инвал'!P244+'12.юрид-в инвал'!P244+'13.нерез-в инвал'!P76)</f>
        <v>8.3447964766232481</v>
      </c>
      <c r="R244" s="22">
        <f>'11.физ-в инвал'!R244+'12.юрид-в инвал'!R244+'13.нерез-в инвал'!R76</f>
        <v>8052.2999999999993</v>
      </c>
      <c r="S244" s="30">
        <f>('11.физ-в инвал'!R244*'11.физ-в инвал'!S244+'12.юрид-в инвал'!R244*'12.юрид-в инвал'!S244+'13.нерез-в инвал'!R76*'13.нерез-в инвал'!S76)/('11.физ-в инвал'!R244+'12.юрид-в инвал'!R244+'13.нерез-в инвал'!R76)</f>
        <v>10.692164598934456</v>
      </c>
    </row>
    <row r="245" spans="1:19" ht="14.25" customHeight="1" x14ac:dyDescent="0.2">
      <c r="A245" s="23" t="s">
        <v>8</v>
      </c>
      <c r="B245" s="26">
        <f>'11.физ-в инвал'!B245+'12.юрид-в инвал'!B245+'13.нерез-в инвал'!B77</f>
        <v>20325705.300000001</v>
      </c>
      <c r="C245" s="28">
        <f>('11.физ-в инвал'!B245*'11.физ-в инвал'!C245+'12.юрид-в инвал'!B245*'12.юрид-в инвал'!C245+'13.нерез-в инвал'!B77*'13.нерез-в инвал'!C77)/('11.физ-в инвал'!B245+'12.юрид-в инвал'!B245+'13.нерез-в инвал'!B77)</f>
        <v>1.0433305713627559</v>
      </c>
      <c r="D245" s="21">
        <f>'11.физ-в инвал'!D245+'12.юрид-в инвал'!D245+'13.нерез-в инвал'!D77</f>
        <v>16687081.500000002</v>
      </c>
      <c r="E245" s="28">
        <f>('11.физ-в инвал'!D245*'11.физ-в инвал'!E245+'12.юрид-в инвал'!D245*'12.юрид-в инвал'!E245+'13.нерез-в инвал'!D77*'13.нерез-в инвал'!E77)/('11.физ-в инвал'!D245+'12.юрид-в инвал'!D245+'13.нерез-в инвал'!D77)</f>
        <v>0.10725117756511239</v>
      </c>
      <c r="F245" s="21">
        <f t="shared" si="8"/>
        <v>3638623.8</v>
      </c>
      <c r="G245" s="28">
        <f t="shared" si="9"/>
        <v>5.3362814212890033</v>
      </c>
      <c r="H245" s="21">
        <f>'11.физ-в инвал'!H245+'12.юрид-в инвал'!H245+'13.нерез-в инвал'!H77</f>
        <v>122369.1</v>
      </c>
      <c r="I245" s="28">
        <f>('11.физ-в инвал'!H245*'11.физ-в инвал'!I245+'12.юрид-в инвал'!H245*'12.юрид-в инвал'!I245+'13.нерез-в инвал'!H77*'13.нерез-в инвал'!I77)/('11.физ-в инвал'!H245+'12.юрид-в инвал'!H245+'13.нерез-в инвал'!H77)</f>
        <v>1.3482841011333759</v>
      </c>
      <c r="J245" s="21">
        <f>'11.физ-в инвал'!J245+'12.юрид-в инвал'!J245+'13.нерез-в инвал'!J77</f>
        <v>409488.4</v>
      </c>
      <c r="K245" s="28">
        <f>('11.физ-в инвал'!J245*'11.физ-в инвал'!K245+'12.юрид-в инвал'!J245*'12.юрид-в инвал'!K245+'13.нерез-в инвал'!J77*'13.нерез-в инвал'!K77)/('11.физ-в инвал'!J245+'12.юрид-в инвал'!J245+'13.нерез-в инвал'!J77)</f>
        <v>1.7524067226324367</v>
      </c>
      <c r="L245" s="21">
        <f>'11.физ-в инвал'!L245+'12.юрид-в инвал'!L245+'13.нерез-в инвал'!L77</f>
        <v>728317.7</v>
      </c>
      <c r="M245" s="28">
        <f>('11.физ-в инвал'!L245*'11.физ-в инвал'!M245+'12.юрид-в инвал'!L245*'12.юрид-в инвал'!M245+'13.нерез-в инвал'!L77*'13.нерез-в инвал'!M77)/('11.физ-в инвал'!L245+'12.юрид-в инвал'!L245+'13.нерез-в инвал'!L77)</f>
        <v>3.5573747885023228</v>
      </c>
      <c r="N245" s="21">
        <f>'11.физ-в инвал'!N245+'12.юрид-в инвал'!N245+'13.нерез-в инвал'!N77</f>
        <v>413064.30000000005</v>
      </c>
      <c r="O245" s="28">
        <f>('11.физ-в инвал'!N245*'11.физ-в инвал'!O245+'12.юрид-в инвал'!N245*'12.юрид-в инвал'!O245+'13.нерез-в инвал'!N77*'13.нерез-в инвал'!O77)/('11.физ-в инвал'!N245+'12.юрид-в инвал'!N245+'13.нерез-в инвал'!N77)</f>
        <v>5.5674583666513877</v>
      </c>
      <c r="P245" s="21">
        <f>'11.физ-в инвал'!P245+'12.юрид-в инвал'!P245+'13.нерез-в инвал'!P77</f>
        <v>1909282.1999999997</v>
      </c>
      <c r="Q245" s="28">
        <f>('11.физ-в инвал'!P245*'11.физ-в инвал'!Q245+'12.юрид-в инвал'!P245*'12.юрид-в инвал'!Q245+'13.нерез-в инвал'!P77*'13.нерез-в инвал'!Q77)/('11.физ-в инвал'!P245+'12.юрид-в инвал'!P245+'13.нерез-в инвал'!P77)</f>
        <v>7.1088449622585914</v>
      </c>
      <c r="R245" s="22">
        <f>'11.физ-в инвал'!R245+'12.юрид-в инвал'!R245+'13.нерез-в инвал'!R77</f>
        <v>56102.1</v>
      </c>
      <c r="S245" s="30">
        <f>('11.физ-в инвал'!R245*'11.физ-в инвал'!S245+'12.юрид-в инвал'!R245*'12.юрид-в инвал'!S245+'13.нерез-в инвал'!R77*'13.нерез-в инвал'!S77)/('11.физ-в инвал'!R245+'12.юрид-в инвал'!R245+'13.нерез-в инвал'!R77)</f>
        <v>1.2608009325854066</v>
      </c>
    </row>
    <row r="246" spans="1:19" ht="14.25" customHeight="1" x14ac:dyDescent="0.2">
      <c r="A246" s="23" t="s">
        <v>9</v>
      </c>
      <c r="B246" s="26">
        <f>'11.физ-в инвал'!B246+'12.юрид-в инвал'!B246+'13.нерез-в инвал'!B78</f>
        <v>21086376.999999996</v>
      </c>
      <c r="C246" s="28">
        <f>('11.физ-в инвал'!B246*'11.физ-в инвал'!C246+'12.юрид-в инвал'!B246*'12.юрид-в инвал'!C246+'13.нерез-в инвал'!B78*'13.нерез-в инвал'!C78)/('11.физ-в инвал'!B246+'12.юрид-в инвал'!B246+'13.нерез-в инвал'!B78)</f>
        <v>1.0081771137829889</v>
      </c>
      <c r="D246" s="21">
        <f>'11.физ-в инвал'!D246+'12.юрид-в инвал'!D246+'13.нерез-в инвал'!D78</f>
        <v>17677971.5</v>
      </c>
      <c r="E246" s="28">
        <f>('11.физ-в инвал'!D246*'11.физ-в инвал'!E246+'12.юрид-в инвал'!D246*'12.юрид-в инвал'!E246+'13.нерез-в инвал'!D78*'13.нерез-в инвал'!E78)/('11.физ-в инвал'!D246+'12.юрид-в инвал'!D246+'13.нерез-в инвал'!D78)</f>
        <v>9.1025914087484464E-2</v>
      </c>
      <c r="F246" s="21">
        <f t="shared" si="8"/>
        <v>3408405.5</v>
      </c>
      <c r="G246" s="28">
        <f t="shared" si="9"/>
        <v>5.7650561792016823</v>
      </c>
      <c r="H246" s="21">
        <f>'11.физ-в инвал'!H246+'12.юрид-в инвал'!H246+'13.нерез-в инвал'!H78</f>
        <v>157828.6</v>
      </c>
      <c r="I246" s="28">
        <f>('11.физ-в инвал'!H246*'11.физ-в инвал'!I246+'12.юрид-в инвал'!H246*'12.юрид-в инвал'!I246+'13.нерез-в инвал'!H78*'13.нерез-в инвал'!I78)/('11.физ-в инвал'!H246+'12.юрид-в инвал'!H246+'13.нерез-в инвал'!H78)</f>
        <v>1.6938794489718583</v>
      </c>
      <c r="J246" s="21">
        <f>'11.физ-в инвал'!J246+'12.юрид-в инвал'!J246+'13.нерез-в инвал'!J78</f>
        <v>413267.5</v>
      </c>
      <c r="K246" s="28">
        <f>('11.физ-в инвал'!J246*'11.физ-в инвал'!K246+'12.юрид-в инвал'!J246*'12.юрид-в инвал'!K246+'13.нерез-в инвал'!J78*'13.нерез-в инвал'!K78)/('11.физ-в инвал'!J246+'12.юрид-в инвал'!J246+'13.нерез-в инвал'!J78)</f>
        <v>2.2599832916936347</v>
      </c>
      <c r="L246" s="21">
        <f>'11.физ-в инвал'!L246+'12.юрид-в инвал'!L246+'13.нерез-в инвал'!L78</f>
        <v>1003622.1</v>
      </c>
      <c r="M246" s="28">
        <f>('11.физ-в инвал'!L246*'11.физ-в инвал'!M246+'12.юрид-в инвал'!L246*'12.юрид-в инвал'!M246+'13.нерез-в инвал'!L78*'13.нерез-в инвал'!M78)/('11.физ-в инвал'!L246+'12.юрид-в инвал'!L246+'13.нерез-в инвал'!L78)</f>
        <v>3.8538009784758582</v>
      </c>
      <c r="N246" s="21">
        <f>'11.физ-в инвал'!N246+'12.юрид-в инвал'!N246+'13.нерез-в инвал'!N78</f>
        <v>723593.8</v>
      </c>
      <c r="O246" s="28">
        <f>('11.физ-в инвал'!N246*'11.физ-в инвал'!O246+'12.юрид-в инвал'!N246*'12.юрид-в инвал'!O246+'13.нерез-в инвал'!N78*'13.нерез-в инвал'!O78)/('11.физ-в инвал'!N246+'12.юрид-в инвал'!N246+'13.нерез-в инвал'!N78)</f>
        <v>6.969171257409891</v>
      </c>
      <c r="P246" s="21">
        <f>'11.физ-в инвал'!P246+'12.юрид-в инвал'!P246+'13.нерез-в инвал'!P78</f>
        <v>1103319.3999999999</v>
      </c>
      <c r="Q246" s="28">
        <f>('11.физ-в инвал'!P246*'11.физ-в инвал'!Q246+'12.юрид-в инвал'!P246*'12.юрид-в инвал'!Q246+'13.нерез-в инвал'!P78*'13.нерез-в инвал'!Q78)/('11.физ-в инвал'!P246+'12.юрид-в инвал'!P246+'13.нерез-в инвал'!P78)</f>
        <v>8.5792300534188044</v>
      </c>
      <c r="R246" s="21">
        <f>'11.физ-в инвал'!R246+'12.юрид-в инвал'!R246+'13.нерез-в инвал'!R78</f>
        <v>6774.1</v>
      </c>
      <c r="S246" s="28">
        <f>('11.физ-в инвал'!R246*'11.физ-в инвал'!S246+'12.юрид-в инвал'!R246*'12.юрид-в инвал'!S246+'13.нерез-в инвал'!R78*'13.нерез-в инвал'!S78)/('11.физ-в инвал'!R246+'12.юрид-в инвал'!R246+'13.нерез-в инвал'!R78)</f>
        <v>10.641859878065022</v>
      </c>
    </row>
    <row r="247" spans="1:19" ht="14.25" customHeight="1" x14ac:dyDescent="0.2">
      <c r="A247" s="23" t="s">
        <v>14</v>
      </c>
      <c r="B247" s="26">
        <f>'11.физ-в инвал'!B247+'12.юрид-в инвал'!B247+'13.нерез-в инвал'!B79</f>
        <v>21965235.700000003</v>
      </c>
      <c r="C247" s="28">
        <f>('11.физ-в инвал'!B247*'11.физ-в инвал'!C247+'12.юрид-в инвал'!B247*'12.юрид-в инвал'!C247+'13.нерез-в инвал'!B79*'13.нерез-в инвал'!C79)/('11.физ-в инвал'!B247+'12.юрид-в инвал'!B247+'13.нерез-в инвал'!B79)</f>
        <v>0.9583635061107042</v>
      </c>
      <c r="D247" s="21">
        <f>'11.физ-в инвал'!D247+'12.юрид-в инвал'!D247+'13.нерез-в инвал'!D79</f>
        <v>17715789.300000001</v>
      </c>
      <c r="E247" s="28">
        <f>('11.физ-в инвал'!D247*'11.физ-в инвал'!E247+'12.юрид-в инвал'!D247*'12.юрид-в инвал'!E247+'13.нерез-в инвал'!D79*'13.нерез-в инвал'!E79)/('11.физ-в инвал'!D247+'12.юрид-в инвал'!D247+'13.нерез-в инвал'!D79)</f>
        <v>0.10908452360065048</v>
      </c>
      <c r="F247" s="21">
        <f t="shared" si="8"/>
        <v>4249446.4000000004</v>
      </c>
      <c r="G247" s="28">
        <f t="shared" si="9"/>
        <v>4.4989770578115786</v>
      </c>
      <c r="H247" s="21">
        <f>'11.физ-в инвал'!H247+'12.юрид-в инвал'!H247+'13.нерез-в инвал'!H79</f>
        <v>79989.400000000009</v>
      </c>
      <c r="I247" s="28">
        <f>('11.физ-в инвал'!H247*'11.физ-в инвал'!I247+'12.юрид-в инвал'!H247*'12.юрид-в инвал'!I247+'13.нерез-в инвал'!H79*'13.нерез-в инвал'!I79)/('11.физ-в инвал'!H247+'12.юрид-в инвал'!H247+'13.нерез-в инвал'!H79)</f>
        <v>1.3035013639307229</v>
      </c>
      <c r="J247" s="21">
        <f>'11.физ-в инвал'!J247+'12.юрид-в инвал'!J247+'13.нерез-в инвал'!J79</f>
        <v>475942.80000000005</v>
      </c>
      <c r="K247" s="28">
        <f>('11.физ-в инвал'!J247*'11.физ-в инвал'!K247+'12.юрид-в инвал'!J247*'12.юрид-в инвал'!K247+'13.нерез-в инвал'!J79*'13.нерез-в инвал'!K79)/('11.физ-в инвал'!J247+'12.юрид-в инвал'!J247+'13.нерез-в инвал'!J79)</f>
        <v>0.9844250128376768</v>
      </c>
      <c r="L247" s="21">
        <f>'11.физ-в инвал'!L247+'12.юрид-в инвал'!L247+'13.нерез-в инвал'!L79</f>
        <v>2106031.5</v>
      </c>
      <c r="M247" s="28">
        <f>('11.физ-в инвал'!L247*'11.физ-в инвал'!M247+'12.юрид-в инвал'!L247*'12.юрид-в инвал'!M247+'13.нерез-в инвал'!L79*'13.нерез-в инвал'!M79)/('11.физ-в инвал'!L247+'12.юрид-в инвал'!L247+'13.нерез-в инвал'!L79)</f>
        <v>3.6438041843153859</v>
      </c>
      <c r="N247" s="21">
        <f>'11.физ-в инвал'!N247+'12.юрид-в инвал'!N247+'13.нерез-в инвал'!N79</f>
        <v>572459.6</v>
      </c>
      <c r="O247" s="28">
        <f>('11.физ-в инвал'!N247*'11.физ-в инвал'!O247+'12.юрид-в инвал'!N247*'12.юрид-в инвал'!O247+'13.нерез-в инвал'!N79*'13.нерез-в инвал'!O79)/('11.физ-в инвал'!N247+'12.юрид-в инвал'!N247+'13.нерез-в инвал'!N79)</f>
        <v>5.4696306289561747</v>
      </c>
      <c r="P247" s="21">
        <f>'11.физ-в инвал'!P247+'12.юрид-в инвал'!P247+'13.нерез-в инвал'!P79</f>
        <v>1010786.2999999999</v>
      </c>
      <c r="Q247" s="28">
        <f>('11.физ-в инвал'!P247*'11.физ-в инвал'!Q247+'12.юрид-в инвал'!P247*'12.юрид-в инвал'!Q247+'13.нерез-в инвал'!P79*'13.нерез-в инвал'!Q79)/('11.физ-в инвал'!P247+'12.юрид-в инвал'!P247+'13.нерез-в инвал'!P79)</f>
        <v>7.6174037637827121</v>
      </c>
      <c r="R247" s="22">
        <f>'11.физ-в инвал'!R247+'12.юрид-в инвал'!R247+'13.нерез-в инвал'!R79</f>
        <v>4236.8</v>
      </c>
      <c r="S247" s="30">
        <f>('11.физ-в инвал'!R247*'11.физ-в инвал'!S247+'12.юрид-в инвал'!R247*'12.юрид-в инвал'!S247+'13.нерез-в инвал'!R79*'13.нерез-в инвал'!S79)/('11.физ-в инвал'!R247+'12.юрид-в инвал'!R247+'13.нерез-в инвал'!R79)</f>
        <v>9.6037700623111757</v>
      </c>
    </row>
    <row r="248" spans="1:19" ht="14.25" customHeight="1" thickBot="1" x14ac:dyDescent="0.25">
      <c r="A248" s="24" t="s">
        <v>15</v>
      </c>
      <c r="B248" s="27">
        <f>'11.физ-в инвал'!B248+'12.юрид-в инвал'!B248+'13.нерез-в инвал'!B80</f>
        <v>19201086.5</v>
      </c>
      <c r="C248" s="29">
        <f>('11.физ-в инвал'!B248*'11.физ-в инвал'!C248+'12.юрид-в инвал'!B248*'12.юрид-в инвал'!C248+'13.нерез-в инвал'!B80*'13.нерез-в инвал'!C80)/('11.физ-в инвал'!B248+'12.юрид-в инвал'!B248+'13.нерез-в инвал'!B80)</f>
        <v>0.94113740589627537</v>
      </c>
      <c r="D248" s="25">
        <f>'11.физ-в инвал'!D248+'12.юрид-в инвал'!D248+'13.нерез-в инвал'!D80</f>
        <v>16676769.300000001</v>
      </c>
      <c r="E248" s="29">
        <f>('11.физ-в инвал'!D248*'11.физ-в инвал'!E248+'12.юрид-в инвал'!D248*'12.юрид-в инвал'!E248+'13.нерез-в инвал'!D80*'13.нерез-в инвал'!E80)/('11.физ-в инвал'!D248+'12.юрид-в инвал'!D248+'13.нерез-в инвал'!D80)</f>
        <v>0.21579950146579016</v>
      </c>
      <c r="F248" s="25">
        <f t="shared" si="8"/>
        <v>2524317.2000000002</v>
      </c>
      <c r="G248" s="29">
        <f t="shared" si="9"/>
        <v>5.7330442616324113</v>
      </c>
      <c r="H248" s="25">
        <f>'11.физ-в инвал'!H248+'12.юрид-в инвал'!H248+'13.нерез-в инвал'!H80</f>
        <v>26887.399999999998</v>
      </c>
      <c r="I248" s="29">
        <f>('11.физ-в инвал'!H248*'11.физ-в инвал'!I248+'12.юрид-в инвал'!H248*'12.юрид-в инвал'!I248+'13.нерез-в инвал'!H80*'13.нерез-в инвал'!I80)/('11.физ-в инвал'!H248+'12.юрид-в инвал'!H248+'13.нерез-в инвал'!H80)</f>
        <v>5.0162865505775942</v>
      </c>
      <c r="J248" s="25">
        <f>'11.физ-в инвал'!J248+'12.юрид-в инвал'!J248+'13.нерез-в инвал'!J80</f>
        <v>162435.80000000002</v>
      </c>
      <c r="K248" s="29">
        <f>('11.физ-в инвал'!J248*'11.физ-в инвал'!K248+'12.юрид-в инвал'!J248*'12.юрид-в инвал'!K248+'13.нерез-в инвал'!J80*'13.нерез-в инвал'!K80)/('11.физ-в инвал'!J248+'12.юрид-в инвал'!J248+'13.нерез-в инвал'!J80)</f>
        <v>2.7484354249494238</v>
      </c>
      <c r="L248" s="25">
        <f>'11.физ-в инвал'!L248+'12.юрид-в инвал'!L248+'13.нерез-в инвал'!L80</f>
        <v>546641.80000000005</v>
      </c>
      <c r="M248" s="29">
        <f>('11.физ-в инвал'!L248*'11.физ-в инвал'!M248+'12.юрид-в инвал'!L248*'12.юрид-в инвал'!M248+'13.нерез-в инвал'!L80*'13.нерез-в инвал'!M80)/('11.физ-в инвал'!L248+'12.юрид-в инвал'!L248+'13.нерез-в инвал'!L80)</f>
        <v>3.1782647942400302</v>
      </c>
      <c r="N248" s="25">
        <f>'11.физ-в инвал'!N248+'12.юрид-в инвал'!N248+'13.нерез-в инвал'!N80</f>
        <v>596599.1</v>
      </c>
      <c r="O248" s="29">
        <f>('11.физ-в инвал'!N248*'11.физ-в инвал'!O248+'12.юрид-в инвал'!N248*'12.юрид-в инвал'!O248+'13.нерез-в инвал'!N80*'13.нерез-в инвал'!O80)/('11.физ-в инвал'!N248+'12.юрид-в инвал'!N248+'13.нерез-в инвал'!N80)</f>
        <v>5.7255289590614566</v>
      </c>
      <c r="P248" s="25">
        <f>'11.физ-в инвал'!P248+'12.юрид-в инвал'!P248+'13.нерез-в инвал'!P80</f>
        <v>1180959.4000000001</v>
      </c>
      <c r="Q248" s="29">
        <f>('11.физ-в инвал'!P248*'11.физ-в инвал'!Q248+'12.юрид-в инвал'!P248*'12.юрид-в инвал'!Q248+'13.нерез-в инвал'!P80*'13.нерез-в инвал'!Q80)/('11.физ-в инвал'!P248+'12.юрид-в инвал'!P248+'13.нерез-в инвал'!P80)</f>
        <v>7.3250011753155917</v>
      </c>
      <c r="R248" s="25">
        <f>'11.физ-в инвал'!R248+'12.юрид-в инвал'!R248+'13.нерез-в инвал'!R80</f>
        <v>10793.7</v>
      </c>
      <c r="S248" s="29">
        <f>('11.физ-в инвал'!R248*'11.физ-в инвал'!S248+'12.юрид-в инвал'!R248*'12.юрид-в инвал'!S248+'13.нерез-в инвал'!R80*'13.нерез-в инвал'!S80)/('11.физ-в инвал'!R248+'12.юрид-в инвал'!R248+'13.нерез-в инвал'!R80)</f>
        <v>8.0562015805516207</v>
      </c>
    </row>
    <row r="249" spans="1:19" ht="14.25" customHeight="1" x14ac:dyDescent="0.2">
      <c r="A249" s="23" t="s">
        <v>48</v>
      </c>
      <c r="B249" s="26">
        <f>'11.физ-в инвал'!B249+'12.юрид-в инвал'!B249+'13.нерез-в инвал'!B81</f>
        <v>13689612.699999997</v>
      </c>
      <c r="C249" s="28">
        <f>('11.физ-в инвал'!B249*'11.физ-в инвал'!C249+'12.юрид-в инвал'!B249*'12.юрид-в инвал'!C249+'13.нерез-в инвал'!B81*'13.нерез-в инвал'!C81)/('11.физ-в инвал'!B249+'12.юрид-в инвал'!B249+'13.нерез-в инвал'!B81)</f>
        <v>0.9390920125154455</v>
      </c>
      <c r="D249" s="21">
        <f>'11.физ-в инвал'!D249+'12.юрид-в инвал'!D249+'13.нерез-в инвал'!D81</f>
        <v>11770064</v>
      </c>
      <c r="E249" s="28">
        <f>('11.физ-в инвал'!D249*'11.физ-в инвал'!E249+'12.юрид-в инвал'!D249*'12.юрид-в инвал'!E249+'13.нерез-в инвал'!D81*'13.нерез-в инвал'!E81)/('11.физ-в инвал'!D249+'12.юрид-в инвал'!D249+'13.нерез-в инвал'!D81)</f>
        <v>0.20870747941557499</v>
      </c>
      <c r="F249" s="21">
        <f t="shared" si="8"/>
        <v>1919548.7</v>
      </c>
      <c r="G249" s="28">
        <f t="shared" si="9"/>
        <v>5.4175783875657855</v>
      </c>
      <c r="H249" s="21">
        <f>'11.физ-в инвал'!H249+'12.юрид-в инвал'!H249+'13.нерез-в инвал'!H81</f>
        <v>165101.9</v>
      </c>
      <c r="I249" s="28">
        <f>('11.физ-в инвал'!H249*'11.физ-в инвал'!I249+'12.юрид-в инвал'!H249*'12.юрид-в инвал'!I249+'13.нерез-в инвал'!H81*'13.нерез-в инвал'!I81)/('11.физ-в инвал'!H249+'12.юрид-в инвал'!H249+'13.нерез-в инвал'!H81)</f>
        <v>5.8095482184033012</v>
      </c>
      <c r="J249" s="21">
        <f>'11.физ-в инвал'!J249+'12.юрид-в инвал'!J249+'13.нерез-в инвал'!J81</f>
        <v>142538.9</v>
      </c>
      <c r="K249" s="28">
        <f>('11.физ-в инвал'!J249*'11.физ-в инвал'!K249+'12.юрид-в инвал'!J249*'12.юрид-в инвал'!K249+'13.нерез-в инвал'!J81*'13.нерез-в инвал'!K81)/('11.физ-в инвал'!J249+'12.юрид-в инвал'!J249+'13.нерез-в инвал'!J81)</f>
        <v>2.2145237545680514</v>
      </c>
      <c r="L249" s="21">
        <f>'11.физ-в инвал'!L249+'12.юрид-в инвал'!L249+'13.нерез-в инвал'!L81</f>
        <v>361300.8</v>
      </c>
      <c r="M249" s="28">
        <f>('11.физ-в инвал'!L249*'11.физ-в инвал'!M249+'12.юрид-в инвал'!L249*'12.юрид-в инвал'!M249+'13.нерез-в инвал'!L81*'13.нерез-в инвал'!M81)/('11.физ-в инвал'!L249+'12.юрид-в инвал'!L249+'13.нерез-в инвал'!L81)</f>
        <v>3.4726438662743075</v>
      </c>
      <c r="N249" s="21">
        <f>'11.физ-в инвал'!N249+'12.юрид-в инвал'!N249+'13.нерез-в инвал'!N81</f>
        <v>588888.9</v>
      </c>
      <c r="O249" s="28">
        <f>('11.физ-в инвал'!N249*'11.физ-в инвал'!O249+'12.юрид-в инвал'!N249*'12.юрид-в инвал'!O249+'13.нерез-в инвал'!N81*'13.нерез-в инвал'!O81)/('11.физ-в инвал'!N249+'12.юрид-в инвал'!N249+'13.нерез-в инвал'!N81)</f>
        <v>5.0193615688799715</v>
      </c>
      <c r="P249" s="21">
        <f>'11.физ-в инвал'!P249+'12.юрид-в инвал'!P249+'13.нерез-в инвал'!P81</f>
        <v>652024.9</v>
      </c>
      <c r="Q249" s="28">
        <f>('11.физ-в инвал'!P249*'11.физ-в инвал'!Q249+'12.юрид-в инвал'!P249*'12.юрид-в инвал'!Q249+'13.нерез-в инвал'!P81*'13.нерез-в инвал'!Q81)/('11.физ-в инвал'!P249+'12.юрид-в инвал'!P249+'13.нерез-в инвал'!P81)</f>
        <v>7.3833720859433409</v>
      </c>
      <c r="R249" s="22">
        <f>'11.физ-в инвал'!R249+'12.юрид-в инвал'!R249+'13.нерез-в инвал'!R81</f>
        <v>9693.3000000000011</v>
      </c>
      <c r="S249" s="30">
        <f>('11.физ-в инвал'!R249*'11.физ-в инвал'!S249+'12.юрид-в инвал'!R249*'12.юрид-в инвал'!S249+'13.нерез-в инвал'!R81*'13.нерез-в инвал'!S81)/('11.физ-в инвал'!R249+'12.юрид-в инвал'!R249+'13.нерез-в инвал'!R81)</f>
        <v>10.298304602147875</v>
      </c>
    </row>
    <row r="250" spans="1:19" ht="14.25" customHeight="1" x14ac:dyDescent="0.2">
      <c r="A250" s="23" t="s">
        <v>1</v>
      </c>
      <c r="B250" s="26">
        <f>'11.физ-в инвал'!B250+'12.юрид-в инвал'!B250+'13.нерез-в инвал'!B82</f>
        <v>15263237.599999998</v>
      </c>
      <c r="C250" s="28">
        <f>('11.физ-в инвал'!B250*'11.физ-в инвал'!C250+'12.юрид-в инвал'!B250*'12.юрид-в инвал'!C250+'13.нерез-в инвал'!B82*'13.нерез-в инвал'!C82)/('11.физ-в инвал'!B250+'12.юрид-в инвал'!B250+'13.нерез-в инвал'!B82)</f>
        <v>0.74803841899178736</v>
      </c>
      <c r="D250" s="21">
        <f>'11.физ-в инвал'!D250+'12.юрид-в инвал'!D250+'13.нерез-в инвал'!D82</f>
        <v>13498309.199999999</v>
      </c>
      <c r="E250" s="28">
        <f>('11.физ-в инвал'!D250*'11.физ-в инвал'!E250+'12.юрид-в инвал'!D250*'12.юрид-в инвал'!E250+'13.нерез-в инвал'!D82*'13.нерез-в инвал'!E82)/('11.физ-в инвал'!D250+'12.юрид-в инвал'!D250+'13.нерез-в инвал'!D82)</f>
        <v>0.18199224255434895</v>
      </c>
      <c r="F250" s="21">
        <f t="shared" si="8"/>
        <v>1764928.4</v>
      </c>
      <c r="G250" s="28">
        <f t="shared" si="9"/>
        <v>5.0772034497263459</v>
      </c>
      <c r="H250" s="21">
        <f>'11.физ-в инвал'!H250+'12.юрид-в инвал'!H250+'13.нерез-в инвал'!H82</f>
        <v>28716.799999999999</v>
      </c>
      <c r="I250" s="28">
        <f>('11.физ-в инвал'!H250*'11.физ-в инвал'!I250+'12.юрид-в инвал'!H250*'12.юрид-в инвал'!I250+'13.нерез-в инвал'!H82*'13.нерез-в инвал'!I82)/('11.физ-в инвал'!H250+'12.юрид-в инвал'!H250+'13.нерез-в инвал'!H82)</f>
        <v>4.1860628969801654</v>
      </c>
      <c r="J250" s="21">
        <f>'11.физ-в инвал'!J250+'12.юрид-в инвал'!J250+'13.нерез-в инвал'!J82</f>
        <v>96411.000000000015</v>
      </c>
      <c r="K250" s="28">
        <f>('11.физ-в инвал'!J250*'11.физ-в инвал'!K250+'12.юрид-в инвал'!J250*'12.юрид-в инвал'!K250+'13.нерез-в инвал'!J82*'13.нерез-в инвал'!K82)/('11.физ-в инвал'!J250+'12.юрид-в инвал'!J250+'13.нерез-в инвал'!J82)</f>
        <v>2.5729096472394231</v>
      </c>
      <c r="L250" s="21">
        <f>'11.физ-в инвал'!L250+'12.юрид-в инвал'!L250+'13.нерез-в инвал'!L82</f>
        <v>193097.50000000003</v>
      </c>
      <c r="M250" s="28">
        <f>('11.физ-в инвал'!L250*'11.физ-в инвал'!M250+'12.юрид-в инвал'!L250*'12.юрид-в инвал'!M250+'13.нерез-в инвал'!L82*'13.нерез-в инвал'!M82)/('11.физ-в инвал'!L250+'12.юрид-в инвал'!L250+'13.нерез-в инвал'!L82)</f>
        <v>2.727084881989668</v>
      </c>
      <c r="N250" s="21">
        <f>'11.физ-в инвал'!N250+'12.юрид-в инвал'!N250+'13.нерез-в инвал'!N82</f>
        <v>425062.2</v>
      </c>
      <c r="O250" s="28">
        <f>('11.физ-в инвал'!N250*'11.физ-в инвал'!O250+'12.юрид-в инвал'!N250*'12.юрид-в инвал'!O250+'13.нерез-в инвал'!N82*'13.нерез-в инвал'!O82)/('11.физ-в инвал'!N250+'12.юрид-в инвал'!N250+'13.нерез-в инвал'!N82)</f>
        <v>5.2636172658966141</v>
      </c>
      <c r="P250" s="21">
        <f>'11.физ-в инвал'!P250+'12.юрид-в инвал'!P250+'13.нерез-в инвал'!P82</f>
        <v>1019755.5</v>
      </c>
      <c r="Q250" s="28">
        <f>('11.физ-в инвал'!P250*'11.физ-в инвал'!Q250+'12.юрид-в инвал'!P250*'12.юрид-в инвал'!Q250+'13.нерез-в инвал'!P82*'13.нерез-в инвал'!Q82)/('11.физ-в инвал'!P250+'12.юрид-в инвал'!P250+'13.нерез-в инвал'!P82)</f>
        <v>5.7000461796969955</v>
      </c>
      <c r="R250" s="22">
        <f>'11.физ-в инвал'!R250+'12.юрид-в инвал'!R250+'13.нерез-в инвал'!R82</f>
        <v>1885.4</v>
      </c>
      <c r="S250" s="30">
        <f>('11.физ-в инвал'!R250*'11.физ-в инвал'!S250+'12.юрид-в инвал'!R250*'12.юрид-в инвал'!S250+'13.нерез-в инвал'!R82*'13.нерез-в инвал'!S82)/('11.физ-в инвал'!R250+'12.юрид-в инвал'!R250+'13.нерез-в инвал'!R82)</f>
        <v>8.4979251087302448</v>
      </c>
    </row>
    <row r="251" spans="1:19" ht="14.25" customHeight="1" x14ac:dyDescent="0.2">
      <c r="A251" s="23" t="s">
        <v>2</v>
      </c>
      <c r="B251" s="26">
        <f>'11.физ-в инвал'!B251+'12.юрид-в инвал'!B251+'13.нерез-в инвал'!B83</f>
        <v>14998407.600000001</v>
      </c>
      <c r="C251" s="28">
        <f>('11.физ-в инвал'!B251*'11.физ-в инвал'!C251+'12.юрид-в инвал'!B251*'12.юрид-в инвал'!C251+'13.нерез-в инвал'!B83*'13.нерез-в инвал'!C83)/('11.физ-в инвал'!B251+'12.юрид-в инвал'!B251+'13.нерез-в инвал'!B83)</f>
        <v>0.54905172199747387</v>
      </c>
      <c r="D251" s="21">
        <f>'11.физ-в инвал'!D251+'12.юрид-в инвал'!D251+'13.нерез-в инвал'!D83</f>
        <v>13620075.899999999</v>
      </c>
      <c r="E251" s="28">
        <f>('11.физ-в инвал'!D251*'11.физ-в инвал'!E251+'12.юрид-в инвал'!D251*'12.юрид-в инвал'!E251+'13.нерез-в инвал'!D83*'13.нерез-в инвал'!E83)/('11.физ-в инвал'!D251+'12.юрид-в инвал'!D251+'13.нерез-в инвал'!D83)</f>
        <v>0.1577124231737945</v>
      </c>
      <c r="F251" s="21">
        <f t="shared" si="8"/>
        <v>1378331.7</v>
      </c>
      <c r="G251" s="28">
        <f t="shared" si="9"/>
        <v>4.4160968988814533</v>
      </c>
      <c r="H251" s="21">
        <f>'11.физ-в инвал'!H251+'12.юрид-в инвал'!H251+'13.нерез-в инвал'!H83</f>
        <v>17295.8</v>
      </c>
      <c r="I251" s="28">
        <f>('11.физ-в инвал'!H251*'11.физ-в инвал'!I251+'12.юрид-в инвал'!H251*'12.юрид-в инвал'!I251+'13.нерез-в инвал'!H83*'13.нерез-в инвал'!I83)/('11.физ-в инвал'!H251+'12.юрид-в инвал'!H251+'13.нерез-в инвал'!H83)</f>
        <v>4.6339757050844721</v>
      </c>
      <c r="J251" s="21">
        <f>'11.физ-в инвал'!J251+'12.юрид-в инвал'!J251+'13.нерез-в инвал'!J83</f>
        <v>110259.40000000001</v>
      </c>
      <c r="K251" s="28">
        <f>('11.физ-в инвал'!J251*'11.физ-в инвал'!K251+'12.юрид-в инвал'!J251*'12.юрид-в инвал'!K251+'13.нерез-в инвал'!J83*'13.нерез-в инвал'!K83)/('11.физ-в инвал'!J251+'12.юрид-в инвал'!J251+'13.нерез-в инвал'!J83)</f>
        <v>4.2971219233915656</v>
      </c>
      <c r="L251" s="21">
        <f>'11.физ-в инвал'!L251+'12.юрид-в инвал'!L251+'13.нерез-в инвал'!L83</f>
        <v>261847.6</v>
      </c>
      <c r="M251" s="28">
        <f>('11.физ-в инвал'!L251*'11.физ-в инвал'!M251+'12.юрид-в инвал'!L251*'12.юрид-в инвал'!M251+'13.нерез-в инвал'!L83*'13.нерез-в инвал'!M83)/('11.физ-в инвал'!L251+'12.юрид-в инвал'!L251+'13.нерез-в инвал'!L83)</f>
        <v>2.1240605909697092</v>
      </c>
      <c r="N251" s="21">
        <f>'11.физ-в инвал'!N251+'12.юрид-в инвал'!N251+'13.нерез-в инвал'!N83</f>
        <v>416390.9</v>
      </c>
      <c r="O251" s="28">
        <f>('11.физ-в инвал'!N251*'11.физ-в инвал'!O251+'12.юрид-в инвал'!N251*'12.юрид-в инвал'!O251+'13.нерез-в инвал'!N83*'13.нерез-в инвал'!O83)/('11.физ-в инвал'!N251+'12.юрид-в инвал'!N251+'13.нерез-в инвал'!N83)</f>
        <v>4.2620459140677669</v>
      </c>
      <c r="P251" s="21">
        <f>'11.физ-в инвал'!P251+'12.юрид-в инвал'!P251+'13.нерез-в инвал'!P83</f>
        <v>569490.1</v>
      </c>
      <c r="Q251" s="28">
        <f>('11.физ-в инвал'!P251*'11.физ-в инвал'!Q251+'12.юрид-в инвал'!P251*'12.юрид-в инвал'!Q251+'13.нерез-в инвал'!P83*'13.нерез-в инвал'!Q83)/('11.физ-в инвал'!P251+'12.юрид-в инвал'!P251+'13.нерез-в инвал'!P83)</f>
        <v>5.5768692502292847</v>
      </c>
      <c r="R251" s="21">
        <f>'11.физ-в инвал'!R251+'12.юрид-в инвал'!R251+'13.нерез-в инвал'!R83</f>
        <v>3047.9</v>
      </c>
      <c r="S251" s="28">
        <f>('11.физ-в инвал'!R251*'11.физ-в инвал'!S251+'12.юрид-в инвал'!R251*'12.юрид-в инвал'!S251+'13.нерез-в инвал'!R83*'13.нерез-в инвал'!S83)/('11.физ-в инвал'!R251+'12.юрид-в инвал'!R251+'13.нерез-в инвал'!R83)</f>
        <v>8.5536976278749304</v>
      </c>
    </row>
    <row r="252" spans="1:19" ht="14.25" customHeight="1" x14ac:dyDescent="0.2">
      <c r="A252" s="23" t="s">
        <v>3</v>
      </c>
      <c r="B252" s="26">
        <f>'11.физ-в инвал'!B252+'12.юрид-в инвал'!B252+'13.нерез-в инвал'!B84</f>
        <v>15024560.200000001</v>
      </c>
      <c r="C252" s="28">
        <f>('11.физ-в инвал'!B252*'11.физ-в инвал'!C252+'12.юрид-в инвал'!B252*'12.юрид-в инвал'!C252+'13.нерез-в инвал'!B84*'13.нерез-в инвал'!C84)/('11.физ-в инвал'!B252+'12.юрид-в инвал'!B252+'13.нерез-в инвал'!B84)</f>
        <v>0.68616279243900924</v>
      </c>
      <c r="D252" s="21">
        <f>'11.физ-в инвал'!D252+'12.юрид-в инвал'!D252+'13.нерез-в инвал'!D84</f>
        <v>13295289.9</v>
      </c>
      <c r="E252" s="28">
        <f>('11.физ-в инвал'!D252*'11.физ-в инвал'!E252+'12.юрид-в инвал'!D252*'12.юрид-в инвал'!E252+'13.нерез-в инвал'!D84*'13.нерез-в инвал'!E84)/('11.физ-в инвал'!D252+'12.юрид-в инвал'!D252+'13.нерез-в инвал'!D84)</f>
        <v>0.2163124015069427</v>
      </c>
      <c r="F252" s="21">
        <f t="shared" si="8"/>
        <v>1729270.3</v>
      </c>
      <c r="G252" s="28">
        <f t="shared" si="9"/>
        <v>4.2985518776330105</v>
      </c>
      <c r="H252" s="21">
        <f>'11.физ-в инвал'!H252+'12.юрид-в инвал'!H252+'13.нерез-в инвал'!H84</f>
        <v>11752.300000000001</v>
      </c>
      <c r="I252" s="28">
        <f>('11.физ-в инвал'!H252*'11.физ-в инвал'!I252+'12.юрид-в инвал'!H252*'12.юрид-в инвал'!I252+'13.нерез-в инвал'!H84*'13.нерез-в инвал'!I84)/('11.физ-в инвал'!H252+'12.юрид-в инвал'!H252+'13.нерез-в инвал'!H84)</f>
        <v>4.122416207891221</v>
      </c>
      <c r="J252" s="21">
        <f>'11.физ-в инвал'!J252+'12.юрид-в инвал'!J252+'13.нерез-в инвал'!J84</f>
        <v>456564.7</v>
      </c>
      <c r="K252" s="28">
        <f>('11.физ-в инвал'!J252*'11.физ-в инвал'!K252+'12.юрид-в инвал'!J252*'12.юрид-в инвал'!K252+'13.нерез-в инвал'!J84*'13.нерез-в инвал'!K84)/('11.физ-в инвал'!J252+'12.юрид-в инвал'!J252+'13.нерез-в инвал'!J84)</f>
        <v>3.8043848396514228</v>
      </c>
      <c r="L252" s="21">
        <f>'11.физ-в инвал'!L252+'12.юрид-в инвал'!L252+'13.нерез-в инвал'!L84</f>
        <v>166589.69999999998</v>
      </c>
      <c r="M252" s="28">
        <f>('11.физ-в инвал'!L252*'11.физ-в инвал'!M252+'12.юрид-в инвал'!L252*'12.юрид-в инвал'!M252+'13.нерез-в инвал'!L84*'13.нерез-в инвал'!M84)/('11.физ-в инвал'!L252+'12.юрид-в инвал'!L252+'13.нерез-в инвал'!L84)</f>
        <v>2.4908867414972233</v>
      </c>
      <c r="N252" s="21">
        <f>'11.физ-в инвал'!N252+'12.юрид-в инвал'!N252+'13.нерез-в инвал'!N84</f>
        <v>508455.5</v>
      </c>
      <c r="O252" s="28">
        <f>('11.физ-в инвал'!N252*'11.физ-в инвал'!O252+'12.юрид-в инвал'!N252*'12.юрид-в инвал'!O252+'13.нерез-в инвал'!N84*'13.нерез-в инвал'!O84)/('11.физ-в инвал'!N252+'12.юрид-в инвал'!N252+'13.нерез-в инвал'!N84)</f>
        <v>4.3284084369231914</v>
      </c>
      <c r="P252" s="21">
        <f>'11.физ-в инвал'!P252+'12.юрид-в инвал'!P252+'13.нерез-в инвал'!P84</f>
        <v>582607.30000000005</v>
      </c>
      <c r="Q252" s="28">
        <f>('11.физ-в инвал'!P252*'11.физ-в инвал'!Q252+'12.юрид-в инвал'!P252*'12.юрид-в инвал'!Q252+'13.нерез-в инвал'!P84*'13.нерез-в инвал'!Q84)/('11.физ-в инвал'!P252+'12.юрид-в инвал'!P252+'13.нерез-в инвал'!P84)</f>
        <v>5.1631831973269131</v>
      </c>
      <c r="R252" s="22">
        <f>'11.физ-в инвал'!R252+'12.юрид-в инвал'!R252+'13.нерез-в инвал'!R84</f>
        <v>3300.8</v>
      </c>
      <c r="S252" s="30">
        <f>('11.физ-в инвал'!R252*'11.физ-в инвал'!S252+'12.юрид-в инвал'!R252*'12.юрид-в инвал'!S252+'13.нерез-в инвал'!R84*'13.нерез-в инвал'!S84)/('11.физ-в инвал'!R252+'12.юрид-в инвал'!R252+'13.нерез-в инвал'!R84)</f>
        <v>7.2997536960736769</v>
      </c>
    </row>
    <row r="253" spans="1:19" ht="14.25" customHeight="1" x14ac:dyDescent="0.2">
      <c r="A253" s="23" t="s">
        <v>4</v>
      </c>
      <c r="B253" s="26">
        <f>'11.физ-в инвал'!B253+'12.юрид-в инвал'!B253+'13.нерез-в инвал'!B85</f>
        <v>14983043.400000002</v>
      </c>
      <c r="C253" s="28">
        <f>('11.физ-в инвал'!B253*'11.физ-в инвал'!C253+'12.юрид-в инвал'!B253*'12.юрид-в инвал'!C253+'13.нерез-в инвал'!B85*'13.нерез-в инвал'!C85)/('11.физ-в инвал'!B253+'12.юрид-в инвал'!B253+'13.нерез-в инвал'!B85)</f>
        <v>0.7250200265054294</v>
      </c>
      <c r="D253" s="21">
        <f>'11.физ-в инвал'!D253+'12.юрид-в инвал'!D253+'13.нерез-в инвал'!D85</f>
        <v>12722934.600000001</v>
      </c>
      <c r="E253" s="28">
        <f>('11.физ-в инвал'!D253*'11.физ-в инвал'!E253+'12.юрид-в инвал'!D253*'12.юрид-в инвал'!E253+'13.нерез-в инвал'!D85*'13.нерез-в инвал'!E85)/('11.физ-в инвал'!D253+'12.юрид-в инвал'!D253+'13.нерез-в инвал'!D85)</f>
        <v>0.15248174599592773</v>
      </c>
      <c r="F253" s="21">
        <f t="shared" si="8"/>
        <v>2260108.8000000003</v>
      </c>
      <c r="G253" s="28">
        <f t="shared" si="9"/>
        <v>3.9480361480827821</v>
      </c>
      <c r="H253" s="21">
        <f>'11.физ-в инвал'!H253+'12.юрид-в инвал'!H253+'13.нерез-в инвал'!H85</f>
        <v>12270.100000000002</v>
      </c>
      <c r="I253" s="28">
        <f>('11.физ-в инвал'!H253*'11.физ-в инвал'!I253+'12.юрид-в инвал'!H253*'12.юрид-в инвал'!I253+'13.нерез-в инвал'!H85*'13.нерез-в инвал'!I85)/('11.физ-в инвал'!H253+'12.юрид-в инвал'!H253+'13.нерез-в инвал'!H85)</f>
        <v>2.5629518911826308</v>
      </c>
      <c r="J253" s="21">
        <f>'11.физ-в инвал'!J253+'12.юрид-в инвал'!J253+'13.нерез-в инвал'!J85</f>
        <v>323898.40000000002</v>
      </c>
      <c r="K253" s="28">
        <f>('11.физ-в инвал'!J253*'11.физ-в инвал'!K253+'12.юрид-в инвал'!J253*'12.юрид-в инвал'!K253+'13.нерез-в инвал'!J85*'13.нерез-в инвал'!K85)/('11.физ-в инвал'!J253+'12.юрид-в инвал'!J253+'13.нерез-в инвал'!J85)</f>
        <v>3.3627182844990902</v>
      </c>
      <c r="L253" s="21">
        <f>'11.физ-в инвал'!L253+'12.юрид-в инвал'!L253+'13.нерез-в инвал'!L85</f>
        <v>532344.69999999995</v>
      </c>
      <c r="M253" s="28">
        <f>('11.физ-в инвал'!L253*'11.физ-в инвал'!M253+'12.юрид-в инвал'!L253*'12.юрид-в инвал'!M253+'13.нерез-в инвал'!L85*'13.нерез-в инвал'!M85)/('11.физ-в инвал'!L253+'12.юрид-в инвал'!L253+'13.нерез-в инвал'!L85)</f>
        <v>3.627331123987898</v>
      </c>
      <c r="N253" s="21">
        <f>'11.физ-в инвал'!N253+'12.юрид-в инвал'!N253+'13.нерез-в инвал'!N85</f>
        <v>956529.29999999993</v>
      </c>
      <c r="O253" s="28">
        <f>('11.физ-в инвал'!N253*'11.физ-в инвал'!O253+'12.юрид-в инвал'!N253*'12.юрид-в инвал'!O253+'13.нерез-в инвал'!N85*'13.нерез-в инвал'!O85)/('11.физ-в инвал'!N253+'12.юрид-в инвал'!N253+'13.нерез-в инвал'!N85)</f>
        <v>3.5363261836307576</v>
      </c>
      <c r="P253" s="21">
        <f>'11.физ-в инвал'!P253+'12.юрид-в инвал'!P253+'13.нерез-в инвал'!P85</f>
        <v>432600.6</v>
      </c>
      <c r="Q253" s="28">
        <f>('11.физ-в инвал'!P253*'11.физ-в инвал'!Q253+'12.юрид-в инвал'!P253*'12.юрид-в инвал'!Q253+'13.нерез-в инвал'!P85*'13.нерез-в инвал'!Q85)/('11.физ-в инвал'!P253+'12.юрид-в инвал'!P253+'13.нерез-в инвал'!P85)</f>
        <v>5.703324722619433</v>
      </c>
      <c r="R253" s="22">
        <f>'11.физ-в инвал'!R253+'12.юрид-в инвал'!R253+'13.нерез-в инвал'!R85</f>
        <v>2465.6999999999998</v>
      </c>
      <c r="S253" s="30">
        <f>('11.физ-в инвал'!R253*'11.физ-в инвал'!S253+'12.юрид-в инвал'!R253*'12.юрид-в инвал'!S253+'13.нерез-в инвал'!R85*'13.нерез-в инвал'!S85)/('11.физ-в инвал'!R253+'12.юрид-в инвал'!R253+'13.нерез-в инвал'!R85)</f>
        <v>8.7247791702153563</v>
      </c>
    </row>
    <row r="254" spans="1:19" ht="14.25" customHeight="1" x14ac:dyDescent="0.2">
      <c r="A254" s="23" t="s">
        <v>5</v>
      </c>
      <c r="B254" s="26">
        <f>'11.физ-в инвал'!B254+'12.юрид-в инвал'!B254+'13.нерез-в инвал'!B86</f>
        <v>16444298.900000002</v>
      </c>
      <c r="C254" s="28">
        <f>('11.физ-в инвал'!B254*'11.физ-в инвал'!C254+'12.юрид-в инвал'!B254*'12.юрид-в инвал'!C254+'13.нерез-в инвал'!B86*'13.нерез-в инвал'!C86)/('11.физ-в инвал'!B254+'12.юрид-в инвал'!B254+'13.нерез-в инвал'!B86)</f>
        <v>0.5067450509550151</v>
      </c>
      <c r="D254" s="21">
        <f>'11.физ-в инвал'!D254+'12.юрид-в инвал'!D254+'13.нерез-в инвал'!D86</f>
        <v>14613395.199999999</v>
      </c>
      <c r="E254" s="28">
        <f>('11.физ-в инвал'!D254*'11.физ-в инвал'!E254+'12.юрид-в инвал'!D254*'12.юрид-в инвал'!E254+'13.нерез-в инвал'!D86*'13.нерез-в инвал'!E86)/('11.физ-в инвал'!D254+'12.юрид-в инвал'!D254+'13.нерез-в инвал'!D86)</f>
        <v>0.1063413539928079</v>
      </c>
      <c r="F254" s="21">
        <f t="shared" si="8"/>
        <v>1830903.7000000002</v>
      </c>
      <c r="G254" s="28">
        <f t="shared" si="9"/>
        <v>3.7025753194993269</v>
      </c>
      <c r="H254" s="21">
        <f>'11.физ-в инвал'!H254+'12.юрид-в инвал'!H254+'13.нерез-в инвал'!H86</f>
        <v>90466.8</v>
      </c>
      <c r="I254" s="28">
        <f>('11.физ-в инвал'!H254*'11.физ-в инвал'!I254+'12.юрид-в инвал'!H254*'12.юрид-в инвал'!I254+'13.нерез-в инвал'!H86*'13.нерез-в инвал'!I86)/('11.физ-в инвал'!H254+'12.юрид-в инвал'!H254+'13.нерез-в инвал'!H86)</f>
        <v>0.2627288353296458</v>
      </c>
      <c r="J254" s="21">
        <f>'11.физ-в инвал'!J254+'12.юрид-в инвал'!J254+'13.нерез-в инвал'!J86</f>
        <v>64695.9</v>
      </c>
      <c r="K254" s="28">
        <f>('11.физ-в инвал'!J254*'11.физ-в инвал'!K254+'12.юрид-в инвал'!J254*'12.юрид-в инвал'!K254+'13.нерез-в инвал'!J86*'13.нерез-в инвал'!K86)/('11.физ-в инвал'!J254+'12.юрид-в инвал'!J254+'13.нерез-в инвал'!J86)</f>
        <v>3.4698676268511606</v>
      </c>
      <c r="L254" s="21">
        <f>'11.физ-в инвал'!L254+'12.юрид-в инвал'!L254+'13.нерез-в инвал'!L86</f>
        <v>366195</v>
      </c>
      <c r="M254" s="28">
        <f>('11.физ-в инвал'!L254*'11.физ-в инвал'!M254+'12.юрид-в инвал'!L254*'12.юрид-в инвал'!M254+'13.нерез-в инвал'!L86*'13.нерез-в инвал'!M86)/('11.физ-в инвал'!L254+'12.юрид-в инвал'!L254+'13.нерез-в инвал'!L86)</f>
        <v>2.8119601387239039</v>
      </c>
      <c r="N254" s="21">
        <f>'11.физ-в инвал'!N254+'12.юрид-в инвал'!N254+'13.нерез-в инвал'!N86</f>
        <v>646256.90000000014</v>
      </c>
      <c r="O254" s="28">
        <f>('11.физ-в инвал'!N254*'11.физ-в инвал'!O254+'12.юрид-в инвал'!N254*'12.юрид-в инвал'!O254+'13.нерез-в инвал'!N86*'13.нерез-в инвал'!O86)/('11.физ-в инвал'!N254+'12.юрид-в инвал'!N254+'13.нерез-в инвал'!N86)</f>
        <v>2.9244403471746296</v>
      </c>
      <c r="P254" s="21">
        <f>'11.физ-в инвал'!P254+'12.юрид-в инвал'!P254+'13.нерез-в инвал'!P86</f>
        <v>659813.90000000014</v>
      </c>
      <c r="Q254" s="28">
        <f>('11.физ-в инвал'!P254*'11.физ-в инвал'!Q254+'12.юрид-в инвал'!P254*'12.юрид-в инвал'!Q254+'13.нерез-в инвал'!P86*'13.нерез-в инвал'!Q86)/('11.физ-в инвал'!P254+'12.юрид-в инвал'!P254+'13.нерез-в инвал'!P86)</f>
        <v>5.4114923647410267</v>
      </c>
      <c r="R254" s="22">
        <f>'11.физ-в инвал'!R254+'12.юрид-в инвал'!R254+'13.нерез-в инвал'!R86</f>
        <v>3475.2</v>
      </c>
      <c r="S254" s="30">
        <f>('11.физ-в инвал'!R254*'11.физ-в инвал'!S254+'12.юрид-в инвал'!R254*'12.юрид-в инвал'!S254+'13.нерез-в инвал'!R86*'13.нерез-в инвал'!S86)/('11.физ-в инвал'!R254+'12.юрид-в инвал'!R254+'13.нерез-в инвал'!R86)</f>
        <v>11.671566528545123</v>
      </c>
    </row>
    <row r="255" spans="1:19" ht="14.25" customHeight="1" x14ac:dyDescent="0.2">
      <c r="A255" s="23" t="s">
        <v>6</v>
      </c>
      <c r="B255" s="26">
        <f>'11.физ-в инвал'!B255+'12.юрид-в инвал'!B255+'13.нерез-в инвал'!B87</f>
        <v>16535119.799999999</v>
      </c>
      <c r="C255" s="28">
        <f>('11.физ-в инвал'!B255*'11.физ-в инвал'!C255+'12.юрид-в инвал'!B255*'12.юрид-в инвал'!C255+'13.нерез-в инвал'!B87*'13.нерез-в инвал'!C87)/('11.физ-в инвал'!B255+'12.юрид-в инвал'!B255+'13.нерез-в инвал'!B87)</f>
        <v>0.79790603621753031</v>
      </c>
      <c r="D255" s="21">
        <f>'11.физ-в инвал'!D255+'12.юрид-в инвал'!D255+'13.нерез-в инвал'!D87</f>
        <v>14894497.199999999</v>
      </c>
      <c r="E255" s="28">
        <f>('11.физ-в инвал'!D255*'11.физ-в инвал'!E255+'12.юрид-в инвал'!D255*'12.юрид-в инвал'!E255+'13.нерез-в инвал'!D87*'13.нерез-в инвал'!E87)/('11.физ-в инвал'!D255+'12.юрид-в инвал'!D255+'13.нерез-в инвал'!D87)</f>
        <v>0.31365489517833472</v>
      </c>
      <c r="F255" s="21">
        <f t="shared" si="8"/>
        <v>1640622.6</v>
      </c>
      <c r="G255" s="28">
        <f t="shared" si="9"/>
        <v>5.1942109903886493</v>
      </c>
      <c r="H255" s="21">
        <f>'11.физ-в инвал'!H255+'12.юрид-в инвал'!H255+'13.нерез-в инвал'!H87</f>
        <v>16566.400000000001</v>
      </c>
      <c r="I255" s="28">
        <f>('11.физ-в инвал'!H255*'11.физ-в инвал'!I255+'12.юрид-в инвал'!H255*'12.юрид-в инвал'!I255+'13.нерез-в инвал'!H87*'13.нерез-в инвал'!I87)/('11.физ-в инвал'!H255+'12.юрид-в инвал'!H255+'13.нерез-в инвал'!H87)</f>
        <v>2.2901263400618119</v>
      </c>
      <c r="J255" s="21">
        <f>'11.физ-в инвал'!J255+'12.юрид-в инвал'!J255+'13.нерез-в инвал'!J87</f>
        <v>104493.1</v>
      </c>
      <c r="K255" s="28">
        <f>('11.физ-в инвал'!J255*'11.физ-в инвал'!K255+'12.юрид-в инвал'!J255*'12.юрид-в инвал'!K255+'13.нерез-в инвал'!J87*'13.нерез-в инвал'!K87)/('11.физ-в инвал'!J255+'12.юрид-в инвал'!J255+'13.нерез-в инвал'!J87)</f>
        <v>5.3324893222614715</v>
      </c>
      <c r="L255" s="21">
        <f>'11.физ-в инвал'!L255+'12.юрид-в инвал'!L255+'13.нерез-в инвал'!L87</f>
        <v>301716.8</v>
      </c>
      <c r="M255" s="28">
        <f>('11.физ-в инвал'!L255*'11.физ-в инвал'!M255+'12.юрид-в инвал'!L255*'12.юрид-в инвал'!M255+'13.нерез-в инвал'!L87*'13.нерез-в инвал'!M87)/('11.физ-в инвал'!L255+'12.юрид-в инвал'!L255+'13.нерез-в инвал'!L87)</f>
        <v>3.4835873408441294</v>
      </c>
      <c r="N255" s="21">
        <f>'11.физ-в инвал'!N255+'12.юрид-в инвал'!N255+'13.нерез-в инвал'!N87</f>
        <v>672416</v>
      </c>
      <c r="O255" s="28">
        <f>('11.физ-в инвал'!N255*'11.физ-в инвал'!O255+'12.юрид-в инвал'!N255*'12.юрид-в инвал'!O255+'13.нерез-в инвал'!N87*'13.нерез-в инвал'!O87)/('11.физ-в инвал'!N255+'12.юрид-в инвал'!N255+'13.нерез-в инвал'!N87)</f>
        <v>6.3843702276566914</v>
      </c>
      <c r="P255" s="21">
        <f>'11.физ-в инвал'!P255+'12.юрид-в инвал'!P255+'13.нерез-в инвал'!P87</f>
        <v>543793.19999999995</v>
      </c>
      <c r="Q255" s="28">
        <f>('11.физ-в инвал'!P255*'11.физ-в инвал'!Q255+'12.юрид-в инвал'!P255*'12.юрид-в инвал'!Q255+'13.нерез-в инвал'!P87*'13.нерез-в инвал'!Q87)/('11.физ-в инвал'!P255+'12.юрид-в инвал'!P255+'13.нерез-в инвал'!P87)</f>
        <v>4.7215929345935184</v>
      </c>
      <c r="R255" s="22">
        <f>'11.физ-в инвал'!R255+'12.юрид-в инвал'!R255+'13.нерез-в инвал'!R87</f>
        <v>1637.1</v>
      </c>
      <c r="S255" s="30">
        <f>('11.физ-в инвал'!R255*'11.физ-в инвал'!S255+'12.юрид-в инвал'!R255*'12.юрид-в инвал'!S255+'13.нерез-в инвал'!R87*'13.нерез-в инвал'!S87)/('11.физ-в инвал'!R255+'12.юрид-в инвал'!R255+'13.нерез-в инвал'!R87)</f>
        <v>9.1703646692321801</v>
      </c>
    </row>
    <row r="256" spans="1:19" ht="14.25" customHeight="1" x14ac:dyDescent="0.2">
      <c r="A256" s="23" t="s">
        <v>7</v>
      </c>
      <c r="B256" s="26">
        <f>'11.физ-в инвал'!B256+'12.юрид-в инвал'!B256+'13.нерез-в инвал'!B88</f>
        <v>20257216.699999996</v>
      </c>
      <c r="C256" s="28">
        <f>('11.физ-в инвал'!B256*'11.физ-в инвал'!C256+'12.юрид-в инвал'!B256*'12.юрид-в инвал'!C256+'13.нерез-в инвал'!B88*'13.нерез-в инвал'!C88)/('11.физ-в инвал'!B256+'12.юрид-в инвал'!B256+'13.нерез-в инвал'!B88)</f>
        <v>0.47716484965084083</v>
      </c>
      <c r="D256" s="21">
        <f>'11.физ-в инвал'!D256+'12.юрид-в инвал'!D256+'13.нерез-в инвал'!D88</f>
        <v>18551147.799999997</v>
      </c>
      <c r="E256" s="28">
        <f>('11.физ-в инвал'!D256*'11.физ-в инвал'!E256+'12.юрид-в инвал'!D256*'12.юрид-в инвал'!E256+'13.нерез-в инвал'!D88*'13.нерез-в инвал'!E88)/('11.физ-в инвал'!D256+'12.юрид-в инвал'!D256+'13.нерез-в инвал'!D88)</f>
        <v>0.10113136940238276</v>
      </c>
      <c r="F256" s="21">
        <f t="shared" si="8"/>
        <v>1706068.9000000001</v>
      </c>
      <c r="G256" s="28">
        <f t="shared" si="9"/>
        <v>4.566010657600053</v>
      </c>
      <c r="H256" s="21">
        <f>'11.физ-в инвал'!H256+'12.юрид-в инвал'!H256+'13.нерез-в инвал'!H88</f>
        <v>24549.399999999998</v>
      </c>
      <c r="I256" s="28">
        <f>('11.физ-в инвал'!H256*'11.физ-в инвал'!I256+'12.юрид-в инвал'!H256*'12.юрид-в инвал'!I256+'13.нерез-в инвал'!H88*'13.нерез-в инвал'!I88)/('11.физ-в инвал'!H256+'12.юрид-в инвал'!H256+'13.нерез-в инвал'!H88)</f>
        <v>3.6357050681483059</v>
      </c>
      <c r="J256" s="21">
        <f>'11.физ-в инвал'!J256+'12.юрид-в инвал'!J256+'13.нерез-в инвал'!J88</f>
        <v>272643</v>
      </c>
      <c r="K256" s="28">
        <f>('11.физ-в инвал'!J256*'11.физ-в инвал'!K256+'12.юрид-в инвал'!J256*'12.юрид-в инвал'!K256+'13.нерез-в инвал'!J88*'13.нерез-в инвал'!K88)/('11.физ-в инвал'!J256+'12.юрид-в инвал'!J256+'13.нерез-в инвал'!J88)</f>
        <v>3.8237740158375613</v>
      </c>
      <c r="L256" s="21">
        <f>'11.физ-в инвал'!L256+'12.юрид-в инвал'!L256+'13.нерез-в инвал'!L88</f>
        <v>350014.10000000003</v>
      </c>
      <c r="M256" s="28">
        <f>('11.физ-в инвал'!L256*'11.физ-в инвал'!M256+'12.юрид-в инвал'!L256*'12.юрид-в инвал'!M256+'13.нерез-в инвал'!L88*'13.нерез-в инвал'!M88)/('11.физ-в инвал'!L256+'12.юрид-в инвал'!L256+'13.нерез-в инвал'!L88)</f>
        <v>2.9888919132114964</v>
      </c>
      <c r="N256" s="21">
        <f>'11.физ-в инвал'!N256+'12.юрид-в инвал'!N256+'13.нерез-в инвал'!N88</f>
        <v>492111.80000000005</v>
      </c>
      <c r="O256" s="28">
        <f>('11.физ-в инвал'!N256*'11.физ-в инвал'!O256+'12.юрид-в инвал'!N256*'12.юрид-в инвал'!O256+'13.нерез-в инвал'!N88*'13.нерез-в инвал'!O88)/('11.физ-в инвал'!N256+'12.юрид-в инвал'!N256+'13.нерез-в инвал'!N88)</f>
        <v>5.4700362600531012</v>
      </c>
      <c r="P256" s="21">
        <f>'11.физ-в инвал'!P256+'12.юрид-в инвал'!P256+'13.нерез-в инвал'!P88</f>
        <v>535583.30000000005</v>
      </c>
      <c r="Q256" s="28">
        <f>('11.физ-в инвал'!P256*'11.физ-в инвал'!Q256+'12.юрид-в инвал'!P256*'12.юрид-в инвал'!Q256+'13.нерез-в инвал'!P88*'13.нерез-в инвал'!Q88)/('11.физ-в инвал'!P256+'12.юрид-в инвал'!P256+'13.нерез-в инвал'!P88)</f>
        <v>5.1292629269807328</v>
      </c>
      <c r="R256" s="22">
        <f>'11.физ-в инвал'!R256+'12.юрид-в инвал'!R256+'13.нерез-в инвал'!R88</f>
        <v>31167.3</v>
      </c>
      <c r="S256" s="30">
        <f>('11.физ-в инвал'!R256*'11.физ-в инвал'!S256+'12.юрид-в инвал'!R256*'12.юрид-в инвал'!S256+'13.нерез-в инвал'!R88*'13.нерез-в инвал'!S88)/('11.физ-в инвал'!R256+'12.юрид-в инвал'!R256+'13.нерез-в инвал'!R88)</f>
        <v>5.5499807490542974</v>
      </c>
    </row>
    <row r="257" spans="1:19" ht="14.25" customHeight="1" x14ac:dyDescent="0.2">
      <c r="A257" s="23" t="s">
        <v>8</v>
      </c>
      <c r="B257" s="26">
        <f>'11.физ-в инвал'!B257+'12.юрид-в инвал'!B257+'13.нерез-в инвал'!B89</f>
        <v>21696255.099999998</v>
      </c>
      <c r="C257" s="28">
        <f>('11.физ-в инвал'!B257*'11.физ-в инвал'!C257+'12.юрид-в инвал'!B257*'12.юрид-в инвал'!C257+'13.нерез-в инвал'!B89*'13.нерез-в инвал'!C89)/('11.физ-в инвал'!B257+'12.юрид-в инвал'!B257+'13.нерез-в инвал'!B89)</f>
        <v>0.43541346792147551</v>
      </c>
      <c r="D257" s="21">
        <f>'11.физ-в инвал'!D257+'12.юрид-в инвал'!D257+'13.нерез-в инвал'!D89</f>
        <v>20014072.299999997</v>
      </c>
      <c r="E257" s="28">
        <f>('11.физ-в инвал'!D257*'11.физ-в инвал'!E257+'12.юрид-в инвал'!D257*'12.юрид-в инвал'!E257+'13.нерез-в инвал'!D89*'13.нерез-в инвал'!E89)/('11.физ-в инвал'!D257+'12.юрид-в инвал'!D257+'13.нерез-в инвал'!D89)</f>
        <v>0.12953281117106788</v>
      </c>
      <c r="F257" s="21">
        <f>H257+J257+L257+N257+P257+R257</f>
        <v>1682182.8</v>
      </c>
      <c r="G257" s="28">
        <f>(H257*I257+J257*K257+L257*M257+N257*O257+P257*Q257+R257*S257)/(H257+J257+L257+N257+P257+R257)</f>
        <v>4.0746835754116617</v>
      </c>
      <c r="H257" s="21">
        <f>'11.физ-в инвал'!H257+'12.юрид-в инвал'!H257+'13.нерез-в инвал'!H89</f>
        <v>57884.4</v>
      </c>
      <c r="I257" s="28">
        <f>('11.физ-в инвал'!H257*'11.физ-в инвал'!I257+'12.юрид-в инвал'!H257*'12.юрид-в инвал'!I257+'13.нерез-в инвал'!H89*'13.нерез-в инвал'!I89)/('11.физ-в инвал'!H257+'12.юрид-в инвал'!H257+'13.нерез-в инвал'!H89)</f>
        <v>0.75387280510811183</v>
      </c>
      <c r="J257" s="21">
        <f>'11.физ-в инвал'!J257+'12.юрид-в инвал'!J257+'13.нерез-в инвал'!J89</f>
        <v>87441</v>
      </c>
      <c r="K257" s="28">
        <f>('11.физ-в инвал'!J257*'11.физ-в инвал'!K257+'12.юрид-в инвал'!J257*'12.юрид-в инвал'!K257+'13.нерез-в инвал'!J89*'13.нерез-в инвал'!K89)/('11.физ-в инвал'!J257+'12.юрид-в инвал'!J257+'13.нерез-в инвал'!J89)</f>
        <v>3.5161604396107085</v>
      </c>
      <c r="L257" s="21">
        <f>'11.физ-в инвал'!L257+'12.юрид-в инвал'!L257+'13.нерез-в инвал'!L89</f>
        <v>273519.3</v>
      </c>
      <c r="M257" s="28">
        <f>('11.физ-в инвал'!L257*'11.физ-в инвал'!M257+'12.юрид-в инвал'!L257*'12.юрид-в инвал'!M257+'13.нерез-в инвал'!L89*'13.нерез-в инвал'!M89)/('11.физ-в инвал'!L257+'12.юрид-в инвал'!L257+'13.нерез-в инвал'!L89)</f>
        <v>2.9838534172908453</v>
      </c>
      <c r="N257" s="21">
        <f>'11.физ-в инвал'!N257+'12.юрид-в инвал'!N257+'13.нерез-в инвал'!N89</f>
        <v>599620.10000000009</v>
      </c>
      <c r="O257" s="28">
        <f>('11.физ-в инвал'!N257*'11.физ-в инвал'!O257+'12.юрид-в инвал'!N257*'12.юрид-в инвал'!O257+'13.нерез-в инвал'!N89*'13.нерез-в инвал'!O89)/('11.физ-в инвал'!N257+'12.юрид-в инвал'!N257+'13.нерез-в инвал'!N89)</f>
        <v>4.215434782789969</v>
      </c>
      <c r="P257" s="21">
        <f>'11.физ-в инвал'!P257+'12.юрид-в инвал'!P257+'13.нерез-в инвал'!P89</f>
        <v>651354.30000000005</v>
      </c>
      <c r="Q257" s="28">
        <f>('11.физ-в инвал'!P257*'11.физ-в инвал'!Q257+'12.юрид-в инвал'!P257*'12.юрид-в инвал'!Q257+'13.нерез-в инвал'!P89*'13.нерез-в инвал'!Q89)/('11.физ-в инвал'!P257+'12.юрид-в инвал'!P257+'13.нерез-в инвал'!P89)</f>
        <v>4.6819645498617266</v>
      </c>
      <c r="R257" s="22">
        <f>'11.физ-в инвал'!R257+'12.юрид-в инвал'!R257+'13.нерез-в инвал'!R89</f>
        <v>12363.699999999999</v>
      </c>
      <c r="S257" s="30">
        <f>('11.физ-в инвал'!R257*'11.физ-в инвал'!S257+'12.юрид-в инвал'!R257*'12.юрид-в инвал'!S257+'13.нерез-в инвал'!R89*'13.нерез-в инвал'!S89)/('11.физ-в инвал'!R257+'12.юрид-в инвал'!R257+'13.нерез-в инвал'!R89)</f>
        <v>8.8848726513907632</v>
      </c>
    </row>
    <row r="258" spans="1:19" ht="14.25" customHeight="1" x14ac:dyDescent="0.2">
      <c r="A258" s="23" t="s">
        <v>9</v>
      </c>
      <c r="B258" s="26">
        <f>'11.физ-в инвал'!B258+'12.юрид-в инвал'!B258+'13.нерез-в инвал'!B90</f>
        <v>20360023.560000002</v>
      </c>
      <c r="C258" s="28">
        <f>('11.физ-в инвал'!B258*'11.физ-в инвал'!C258+'12.юрид-в инвал'!B258*'12.юрид-в инвал'!C258+'13.нерез-в инвал'!B90*'13.нерез-в инвал'!C90)/('11.физ-в инвал'!B258+'12.юрид-в инвал'!B258+'13.нерез-в инвал'!B90)</f>
        <v>0.54831654546474395</v>
      </c>
      <c r="D258" s="21">
        <f>'11.физ-в инвал'!D258+'12.юрид-в инвал'!D258+'13.нерез-в инвал'!D90</f>
        <v>18588865</v>
      </c>
      <c r="E258" s="28">
        <f>('11.физ-в инвал'!D258*'11.физ-в инвал'!E258+'12.юрид-в инвал'!D258*'12.юрид-в инвал'!E258+'13.нерез-в инвал'!D90*'13.нерез-в инвал'!E90)/('11.физ-в инвал'!D258+'12.юрид-в инвал'!D258+'13.нерез-в инвал'!D90)</f>
        <v>0.14264811923697332</v>
      </c>
      <c r="F258" s="21">
        <f>H258+J258+L258+N258+P258+R258</f>
        <v>1771158.56</v>
      </c>
      <c r="G258" s="28">
        <f>(H258*I258+J258*K258+L258*M258+N258*O258+P258*Q258+R258*S258)/(H258+J258+L258+N258+P258+R258)</f>
        <v>4.8059340057052822</v>
      </c>
      <c r="H258" s="21">
        <f>'11.физ-в инвал'!H258+'12.юрид-в инвал'!H258+'13.нерез-в инвал'!H90</f>
        <v>90411.06</v>
      </c>
      <c r="I258" s="28">
        <f>('11.физ-в инвал'!H258*'11.физ-в инвал'!I258+'12.юрид-в инвал'!H258*'12.юрид-в инвал'!I258+'13.нерез-в инвал'!H90*'13.нерез-в инвал'!I90)/('11.физ-в инвал'!H258+'12.юрид-в инвал'!H258+'13.нерез-в инвал'!H90)</f>
        <v>0.33924086278824739</v>
      </c>
      <c r="J258" s="21">
        <f>'11.физ-в инвал'!J258+'12.юрид-в инвал'!J258+'13.нерез-в инвал'!J90</f>
        <v>68189</v>
      </c>
      <c r="K258" s="28">
        <f>('11.физ-в инвал'!J258*'11.физ-в инвал'!K258+'12.юрид-в инвал'!J258*'12.юрид-в инвал'!K258+'13.нерез-в инвал'!J90*'13.нерез-в инвал'!K90)/('11.физ-в инвал'!J258+'12.юрид-в инвал'!J258+'13.нерез-в инвал'!J90)</f>
        <v>4.2341118508850411</v>
      </c>
      <c r="L258" s="21">
        <f>'11.физ-в инвал'!L258+'12.юрид-в инвал'!L258+'13.нерез-в инвал'!L90</f>
        <v>430978.69999999995</v>
      </c>
      <c r="M258" s="28">
        <f>('11.физ-в инвал'!L258*'11.физ-в инвал'!M258+'12.юрид-в инвал'!L258*'12.юрид-в инвал'!M258+'13.нерез-в инвал'!L90*'13.нерез-в инвал'!M90)/('11.физ-в инвал'!L258+'12.юрид-в инвал'!L258+'13.нерез-в инвал'!L90)</f>
        <v>3.2711966670278598</v>
      </c>
      <c r="N258" s="21">
        <f>'11.физ-в инвал'!N258+'12.юрид-в инвал'!N258+'13.нерез-в инвал'!N90</f>
        <v>379408.3</v>
      </c>
      <c r="O258" s="28">
        <f>('11.физ-в инвал'!N258*'11.физ-в инвал'!O258+'12.юрид-в инвал'!N258*'12.юрид-в инвал'!O258+'13.нерез-в инвал'!N90*'13.нерез-в инвал'!O90)/('11.физ-в инвал'!N258+'12.юрид-в инвал'!N258+'13.нерез-в инвал'!N90)</f>
        <v>4.786735118867985</v>
      </c>
      <c r="P258" s="21">
        <f>'11.физ-в инвал'!P258+'12.юрид-в инвал'!P258+'13.нерез-в инвал'!P90</f>
        <v>799892.3</v>
      </c>
      <c r="Q258" s="28">
        <f>('11.физ-в инвал'!P258*'11.физ-в инвал'!Q258+'12.юрид-в инвал'!P258*'12.юрид-в инвал'!Q258+'13.нерез-в инвал'!P90*'13.нерез-в инвал'!Q90)/('11.физ-в инвал'!P258+'12.юрид-в инвал'!P258+'13.нерез-в инвал'!P90)</f>
        <v>6.1819671235740099</v>
      </c>
      <c r="R258" s="21">
        <f>'11.физ-в инвал'!R258+'12.юрид-в инвал'!R258+'13.нерез-в инвал'!R90</f>
        <v>2279.1999999999998</v>
      </c>
      <c r="S258" s="28">
        <f>('11.физ-в инвал'!R258*'11.физ-в инвал'!S258+'12.юрид-в инвал'!R258*'12.юрид-в инвал'!S258+'13.нерез-в инвал'!R90*'13.нерез-в инвал'!S90)/('11.физ-в инвал'!R258+'12.юрид-в инвал'!R258+'13.нерез-в инвал'!R90)</f>
        <v>9.5775500175500188</v>
      </c>
    </row>
    <row r="259" spans="1:19" ht="14.25" customHeight="1" x14ac:dyDescent="0.2">
      <c r="A259" s="23" t="s">
        <v>14</v>
      </c>
      <c r="B259" s="26">
        <f>'11.физ-в инвал'!B259+'12.юрид-в инвал'!B259+'13.нерез-в инвал'!B91</f>
        <v>20212456.300000001</v>
      </c>
      <c r="C259" s="28">
        <f>('11.физ-в инвал'!B259*'11.физ-в инвал'!C259+'12.юрид-в инвал'!B259*'12.юрид-в инвал'!C259+'13.нерез-в инвал'!B91*'13.нерез-в инвал'!C91)/('11.физ-в инвал'!B259+'12.юрид-в инвал'!B259+'13.нерез-в инвал'!B91)</f>
        <v>0.54674848514081886</v>
      </c>
      <c r="D259" s="21">
        <f>'11.физ-в инвал'!D259+'12.юрид-в инвал'!D259+'13.нерез-в инвал'!D91</f>
        <v>18365776</v>
      </c>
      <c r="E259" s="28">
        <f>('11.физ-в инвал'!D259*'11.физ-в инвал'!E259+'12.юрид-в инвал'!D259*'12.юрид-в инвал'!E259+'13.нерез-в инвал'!D91*'13.нерез-в инвал'!E91)/('11.физ-в инвал'!D259+'12.юрид-в инвал'!D259+'13.нерез-в инвал'!D91)</f>
        <v>0.13150825845855901</v>
      </c>
      <c r="F259" s="21">
        <f t="shared" ref="F259:F284" si="10">H259+J259+L259+N259+P259+R259</f>
        <v>1846680.3000000003</v>
      </c>
      <c r="G259" s="28">
        <f t="shared" ref="G259:G284" si="11">(H259*I259+J259*K259+L259*M259+N259*O259+P259*Q259+R259*S259)/(H259+J259+L259+N259+P259+R259)</f>
        <v>4.6764340562900886</v>
      </c>
      <c r="H259" s="21">
        <f>'11.физ-в инвал'!H259+'12.юрид-в инвал'!H259+'13.нерез-в инвал'!H91</f>
        <v>18483.7</v>
      </c>
      <c r="I259" s="28">
        <f>('11.физ-в инвал'!H259*'11.физ-в инвал'!I259+'12.юрид-в инвал'!H259*'12.юрид-в инвал'!I259+'13.нерез-в инвал'!H91*'13.нерез-в инвал'!I91)/('11.физ-в инвал'!H259+'12.юрид-в инвал'!H259+'13.нерез-в инвал'!H91)</f>
        <v>9.1712154492877502</v>
      </c>
      <c r="J259" s="21">
        <f>'11.физ-в инвал'!J259+'12.юрид-в инвал'!J259+'13.нерез-в инвал'!J91</f>
        <v>102864.9</v>
      </c>
      <c r="K259" s="28">
        <f>('11.физ-в инвал'!J259*'11.физ-в инвал'!K259+'12.юрид-в инвал'!J259*'12.юрид-в инвал'!K259+'13.нерез-в инвал'!J91*'13.нерез-в инвал'!K91)/('11.физ-в инвал'!J259+'12.юрид-в инвал'!J259+'13.нерез-в инвал'!J91)</f>
        <v>2.8272205193413886</v>
      </c>
      <c r="L259" s="21">
        <f>'11.физ-в инвал'!L259+'12.юрид-в инвал'!L259+'13.нерез-в инвал'!L91</f>
        <v>612032.80000000005</v>
      </c>
      <c r="M259" s="28">
        <f>('11.физ-в инвал'!L259*'11.физ-в инвал'!M259+'12.юрид-в инвал'!L259*'12.юрид-в инвал'!M259+'13.нерез-в инвал'!L91*'13.нерез-в инвал'!M91)/('11.физ-в инвал'!L259+'12.юрид-в инвал'!L259+'13.нерез-в инвал'!L91)</f>
        <v>3.3849940934538147</v>
      </c>
      <c r="N259" s="21">
        <f>'11.физ-в инвал'!N259+'12.юрид-в инвал'!N259+'13.нерез-в инвал'!N91</f>
        <v>513585.20000000007</v>
      </c>
      <c r="O259" s="28">
        <f>('11.физ-в инвал'!N259*'11.физ-в инвал'!O259+'12.юрид-в инвал'!N259*'12.юрид-в инвал'!O259+'13.нерез-в инвал'!N91*'13.нерез-в инвал'!O91)/('11.физ-в инвал'!N259+'12.юрид-в инвал'!N259+'13.нерез-в инвал'!N91)</f>
        <v>6.5025249890378447</v>
      </c>
      <c r="P259" s="21">
        <f>'11.физ-в инвал'!P259+'12.юрид-в инвал'!P259+'13.нерез-в инвал'!P91</f>
        <v>597103.1</v>
      </c>
      <c r="Q259" s="28">
        <f>('11.физ-в инвал'!P259*'11.физ-в инвал'!Q259+'12.юрид-в инвал'!P259*'12.юрид-в инвал'!Q259+'13.нерез-в инвал'!P91*'13.нерез-в инвал'!Q91)/('11.физ-в инвал'!P259+'12.юрид-в инвал'!P259+'13.нерез-в инвал'!P91)</f>
        <v>4.5868549250539825</v>
      </c>
      <c r="R259" s="22">
        <f>'11.физ-в инвал'!R259+'12.юрид-в инвал'!R259+'13.нерез-в инвал'!R91</f>
        <v>2610.6</v>
      </c>
      <c r="S259" s="30">
        <f>('11.физ-в инвал'!R259*'11.физ-в инвал'!S259+'12.юрид-в инвал'!R259*'12.юрид-в инвал'!S259+'13.нерез-в инвал'!R91*'13.нерез-в инвал'!S91)/('11.физ-в инвал'!R259+'12.юрид-в инвал'!R259+'13.нерез-в инвал'!R91)</f>
        <v>9.7240442810081991</v>
      </c>
    </row>
    <row r="260" spans="1:19" ht="14.25" customHeight="1" thickBot="1" x14ac:dyDescent="0.25">
      <c r="A260" s="24" t="s">
        <v>15</v>
      </c>
      <c r="B260" s="27">
        <f>'11.физ-в инвал'!B260+'12.юрид-в инвал'!B260+'13.нерез-в инвал'!B92</f>
        <v>25384271.300000001</v>
      </c>
      <c r="C260" s="29">
        <f>('11.физ-в инвал'!B260*'11.физ-в инвал'!C260+'12.юрид-в инвал'!B260*'12.юрид-в инвал'!C260+'13.нерез-в инвал'!B92*'13.нерез-в инвал'!C92)/('11.физ-в инвал'!B260+'12.юрид-в инвал'!B260+'13.нерез-в инвал'!B92)</f>
        <v>0.56056320450687902</v>
      </c>
      <c r="D260" s="25">
        <f>'11.физ-в инвал'!D260+'12.юрид-в инвал'!D260+'13.нерез-в инвал'!D92</f>
        <v>23088106.000000004</v>
      </c>
      <c r="E260" s="29">
        <f>('11.физ-в инвал'!D260*'11.физ-в инвал'!E260+'12.юрид-в инвал'!D260*'12.юрид-в инвал'!E260+'13.нерез-в инвал'!D92*'13.нерез-в инвал'!E92)/('11.физ-в инвал'!D260+'12.юрид-в инвал'!D260+'13.нерез-в инвал'!D92)</f>
        <v>0.15438105468677246</v>
      </c>
      <c r="F260" s="25">
        <f t="shared" si="10"/>
        <v>2296165.3000000003</v>
      </c>
      <c r="G260" s="29">
        <f t="shared" si="11"/>
        <v>4.6447537156841436</v>
      </c>
      <c r="H260" s="25">
        <f>'11.физ-в инвал'!H260+'12.юрид-в инвал'!H260+'13.нерез-в инвал'!H92</f>
        <v>17693</v>
      </c>
      <c r="I260" s="29">
        <f>('11.физ-в инвал'!H260*'11.физ-в инвал'!I260+'12.юрид-в инвал'!H260*'12.юрид-в инвал'!I260+'13.нерез-в инвал'!H92*'13.нерез-в инвал'!I92)/('11.физ-в инвал'!H260+'12.юрид-в инвал'!H260+'13.нерез-в инвал'!H92)</f>
        <v>2.4713158311196524</v>
      </c>
      <c r="J260" s="25">
        <f>'11.физ-в инвал'!J260+'12.юрид-в инвал'!J260+'13.нерез-в инвал'!J92</f>
        <v>139174.80000000002</v>
      </c>
      <c r="K260" s="29">
        <f>('11.физ-в инвал'!J260*'11.физ-в инвал'!K260+'12.юрид-в инвал'!J260*'12.юрид-в инвал'!K260+'13.нерез-в инвал'!J92*'13.нерез-в инвал'!K92)/('11.физ-в инвал'!J260+'12.юрид-в инвал'!J260+'13.нерез-в инвал'!J92)</f>
        <v>4.1978099842787628</v>
      </c>
      <c r="L260" s="25">
        <f>'11.физ-в инвал'!L260+'12.юрид-в инвал'!L260+'13.нерез-в инвал'!L92</f>
        <v>498002.6</v>
      </c>
      <c r="M260" s="29">
        <f>('11.физ-в инвал'!L260*'11.физ-в инвал'!M260+'12.юрид-в инвал'!L260*'12.юрид-в инвал'!M260+'13.нерез-в инвал'!L92*'13.нерез-в инвал'!M92)/('11.физ-в инвал'!L260+'12.юрид-в инвал'!L260+'13.нерез-в инвал'!L92)</f>
        <v>3.6386145333377784</v>
      </c>
      <c r="N260" s="25">
        <f>'11.физ-в инвал'!N260+'12.юрид-в инвал'!N260+'13.нерез-в инвал'!N92</f>
        <v>645859.59999999986</v>
      </c>
      <c r="O260" s="29">
        <f>('11.физ-в инвал'!N260*'11.физ-в инвал'!O260+'12.юрид-в инвал'!N260*'12.юрид-в инвал'!O260+'13.нерез-в инвал'!N92*'13.нерез-в инвал'!O92)/('11.физ-в инвал'!N260+'12.юрид-в инвал'!N260+'13.нерез-в инвал'!N92)</f>
        <v>5.6886563503894658</v>
      </c>
      <c r="P260" s="25">
        <f>'11.физ-в инвал'!P260+'12.юрид-в инвал'!P260+'13.нерез-в инвал'!P92</f>
        <v>993297.6</v>
      </c>
      <c r="Q260" s="29">
        <f>('11.физ-в инвал'!P260*'11.физ-в инвал'!Q260+'12.юрид-в инвал'!P260*'12.юрид-в инвал'!Q260+'13.нерез-в инвал'!P92*'13.нерез-в инвал'!Q92)/('11.физ-в инвал'!P260+'12.юрид-в инвал'!P260+'13.нерез-в инвал'!P92)</f>
        <v>4.5628701549263795</v>
      </c>
      <c r="R260" s="25">
        <f>'11.физ-в инвал'!R260+'12.юрид-в инвал'!R260+'13.нерез-в инвал'!R92</f>
        <v>2137.7000000000003</v>
      </c>
      <c r="S260" s="29">
        <f>('11.физ-в инвал'!R260*'11.физ-в инвал'!S260+'12.юрид-в инвал'!R260*'12.юрид-в инвал'!S260+'13.нерез-в инвал'!R92*'13.нерез-в инвал'!S92)/('11.физ-в инвал'!R260+'12.юрид-в инвал'!R260+'13.нерез-в инвал'!R92)</f>
        <v>8.7791392618234543</v>
      </c>
    </row>
    <row r="261" spans="1:19" ht="14.25" customHeight="1" x14ac:dyDescent="0.2">
      <c r="A261" s="23" t="s">
        <v>49</v>
      </c>
      <c r="B261" s="26">
        <f>'11.физ-в инвал'!B261+'12.юрид-в инвал'!B261+'13.нерез-в инвал'!B93</f>
        <v>17262683.199999999</v>
      </c>
      <c r="C261" s="28">
        <f>('11.физ-в инвал'!B261*'11.физ-в инвал'!C261+'12.юрид-в инвал'!B261*'12.юрид-в инвал'!C261+'13.нерез-в инвал'!B93*'13.нерез-в инвал'!C93)/('11.физ-в инвал'!B261+'12.юрид-в инвал'!B261+'13.нерез-в инвал'!B93)</f>
        <v>0.97839067196691665</v>
      </c>
      <c r="D261" s="21">
        <f>'11.физ-в инвал'!D261+'12.юрид-в инвал'!D261+'13.нерез-в инвал'!D93</f>
        <v>15361413.1</v>
      </c>
      <c r="E261" s="28">
        <f>('11.физ-в инвал'!D261*'11.физ-в инвал'!E261+'12.юрид-в инвал'!D261*'12.юрид-в инвал'!E261+'13.нерез-в инвал'!D93*'13.нерез-в инвал'!E93)/('11.физ-в инвал'!D261+'12.юрид-в инвал'!D261+'13.нерез-в инвал'!D93)</f>
        <v>0.60649855188127189</v>
      </c>
      <c r="F261" s="21">
        <f t="shared" si="10"/>
        <v>1901270.1</v>
      </c>
      <c r="G261" s="28">
        <f t="shared" si="11"/>
        <v>3.9831128759664396</v>
      </c>
      <c r="H261" s="21">
        <f>'11.физ-в инвал'!H261+'12.юрид-в инвал'!H261+'13.нерез-в инвал'!H93</f>
        <v>7207.5999999999995</v>
      </c>
      <c r="I261" s="28">
        <f>('11.физ-в инвал'!H261*'11.физ-в инвал'!I261+'12.юрид-в инвал'!H261*'12.юрид-в инвал'!I261+'13.нерез-в инвал'!H93*'13.нерез-в инвал'!I93)/('11.физ-в инвал'!H261+'12.юрид-в инвал'!H261+'13.нерез-в инвал'!H93)</f>
        <v>4.419484433098396</v>
      </c>
      <c r="J261" s="21">
        <f>'11.физ-в инвал'!J261+'12.юрид-в инвал'!J261+'13.нерез-в инвал'!J93</f>
        <v>91916.5</v>
      </c>
      <c r="K261" s="28">
        <f>('11.физ-в инвал'!J261*'11.физ-в инвал'!K261+'12.юрид-в инвал'!J261*'12.юрид-в инвал'!K261+'13.нерез-в инвал'!J93*'13.нерез-в инвал'!K93)/('11.физ-в инвал'!J261+'12.юрид-в инвал'!J261+'13.нерез-в инвал'!J93)</f>
        <v>3.0895430091441693</v>
      </c>
      <c r="L261" s="21">
        <f>'11.физ-в инвал'!L261+'12.юрид-в инвал'!L261+'13.нерез-в инвал'!L93</f>
        <v>558964.9</v>
      </c>
      <c r="M261" s="28">
        <f>('11.физ-в инвал'!L261*'11.физ-в инвал'!M261+'12.юрид-в инвал'!L261*'12.юрид-в инвал'!M261+'13.нерез-в инвал'!L93*'13.нерез-в инвал'!M93)/('11.физ-в инвал'!L261+'12.юрид-в инвал'!L261+'13.нерез-в инвал'!L93)</f>
        <v>3.7222805367564225</v>
      </c>
      <c r="N261" s="21">
        <f>'11.физ-в инвал'!N261+'12.юрид-в инвал'!N261+'13.нерез-в инвал'!N93</f>
        <v>689194.1</v>
      </c>
      <c r="O261" s="28">
        <f>('11.физ-в инвал'!N261*'11.физ-в инвал'!O261+'12.юрид-в инвал'!N261*'12.юрид-в инвал'!O261+'13.нерез-в инвал'!N93*'13.нерез-в инвал'!O93)/('11.физ-в инвал'!N261+'12.юрид-в инвал'!N261+'13.нерез-в инвал'!N93)</f>
        <v>3.7789839074362357</v>
      </c>
      <c r="P261" s="21">
        <f>'11.физ-в инвал'!P261+'12.юрид-в инвал'!P261+'13.нерез-в инвал'!P93</f>
        <v>528474.39999999991</v>
      </c>
      <c r="Q261" s="28">
        <f>('11.физ-в инвал'!P261*'11.физ-в инвал'!Q261+'12.юрид-в инвал'!P261*'12.юрид-в инвал'!Q261+'13.нерез-в инвал'!P93*'13.нерез-в инвал'!Q93)/('11.физ-в инвал'!P261+'12.юрид-в инвал'!P261+'13.нерез-в инвал'!P93)</f>
        <v>4.4872181604255585</v>
      </c>
      <c r="R261" s="22">
        <f>'11.физ-в инвал'!R261+'12.юрид-в инвал'!R261+'13.нерез-в инвал'!R93</f>
        <v>25512.600000000002</v>
      </c>
      <c r="S261" s="30">
        <f>('11.физ-в инвал'!R261*'11.физ-в инвал'!S261+'12.юрид-в инвал'!R261*'12.юрид-в инвал'!S261+'13.нерез-в инвал'!R93*'13.нерез-в инвал'!S93)/('11.физ-в инвал'!R261+'12.юрид-в инвал'!R261+'13.нерез-в инвал'!R93)</f>
        <v>7.8659977422920448</v>
      </c>
    </row>
    <row r="262" spans="1:19" ht="14.25" customHeight="1" x14ac:dyDescent="0.2">
      <c r="A262" s="23" t="s">
        <v>1</v>
      </c>
      <c r="B262" s="26">
        <f>'11.физ-в инвал'!B262+'12.юрид-в инвал'!B262+'13.нерез-в инвал'!B94</f>
        <v>15052664.799999999</v>
      </c>
      <c r="C262" s="28">
        <f>('11.физ-в инвал'!B262*'11.физ-в инвал'!C262+'12.юрид-в инвал'!B262*'12.юрид-в инвал'!C262+'13.нерез-в инвал'!B94*'13.нерез-в инвал'!C94)/('11.физ-в инвал'!B262+'12.юрид-в инвал'!B262+'13.нерез-в инвал'!B94)</f>
        <v>0.95350712546259597</v>
      </c>
      <c r="D262" s="21">
        <f>'11.физ-в инвал'!D262+'12.юрид-в инвал'!D262+'13.нерез-в инвал'!D94</f>
        <v>13587699.1</v>
      </c>
      <c r="E262" s="28">
        <f>('11.физ-в инвал'!D262*'11.физ-в инвал'!E262+'12.юрид-в инвал'!D262*'12.юрид-в инвал'!E262+'13.нерез-в инвал'!D94*'13.нерез-в инвал'!E94)/('11.физ-в инвал'!D262+'12.юрид-в инвал'!D262+'13.нерез-в инвал'!D94)</f>
        <v>0.60749344522944293</v>
      </c>
      <c r="F262" s="21">
        <f t="shared" si="10"/>
        <v>1464965.7</v>
      </c>
      <c r="G262" s="28">
        <f t="shared" si="11"/>
        <v>4.1628176038524307</v>
      </c>
      <c r="H262" s="21">
        <f>'11.физ-в инвал'!H262+'12.юрид-в инвал'!H262+'13.нерез-в инвал'!H94</f>
        <v>15776.1</v>
      </c>
      <c r="I262" s="28">
        <f>('11.физ-в инвал'!H262*'11.физ-в инвал'!I262+'12.юрид-в инвал'!H262*'12.юрид-в инвал'!I262+'13.нерез-в инвал'!H94*'13.нерез-в инвал'!I94)/('11.физ-в инвал'!H262+'12.юрид-в инвал'!H262+'13.нерез-в инвал'!H94)</f>
        <v>5.5118033607799148</v>
      </c>
      <c r="J262" s="21">
        <f>'11.физ-в инвал'!J262+'12.юрид-в инвал'!J262+'13.нерез-в инвал'!J94</f>
        <v>257598.9</v>
      </c>
      <c r="K262" s="28">
        <f>('11.физ-в инвал'!J262*'11.физ-в инвал'!K262+'12.юрид-в инвал'!J262*'12.юрид-в инвал'!K262+'13.нерез-в инвал'!J94*'13.нерез-в инвал'!K94)/('11.физ-в инвал'!J262+'12.юрид-в инвал'!J262+'13.нерез-в инвал'!J94)</f>
        <v>1.7234311676020357</v>
      </c>
      <c r="L262" s="21">
        <f>'11.физ-в инвал'!L262+'12.юрид-в инвал'!L262+'13.нерез-в инвал'!L94</f>
        <v>198564.3</v>
      </c>
      <c r="M262" s="28">
        <f>('11.физ-в инвал'!L262*'11.физ-в инвал'!M262+'12.юрид-в инвал'!L262*'12.юрид-в инвал'!M262+'13.нерез-в инвал'!L94*'13.нерез-в инвал'!M94)/('11.физ-в инвал'!L262+'12.юрид-в инвал'!L262+'13.нерез-в инвал'!L94)</f>
        <v>3.0521450381564055</v>
      </c>
      <c r="N262" s="21">
        <f>'11.физ-в инвал'!N262+'12.юрид-в инвал'!N262+'13.нерез-в инвал'!N94</f>
        <v>372067.4</v>
      </c>
      <c r="O262" s="28">
        <f>('11.физ-в инвал'!N262*'11.физ-в инвал'!O262+'12.юрид-в инвал'!N262*'12.юрид-в инвал'!O262+'13.нерез-в инвал'!N94*'13.нерез-в инвал'!O94)/('11.физ-в инвал'!N262+'12.юрид-в инвал'!N262+'13.нерез-в инвал'!N94)</f>
        <v>5.6712353138167968</v>
      </c>
      <c r="P262" s="21">
        <f>'11.физ-в инвал'!P262+'12.юрид-в инвал'!P262+'13.нерез-в инвал'!P94</f>
        <v>614950.39999999991</v>
      </c>
      <c r="Q262" s="28">
        <f>('11.физ-в инвал'!P262*'11.физ-в инвал'!Q262+'12.юрид-в инвал'!P262*'12.юрид-в инвал'!Q262+'13.нерез-в инвал'!P94*'13.нерез-в инвал'!Q94)/('11.физ-в инвал'!P262+'12.юрид-в инвал'!P262+'13.нерез-в инвал'!P94)</f>
        <v>4.5585613603958954</v>
      </c>
      <c r="R262" s="22">
        <f>'11.физ-в инвал'!R262+'12.юрид-в инвал'!R262+'13.нерез-в инвал'!R94</f>
        <v>6008.6</v>
      </c>
      <c r="S262" s="30">
        <f>('11.физ-в инвал'!R262*'11.физ-в инвал'!S262+'12.юрид-в инвал'!R262*'12.юрид-в инвал'!S262+'13.нерез-в инвал'!R94*'13.нерез-в инвал'!S94)/('11.физ-в инвал'!R262+'12.юрид-в инвал'!R262+'13.нерез-в инвал'!R94)</f>
        <v>7.9982555004493578</v>
      </c>
    </row>
    <row r="263" spans="1:19" ht="14.25" customHeight="1" x14ac:dyDescent="0.2">
      <c r="A263" s="23" t="s">
        <v>2</v>
      </c>
      <c r="B263" s="26">
        <f>'11.физ-в инвал'!B263+'12.юрид-в инвал'!B263+'13.нерез-в инвал'!B95</f>
        <v>20979184.200000003</v>
      </c>
      <c r="C263" s="28">
        <f>('11.физ-в инвал'!B263*'11.физ-в инвал'!C263+'12.юрид-в инвал'!B263*'12.юрид-в инвал'!C263+'13.нерез-в инвал'!B95*'13.нерез-в инвал'!C95)/('11.физ-в инвал'!B263+'12.юрид-в инвал'!B263+'13.нерез-в инвал'!B95)</f>
        <v>0.73221719784509043</v>
      </c>
      <c r="D263" s="21">
        <f>'11.физ-в инвал'!D263+'12.юрид-в инвал'!D263+'13.нерез-в инвал'!D95</f>
        <v>19247522.800000001</v>
      </c>
      <c r="E263" s="28">
        <f>('11.физ-в инвал'!D263*'11.физ-в инвал'!E263+'12.юрид-в инвал'!D263*'12.юрид-в инвал'!E263+'13.нерез-в инвал'!D95*'13.нерез-в инвал'!E95)/('11.физ-в инвал'!D263+'12.юрид-в инвал'!D263+'13.нерез-в инвал'!D95)</f>
        <v>0.31363666118114691</v>
      </c>
      <c r="F263" s="21">
        <f t="shared" si="10"/>
        <v>1731661.4</v>
      </c>
      <c r="G263" s="28">
        <f t="shared" si="11"/>
        <v>5.384765567333198</v>
      </c>
      <c r="H263" s="21">
        <f>'11.физ-в инвал'!H263+'12.юрид-в инвал'!H263+'13.нерез-в инвал'!H95</f>
        <v>73702.5</v>
      </c>
      <c r="I263" s="28">
        <f>('11.физ-в инвал'!H263*'11.физ-в инвал'!I263+'12.юрид-в инвал'!H263*'12.юрид-в инвал'!I263+'13.нерез-в инвал'!H95*'13.нерез-в инвал'!I95)/('11.физ-в инвал'!H263+'12.юрид-в инвал'!H263+'13.нерез-в инвал'!H95)</f>
        <v>7.0282275635154843</v>
      </c>
      <c r="J263" s="21">
        <f>'11.физ-в инвал'!J263+'12.юрид-в инвал'!J263+'13.нерез-в инвал'!J95</f>
        <v>91733</v>
      </c>
      <c r="K263" s="28">
        <f>('11.физ-в инвал'!J263*'11.физ-в инвал'!K263+'12.юрид-в инвал'!J263*'12.юрид-в инвал'!K263+'13.нерез-в инвал'!J95*'13.нерез-в инвал'!K95)/('11.физ-в инвал'!J263+'12.юрид-в инвал'!J263+'13.нерез-в инвал'!J95)</f>
        <v>4.9410865446458745</v>
      </c>
      <c r="L263" s="21">
        <f>'11.физ-в инвал'!L263+'12.юрид-в инвал'!L263+'13.нерез-в инвал'!L95</f>
        <v>229138</v>
      </c>
      <c r="M263" s="28">
        <f>('11.физ-в инвал'!L263*'11.физ-в инвал'!M263+'12.юрид-в инвал'!L263*'12.юрид-в инвал'!M263+'13.нерез-в инвал'!L95*'13.нерез-в инвал'!M95)/('11.физ-в инвал'!L263+'12.юрид-в инвал'!L263+'13.нерез-в инвал'!L95)</f>
        <v>5.7887316638881368</v>
      </c>
      <c r="N263" s="21">
        <f>'11.физ-в инвал'!N263+'12.юрид-в инвал'!N263+'13.нерез-в инвал'!N95</f>
        <v>534971.6</v>
      </c>
      <c r="O263" s="28">
        <f>('11.физ-в инвал'!N263*'11.физ-в инвал'!O263+'12.юрид-в инвал'!N263*'12.юрид-в инвал'!O263+'13.нерез-в инвал'!N95*'13.нерез-в инвал'!O95)/('11.физ-в инвал'!N263+'12.юрид-в инвал'!N263+'13.нерез-в инвал'!N95)</f>
        <v>5.9465833083475834</v>
      </c>
      <c r="P263" s="21">
        <f>'11.физ-в инвал'!P263+'12.юрид-в инвал'!P263+'13.нерез-в инвал'!P95</f>
        <v>799874.9</v>
      </c>
      <c r="Q263" s="28">
        <f>('11.физ-в инвал'!P263*'11.физ-в инвал'!Q263+'12.юрид-в инвал'!P263*'12.юрид-в инвал'!Q263+'13.нерез-в инвал'!P95*'13.нерез-в инвал'!Q95)/('11.физ-в инвал'!P263+'12.юрид-в инвал'!P263+'13.нерез-в инвал'!P95)</f>
        <v>4.7852606251302543</v>
      </c>
      <c r="R263" s="21">
        <f>'11.физ-в инвал'!R263+'12.юрид-в инвал'!R263+'13.нерез-в инвал'!R95</f>
        <v>2241.4</v>
      </c>
      <c r="S263" s="28">
        <f>('11.физ-в инвал'!R263*'11.физ-в инвал'!S263+'12.юрид-в инвал'!R263*'12.юрид-в инвал'!S263+'13.нерез-в инвал'!R95*'13.нерез-в инвал'!S95)/('11.физ-в инвал'!R263+'12.юрид-в инвал'!R263+'13.нерез-в инвал'!R95)</f>
        <v>8.0532702775051277</v>
      </c>
    </row>
    <row r="264" spans="1:19" ht="14.25" customHeight="1" x14ac:dyDescent="0.2">
      <c r="A264" s="23" t="s">
        <v>3</v>
      </c>
      <c r="B264" s="26">
        <f>'11.физ-в инвал'!B264+'12.юрид-в инвал'!B264+'13.нерез-в инвал'!B96</f>
        <v>16213503.300000001</v>
      </c>
      <c r="C264" s="28">
        <f>('11.физ-в инвал'!B264*'11.физ-в инвал'!C264+'12.юрид-в инвал'!B264*'12.юрид-в инвал'!C264+'13.нерез-в инвал'!B96*'13.нерез-в инвал'!C96)/('11.физ-в инвал'!B264+'12.юрид-в инвал'!B264+'13.нерез-в инвал'!B96)</f>
        <v>0.50214954043892535</v>
      </c>
      <c r="D264" s="21">
        <f>'11.физ-в инвал'!D264+'12.юрид-в инвал'!D264+'13.нерез-в инвал'!D96</f>
        <v>15062288.5</v>
      </c>
      <c r="E264" s="28">
        <f>('11.физ-в инвал'!D264*'11.физ-в инвал'!E264+'12.юрид-в инвал'!D264*'12.юрид-в инвал'!E264+'13.нерез-в инвал'!D96*'13.нерез-в инвал'!E96)/('11.физ-в инвал'!D264+'12.юрид-в инвал'!D264+'13.нерез-в инвал'!D96)</f>
        <v>0.20084691771771604</v>
      </c>
      <c r="F264" s="21">
        <f t="shared" si="10"/>
        <v>1151214.8</v>
      </c>
      <c r="G264" s="28">
        <f t="shared" si="11"/>
        <v>4.444339155472985</v>
      </c>
      <c r="H264" s="21">
        <f>'11.физ-в инвал'!H264+'12.юрид-в инвал'!H264+'13.нерез-в инвал'!H96</f>
        <v>45391.900000000009</v>
      </c>
      <c r="I264" s="28">
        <f>('11.физ-в инвал'!H264*'11.физ-в инвал'!I264+'12.юрид-в инвал'!H264*'12.юрид-в инвал'!I264+'13.нерез-в инвал'!H96*'13.нерез-в инвал'!I96)/('11.физ-в инвал'!H264+'12.юрид-в инвал'!H264+'13.нерез-в инвал'!H96)</f>
        <v>2.2974888471291175</v>
      </c>
      <c r="J264" s="21">
        <f>'11.физ-в инвал'!J264+'12.юрид-в инвал'!J264+'13.нерез-в инвал'!J96</f>
        <v>98728.8</v>
      </c>
      <c r="K264" s="28">
        <f>('11.физ-в инвал'!J264*'11.физ-в инвал'!K264+'12.юрид-в инвал'!J264*'12.юрид-в инвал'!K264+'13.нерез-в инвал'!J96*'13.нерез-в инвал'!K96)/('11.физ-в инвал'!J264+'12.юрид-в инвал'!J264+'13.нерез-в инвал'!J96)</f>
        <v>3.4969896625908512</v>
      </c>
      <c r="L264" s="21">
        <f>'11.физ-в инвал'!L264+'12.юрид-в инвал'!L264+'13.нерез-в инвал'!L96</f>
        <v>256958.59999999998</v>
      </c>
      <c r="M264" s="28">
        <f>('11.физ-в инвал'!L264*'11.физ-в инвал'!M264+'12.юрид-в инвал'!L264*'12.юрид-в инвал'!M264+'13.нерез-в инвал'!L96*'13.нерез-в инвал'!M96)/('11.физ-в инвал'!L264+'12.юрид-в инвал'!L264+'13.нерез-в инвал'!L96)</f>
        <v>4.2736595622796836</v>
      </c>
      <c r="N264" s="21">
        <f>'11.физ-в инвал'!N264+'12.юрид-в инвал'!N264+'13.нерез-в инвал'!N96</f>
        <v>372655.7</v>
      </c>
      <c r="O264" s="28">
        <f>('11.физ-в инвал'!N264*'11.физ-в инвал'!O264+'12.юрид-в инвал'!N264*'12.юрид-в инвал'!O264+'13.нерез-в инвал'!N96*'13.нерез-в инвал'!O96)/('11.физ-в инвал'!N264+'12.юрид-в инвал'!N264+'13.нерез-в инвал'!N96)</f>
        <v>5.0882513725135556</v>
      </c>
      <c r="P264" s="21">
        <f>'11.физ-в инвал'!P264+'12.юрид-в инвал'!P264+'13.нерез-в инвал'!P96</f>
        <v>375609.50000000006</v>
      </c>
      <c r="Q264" s="28">
        <f>('11.физ-в инвал'!P264*'11.физ-в инвал'!Q264+'12.юрид-в инвал'!P264*'12.юрид-в инвал'!Q264+'13.нерез-в инвал'!P96*'13.нерез-в инвал'!Q96)/('11.физ-в инвал'!P264+'12.юрид-в инвал'!P264+'13.нерез-в инвал'!P96)</f>
        <v>4.4090792006059498</v>
      </c>
      <c r="R264" s="22">
        <f>'11.физ-в инвал'!R264+'12.юрид-в инвал'!R264+'13.нерез-в инвал'!R96</f>
        <v>1870.3</v>
      </c>
      <c r="S264" s="30">
        <f>('11.физ-в инвал'!R264*'11.физ-в инвал'!S264+'12.юрид-в инвал'!R264*'12.юрид-в инвал'!S264+'13.нерез-в инвал'!R96*'13.нерез-в инвал'!S96)/('11.физ-в инвал'!R264+'12.юрид-в инвал'!R264+'13.нерез-в инвал'!R96)</f>
        <v>8.7881869218841864</v>
      </c>
    </row>
    <row r="265" spans="1:19" ht="14.25" customHeight="1" x14ac:dyDescent="0.2">
      <c r="A265" s="23" t="s">
        <v>4</v>
      </c>
      <c r="B265" s="26">
        <f>'11.физ-в инвал'!B265+'12.юрид-в инвал'!B265+'13.нерез-в инвал'!B97</f>
        <v>18846880</v>
      </c>
      <c r="C265" s="28">
        <f>('11.физ-в инвал'!B265*'11.физ-в инвал'!C265+'12.юрид-в инвал'!B265*'12.юрид-в инвал'!C265+'13.нерез-в инвал'!B97*'13.нерез-в инвал'!C97)/('11.физ-в инвал'!B265+'12.юрид-в инвал'!B265+'13.нерез-в инвал'!B97)</f>
        <v>0.54739107358883821</v>
      </c>
      <c r="D265" s="21">
        <f>'11.физ-в инвал'!D265+'12.юрид-в инвал'!D265+'13.нерез-в инвал'!D97</f>
        <v>16735399.199999999</v>
      </c>
      <c r="E265" s="28">
        <f>('11.физ-в инвал'!D265*'11.физ-в инвал'!E265+'12.юрид-в инвал'!D265*'12.юрид-в инвал'!E265+'13.нерез-в инвал'!D97*'13.нерез-в инвал'!E97)/('11.физ-в инвал'!D265+'12.юрид-в инвал'!D265+'13.нерез-в инвал'!D97)</f>
        <v>0.17221305721825883</v>
      </c>
      <c r="F265" s="21">
        <f t="shared" si="10"/>
        <v>2111480.7999999998</v>
      </c>
      <c r="G265" s="28">
        <f t="shared" si="11"/>
        <v>3.5210169171322789</v>
      </c>
      <c r="H265" s="21">
        <f>'11.физ-в инвал'!H265+'12.юрид-в инвал'!H265+'13.нерез-в инвал'!H97</f>
        <v>99594.8</v>
      </c>
      <c r="I265" s="28">
        <f>('11.физ-в инвал'!H265*'11.физ-в инвал'!I265+'12.юрид-в инвал'!H265*'12.юрид-в инвал'!I265+'13.нерез-в инвал'!H97*'13.нерез-в инвал'!I97)/('11.физ-в инвал'!H265+'12.юрид-в инвал'!H265+'13.нерез-в инвал'!H97)</f>
        <v>0.61049696369689976</v>
      </c>
      <c r="J265" s="21">
        <f>'11.физ-в инвал'!J265+'12.юрид-в инвал'!J265+'13.нерез-в инвал'!J97</f>
        <v>294806.10000000003</v>
      </c>
      <c r="K265" s="28">
        <f>('11.физ-в инвал'!J265*'11.физ-в инвал'!K265+'12.юрид-в инвал'!J265*'12.юрид-в инвал'!K265+'13.нерез-в инвал'!J97*'13.нерез-в инвал'!K97)/('11.физ-в инвал'!J265+'12.юрид-в инвал'!J265+'13.нерез-в инвал'!J97)</f>
        <v>1.5814649459424346</v>
      </c>
      <c r="L265" s="21">
        <f>'11.физ-в инвал'!L265+'12.юрид-в инвал'!L265+'13.нерез-в инвал'!L97</f>
        <v>412141.89999999997</v>
      </c>
      <c r="M265" s="28">
        <f>('11.физ-в инвал'!L265*'11.физ-в инвал'!M265+'12.юрид-в инвал'!L265*'12.юрид-в инвал'!M265+'13.нерез-в инвал'!L97*'13.нерез-в инвал'!M97)/('11.физ-в инвал'!L265+'12.юрид-в инвал'!L265+'13.нерез-в инвал'!L97)</f>
        <v>1.7348000700729544</v>
      </c>
      <c r="N265" s="21">
        <f>'11.физ-в инвал'!N265+'12.юрид-в инвал'!N265+'13.нерез-в инвал'!N97</f>
        <v>390157.99999999994</v>
      </c>
      <c r="O265" s="28">
        <f>('11.физ-в инвал'!N265*'11.физ-в инвал'!O265+'12.юрид-в инвал'!N265*'12.юрид-в инвал'!O265+'13.нерез-в инвал'!N97*'13.нерез-в инвал'!O97)/('11.физ-в инвал'!N265+'12.юрид-в инвал'!N265+'13.нерез-в инвал'!N97)</f>
        <v>3.784625782375346</v>
      </c>
      <c r="P265" s="21">
        <f>'11.физ-в инвал'!P265+'12.юрид-в инвал'!P265+'13.нерез-в инвал'!P97</f>
        <v>902104.1</v>
      </c>
      <c r="Q265" s="28">
        <f>('11.физ-в инвал'!P265*'11.физ-в инвал'!Q265+'12.юрид-в инвал'!P265*'12.юрид-в инвал'!Q265+'13.нерез-в инвал'!P97*'13.нерез-в инвал'!Q97)/('11.физ-в инвал'!P265+'12.юрид-в инвал'!P265+'13.нерез-в инвал'!P97)</f>
        <v>5.104973734184334</v>
      </c>
      <c r="R265" s="22">
        <f>'11.физ-в инвал'!R265+'12.юрид-в инвал'!R265+'13.нерез-в инвал'!R97</f>
        <v>12675.9</v>
      </c>
      <c r="S265" s="30">
        <f>('11.физ-в инвал'!R265*'11.физ-в инвал'!S265+'12.юрид-в инвал'!R265*'12.юрид-в инвал'!S265+'13.нерез-в инвал'!R97*'13.нерез-в инвал'!S97)/('11.физ-в инвал'!R265+'12.юрид-в инвал'!R265+'13.нерез-в инвал'!R97)</f>
        <v>8.7353341380099252</v>
      </c>
    </row>
    <row r="266" spans="1:19" ht="14.25" customHeight="1" x14ac:dyDescent="0.2">
      <c r="A266" s="23" t="s">
        <v>5</v>
      </c>
      <c r="B266" s="26">
        <f>'11.физ-в инвал'!B266+'12.юрид-в инвал'!B266+'13.нерез-в инвал'!B98</f>
        <v>17343919.099999998</v>
      </c>
      <c r="C266" s="28">
        <f>('11.физ-в инвал'!B266*'11.физ-в инвал'!C266+'12.юрид-в инвал'!B266*'12.юрид-в инвал'!C266+'13.нерез-в инвал'!B98*'13.нерез-в инвал'!C98)/('11.физ-в инвал'!B266+'12.юрид-в инвал'!B266+'13.нерез-в инвал'!B98)</f>
        <v>0.72241069972472371</v>
      </c>
      <c r="D266" s="21">
        <f>'11.физ-в инвал'!D266+'12.юрид-в инвал'!D266+'13.нерез-в инвал'!D98</f>
        <v>15569553.799999999</v>
      </c>
      <c r="E266" s="28">
        <f>('11.физ-в инвал'!D266*'11.физ-в инвал'!E266+'12.юрид-в инвал'!D266*'12.юрид-в инвал'!E266+'13.нерез-в инвал'!D98*'13.нерез-в инвал'!E98)/('11.физ-в инвал'!D266+'12.юрид-в инвал'!D266+'13.нерез-в инвал'!D98)</f>
        <v>0.24259312203282274</v>
      </c>
      <c r="F266" s="21">
        <f t="shared" si="10"/>
        <v>1774365.3</v>
      </c>
      <c r="G266" s="28">
        <f t="shared" si="11"/>
        <v>4.9326742740065992</v>
      </c>
      <c r="H266" s="21">
        <f>'11.физ-в инвал'!H266+'12.юрид-в инвал'!H266+'13.нерез-в инвал'!H98</f>
        <v>23292.5</v>
      </c>
      <c r="I266" s="28">
        <f>('11.физ-в инвал'!H266*'11.физ-в инвал'!I266+'12.юрид-в инвал'!H266*'12.юрид-в инвал'!I266+'13.нерез-в инвал'!H98*'13.нерез-в инвал'!I98)/('11.физ-в инвал'!H266+'12.юрид-в инвал'!H266+'13.нерез-в инвал'!H98)</f>
        <v>1.8324487710636452</v>
      </c>
      <c r="J266" s="21">
        <f>'11.физ-в инвал'!J266+'12.юрид-в инвал'!J266+'13.нерез-в инвал'!J98</f>
        <v>162103</v>
      </c>
      <c r="K266" s="28">
        <f>('11.физ-в инвал'!J266*'11.физ-в инвал'!K266+'12.юрид-в инвал'!J266*'12.юрид-в инвал'!K266+'13.нерез-в инвал'!J98*'13.нерез-в инвал'!K98)/('11.физ-в инвал'!J266+'12.юрид-в инвал'!J266+'13.нерез-в инвал'!J98)</f>
        <v>3.1296276441521749</v>
      </c>
      <c r="L266" s="21">
        <f>'11.физ-в инвал'!L266+'12.юрид-в инвал'!L266+'13.нерез-в инвал'!L98</f>
        <v>193334</v>
      </c>
      <c r="M266" s="28">
        <f>('11.физ-в инвал'!L266*'11.физ-в инвал'!M266+'12.юрид-в инвал'!L266*'12.юрид-в инвал'!M266+'13.нерез-в инвал'!L98*'13.нерез-в инвал'!M98)/('11.физ-в инвал'!L266+'12.юрид-в инвал'!L266+'13.нерез-в инвал'!L98)</f>
        <v>7.4285540153309846</v>
      </c>
      <c r="N266" s="21">
        <f>'11.физ-в инвал'!N266+'12.юрид-в инвал'!N266+'13.нерез-в инвал'!N98</f>
        <v>669738.5</v>
      </c>
      <c r="O266" s="28">
        <f>('11.физ-в инвал'!N266*'11.физ-в инвал'!O266+'12.юрид-в инвал'!N266*'12.юрид-в инвал'!O266+'13.нерез-в инвал'!N98*'13.нерез-в инвал'!O98)/('11.физ-в инвал'!N266+'12.юрид-в инвал'!N266+'13.нерез-в инвал'!N98)</f>
        <v>3.8167619585853272</v>
      </c>
      <c r="P266" s="21">
        <f>'11.физ-в инвал'!P266+'12.юрид-в инвал'!P266+'13.нерез-в инвал'!P98</f>
        <v>723155.2</v>
      </c>
      <c r="Q266" s="28">
        <f>('11.физ-в инвал'!P266*'11.физ-в инвал'!Q266+'12.юрид-в инвал'!P266*'12.юрид-в инвал'!Q266+'13.нерез-в инвал'!P98*'13.нерез-в инвал'!Q98)/('11.физ-в инвал'!P266+'12.юрид-в инвал'!P266+'13.нерез-в инвал'!P98)</f>
        <v>5.7879557998061841</v>
      </c>
      <c r="R266" s="22">
        <f>'11.физ-в инвал'!R266+'12.юрид-в инвал'!R266+'13.нерез-в инвал'!R98</f>
        <v>2742.1</v>
      </c>
      <c r="S266" s="30">
        <f>('11.физ-в инвал'!R266*'11.физ-в инвал'!S266+'12.юрид-в инвал'!R266*'12.юрид-в инвал'!S266+'13.нерез-в инвал'!R98*'13.нерез-в инвал'!S98)/('11.физ-в инвал'!R266+'12.юрид-в инвал'!R266+'13.нерез-в инвал'!R98)</f>
        <v>8.8789249115641269</v>
      </c>
    </row>
    <row r="267" spans="1:19" ht="14.25" customHeight="1" x14ac:dyDescent="0.2">
      <c r="A267" s="23" t="s">
        <v>6</v>
      </c>
      <c r="B267" s="26">
        <f>'11.физ-в инвал'!B267+'12.юрид-в инвал'!B267+'13.нерез-в инвал'!B99</f>
        <v>18691205.999999996</v>
      </c>
      <c r="C267" s="28">
        <f>('11.физ-в инвал'!B267*'11.физ-в инвал'!C267+'12.юрид-в инвал'!B267*'12.юрид-в инвал'!C267+'13.нерез-в инвал'!B99*'13.нерез-в инвал'!C99)/('11.физ-в инвал'!B267+'12.юрид-в инвал'!B267+'13.нерез-в инвал'!B99)</f>
        <v>0.53555455715377587</v>
      </c>
      <c r="D267" s="21">
        <f>'11.физ-в инвал'!D267+'12.юрид-в инвал'!D267+'13.нерез-в инвал'!D99</f>
        <v>17121536.899999999</v>
      </c>
      <c r="E267" s="28">
        <f>('11.физ-в инвал'!D267*'11.физ-в инвал'!E267+'12.юрид-в инвал'!D267*'12.юрид-в инвал'!E267+'13.нерез-в инвал'!D99*'13.нерез-в инвал'!E99)/('11.физ-в инвал'!D267+'12.юрид-в инвал'!D267+'13.нерез-в инвал'!D99)</f>
        <v>0.21644734392973791</v>
      </c>
      <c r="F267" s="21">
        <f t="shared" si="10"/>
        <v>1569669.1</v>
      </c>
      <c r="G267" s="28">
        <f t="shared" si="11"/>
        <v>4.0162919471371383</v>
      </c>
      <c r="H267" s="21">
        <f>'11.физ-в инвал'!H267+'12.юрид-в инвал'!H267+'13.нерез-в инвал'!H99</f>
        <v>44692</v>
      </c>
      <c r="I267" s="28">
        <f>('11.физ-в инвал'!H267*'11.физ-в инвал'!I267+'12.юрид-в инвал'!H267*'12.юрид-в инвал'!I267+'13.нерез-в инвал'!H99*'13.нерез-в инвал'!I99)/('11.физ-в инвал'!H267+'12.юрид-в инвал'!H267+'13.нерез-в инвал'!H99)</f>
        <v>1.3296154569050411</v>
      </c>
      <c r="J267" s="21">
        <f>'11.физ-в инвал'!J267+'12.юрид-в инвал'!J267+'13.нерез-в инвал'!J99</f>
        <v>118471.5</v>
      </c>
      <c r="K267" s="28">
        <f>('11.физ-в инвал'!J267*'11.физ-в инвал'!K267+'12.юрид-в инвал'!J267*'12.юрид-в инвал'!K267+'13.нерез-в инвал'!J99*'13.нерез-в инвал'!K99)/('11.физ-в инвал'!J267+'12.юрид-в инвал'!J267+'13.нерез-в инвал'!J99)</f>
        <v>3.6126951798533851</v>
      </c>
      <c r="L267" s="21">
        <f>'11.физ-в инвал'!L267+'12.юрид-в инвал'!L267+'13.нерез-в инвал'!L99</f>
        <v>122647.2</v>
      </c>
      <c r="M267" s="28">
        <f>('11.физ-в инвал'!L267*'11.физ-в инвал'!M267+'12.юрид-в инвал'!L267*'12.юрид-в инвал'!M267+'13.нерез-в инвал'!L99*'13.нерез-в инвал'!M99)/('11.физ-в инвал'!L267+'12.юрид-в инвал'!L267+'13.нерез-в инвал'!L99)</f>
        <v>3.3168947925431636</v>
      </c>
      <c r="N267" s="21">
        <f>'11.физ-в инвал'!N267+'12.юрид-в инвал'!N267+'13.нерез-в инвал'!N99</f>
        <v>397866.4</v>
      </c>
      <c r="O267" s="28">
        <f>('11.физ-в инвал'!N267*'11.физ-в инвал'!O267+'12.юрид-в инвал'!N267*'12.юрид-в инвал'!O267+'13.нерез-в инвал'!N99*'13.нерез-в инвал'!O99)/('11.физ-в инвал'!N267+'12.юрид-в инвал'!N267+'13.нерез-в инвал'!N99)</f>
        <v>3.9181678598645147</v>
      </c>
      <c r="P267" s="21">
        <f>'11.физ-в инвал'!P267+'12.юрид-в инвал'!P267+'13.нерез-в инвал'!P99</f>
        <v>864958.4</v>
      </c>
      <c r="Q267" s="28">
        <f>('11.физ-в инвал'!P267*'11.физ-в инвал'!Q267+'12.юрид-в инвал'!P267*'12.юрид-в инвал'!Q267+'13.нерез-в инвал'!P99*'13.нерез-в инвал'!Q99)/('11.физ-в инвал'!P267+'12.юрид-в инвал'!P267+'13.нерез-в инвал'!P99)</f>
        <v>4.2962016508539609</v>
      </c>
      <c r="R267" s="22">
        <f>'11.физ-в инвал'!R267+'12.юрид-в инвал'!R267+'13.нерез-в инвал'!R99</f>
        <v>21033.600000000002</v>
      </c>
      <c r="S267" s="30">
        <f>('11.физ-в инвал'!R267*'11.физ-в инвал'!S267+'12.юрид-в инвал'!R267*'12.юрид-в инвал'!S267+'13.нерез-в инвал'!R99*'13.нерез-в инвал'!S99)/('11.физ-в инвал'!R267+'12.юрид-в инвал'!R267+'13.нерез-в инвал'!R99)</f>
        <v>6.4218140974440887</v>
      </c>
    </row>
    <row r="268" spans="1:19" ht="14.25" customHeight="1" x14ac:dyDescent="0.2">
      <c r="A268" s="23" t="s">
        <v>7</v>
      </c>
      <c r="B268" s="26">
        <f>'11.физ-в инвал'!B268+'12.юрид-в инвал'!B268+'13.нерез-в инвал'!B100</f>
        <v>21445309.199999996</v>
      </c>
      <c r="C268" s="28">
        <f>('11.физ-в инвал'!B268*'11.физ-в инвал'!C268+'12.юрид-в инвал'!B268*'12.юрид-в инвал'!C268+'13.нерез-в инвал'!B100*'13.нерез-в инвал'!C100)/('11.физ-в инвал'!B268+'12.юрид-в инвал'!B268+'13.нерез-в инвал'!B100)</f>
        <v>0.53506224759864984</v>
      </c>
      <c r="D268" s="21">
        <f>'11.физ-в инвал'!D268+'12.юрид-в инвал'!D268+'13.нерез-в инвал'!D100</f>
        <v>19619013.299999997</v>
      </c>
      <c r="E268" s="28">
        <f>('11.физ-в инвал'!D268*'11.физ-в инвал'!E268+'12.юрид-в инвал'!D268*'12.юрид-в инвал'!E268+'13.нерез-в инвал'!D100*'13.нерез-в инвал'!E100)/('11.физ-в инвал'!D268+'12.юрид-в инвал'!D268+'13.нерез-в инвал'!D100)</f>
        <v>0.19500143246245732</v>
      </c>
      <c r="F268" s="21">
        <f t="shared" si="10"/>
        <v>1826295.9000000001</v>
      </c>
      <c r="G268" s="28">
        <f t="shared" si="11"/>
        <v>4.1881710647217671</v>
      </c>
      <c r="H268" s="21">
        <f>'11.физ-в инвал'!H268+'12.юрид-в инвал'!H268+'13.нерез-в инвал'!H100</f>
        <v>39605.9</v>
      </c>
      <c r="I268" s="28">
        <f>('11.физ-в инвал'!H268*'11.физ-в инвал'!I268+'12.юрид-в инвал'!H268*'12.юрид-в инвал'!I268+'13.нерез-в инвал'!H100*'13.нерез-в инвал'!I100)/('11.физ-в инвал'!H268+'12.юрид-в инвал'!H268+'13.нерез-в инвал'!H100)</f>
        <v>3.377114369323762</v>
      </c>
      <c r="J268" s="21">
        <f>'11.физ-в инвал'!J268+'12.юрид-в инвал'!J268+'13.нерез-в инвал'!J100</f>
        <v>94767.700000000012</v>
      </c>
      <c r="K268" s="28">
        <f>('11.физ-в инвал'!J268*'11.физ-в инвал'!K268+'12.юрид-в инвал'!J268*'12.юрид-в инвал'!K268+'13.нерез-в инвал'!J100*'13.нерез-в инвал'!K100)/('11.физ-в инвал'!J268+'12.юрид-в инвал'!J268+'13.нерез-в инвал'!J100)</f>
        <v>6.488891141179959</v>
      </c>
      <c r="L268" s="21">
        <f>'11.физ-в инвал'!L268+'12.юрид-в инвал'!L268+'13.нерез-в инвал'!L100</f>
        <v>178806.2</v>
      </c>
      <c r="M268" s="28">
        <f>('11.физ-в инвал'!L268*'11.физ-в инвал'!M268+'12.юрид-в инвал'!L268*'12.юрид-в инвал'!M268+'13.нерез-в инвал'!L100*'13.нерез-в инвал'!M100)/('11.физ-в инвал'!L268+'12.юрид-в инвал'!L268+'13.нерез-в инвал'!L100)</f>
        <v>2.8232077019700661</v>
      </c>
      <c r="N268" s="21">
        <f>'11.физ-в инвал'!N268+'12.юрид-в инвал'!N268+'13.нерез-в инвал'!N100</f>
        <v>735602.4</v>
      </c>
      <c r="O268" s="28">
        <f>('11.физ-в инвал'!N268*'11.физ-в инвал'!O268+'12.юрид-в инвал'!N268*'12.юрид-в инвал'!O268+'13.нерез-в инвал'!N100*'13.нерез-в инвал'!O100)/('11.физ-в инвал'!N268+'12.юрид-в инвал'!N268+'13.нерез-в инвал'!N100)</f>
        <v>4.2914379697510476</v>
      </c>
      <c r="P268" s="21">
        <f>'11.физ-в инвал'!P268+'12.юрид-в инвал'!P268+'13.нерез-в инвал'!P100</f>
        <v>771992.4</v>
      </c>
      <c r="Q268" s="28">
        <f>('11.физ-в инвал'!P268*'11.физ-в инвал'!Q268+'12.юрид-в инвал'!P268*'12.юрид-в инвал'!Q268+'13.нерез-в инвал'!P100*'13.нерез-в инвал'!Q100)/('11.физ-в инвал'!P268+'12.юрид-в инвал'!P268+'13.нерез-в инвал'!P100)</f>
        <v>4.1355134480598519</v>
      </c>
      <c r="R268" s="22">
        <f>'11.физ-в инвал'!R268+'12.юрид-в инвал'!R268+'13.нерез-в инвал'!R100</f>
        <v>5521.3</v>
      </c>
      <c r="S268" s="30">
        <f>('11.физ-в инвал'!R268*'11.физ-в инвал'!S268+'12.юрид-в инвал'!R268*'12.юрид-в инвал'!S268+'13.нерез-в инвал'!R100*'13.нерез-в инвал'!S100)/('11.физ-в инвал'!R268+'12.юрид-в инвал'!R268+'13.нерез-в инвал'!R100)</f>
        <v>8.3249665839566802</v>
      </c>
    </row>
    <row r="269" spans="1:19" ht="14.25" customHeight="1" x14ac:dyDescent="0.2">
      <c r="A269" s="23" t="s">
        <v>8</v>
      </c>
      <c r="B269" s="26">
        <f>'11.физ-в инвал'!B269+'12.юрид-в инвал'!B269+'13.нерез-в инвал'!B101</f>
        <v>19070993.099999998</v>
      </c>
      <c r="C269" s="28">
        <f>('11.физ-в инвал'!B269*'11.физ-в инвал'!C269+'12.юрид-в инвал'!B269*'12.юрид-в инвал'!C269+'13.нерез-в инвал'!B101*'13.нерез-в инвал'!C101)/('11.физ-в инвал'!B269+'12.юрид-в инвал'!B269+'13.нерез-в инвал'!B101)</f>
        <v>0.50439560166376451</v>
      </c>
      <c r="D269" s="21">
        <f>'11.физ-в инвал'!D269+'12.юрид-в инвал'!D269+'13.нерез-в инвал'!D101</f>
        <v>17583809.699999999</v>
      </c>
      <c r="E269" s="28">
        <f>('11.физ-в инвал'!D269*'11.физ-в инвал'!E269+'12.юрид-в инвал'!D269*'12.юрид-в инвал'!E269+'13.нерез-в инвал'!D101*'13.нерез-в инвал'!E101)/('11.физ-в инвал'!D269+'12.юрид-в инвал'!D269+'13.нерез-в инвал'!D101)</f>
        <v>0.22230223834826887</v>
      </c>
      <c r="F269" s="21">
        <f t="shared" si="10"/>
        <v>1487183.4</v>
      </c>
      <c r="G269" s="28">
        <f t="shared" si="11"/>
        <v>3.8397448384644419</v>
      </c>
      <c r="H269" s="21">
        <f>'11.физ-в инвал'!H269+'12.юрид-в инвал'!H269+'13.нерез-в инвал'!H101</f>
        <v>114031</v>
      </c>
      <c r="I269" s="28">
        <f>('11.физ-в инвал'!H269*'11.физ-в инвал'!I269+'12.юрид-в инвал'!H269*'12.юрид-в инвал'!I269+'13.нерез-в инвал'!H101*'13.нерез-в инвал'!I101)/('11.физ-в инвал'!H269+'12.юрид-в инвал'!H269+'13.нерез-в инвал'!H101)</f>
        <v>6.5963082845892798</v>
      </c>
      <c r="J269" s="21">
        <f>'11.физ-в инвал'!J269+'12.юрид-в инвал'!J269+'13.нерез-в инвал'!J101</f>
        <v>137353.70000000001</v>
      </c>
      <c r="K269" s="28">
        <f>('11.физ-в инвал'!J269*'11.физ-в инвал'!K269+'12.юрид-в инвал'!J269*'12.юрид-в инвал'!K269+'13.нерез-в инвал'!J101*'13.нерез-в инвал'!K101)/('11.физ-в инвал'!J269+'12.юрид-в инвал'!J269+'13.нерез-в инвал'!J101)</f>
        <v>3.2785252963698817</v>
      </c>
      <c r="L269" s="21">
        <f>'11.физ-в инвал'!L269+'12.юрид-в инвал'!L269+'13.нерез-в инвал'!L101</f>
        <v>175909.5</v>
      </c>
      <c r="M269" s="28">
        <f>('11.физ-в инвал'!L269*'11.физ-в инвал'!M269+'12.юрид-в инвал'!L269*'12.юрид-в инвал'!M269+'13.нерез-в инвал'!L101*'13.нерез-в инвал'!M101)/('11.физ-в инвал'!L269+'12.юрид-в инвал'!L269+'13.нерез-в инвал'!L101)</f>
        <v>2.3039982661539025</v>
      </c>
      <c r="N269" s="21">
        <f>'11.физ-в инвал'!N269+'12.юрид-в инвал'!N269+'13.нерез-в инвал'!N101</f>
        <v>319174.5</v>
      </c>
      <c r="O269" s="28">
        <f>('11.физ-в инвал'!N269*'11.физ-в инвал'!O269+'12.юрид-в инвал'!N269*'12.юрид-в инвал'!O269+'13.нерез-в инвал'!N101*'13.нерез-в инвал'!O101)/('11.физ-в инвал'!N269+'12.юрид-в инвал'!N269+'13.нерез-в инвал'!N101)</f>
        <v>3.5564058438252402</v>
      </c>
      <c r="P269" s="21">
        <f>'11.физ-в инвал'!P269+'12.юрид-в инвал'!P269+'13.нерез-в инвал'!P101</f>
        <v>619127.5</v>
      </c>
      <c r="Q269" s="28">
        <f>('11.физ-в инвал'!P269*'11.физ-в инвал'!Q269+'12.юрид-в инвал'!P269*'12.юрид-в инвал'!Q269+'13.нерез-в инвал'!P101*'13.нерез-в инвал'!Q101)/('11.физ-в инвал'!P269+'12.юрид-в инвал'!P269+'13.нерез-в инвал'!P101)</f>
        <v>3.6227688674788312</v>
      </c>
      <c r="R269" s="22">
        <f>'11.физ-в инвал'!R269+'12.юрид-в инвал'!R269+'13.нерез-в инвал'!R101</f>
        <v>121587.2</v>
      </c>
      <c r="S269" s="30">
        <f>('11.физ-в инвал'!R269*'11.физ-в инвал'!S269+'12.юрид-в инвал'!R269*'12.юрид-в инвал'!S269+'13.нерез-в инвал'!R101*'13.нерез-в инвал'!S101)/('11.физ-в инвал'!R269+'12.юрид-в инвал'!R269+'13.нерез-в инвал'!R101)</f>
        <v>5.9590031023002377</v>
      </c>
    </row>
    <row r="270" spans="1:19" ht="14.25" customHeight="1" x14ac:dyDescent="0.2">
      <c r="A270" s="23" t="s">
        <v>9</v>
      </c>
      <c r="B270" s="26">
        <f>'11.физ-в инвал'!B270+'12.юрид-в инвал'!B270+'13.нерез-в инвал'!B102</f>
        <v>22889418.800000001</v>
      </c>
      <c r="C270" s="28">
        <f>('11.физ-в инвал'!B270*'11.физ-в инвал'!C270+'12.юрид-в инвал'!B270*'12.юрид-в инвал'!C270+'13.нерез-в инвал'!B102*'13.нерез-в инвал'!C102)/('11.физ-в инвал'!B270+'12.юрид-в инвал'!B270+'13.нерез-в инвал'!B102)</f>
        <v>0.36530109759711321</v>
      </c>
      <c r="D270" s="21">
        <f>'11.физ-в инвал'!D270+'12.юрид-в инвал'!D270+'13.нерез-в инвал'!D102</f>
        <v>21504204.799999997</v>
      </c>
      <c r="E270" s="28">
        <f>('11.физ-в инвал'!D270*'11.физ-в инвал'!E270+'12.юрид-в инвал'!D270*'12.юрид-в инвал'!E270+'13.нерез-в инвал'!D102*'13.нерез-в инвал'!E102)/('11.физ-в инвал'!D270+'12.юрид-в инвал'!D270+'13.нерез-в инвал'!D102)</f>
        <v>0.17669210874516963</v>
      </c>
      <c r="F270" s="21">
        <f t="shared" si="10"/>
        <v>1385214</v>
      </c>
      <c r="G270" s="28">
        <f t="shared" si="11"/>
        <v>3.2932864654847549</v>
      </c>
      <c r="H270" s="21">
        <f>'11.физ-в инвал'!H270+'12.юрид-в инвал'!H270+'13.нерез-в инвал'!H102</f>
        <v>30592.299999999996</v>
      </c>
      <c r="I270" s="28">
        <f>('11.физ-в инвал'!H270*'11.физ-в инвал'!I270+'12.юрид-в инвал'!H270*'12.юрид-в инвал'!I270+'13.нерез-в инвал'!H102*'13.нерез-в инвал'!I102)/('11.физ-в инвал'!H270+'12.юрид-в инвал'!H270+'13.нерез-в инвал'!H102)</f>
        <v>2.07021273326948</v>
      </c>
      <c r="J270" s="21">
        <f>'11.физ-в инвал'!J270+'12.юрид-в инвал'!J270+'13.нерез-в инвал'!J102</f>
        <v>85259.900000000009</v>
      </c>
      <c r="K270" s="28">
        <f>('11.физ-в инвал'!J270*'11.физ-в инвал'!K270+'12.юрид-в инвал'!J270*'12.юрид-в инвал'!K270+'13.нерез-в инвал'!J102*'13.нерез-в инвал'!K102)/('11.физ-в инвал'!J270+'12.юрид-в инвал'!J270+'13.нерез-в инвал'!J102)</f>
        <v>2.7126992877073501</v>
      </c>
      <c r="L270" s="21">
        <f>'11.физ-в инвал'!L270+'12.юрид-в инвал'!L270+'13.нерез-в инвал'!L102</f>
        <v>267350</v>
      </c>
      <c r="M270" s="28">
        <f>('11.физ-в инвал'!L270*'11.физ-в инвал'!M270+'12.юрид-в инвал'!L270*'12.юрид-в инвал'!M270+'13.нерез-в инвал'!L102*'13.нерез-в инвал'!M102)/('11.физ-в инвал'!L270+'12.юрид-в инвал'!L270+'13.нерез-в инвал'!L102)</f>
        <v>2.6515646530764925</v>
      </c>
      <c r="N270" s="21">
        <f>'11.физ-в инвал'!N270+'12.юрид-в инвал'!N270+'13.нерез-в инвал'!N102</f>
        <v>512893.4</v>
      </c>
      <c r="O270" s="28">
        <f>('11.физ-в инвал'!N270*'11.физ-в инвал'!O270+'12.юрид-в инвал'!N270*'12.юрид-в инвал'!O270+'13.нерез-в инвал'!N102*'13.нерез-в инвал'!O102)/('11.физ-в инвал'!N270+'12.юрид-в инвал'!N270+'13.нерез-в инвал'!N102)</f>
        <v>3.4455603289104526</v>
      </c>
      <c r="P270" s="21">
        <f>'11.физ-в инвал'!P270+'12.юрид-в инвал'!P270+'13.нерез-в инвал'!P102</f>
        <v>464652.4</v>
      </c>
      <c r="Q270" s="28">
        <f>('11.физ-в инвал'!P270*'11.физ-в инвал'!Q270+'12.юрид-в инвал'!P270*'12.юрид-в инвал'!Q270+'13.нерез-в инвал'!P102*'13.нерез-в инвал'!Q102)/('11.физ-в инвал'!P270+'12.юрид-в инвал'!P270+'13.нерез-в инвал'!P102)</f>
        <v>3.5370179773094867</v>
      </c>
      <c r="R270" s="21">
        <f>'11.физ-в инвал'!R270+'12.юрид-в инвал'!R270+'13.нерез-в инвал'!R102</f>
        <v>24466</v>
      </c>
      <c r="S270" s="28">
        <f>('11.физ-в инвал'!R270*'11.физ-в инвал'!S270+'12.юрид-в инвал'!R270*'12.юрид-в инвал'!S270+'13.нерез-в инвал'!R102*'13.нерез-в инвал'!S102)/('11.физ-в инвал'!R270+'12.юрид-в инвал'!R270+'13.нерез-в инвал'!R102)</f>
        <v>6.0371382735224408</v>
      </c>
    </row>
    <row r="271" spans="1:19" ht="14.25" customHeight="1" x14ac:dyDescent="0.2">
      <c r="A271" s="23" t="s">
        <v>14</v>
      </c>
      <c r="B271" s="26">
        <f>'11.физ-в инвал'!B271+'12.юрид-в инвал'!B271+'13.нерез-в инвал'!B103</f>
        <v>25366911.700000003</v>
      </c>
      <c r="C271" s="28">
        <f>('11.физ-в инвал'!B271*'11.физ-в инвал'!C271+'12.юрид-в инвал'!B271*'12.юрид-в инвал'!C271+'13.нерез-в инвал'!B103*'13.нерез-в инвал'!C103)/('11.физ-в инвал'!B271+'12.юрид-в инвал'!B271+'13.нерез-в инвал'!B103)</f>
        <v>0.40511193110669436</v>
      </c>
      <c r="D271" s="21">
        <f>'11.физ-в инвал'!D271+'12.юрид-в инвал'!D271+'13.нерез-в инвал'!D103</f>
        <v>23487818.899999999</v>
      </c>
      <c r="E271" s="28">
        <f>('11.физ-в инвал'!D271*'11.физ-в инвал'!E271+'12.юрид-в инвал'!D271*'12.юрид-в инвал'!E271+'13.нерез-в инвал'!D103*'13.нерез-в инвал'!E103)/('11.физ-в инвал'!D271+'12.юрид-в инвал'!D271+'13.нерез-в инвал'!D103)</f>
        <v>0.13308424065718583</v>
      </c>
      <c r="F271" s="21">
        <f t="shared" si="10"/>
        <v>1879092.8</v>
      </c>
      <c r="G271" s="28">
        <f t="shared" si="11"/>
        <v>3.8053362995164481</v>
      </c>
      <c r="H271" s="21">
        <f>'11.физ-в инвал'!H271+'12.юрид-в инвал'!H271+'13.нерез-в инвал'!H103</f>
        <v>25814.300000000003</v>
      </c>
      <c r="I271" s="28">
        <f>('11.физ-в инвал'!H271*'11.физ-в инвал'!I271+'12.юрид-в инвал'!H271*'12.юрид-в инвал'!I271+'13.нерез-в инвал'!H103*'13.нерез-в инвал'!I103)/('11.физ-в инвал'!H271+'12.юрид-в инвал'!H271+'13.нерез-в инвал'!H103)</f>
        <v>2.1758410260979368</v>
      </c>
      <c r="J271" s="21">
        <f>'11.физ-в инвал'!J271+'12.юрид-в инвал'!J271+'13.нерез-в инвал'!J103</f>
        <v>175238.3</v>
      </c>
      <c r="K271" s="28">
        <f>('11.физ-в инвал'!J271*'11.физ-в инвал'!K271+'12.юрид-в инвал'!J271*'12.юрид-в инвал'!K271+'13.нерез-в инвал'!J103*'13.нерез-в инвал'!K103)/('11.физ-в инвал'!J271+'12.юрид-в инвал'!J271+'13.нерез-в инвал'!J103)</f>
        <v>1.4498780917185374</v>
      </c>
      <c r="L271" s="21">
        <f>'11.физ-в инвал'!L271+'12.юрид-в инвал'!L271+'13.нерез-в инвал'!L103</f>
        <v>228867.60000000003</v>
      </c>
      <c r="M271" s="28">
        <f>('11.физ-в инвал'!L271*'11.физ-в инвал'!M271+'12.юрид-в инвал'!L271*'12.юрид-в инвал'!M271+'13.нерез-в инвал'!L103*'13.нерез-в инвал'!M103)/('11.физ-в инвал'!L271+'12.юрид-в инвал'!L271+'13.нерез-в инвал'!L103)</f>
        <v>2.4012414208039914</v>
      </c>
      <c r="N271" s="21">
        <f>'11.физ-в инвал'!N271+'12.юрид-в инвал'!N271+'13.нерез-в инвал'!N103</f>
        <v>393089.60000000003</v>
      </c>
      <c r="O271" s="28">
        <f>('11.физ-в инвал'!N271*'11.физ-в инвал'!O271+'12.юрид-в инвал'!N271*'12.юрид-в инвал'!O271+'13.нерез-в инвал'!N103*'13.нерез-в инвал'!O103)/('11.физ-в инвал'!N271+'12.юрид-в инвал'!N271+'13.нерез-в инвал'!N103)</f>
        <v>3.5075814572555482</v>
      </c>
      <c r="P271" s="21">
        <f>'11.физ-в инвал'!P271+'12.юрид-в инвал'!P271+'13.нерез-в инвал'!P103</f>
        <v>977003</v>
      </c>
      <c r="Q271" s="28">
        <f>('11.физ-в инвал'!P271*'11.физ-в инвал'!Q271+'12.юрид-в инвал'!P271*'12.юрид-в инвал'!Q271+'13.нерез-в инвал'!P103*'13.нерез-в инвал'!Q103)/('11.физ-в инвал'!P271+'12.юрид-в инвал'!P271+'13.нерез-в инвал'!P103)</f>
        <v>4.5486627410560674</v>
      </c>
      <c r="R271" s="22">
        <f>'11.физ-в инвал'!R271+'12.юрид-в инвал'!R271+'13.нерез-в инвал'!R103</f>
        <v>79080</v>
      </c>
      <c r="S271" s="30">
        <f>('11.физ-в инвал'!R271*'11.физ-в инвал'!S271+'12.юрид-в инвал'!R271*'12.юрид-в инвал'!S271+'13.нерез-в инвал'!R103*'13.нерез-в инвал'!S103)/('11.физ-в инвал'!R271+'12.юрид-в инвал'!R271+'13.нерез-в инвал'!R103)</f>
        <v>5.9170556398583711</v>
      </c>
    </row>
    <row r="272" spans="1:19" ht="14.25" customHeight="1" thickBot="1" x14ac:dyDescent="0.25">
      <c r="A272" s="24" t="s">
        <v>15</v>
      </c>
      <c r="B272" s="27">
        <f>'11.физ-в инвал'!B272+'12.юрид-в инвал'!B272+'13.нерез-в инвал'!B104</f>
        <v>24701338.600000001</v>
      </c>
      <c r="C272" s="29">
        <f>('11.физ-в инвал'!B272*'11.физ-в инвал'!C272+'12.юрид-в инвал'!B272*'12.юрид-в инвал'!C272+'13.нерез-в инвал'!B104*'13.нерез-в инвал'!C104)/('11.физ-в инвал'!B272+'12.юрид-в инвал'!B272+'13.нерез-в инвал'!B104)</f>
        <v>0.35664941704819186</v>
      </c>
      <c r="D272" s="25">
        <f>'11.физ-в инвал'!D272+'12.юрид-в инвал'!D272+'13.нерез-в инвал'!D104</f>
        <v>23141289.100000001</v>
      </c>
      <c r="E272" s="29">
        <f>('11.физ-в инвал'!D272*'11.физ-в инвал'!E272+'12.юрид-в инвал'!D272*'12.юрид-в инвал'!E272+'13.нерез-в инвал'!D104*'13.нерез-в инвал'!E104)/('11.физ-в инвал'!D272+'12.юрид-в инвал'!D272+'13.нерез-в инвал'!D104)</f>
        <v>0.14539643519686188</v>
      </c>
      <c r="F272" s="25">
        <f t="shared" si="10"/>
        <v>1560049.5</v>
      </c>
      <c r="G272" s="29">
        <f t="shared" si="11"/>
        <v>3.4903104491235708</v>
      </c>
      <c r="H272" s="25">
        <f>'11.физ-в инвал'!H272+'12.юрид-в инвал'!H272+'13.нерез-в инвал'!H104</f>
        <v>15083.2</v>
      </c>
      <c r="I272" s="29">
        <f>('11.физ-в инвал'!H272*'11.физ-в инвал'!I272+'12.юрид-в инвал'!H272*'12.юрид-в инвал'!I272+'13.нерез-в инвал'!H104*'13.нерез-в инвал'!I104)/('11.физ-в инвал'!H272+'12.юрид-в инвал'!H272+'13.нерез-в инвал'!H104)</f>
        <v>2.4649239551288846</v>
      </c>
      <c r="J272" s="25">
        <f>'11.физ-в инвал'!J272+'12.юрид-в инвал'!J272+'13.нерез-в инвал'!J104</f>
        <v>103088.2</v>
      </c>
      <c r="K272" s="29">
        <f>('11.физ-в инвал'!J272*'11.физ-в инвал'!K272+'12.юрид-в инвал'!J272*'12.юрид-в инвал'!K272+'13.нерез-в инвал'!J104*'13.нерез-в инвал'!K104)/('11.физ-в инвал'!J272+'12.юрид-в инвал'!J272+'13.нерез-в инвал'!J104)</f>
        <v>1.7829234189752052</v>
      </c>
      <c r="L272" s="25">
        <f>'11.физ-в инвал'!L272+'12.юрид-в инвал'!L272+'13.нерез-в инвал'!L104</f>
        <v>307721.7</v>
      </c>
      <c r="M272" s="29">
        <f>('11.физ-в инвал'!L272*'11.физ-в инвал'!M272+'12.юрид-в инвал'!L272*'12.юрид-в инвал'!M272+'13.нерез-в инвал'!L104*'13.нерез-в инвал'!M104)/('11.физ-в инвал'!L272+'12.юрид-в инвал'!L272+'13.нерез-в инвал'!L104)</f>
        <v>1.8005581666811294</v>
      </c>
      <c r="N272" s="25">
        <f>'11.физ-в инвал'!N272+'12.юрид-в инвал'!N272+'13.нерез-в инвал'!N104</f>
        <v>433532.2</v>
      </c>
      <c r="O272" s="29">
        <f>('11.физ-в инвал'!N272*'11.физ-в инвал'!O272+'12.юрид-в инвал'!N272*'12.юрид-в инвал'!O272+'13.нерез-в инвал'!N104*'13.нерез-в инвал'!O104)/('11.физ-в инвал'!N272+'12.юрид-в инвал'!N272+'13.нерез-в инвал'!N104)</f>
        <v>3.4152713247136002</v>
      </c>
      <c r="P272" s="25">
        <f>'11.физ-в инвал'!P272+'12.юрид-в инвал'!P272+'13.нерез-в инвал'!P104</f>
        <v>631228.5</v>
      </c>
      <c r="Q272" s="29">
        <f>('11.физ-в инвал'!P272*'11.физ-в инвал'!Q272+'12.юрид-в инвал'!P272*'12.юрид-в инвал'!Q272+'13.нерез-в инвал'!P104*'13.нерез-в инвал'!Q104)/('11.физ-в инвал'!P272+'12.юрид-в инвал'!P272+'13.нерез-в инвал'!P104)</f>
        <v>4.3089450809017666</v>
      </c>
      <c r="R272" s="25">
        <f>'11.физ-в инвал'!R272+'12.юрид-в инвал'!R272+'13.нерез-в инвал'!R104</f>
        <v>69395.7</v>
      </c>
      <c r="S272" s="29">
        <f>('11.физ-в инвал'!R272*'11.физ-в инвал'!S272+'12.юрид-в инвал'!R272*'12.юрид-в инвал'!S272+'13.нерез-в инвал'!R104*'13.нерез-в инвал'!S104)/('11.физ-в инвал'!R272+'12.юрид-в инвал'!R272+'13.нерез-в инвал'!R104)</f>
        <v>6.7648271146483161</v>
      </c>
    </row>
    <row r="273" spans="1:19" ht="14.25" customHeight="1" x14ac:dyDescent="0.2">
      <c r="A273" s="23" t="s">
        <v>73</v>
      </c>
      <c r="B273" s="26">
        <f>'11.физ-в инвал'!B273+'12.юрид-в инвал'!B273+'13.нерез-в инвал'!B105</f>
        <v>22371803.800000001</v>
      </c>
      <c r="C273" s="28">
        <f>('11.физ-в инвал'!B273*'11.физ-в инвал'!C273+'12.юрид-в инвал'!B273*'12.юрид-в инвал'!C273+'13.нерез-в инвал'!B105*'13.нерез-в инвал'!C105)/('11.физ-в инвал'!B273+'12.юрид-в инвал'!B273+'13.нерез-в инвал'!B105)</f>
        <v>0.50380044335092922</v>
      </c>
      <c r="D273" s="21">
        <f>'11.физ-в инвал'!D273+'12.юрид-в инвал'!D273+'13.нерез-в инвал'!D105</f>
        <v>20155611.899999999</v>
      </c>
      <c r="E273" s="28">
        <f>('11.физ-в инвал'!D273*'11.физ-в инвал'!E273+'12.юрид-в инвал'!D273*'12.юрид-в инвал'!E273+'13.нерез-в инвал'!D105*'13.нерез-в инвал'!E105)/('11.физ-в инвал'!D273+'12.юрид-в инвал'!D273+'13.нерез-в инвал'!D105)</f>
        <v>0.11900048928804796</v>
      </c>
      <c r="F273" s="21">
        <f t="shared" si="10"/>
        <v>2216191.9</v>
      </c>
      <c r="G273" s="28">
        <f t="shared" si="11"/>
        <v>4.003442569661952</v>
      </c>
      <c r="H273" s="21">
        <f>'11.физ-в инвал'!H273+'12.юрид-в инвал'!H273+'13.нерез-в инвал'!H105</f>
        <v>78682.3</v>
      </c>
      <c r="I273" s="28">
        <f>('11.физ-в инвал'!H273*'11.физ-в инвал'!I273+'12.юрид-в инвал'!H273*'12.юрид-в инвал'!I273+'13.нерез-в инвал'!H105*'13.нерез-в инвал'!I105)/('11.физ-в инвал'!H273+'12.юрид-в инвал'!H273+'13.нерез-в инвал'!H105)</f>
        <v>3.036767786401767</v>
      </c>
      <c r="J273" s="21">
        <f>'11.физ-в инвал'!J273+'12.юрид-в инвал'!J273+'13.нерез-в инвал'!J105</f>
        <v>246685.80000000002</v>
      </c>
      <c r="K273" s="28">
        <f>('11.физ-в инвал'!J273*'11.физ-в инвал'!K273+'12.юрид-в инвал'!J273*'12.юрид-в инвал'!K273+'13.нерез-в инвал'!J105*'13.нерез-в инвал'!K105)/('11.физ-в инвал'!J273+'12.юрид-в инвал'!J273+'13.нерез-в инвал'!J105)</f>
        <v>2.9945483769231966</v>
      </c>
      <c r="L273" s="21">
        <f>'11.физ-в инвал'!L273+'12.юрид-в инвал'!L273+'13.нерез-в инвал'!L105</f>
        <v>229983.40000000002</v>
      </c>
      <c r="M273" s="28">
        <f>('11.физ-в инвал'!L273*'11.физ-в инвал'!M273+'12.юрид-в инвал'!L273*'12.юрид-в инвал'!M273+'13.нерез-в инвал'!L105*'13.нерез-в инвал'!M105)/('11.физ-в инвал'!L273+'12.юрид-в инвал'!L273+'13.нерез-в инвал'!L105)</f>
        <v>2.7179687360044245</v>
      </c>
      <c r="N273" s="21">
        <f>'11.физ-в инвал'!N273+'12.юрид-в инвал'!N273+'13.нерез-в инвал'!N105</f>
        <v>547233</v>
      </c>
      <c r="O273" s="28">
        <f>('11.физ-в инвал'!N273*'11.физ-в инвал'!O273+'12.юрид-в инвал'!N273*'12.юрид-в инвал'!O273+'13.нерез-в инвал'!N105*'13.нерез-в инвал'!O105)/('11.физ-в инвал'!N273+'12.юрид-в инвал'!N273+'13.нерез-в инвал'!N105)</f>
        <v>4.2942332151021594</v>
      </c>
      <c r="P273" s="21">
        <f>'11.физ-в инвал'!P273+'12.юрид-в инвал'!P273+'13.нерез-в инвал'!P105</f>
        <v>1062885.3999999999</v>
      </c>
      <c r="Q273" s="28">
        <f>('11.физ-в инвал'!P273*'11.физ-в инвал'!Q273+'12.юрид-в инвал'!P273*'12.юрид-в инвал'!Q273+'13.нерез-в инвал'!P105*'13.нерез-в инвал'!Q105)/('11.физ-в инвал'!P273+'12.юрид-в инвал'!P273+'13.нерез-в инвал'!P105)</f>
        <v>4.3040835456014381</v>
      </c>
      <c r="R273" s="22">
        <f>'11.физ-в инвал'!R273+'12.юрид-в инвал'!R273+'13.нерез-в инвал'!R105</f>
        <v>50722</v>
      </c>
      <c r="S273" s="30">
        <f>('11.физ-в инвал'!R273*'11.физ-в инвал'!S273+'12.юрид-в инвал'!R273*'12.юрид-в инвал'!S273+'13.нерез-в инвал'!R105*'13.нерез-в инвал'!S105)/('11.физ-в инвал'!R273+'12.юрид-в инвал'!R273+'13.нерез-в инвал'!R105)</f>
        <v>6.8010563857892032</v>
      </c>
    </row>
    <row r="274" spans="1:19" ht="14.25" customHeight="1" x14ac:dyDescent="0.2">
      <c r="A274" s="23" t="s">
        <v>1</v>
      </c>
      <c r="B274" s="26">
        <f>'11.физ-в инвал'!B274+'12.юрид-в инвал'!B274+'13.нерез-в инвал'!B106</f>
        <v>16794434</v>
      </c>
      <c r="C274" s="28">
        <f>('11.физ-в инвал'!B274*'11.физ-в инвал'!C274+'12.юрид-в инвал'!B274*'12.юрид-в инвал'!C274+'13.нерез-в инвал'!B106*'13.нерез-в инвал'!C106)/('11.физ-в инвал'!B274+'12.юрид-в инвал'!B274+'13.нерез-в инвал'!B106)</f>
        <v>0.51584649908416058</v>
      </c>
      <c r="D274" s="21">
        <f>'11.физ-в инвал'!D274+'12.юрид-в инвал'!D274+'13.нерез-в инвал'!D106</f>
        <v>14775822.4</v>
      </c>
      <c r="E274" s="28">
        <f>('11.физ-в инвал'!D274*'11.физ-в инвал'!E274+'12.юрид-в инвал'!D274*'12.юрид-в инвал'!E274+'13.нерез-в инвал'!D106*'13.нерез-в инвал'!E106)/('11.физ-в инвал'!D274+'12.юрид-в инвал'!D274+'13.нерез-в инвал'!D106)</f>
        <v>0.13591984186274442</v>
      </c>
      <c r="F274" s="21">
        <f t="shared" si="10"/>
        <v>2018611.6</v>
      </c>
      <c r="G274" s="28">
        <f t="shared" si="11"/>
        <v>3.2968316138676683</v>
      </c>
      <c r="H274" s="21">
        <f>'11.физ-в инвал'!H274+'12.юрид-в инвал'!H274+'13.нерез-в инвал'!H106</f>
        <v>445024.4</v>
      </c>
      <c r="I274" s="28">
        <f>('11.физ-в инвал'!H274*'11.физ-в инвал'!I274+'12.юрид-в инвал'!H274*'12.юрид-в инвал'!I274+'13.нерез-в инвал'!H106*'13.нерез-в инвал'!I106)/('11.физ-в инвал'!H274+'12.юрид-в инвал'!H274+'13.нерез-в инвал'!H106)</f>
        <v>0.74150840268533591</v>
      </c>
      <c r="J274" s="21">
        <f>'11.физ-в инвал'!J274+'12.юрид-в инвал'!J274+'13.нерез-в инвал'!J106</f>
        <v>264604.2</v>
      </c>
      <c r="K274" s="28">
        <f>('11.физ-в инвал'!J274*'11.физ-в инвал'!K274+'12.юрид-в инвал'!J274*'12.юрид-в инвал'!K274+'13.нерез-в инвал'!J106*'13.нерез-в инвал'!K106)/('11.физ-в инвал'!J274+'12.юрид-в инвал'!J274+'13.нерез-в инвал'!J106)</f>
        <v>1.7626903541213641</v>
      </c>
      <c r="L274" s="21">
        <f>'11.физ-в инвал'!L274+'12.юрид-в инвал'!L274+'13.нерез-в инвал'!L106</f>
        <v>110763.8</v>
      </c>
      <c r="M274" s="28">
        <f>('11.физ-в инвал'!L274*'11.физ-в инвал'!M274+'12.юрид-в инвал'!L274*'12.юрид-в инвал'!M274+'13.нерез-в инвал'!L106*'13.нерез-в инвал'!M106)/('11.физ-в инвал'!L274+'12.юрид-в инвал'!L274+'13.нерез-в инвал'!L106)</f>
        <v>2.7909290219367664</v>
      </c>
      <c r="N274" s="21">
        <f>'11.физ-в инвал'!N274+'12.юрид-в инвал'!N274+'13.нерез-в инвал'!N106</f>
        <v>315465.59999999998</v>
      </c>
      <c r="O274" s="28">
        <f>('11.физ-в инвал'!N274*'11.физ-в инвал'!O274+'12.юрид-в инвал'!N274*'12.юрид-в инвал'!O274+'13.нерез-в инвал'!N106*'13.нерез-в инвал'!O106)/('11.физ-в инвал'!N274+'12.юрид-в инвал'!N274+'13.нерез-в инвал'!N106)</f>
        <v>3.7623343622886312</v>
      </c>
      <c r="P274" s="21">
        <f>'11.физ-в инвал'!P274+'12.юрид-в инвал'!P274+'13.нерез-в инвал'!P106</f>
        <v>867545.1</v>
      </c>
      <c r="Q274" s="28">
        <f>('11.физ-в инвал'!P274*'11.физ-в инвал'!Q274+'12.юрид-в инвал'!P274*'12.юрид-в инвал'!Q274+'13.нерез-в инвал'!P106*'13.нерез-в инвал'!Q106)/('11.физ-в инвал'!P274+'12.юрид-в инвал'!P274+'13.нерез-в инвал'!P106)</f>
        <v>4.9354729788687601</v>
      </c>
      <c r="R274" s="22">
        <f>'11.физ-в инвал'!R274+'12.юрид-в инвал'!R274+'13.нерез-в инвал'!R106</f>
        <v>15208.5</v>
      </c>
      <c r="S274" s="30">
        <f>('11.физ-в инвал'!R274*'11.физ-в инвал'!S274+'12.юрид-в инвал'!R274*'12.юрид-в инвал'!S274+'13.нерез-в инвал'!R106*'13.нерез-в инвал'!S106)/('11.физ-в инвал'!R274+'12.юрид-в инвал'!R274+'13.нерез-в инвал'!R106)</f>
        <v>5.3162090935989701</v>
      </c>
    </row>
    <row r="275" spans="1:19" ht="14.25" customHeight="1" x14ac:dyDescent="0.2">
      <c r="A275" s="23" t="s">
        <v>2</v>
      </c>
      <c r="B275" s="26">
        <f>'11.физ-в инвал'!B275+'12.юрид-в инвал'!B275+'13.нерез-в инвал'!B107</f>
        <v>18926302.800000001</v>
      </c>
      <c r="C275" s="28">
        <f>('11.физ-в инвал'!B275*'11.физ-в инвал'!C275+'12.юрид-в инвал'!B275*'12.юрид-в инвал'!C275+'13.нерез-в инвал'!B107*'13.нерез-в инвал'!C107)/('11.физ-в инвал'!B275+'12.юрид-в инвал'!B275+'13.нерез-в инвал'!B107)</f>
        <v>0.34554121864731013</v>
      </c>
      <c r="D275" s="21">
        <f>'11.физ-в инвал'!D275+'12.юрид-в инвал'!D275+'13.нерез-в инвал'!D107</f>
        <v>17398108.600000001</v>
      </c>
      <c r="E275" s="28">
        <f>('11.физ-в инвал'!D275*'11.физ-в инвал'!E275+'12.юрид-в инвал'!D275*'12.юрид-в инвал'!E275+'13.нерез-в инвал'!D107*'13.нерез-в инвал'!E107)/('11.физ-в инвал'!D275+'12.юрид-в инвал'!D275+'13.нерез-в инвал'!D107)</f>
        <v>9.6751528209221407E-2</v>
      </c>
      <c r="F275" s="21">
        <f t="shared" si="10"/>
        <v>1528194.2000000002</v>
      </c>
      <c r="G275" s="28">
        <f t="shared" si="11"/>
        <v>3.177949595018748</v>
      </c>
      <c r="H275" s="21">
        <f>'11.физ-в инвал'!H275+'12.юрид-в инвал'!H275+'13.нерез-в инвал'!H107</f>
        <v>314113.5</v>
      </c>
      <c r="I275" s="28">
        <f>('11.физ-в инвал'!H275*'11.физ-в инвал'!I275+'12.юрид-в инвал'!H275*'12.юрид-в инвал'!I275+'13.нерез-в инвал'!H107*'13.нерез-в инвал'!I107)/('11.физ-в инвал'!H275+'12.юрид-в инвал'!H275+'13.нерез-в инвал'!H107)</f>
        <v>0.75268114232594352</v>
      </c>
      <c r="J275" s="21">
        <f>'11.физ-в инвал'!J275+'12.юрид-в инвал'!J275+'13.нерез-в инвал'!J107</f>
        <v>147546.4</v>
      </c>
      <c r="K275" s="28">
        <f>('11.физ-в инвал'!J275*'11.физ-в инвал'!K275+'12.юрид-в инвал'!J275*'12.юрид-в инвал'!K275+'13.нерез-в инвал'!J107*'13.нерез-в инвал'!K107)/('11.физ-в инвал'!J275+'12.юрид-в инвал'!J275+'13.нерез-в инвал'!J107)</f>
        <v>2.5596369955485208</v>
      </c>
      <c r="L275" s="21">
        <f>'11.физ-в инвал'!L275+'12.юрид-в инвал'!L275+'13.нерез-в инвал'!L107</f>
        <v>138452.79999999999</v>
      </c>
      <c r="M275" s="28">
        <f>('11.физ-в инвал'!L275*'11.физ-в инвал'!M275+'12.юрид-в инвал'!L275*'12.юрид-в инвал'!M275+'13.нерез-в инвал'!L107*'13.нерез-в инвал'!M107)/('11.физ-в инвал'!L275+'12.юрид-в инвал'!L275+'13.нерез-в инвал'!L107)</f>
        <v>2.7365448152727847</v>
      </c>
      <c r="N275" s="21">
        <f>'11.физ-в инвал'!N275+'12.юрид-в инвал'!N275+'13.нерез-в инвал'!N107</f>
        <v>395213.8</v>
      </c>
      <c r="O275" s="28">
        <f>('11.физ-в инвал'!N275*'11.физ-в инвал'!O275+'12.юрид-в инвал'!N275*'12.юрид-в инвал'!O275+'13.нерез-в инвал'!N107*'13.нерез-в инвал'!O107)/('11.физ-в инвал'!N275+'12.юрид-в инвал'!N275+'13.нерез-в инвал'!N107)</f>
        <v>3.8292299206151243</v>
      </c>
      <c r="P275" s="21">
        <f>'11.физ-в инвал'!P275+'12.юрид-в инвал'!P275+'13.нерез-в инвал'!P107</f>
        <v>488993.70000000007</v>
      </c>
      <c r="Q275" s="28">
        <f>('11.физ-в инвал'!P275*'11.физ-в инвал'!Q275+'12.юрид-в инвал'!P275*'12.юрид-в инвал'!Q275+'13.нерез-в инвал'!P107*'13.нерез-в инвал'!Q107)/('11.физ-в инвал'!P275+'12.юрид-в инвал'!P275+'13.нерез-в инвал'!P107)</f>
        <v>4.2420637505145731</v>
      </c>
      <c r="R275" s="21">
        <f>'11.физ-в инвал'!R275+'12.юрид-в инвал'!R275+'13.нерез-в инвал'!R107</f>
        <v>43874</v>
      </c>
      <c r="S275" s="28">
        <f>('11.физ-в инвал'!R275*'11.физ-в инвал'!S275+'12.юрид-в инвал'!R275*'12.юрид-в инвал'!S275+'13.нерез-в инвал'!R107*'13.нерез-в инвал'!S107)/('11.физ-в инвал'!R275+'12.юрид-в инвал'!R275+'13.нерез-в инвал'!R107)</f>
        <v>6.2871486073756673</v>
      </c>
    </row>
    <row r="276" spans="1:19" ht="14.25" customHeight="1" x14ac:dyDescent="0.2">
      <c r="A276" s="23" t="s">
        <v>3</v>
      </c>
      <c r="B276" s="26">
        <f>'11.физ-в инвал'!B276+'12.юрид-в инвал'!B276+'13.нерез-в инвал'!B108</f>
        <v>17729309.899999999</v>
      </c>
      <c r="C276" s="28">
        <f>('11.физ-в инвал'!B276*'11.физ-в инвал'!C276+'12.юрид-в инвал'!B276*'12.юрид-в инвал'!C276+'13.нерез-в инвал'!B108*'13.нерез-в инвал'!C108)/('11.физ-в инвал'!B276+'12.юрид-в инвал'!B276+'13.нерез-в инвал'!B108)</f>
        <v>0.3488736873509104</v>
      </c>
      <c r="D276" s="21">
        <f>'11.физ-в инвал'!D276+'12.юрид-в инвал'!D276+'13.нерез-в инвал'!D108</f>
        <v>16666535.300000001</v>
      </c>
      <c r="E276" s="28">
        <f>('11.физ-в инвал'!D276*'11.физ-в инвал'!E276+'12.юрид-в инвал'!D276*'12.юрид-в инвал'!E276+'13.нерез-в инвал'!D108*'13.нерез-в инвал'!E108)/('11.физ-в инвал'!D276+'12.юрид-в инвал'!D276+'13.нерез-в инвал'!D108)</f>
        <v>0.14208217109167251</v>
      </c>
      <c r="F276" s="21">
        <f t="shared" si="10"/>
        <v>1062774.6000000001</v>
      </c>
      <c r="G276" s="28">
        <f t="shared" si="11"/>
        <v>3.5917984857748761</v>
      </c>
      <c r="H276" s="21">
        <f>'11.физ-в инвал'!H276+'12.юрид-в инвал'!H276+'13.нерез-в инвал'!H108</f>
        <v>59992.299999999996</v>
      </c>
      <c r="I276" s="28">
        <f>('11.физ-в инвал'!H276*'11.физ-в инвал'!I276+'12.юрид-в инвал'!H276*'12.юрид-в инвал'!I276+'13.нерез-в инвал'!H108*'13.нерез-в инвал'!I108)/('11.физ-в инвал'!H276+'12.юрид-в инвал'!H276+'13.нерез-в инвал'!H108)</f>
        <v>1.7152515572831835</v>
      </c>
      <c r="J276" s="21">
        <f>'11.физ-в инвал'!J276+'12.юрид-в инвал'!J276+'13.нерез-в инвал'!J108</f>
        <v>92069.500000000015</v>
      </c>
      <c r="K276" s="28">
        <f>('11.физ-в инвал'!J276*'11.физ-в инвал'!K276+'12.юрид-в инвал'!J276*'12.юрид-в инвал'!K276+'13.нерез-в инвал'!J108*'13.нерез-в инвал'!K108)/('11.физ-в инвал'!J276+'12.юрид-в инвал'!J276+'13.нерез-в инвал'!J108)</f>
        <v>2.1872065993624377</v>
      </c>
      <c r="L276" s="21">
        <f>'11.физ-в инвал'!L276+'12.юрид-в инвал'!L276+'13.нерез-в инвал'!L108</f>
        <v>122373.40000000001</v>
      </c>
      <c r="M276" s="28">
        <f>('11.физ-в инвал'!L276*'11.физ-в инвал'!M276+'12.юрид-в инвал'!L276*'12.юрид-в инвал'!M276+'13.нерез-в инвал'!L108*'13.нерез-в инвал'!M108)/('11.физ-в инвал'!L276+'12.юрид-в инвал'!L276+'13.нерез-в инвал'!L108)</f>
        <v>2.9572895089945992</v>
      </c>
      <c r="N276" s="21">
        <f>'11.физ-в инвал'!N276+'12.юрид-в инвал'!N276+'13.нерез-в инвал'!N108</f>
        <v>322264</v>
      </c>
      <c r="O276" s="28">
        <f>('11.физ-в инвал'!N276*'11.физ-в инвал'!O276+'12.юрид-в инвал'!N276*'12.юрид-в инвал'!O276+'13.нерез-в инвал'!N108*'13.нерез-в инвал'!O108)/('11.физ-в инвал'!N276+'12.юрид-в инвал'!N276+'13.нерез-в инвал'!N108)</f>
        <v>3.3580309870168548</v>
      </c>
      <c r="P276" s="21">
        <f>'11.физ-в инвал'!P276+'12.юрид-в инвал'!P276+'13.нерез-в инвал'!P108</f>
        <v>392943.9</v>
      </c>
      <c r="Q276" s="28">
        <f>('11.физ-в инвал'!P276*'11.физ-в инвал'!Q276+'12.юрид-в инвал'!P276*'12.юрид-в инвал'!Q276+'13.нерез-в инвал'!P108*'13.нерез-в инвал'!Q108)/('11.физ-в инвал'!P276+'12.юрид-в инвал'!P276+'13.нерез-в инвал'!P108)</f>
        <v>3.6729866731612342</v>
      </c>
      <c r="R276" s="22">
        <f>'11.физ-в инвал'!R276+'12.юрид-в инвал'!R276+'13.нерез-в инвал'!R108</f>
        <v>73131.5</v>
      </c>
      <c r="S276" s="30">
        <f>('11.физ-в инвал'!R276*'11.физ-в инвал'!S276+'12.юрид-в инвал'!R276*'12.юрид-в инвал'!S276+'13.нерез-в инвал'!R108*'13.нерез-в инвал'!S108)/('11.физ-в инвал'!R276+'12.юрид-в инвал'!R276+'13.нерез-в инвал'!R108)</f>
        <v>8.5551577227323374</v>
      </c>
    </row>
    <row r="277" spans="1:19" ht="14.25" customHeight="1" x14ac:dyDescent="0.2">
      <c r="A277" s="23" t="s">
        <v>4</v>
      </c>
      <c r="B277" s="26">
        <f>'11.физ-в инвал'!B277+'12.юрид-в инвал'!B277+'13.нерез-в инвал'!B109</f>
        <v>22705461.5</v>
      </c>
      <c r="C277" s="28">
        <f>('11.физ-в инвал'!B277*'11.физ-в инвал'!C277+'12.юрид-в инвал'!B277*'12.юрид-в инвал'!C277+'13.нерез-в инвал'!B109*'13.нерез-в инвал'!C109)/('11.физ-в инвал'!B277+'12.юрид-в инвал'!B277+'13.нерез-в инвал'!B109)</f>
        <v>0.58224055023061305</v>
      </c>
      <c r="D277" s="21">
        <f>'11.физ-в инвал'!D277+'12.юрид-в инвал'!D277+'13.нерез-в инвал'!D109</f>
        <v>20082377.100000001</v>
      </c>
      <c r="E277" s="28">
        <f>('11.физ-в инвал'!D277*'11.физ-в инвал'!E277+'12.юрид-в инвал'!D277*'12.юрид-в инвал'!E277+'13.нерез-в инвал'!D109*'13.нерез-в инвал'!E109)/('11.физ-в инвал'!D277+'12.юрид-в инвал'!D277+'13.нерез-в инвал'!D109)</f>
        <v>0.15475659930716082</v>
      </c>
      <c r="F277" s="21">
        <f t="shared" si="10"/>
        <v>2623084.3999999994</v>
      </c>
      <c r="G277" s="28">
        <f t="shared" si="11"/>
        <v>3.8550646753874944</v>
      </c>
      <c r="H277" s="21">
        <f>'11.физ-в инвал'!H277+'12.юрид-в инвал'!H277+'13.нерез-в инвал'!H109</f>
        <v>96093.1</v>
      </c>
      <c r="I277" s="28">
        <f>('11.физ-в инвал'!H277*'11.физ-в инвал'!I277+'12.юрид-в инвал'!H277*'12.юрид-в инвал'!I277+'13.нерез-в инвал'!H109*'13.нерез-в инвал'!I109)/('11.физ-в инвал'!H277+'12.юрид-в инвал'!H277+'13.нерез-в инвал'!H109)</f>
        <v>5.1520376384985012</v>
      </c>
      <c r="J277" s="21">
        <f>'11.физ-в инвал'!J277+'12.юрид-в инвал'!J277+'13.нерез-в инвал'!J109</f>
        <v>258136</v>
      </c>
      <c r="K277" s="28">
        <f>('11.физ-в инвал'!J277*'11.физ-в инвал'!K277+'12.юрид-в инвал'!J277*'12.юрид-в инвал'!K277+'13.нерез-в инвал'!J109*'13.нерез-в инвал'!K109)/('11.физ-в инвал'!J277+'12.юрид-в инвал'!J277+'13.нерез-в инвал'!J109)</f>
        <v>3.296484337713451</v>
      </c>
      <c r="L277" s="21">
        <f>'11.физ-в инвал'!L277+'12.юрид-в инвал'!L277+'13.нерез-в инвал'!L109</f>
        <v>657708.19999999995</v>
      </c>
      <c r="M277" s="28">
        <f>('11.физ-в инвал'!L277*'11.физ-в инвал'!M277+'12.юрид-в инвал'!L277*'12.юрид-в инвал'!M277+'13.нерез-в инвал'!L109*'13.нерез-в инвал'!M109)/('11.физ-в инвал'!L277+'12.юрид-в инвал'!L277+'13.нерез-в инвал'!L109)</f>
        <v>2.7460286506995013</v>
      </c>
      <c r="N277" s="21">
        <f>'11.физ-в инвал'!N277+'12.юрид-в инвал'!N277+'13.нерез-в инвал'!N109</f>
        <v>663589.29999999993</v>
      </c>
      <c r="O277" s="28">
        <f>('11.физ-в инвал'!N277*'11.физ-в инвал'!O277+'12.юрид-в инвал'!N277*'12.юрид-в инвал'!O277+'13.нерез-в инвал'!N109*'13.нерез-в инвал'!O109)/('11.физ-в инвал'!N277+'12.юрид-в инвал'!N277+'13.нерез-в инвал'!N109)</f>
        <v>4.1278409281162327</v>
      </c>
      <c r="P277" s="21">
        <f>'11.физ-в инвал'!P277+'12.юрид-в инвал'!P277+'13.нерез-в инвал'!P109</f>
        <v>938413.5</v>
      </c>
      <c r="Q277" s="28">
        <f>('11.физ-в инвал'!P277*'11.физ-в инвал'!Q277+'12.юрид-в инвал'!P277*'12.юрид-в инвал'!Q277+'13.нерез-в инвал'!P109*'13.нерез-в инвал'!Q109)/('11.физ-в инвал'!P277+'12.юрид-в инвал'!P277+'13.нерез-в инвал'!P109)</f>
        <v>4.4404892811111516</v>
      </c>
      <c r="R277" s="22">
        <f>'11.физ-в инвал'!R277+'12.юрид-в инвал'!R277+'13.нерез-в инвал'!R109</f>
        <v>9144.3000000000011</v>
      </c>
      <c r="S277" s="30">
        <f>('11.физ-в инвал'!R277*'11.физ-в инвал'!S277+'12.юрид-в инвал'!R277*'12.юрид-в инвал'!S277+'13.нерез-в инвал'!R109*'13.нерез-в инвал'!S109)/('11.физ-в инвал'!R277+'12.юрид-в инвал'!R277+'13.нерез-в инвал'!R109)</f>
        <v>5.8891047975241406</v>
      </c>
    </row>
    <row r="278" spans="1:19" ht="14.25" customHeight="1" x14ac:dyDescent="0.2">
      <c r="A278" s="23" t="s">
        <v>5</v>
      </c>
      <c r="B278" s="26">
        <f>'11.физ-в инвал'!B278+'12.юрид-в инвал'!B278+'13.нерез-в инвал'!B110</f>
        <v>20261628.5</v>
      </c>
      <c r="C278" s="28">
        <f>('11.физ-в инвал'!B278*'11.физ-в инвал'!C278+'12.юрид-в инвал'!B278*'12.юрид-в инвал'!C278+'13.нерез-в инвал'!B110*'13.нерез-в инвал'!C110)/('11.физ-в инвал'!B278+'12.юрид-в инвал'!B278+'13.нерез-в инвал'!B110)</f>
        <v>0.364453961782983</v>
      </c>
      <c r="D278" s="21">
        <f>'11.физ-в инвал'!D278+'12.юрид-в инвал'!D278+'13.нерез-в инвал'!D110</f>
        <v>18866352.100000001</v>
      </c>
      <c r="E278" s="28">
        <f>('11.физ-в инвал'!D278*'11.физ-в инвал'!E278+'12.юрид-в инвал'!D278*'12.юрид-в инвал'!E278+'13.нерез-в инвал'!D110*'13.нерез-в инвал'!E110)/('11.физ-в инвал'!D278+'12.юрид-в инвал'!D278+'13.нерез-в инвал'!D110)</f>
        <v>0.13671535367984572</v>
      </c>
      <c r="F278" s="21">
        <f t="shared" si="10"/>
        <v>1395276.4000000001</v>
      </c>
      <c r="G278" s="28">
        <f t="shared" si="11"/>
        <v>3.4438415062420598</v>
      </c>
      <c r="H278" s="21">
        <f>'11.физ-в инвал'!H278+'12.юрид-в инвал'!H278+'13.нерез-в инвал'!H110</f>
        <v>47830.8</v>
      </c>
      <c r="I278" s="28">
        <f>('11.физ-в инвал'!H278*'11.физ-в инвал'!I278+'12.юрид-в инвал'!H278*'12.юрид-в инвал'!I278+'13.нерез-в инвал'!H110*'13.нерез-в инвал'!I110)/('11.физ-в инвал'!H278+'12.юрид-в инвал'!H278+'13.нерез-в инвал'!H110)</f>
        <v>1.4573605501057898</v>
      </c>
      <c r="J278" s="21">
        <f>'11.физ-в инвал'!J278+'12.юрид-в инвал'!J278+'13.нерез-в инвал'!J110</f>
        <v>136005.80000000002</v>
      </c>
      <c r="K278" s="28">
        <f>('11.физ-в инвал'!J278*'11.физ-в инвал'!K278+'12.юрид-в инвал'!J278*'12.юрид-в инвал'!K278+'13.нерез-в инвал'!J110*'13.нерез-в инвал'!K110)/('11.физ-в инвал'!J278+'12.юрид-в инвал'!J278+'13.нерез-в инвал'!J110)</f>
        <v>2.3548040524742313</v>
      </c>
      <c r="L278" s="21">
        <f>'11.физ-в инвал'!L278+'12.юрид-в инвал'!L278+'13.нерез-в инвал'!L110</f>
        <v>112045</v>
      </c>
      <c r="M278" s="28">
        <f>('11.физ-в инвал'!L278*'11.физ-в инвал'!M278+'12.юрид-в инвал'!L278*'12.юрид-в инвал'!M278+'13.нерез-в инвал'!L110*'13.нерез-в инвал'!M110)/('11.физ-в инвал'!L278+'12.юрид-в инвал'!L278+'13.нерез-в инвал'!L110)</f>
        <v>2.5355015841849244</v>
      </c>
      <c r="N278" s="21">
        <f>'11.физ-в инвал'!N278+'12.юрид-в инвал'!N278+'13.нерез-в инвал'!N110</f>
        <v>517682.10000000003</v>
      </c>
      <c r="O278" s="28">
        <f>('11.физ-в инвал'!N278*'11.физ-в инвал'!O278+'12.юрид-в инвал'!N278*'12.юрид-в инвал'!O278+'13.нерез-в инвал'!N110*'13.нерез-в инвал'!O110)/('11.физ-в инвал'!N278+'12.юрид-в инвал'!N278+'13.нерез-в инвал'!N110)</f>
        <v>3.8938554993498893</v>
      </c>
      <c r="P278" s="21">
        <f>'11.физ-в инвал'!P278+'12.юрид-в инвал'!P278+'13.нерез-в инвал'!P110</f>
        <v>545090.6</v>
      </c>
      <c r="Q278" s="28">
        <f>('11.физ-в инвал'!P278*'11.физ-в инвал'!Q278+'12.юрид-в инвал'!P278*'12.юрид-в инвал'!Q278+'13.нерез-в инвал'!P110*'13.нерез-в инвал'!Q110)/('11.физ-в инвал'!P278+'12.юрид-в инвал'!P278+'13.нерез-в инвал'!P110)</f>
        <v>3.5268818926615131</v>
      </c>
      <c r="R278" s="22">
        <f>'11.физ-в инвал'!R278+'12.юрид-в инвал'!R278+'13.нерез-в инвал'!R110</f>
        <v>36622.100000000006</v>
      </c>
      <c r="S278" s="30">
        <f>('11.физ-в инвал'!R278*'11.физ-в инвал'!S278+'12.юрид-в инвал'!R278*'12.юрид-в инвал'!S278+'13.нерез-в инвал'!R110*'13.нерез-в инвал'!S110)/('11.физ-в инвал'!R278+'12.юрид-в инвал'!R278+'13.нерез-в инвал'!R110)</f>
        <v>5.2645073603097563</v>
      </c>
    </row>
    <row r="279" spans="1:19" ht="14.25" customHeight="1" x14ac:dyDescent="0.2">
      <c r="A279" s="23" t="s">
        <v>6</v>
      </c>
      <c r="B279" s="26">
        <f>'11.физ-в инвал'!B279+'12.юрид-в инвал'!B279+'13.нерез-в инвал'!B111</f>
        <v>24827974</v>
      </c>
      <c r="C279" s="28">
        <f>('11.физ-в инвал'!B279*'11.физ-в инвал'!C279+'12.юрид-в инвал'!B279*'12.юрид-в инвал'!C279+'13.нерез-в инвал'!B111*'13.нерез-в инвал'!C111)/('11.физ-в инвал'!B279+'12.юрид-в инвал'!B279+'13.нерез-в инвал'!B111)</f>
        <v>0.26167875614820613</v>
      </c>
      <c r="D279" s="21">
        <f>'11.физ-в инвал'!D279+'12.юрид-в инвал'!D279+'13.нерез-в инвал'!D111</f>
        <v>23420864.100000001</v>
      </c>
      <c r="E279" s="28">
        <f>('11.физ-в инвал'!D279*'11.физ-в инвал'!E279+'12.юрид-в инвал'!D279*'12.юрид-в инвал'!E279+'13.нерез-в инвал'!D111*'13.нерез-в инвал'!E111)/('11.физ-в инвал'!D279+'12.юрид-в инвал'!D279+'13.нерез-в инвал'!D111)</f>
        <v>8.8236164821946225E-2</v>
      </c>
      <c r="F279" s="21">
        <f t="shared" si="10"/>
        <v>1407109.9000000001</v>
      </c>
      <c r="G279" s="28">
        <f t="shared" si="11"/>
        <v>3.1485715003497594</v>
      </c>
      <c r="H279" s="21">
        <f>'11.физ-в инвал'!H279+'12.юрид-в инвал'!H279+'13.нерез-в инвал'!H111</f>
        <v>31095.3</v>
      </c>
      <c r="I279" s="28">
        <f>('11.физ-в инвал'!H279*'11.физ-в инвал'!I279+'12.юрид-в инвал'!H279*'12.юрид-в инвал'!I279+'13.нерез-в инвал'!H111*'13.нерез-в инвал'!I111)/('11.физ-в инвал'!H279+'12.юрид-в инвал'!H279+'13.нерез-в инвал'!H111)</f>
        <v>1.9253980183500401</v>
      </c>
      <c r="J279" s="21">
        <f>'11.физ-в инвал'!J279+'12.юрид-в инвал'!J279+'13.нерез-в инвал'!J111</f>
        <v>149195.6</v>
      </c>
      <c r="K279" s="28">
        <f>('11.физ-в инвал'!J279*'11.физ-в инвал'!K279+'12.юрид-в инвал'!J279*'12.юрид-в инвал'!K279+'13.нерез-в инвал'!J111*'13.нерез-в инвал'!K111)/('11.физ-в инвал'!J279+'12.юрид-в инвал'!J279+'13.нерез-в инвал'!J111)</f>
        <v>2.2496668869591341</v>
      </c>
      <c r="L279" s="21">
        <f>'11.физ-в инвал'!L279+'12.юрид-в инвал'!L279+'13.нерез-в инвал'!L111</f>
        <v>146258.19999999998</v>
      </c>
      <c r="M279" s="28">
        <f>('11.физ-в инвал'!L279*'11.физ-в инвал'!M279+'12.юрид-в инвал'!L279*'12.юрид-в инвал'!M279+'13.нерез-в инвал'!L111*'13.нерез-в инвал'!M111)/('11.физ-в инвал'!L279+'12.юрид-в инвал'!L279+'13.нерез-в инвал'!L111)</f>
        <v>1.8582851286286854</v>
      </c>
      <c r="N279" s="21">
        <f>'11.физ-в инвал'!N279+'12.юрид-в инвал'!N279+'13.нерез-в инвал'!N111</f>
        <v>479946.9</v>
      </c>
      <c r="O279" s="28">
        <f>('11.физ-в инвал'!N279*'11.физ-в инвал'!O279+'12.юрид-в инвал'!N279*'12.юрид-в инвал'!O279+'13.нерез-в инвал'!N111*'13.нерез-в инвал'!O111)/('11.физ-в инвал'!N279+'12.юрид-в инвал'!N279+'13.нерез-в инвал'!N111)</f>
        <v>3.0174815693152692</v>
      </c>
      <c r="P279" s="21">
        <f>'11.физ-в инвал'!P279+'12.юрид-в инвал'!P279+'13.нерез-в инвал'!P111</f>
        <v>572056.80000000005</v>
      </c>
      <c r="Q279" s="28">
        <f>('11.физ-в инвал'!P279*'11.физ-в инвал'!Q279+'12.юрид-в инвал'!P279*'12.юрид-в инвал'!Q279+'13.нерез-в инвал'!P111*'13.нерез-в инвал'!Q111)/('11.физ-в инвал'!P279+'12.юрид-в инвал'!P279+'13.нерез-в инвал'!P111)</f>
        <v>3.7377403327781455</v>
      </c>
      <c r="R279" s="22">
        <f>'11.физ-в инвал'!R279+'12.юрид-в инвал'!R279+'13.нерез-в инвал'!R111</f>
        <v>28557.1</v>
      </c>
      <c r="S279" s="30">
        <f>('11.физ-в инвал'!R279*'11.физ-в инвал'!S279+'12.юрид-в инвал'!R279*'12.юрид-в инвал'!S279+'13.нерез-в инвал'!R111*'13.нерез-в инвал'!S111)/('11.физ-в инвал'!R279+'12.юрид-в инвал'!R279+'13.нерез-в инвал'!R111)</f>
        <v>6.1860189585076943</v>
      </c>
    </row>
    <row r="280" spans="1:19" ht="14.25" customHeight="1" x14ac:dyDescent="0.2">
      <c r="A280" s="23" t="s">
        <v>7</v>
      </c>
      <c r="B280" s="26">
        <f>'11.физ-в инвал'!B280+'12.юрид-в инвал'!B280+'13.нерез-в инвал'!B112</f>
        <v>20484168.099999998</v>
      </c>
      <c r="C280" s="28">
        <f>('11.физ-в инвал'!B280*'11.физ-в инвал'!C280+'12.юрид-в инвал'!B280*'12.юрид-в инвал'!C280+'13.нерез-в инвал'!B112*'13.нерез-в инвал'!C112)/('11.физ-в инвал'!B280+'12.юрид-в инвал'!B280+'13.нерез-в инвал'!B112)</f>
        <v>0.41370270579843593</v>
      </c>
      <c r="D280" s="21">
        <f>'11.физ-в инвал'!D280+'12.юрид-в инвал'!D280+'13.нерез-в инвал'!D112</f>
        <v>18426258.600000001</v>
      </c>
      <c r="E280" s="28">
        <f>('11.физ-в инвал'!D280*'11.физ-в инвал'!E280+'12.юрид-в инвал'!D280*'12.юрид-в инвал'!E280+'13.нерез-в инвал'!D112*'13.нерез-в инвал'!E112)/('11.физ-в инвал'!D280+'12.юрид-в инвал'!D280+'13.нерез-в инвал'!D112)</f>
        <v>0.10278720781656696</v>
      </c>
      <c r="F280" s="21">
        <f t="shared" si="10"/>
        <v>2057909.4999999998</v>
      </c>
      <c r="G280" s="28">
        <f t="shared" si="11"/>
        <v>3.1976003303352267</v>
      </c>
      <c r="H280" s="21">
        <f>'11.физ-в инвал'!H280+'12.юрид-в инвал'!H280+'13.нерез-в инвал'!H112</f>
        <v>294682.59999999998</v>
      </c>
      <c r="I280" s="28">
        <f>('11.физ-в инвал'!H280*'11.физ-в инвал'!I280+'12.юрид-в инвал'!H280*'12.юрид-в инвал'!I280+'13.нерез-в инвал'!H112*'13.нерез-в инвал'!I112)/('11.физ-в инвал'!H280+'12.юрид-в инвал'!H280+'13.нерез-в инвал'!H112)</f>
        <v>3.7715532033448858</v>
      </c>
      <c r="J280" s="21">
        <f>'11.физ-в инвал'!J280+'12.юрид-в инвал'!J280+'13.нерез-в инвал'!J112</f>
        <v>156859.1</v>
      </c>
      <c r="K280" s="28">
        <f>('11.физ-в инвал'!J280*'11.физ-в инвал'!K280+'12.юрид-в инвал'!J280*'12.юрид-в инвал'!K280+'13.нерез-в инвал'!J112*'13.нерез-в инвал'!K112)/('11.физ-в инвал'!J280+'12.юрид-в инвал'!J280+'13.нерез-в инвал'!J112)</f>
        <v>1.7764516052941803</v>
      </c>
      <c r="L280" s="21">
        <f>'11.физ-в инвал'!L280+'12.юрид-в инвал'!L280+'13.нерез-в инвал'!L112</f>
        <v>440942.89999999997</v>
      </c>
      <c r="M280" s="28">
        <f>('11.физ-в инвал'!L280*'11.физ-в инвал'!M280+'12.юрид-в инвал'!L280*'12.юрид-в инвал'!M280+'13.нерез-в инвал'!L112*'13.нерез-в инвал'!M112)/('11.физ-в инвал'!L280+'12.юрид-в инвал'!L280+'13.нерез-в инвал'!L112)</f>
        <v>1.4097568460678256</v>
      </c>
      <c r="N280" s="21">
        <f>'11.физ-в инвал'!N280+'12.юрид-в инвал'!N280+'13.нерез-в инвал'!N112</f>
        <v>601338.29999999993</v>
      </c>
      <c r="O280" s="28">
        <f>('11.физ-в инвал'!N280*'11.физ-в инвал'!O280+'12.юрид-в инвал'!N280*'12.юрид-в инвал'!O280+'13.нерез-в инвал'!N112*'13.нерез-в инвал'!O112)/('11.физ-в инвал'!N280+'12.юрид-в инвал'!N280+'13.нерез-в инвал'!N112)</f>
        <v>3.8397654265494174</v>
      </c>
      <c r="P280" s="21">
        <f>'11.физ-в инвал'!P280+'12.юрид-в инвал'!P280+'13.нерез-в инвал'!P112</f>
        <v>511140.4</v>
      </c>
      <c r="Q280" s="28">
        <f>('11.физ-в инвал'!P280*'11.физ-в инвал'!Q280+'12.юрид-в инвал'!P280*'12.юрид-в инвал'!Q280+'13.нерез-в инвал'!P112*'13.нерез-в инвал'!Q112)/('11.физ-в инвал'!P280+'12.юрид-в инвал'!P280+'13.нерез-в инвал'!P112)</f>
        <v>3.9390678451556518</v>
      </c>
      <c r="R280" s="22">
        <f>'11.физ-в инвал'!R280+'12.юрид-в инвал'!R280+'13.нерез-в инвал'!R112</f>
        <v>52946.2</v>
      </c>
      <c r="S280" s="30">
        <f>('11.физ-в инвал'!R280*'11.физ-в инвал'!S280+'12.юрид-в инвал'!R280*'12.юрид-в инвал'!S280+'13.нерез-в инвал'!R112*'13.нерез-в инвал'!S112)/('11.физ-в инвал'!R280+'12.юрид-в инвал'!R280+'13.нерез-в инвал'!R112)</f>
        <v>4.6513516173020886</v>
      </c>
    </row>
    <row r="281" spans="1:19" ht="14.25" customHeight="1" x14ac:dyDescent="0.2">
      <c r="A281" s="23" t="s">
        <v>8</v>
      </c>
      <c r="B281" s="26">
        <f>'11.физ-в инвал'!B281+'12.юрид-в инвал'!B281+'13.нерез-в инвал'!B113</f>
        <v>21908628.099999998</v>
      </c>
      <c r="C281" s="28">
        <f>('11.физ-в инвал'!B281*'11.физ-в инвал'!C281+'12.юрид-в инвал'!B281*'12.юрид-в инвал'!C281+'13.нерез-в инвал'!B113*'13.нерез-в инвал'!C113)/('11.физ-в инвал'!B281+'12.юрид-в инвал'!B281+'13.нерез-в инвал'!B113)</f>
        <v>0.32789166264591429</v>
      </c>
      <c r="D281" s="21">
        <f>'11.физ-в инвал'!D281+'12.юрид-в инвал'!D281+'13.нерез-в инвал'!D113</f>
        <v>20617546.5</v>
      </c>
      <c r="E281" s="28">
        <f>('11.физ-в инвал'!D281*'11.физ-в инвал'!E281+'12.юрид-в инвал'!D281*'12.юрид-в инвал'!E281+'13.нерез-в инвал'!D113*'13.нерез-в инвал'!E113)/('11.физ-в инвал'!D281+'12.юрид-в инвал'!D281+'13.нерез-в инвал'!D113)</f>
        <v>0.12998775703015869</v>
      </c>
      <c r="F281" s="21">
        <f t="shared" si="10"/>
        <v>1291081.5999999999</v>
      </c>
      <c r="G281" s="28">
        <f t="shared" si="11"/>
        <v>3.4882596646098896</v>
      </c>
      <c r="H281" s="21">
        <f>'11.физ-в инвал'!H281+'12.юрид-в инвал'!H281+'13.нерез-в инвал'!H113</f>
        <v>38284.200000000004</v>
      </c>
      <c r="I281" s="28">
        <f>('11.физ-в инвал'!H281*'11.физ-в инвал'!I281+'12.юрид-в инвал'!H281*'12.юрид-в инвал'!I281+'13.нерез-в инвал'!H113*'13.нерез-в инвал'!I113)/('11.физ-в инвал'!H281+'12.юрид-в инвал'!H281+'13.нерез-в инвал'!H113)</f>
        <v>1.9773145579638627</v>
      </c>
      <c r="J281" s="21">
        <f>'11.физ-в инвал'!J281+'12.юрид-в инвал'!J281+'13.нерез-в инвал'!J113</f>
        <v>148065.79999999999</v>
      </c>
      <c r="K281" s="28">
        <f>('11.физ-в инвал'!J281*'11.физ-в инвал'!K281+'12.юрид-в инвал'!J281*'12.юрид-в инвал'!K281+'13.нерез-в инвал'!J113*'13.нерез-в инвал'!K113)/('11.физ-в инвал'!J281+'12.юрид-в инвал'!J281+'13.нерез-в инвал'!J113)</f>
        <v>2.4810819446489325</v>
      </c>
      <c r="L281" s="21">
        <f>'11.физ-в инвал'!L281+'12.юрид-в инвал'!L281+'13.нерез-в инвал'!L113</f>
        <v>143475.1</v>
      </c>
      <c r="M281" s="28">
        <f>('11.физ-в инвал'!L281*'11.физ-в инвал'!M281+'12.юрид-в инвал'!L281*'12.юрид-в инвал'!M281+'13.нерез-в инвал'!L113*'13.нерез-в инвал'!M113)/('11.физ-в инвал'!L281+'12.юрид-в инвал'!L281+'13.нерез-в инвал'!L113)</f>
        <v>2.2967784305429979</v>
      </c>
      <c r="N281" s="21">
        <f>'11.физ-в инвал'!N281+'12.юрид-в инвал'!N281+'13.нерез-в инвал'!N113</f>
        <v>328186.8</v>
      </c>
      <c r="O281" s="28">
        <f>('11.физ-в инвал'!N281*'11.физ-в инвал'!O281+'12.юрид-в инвал'!N281*'12.юрид-в инвал'!O281+'13.нерез-в инвал'!N113*'13.нерез-в инвал'!O113)/('11.физ-в инвал'!N281+'12.юрид-в инвал'!N281+'13.нерез-в инвал'!N113)</f>
        <v>3.4794385666943373</v>
      </c>
      <c r="P281" s="21">
        <f>'11.физ-в инвал'!P281+'12.юрид-в инвал'!P281+'13.нерез-в инвал'!P113</f>
        <v>585872</v>
      </c>
      <c r="Q281" s="28">
        <f>('11.физ-в инвал'!P281*'11.физ-в инвал'!Q281+'12.юрид-в инвал'!P281*'12.юрид-в инвал'!Q281+'13.нерез-в инвал'!P113*'13.нерез-в инвал'!Q113)/('11.физ-в инвал'!P281+'12.юрид-в инвал'!P281+'13.нерез-в инвал'!P113)</f>
        <v>3.7330548310893814</v>
      </c>
      <c r="R281" s="22">
        <f>'11.физ-в инвал'!R281+'12.юрид-в инвал'!R281+'13.нерез-в инвал'!R113</f>
        <v>47197.7</v>
      </c>
      <c r="S281" s="30">
        <f>('11.физ-в инвал'!R281*'11.физ-в инвал'!S281+'12.юрид-в инвал'!R281*'12.юрид-в инвал'!S281+'13.нерез-в инвал'!R113*'13.нерез-в инвал'!S113)/('11.физ-в инвал'!R281+'12.юрид-в инвал'!R281+'13.нерез-в инвал'!R113)</f>
        <v>8.5181260103776282</v>
      </c>
    </row>
    <row r="282" spans="1:19" ht="14.25" customHeight="1" x14ac:dyDescent="0.2">
      <c r="A282" s="23" t="s">
        <v>9</v>
      </c>
      <c r="B282" s="26">
        <f>'11.физ-в инвал'!B282+'12.юрид-в инвал'!B282+'13.нерез-в инвал'!B114</f>
        <v>27159395.800000004</v>
      </c>
      <c r="C282" s="28">
        <f>('11.физ-в инвал'!B282*'11.физ-в инвал'!C282+'12.юрид-в инвал'!B282*'12.юрид-в инвал'!C282+'13.нерез-в инвал'!B114*'13.нерез-в инвал'!C114)/('11.физ-в инвал'!B282+'12.юрид-в инвал'!B282+'13.нерез-в инвал'!B114)</f>
        <v>0.27950146674470555</v>
      </c>
      <c r="D282" s="21">
        <f>'11.физ-в инвал'!D282+'12.юрид-в инвал'!D282+'13.нерез-в инвал'!D114</f>
        <v>25561439.500000004</v>
      </c>
      <c r="E282" s="28">
        <f>('11.физ-в инвал'!D282*'11.физ-в инвал'!E282+'12.юрид-в инвал'!D282*'12.юрид-в инвал'!E282+'13.нерез-в инвал'!D114*'13.нерез-в инвал'!E114)/('11.физ-в инвал'!D282+'12.юрид-в инвал'!D282+'13.нерез-в инвал'!D114)</f>
        <v>7.6167022479308955E-2</v>
      </c>
      <c r="F282" s="21">
        <f t="shared" si="10"/>
        <v>1597956.3</v>
      </c>
      <c r="G282" s="28">
        <f t="shared" si="11"/>
        <v>3.532106744721367</v>
      </c>
      <c r="H282" s="21">
        <f>'11.физ-в инвал'!H282+'12.юрид-в инвал'!H282+'13.нерез-в инвал'!H114</f>
        <v>39774.400000000001</v>
      </c>
      <c r="I282" s="28">
        <f>('11.физ-в инвал'!H282*'11.физ-в инвал'!I282+'12.юрид-в инвал'!H282*'12.юрид-в инвал'!I282+'13.нерез-в инвал'!H114*'13.нерез-в инвал'!I114)/('11.физ-в инвал'!H282+'12.юрид-в инвал'!H282+'13.нерез-в инвал'!H114)</f>
        <v>1.8199022486825711</v>
      </c>
      <c r="J282" s="21">
        <f>'11.физ-в инвал'!J282+'12.юрид-в инвал'!J282+'13.нерез-в инвал'!J114</f>
        <v>102010.70000000001</v>
      </c>
      <c r="K282" s="28">
        <f>('11.физ-в инвал'!J282*'11.физ-в инвал'!K282+'12.юрид-в инвал'!J282*'12.юрид-в инвал'!K282+'13.нерез-в инвал'!J114*'13.нерез-в инвал'!K114)/('11.физ-в инвал'!J282+'12.юрид-в инвал'!J282+'13.нерез-в инвал'!J114)</f>
        <v>2.3088268681618671</v>
      </c>
      <c r="L282" s="21">
        <f>'11.физ-в инвал'!L282+'12.юрид-в инвал'!L282+'13.нерез-в инвал'!L114</f>
        <v>195417.30000000002</v>
      </c>
      <c r="M282" s="28">
        <f>('11.физ-в инвал'!L282*'11.физ-в инвал'!M282+'12.юрид-в инвал'!L282*'12.юрид-в инвал'!M282+'13.нерез-в инвал'!L114*'13.нерез-в инвал'!M114)/('11.физ-в инвал'!L282+'12.юрид-в инвал'!L282+'13.нерез-в инвал'!L114)</f>
        <v>2.3076536161332681</v>
      </c>
      <c r="N282" s="21">
        <f>'11.физ-в инвал'!N282+'12.юрид-в инвал'!N282+'13.нерез-в инвал'!N114</f>
        <v>429611.4</v>
      </c>
      <c r="O282" s="28">
        <f>('11.физ-в инвал'!N282*'11.физ-в инвал'!O282+'12.юрид-в инвал'!N282*'12.юрид-в инвал'!O282+'13.нерез-в инвал'!N114*'13.нерез-в инвал'!O114)/('11.физ-в инвал'!N282+'12.юрид-в инвал'!N282+'13.нерез-в инвал'!N114)</f>
        <v>3.2849314264006955</v>
      </c>
      <c r="P282" s="21">
        <f>'11.физ-в инвал'!P282+'12.юрид-в инвал'!P282+'13.нерез-в инвал'!P114</f>
        <v>818136.5</v>
      </c>
      <c r="Q282" s="28">
        <f>('11.физ-в инвал'!P282*'11.физ-в инвал'!Q282+'12.юрид-в инвал'!P282*'12.юрид-в инвал'!Q282+'13.нерез-в инвал'!P114*'13.нерез-в инвал'!Q114)/('11.физ-в инвал'!P282+'12.юрид-в инвал'!P282+'13.нерез-в инвал'!P114)</f>
        <v>4.1514554307258038</v>
      </c>
      <c r="R282" s="21">
        <f>'11.физ-в инвал'!R282+'12.юрид-в инвал'!R282+'13.нерез-в инвал'!R114</f>
        <v>13006</v>
      </c>
      <c r="S282" s="28">
        <f>('11.физ-в инвал'!R282*'11.физ-в инвал'!S282+'12.юрид-в инвал'!R282*'12.юрид-в инвал'!S282+'13.нерез-в инвал'!R114*'13.нерез-в инвал'!S114)/('11.физ-в инвал'!R282+'12.юрид-в инвал'!R282+'13.нерез-в инвал'!R114)</f>
        <v>5.9653249269567921</v>
      </c>
    </row>
    <row r="283" spans="1:19" ht="14.25" customHeight="1" x14ac:dyDescent="0.2">
      <c r="A283" s="23" t="s">
        <v>14</v>
      </c>
      <c r="B283" s="26">
        <f>'11.физ-в инвал'!B283+'12.юрид-в инвал'!B283+'13.нерез-в инвал'!B115</f>
        <v>31222519.600000001</v>
      </c>
      <c r="C283" s="28">
        <f>('11.физ-в инвал'!B283*'11.физ-в инвал'!C283+'12.юрид-в инвал'!B283*'12.юрид-в инвал'!C283+'13.нерез-в инвал'!B115*'13.нерез-в инвал'!C115)/('11.физ-в инвал'!B283+'12.юрид-в инвал'!B283+'13.нерез-в инвал'!B115)</f>
        <v>0.21704646245141587</v>
      </c>
      <c r="D283" s="21">
        <f>'11.физ-в инвал'!D283+'12.юрид-в инвал'!D283+'13.нерез-в инвал'!D115</f>
        <v>29508631.600000001</v>
      </c>
      <c r="E283" s="28">
        <f>('11.физ-в инвал'!D283*'11.физ-в инвал'!E283+'12.юрид-в инвал'!D283*'12.юрид-в инвал'!E283+'13.нерез-в инвал'!D115*'13.нерез-в инвал'!E115)/('11.физ-в инвал'!D283+'12.юрид-в инвал'!D283+'13.нерез-в инвал'!D115)</f>
        <v>6.1354621133973435E-2</v>
      </c>
      <c r="F283" s="21">
        <f t="shared" si="10"/>
        <v>1713888</v>
      </c>
      <c r="G283" s="28">
        <f t="shared" si="11"/>
        <v>2.8976493889915798</v>
      </c>
      <c r="H283" s="21">
        <f>'11.физ-в инвал'!H283+'12.юрид-в инвал'!H283+'13.нерез-в инвал'!H115</f>
        <v>60460.2</v>
      </c>
      <c r="I283" s="28">
        <f>('11.физ-в инвал'!H283*'11.физ-в инвал'!I283+'12.юрид-в инвал'!H283*'12.юрид-в инвал'!I283+'13.нерез-в инвал'!H115*'13.нерез-в инвал'!I115)/('11.физ-в инвал'!H283+'12.юрид-в инвал'!H283+'13.нерез-в инвал'!H115)</f>
        <v>1.2828561599200767</v>
      </c>
      <c r="J283" s="21">
        <f>'11.физ-в инвал'!J283+'12.юрид-в инвал'!J283+'13.нерез-в инвал'!J115</f>
        <v>172096.59999999998</v>
      </c>
      <c r="K283" s="28">
        <f>('11.физ-в инвал'!J283*'11.физ-в инвал'!K283+'12.юрид-в инвал'!J283*'12.юрид-в инвал'!K283+'13.нерез-в инвал'!J115*'13.нерез-в инвал'!K115)/('11.физ-в инвал'!J283+'12.юрид-в инвал'!J283+'13.нерез-в инвал'!J115)</f>
        <v>2.1184871810367003</v>
      </c>
      <c r="L283" s="21">
        <f>'11.физ-в инвал'!L283+'12.юрид-в инвал'!L283+'13.нерез-в инвал'!L115</f>
        <v>434220.1</v>
      </c>
      <c r="M283" s="28">
        <f>('11.физ-в инвал'!L283*'11.физ-в инвал'!M283+'12.юрид-в инвал'!L283*'12.юрид-в инвал'!M283+'13.нерез-в инвал'!L115*'13.нерез-в инвал'!M115)/('11.физ-в инвал'!L283+'12.юрид-в инвал'!L283+'13.нерез-в инвал'!L115)</f>
        <v>1.7304234580573319</v>
      </c>
      <c r="N283" s="21">
        <f>'11.физ-в инвал'!N283+'12.юрид-в инвал'!N283+'13.нерез-в инвал'!N115</f>
        <v>416590.5</v>
      </c>
      <c r="O283" s="28">
        <f>('11.физ-в инвал'!N283*'11.физ-в инвал'!O283+'12.юрид-в инвал'!N283*'12.юрид-в инвал'!O283+'13.нерез-в инвал'!N115*'13.нерез-в инвал'!O115)/('11.физ-в инвал'!N283+'12.юрид-в инвал'!N283+'13.нерез-в инвал'!N115)</f>
        <v>3.4572326661313704</v>
      </c>
      <c r="P283" s="21">
        <f>'11.физ-в инвал'!P283+'12.юрид-в инвал'!P283+'13.нерез-в инвал'!P115</f>
        <v>620560</v>
      </c>
      <c r="Q283" s="28">
        <f>('11.физ-в инвал'!P283*'11.физ-в инвал'!Q283+'12.юрид-в инвал'!P283*'12.юрид-в инвал'!Q283+'13.нерез-в инвал'!P115*'13.нерез-в инвал'!Q115)/('11.физ-в инвал'!P283+'12.юрид-в инвал'!P283+'13.нерез-в инвал'!P115)</f>
        <v>3.6420792332731708</v>
      </c>
      <c r="R283" s="22">
        <f>'11.физ-в инвал'!R283+'12.юрид-в инвал'!R283+'13.нерез-в инвал'!R115</f>
        <v>9960.6</v>
      </c>
      <c r="S283" s="30">
        <f>('11.физ-в инвал'!R283*'11.физ-в инвал'!S283+'12.юрид-в инвал'!R283*'12.юрид-в инвал'!S283+'13.нерез-в инвал'!R115*'13.нерез-в инвал'!S115)/('11.физ-в инвал'!R283+'12.юрид-в инвал'!R283+'13.нерез-в инвал'!R115)</f>
        <v>7.2622848021203588</v>
      </c>
    </row>
    <row r="284" spans="1:19" ht="14.25" customHeight="1" thickBot="1" x14ac:dyDescent="0.25">
      <c r="A284" s="24" t="s">
        <v>15</v>
      </c>
      <c r="B284" s="27">
        <f>'11.физ-в инвал'!B284+'12.юрид-в инвал'!B284+'13.нерез-в инвал'!B116</f>
        <v>28481801.300000001</v>
      </c>
      <c r="C284" s="29">
        <f>('11.физ-в инвал'!B284*'11.физ-в инвал'!C284+'12.юрид-в инвал'!B284*'12.юрид-в инвал'!C284+'13.нерез-в инвал'!B116*'13.нерез-в инвал'!C116)/('11.физ-в инвал'!B284+'12.юрид-в инвал'!B284+'13.нерез-в инвал'!B116)</f>
        <v>0.22016753596269223</v>
      </c>
      <c r="D284" s="25">
        <f>'11.физ-в инвал'!D284+'12.юрид-в инвал'!D284+'13.нерез-в инвал'!D116</f>
        <v>26895862.300000001</v>
      </c>
      <c r="E284" s="29">
        <f>('11.физ-в инвал'!D284*'11.физ-в инвал'!E284+'12.юрид-в инвал'!D284*'12.юрид-в инвал'!E284+'13.нерез-в инвал'!D116*'13.нерез-в инвал'!E116)/('11.физ-в инвал'!D284+'12.юрид-в инвал'!D284+'13.нерез-в инвал'!D116)</f>
        <v>3.3663976782034609E-2</v>
      </c>
      <c r="F284" s="25">
        <f t="shared" si="10"/>
        <v>1585939</v>
      </c>
      <c r="G284" s="29">
        <f t="shared" si="11"/>
        <v>3.3830723174094364</v>
      </c>
      <c r="H284" s="25">
        <f>'11.физ-в инвал'!H284+'12.юрид-в инвал'!H284+'13.нерез-в инвал'!H116</f>
        <v>70047.100000000006</v>
      </c>
      <c r="I284" s="29">
        <f>('11.физ-в инвал'!H284*'11.физ-в инвал'!I284+'12.юрид-в инвал'!H284*'12.юрид-в инвал'!I284+'13.нерез-в инвал'!H116*'13.нерез-в инвал'!I116)/('11.физ-в инвал'!H284+'12.юрид-в инвал'!H284+'13.нерез-в инвал'!H116)</f>
        <v>1.0374488451342003</v>
      </c>
      <c r="J284" s="25">
        <f>'11.физ-в инвал'!J284+'12.юрид-в инвал'!J284+'13.нерез-в инвал'!J116</f>
        <v>135871.20000000001</v>
      </c>
      <c r="K284" s="29">
        <f>('11.физ-в инвал'!J284*'11.физ-в инвал'!K284+'12.юрид-в инвал'!J284*'12.юрид-в инвал'!K284+'13.нерез-в инвал'!J116*'13.нерез-в инвал'!K116)/('11.физ-в инвал'!J284+'12.юрид-в инвал'!J284+'13.нерез-в инвал'!J116)</f>
        <v>2.9212665966003106</v>
      </c>
      <c r="L284" s="25">
        <f>'11.физ-в инвал'!L284+'12.юрид-в инвал'!L284+'13.нерез-в инвал'!L116</f>
        <v>181016.09999999998</v>
      </c>
      <c r="M284" s="29">
        <f>('11.физ-в инвал'!L284*'11.физ-в инвал'!M284+'12.юрид-в инвал'!L284*'12.юрид-в инвал'!M284+'13.нерез-в инвал'!L116*'13.нерез-в инвал'!M116)/('11.физ-в инвал'!L284+'12.юрид-в инвал'!L284+'13.нерез-в инвал'!L116)</f>
        <v>2.2130611475995807</v>
      </c>
      <c r="N284" s="25">
        <f>'11.физ-в инвал'!N284+'12.юрид-в инвал'!N284+'13.нерез-в инвал'!N116</f>
        <v>480278.1</v>
      </c>
      <c r="O284" s="29">
        <f>('11.физ-в инвал'!N284*'11.физ-в инвал'!O284+'12.юрид-в инвал'!N284*'12.юрид-в инвал'!O284+'13.нерез-в инвал'!N116*'13.нерез-в инвал'!O116)/('11.физ-в инвал'!N284+'12.юрид-в инвал'!N284+'13.нерез-в инвал'!N116)</f>
        <v>3.4776093371736114</v>
      </c>
      <c r="P284" s="25">
        <f>'11.физ-в инвал'!P284+'12.юрид-в инвал'!P284+'13.нерез-в инвал'!P116</f>
        <v>682002.5</v>
      </c>
      <c r="Q284" s="29">
        <f>('11.физ-в инвал'!P284*'11.физ-в инвал'!Q284+'12.юрид-в инвал'!P284*'12.юрид-в инвал'!Q284+'13.нерез-в инвал'!P116*'13.нерез-в инвал'!Q116)/('11.физ-в инвал'!P284+'12.юрид-в инвал'!P284+'13.нерез-в инвал'!P116)</f>
        <v>3.7935316776698071</v>
      </c>
      <c r="R284" s="25">
        <f>'11.физ-в инвал'!R284+'12.юрид-в инвал'!R284+'13.нерез-в инвал'!R116</f>
        <v>36724</v>
      </c>
      <c r="S284" s="29">
        <f>('11.физ-в инвал'!R284*'11.физ-в инвал'!S284+'12.юрид-в инвал'!R284*'12.юрид-в инвал'!S284+'13.нерез-в инвал'!R116*'13.нерез-в инвал'!S116)/('11.физ-в инвал'!R284+'12.юрид-в инвал'!R284+'13.нерез-в инвал'!R116)</f>
        <v>6.4737679991286354</v>
      </c>
    </row>
    <row r="285" spans="1:19" ht="14.25" customHeight="1" x14ac:dyDescent="0.2">
      <c r="A285" s="23" t="s">
        <v>74</v>
      </c>
      <c r="B285" s="26">
        <f>'11.физ-в инвал'!B285+'12.юрид-в инвал'!B285+'13.нерез-в инвал'!B117</f>
        <v>27894720.200000003</v>
      </c>
      <c r="C285" s="28">
        <f>('11.физ-в инвал'!B285*'11.физ-в инвал'!C285+'12.юрид-в инвал'!B285*'12.юрид-в инвал'!C285+'13.нерез-в инвал'!B117*'13.нерез-в инвал'!C117)/('11.физ-в инвал'!B285+'12.юрид-в инвал'!B285+'13.нерез-в инвал'!B117)</f>
        <v>0.18368887424796596</v>
      </c>
      <c r="D285" s="21">
        <f>'11.физ-в инвал'!D285+'12.юрид-в инвал'!D285+'13.нерез-в инвал'!D117</f>
        <v>26453158.899999999</v>
      </c>
      <c r="E285" s="28">
        <f>('11.физ-в инвал'!D285*'11.физ-в инвал'!E285+'12.юрид-в инвал'!D285*'12.юрид-в инвал'!E285+'13.нерез-в инвал'!D117*'13.нерез-в инвал'!E117)/('11.физ-в инвал'!D285+'12.юрид-в инвал'!D285+'13.нерез-в инвал'!D117)</f>
        <v>1.5687267504373534E-2</v>
      </c>
      <c r="F285" s="21">
        <f t="shared" ref="F285:F296" si="12">H285+J285+L285+N285+P285+R285</f>
        <v>1441561.3</v>
      </c>
      <c r="G285" s="28">
        <f t="shared" ref="G285:G296" si="13">(H285*I285+J285*K285+L285*M285+N285*O285+P285*Q285+R285*S285)/(H285+J285+L285+N285+P285+R285)</f>
        <v>3.266577682822088</v>
      </c>
      <c r="H285" s="21">
        <f>'11.физ-в инвал'!H285+'12.юрид-в инвал'!H285+'13.нерез-в инвал'!H117</f>
        <v>47574.1</v>
      </c>
      <c r="I285" s="28">
        <f>('11.физ-в инвал'!H285*'11.физ-в инвал'!I285+'12.юрид-в инвал'!H285*'12.юрид-в инвал'!I285+'13.нерез-в инвал'!H117*'13.нерез-в инвал'!I117)/('11.физ-в инвал'!H285+'12.юрид-в инвал'!H285+'13.нерез-в инвал'!H117)</f>
        <v>1.9851076741336131</v>
      </c>
      <c r="J285" s="21">
        <f>'11.физ-в инвал'!J285+'12.юрид-в инвал'!J285+'13.нерез-в инвал'!J117</f>
        <v>102631.90000000001</v>
      </c>
      <c r="K285" s="28">
        <f>('11.физ-в инвал'!J285*'11.физ-в инвал'!K285+'12.юрид-в инвал'!J285*'12.юрид-в инвал'!K285+'13.нерез-в инвал'!J117*'13.нерез-в инвал'!K117)/('11.физ-в инвал'!J285+'12.юрид-в инвал'!J285+'13.нерез-в инвал'!J117)</f>
        <v>2.3248375115339335</v>
      </c>
      <c r="L285" s="21">
        <f>'11.физ-в инвал'!L285+'12.юрид-в инвал'!L285+'13.нерез-в инвал'!L117</f>
        <v>135666.29999999999</v>
      </c>
      <c r="M285" s="28">
        <f>('11.физ-в инвал'!L285*'11.физ-в инвал'!M285+'12.юрид-в инвал'!L285*'12.юрид-в инвал'!M285+'13.нерез-в инвал'!L117*'13.нерез-в инвал'!M117)/('11.физ-в инвал'!L285+'12.юрид-в инвал'!L285+'13.нерез-в инвал'!L117)</f>
        <v>2.6019056022018705</v>
      </c>
      <c r="N285" s="21">
        <f>'11.физ-в инвал'!N285+'12.юрид-в инвал'!N285+'13.нерез-в инвал'!N117</f>
        <v>376561.19999999995</v>
      </c>
      <c r="O285" s="28">
        <f>('11.физ-в инвал'!N285*'11.физ-в инвал'!O285+'12.юрид-в инвал'!N285*'12.юрид-в инвал'!O285+'13.нерез-в инвал'!N117*'13.нерез-в инвал'!O117)/('11.физ-в инвал'!N285+'12.юрид-в инвал'!N285+'13.нерез-в инвал'!N117)</f>
        <v>3.3927365538456939</v>
      </c>
      <c r="P285" s="21">
        <f>'11.физ-в инвал'!P285+'12.юрид-в инвал'!P285+'13.нерез-в инвал'!P117</f>
        <v>721554.2</v>
      </c>
      <c r="Q285" s="28">
        <f>('11.физ-в инвал'!P285*'11.физ-в инвал'!Q285+'12.юрид-в инвал'!P285*'12.юрид-в инвал'!Q285+'13.нерез-в инвал'!P117*'13.нерез-в инвал'!Q117)/('11.физ-в инвал'!P285+'12.юрид-в инвал'!P285+'13.нерез-в инвал'!P117)</f>
        <v>3.1318167755104187</v>
      </c>
      <c r="R285" s="22">
        <f>'11.физ-в инвал'!R285+'12.юрид-в инвал'!R285+'13.нерез-в инвал'!R117</f>
        <v>57573.600000000006</v>
      </c>
      <c r="S285" s="30">
        <f>('11.физ-в инвал'!R285*'11.физ-в инвал'!S285+'12.юрид-в инвал'!R285*'12.юрид-в инвал'!S285+'13.нерез-в инвал'!R117*'13.нерез-в инвал'!S117)/('11.физ-в инвал'!R285+'12.юрид-в инвал'!R285+'13.нерез-в инвал'!R117)</f>
        <v>8.4342540157294259</v>
      </c>
    </row>
    <row r="286" spans="1:19" ht="14.25" customHeight="1" x14ac:dyDescent="0.2">
      <c r="A286" s="23" t="s">
        <v>1</v>
      </c>
      <c r="B286" s="26">
        <f>'11.физ-в инвал'!B286+'12.юрид-в инвал'!B286+'13.нерез-в инвал'!B118</f>
        <v>19394051.399999999</v>
      </c>
      <c r="C286" s="28">
        <f>('11.физ-в инвал'!B286*'11.физ-в инвал'!C286+'12.юрид-в инвал'!B286*'12.юрид-в инвал'!C286+'13.нерез-в инвал'!B118*'13.нерез-в инвал'!C118)/('11.физ-в инвал'!B286+'12.юрид-в инвал'!B286+'13.нерез-в инвал'!B118)</f>
        <v>0.28656753869384916</v>
      </c>
      <c r="D286" s="21">
        <f>'11.физ-в инвал'!D286+'12.юрид-в инвал'!D286+'13.нерез-в инвал'!D118</f>
        <v>17928529.299999997</v>
      </c>
      <c r="E286" s="28">
        <f>('11.физ-в инвал'!D286*'11.физ-в инвал'!E286+'12.юрид-в инвал'!D286*'12.юрид-в инвал'!E286+'13.нерез-в инвал'!D118*'13.нерез-в инвал'!E118)/('11.физ-в инвал'!D286+'12.юрид-в инвал'!D286+'13.нерез-в инвал'!D118)</f>
        <v>2.9810787324312218E-2</v>
      </c>
      <c r="F286" s="21">
        <f t="shared" si="12"/>
        <v>1465522.1</v>
      </c>
      <c r="G286" s="28">
        <f t="shared" si="13"/>
        <v>3.4276125900796712</v>
      </c>
      <c r="H286" s="21">
        <f>'11.физ-в инвал'!H286+'12.юрид-в инвал'!H286+'13.нерез-в инвал'!H118</f>
        <v>36197.199999999997</v>
      </c>
      <c r="I286" s="28">
        <f>('11.физ-в инвал'!H286*'11.физ-в инвал'!I286+'12.юрид-в инвал'!H286*'12.юрид-в инвал'!I286+'13.нерез-в инвал'!H118*'13.нерез-в инвал'!I118)/('11.физ-в инвал'!H286+'12.юрид-в инвал'!H286+'13.нерез-в инвал'!H118)</f>
        <v>1.8408366116716206</v>
      </c>
      <c r="J286" s="21">
        <f>'11.физ-в инвал'!J286+'12.юрид-в инвал'!J286+'13.нерез-в инвал'!J118</f>
        <v>125078.5</v>
      </c>
      <c r="K286" s="28">
        <f>('11.физ-в инвал'!J286*'11.физ-в инвал'!K286+'12.юрид-в инвал'!J286*'12.юрид-в инвал'!K286+'13.нерез-в инвал'!J118*'13.нерез-в инвал'!K118)/('11.физ-в инвал'!J286+'12.юрид-в инвал'!J286+'13.нерез-в инвал'!J118)</f>
        <v>2.2406076024256723</v>
      </c>
      <c r="L286" s="21">
        <f>'11.физ-в инвал'!L286+'12.юрид-в инвал'!L286+'13.нерез-в инвал'!L118</f>
        <v>352839.7</v>
      </c>
      <c r="M286" s="28">
        <f>('11.физ-в инвал'!L286*'11.физ-в инвал'!M286+'12.юрид-в инвал'!L286*'12.юрид-в инвал'!M286+'13.нерез-в инвал'!L118*'13.нерез-в инвал'!M118)/('11.физ-в инвал'!L286+'12.юрид-в инвал'!L286+'13.нерез-в инвал'!L118)</f>
        <v>2.4277627659245828</v>
      </c>
      <c r="N286" s="21">
        <f>'11.физ-в инвал'!N286+'12.юрид-в инвал'!N286+'13.нерез-в инвал'!N118</f>
        <v>473178.5</v>
      </c>
      <c r="O286" s="28">
        <f>('11.физ-в инвал'!N286*'11.физ-в инвал'!O286+'12.юрид-в инвал'!N286*'12.юрид-в инвал'!O286+'13.нерез-в инвал'!N118*'13.нерез-в инвал'!O118)/('11.физ-в инвал'!N286+'12.юрид-в инвал'!N286+'13.нерез-в инвал'!N118)</f>
        <v>3.8583498151331903</v>
      </c>
      <c r="P286" s="21">
        <f>'11.физ-в инвал'!P286+'12.юрид-в инвал'!P286+'13.нерез-в инвал'!P118</f>
        <v>473861.2</v>
      </c>
      <c r="Q286" s="28">
        <f>('11.физ-в инвал'!P286*'11.физ-в инвал'!Q286+'12.юрид-в инвал'!P286*'12.юрид-в инвал'!Q286+'13.нерез-в инвал'!P118*'13.нерез-в инвал'!Q118)/('11.физ-в инвал'!P286+'12.юрид-в инвал'!P286+'13.нерез-в инвал'!P118)</f>
        <v>4.131439763373745</v>
      </c>
      <c r="R286" s="22">
        <f>'11.физ-в инвал'!R286+'12.юрид-в инвал'!R286+'13.нерез-в инвал'!R118</f>
        <v>4367</v>
      </c>
      <c r="S286" s="30">
        <f>('11.физ-в инвал'!R286*'11.физ-в инвал'!S286+'12.юрид-в инвал'!R286*'12.юрид-в инвал'!S286+'13.нерез-в инвал'!R118*'13.нерез-в инвал'!S118)/('11.физ-в инвал'!R286+'12.юрид-в инвал'!R286+'13.нерез-в инвал'!R118)</f>
        <v>8.3189292420425964</v>
      </c>
    </row>
    <row r="287" spans="1:19" ht="14.25" customHeight="1" x14ac:dyDescent="0.2">
      <c r="A287" s="23" t="s">
        <v>2</v>
      </c>
      <c r="B287" s="26">
        <f>'11.физ-в инвал'!B287+'12.юрид-в инвал'!B287+'13.нерез-в инвал'!B119</f>
        <v>26240598.799999997</v>
      </c>
      <c r="C287" s="28">
        <f>('11.физ-в инвал'!B287*'11.физ-в инвал'!C287+'12.юрид-в инвал'!B287*'12.юрид-в инвал'!C287+'13.нерез-в инвал'!B119*'13.нерез-в инвал'!C119)/('11.физ-в инвал'!B287+'12.юрид-в инвал'!B287+'13.нерез-в инвал'!B119)</f>
        <v>0.16842840038391207</v>
      </c>
      <c r="D287" s="21">
        <f>'11.физ-в инвал'!D287+'12.юрид-в инвал'!D287+'13.нерез-в инвал'!D119</f>
        <v>24801438.099999998</v>
      </c>
      <c r="E287" s="28">
        <f>('11.физ-в инвал'!D287*'11.физ-в инвал'!E287+'12.юрид-в инвал'!D287*'12.юрид-в инвал'!E287+'13.нерез-в инвал'!D119*'13.нерез-в инвал'!E119)/('11.физ-в инвал'!D287+'12.юрид-в инвал'!D287+'13.нерез-в инвал'!D119)</f>
        <v>2.1391540839722525E-2</v>
      </c>
      <c r="F287" s="21">
        <f t="shared" si="12"/>
        <v>1439160.7000000002</v>
      </c>
      <c r="G287" s="28">
        <f t="shared" si="13"/>
        <v>2.7023536044306939</v>
      </c>
      <c r="H287" s="21">
        <f>'11.физ-в инвал'!H287+'12.юрид-в инвал'!H287+'13.нерез-в инвал'!H119</f>
        <v>49317.399999999994</v>
      </c>
      <c r="I287" s="28">
        <f>('11.физ-в инвал'!H287*'11.физ-в инвал'!I287+'12.юрид-в инвал'!H287*'12.юрид-в инвал'!I287+'13.нерез-в инвал'!H119*'13.нерез-в инвал'!I119)/('11.физ-в инвал'!H287+'12.юрид-в инвал'!H287+'13.нерез-в инвал'!H119)</f>
        <v>1.944683783005595</v>
      </c>
      <c r="J287" s="21">
        <f>'11.физ-в инвал'!J287+'12.юрид-в инвал'!J287+'13.нерез-в инвал'!J119</f>
        <v>425463.60000000003</v>
      </c>
      <c r="K287" s="28">
        <f>('11.физ-в инвал'!J287*'11.физ-в инвал'!K287+'12.юрид-в инвал'!J287*'12.юрид-в инвал'!K287+'13.нерез-в инвал'!J119*'13.нерез-в инвал'!K119)/('11.физ-в инвал'!J287+'12.юрид-в инвал'!J287+'13.нерез-в инвал'!J119)</f>
        <v>1.5025778233437637</v>
      </c>
      <c r="L287" s="21">
        <f>'11.физ-в инвал'!L287+'12.юрид-в инвал'!L287+'13.нерез-в инвал'!L119</f>
        <v>103854.6</v>
      </c>
      <c r="M287" s="28">
        <f>('11.физ-в инвал'!L287*'11.физ-в инвал'!M287+'12.юрид-в инвал'!L287*'12.юрид-в инвал'!M287+'13.нерез-в инвал'!L119*'13.нерез-в инвал'!M119)/('11.физ-в инвал'!L287+'12.юрид-в инвал'!L287+'13.нерез-в инвал'!L119)</f>
        <v>2.4252647643917569</v>
      </c>
      <c r="N287" s="21">
        <f>'11.физ-в инвал'!N287+'12.юрид-в инвал'!N287+'13.нерез-в инвал'!N119</f>
        <v>321537.8</v>
      </c>
      <c r="O287" s="28">
        <f>('11.физ-в инвал'!N287*'11.физ-в инвал'!O287+'12.юрид-в инвал'!N287*'12.юрид-в инвал'!O287+'13.нерез-в инвал'!N119*'13.нерез-в инвал'!O119)/('11.физ-в инвал'!N287+'12.юрид-в инвал'!N287+'13.нерез-в инвал'!N119)</f>
        <v>2.8211614995188712</v>
      </c>
      <c r="P287" s="21">
        <f>'11.физ-в инвал'!P287+'12.юрид-в инвал'!P287+'13.нерез-в инвал'!P119</f>
        <v>535138.70000000007</v>
      </c>
      <c r="Q287" s="28">
        <f>('11.физ-в инвал'!P287*'11.физ-в инвал'!Q287+'12.юрид-в инвал'!P287*'12.юрид-в инвал'!Q287+'13.нерез-в инвал'!P119*'13.нерез-в инвал'!Q119)/('11.физ-в инвал'!P287+'12.юрид-в инвал'!P287+'13.нерез-в инвал'!P119)</f>
        <v>3.669708856787969</v>
      </c>
      <c r="R287" s="22">
        <f>'11.физ-в инвал'!R287+'12.юрид-в инвал'!R287+'13.нерез-в инвал'!R119</f>
        <v>3848.6</v>
      </c>
      <c r="S287" s="30">
        <f>('11.физ-в инвал'!R287*'11.физ-в инвал'!S287+'12.юрид-в инвал'!R287*'12.юрид-в инвал'!S287+'13.нерез-в инвал'!R119*'13.нерез-в инвал'!S119)/('11.физ-в инвал'!R287+'12.юрид-в инвал'!R287+'13.нерез-в инвал'!R119)</f>
        <v>8.0896939146702778</v>
      </c>
    </row>
    <row r="288" spans="1:19" ht="14.25" customHeight="1" x14ac:dyDescent="0.2">
      <c r="A288" s="23" t="s">
        <v>3</v>
      </c>
      <c r="B288" s="26">
        <f>'11.физ-в инвал'!B288+'12.юрид-в инвал'!B288+'13.нерез-в инвал'!B120</f>
        <v>27527087.699999999</v>
      </c>
      <c r="C288" s="28">
        <f>('11.физ-в инвал'!B288*'11.физ-в инвал'!C288+'12.юрид-в инвал'!B288*'12.юрид-в инвал'!C288+'13.нерез-в инвал'!B120*'13.нерез-в инвал'!C120)/('11.физ-в инвал'!B288+'12.юрид-в инвал'!B288+'13.нерез-в инвал'!B120)</f>
        <v>0.22869828162025294</v>
      </c>
      <c r="D288" s="21">
        <f>'11.физ-в инвал'!D288+'12.юрид-в инвал'!D288+'13.нерез-в инвал'!D120</f>
        <v>25967695.099999998</v>
      </c>
      <c r="E288" s="28">
        <f>('11.физ-в инвал'!D288*'11.физ-в инвал'!E288+'12.юрид-в инвал'!D288*'12.юрид-в инвал'!E288+'13.нерез-в инвал'!D120*'13.нерез-в инвал'!E120)/('11.физ-в инвал'!D288+'12.юрид-в инвал'!D288+'13.нерез-в инвал'!D120)</f>
        <v>4.2853786164487165E-2</v>
      </c>
      <c r="F288" s="21">
        <f t="shared" si="12"/>
        <v>1559392.6</v>
      </c>
      <c r="G288" s="28">
        <f t="shared" si="13"/>
        <v>3.3234629957843835</v>
      </c>
      <c r="H288" s="21">
        <f>'11.физ-в инвал'!H288+'12.юрид-в инвал'!H288+'13.нерез-в инвал'!H120</f>
        <v>74661.400000000009</v>
      </c>
      <c r="I288" s="28">
        <f>('11.физ-в инвал'!H288*'11.физ-в инвал'!I288+'12.юрид-в инвал'!H288*'12.юрид-в инвал'!I288+'13.нерез-в инвал'!H120*'13.нерез-в инвал'!I120)/('11.физ-в инвал'!H288+'12.юрид-в инвал'!H288+'13.нерез-в инвал'!H120)</f>
        <v>2.1361895839081475</v>
      </c>
      <c r="J288" s="21">
        <f>'11.физ-в инвал'!J288+'12.юрид-в инвал'!J288+'13.нерез-в инвал'!J120</f>
        <v>97537.900000000009</v>
      </c>
      <c r="K288" s="28">
        <f>('11.физ-в инвал'!J288*'11.физ-в инвал'!K288+'12.юрид-в инвал'!J288*'12.юрид-в инвал'!K288+'13.нерез-в инвал'!J120*'13.нерез-в инвал'!K120)/('11.физ-в инвал'!J288+'12.юрид-в инвал'!J288+'13.нерез-в инвал'!J120)</f>
        <v>2.0607505800309425</v>
      </c>
      <c r="L288" s="21">
        <f>'11.физ-в инвал'!L288+'12.юрид-в инвал'!L288+'13.нерез-в инвал'!L120</f>
        <v>285373.5</v>
      </c>
      <c r="M288" s="28">
        <f>('11.физ-в инвал'!L288*'11.физ-в инвал'!M288+'12.юрид-в инвал'!L288*'12.юрид-в инвал'!M288+'13.нерез-в инвал'!L120*'13.нерез-в инвал'!M120)/('11.физ-в инвал'!L288+'12.юрид-в инвал'!L288+'13.нерез-в инвал'!L120)</f>
        <v>2.4154364368100061</v>
      </c>
      <c r="N288" s="21">
        <f>'11.физ-в инвал'!N288+'12.юрид-в инвал'!N288+'13.нерез-в инвал'!N120</f>
        <v>493726.9</v>
      </c>
      <c r="O288" s="28">
        <f>('11.физ-в инвал'!N288*'11.физ-в инвал'!O288+'12.юрид-в инвал'!N288*'12.юрид-в инвал'!O288+'13.нерез-в инвал'!N120*'13.нерез-в инвал'!O120)/('11.физ-в инвал'!N288+'12.юрид-в инвал'!N288+'13.нерез-в инвал'!N120)</f>
        <v>3.8045339437652652</v>
      </c>
      <c r="P288" s="21">
        <f>'11.физ-в инвал'!P288+'12.юрид-в инвал'!P288+'13.нерез-в инвал'!P120</f>
        <v>593227.4</v>
      </c>
      <c r="Q288" s="28">
        <f>('11.физ-в инвал'!P288*'11.физ-в инвал'!Q288+'12.юрид-в инвал'!P288*'12.юрид-в инвал'!Q288+'13.нерез-в инвал'!P120*'13.нерез-в инвал'!Q120)/('11.физ-в инвал'!P288+'12.юрид-в инвал'!P288+'13.нерез-в инвал'!P120)</f>
        <v>3.673841363362516</v>
      </c>
      <c r="R288" s="22">
        <f>'11.физ-в инвал'!R288+'12.юрид-в инвал'!R288+'13.нерез-в инвал'!R120</f>
        <v>14865.5</v>
      </c>
      <c r="S288" s="30">
        <f>('11.физ-в инвал'!R288*'11.физ-в инвал'!S288+'12.юрид-в инвал'!R288*'12.юрид-в инвал'!S288+'13.нерез-в инвал'!R120*'13.нерез-в инвал'!S120)/('11.физ-в инвал'!R288+'12.юрид-в инвал'!R288+'13.нерез-в инвал'!R120)</f>
        <v>5.0429351854966153</v>
      </c>
    </row>
    <row r="289" spans="1:19" ht="14.25" customHeight="1" x14ac:dyDescent="0.2">
      <c r="A289" s="23" t="s">
        <v>4</v>
      </c>
      <c r="B289" s="26">
        <f>'11.физ-в инвал'!B289+'12.юрид-в инвал'!B289+'13.нерез-в инвал'!B121</f>
        <v>25754980.300000001</v>
      </c>
      <c r="C289" s="28">
        <f>('11.физ-в инвал'!B289*'11.физ-в инвал'!C289+'12.юрид-в инвал'!B289*'12.юрид-в инвал'!C289+'13.нерез-в инвал'!B121*'13.нерез-в инвал'!C121)/('11.физ-в инвал'!B289+'12.юрид-в инвал'!B289+'13.нерез-в инвал'!B121)</f>
        <v>0.21977114298161582</v>
      </c>
      <c r="D289" s="21">
        <f>'11.физ-в инвал'!D289+'12.юрид-в инвал'!D289+'13.нерез-в инвал'!D121</f>
        <v>24259101.699999999</v>
      </c>
      <c r="E289" s="28">
        <f>('11.физ-в инвал'!D289*'11.физ-в инвал'!E289+'12.юрид-в инвал'!D289*'12.юрид-в инвал'!E289+'13.нерез-в инвал'!D121*'13.нерез-в инвал'!E121)/('11.физ-в инвал'!D289+'12.юрид-в инвал'!D289+'13.нерез-в инвал'!D121)</f>
        <v>1.3841990983532594E-2</v>
      </c>
      <c r="F289" s="21">
        <f t="shared" si="12"/>
        <v>1495878.6</v>
      </c>
      <c r="G289" s="28">
        <f t="shared" si="13"/>
        <v>3.559384559014346</v>
      </c>
      <c r="H289" s="21">
        <f>'11.физ-в инвал'!H289+'12.юрид-в инвал'!H289+'13.нерез-в инвал'!H121</f>
        <v>69876.599999999991</v>
      </c>
      <c r="I289" s="28">
        <f>('11.физ-в инвал'!H289*'11.физ-в инвал'!I289+'12.юрид-в инвал'!H289*'12.юрид-в инвал'!I289+'13.нерез-в инвал'!H121*'13.нерез-в инвал'!I121)/('11.физ-в инвал'!H289+'12.юрид-в инвал'!H289+'13.нерез-в инвал'!H121)</f>
        <v>2.0057496500974556</v>
      </c>
      <c r="J289" s="21">
        <f>'11.физ-в инвал'!J289+'12.юрид-в инвал'!J289+'13.нерез-в инвал'!J121</f>
        <v>92140.9</v>
      </c>
      <c r="K289" s="28">
        <f>('11.физ-в инвал'!J289*'11.физ-в инвал'!K289+'12.юрид-в инвал'!J289*'12.юрид-в инвал'!K289+'13.нерез-в инвал'!J121*'13.нерез-в инвал'!K121)/('11.физ-в инвал'!J289+'12.юрид-в инвал'!J289+'13.нерез-в инвал'!J121)</f>
        <v>2.1650386093472043</v>
      </c>
      <c r="L289" s="21">
        <f>'11.физ-в инвал'!L289+'12.юрид-в инвал'!L289+'13.нерез-в инвал'!L121</f>
        <v>113116.70000000001</v>
      </c>
      <c r="M289" s="28">
        <f>('11.физ-в инвал'!L289*'11.физ-в инвал'!M289+'12.юрид-в инвал'!L289*'12.юрид-в инвал'!M289+'13.нерез-в инвал'!L121*'13.нерез-в инвал'!M121)/('11.физ-в инвал'!L289+'12.юрид-в инвал'!L289+'13.нерез-в инвал'!L121)</f>
        <v>3.1376570833484401</v>
      </c>
      <c r="N289" s="21">
        <f>'11.физ-в инвал'!N289+'12.юрид-в инвал'!N289+'13.нерез-в инвал'!N121</f>
        <v>429630.5</v>
      </c>
      <c r="O289" s="28">
        <f>('11.физ-в инвал'!N289*'11.физ-в инвал'!O289+'12.юрид-в инвал'!N289*'12.юрид-в инвал'!O289+'13.нерез-в инвал'!N121*'13.нерез-в инвал'!O121)/('11.физ-в инвал'!N289+'12.юрид-в инвал'!N289+'13.нерез-в инвал'!N121)</f>
        <v>3.7000996041947634</v>
      </c>
      <c r="P289" s="21">
        <f>'11.физ-в инвал'!P289+'12.юрид-в инвал'!P289+'13.нерез-в инвал'!P121</f>
        <v>783832.9</v>
      </c>
      <c r="Q289" s="28">
        <f>('11.физ-в инвал'!P289*'11.физ-в инвал'!Q289+'12.юрид-в инвал'!P289*'12.юрид-в инвал'!Q289+'13.нерез-в инвал'!P121*'13.нерез-в инвал'!Q121)/('11.физ-в инвал'!P289+'12.юрид-в инвал'!P289+'13.нерез-в инвал'!P121)</f>
        <v>3.8305694951053972</v>
      </c>
      <c r="R289" s="22">
        <f>'11.физ-в инвал'!R289+'12.юрид-в инвал'!R289+'13.нерез-в инвал'!R121</f>
        <v>7281</v>
      </c>
      <c r="S289" s="30">
        <f>('11.физ-в инвал'!R289*'11.физ-в инвал'!S289+'12.юрид-в инвал'!R289*'12.юрид-в инвал'!S289+'13.нерез-в инвал'!R121*'13.нерез-в инвал'!S121)/('11.физ-в инвал'!R289+'12.юрид-в инвал'!R289+'13.нерез-в инвал'!R121)</f>
        <v>5.1696422194753451</v>
      </c>
    </row>
    <row r="290" spans="1:19" ht="14.25" customHeight="1" x14ac:dyDescent="0.2">
      <c r="A290" s="23" t="s">
        <v>5</v>
      </c>
      <c r="B290" s="26">
        <f>'11.физ-в инвал'!B290+'12.юрид-в инвал'!B290+'13.нерез-в инвал'!B122</f>
        <v>26917257.200000003</v>
      </c>
      <c r="C290" s="28">
        <f>('11.физ-в инвал'!B290*'11.физ-в инвал'!C290+'12.юрид-в инвал'!B290*'12.юрид-в инвал'!C290+'13.нерез-в инвал'!B122*'13.нерез-в инвал'!C122)/('11.физ-в инвал'!B290+'12.юрид-в инвал'!B290+'13.нерез-в инвал'!B122)</f>
        <v>0.20711113084731372</v>
      </c>
      <c r="D290" s="21">
        <f>'11.физ-в инвал'!D290+'12.юрид-в инвал'!D290+'13.нерез-в инвал'!D122</f>
        <v>25550831.199999999</v>
      </c>
      <c r="E290" s="28">
        <f>('11.физ-в инвал'!D290*'11.физ-в инвал'!E290+'12.юрид-в инвал'!D290*'12.юрид-в инвал'!E290+'13.нерез-в инвал'!D122*'13.нерез-в инвал'!E122)/('11.физ-в инвал'!D290+'12.юрид-в инвал'!D290+'13.нерез-в инвал'!D122)</f>
        <v>2.3850517121337306E-2</v>
      </c>
      <c r="F290" s="21">
        <f t="shared" si="12"/>
        <v>1366426.0000000002</v>
      </c>
      <c r="G290" s="28">
        <f t="shared" si="13"/>
        <v>3.633905561662321</v>
      </c>
      <c r="H290" s="21">
        <f>'11.физ-в инвал'!H290+'12.юрид-в инвал'!H290+'13.нерез-в инвал'!H122</f>
        <v>53576.9</v>
      </c>
      <c r="I290" s="28">
        <f>('11.физ-в инвал'!H290*'11.физ-в инвал'!I290+'12.юрид-в инвал'!H290*'12.юрид-в инвал'!I290+'13.нерез-в инвал'!H122*'13.нерез-в инвал'!I122)/('11.физ-в инвал'!H290+'12.юрид-в инвал'!H290+'13.нерез-в инвал'!H122)</f>
        <v>1.9459095244405729</v>
      </c>
      <c r="J290" s="21">
        <f>'11.физ-в инвал'!J290+'12.юрид-в инвал'!J290+'13.нерез-в инвал'!J122</f>
        <v>137025.1</v>
      </c>
      <c r="K290" s="28">
        <f>('11.физ-в инвал'!J290*'11.физ-в инвал'!K290+'12.юрид-в инвал'!J290*'12.юрид-в инвал'!K290+'13.нерез-в инвал'!J122*'13.нерез-в инвал'!K122)/('11.физ-в инвал'!J290+'12.юрид-в инвал'!J290+'13.нерез-в инвал'!J122)</f>
        <v>1.8512183607236918</v>
      </c>
      <c r="L290" s="21">
        <f>'11.физ-в инвал'!L290+'12.юрид-в инвал'!L290+'13.нерез-в инвал'!L122</f>
        <v>110504.5</v>
      </c>
      <c r="M290" s="28">
        <f>('11.физ-в инвал'!L290*'11.физ-в инвал'!M290+'12.юрид-в инвал'!L290*'12.юрид-в инвал'!M290+'13.нерез-в инвал'!L122*'13.нерез-в инвал'!M122)/('11.физ-в инвал'!L290+'12.юрид-в инвал'!L290+'13.нерез-в инвал'!L122)</f>
        <v>2.1963215615653695</v>
      </c>
      <c r="N290" s="21">
        <f>'11.физ-в инвал'!N290+'12.юрид-в инвал'!N290+'13.нерез-в инвал'!N122</f>
        <v>575192.00000000012</v>
      </c>
      <c r="O290" s="28">
        <f>('11.физ-в инвал'!N290*'11.физ-в инвал'!O290+'12.юрид-в инвал'!N290*'12.юрид-в инвал'!O290+'13.нерез-в инвал'!N122*'13.нерез-в инвал'!O122)/('11.физ-в инвал'!N290+'12.юрид-в инвал'!N290+'13.нерез-в инвал'!N122)</f>
        <v>4.1485386757813041</v>
      </c>
      <c r="P290" s="21">
        <f>'11.физ-в инвал'!P290+'12.юрид-в инвал'!P290+'13.нерез-в инвал'!P122</f>
        <v>474438.9</v>
      </c>
      <c r="Q290" s="28">
        <f>('11.физ-в инвал'!P290*'11.физ-в инвал'!Q290+'12.юрид-в инвал'!P290*'12.юрид-в инвал'!Q290+'13.нерез-в инвал'!P122*'13.нерез-в инвал'!Q122)/('11.физ-в инвал'!P290+'12.юрид-в инвал'!P290+'13.нерез-в инвал'!P122)</f>
        <v>4.0279287722823716</v>
      </c>
      <c r="R290" s="22">
        <f>'11.физ-в инвал'!R290+'12.юрид-в инвал'!R290+'13.нерез-в инвал'!R122</f>
        <v>15688.6</v>
      </c>
      <c r="S290" s="30">
        <f>('11.физ-в инвал'!R290*'11.физ-в инвал'!S290+'12.юрид-в инвал'!R290*'12.юрид-в инвал'!S290+'13.нерез-в инвал'!R122*'13.нерез-в инвал'!S122)/('11.физ-в инвал'!R290+'12.юрид-в инвал'!R290+'13.нерез-в инвал'!R122)</f>
        <v>4.31065168338794</v>
      </c>
    </row>
    <row r="291" spans="1:19" ht="14.25" customHeight="1" x14ac:dyDescent="0.2">
      <c r="A291" s="23" t="s">
        <v>6</v>
      </c>
      <c r="B291" s="26">
        <f>'11.физ-в инвал'!B291+'12.юрид-в инвал'!B291+'13.нерез-в инвал'!B123</f>
        <v>29499288.399999999</v>
      </c>
      <c r="C291" s="28">
        <f>('11.физ-в инвал'!B291*'11.физ-в инвал'!C291+'12.юрид-в инвал'!B291*'12.юрид-в инвал'!C291+'13.нерез-в инвал'!B123*'13.нерез-в инвал'!C123)/('11.физ-в инвал'!B291+'12.юрид-в инвал'!B291+'13.нерез-в инвал'!B123)</f>
        <v>0.19107876229312723</v>
      </c>
      <c r="D291" s="21">
        <f>'11.физ-в инвал'!D291+'12.юрид-в инвал'!D291+'13.нерез-в инвал'!D123</f>
        <v>27936042.100000001</v>
      </c>
      <c r="E291" s="28">
        <f>('11.физ-в инвал'!D291*'11.физ-в инвал'!E291+'12.юрид-в инвал'!D291*'12.юрид-в инвал'!E291+'13.нерез-в инвал'!D123*'13.нерез-в инвал'!E123)/('11.физ-в инвал'!D291+'12.юрид-в инвал'!D291+'13.нерез-в инвал'!D123)</f>
        <v>1.3590010447471395E-2</v>
      </c>
      <c r="F291" s="21">
        <f t="shared" si="12"/>
        <v>1563246.3</v>
      </c>
      <c r="G291" s="28">
        <f t="shared" si="13"/>
        <v>3.3628970764235975</v>
      </c>
      <c r="H291" s="21">
        <f>'11.физ-в инвал'!H291+'12.юрид-в инвал'!H291+'13.нерез-в инвал'!H123</f>
        <v>59369.799999999996</v>
      </c>
      <c r="I291" s="28">
        <f>('11.физ-в инвал'!H291*'11.физ-в инвал'!I291+'12.юрид-в инвал'!H291*'12.юрид-в инвал'!I291+'13.нерез-в инвал'!H123*'13.нерез-в инвал'!I123)/('11.физ-в инвал'!H291+'12.юрид-в инвал'!H291+'13.нерез-в инвал'!H123)</f>
        <v>2.1119814787989881</v>
      </c>
      <c r="J291" s="21">
        <f>'11.физ-в инвал'!J291+'12.юрид-в инвал'!J291+'13.нерез-в инвал'!J123</f>
        <v>111140.70000000001</v>
      </c>
      <c r="K291" s="28">
        <f>('11.физ-в инвал'!J291*'11.физ-в инвал'!K291+'12.юрид-в инвал'!J291*'12.юрид-в инвал'!K291+'13.нерез-в инвал'!J123*'13.нерез-в инвал'!K123)/('11.физ-в инвал'!J291+'12.юрид-в инвал'!J291+'13.нерез-в инвал'!J123)</f>
        <v>1.6265843475882382</v>
      </c>
      <c r="L291" s="21">
        <f>'11.физ-в инвал'!L291+'12.юрид-в инвал'!L291+'13.нерез-в инвал'!L123</f>
        <v>183705.7</v>
      </c>
      <c r="M291" s="28">
        <f>('11.физ-в инвал'!L291*'11.физ-в инвал'!M291+'12.юрид-в инвал'!L291*'12.юрид-в инвал'!M291+'13.нерез-в инвал'!L123*'13.нерез-в инвал'!M123)/('11.физ-в инвал'!L291+'12.юрид-в инвал'!L291+'13.нерез-в инвал'!L123)</f>
        <v>1.9711023555610987</v>
      </c>
      <c r="N291" s="21">
        <f>'11.физ-в инвал'!N291+'12.юрид-в инвал'!N291+'13.нерез-в инвал'!N123</f>
        <v>575708.30000000005</v>
      </c>
      <c r="O291" s="28">
        <f>('11.физ-в инвал'!N291*'11.физ-в инвал'!O291+'12.юрид-в инвал'!N291*'12.юрид-в инвал'!O291+'13.нерез-в инвал'!N123*'13.нерез-в инвал'!O123)/('11.физ-в инвал'!N291+'12.юрид-в инвал'!N291+'13.нерез-в инвал'!N123)</f>
        <v>3.437385785475044</v>
      </c>
      <c r="P291" s="21">
        <f>'11.физ-в инвал'!P291+'12.юрид-в инвал'!P291+'13.нерез-в инвал'!P123</f>
        <v>582238.10000000009</v>
      </c>
      <c r="Q291" s="28">
        <f>('11.физ-в инвал'!P291*'11.физ-в инвал'!Q291+'12.юрид-в инвал'!P291*'12.юрид-в инвал'!Q291+'13.нерез-в инвал'!P123*'13.нерез-в инвал'!Q123)/('11.физ-в инвал'!P291+'12.юрид-в инвал'!P291+'13.нерез-в инвал'!P123)</f>
        <v>4.0713031919415821</v>
      </c>
      <c r="R291" s="22">
        <f>'11.физ-в инвал'!R291+'12.юрид-в инвал'!R291+'13.нерез-в инвал'!R123</f>
        <v>51083.7</v>
      </c>
      <c r="S291" s="30">
        <f>('11.физ-в инвал'!R291*'11.физ-в инвал'!S291+'12.юрид-в инвал'!R291*'12.юрид-в инвал'!S291+'13.нерез-в инвал'!R123*'13.нерез-в инвал'!S123)/('11.физ-в инвал'!R291+'12.юрид-в инвал'!R291+'13.нерез-в инвал'!R123)</f>
        <v>4.68577395529298</v>
      </c>
    </row>
    <row r="292" spans="1:19" ht="14.25" customHeight="1" x14ac:dyDescent="0.2">
      <c r="A292" s="23" t="s">
        <v>7</v>
      </c>
      <c r="B292" s="26">
        <f>'11.физ-в инвал'!B292+'12.юрид-в инвал'!B292+'13.нерез-в инвал'!B124</f>
        <v>17965503.400000002</v>
      </c>
      <c r="C292" s="28">
        <f>('11.физ-в инвал'!B292*'11.физ-в инвал'!C292+'12.юрид-в инвал'!B292*'12.юрид-в инвал'!C292+'13.нерез-в инвал'!B124*'13.нерез-в инвал'!C124)/('11.физ-в инвал'!B292+'12.юрид-в инвал'!B292+'13.нерез-в инвал'!B124)</f>
        <v>0.3224596471368566</v>
      </c>
      <c r="D292" s="21">
        <f>'11.физ-в инвал'!D292+'12.юрид-в инвал'!D292+'13.нерез-в инвал'!D124</f>
        <v>16378414.5</v>
      </c>
      <c r="E292" s="28">
        <f>('11.физ-в инвал'!D292*'11.физ-в инвал'!E292+'12.юрид-в инвал'!D292*'12.юрид-в инвал'!E292+'13.нерез-в инвал'!D124*'13.нерез-в инвал'!E124)/('11.физ-в инвал'!D292+'12.юрид-в инвал'!D292+'13.нерез-в инвал'!D124)</f>
        <v>2.0948185796616642E-2</v>
      </c>
      <c r="F292" s="21">
        <f t="shared" si="12"/>
        <v>1587088.9</v>
      </c>
      <c r="G292" s="28">
        <f t="shared" si="13"/>
        <v>3.4339927757039952</v>
      </c>
      <c r="H292" s="21">
        <f>'11.физ-в инвал'!H292+'12.юрид-в инвал'!H292+'13.нерез-в инвал'!H124</f>
        <v>67199.8</v>
      </c>
      <c r="I292" s="28">
        <f>('11.физ-в инвал'!H292*'11.физ-в инвал'!I292+'12.юрид-в инвал'!H292*'12.юрид-в инвал'!I292+'13.нерез-в инвал'!H124*'13.нерез-в инвал'!I124)/('11.физ-в инвал'!H292+'12.юрид-в инвал'!H292+'13.нерез-в инвал'!H124)</f>
        <v>1.7333098908032447</v>
      </c>
      <c r="J292" s="21">
        <f>'11.физ-в инвал'!J292+'12.юрид-в инвал'!J292+'13.нерез-в инвал'!J124</f>
        <v>77234.2</v>
      </c>
      <c r="K292" s="28">
        <f>('11.физ-в инвал'!J292*'11.физ-в инвал'!K292+'12.юрид-в инвал'!J292*'12.юрид-в инвал'!K292+'13.нерез-в инвал'!J124*'13.нерез-в инвал'!K124)/('11.физ-в инвал'!J292+'12.юрид-в инвал'!J292+'13.нерез-в инвал'!J124)</f>
        <v>1.980670790919052</v>
      </c>
      <c r="L292" s="21">
        <f>'11.физ-в инвал'!L292+'12.юрид-в инвал'!L292+'13.нерез-в инвал'!L124</f>
        <v>329464.59999999998</v>
      </c>
      <c r="M292" s="28">
        <f>('11.физ-в инвал'!L292*'11.физ-в инвал'!M292+'12.юрид-в инвал'!L292*'12.юрид-в инвал'!M292+'13.нерез-в инвал'!L124*'13.нерез-в инвал'!M124)/('11.физ-в инвал'!L292+'12.юрид-в инвал'!L292+'13.нерез-в инвал'!L124)</f>
        <v>2.4347446432788233</v>
      </c>
      <c r="N292" s="21">
        <f>'11.физ-в инвал'!N292+'12.юрид-в инвал'!N292+'13.нерез-в инвал'!N124</f>
        <v>539671.6</v>
      </c>
      <c r="O292" s="28">
        <f>('11.физ-в инвал'!N292*'11.физ-в инвал'!O292+'12.юрид-в инвал'!N292*'12.юрид-в инвал'!O292+'13.нерез-в инвал'!N124*'13.нерез-в инвал'!O124)/('11.физ-в инвал'!N292+'12.юрид-в инвал'!N292+'13.нерез-в инвал'!N124)</f>
        <v>4.3312790259854346</v>
      </c>
      <c r="P292" s="21">
        <f>'11.физ-в инвал'!P292+'12.юрид-в инвал'!P292+'13.нерез-в инвал'!P124</f>
        <v>563947.1</v>
      </c>
      <c r="Q292" s="28">
        <f>('11.физ-в инвал'!P292*'11.физ-в инвал'!Q292+'12.юрид-в инвал'!P292*'12.юрид-в инвал'!Q292+'13.нерез-в инвал'!P124*'13.нерез-в инвал'!Q124)/('11.физ-в инвал'!P292+'12.юрид-в инвал'!P292+'13.нерез-в инвал'!P124)</f>
        <v>3.5357018628165622</v>
      </c>
      <c r="R292" s="22">
        <f>'11.физ-в инвал'!R292+'12.юрид-в инвал'!R292+'13.нерез-в инвал'!R124</f>
        <v>9571.6</v>
      </c>
      <c r="S292" s="30">
        <f>('11.физ-в инвал'!R292*'11.физ-в инвал'!S292+'12.юрид-в инвал'!R292*'12.юрид-в инвал'!S292+'13.нерез-в инвал'!R124*'13.нерез-в инвал'!S124)/('11.физ-в инвал'!R292+'12.юрид-в инвал'!R292+'13.нерез-в инвал'!R124)</f>
        <v>4.9123397342137149</v>
      </c>
    </row>
    <row r="293" spans="1:19" ht="14.25" customHeight="1" x14ac:dyDescent="0.2">
      <c r="A293" s="23" t="s">
        <v>8</v>
      </c>
      <c r="B293" s="26">
        <f>'11.физ-в инвал'!B293+'12.юрид-в инвал'!B293+'13.нерез-в инвал'!B125</f>
        <v>21278632.900000002</v>
      </c>
      <c r="C293" s="28">
        <f>('11.физ-в инвал'!B293*'11.физ-в инвал'!C293+'12.юрид-в инвал'!B293*'12.юрид-в инвал'!C293+'13.нерез-в инвал'!B125*'13.нерез-в инвал'!C125)/('11.физ-в инвал'!B293+'12.юрид-в инвал'!B293+'13.нерез-в инвал'!B125)</f>
        <v>0.18641474124026081</v>
      </c>
      <c r="D293" s="21">
        <f>'11.физ-в инвал'!D293+'12.юрид-в инвал'!D293+'13.нерез-в инвал'!D125</f>
        <v>20083110.699999999</v>
      </c>
      <c r="E293" s="28">
        <f>('11.физ-в инвал'!D293*'11.физ-в инвал'!E293+'12.юрид-в инвал'!D293*'12.юрид-в инвал'!E293+'13.нерез-в инвал'!D125*'13.нерез-в инвал'!E125)/('11.физ-в инвал'!D293+'12.юрид-в инвал'!D293+'13.нерез-в инвал'!D125)</f>
        <v>1.9531671057312822E-2</v>
      </c>
      <c r="F293" s="21">
        <f t="shared" si="12"/>
        <v>1195522.2000000002</v>
      </c>
      <c r="G293" s="28">
        <f t="shared" si="13"/>
        <v>2.9898182852647999</v>
      </c>
      <c r="H293" s="21">
        <f>'11.физ-в инвал'!H293+'12.юрид-в инвал'!H293+'13.нерез-в инвал'!H125</f>
        <v>66773.900000000009</v>
      </c>
      <c r="I293" s="28">
        <f>('11.физ-в инвал'!H293*'11.физ-в инвал'!I293+'12.юрид-в инвал'!H293*'12.юрид-в инвал'!I293+'13.нерез-в инвал'!H125*'13.нерез-в инвал'!I125)/('11.физ-в инвал'!H293+'12.юрид-в инвал'!H293+'13.нерез-в инвал'!H125)</f>
        <v>2.31080744123078</v>
      </c>
      <c r="J293" s="21">
        <f>'11.физ-в инвал'!J293+'12.юрид-в инвал'!J293+'13.нерез-в инвал'!J125</f>
        <v>121872.9</v>
      </c>
      <c r="K293" s="28">
        <f>('11.физ-в инвал'!J293*'11.физ-в инвал'!K293+'12.юрид-в инвал'!J293*'12.юрид-в инвал'!K293+'13.нерез-в инвал'!J125*'13.нерез-в инвал'!K125)/('11.физ-в инвал'!J293+'12.юрид-в инвал'!J293+'13.нерез-в инвал'!J125)</f>
        <v>1.7645073925376342</v>
      </c>
      <c r="L293" s="21">
        <f>'11.физ-в инвал'!L293+'12.юрид-в инвал'!L293+'13.нерез-в инвал'!L125</f>
        <v>168557.9</v>
      </c>
      <c r="M293" s="28">
        <f>('11.физ-в инвал'!L293*'11.физ-в инвал'!M293+'12.юрид-в инвал'!L293*'12.юрид-в инвал'!M293+'13.нерез-в инвал'!L125*'13.нерез-в инвал'!M125)/('11.физ-в инвал'!L293+'12.юрид-в инвал'!L293+'13.нерез-в инвал'!L125)</f>
        <v>2.2934288692490856</v>
      </c>
      <c r="N293" s="21">
        <f>'11.физ-в инвал'!N293+'12.юрид-в инвал'!N293+'13.нерез-в инвал'!N125</f>
        <v>309062.60000000003</v>
      </c>
      <c r="O293" s="28">
        <f>('11.физ-в инвал'!N293*'11.физ-в инвал'!O293+'12.юрид-в инвал'!N293*'12.юрид-в инвал'!O293+'13.нерез-в инвал'!N125*'13.нерез-в инвал'!O125)/('11.физ-в инвал'!N293+'12.юрид-в инвал'!N293+'13.нерез-в инвал'!N125)</f>
        <v>3.438982591229093</v>
      </c>
      <c r="P293" s="21">
        <f>'11.физ-в инвал'!P293+'12.юрид-в инвал'!P293+'13.нерез-в инвал'!P125</f>
        <v>512538.3</v>
      </c>
      <c r="Q293" s="28">
        <f>('11.физ-в инвал'!P293*'11.физ-в инвал'!Q293+'12.юрид-в инвал'!P293*'12.юрид-в инвал'!Q293+'13.нерез-в инвал'!P125*'13.нерез-в инвал'!Q125)/('11.физ-в инвал'!P293+'12.юрид-в инвал'!P293+'13.нерез-в инвал'!P125)</f>
        <v>3.2877118314865457</v>
      </c>
      <c r="R293" s="22">
        <f>'11.физ-в инвал'!R293+'12.юрид-в инвал'!R293+'13.нерез-в инвал'!R125</f>
        <v>16716.599999999999</v>
      </c>
      <c r="S293" s="30">
        <f>('11.физ-в инвал'!R293*'11.физ-в инвал'!S293+'12.юрид-в инвал'!R293*'12.юрид-в инвал'!S293+'13.нерез-в инвал'!R125*'13.нерез-в инвал'!S125)/('11.физ-в инвал'!R293+'12.юрид-в инвал'!R293+'13.нерез-в инвал'!R125)</f>
        <v>4.2192902863022388</v>
      </c>
    </row>
    <row r="294" spans="1:19" ht="14.25" customHeight="1" x14ac:dyDescent="0.2">
      <c r="A294" s="23" t="s">
        <v>9</v>
      </c>
      <c r="B294" s="26">
        <f>'11.физ-в инвал'!B294+'12.юрид-в инвал'!B294+'13.нерез-в инвал'!B126</f>
        <v>17274679.600000001</v>
      </c>
      <c r="C294" s="28">
        <f>('11.физ-в инвал'!B294*'11.физ-в инвал'!C294+'12.юрид-в инвал'!B294*'12.юрид-в инвал'!C294+'13.нерез-в инвал'!B126*'13.нерез-в инвал'!C126)/('11.физ-в инвал'!B294+'12.юрид-в инвал'!B294+'13.нерез-в инвал'!B126)</f>
        <v>0.30124486743013146</v>
      </c>
      <c r="D294" s="21">
        <f>'11.физ-в инвал'!D294+'12.юрид-в инвал'!D294+'13.нерез-в инвал'!D126</f>
        <v>15891514.400000002</v>
      </c>
      <c r="E294" s="28">
        <f>('11.физ-в инвал'!D294*'11.физ-в инвал'!E294+'12.юрид-в инвал'!D294*'12.юрид-в инвал'!E294+'13.нерез-в инвал'!D126*'13.нерез-в инвал'!E126)/('11.физ-в инвал'!D294+'12.юрид-в инвал'!D294+'13.нерез-в инвал'!D126)</f>
        <v>2.3922332663273448E-2</v>
      </c>
      <c r="F294" s="21">
        <f t="shared" si="12"/>
        <v>1383165.2000000002</v>
      </c>
      <c r="G294" s="28">
        <f t="shared" si="13"/>
        <v>3.4874695170179209</v>
      </c>
      <c r="H294" s="21">
        <f>'11.физ-в инвал'!H294+'12.юрид-в инвал'!H294+'13.нерез-в инвал'!H126</f>
        <v>93183.5</v>
      </c>
      <c r="I294" s="28">
        <f>('11.физ-в инвал'!H294*'11.физ-в инвал'!I294+'12.юрид-в инвал'!H294*'12.юрид-в инвал'!I294+'13.нерез-в инвал'!H126*'13.нерез-в инвал'!I126)/('11.физ-в инвал'!H294+'12.юрид-в инвал'!H294+'13.нерез-в инвал'!H126)</f>
        <v>3.4020809692703122</v>
      </c>
      <c r="J294" s="21">
        <f>'11.физ-в инвал'!J294+'12.юрид-в инвал'!J294+'13.нерез-в инвал'!J126</f>
        <v>186773.90000000002</v>
      </c>
      <c r="K294" s="28">
        <f>('11.физ-в инвал'!J294*'11.физ-в инвал'!K294+'12.юрид-в инвал'!J294*'12.юрид-в инвал'!K294+'13.нерез-в инвал'!J126*'13.нерез-в инвал'!K126)/('11.физ-в инвал'!J294+'12.юрид-в инвал'!J294+'13.нерез-в инвал'!J126)</f>
        <v>1.7913667541342753</v>
      </c>
      <c r="L294" s="21">
        <f>'11.физ-в инвал'!L294+'12.юрид-в инвал'!L294+'13.нерез-в инвал'!L126</f>
        <v>132748</v>
      </c>
      <c r="M294" s="28">
        <f>('11.физ-в инвал'!L294*'11.физ-в инвал'!M294+'12.юрид-в инвал'!L294*'12.юрид-в инвал'!M294+'13.нерез-в инвал'!L126*'13.нерез-в инвал'!M126)/('11.физ-в инвал'!L294+'12.юрид-в инвал'!L294+'13.нерез-в инвал'!L126)</f>
        <v>2.3555215445807058</v>
      </c>
      <c r="N294" s="21">
        <f>'11.физ-в инвал'!N294+'12.юрид-в инвал'!N294+'13.нерез-в инвал'!N126</f>
        <v>423095.80000000005</v>
      </c>
      <c r="O294" s="28">
        <f>('11.физ-в инвал'!N294*'11.физ-в инвал'!O294+'12.юрид-в инвал'!N294*'12.юрид-в инвал'!O294+'13.нерез-в инвал'!N126*'13.нерез-в инвал'!O126)/('11.физ-в инвал'!N294+'12.юрид-в инвал'!N294+'13.нерез-в инвал'!N126)</f>
        <v>4.2112475897893535</v>
      </c>
      <c r="P294" s="21">
        <f>'11.физ-в инвал'!P294+'12.юрид-в инвал'!P294+'13.нерез-в инвал'!P126</f>
        <v>532788.4</v>
      </c>
      <c r="Q294" s="28">
        <f>('11.физ-в инвал'!P294*'11.физ-в инвал'!Q294+'12.юрид-в инвал'!P294*'12.юрид-в инвал'!Q294+'13.нерез-в инвал'!P126*'13.нерез-в инвал'!Q126)/('11.физ-в инвал'!P294+'12.юрид-в инвал'!P294+'13.нерез-в инвал'!P126)</f>
        <v>3.7667046467227854</v>
      </c>
      <c r="R294" s="22">
        <f>'11.физ-в инвал'!R294+'12.юрид-в инвал'!R294+'13.нерез-в инвал'!R126</f>
        <v>14575.6</v>
      </c>
      <c r="S294" s="30">
        <f>('11.физ-в инвал'!R294*'11.физ-в инвал'!S294+'12.юрид-в инвал'!R294*'12.юрид-в инвал'!S294+'13.нерез-в инвал'!R126*'13.нерез-в инвал'!S126)/('11.физ-в инвал'!R294+'12.юрид-в инвал'!R294+'13.нерез-в инвал'!R126)</f>
        <v>4.860151280221741</v>
      </c>
    </row>
    <row r="295" spans="1:19" ht="14.25" customHeight="1" x14ac:dyDescent="0.2">
      <c r="A295" s="23" t="s">
        <v>14</v>
      </c>
      <c r="B295" s="26">
        <f>'11.физ-в инвал'!B295+'12.юрид-в инвал'!B295+'13.нерез-в инвал'!B127</f>
        <v>18707393.900000002</v>
      </c>
      <c r="C295" s="28">
        <f>('11.физ-в инвал'!B295*'11.физ-в инвал'!C295+'12.юрид-в инвал'!B295*'12.юрид-в инвал'!C295+'13.нерез-в инвал'!B127*'13.нерез-в инвал'!C127)/('11.физ-в инвал'!B295+'12.юрид-в инвал'!B295+'13.нерез-в инвал'!B127)</f>
        <v>0.27864761788118425</v>
      </c>
      <c r="D295" s="21">
        <f>'11.физ-в инвал'!D295+'12.юрид-в инвал'!D295+'13.нерез-в инвал'!D127</f>
        <v>16924283.400000002</v>
      </c>
      <c r="E295" s="28">
        <f>('11.физ-в инвал'!D295*'11.физ-в инвал'!E295+'12.юрид-в инвал'!D295*'12.юрид-в инвал'!E295+'13.нерез-в инвал'!D127*'13.нерез-в инвал'!E127)/('11.физ-в инвал'!D295+'12.юрид-в инвал'!D295+'13.нерез-в инвал'!D127)</f>
        <v>1.7040193678155971E-2</v>
      </c>
      <c r="F295" s="21">
        <f t="shared" si="12"/>
        <v>1783110.5000000002</v>
      </c>
      <c r="G295" s="28">
        <f t="shared" si="13"/>
        <v>2.7616783592491863</v>
      </c>
      <c r="H295" s="21">
        <f>'11.физ-в инвал'!H295+'12.юрид-в инвал'!H295+'13.нерез-в инвал'!H127</f>
        <v>59788.4</v>
      </c>
      <c r="I295" s="28">
        <f>('11.физ-в инвал'!H295*'11.физ-в инвал'!I295+'12.юрид-в инвал'!H295*'12.юрид-в инвал'!I295+'13.нерез-в инвал'!H127*'13.нерез-в инвал'!I127)/('11.физ-в инвал'!H295+'12.юрид-в инвал'!H295+'13.нерез-в инвал'!H127)</f>
        <v>2.5560422088565655</v>
      </c>
      <c r="J295" s="21">
        <f>'11.физ-в инвал'!J295+'12.юрид-в инвал'!J295+'13.нерез-в инвал'!J127</f>
        <v>579549.20000000007</v>
      </c>
      <c r="K295" s="28">
        <f>('11.физ-в инвал'!J295*'11.физ-в инвал'!K295+'12.юрид-в инвал'!J295*'12.юрид-в инвал'!K295+'13.нерез-в инвал'!J127*'13.нерез-в инвал'!K127)/('11.физ-в инвал'!J295+'12.юрид-в инвал'!J295+'13.нерез-в инвал'!J127)</f>
        <v>1.9767354954505987</v>
      </c>
      <c r="L295" s="21">
        <f>'11.физ-в инвал'!L295+'12.юрид-в инвал'!L295+'13.нерез-в инвал'!L127</f>
        <v>335847.9</v>
      </c>
      <c r="M295" s="28">
        <f>('11.физ-в инвал'!L295*'11.физ-в инвал'!M295+'12.юрид-в инвал'!L295*'12.юрид-в инвал'!M295+'13.нерез-в инвал'!L127*'13.нерез-в инвал'!M127)/('11.физ-в инвал'!L295+'12.юрид-в инвал'!L295+'13.нерез-в инвал'!L127)</f>
        <v>2.3706353471318438</v>
      </c>
      <c r="N295" s="21">
        <f>'11.физ-в инвал'!N295+'12.юрид-в инвал'!N295+'13.нерез-в инвал'!N127</f>
        <v>315307.80000000005</v>
      </c>
      <c r="O295" s="28">
        <f>('11.физ-в инвал'!N295*'11.физ-в инвал'!O295+'12.юрид-в инвал'!N295*'12.юрид-в инвал'!O295+'13.нерез-в инвал'!N127*'13.нерез-в инвал'!O127)/('11.физ-в инвал'!N295+'12.юрид-в инвал'!N295+'13.нерез-в инвал'!N127)</f>
        <v>3.533528063688876</v>
      </c>
      <c r="P295" s="21">
        <f>'11.физ-в инвал'!P295+'12.юрид-в инвал'!P295+'13.нерез-в инвал'!P127</f>
        <v>487993.30000000005</v>
      </c>
      <c r="Q295" s="28">
        <f>('11.физ-в инвал'!P295*'11.физ-в инвал'!Q295+'12.юрид-в инвал'!P295*'12.юрид-в инвал'!Q295+'13.нерез-в инвал'!P127*'13.нерез-в инвал'!Q127)/('11.физ-в инвал'!P295+'12.юрид-в инвал'!P295+'13.нерез-в инвал'!P127)</f>
        <v>3.4630069039882274</v>
      </c>
      <c r="R295" s="22">
        <f>'11.физ-в инвал'!R295+'12.юрид-в инвал'!R295+'13.нерез-в инвал'!R127</f>
        <v>4623.8999999999996</v>
      </c>
      <c r="S295" s="30">
        <f>('11.физ-в инвал'!R295*'11.физ-в инвал'!S295+'12.юрид-в инвал'!R295*'12.юрид-в инвал'!S295+'13.нерез-в инвал'!R127*'13.нерез-в инвал'!S127)/('11.физ-в инвал'!R295+'12.юрид-в инвал'!R295+'13.нерез-в инвал'!R127)</f>
        <v>5.5568894223491014</v>
      </c>
    </row>
    <row r="296" spans="1:19" ht="14.25" customHeight="1" thickBot="1" x14ac:dyDescent="0.25">
      <c r="A296" s="24" t="s">
        <v>15</v>
      </c>
      <c r="B296" s="27">
        <f>'11.физ-в инвал'!B296+'12.юрид-в инвал'!B296+'13.нерез-в инвал'!B128</f>
        <v>20007571.5</v>
      </c>
      <c r="C296" s="29">
        <f>('11.физ-в инвал'!B296*'11.физ-в инвал'!C296+'12.юрид-в инвал'!B296*'12.юрид-в инвал'!C296+'13.нерез-в инвал'!B128*'13.нерез-в инвал'!C128)/('11.физ-в инвал'!B296+'12.юрид-в инвал'!B296+'13.нерез-в инвал'!B128)</f>
        <v>0.48476062834512423</v>
      </c>
      <c r="D296" s="25">
        <f>'11.физ-в инвал'!D296+'12.юрид-в инвал'!D296+'13.нерез-в инвал'!D128</f>
        <v>17567443.300000001</v>
      </c>
      <c r="E296" s="29">
        <f>('11.физ-в инвал'!D296*'11.физ-в инвал'!E296+'12.юрид-в инвал'!D296*'12.юрид-в инвал'!E296+'13.нерез-в инвал'!D128*'13.нерез-в инвал'!E128)/('11.физ-в инвал'!D296+'12.юрид-в инвал'!D296+'13.нерез-в инвал'!D128)</f>
        <v>4.3383025747406163E-2</v>
      </c>
      <c r="F296" s="25">
        <f t="shared" si="12"/>
        <v>2440128.2000000002</v>
      </c>
      <c r="G296" s="29">
        <f t="shared" si="13"/>
        <v>3.6624117073029199</v>
      </c>
      <c r="H296" s="25">
        <f>'11.физ-в инвал'!H296+'12.юрид-в инвал'!H296+'13.нерез-в инвал'!H128</f>
        <v>62553.599999999999</v>
      </c>
      <c r="I296" s="29">
        <f>('11.физ-в инвал'!H296*'11.физ-в инвал'!I296+'12.юрид-в инвал'!H296*'12.юрид-в инвал'!I296+'13.нерез-в инвал'!H128*'13.нерез-в инвал'!I128)/('11.физ-в инвал'!H296+'12.юрид-в инвал'!H296+'13.нерез-в инвал'!H128)</f>
        <v>2.0304639381266654</v>
      </c>
      <c r="J296" s="25">
        <f>'11.физ-в инвал'!J296+'12.юрид-в инвал'!J296+'13.нерез-в инвал'!J128</f>
        <v>170947.1</v>
      </c>
      <c r="K296" s="29">
        <f>('11.физ-в инвал'!J296*'11.физ-в инвал'!K296+'12.юрид-в инвал'!J296*'12.юрид-в инвал'!K296+'13.нерез-в инвал'!J128*'13.нерез-в инвал'!K128)/('11.физ-в инвал'!J296+'12.юрид-в инвал'!J296+'13.нерез-в инвал'!J128)</f>
        <v>1.8865846978392686</v>
      </c>
      <c r="L296" s="25">
        <f>'11.физ-в инвал'!L296+'12.юрид-в инвал'!L296+'13.нерез-в инвал'!L128</f>
        <v>474922.10000000009</v>
      </c>
      <c r="M296" s="29">
        <f>('11.физ-в инвал'!L296*'11.физ-в инвал'!M296+'12.юрид-в инвал'!L296*'12.юрид-в инвал'!M296+'13.нерез-в инвал'!L128*'13.нерез-в инвал'!M128)/('11.физ-в инвал'!L296+'12.юрид-в инвал'!L296+'13.нерез-в инвал'!L128)</f>
        <v>2.3261645815176855</v>
      </c>
      <c r="N296" s="25">
        <f>'11.физ-в инвал'!N296+'12.юрид-в инвал'!N296+'13.нерез-в инвал'!N128</f>
        <v>996527.2</v>
      </c>
      <c r="O296" s="29">
        <f>('11.физ-в инвал'!N296*'11.физ-в инвал'!O296+'12.юрид-в инвал'!N296*'12.юрид-в инвал'!O296+'13.нерез-в инвал'!N128*'13.нерез-в инвал'!O128)/('11.физ-в инвал'!N296+'12.юрид-в инвал'!N296+'13.нерез-в инвал'!N128)</f>
        <v>4.1682162694605829</v>
      </c>
      <c r="P296" s="25">
        <f>'11.физ-в инвал'!P296+'12.юрид-в инвал'!P296+'13.нерез-в инвал'!P128</f>
        <v>719655.5</v>
      </c>
      <c r="Q296" s="29">
        <f>('11.физ-в инвал'!P296*'11.физ-в инвал'!Q296+'12.юрид-в инвал'!P296*'12.юрид-в инвал'!Q296+'13.нерез-в инвал'!P128*'13.нерез-в инвал'!Q128)/('11.физ-в инвал'!P296+'12.юрид-в инвал'!P296+'13.нерез-в инвал'!P128)</f>
        <v>4.3149315526665228</v>
      </c>
      <c r="R296" s="25">
        <f>'11.физ-в инвал'!R296+'12.юрид-в инвал'!R296+'13.нерез-в инвал'!R128</f>
        <v>15522.7</v>
      </c>
      <c r="S296" s="29">
        <f>('11.физ-в инвал'!R296*'11.физ-в инвал'!S296+'12.юрид-в инвал'!R296*'12.юрид-в инвал'!S296+'13.нерез-в инвал'!R128*'13.нерез-в инвал'!S128)/('11.физ-в инвал'!R296+'12.юрид-в инвал'!R296+'13.нерез-в инвал'!R128)</f>
        <v>7.9549946207811812</v>
      </c>
    </row>
    <row r="297" spans="1:19" ht="14.25" customHeight="1" x14ac:dyDescent="0.2">
      <c r="A297" s="23" t="s">
        <v>75</v>
      </c>
      <c r="B297" s="26">
        <f>'11.физ-в инвал'!B297+'12.юрид-в инвал'!B297+'13.нерез-в инвал'!B129</f>
        <v>13894773.799999999</v>
      </c>
      <c r="C297" s="28">
        <f>('11.физ-в инвал'!B297*'11.физ-в инвал'!C297+'12.юрид-в инвал'!B297*'12.юрид-в инвал'!C297+'13.нерез-в инвал'!B129*'13.нерез-в инвал'!C129)/('11.физ-в инвал'!B297+'12.юрид-в инвал'!B297+'13.нерез-в инвал'!B129)</f>
        <v>0.29538699327368684</v>
      </c>
      <c r="D297" s="21">
        <f>'11.физ-в инвал'!D297+'12.юрид-в инвал'!D297+'13.нерез-в инвал'!D129</f>
        <v>12442629.4</v>
      </c>
      <c r="E297" s="28">
        <f>('11.физ-в инвал'!D297*'11.физ-в инвал'!E297+'12.юрид-в инвал'!D297*'12.юрид-в инвал'!E297+'13.нерез-в инвал'!D129*'13.нерез-в инвал'!E129)/('11.физ-в инвал'!D297+'12.юрид-в инвал'!D297+'13.нерез-в инвал'!D129)</f>
        <v>3.3327435678506968E-2</v>
      </c>
      <c r="F297" s="21">
        <f t="shared" ref="F297:F308" si="14">H297+J297+L297+N297+P297+R297</f>
        <v>1452144.4000000001</v>
      </c>
      <c r="G297" s="28">
        <f t="shared" ref="G297:G308" si="15">(H297*I297+J297*K297+L297*M297+N297*O297+P297*Q297+R297*S297)/(H297+J297+L297+N297+P297+R297)</f>
        <v>2.5408316996574167</v>
      </c>
      <c r="H297" s="21">
        <f>'11.физ-в инвал'!H297+'12.юрид-в инвал'!H297+'13.нерез-в инвал'!H129</f>
        <v>62208.1</v>
      </c>
      <c r="I297" s="28">
        <f>('11.физ-в инвал'!H297*'11.физ-в инвал'!I297+'12.юрид-в инвал'!H297*'12.юрид-в инвал'!I297+'13.нерез-в инвал'!H129*'13.нерез-в инвал'!I129)/('11.физ-в инвал'!H297+'12.юрид-в инвал'!H297+'13.нерез-в инвал'!H129)</f>
        <v>1.9421730610643939</v>
      </c>
      <c r="J297" s="21">
        <f>'11.физ-в инвал'!J297+'12.юрид-в инвал'!J297+'13.нерез-в инвал'!J129</f>
        <v>198538.4</v>
      </c>
      <c r="K297" s="28">
        <f>('11.физ-в инвал'!J297*'11.физ-в инвал'!K297+'12.юрид-в инвал'!J297*'12.юрид-в инвал'!K297+'13.нерез-в инвал'!J129*'13.нерез-в инвал'!K129)/('11.физ-в инвал'!J297+'12.юрид-в инвал'!J297+'13.нерез-в инвал'!J129)</f>
        <v>2.0987308450153725</v>
      </c>
      <c r="L297" s="21">
        <f>'11.физ-в инвал'!L297+'12.юрид-в инвал'!L297+'13.нерез-в инвал'!L129</f>
        <v>439680.1</v>
      </c>
      <c r="M297" s="28">
        <f>('11.физ-в инвал'!L297*'11.физ-в инвал'!M297+'12.юрид-в инвал'!L297*'12.юрид-в инвал'!M297+'13.нерез-в инвал'!L129*'13.нерез-в инвал'!M129)/('11.физ-в инвал'!L297+'12.юрид-в инвал'!L297+'13.нерез-в инвал'!L129)</f>
        <v>1.4923197388282963</v>
      </c>
      <c r="N297" s="21">
        <f>'11.физ-в инвал'!N297+'12.юрид-в инвал'!N297+'13.нерез-в инвал'!N129</f>
        <v>389233.9</v>
      </c>
      <c r="O297" s="28">
        <f>('11.физ-в инвал'!N297*'11.физ-в инвал'!O297+'12.юрид-в инвал'!N297*'12.юрид-в инвал'!O297+'13.нерез-в инвал'!N129*'13.нерез-в инвал'!O129)/('11.физ-в инвал'!N297+'12.юрид-в инвал'!N297+'13.нерез-в инвал'!N129)</f>
        <v>3.0577504040629577</v>
      </c>
      <c r="P297" s="21">
        <f>'11.физ-в инвал'!P297+'12.юрид-в инвал'!P297+'13.нерез-в инвал'!P129</f>
        <v>355356.10000000003</v>
      </c>
      <c r="Q297" s="28">
        <f>('11.физ-в инвал'!P297*'11.физ-в инвал'!Q297+'12.юрид-в инвал'!P297*'12.юрид-в инвал'!Q297+'13.нерез-в инвал'!P129*'13.нерез-в инвал'!Q129)/('11.физ-в инвал'!P297+'12.юрид-в инвал'!P297+'13.нерез-в инвал'!P129)</f>
        <v>3.5400654104432143</v>
      </c>
      <c r="R297" s="22">
        <f>'11.физ-в инвал'!R297+'12.юрид-в инвал'!R297+'13.нерез-в инвал'!R129</f>
        <v>7127.8</v>
      </c>
      <c r="S297" s="30">
        <f>('11.физ-в инвал'!R297*'11.физ-в инвал'!S297+'12.юрид-в инвал'!R297*'12.юрид-в инвал'!S297+'13.нерез-в инвал'!R129*'13.нерез-в инвал'!S129)/('11.физ-в инвал'!R297+'12.юрид-в инвал'!R297+'13.нерез-в инвал'!R129)</f>
        <v>6.713111899884959</v>
      </c>
    </row>
    <row r="298" spans="1:19" ht="14.25" customHeight="1" x14ac:dyDescent="0.2">
      <c r="A298" s="23" t="s">
        <v>1</v>
      </c>
      <c r="B298" s="26">
        <f>'11.физ-в инвал'!B298+'12.юрид-в инвал'!B298+'13.нерез-в инвал'!B130</f>
        <v>17900028.600000001</v>
      </c>
      <c r="C298" s="28">
        <f>('11.физ-в инвал'!B298*'11.физ-в инвал'!C298+'12.юрид-в инвал'!B298*'12.юрид-в инвал'!C298+'13.нерез-в инвал'!B130*'13.нерез-в инвал'!C130)/('11.физ-в инвал'!B298+'12.юрид-в инвал'!B298+'13.нерез-в инвал'!B130)</f>
        <v>0.35320598292228444</v>
      </c>
      <c r="D298" s="21">
        <f>'11.физ-в инвал'!D298+'12.юрид-в инвал'!D298+'13.нерез-в инвал'!D130</f>
        <v>15917774.699999999</v>
      </c>
      <c r="E298" s="28">
        <f>('11.физ-в инвал'!D298*'11.физ-в инвал'!E298+'12.юрид-в инвал'!D298*'12.юрид-в инвал'!E298+'13.нерез-в инвал'!D130*'13.нерез-в инвал'!E130)/('11.физ-в инвал'!D298+'12.юрид-в инвал'!D298+'13.нерез-в инвал'!D130)</f>
        <v>2.5373764525012454E-2</v>
      </c>
      <c r="F298" s="21">
        <f t="shared" si="14"/>
        <v>1982253.9</v>
      </c>
      <c r="G298" s="28">
        <f t="shared" si="15"/>
        <v>2.9857443231666756</v>
      </c>
      <c r="H298" s="21">
        <f>'11.физ-в инвал'!H298+'12.юрид-в инвал'!H298+'13.нерез-в инвал'!H130</f>
        <v>86547.400000000009</v>
      </c>
      <c r="I298" s="28">
        <f>('11.физ-в инвал'!H298*'11.физ-в инвал'!I298+'12.юрид-в инвал'!H298*'12.юрид-в инвал'!I298+'13.нерез-в инвал'!H130*'13.нерез-в инвал'!I130)/('11.физ-в инвал'!H298+'12.юрид-в инвал'!H298+'13.нерез-в инвал'!H130)</f>
        <v>2.2445945112158161</v>
      </c>
      <c r="J298" s="21">
        <f>'11.физ-в инвал'!J298+'12.юрид-в инвал'!J298+'13.нерез-в инвал'!J130</f>
        <v>157754.4</v>
      </c>
      <c r="K298" s="28">
        <f>('11.физ-в инвал'!J298*'11.физ-в инвал'!K298+'12.юрид-в инвал'!J298*'12.юрид-в инвал'!K298+'13.нерез-в инвал'!J130*'13.нерез-в инвал'!K130)/('11.физ-в инвал'!J298+'12.юрид-в инвал'!J298+'13.нерез-в инвал'!J130)</f>
        <v>1.8208304427641953</v>
      </c>
      <c r="L298" s="21">
        <f>'11.физ-в инвал'!L298+'12.юрид-в инвал'!L298+'13.нерез-в инвал'!L130</f>
        <v>344805.19999999995</v>
      </c>
      <c r="M298" s="28">
        <f>('11.физ-в инвал'!L298*'11.физ-в инвал'!M298+'12.юрид-в инвал'!L298*'12.юрид-в инвал'!M298+'13.нерез-в инвал'!L130*'13.нерез-в инвал'!M130)/('11.физ-в инвал'!L298+'12.юрид-в инвал'!L298+'13.нерез-в инвал'!L130)</f>
        <v>2.3497857050879727</v>
      </c>
      <c r="N298" s="21">
        <f>'11.физ-в инвал'!N298+'12.юрид-в инвал'!N298+'13.нерез-в инвал'!N130</f>
        <v>971977.4</v>
      </c>
      <c r="O298" s="28">
        <f>('11.физ-в инвал'!N298*'11.физ-в инвал'!O298+'12.юрид-в инвал'!N298*'12.юрид-в инвал'!O298+'13.нерез-в инвал'!N130*'13.нерез-в инвал'!O130)/('11.физ-в инвал'!N298+'12.юрид-в инвал'!N298+'13.нерез-в инвал'!N130)</f>
        <v>3.1053859009479048</v>
      </c>
      <c r="P298" s="21">
        <f>'11.физ-в инвал'!P298+'12.юрид-в инвал'!P298+'13.нерез-в инвал'!P130</f>
        <v>410317.19999999995</v>
      </c>
      <c r="Q298" s="28">
        <f>('11.физ-в инвал'!P298*'11.физ-в инвал'!Q298+'12.юрид-в инвал'!P298*'12.юрид-в инвал'!Q298+'13.нерез-в инвал'!P130*'13.нерез-в инвал'!Q130)/('11.физ-в инвал'!P298+'12.юрид-в инвал'!P298+'13.нерез-в инвал'!P130)</f>
        <v>3.801939928426108</v>
      </c>
      <c r="R298" s="22">
        <f>'11.физ-в инвал'!R298+'12.юрид-в инвал'!R298+'13.нерез-в инвал'!R130</f>
        <v>10852.3</v>
      </c>
      <c r="S298" s="30">
        <f>('11.физ-в инвал'!R298*'11.физ-в инвал'!S298+'12.юрид-в инвал'!R298*'12.юрид-в инвал'!S298+'13.нерез-в инвал'!R130*'13.нерез-в инвал'!S130)/('11.физ-в инвал'!R298+'12.юрид-в инвал'!R298+'13.нерез-в инвал'!R130)</f>
        <v>4.4608890281322884</v>
      </c>
    </row>
    <row r="299" spans="1:19" ht="14.25" customHeight="1" x14ac:dyDescent="0.2">
      <c r="A299" s="23" t="s">
        <v>2</v>
      </c>
      <c r="B299" s="26">
        <f>'11.физ-в инвал'!B299+'12.юрид-в инвал'!B299+'13.нерез-в инвал'!B131</f>
        <v>17694727.800000004</v>
      </c>
      <c r="C299" s="28">
        <f>('11.физ-в инвал'!B299*'11.физ-в инвал'!C299+'12.юрид-в инвал'!B299*'12.юрид-в инвал'!C299+'13.нерез-в инвал'!B131*'13.нерез-в инвал'!C131)/('11.физ-в инвал'!B299+'12.юрид-в инвал'!B299+'13.нерез-в инвал'!B131)</f>
        <v>0.41872604714495815</v>
      </c>
      <c r="D299" s="21">
        <f>'11.физ-в инвал'!D299+'12.юрид-в инвал'!D299+'13.нерез-в инвал'!D131</f>
        <v>15469375.6</v>
      </c>
      <c r="E299" s="28">
        <f>('11.физ-в инвал'!D299*'11.физ-в инвал'!E299+'12.юрид-в инвал'!D299*'12.юрид-в инвал'!E299+'13.нерез-в инвал'!D131*'13.нерез-в инвал'!E131)/('11.физ-в инвал'!D299+'12.юрид-в инвал'!D299+'13.нерез-в инвал'!D131)</f>
        <v>3.2052911689596564E-2</v>
      </c>
      <c r="F299" s="21">
        <f t="shared" si="14"/>
        <v>2225352.2000000002</v>
      </c>
      <c r="G299" s="28">
        <f t="shared" si="15"/>
        <v>3.1066565090236069</v>
      </c>
      <c r="H299" s="21">
        <f>'11.физ-в инвал'!H299+'12.юрид-в инвал'!H299+'13.нерез-в инвал'!H131</f>
        <v>91250.1</v>
      </c>
      <c r="I299" s="28">
        <f>('11.физ-в инвал'!H299*'11.физ-в инвал'!I299+'12.юрид-в инвал'!H299*'12.юрид-в инвал'!I299+'13.нерез-в инвал'!H131*'13.нерез-в инвал'!I131)/('11.физ-в инвал'!H299+'12.юрид-в инвал'!H299+'13.нерез-в инвал'!H131)</f>
        <v>1.9909919989128764</v>
      </c>
      <c r="J299" s="21">
        <f>'11.физ-в инвал'!J299+'12.юрид-в инвал'!J299+'13.нерез-в инвал'!J131</f>
        <v>324009.89999999997</v>
      </c>
      <c r="K299" s="28">
        <f>('11.физ-в инвал'!J299*'11.физ-в инвал'!K299+'12.юрид-в инвал'!J299*'12.юрид-в инвал'!K299+'13.нерез-в инвал'!J131*'13.нерез-в инвал'!K131)/('11.физ-в инвал'!J299+'12.юрид-в инвал'!J299+'13.нерез-в инвал'!J131)</f>
        <v>1.9645481388068682</v>
      </c>
      <c r="L299" s="21">
        <f>'11.физ-в инвал'!L299+'12.юрид-в инвал'!L299+'13.нерез-в инвал'!L131</f>
        <v>249266.90000000002</v>
      </c>
      <c r="M299" s="28">
        <f>('11.физ-в инвал'!L299*'11.физ-в инвал'!M299+'12.юрид-в инвал'!L299*'12.юрид-в инвал'!M299+'13.нерез-в инвал'!L131*'13.нерез-в инвал'!M131)/('11.физ-в инвал'!L299+'12.юрид-в инвал'!L299+'13.нерез-в инвал'!L131)</f>
        <v>2.5080715730809056</v>
      </c>
      <c r="N299" s="21">
        <f>'11.физ-в инвал'!N299+'12.юрид-в инвал'!N299+'13.нерез-в инвал'!N131</f>
        <v>846720</v>
      </c>
      <c r="O299" s="28">
        <f>('11.физ-в инвал'!N299*'11.физ-в инвал'!O299+'12.юрид-в инвал'!N299*'12.юрид-в инвал'!O299+'13.нерез-в инвал'!N131*'13.нерез-в инвал'!O131)/('11.физ-в инвал'!N299+'12.юрид-в инвал'!N299+'13.нерез-в инвал'!N131)</f>
        <v>3.3935008219954659</v>
      </c>
      <c r="P299" s="21">
        <f>'11.физ-в инвал'!P299+'12.юрид-в инвал'!P299+'13.нерез-в инвал'!P131</f>
        <v>671940.20000000007</v>
      </c>
      <c r="Q299" s="28">
        <f>('11.физ-в инвал'!P299*'11.физ-в инвал'!Q299+'12.юрид-в инвал'!P299*'12.юрид-в инвал'!Q299+'13.нерез-в инвал'!P131*'13.нерез-в инвал'!Q131)/('11.физ-в инвал'!P299+'12.юрид-в инвал'!P299+'13.нерез-в инвал'!P131)</f>
        <v>3.5243597704081435</v>
      </c>
      <c r="R299" s="22">
        <f>'11.физ-в инвал'!R299+'12.юрид-в инвал'!R299+'13.нерез-в инвал'!R131</f>
        <v>42165.1</v>
      </c>
      <c r="S299" s="30">
        <f>('11.физ-в инвал'!R299*'11.физ-в инвал'!S299+'12.юрид-в инвал'!R299*'12.юрид-в инвал'!S299+'13.нерез-в инвал'!R131*'13.нерез-в инвал'!S131)/('11.физ-в инвал'!R299+'12.юрид-в инвал'!R299+'13.нерез-в инвал'!R131)</f>
        <v>5.4194198756791749</v>
      </c>
    </row>
    <row r="300" spans="1:19" ht="14.25" customHeight="1" x14ac:dyDescent="0.2">
      <c r="A300" s="23" t="s">
        <v>3</v>
      </c>
      <c r="B300" s="26">
        <f>'11.физ-в инвал'!B300+'12.юрид-в инвал'!B300+'13.нерез-в инвал'!B132</f>
        <v>10808086.799999999</v>
      </c>
      <c r="C300" s="28">
        <f>('11.физ-в инвал'!B300*'11.физ-в инвал'!C300+'12.юрид-в инвал'!B300*'12.юрид-в инвал'!C300+'13.нерез-в инвал'!B132*'13.нерез-в инвал'!C132)/('11.физ-в инвал'!B300+'12.юрид-в инвал'!B300+'13.нерез-в инвал'!B132)</f>
        <v>0.2696935675979214</v>
      </c>
      <c r="D300" s="21">
        <f>'11.физ-в инвал'!D300+'12.юрид-в инвал'!D300+'13.нерез-в инвал'!D132</f>
        <v>9860305</v>
      </c>
      <c r="E300" s="28">
        <f>('11.физ-в инвал'!D300*'11.физ-в инвал'!E300+'12.юрид-в инвал'!D300*'12.юрид-в инвал'!E300+'13.нерез-в инвал'!D132*'13.нерез-в инвал'!E132)/('11.физ-в инвал'!D300+'12.юрид-в инвал'!D300+'13.нерез-в инвал'!D132)</f>
        <v>1.5275725852293592E-2</v>
      </c>
      <c r="F300" s="21">
        <f t="shared" si="14"/>
        <v>947781.8</v>
      </c>
      <c r="G300" s="28">
        <f t="shared" si="15"/>
        <v>2.9165448967262311</v>
      </c>
      <c r="H300" s="21">
        <f>'11.физ-в инвал'!H300+'12.юрид-в инвал'!H300+'13.нерез-в инвал'!H132</f>
        <v>79311.600000000006</v>
      </c>
      <c r="I300" s="28">
        <f>('11.физ-в инвал'!H300*'11.физ-в инвал'!I300+'12.юрид-в инвал'!H300*'12.юрид-в инвал'!I300+'13.нерез-в инвал'!H132*'13.нерез-в инвал'!I132)/('11.физ-в инвал'!H300+'12.юрид-в инвал'!H300+'13.нерез-в инвал'!H132)</f>
        <v>1.7444324159391538</v>
      </c>
      <c r="J300" s="21">
        <f>'11.физ-в инвал'!J300+'12.юрид-в инвал'!J300+'13.нерез-в инвал'!J132</f>
        <v>79486.100000000006</v>
      </c>
      <c r="K300" s="28">
        <f>('11.физ-в инвал'!J300*'11.физ-в инвал'!K300+'12.юрид-в инвал'!J300*'12.юрид-в инвал'!K300+'13.нерез-в инвал'!J132*'13.нерез-в инвал'!K132)/('11.физ-в инвал'!J300+'12.юрид-в инвал'!J300+'13.нерез-в инвал'!J132)</f>
        <v>1.8444661016202835</v>
      </c>
      <c r="L300" s="21">
        <f>'11.физ-в инвал'!L300+'12.юрид-в инвал'!L300+'13.нерез-в инвал'!L132</f>
        <v>138425.20000000001</v>
      </c>
      <c r="M300" s="28">
        <f>('11.физ-в инвал'!L300*'11.физ-в инвал'!M300+'12.юрид-в инвал'!L300*'12.юрид-в инвал'!M300+'13.нерез-в инвал'!L132*'13.нерез-в инвал'!M132)/('11.физ-в инвал'!L300+'12.юрид-в инвал'!L300+'13.нерез-в инвал'!L132)</f>
        <v>2.6285418334233936</v>
      </c>
      <c r="N300" s="21">
        <f>'11.физ-в инвал'!N300+'12.юрид-в инвал'!N300+'13.нерез-в инвал'!N132</f>
        <v>259812</v>
      </c>
      <c r="O300" s="28">
        <f>('11.физ-в инвал'!N300*'11.физ-в инвал'!O300+'12.юрид-в инвал'!N300*'12.юрид-в инвал'!O300+'13.нерез-в инвал'!N132*'13.нерез-в инвал'!O132)/('11.физ-в инвал'!N300+'12.юрид-в инвал'!N300+'13.нерез-в инвал'!N132)</f>
        <v>3.0307973303773537</v>
      </c>
      <c r="P300" s="21">
        <f>'11.физ-в инвал'!P300+'12.юрид-в инвал'!P300+'13.нерез-в инвал'!P132</f>
        <v>387252.5</v>
      </c>
      <c r="Q300" s="28">
        <f>('11.физ-в инвал'!P300*'11.физ-в инвал'!Q300+'12.юрид-в инвал'!P300*'12.юрид-в инвал'!Q300+'13.нерез-в инвал'!P132*'13.нерез-в инвал'!Q132)/('11.физ-в инвал'!P300+'12.юрид-в инвал'!P300+'13.нерез-в инвал'!P132)</f>
        <v>3.3697977107959307</v>
      </c>
      <c r="R300" s="22">
        <f>'11.физ-в инвал'!R300+'12.юрид-в инвал'!R300+'13.нерез-в инвал'!R132</f>
        <v>3494.4</v>
      </c>
      <c r="S300" s="30">
        <f>('11.физ-в инвал'!R300*'11.физ-в инвал'!S300+'12.юрид-в инвал'!R300*'12.юрид-в инвал'!S300+'13.нерез-в инвал'!R132*'13.нерез-в инвал'!S132)/('11.физ-в инвал'!R300+'12.юрид-в инвал'!R300+'13.нерез-в инвал'!R132)</f>
        <v>6.5901144688644706</v>
      </c>
    </row>
    <row r="301" spans="1:19" ht="14.25" customHeight="1" x14ac:dyDescent="0.2">
      <c r="A301" s="23" t="s">
        <v>4</v>
      </c>
      <c r="B301" s="26">
        <f>'11.физ-в инвал'!B301+'12.юрид-в инвал'!B301+'13.нерез-в инвал'!B133</f>
        <v>9601524.0000000019</v>
      </c>
      <c r="C301" s="28">
        <f>('11.физ-в инвал'!B301*'11.физ-в инвал'!C301+'12.юрид-в инвал'!B301*'12.юрид-в инвал'!C301+'13.нерез-в инвал'!B133*'13.нерез-в инвал'!C133)/('11.физ-в инвал'!B301+'12.юрид-в инвал'!B301+'13.нерез-в инвал'!B133)</f>
        <v>0.39160806492802563</v>
      </c>
      <c r="D301" s="21">
        <f>'11.физ-в инвал'!D301+'12.юрид-в инвал'!D301+'13.нерез-в инвал'!D133</f>
        <v>8409528.3000000007</v>
      </c>
      <c r="E301" s="28">
        <f>('11.физ-в инвал'!D301*'11.физ-в инвал'!E301+'12.юрид-в инвал'!D301*'12.юрид-в инвал'!E301+'13.нерез-в инвал'!D133*'13.нерез-в инвал'!E133)/('11.физ-в инвал'!D301+'12.юрид-в инвал'!D301+'13.нерез-в инвал'!D133)</f>
        <v>2.4589227555129326E-2</v>
      </c>
      <c r="F301" s="21">
        <f t="shared" si="14"/>
        <v>1191995.7</v>
      </c>
      <c r="G301" s="28">
        <f t="shared" si="15"/>
        <v>2.9809255427683148</v>
      </c>
      <c r="H301" s="21">
        <f>'11.физ-в инвал'!H301+'12.юрид-в инвал'!H301+'13.нерез-в инвал'!H133</f>
        <v>65985.5</v>
      </c>
      <c r="I301" s="28">
        <f>('11.физ-в инвал'!H301*'11.физ-в инвал'!I301+'12.юрид-в инвал'!H301*'12.юрид-в инвал'!I301+'13.нерез-в инвал'!H133*'13.нерез-в инвал'!I133)/('11.физ-в инвал'!H301+'12.юрид-в инвал'!H301+'13.нерез-в инвал'!H133)</f>
        <v>1.650569503906157</v>
      </c>
      <c r="J301" s="21">
        <f>'11.физ-в инвал'!J301+'12.юрид-в инвал'!J301+'13.нерез-в инвал'!J133</f>
        <v>155072.20000000001</v>
      </c>
      <c r="K301" s="28">
        <f>('11.физ-в инвал'!J301*'11.физ-в инвал'!K301+'12.юрид-в инвал'!J301*'12.юрид-в инвал'!K301+'13.нерез-в инвал'!J133*'13.нерез-в инвал'!K133)/('11.физ-в инвал'!J301+'12.юрид-в инвал'!J301+'13.нерез-в инвал'!J133)</f>
        <v>1.8835602512893954</v>
      </c>
      <c r="L301" s="21">
        <f>'11.физ-в инвал'!L301+'12.юрид-в инвал'!L301+'13.нерез-в инвал'!L133</f>
        <v>217426.80000000002</v>
      </c>
      <c r="M301" s="28">
        <f>('11.физ-в инвал'!L301*'11.физ-в инвал'!M301+'12.юрид-в инвал'!L301*'12.юрид-в инвал'!M301+'13.нерез-в инвал'!L133*'13.нерез-в инвал'!M133)/('11.физ-в инвал'!L301+'12.юрид-в инвал'!L301+'13.нерез-в инвал'!L133)</f>
        <v>1.9782124880649437</v>
      </c>
      <c r="N301" s="21">
        <f>'11.физ-в инвал'!N301+'12.юрид-в инвал'!N301+'13.нерез-в инвал'!N133</f>
        <v>397573.49999999994</v>
      </c>
      <c r="O301" s="28">
        <f>('11.физ-в инвал'!N301*'11.физ-в инвал'!O301+'12.юрид-в инвал'!N301*'12.юрид-в инвал'!O301+'13.нерез-в инвал'!N133*'13.нерез-в инвал'!O133)/('11.физ-в инвал'!N301+'12.юрид-в инвал'!N301+'13.нерез-в инвал'!N133)</f>
        <v>3.559384943916033</v>
      </c>
      <c r="P301" s="21">
        <f>'11.физ-в инвал'!P301+'12.юрид-в инвал'!P301+'13.нерез-в инвал'!P133</f>
        <v>346493.00000000006</v>
      </c>
      <c r="Q301" s="28">
        <f>('11.физ-в инвал'!P301*'11.физ-в инвал'!Q301+'12.юрид-в инвал'!P301*'12.юрид-в инвал'!Q301+'13.нерез-в инвал'!P133*'13.нерез-в инвал'!Q133)/('11.физ-в инвал'!P301+'12.юрид-в инвал'!P301+'13.нерез-в инвал'!P133)</f>
        <v>3.6227265601325236</v>
      </c>
      <c r="R301" s="22">
        <f>'11.физ-в инвал'!R301+'12.юрид-в инвал'!R301+'13.нерез-в инвал'!R133</f>
        <v>9444.7000000000007</v>
      </c>
      <c r="S301" s="30">
        <f>('11.физ-в инвал'!R301*'11.физ-в инвал'!S301+'12.юрид-в инвал'!R301*'12.юрид-в инвал'!S301+'13.нерез-в инвал'!R133*'13.нерез-в инвал'!S133)/('11.физ-в инвал'!R301+'12.юрид-в инвал'!R301+'13.нерез-в инвал'!R133)</f>
        <v>5.4809584211250719</v>
      </c>
    </row>
    <row r="302" spans="1:19" ht="14.25" customHeight="1" x14ac:dyDescent="0.2">
      <c r="A302" s="23" t="s">
        <v>5</v>
      </c>
      <c r="B302" s="26">
        <f>'11.физ-в инвал'!B302+'12.юрид-в инвал'!B302+'13.нерез-в инвал'!B134</f>
        <v>15585227.599999998</v>
      </c>
      <c r="C302" s="28">
        <f>('11.физ-в инвал'!B302*'11.физ-в инвал'!C302+'12.юрид-в инвал'!B302*'12.юрид-в инвал'!C302+'13.нерез-в инвал'!B134*'13.нерез-в инвал'!C134)/('11.физ-в инвал'!B302+'12.юрид-в инвал'!B302+'13.нерез-в инвал'!B134)</f>
        <v>0.32616671366416267</v>
      </c>
      <c r="D302" s="21">
        <f>'11.физ-в инвал'!D302+'12.юрид-в инвал'!D302+'13.нерез-в инвал'!D134</f>
        <v>14016498.300000001</v>
      </c>
      <c r="E302" s="28">
        <f>('11.физ-в инвал'!D302*'11.физ-в инвал'!E302+'12.юрид-в инвал'!D302*'12.юрид-в инвал'!E302+'13.нерез-в инвал'!D134*'13.нерез-в инвал'!E134)/('11.физ-в инвал'!D302+'12.юрид-в инвал'!D302+'13.нерез-в инвал'!D134)</f>
        <v>2.7037831909842994E-2</v>
      </c>
      <c r="F302" s="21">
        <f t="shared" si="14"/>
        <v>1568729.2999999998</v>
      </c>
      <c r="G302" s="28">
        <f t="shared" si="15"/>
        <v>2.9988645861335055</v>
      </c>
      <c r="H302" s="21">
        <f>'11.физ-в инвал'!H302+'12.юрид-в инвал'!H302+'13.нерез-в инвал'!H134</f>
        <v>91165</v>
      </c>
      <c r="I302" s="28">
        <f>('11.физ-в инвал'!H302*'11.физ-в инвал'!I302+'12.юрид-в инвал'!H302*'12.юрид-в инвал'!I302+'13.нерез-в инвал'!H134*'13.нерез-в инвал'!I134)/('11.физ-в инвал'!H302+'12.юрид-в инвал'!H302+'13.нерез-в инвал'!H134)</f>
        <v>1.5458855810892334</v>
      </c>
      <c r="J302" s="21">
        <f>'11.физ-в инвал'!J302+'12.юрид-в инвал'!J302+'13.нерез-в инвал'!J134</f>
        <v>116202</v>
      </c>
      <c r="K302" s="28">
        <f>('11.физ-в инвал'!J302*'11.физ-в инвал'!K302+'12.юрид-в инвал'!J302*'12.юрид-в инвал'!K302+'13.нерез-в инвал'!J134*'13.нерез-в инвал'!K134)/('11.физ-в инвал'!J302+'12.юрид-в инвал'!J302+'13.нерез-в инвал'!J134)</f>
        <v>2.2591713223524583</v>
      </c>
      <c r="L302" s="21">
        <f>'11.физ-в инвал'!L302+'12.юрид-в инвал'!L302+'13.нерез-в инвал'!L134</f>
        <v>252508.4</v>
      </c>
      <c r="M302" s="28">
        <f>('11.физ-в инвал'!L302*'11.физ-в инвал'!M302+'12.юрид-в инвал'!L302*'12.юрид-в инвал'!M302+'13.нерез-в инвал'!L134*'13.нерез-в инвал'!M134)/('11.физ-в инвал'!L302+'12.юрид-в инвал'!L302+'13.нерез-в инвал'!L134)</f>
        <v>2.5306301176515325</v>
      </c>
      <c r="N302" s="21">
        <f>'11.физ-в инвал'!N302+'12.юрид-в инвал'!N302+'13.нерез-в инвал'!N134</f>
        <v>563984.1</v>
      </c>
      <c r="O302" s="28">
        <f>('11.физ-в инвал'!N302*'11.физ-в инвал'!O302+'12.юрид-в инвал'!N302*'12.юрид-в инвал'!O302+'13.нерез-в инвал'!N134*'13.нерез-в инвал'!O134)/('11.физ-в инвал'!N302+'12.юрид-в инвал'!N302+'13.нерез-в инвал'!N134)</f>
        <v>3.2168651208429475</v>
      </c>
      <c r="P302" s="21">
        <f>'11.физ-в инвал'!P302+'12.юрид-в инвал'!P302+'13.нерез-в инвал'!P134</f>
        <v>542093.39999999991</v>
      </c>
      <c r="Q302" s="28">
        <f>('11.физ-в инвал'!P302*'11.физ-в инвал'!Q302+'12.юрид-в инвал'!P302*'12.юрид-в инвал'!Q302+'13.нерез-в инвал'!P134*'13.нерез-в инвал'!Q134)/('11.физ-в инвал'!P302+'12.юрид-в инвал'!P302+'13.нерез-в инвал'!P134)</f>
        <v>3.3803753283105875</v>
      </c>
      <c r="R302" s="22">
        <f>'11.физ-в инвал'!R302+'12.юрид-в инвал'!R302+'13.нерез-в инвал'!R134</f>
        <v>2776.4</v>
      </c>
      <c r="S302" s="30">
        <f>('11.физ-в инвал'!R302*'11.физ-в инвал'!S302+'12.юрид-в инвал'!R302*'12.юрид-в инвал'!S302+'13.нерез-в инвал'!R134*'13.нерез-в инвал'!S134)/('11.физ-в инвал'!R302+'12.юрид-в инвал'!R302+'13.нерез-в инвал'!R134)</f>
        <v>5.4785193055755661</v>
      </c>
    </row>
    <row r="303" spans="1:19" ht="14.25" customHeight="1" x14ac:dyDescent="0.2">
      <c r="A303" s="23" t="s">
        <v>6</v>
      </c>
      <c r="B303" s="26">
        <f>'11.физ-в инвал'!B303+'12.юрид-в инвал'!B303+'13.нерез-в инвал'!B135</f>
        <v>14363580.800000001</v>
      </c>
      <c r="C303" s="28">
        <f>('11.физ-в инвал'!B303*'11.физ-в инвал'!C303+'12.юрид-в инвал'!B303*'12.юрид-в инвал'!C303+'13.нерез-в инвал'!B135*'13.нерез-в инвал'!C135)/('11.физ-в инвал'!B303+'12.юрид-в инвал'!B303+'13.нерез-в инвал'!B135)</f>
        <v>0.35779755804346525</v>
      </c>
      <c r="D303" s="21">
        <f>'11.физ-в инвал'!D303+'12.юрид-в инвал'!D303+'13.нерез-в инвал'!D135</f>
        <v>12721742.300000001</v>
      </c>
      <c r="E303" s="28">
        <f>('11.физ-в инвал'!D303*'11.физ-в инвал'!E303+'12.юрид-в инвал'!D303*'12.юрид-в инвал'!E303+'13.нерез-в инвал'!D135*'13.нерез-в инвал'!E135)/('11.физ-в инвал'!D303+'12.юрид-в инвал'!D303+'13.нерез-в инвал'!D135)</f>
        <v>3.7675068689294225E-2</v>
      </c>
      <c r="F303" s="21">
        <f t="shared" si="14"/>
        <v>1641838.5</v>
      </c>
      <c r="G303" s="28">
        <f t="shared" si="15"/>
        <v>2.8382582208907903</v>
      </c>
      <c r="H303" s="21">
        <f>'11.физ-в инвал'!H303+'12.юрид-в инвал'!H303+'13.нерез-в инвал'!H135</f>
        <v>89832.8</v>
      </c>
      <c r="I303" s="28">
        <f>('11.физ-в инвал'!H303*'11.физ-в инвал'!I303+'12.юрид-в инвал'!H303*'12.юрид-в инвал'!I303+'13.нерез-в инвал'!H135*'13.нерез-в инвал'!I135)/('11.физ-в инвал'!H303+'12.юрид-в инвал'!H303+'13.нерез-в инвал'!H135)</f>
        <v>1.5961665560908669</v>
      </c>
      <c r="J303" s="21">
        <f>'11.физ-в инвал'!J303+'12.юрид-в инвал'!J303+'13.нерез-в инвал'!J135</f>
        <v>103993.79999999999</v>
      </c>
      <c r="K303" s="28">
        <f>('11.физ-в инвал'!J303*'11.физ-в инвал'!K303+'12.юрид-в инвал'!J303*'12.юрид-в инвал'!K303+'13.нерез-в инвал'!J135*'13.нерез-в инвал'!K135)/('11.физ-в инвал'!J303+'12.юрид-в инвал'!J303+'13.нерез-в инвал'!J135)</f>
        <v>3.3443054970584813</v>
      </c>
      <c r="L303" s="21">
        <f>'11.физ-в инвал'!L303+'12.юрид-в инвал'!L303+'13.нерез-в инвал'!L135</f>
        <v>151626.30000000002</v>
      </c>
      <c r="M303" s="28">
        <f>('11.физ-в инвал'!L303*'11.физ-в инвал'!M303+'12.юрид-в инвал'!L303*'12.юрид-в инвал'!M303+'13.нерез-в инвал'!L135*'13.нерез-в инвал'!M135)/('11.физ-в инвал'!L303+'12.юрид-в инвал'!L303+'13.нерез-в инвал'!L135)</f>
        <v>2.3720275176536032</v>
      </c>
      <c r="N303" s="21">
        <f>'11.физ-в инвал'!N303+'12.юрид-в инвал'!N303+'13.нерез-в инвал'!N135</f>
        <v>575429.80000000005</v>
      </c>
      <c r="O303" s="28">
        <f>('11.физ-в инвал'!N303*'11.физ-в инвал'!O303+'12.юрид-в инвал'!N303*'12.юрид-в инвал'!O303+'13.нерез-в инвал'!N135*'13.нерез-в инвал'!O135)/('11.физ-в инвал'!N303+'12.юрид-в инвал'!N303+'13.нерез-в инвал'!N135)</f>
        <v>2.6537732560948366</v>
      </c>
      <c r="P303" s="21">
        <f>'11.физ-в инвал'!P303+'12.юрид-в инвал'!P303+'13.нерез-в инвал'!P135</f>
        <v>710725.3</v>
      </c>
      <c r="Q303" s="28">
        <f>('11.физ-в инвал'!P303*'11.физ-в инвал'!Q303+'12.юрид-в инвал'!P303*'12.юрид-в инвал'!Q303+'13.нерез-в инвал'!P135*'13.нерез-в инвал'!Q135)/('11.физ-в инвал'!P303+'12.юрид-в инвал'!P303+'13.нерез-в инвал'!P135)</f>
        <v>3.137215769580739</v>
      </c>
      <c r="R303" s="22">
        <f>'11.физ-в инвал'!R303+'12.юрид-в инвал'!R303+'13.нерез-в инвал'!R135</f>
        <v>10230.5</v>
      </c>
      <c r="S303" s="30">
        <f>('11.физ-в инвал'!R303*'11.физ-в инвал'!S303+'12.юрид-в инвал'!R303*'12.юрид-в инвал'!S303+'13.нерез-в инвал'!R135*'13.нерез-в инвал'!S135)/('11.физ-в инвал'!R303+'12.юрид-в инвал'!R303+'13.нерез-в инвал'!R135)</f>
        <v>5.1186044670348512</v>
      </c>
    </row>
    <row r="304" spans="1:19" ht="14.25" customHeight="1" x14ac:dyDescent="0.2">
      <c r="A304" s="23" t="s">
        <v>7</v>
      </c>
      <c r="B304" s="26">
        <f>'11.физ-в инвал'!B304+'12.юрид-в инвал'!B304+'13.нерез-в инвал'!B136</f>
        <v>15756731.200000003</v>
      </c>
      <c r="C304" s="28">
        <f>('11.физ-в инвал'!B304*'11.физ-в инвал'!C304+'12.юрид-в инвал'!B304*'12.юрид-в инвал'!C304+'13.нерез-в инвал'!B136*'13.нерез-в инвал'!C136)/('11.физ-в инвал'!B304+'12.юрид-в инвал'!B304+'13.нерез-в инвал'!B136)</f>
        <v>0.25018665038850213</v>
      </c>
      <c r="D304" s="21">
        <f>'11.физ-в инвал'!D304+'12.юрид-в инвал'!D304+'13.нерез-в инвал'!D136</f>
        <v>14496927.5</v>
      </c>
      <c r="E304" s="28">
        <f>('11.физ-в инвал'!D304*'11.физ-в инвал'!E304+'12.юрид-в инвал'!D304*'12.юрид-в инвал'!E304+'13.нерез-в инвал'!D136*'13.нерез-в инвал'!E136)/('11.физ-в инвал'!D304+'12.юрид-в инвал'!D304+'13.нерез-в инвал'!D136)</f>
        <v>2.6549341024158388E-2</v>
      </c>
      <c r="F304" s="21">
        <f t="shared" si="14"/>
        <v>1259803.7</v>
      </c>
      <c r="G304" s="28">
        <f t="shared" si="15"/>
        <v>2.823646198213265</v>
      </c>
      <c r="H304" s="21">
        <f>'11.физ-в инвал'!H304+'12.юрид-в инвал'!H304+'13.нерез-в инвал'!H136</f>
        <v>92189.2</v>
      </c>
      <c r="I304" s="28">
        <f>('11.физ-в инвал'!H304*'11.физ-в инвал'!I304+'12.юрид-в инвал'!H304*'12.юрид-в инвал'!I304+'13.нерез-в инвал'!H136*'13.нерез-в инвал'!I136)/('11.физ-в инвал'!H304+'12.юрид-в инвал'!H304+'13.нерез-в инвал'!H136)</f>
        <v>1.7242581235112173</v>
      </c>
      <c r="J304" s="21">
        <f>'11.физ-в инвал'!J304+'12.юрид-в инвал'!J304+'13.нерез-в инвал'!J136</f>
        <v>84369</v>
      </c>
      <c r="K304" s="28">
        <f>('11.физ-в инвал'!J304*'11.физ-в инвал'!K304+'12.юрид-в инвал'!J304*'12.юрид-в инвал'!K304+'13.нерез-в инвал'!J136*'13.нерез-в инвал'!K136)/('11.физ-в инвал'!J304+'12.юрид-в инвал'!J304+'13.нерез-в инвал'!J136)</f>
        <v>2.4039607794332087</v>
      </c>
      <c r="L304" s="21">
        <f>'11.физ-в инвал'!L304+'12.юрид-в инвал'!L304+'13.нерез-в инвал'!L136</f>
        <v>134667</v>
      </c>
      <c r="M304" s="28">
        <f>('11.физ-в инвал'!L304*'11.физ-в инвал'!M304+'12.юрид-в инвал'!L304*'12.юрид-в инвал'!M304+'13.нерез-в инвал'!L136*'13.нерез-в инвал'!M136)/('11.физ-в инвал'!L304+'12.юрид-в инвал'!L304+'13.нерез-в инвал'!L136)</f>
        <v>2.4052155539218933</v>
      </c>
      <c r="N304" s="21">
        <f>'11.физ-в инвал'!N304+'12.юрид-в инвал'!N304+'13.нерез-в инвал'!N136</f>
        <v>465346.7</v>
      </c>
      <c r="O304" s="28">
        <f>('11.физ-в инвал'!N304*'11.физ-в инвал'!O304+'12.юрид-в инвал'!N304*'12.юрид-в инвал'!O304+'13.нерез-в инвал'!N136*'13.нерез-в инвал'!O136)/('11.физ-в инвал'!N304+'12.юрид-в инвал'!N304+'13.нерез-в инвал'!N136)</f>
        <v>2.5661421108175939</v>
      </c>
      <c r="P304" s="21">
        <f>'11.физ-в инвал'!P304+'12.юрид-в инвал'!P304+'13.нерез-в инвал'!P136</f>
        <v>479740.8</v>
      </c>
      <c r="Q304" s="28">
        <f>('11.физ-в инвал'!P304*'11.физ-в инвал'!Q304+'12.юрид-в инвал'!P304*'12.юрид-в инвал'!Q304+'13.нерез-в инвал'!P136*'13.нерез-в инвал'!Q136)/('11.физ-в инвал'!P304+'12.юрид-в инвал'!P304+'13.нерез-в инвал'!P136)</f>
        <v>3.464708723960944</v>
      </c>
      <c r="R304" s="22">
        <f>'11.физ-в инвал'!R304+'12.юрид-в инвал'!R304+'13.нерез-в инвал'!R136</f>
        <v>3491</v>
      </c>
      <c r="S304" s="30">
        <f>('11.физ-в инвал'!R304*'11.физ-в инвал'!S304+'12.юрид-в инвал'!R304*'12.юрид-в инвал'!S304+'13.нерез-в инвал'!R136*'13.нерез-в инвал'!S136)/('11.физ-в инвал'!R304+'12.юрид-в инвал'!R304+'13.нерез-в инвал'!R136)</f>
        <v>4.3686975078773971</v>
      </c>
    </row>
    <row r="305" spans="1:19" ht="14.25" customHeight="1" x14ac:dyDescent="0.2">
      <c r="A305" s="23" t="s">
        <v>8</v>
      </c>
      <c r="B305" s="26">
        <f>'11.физ-в инвал'!B305+'12.юрид-в инвал'!B305+'13.нерез-в инвал'!B137</f>
        <v>20615157.900000002</v>
      </c>
      <c r="C305" s="28">
        <f>('11.физ-в инвал'!B305*'11.физ-в инвал'!C305+'12.юрид-в инвал'!B305*'12.юрид-в инвал'!C305+'13.нерез-в инвал'!B137*'13.нерез-в инвал'!C137)/('11.физ-в инвал'!B305+'12.юрид-в инвал'!B305+'13.нерез-в инвал'!B137)</f>
        <v>0.28055825863938672</v>
      </c>
      <c r="D305" s="21">
        <f>'11.физ-в инвал'!D305+'12.юрид-в инвал'!D305+'13.нерез-в инвал'!D137</f>
        <v>18730124.800000001</v>
      </c>
      <c r="E305" s="28">
        <f>('11.физ-в инвал'!D305*'11.физ-в инвал'!E305+'12.юрид-в инвал'!D305*'12.юрид-в инвал'!E305+'13.нерез-в инвал'!D137*'13.нерез-в инвал'!E137)/('11.физ-в инвал'!D305+'12.юрид-в инвал'!D305+'13.нерез-в инвал'!D137)</f>
        <v>3.2415869327256153E-2</v>
      </c>
      <c r="F305" s="21">
        <f t="shared" si="14"/>
        <v>1885033.1</v>
      </c>
      <c r="G305" s="28">
        <f t="shared" si="15"/>
        <v>2.746158422364041</v>
      </c>
      <c r="H305" s="21">
        <f>'11.физ-в инвал'!H305+'12.юрид-в инвал'!H305+'13.нерез-в инвал'!H137</f>
        <v>104179.3</v>
      </c>
      <c r="I305" s="28">
        <f>('11.физ-в инвал'!H305*'11.физ-в инвал'!I305+'12.юрид-в инвал'!H305*'12.юрид-в инвал'!I305+'13.нерез-в инвал'!H137*'13.нерез-в инвал'!I137)/('11.физ-в инвал'!H305+'12.юрид-в инвал'!H305+'13.нерез-в инвал'!H137)</f>
        <v>1.8828746785589869</v>
      </c>
      <c r="J305" s="21">
        <f>'11.физ-в инвал'!J305+'12.юрид-в инвал'!J305+'13.нерез-в инвал'!J137</f>
        <v>207527.09999999998</v>
      </c>
      <c r="K305" s="28">
        <f>('11.физ-в инвал'!J305*'11.физ-в инвал'!K305+'12.юрид-в инвал'!J305*'12.юрид-в инвал'!K305+'13.нерез-в инвал'!J137*'13.нерез-в инвал'!K137)/('11.физ-в инвал'!J305+'12.юрид-в инвал'!J305+'13.нерез-в инвал'!J137)</f>
        <v>2.1243931178144893</v>
      </c>
      <c r="L305" s="21">
        <f>'11.физ-в инвал'!L305+'12.юрид-в инвал'!L305+'13.нерез-в инвал'!L137</f>
        <v>229277.8</v>
      </c>
      <c r="M305" s="28">
        <f>('11.физ-в инвал'!L305*'11.физ-в инвал'!M305+'12.юрид-в инвал'!L305*'12.юрид-в инвал'!M305+'13.нерез-в инвал'!L137*'13.нерез-в инвал'!M137)/('11.физ-в инвал'!L305+'12.юрид-в инвал'!L305+'13.нерез-в инвал'!L137)</f>
        <v>2.0696474451516891</v>
      </c>
      <c r="N305" s="21">
        <f>'11.физ-в инвал'!N305+'12.юрид-в инвал'!N305+'13.нерез-в инвал'!N137</f>
        <v>626050.80000000005</v>
      </c>
      <c r="O305" s="28">
        <f>('11.физ-в инвал'!N305*'11.физ-в инвал'!O305+'12.юрид-в инвал'!N305*'12.юрид-в инвал'!O305+'13.нерез-в инвал'!N137*'13.нерез-в инвал'!O137)/('11.физ-в инвал'!N305+'12.юрид-в инвал'!N305+'13.нерез-в инвал'!N137)</f>
        <v>2.8749935771985249</v>
      </c>
      <c r="P305" s="21">
        <f>'11.физ-в инвал'!P305+'12.юрид-в инвал'!P305+'13.нерез-в инвал'!P137</f>
        <v>697406.8</v>
      </c>
      <c r="Q305" s="28">
        <f>('11.физ-в инвал'!P305*'11.физ-в инвал'!Q305+'12.юрид-в инвал'!P305*'12.юрид-в инвал'!Q305+'13.нерез-в инвал'!P137*'13.нерез-в инвал'!Q137)/('11.физ-в инвал'!P305+'12.юрид-в инвал'!P305+'13.нерез-в инвал'!P137)</f>
        <v>3.1494857764507018</v>
      </c>
      <c r="R305" s="22">
        <f>'11.физ-в инвал'!R305+'12.юрид-в инвал'!R305+'13.нерез-в инвал'!R137</f>
        <v>20591.3</v>
      </c>
      <c r="S305" s="30">
        <f>('11.физ-в инвал'!R305*'11.физ-в инвал'!S305+'12.юрид-в инвал'!R305*'12.юрид-в инвал'!S305+'13.нерез-в инвал'!R137*'13.нерез-в инвал'!S137)/('11.физ-в инвал'!R305+'12.юрид-в инвал'!R305+'13.нерез-в инвал'!R137)</f>
        <v>3.3356211603929822</v>
      </c>
    </row>
    <row r="306" spans="1:19" ht="14.25" customHeight="1" x14ac:dyDescent="0.2">
      <c r="A306" s="23" t="s">
        <v>9</v>
      </c>
      <c r="B306" s="26">
        <f>'11.физ-в инвал'!B306+'12.юрид-в инвал'!B306+'13.нерез-в инвал'!B138</f>
        <v>17773041.199999999</v>
      </c>
      <c r="C306" s="28">
        <f>('11.физ-в инвал'!B306*'11.физ-в инвал'!C306+'12.юрид-в инвал'!B306*'12.юрид-в инвал'!C306+'13.нерез-в инвал'!B138*'13.нерез-в инвал'!C138)/('11.физ-в инвал'!B306+'12.юрид-в инвал'!B306+'13.нерез-в инвал'!B138)</f>
        <v>0.29429502008919017</v>
      </c>
      <c r="D306" s="21">
        <f>'11.физ-в инвал'!D306+'12.юрид-в инвал'!D306+'13.нерез-в инвал'!D138</f>
        <v>16137421.300000001</v>
      </c>
      <c r="E306" s="28">
        <f>('11.физ-в инвал'!D306*'11.физ-в инвал'!E306+'12.юрид-в инвал'!D306*'12.юрид-в инвал'!E306+'13.нерез-в инвал'!D138*'13.нерез-в инвал'!E138)/('11.физ-в инвал'!D306+'12.юрид-в инвал'!D306+'13.нерез-в инвал'!D138)</f>
        <v>2.7130504673630863E-2</v>
      </c>
      <c r="F306" s="21">
        <f t="shared" si="14"/>
        <v>1635619.9</v>
      </c>
      <c r="G306" s="28">
        <f t="shared" si="15"/>
        <v>2.9302047089302374</v>
      </c>
      <c r="H306" s="21">
        <f>'11.физ-в инвал'!H306+'12.юрид-в инвал'!H306+'13.нерез-в инвал'!H138</f>
        <v>122349.6</v>
      </c>
      <c r="I306" s="28">
        <f>('11.физ-в инвал'!H306*'11.физ-в инвал'!I306+'12.юрид-в инвал'!H306*'12.юрид-в инвал'!I306+'13.нерез-в инвал'!H138*'13.нерез-в инвал'!I138)/('11.физ-в инвал'!H306+'12.юрид-в инвал'!H306+'13.нерез-в инвал'!H138)</f>
        <v>1.7312904905287829</v>
      </c>
      <c r="J306" s="21">
        <f>'11.физ-в инвал'!J306+'12.юрид-в инвал'!J306+'13.нерез-в инвал'!J138</f>
        <v>106145.4</v>
      </c>
      <c r="K306" s="28">
        <f>('11.физ-в инвал'!J306*'11.физ-в инвал'!K306+'12.юрид-в инвал'!J306*'12.юрид-в инвал'!K306+'13.нерез-в инвал'!J138*'13.нерез-в инвал'!K138)/('11.физ-в инвал'!J306+'12.юрид-в инвал'!J306+'13.нерез-в инвал'!J138)</f>
        <v>2.8073532814422513</v>
      </c>
      <c r="L306" s="21">
        <f>'11.физ-в инвал'!L306+'12.юрид-в инвал'!L306+'13.нерез-в инвал'!L138</f>
        <v>208760.9</v>
      </c>
      <c r="M306" s="28">
        <f>('11.физ-в инвал'!L306*'11.физ-в инвал'!M306+'12.юрид-в инвал'!L306*'12.юрид-в инвал'!M306+'13.нерез-в инвал'!L138*'13.нерез-в инвал'!M138)/('11.физ-в инвал'!L306+'12.юрид-в инвал'!L306+'13.нерез-в инвал'!L138)</f>
        <v>2.0970042857642435</v>
      </c>
      <c r="N306" s="21">
        <f>'11.физ-в инвал'!N306+'12.юрид-в инвал'!N306+'13.нерез-в инвал'!N138</f>
        <v>476802.6</v>
      </c>
      <c r="O306" s="28">
        <f>('11.физ-в инвал'!N306*'11.физ-в инвал'!O306+'12.юрид-в инвал'!N306*'12.юрид-в инвал'!O306+'13.нерез-в инвал'!N138*'13.нерез-в инвал'!O138)/('11.физ-в инвал'!N306+'12.юрид-в инвал'!N306+'13.нерез-в инвал'!N138)</f>
        <v>2.907774460541952</v>
      </c>
      <c r="P306" s="21">
        <f>'11.физ-в инвал'!P306+'12.юрид-в инвал'!P306+'13.нерез-в инвал'!P138</f>
        <v>715656.7</v>
      </c>
      <c r="Q306" s="28">
        <f>('11.физ-в инвал'!P306*'11.физ-в инвал'!Q306+'12.юрид-в инвал'!P306*'12.юрид-в инвал'!Q306+'13.нерез-в инвал'!P138*'13.нерез-в инвал'!Q138)/('11.физ-в инвал'!P306+'12.юрид-в инвал'!P306+'13.нерез-в инвал'!P138)</f>
        <v>3.3956529212959272</v>
      </c>
      <c r="R306" s="22">
        <f>'11.физ-в инвал'!R306+'12.юрид-в инвал'!R306+'13.нерез-в инвал'!R138</f>
        <v>5904.7</v>
      </c>
      <c r="S306" s="30">
        <f>('11.физ-в инвал'!R306*'11.физ-в инвал'!S306+'12.юрид-в инвал'!R306*'12.юрид-в инвал'!S306+'13.нерез-в инвал'!R138*'13.нерез-в инвал'!S138)/('11.физ-в инвал'!R306+'12.юрид-в инвал'!R306+'13.нерез-в инвал'!R138)</f>
        <v>4.8371819059393379</v>
      </c>
    </row>
    <row r="307" spans="1:19" ht="14.25" customHeight="1" x14ac:dyDescent="0.2">
      <c r="A307" s="23" t="s">
        <v>14</v>
      </c>
      <c r="B307" s="26">
        <f>'11.физ-в инвал'!B307+'12.юрид-в инвал'!B307+'13.нерез-в инвал'!B139</f>
        <v>18984400.400000002</v>
      </c>
      <c r="C307" s="28">
        <f>('11.физ-в инвал'!B307*'11.физ-в инвал'!C307+'12.юрид-в инвал'!B307*'12.юрид-в инвал'!C307+'13.нерез-в инвал'!B139*'13.нерез-в инвал'!C139)/('11.физ-в инвал'!B307+'12.юрид-в инвал'!B307+'13.нерез-в инвал'!B139)</f>
        <v>0.32399798689454534</v>
      </c>
      <c r="D307" s="21">
        <f>'11.физ-в инвал'!D307+'12.юрид-в инвал'!D307+'13.нерез-в инвал'!D139</f>
        <v>16969096.600000001</v>
      </c>
      <c r="E307" s="28">
        <f>('11.физ-в инвал'!D307*'11.физ-в инвал'!E307+'12.юрид-в инвал'!D307*'12.юрид-в инвал'!E307+'13.нерез-в инвал'!D139*'13.нерез-в инвал'!E139)/('11.физ-в инвал'!D307+'12.юрид-в инвал'!D307+'13.нерез-в инвал'!D139)</f>
        <v>2.8828810073483774E-2</v>
      </c>
      <c r="F307" s="21">
        <f t="shared" si="14"/>
        <v>2015303.7999999998</v>
      </c>
      <c r="G307" s="28">
        <f t="shared" si="15"/>
        <v>2.8093574025911141</v>
      </c>
      <c r="H307" s="21">
        <f>'11.физ-в инвал'!H307+'12.юрид-в инвал'!H307+'13.нерез-в инвал'!H139</f>
        <v>100899.5</v>
      </c>
      <c r="I307" s="28">
        <f>('11.физ-в инвал'!H307*'11.физ-в инвал'!I307+'12.юрид-в инвал'!H307*'12.юрид-в инвал'!I307+'13.нерез-в инвал'!H139*'13.нерез-в инвал'!I139)/('11.физ-в инвал'!H307+'12.юрид-в инвал'!H307+'13.нерез-в инвал'!H139)</f>
        <v>1.8871937422881184</v>
      </c>
      <c r="J307" s="21">
        <f>'11.физ-в инвал'!J307+'12.юрид-в инвал'!J307+'13.нерез-в инвал'!J139</f>
        <v>119487.20000000001</v>
      </c>
      <c r="K307" s="28">
        <f>('11.физ-в инвал'!J307*'11.физ-в инвал'!K307+'12.юрид-в инвал'!J307*'12.юрид-в инвал'!K307+'13.нерез-в инвал'!J139*'13.нерез-в инвал'!K139)/('11.физ-в инвал'!J307+'12.юрид-в инвал'!J307+'13.нерез-в инвал'!J139)</f>
        <v>1.751190562671149</v>
      </c>
      <c r="L307" s="21">
        <f>'11.физ-в инвал'!L307+'12.юрид-в инвал'!L307+'13.нерез-в инвал'!L139</f>
        <v>335470.10000000003</v>
      </c>
      <c r="M307" s="28">
        <f>('11.физ-в инвал'!L307*'11.физ-в инвал'!M307+'12.юрид-в инвал'!L307*'12.юрид-в инвал'!M307+'13.нерез-в инвал'!L139*'13.нерез-в инвал'!M139)/('11.физ-в инвал'!L307+'12.юрид-в инвал'!L307+'13.нерез-в инвал'!L139)</f>
        <v>2.0401667153048804</v>
      </c>
      <c r="N307" s="21">
        <f>'11.физ-в инвал'!N307+'12.юрид-в инвал'!N307+'13.нерез-в инвал'!N139</f>
        <v>559881.6</v>
      </c>
      <c r="O307" s="28">
        <f>('11.физ-в инвал'!N307*'11.физ-в инвал'!O307+'12.юрид-в инвал'!N307*'12.юрид-в инвал'!O307+'13.нерез-в инвал'!N139*'13.нерез-в инвал'!O139)/('11.физ-в инвал'!N307+'12.юрид-в инвал'!N307+'13.нерез-в инвал'!N139)</f>
        <v>2.485040676457305</v>
      </c>
      <c r="P307" s="21">
        <f>'11.физ-в инвал'!P307+'12.юрид-в инвал'!P307+'13.нерез-в инвал'!P139</f>
        <v>888573</v>
      </c>
      <c r="Q307" s="28">
        <f>('11.физ-в инвал'!P307*'11.физ-в инвал'!Q307+'12.юрид-в инвал'!P307*'12.юрид-в инвал'!Q307+'13.нерез-в инвал'!P139*'13.нерез-в инвал'!Q139)/('11.физ-в инвал'!P307+'12.юрид-в инвал'!P307+'13.нерез-в инвал'!P139)</f>
        <v>3.5529380624889608</v>
      </c>
      <c r="R307" s="22">
        <f>'11.физ-в инвал'!R307+'12.юрид-в инвал'!R307+'13.нерез-в инвал'!R139</f>
        <v>10992.400000000001</v>
      </c>
      <c r="S307" s="30">
        <f>('11.физ-в инвал'!R307*'11.физ-в инвал'!S307+'12.юрид-в инвал'!R307*'12.юрид-в инвал'!S307+'13.нерез-в инвал'!R139*'13.нерез-в инвал'!S139)/('11.физ-в инвал'!R307+'12.юрид-в инвал'!R307+'13.нерез-в инвал'!R139)</f>
        <v>2.6617091808886175</v>
      </c>
    </row>
    <row r="308" spans="1:19" ht="14.25" customHeight="1" thickBot="1" x14ac:dyDescent="0.25">
      <c r="A308" s="24" t="s">
        <v>15</v>
      </c>
      <c r="B308" s="27">
        <f>'11.физ-в инвал'!B308+'12.юрид-в инвал'!B308+'13.нерез-в инвал'!B140</f>
        <v>22722860</v>
      </c>
      <c r="C308" s="29">
        <f>('11.физ-в инвал'!B308*'11.физ-в инвал'!C308+'12.юрид-в инвал'!B308*'12.юрид-в инвал'!C308+'13.нерез-в инвал'!B140*'13.нерез-в инвал'!C140)/('11.физ-в инвал'!B308+'12.юрид-в инвал'!B308+'13.нерез-в инвал'!B140)</f>
        <v>0.49521644229643613</v>
      </c>
      <c r="D308" s="25">
        <f>'11.физ-в инвал'!D308+'12.юрид-в инвал'!D308+'13.нерез-в инвал'!D140</f>
        <v>19291721.800000001</v>
      </c>
      <c r="E308" s="29">
        <f>('11.физ-в инвал'!D308*'11.физ-в инвал'!E308+'12.юрид-в инвал'!D308*'12.юрид-в инвал'!E308+'13.нерез-в инвал'!D140*'13.нерез-в инвал'!E140)/('11.физ-в инвал'!D308+'12.юрид-в инвал'!D308+'13.нерез-в инвал'!D140)</f>
        <v>3.3671109750297128E-2</v>
      </c>
      <c r="F308" s="25">
        <f t="shared" si="14"/>
        <v>3431138.2</v>
      </c>
      <c r="G308" s="29">
        <f t="shared" si="15"/>
        <v>3.090274884876393</v>
      </c>
      <c r="H308" s="25">
        <f>'11.физ-в инвал'!H308+'12.юрид-в инвал'!H308+'13.нерез-в инвал'!H140</f>
        <v>101506.8</v>
      </c>
      <c r="I308" s="29">
        <f>('11.физ-в инвал'!H308*'11.физ-в инвал'!I308+'12.юрид-в инвал'!H308*'12.юрид-в инвал'!I308+'13.нерез-в инвал'!H140*'13.нерез-в инвал'!I140)/('11.физ-в инвал'!H308+'12.юрид-в инвал'!H308+'13.нерез-в инвал'!H140)</f>
        <v>1.7849867201015062</v>
      </c>
      <c r="J308" s="25">
        <f>'11.физ-в инвал'!J308+'12.юрид-в инвал'!J308+'13.нерез-в инвал'!J140</f>
        <v>173023.19999999998</v>
      </c>
      <c r="K308" s="29">
        <f>('11.физ-в инвал'!J308*'11.физ-в инвал'!K308+'12.юрид-в инвал'!J308*'12.юрид-в инвал'!K308+'13.нерез-в инвал'!J140*'13.нерез-в инвал'!K140)/('11.физ-в инвал'!J308+'12.юрид-в инвал'!J308+'13.нерез-в инвал'!J140)</f>
        <v>2.1082535347860847</v>
      </c>
      <c r="L308" s="25">
        <f>'11.физ-в инвал'!L308+'12.юрид-в инвал'!L308+'13.нерез-в инвал'!L140</f>
        <v>338809.3</v>
      </c>
      <c r="M308" s="29">
        <f>('11.физ-в инвал'!L308*'11.физ-в инвал'!M308+'12.юрид-в инвал'!L308*'12.юрид-в инвал'!M308+'13.нерез-в инвал'!L140*'13.нерез-в инвал'!M140)/('11.физ-в инвал'!L308+'12.юрид-в инвал'!L308+'13.нерез-в инвал'!L140)</f>
        <v>1.7682164450621627</v>
      </c>
      <c r="N308" s="25">
        <f>'11.физ-в инвал'!N308+'12.юрид-в инвал'!N308+'13.нерез-в инвал'!N140</f>
        <v>1567249.3</v>
      </c>
      <c r="O308" s="29">
        <f>('11.физ-в инвал'!N308*'11.физ-в инвал'!O308+'12.юрид-в инвал'!N308*'12.юрид-в инвал'!O308+'13.нерез-в инвал'!N140*'13.нерез-в инвал'!O140)/('11.физ-в инвал'!N308+'12.юрид-в инвал'!N308+'13.нерез-в инвал'!N140)</f>
        <v>3.2383107435428404</v>
      </c>
      <c r="P308" s="25">
        <f>'11.физ-в инвал'!P308+'12.юрид-в инвал'!P308+'13.нерез-в инвал'!P140</f>
        <v>1241126.7000000002</v>
      </c>
      <c r="Q308" s="29">
        <f>('11.физ-в инвал'!P308*'11.физ-в инвал'!Q308+'12.юрид-в инвал'!P308*'12.юрид-в инвал'!Q308+'13.нерез-в инвал'!P140*'13.нерез-в инвал'!Q140)/('11.физ-в инвал'!P308+'12.юрид-в инвал'!P308+'13.нерез-в инвал'!P140)</f>
        <v>3.4891459937168374</v>
      </c>
      <c r="R308" s="25">
        <f>'11.физ-в инвал'!R308+'12.юрид-в инвал'!R308+'13.нерез-в инвал'!R140</f>
        <v>9422.9</v>
      </c>
      <c r="S308" s="29">
        <f>('11.физ-в инвал'!R308*'11.физ-в инвал'!S308+'12.юрид-в инвал'!R308*'12.юрид-в инвал'!S308+'13.нерез-в инвал'!R140*'13.нерез-в инвал'!S140)/('11.физ-в инвал'!R308+'12.юрид-в инвал'!R308+'13.нерез-в инвал'!R140)</f>
        <v>5.5603336552441416</v>
      </c>
    </row>
    <row r="309" spans="1:19" ht="14.25" customHeight="1" x14ac:dyDescent="0.2">
      <c r="A309" s="23" t="s">
        <v>76</v>
      </c>
      <c r="B309" s="26">
        <f>'11.физ-в инвал'!B309+'12.юрид-в инвал'!B309+'13.нерез-в инвал'!B141</f>
        <v>17740641.599999998</v>
      </c>
      <c r="C309" s="28">
        <f>('11.физ-в инвал'!B309*'11.физ-в инвал'!C309+'12.юрид-в инвал'!B309*'12.юрид-в инвал'!C309+'13.нерез-в инвал'!B141*'13.нерез-в инвал'!C141)/('11.физ-в инвал'!B309+'12.юрид-в инвал'!B309+'13.нерез-в инвал'!B141)</f>
        <v>0.40985798123558276</v>
      </c>
      <c r="D309" s="21">
        <f>'11.физ-в инвал'!D309+'12.юрид-в инвал'!D309+'13.нерез-в инвал'!D141</f>
        <v>15662080.800000001</v>
      </c>
      <c r="E309" s="28">
        <f>('11.физ-в инвал'!D309*'11.физ-в инвал'!E309+'12.юрид-в инвал'!D309*'12.юрид-в инвал'!E309+'13.нерез-в инвал'!D141*'13.нерез-в инвал'!E141)/('11.физ-в инвал'!D309+'12.юрид-в инвал'!D309+'13.нерез-в инвал'!D141)</f>
        <v>1.7407961973992626E-2</v>
      </c>
      <c r="F309" s="21">
        <f t="shared" ref="F309:F320" si="16">H309+J309+L309+N309+P309+R309</f>
        <v>2078560.8</v>
      </c>
      <c r="G309" s="28">
        <f t="shared" ref="G309:G320" si="17">(H309*I309+J309*K309+L309*M309+N309*O309+P309*Q309+R309*S309)/(H309+J309+L309+N309+P309+R309)</f>
        <v>3.3669925099135893</v>
      </c>
      <c r="H309" s="21">
        <f>'11.физ-в инвал'!H309+'12.юрид-в инвал'!H309+'13.нерез-в инвал'!H141</f>
        <v>64051</v>
      </c>
      <c r="I309" s="28">
        <f>('11.физ-в инвал'!H309*'11.физ-в инвал'!I309+'12.юрид-в инвал'!H309*'12.юрид-в инвал'!I309+'13.нерез-в инвал'!H141*'13.нерез-в инвал'!I141)/('11.физ-в инвал'!H309+'12.юрид-в инвал'!H309+'13.нерез-в инвал'!H141)</f>
        <v>1.5520097578492136</v>
      </c>
      <c r="J309" s="21">
        <f>'11.физ-в инвал'!J309+'12.юрид-в инвал'!J309+'13.нерез-в инвал'!J141</f>
        <v>97418.1</v>
      </c>
      <c r="K309" s="28">
        <f>('11.физ-в инвал'!J309*'11.физ-в инвал'!K309+'12.юрид-в инвал'!J309*'12.юрид-в инвал'!K309+'13.нерез-в инвал'!J141*'13.нерез-в инвал'!K141)/('11.физ-в инвал'!J309+'12.юрид-в инвал'!J309+'13.нерез-в инвал'!J141)</f>
        <v>1.855364937316573</v>
      </c>
      <c r="L309" s="21">
        <f>'11.физ-в инвал'!L309+'12.юрид-в инвал'!L309+'13.нерез-в инвал'!L141</f>
        <v>258184.40000000002</v>
      </c>
      <c r="M309" s="28">
        <f>('11.физ-в инвал'!L309*'11.физ-в инвал'!M309+'12.юрид-в инвал'!L309*'12.юрид-в инвал'!M309+'13.нерез-в инвал'!L141*'13.нерез-в инвал'!M141)/('11.физ-в инвал'!L309+'12.юрид-в инвал'!L309+'13.нерез-в инвал'!L141)</f>
        <v>1.9415233337103206</v>
      </c>
      <c r="N309" s="21">
        <f>'11.физ-в инвал'!N309+'12.юрид-в инвал'!N309+'13.нерез-в инвал'!N141</f>
        <v>1052391.4000000001</v>
      </c>
      <c r="O309" s="28">
        <f>('11.физ-в инвал'!N309*'11.физ-в инвал'!O309+'12.юрид-в инвал'!N309*'12.юрид-в инвал'!O309+'13.нерез-в инвал'!N141*'13.нерез-в инвал'!O141)/('11.физ-в инвал'!N309+'12.юрид-в инвал'!N309+'13.нерез-в инвал'!N141)</f>
        <v>3.9484905663425232</v>
      </c>
      <c r="P309" s="21">
        <f>'11.физ-в инвал'!P309+'12.юрид-в инвал'!P309+'13.нерез-в инвал'!P141</f>
        <v>550932.69999999995</v>
      </c>
      <c r="Q309" s="28">
        <f>('11.физ-в инвал'!P309*'11.физ-в инвал'!Q309+'12.юрид-в инвал'!P309*'12.юрид-в инвал'!Q309+'13.нерез-в инвал'!P141*'13.нерез-в инвал'!Q141)/('11.физ-в инвал'!P309+'12.юрид-в инвал'!P309+'13.нерез-в инвал'!P141)</f>
        <v>2.9770589946830142</v>
      </c>
      <c r="R309" s="22">
        <f>'11.физ-в инвал'!R309+'12.юрид-в инвал'!R309+'13.нерез-в инвал'!R141</f>
        <v>55583.199999999997</v>
      </c>
      <c r="S309" s="30">
        <f>('11.физ-в инвал'!R309*'11.физ-в инвал'!S309+'12.юрид-в инвал'!R309*'12.юрид-в инвал'!S309+'13.нерез-в инвал'!R141*'13.нерез-в инвал'!S141)/('11.физ-в инвал'!R309+'12.юрид-в инвал'!R309+'13.нерез-в инвал'!R141)</f>
        <v>7.5842527778177589</v>
      </c>
    </row>
    <row r="310" spans="1:19" ht="14.25" customHeight="1" x14ac:dyDescent="0.2">
      <c r="A310" s="23" t="s">
        <v>1</v>
      </c>
      <c r="B310" s="26">
        <f>'11.физ-в инвал'!B310+'12.юрид-в инвал'!B310+'13.нерез-в инвал'!B142</f>
        <v>18719153.700000003</v>
      </c>
      <c r="C310" s="28">
        <f>('11.физ-в инвал'!B310*'11.физ-в инвал'!C310+'12.юрид-в инвал'!B310*'12.юрид-в инвал'!C310+'13.нерез-в инвал'!B142*'13.нерез-в инвал'!C142)/('11.физ-в инвал'!B310+'12.юрид-в инвал'!B310+'13.нерез-в инвал'!B142)</f>
        <v>0.3535978333785465</v>
      </c>
      <c r="D310" s="21">
        <f>'11.физ-в инвал'!D310+'12.юрид-в инвал'!D310+'13.нерез-в инвал'!D142</f>
        <v>16388281.699999999</v>
      </c>
      <c r="E310" s="28">
        <f>('11.физ-в инвал'!D310*'11.физ-в инвал'!E310+'12.юрид-в инвал'!D310*'12.юрид-в инвал'!E310+'13.нерез-в инвал'!D142*'13.нерез-в инвал'!E142)/('11.физ-в инвал'!D310+'12.юрид-в инвал'!D310+'13.нерез-в инвал'!D142)</f>
        <v>1.0170761953646433E-2</v>
      </c>
      <c r="F310" s="21">
        <f t="shared" si="16"/>
        <v>2330872</v>
      </c>
      <c r="G310" s="28">
        <f t="shared" si="17"/>
        <v>2.7682218839129744</v>
      </c>
      <c r="H310" s="21">
        <f>'11.физ-в инвал'!H310+'12.юрид-в инвал'!H310+'13.нерез-в инвал'!H142</f>
        <v>74816.399999999994</v>
      </c>
      <c r="I310" s="28">
        <f>('11.физ-в инвал'!H310*'11.физ-в инвал'!I310+'12.юрид-в инвал'!H310*'12.юрид-в инвал'!I310+'13.нерез-в инвал'!H142*'13.нерез-в инвал'!I142)/('11.физ-в инвал'!H310+'12.юрид-в инвал'!H310+'13.нерез-в инвал'!H142)</f>
        <v>1.8088790024647003</v>
      </c>
      <c r="J310" s="21">
        <f>'11.физ-в инвал'!J310+'12.юрид-в инвал'!J310+'13.нерез-в инвал'!J142</f>
        <v>106213.4</v>
      </c>
      <c r="K310" s="28">
        <f>('11.физ-в инвал'!J310*'11.физ-в инвал'!K310+'12.юрид-в инвал'!J310*'12.юрид-в инвал'!K310+'13.нерез-в инвал'!J142*'13.нерез-в инвал'!K142)/('11.физ-в инвал'!J310+'12.юрид-в инвал'!J310+'13.нерез-в инвал'!J142)</f>
        <v>1.9618310213212267</v>
      </c>
      <c r="L310" s="21">
        <f>'11.физ-в инвал'!L310+'12.юрид-в инвал'!L310+'13.нерез-в инвал'!L142</f>
        <v>177858.5</v>
      </c>
      <c r="M310" s="28">
        <f>('11.физ-в инвал'!L310*'11.физ-в инвал'!M310+'12.юрид-в инвал'!L310*'12.юрид-в инвал'!M310+'13.нерез-в инвал'!L142*'13.нерез-в инвал'!M142)/('11.физ-в инвал'!L310+'12.юрид-в инвал'!L310+'13.нерез-в инвал'!L142)</f>
        <v>2.1255420235749254</v>
      </c>
      <c r="N310" s="21">
        <f>'11.физ-в инвал'!N310+'12.юрид-в инвал'!N310+'13.нерез-в инвал'!N142</f>
        <v>414796</v>
      </c>
      <c r="O310" s="28">
        <f>('11.физ-в инвал'!N310*'11.физ-в инвал'!O310+'12.юрид-в инвал'!N310*'12.юрид-в инвал'!O310+'13.нерез-в инвал'!N142*'13.нерез-в инвал'!O142)/('11.физ-в инвал'!N310+'12.юрид-в инвал'!N310+'13.нерез-в инвал'!N142)</f>
        <v>2.8708557845302249</v>
      </c>
      <c r="P310" s="21">
        <f>'11.физ-в инвал'!P310+'12.юрид-в инвал'!P310+'13.нерез-в инвал'!P142</f>
        <v>1549820.4</v>
      </c>
      <c r="Q310" s="28">
        <f>('11.физ-в инвал'!P310*'11.физ-в инвал'!Q310+'12.юрид-в инвал'!P310*'12.юрид-в инвал'!Q310+'13.нерез-в инвал'!P142*'13.нерез-в инвал'!Q142)/('11.физ-в инвал'!P310+'12.юрид-в инвал'!P310+'13.нерез-в инвал'!P142)</f>
        <v>2.9089729203461272</v>
      </c>
      <c r="R310" s="22">
        <f>'11.физ-в инвал'!R310+'12.юрид-в инвал'!R310+'13.нерез-в инвал'!R142</f>
        <v>7367.3000000000011</v>
      </c>
      <c r="S310" s="30">
        <f>('11.физ-в инвал'!R310*'11.физ-в инвал'!S310+'12.юрид-в инвал'!R310*'12.юрид-в инвал'!S310+'13.нерез-в инвал'!R142*'13.нерез-в инвал'!S142)/('11.физ-в инвал'!R310+'12.юрид-в инвал'!R310+'13.нерез-в инвал'!R142)</f>
        <v>4.2639140526380048</v>
      </c>
    </row>
    <row r="311" spans="1:19" ht="14.25" customHeight="1" x14ac:dyDescent="0.2">
      <c r="A311" s="23" t="s">
        <v>2</v>
      </c>
      <c r="B311" s="26">
        <f>'11.физ-в инвал'!B311+'12.юрид-в инвал'!B311+'13.нерез-в инвал'!B143</f>
        <v>22564820.800000001</v>
      </c>
      <c r="C311" s="28">
        <f>('11.физ-в инвал'!B311*'11.физ-в инвал'!C311+'12.юрид-в инвал'!B311*'12.юрид-в инвал'!C311+'13.нерез-в инвал'!B143*'13.нерез-в инвал'!C143)/('11.физ-в инвал'!B311+'12.юрид-в инвал'!B311+'13.нерез-в инвал'!B143)</f>
        <v>0.26429727449907325</v>
      </c>
      <c r="D311" s="21">
        <f>'11.физ-в инвал'!D311+'12.юрид-в инвал'!D311+'13.нерез-в инвал'!D143</f>
        <v>20846616.400000002</v>
      </c>
      <c r="E311" s="28">
        <f>('11.физ-в инвал'!D311*'11.физ-в инвал'!E311+'12.юрид-в инвал'!D311*'12.юрид-в инвал'!E311+'13.нерез-в инвал'!D143*'13.нерез-в инвал'!E143)/('11.физ-в инвал'!D311+'12.юрид-в инвал'!D311+'13.нерез-в инвал'!D143)</f>
        <v>6.3281467730178023E-2</v>
      </c>
      <c r="F311" s="21">
        <f t="shared" si="16"/>
        <v>1718204.4000000001</v>
      </c>
      <c r="G311" s="28">
        <f t="shared" si="17"/>
        <v>2.703180223493781</v>
      </c>
      <c r="H311" s="21">
        <f>'11.физ-в инвал'!H311+'12.юрид-в инвал'!H311+'13.нерез-в инвал'!H143</f>
        <v>58601.900000000009</v>
      </c>
      <c r="I311" s="28">
        <f>('11.физ-в инвал'!H311*'11.физ-в инвал'!I311+'12.юрид-в инвал'!H311*'12.юрид-в инвал'!I311+'13.нерез-в инвал'!H143*'13.нерез-в инвал'!I143)/('11.физ-в инвал'!H311+'12.юрид-в инвал'!H311+'13.нерез-в инвал'!H143)</f>
        <v>2.25444273991116</v>
      </c>
      <c r="J311" s="21">
        <f>'11.физ-в инвал'!J311+'12.юрид-в инвал'!J311+'13.нерез-в инвал'!J143</f>
        <v>118232.1</v>
      </c>
      <c r="K311" s="28">
        <f>('11.физ-в инвал'!J311*'11.физ-в инвал'!K311+'12.юрид-в инвал'!J311*'12.юрид-в инвал'!K311+'13.нерез-в инвал'!J143*'13.нерез-в инвал'!K143)/('11.физ-в инвал'!J311+'12.юрид-в инвал'!J311+'13.нерез-в инвал'!J143)</f>
        <v>2.0318404054398069</v>
      </c>
      <c r="L311" s="21">
        <f>'11.физ-в инвал'!L311+'12.юрид-в инвал'!L311+'13.нерез-в инвал'!L143</f>
        <v>214880.59999999998</v>
      </c>
      <c r="M311" s="28">
        <f>('11.физ-в инвал'!L311*'11.физ-в инвал'!M311+'12.юрид-в инвал'!L311*'12.юрид-в инвал'!M311+'13.нерез-в инвал'!L143*'13.нерез-в инвал'!M143)/('11.физ-в инвал'!L311+'12.юрид-в инвал'!L311+'13.нерез-в инвал'!L143)</f>
        <v>1.9103247710589075</v>
      </c>
      <c r="N311" s="21">
        <f>'11.физ-в инвал'!N311+'12.юрид-в инвал'!N311+'13.нерез-в инвал'!N143</f>
        <v>573821.9</v>
      </c>
      <c r="O311" s="28">
        <f>('11.физ-в инвал'!N311*'11.физ-в инвал'!O311+'12.юрид-в инвал'!N311*'12.юрид-в инвал'!O311+'13.нерез-в инвал'!N143*'13.нерез-в инвал'!O143)/('11.физ-в инвал'!N311+'12.юрид-в инвал'!N311+'13.нерез-в инвал'!N143)</f>
        <v>2.6934335217948244</v>
      </c>
      <c r="P311" s="21">
        <f>'11.физ-в инвал'!P311+'12.юрид-в инвал'!P311+'13.нерез-в инвал'!P143</f>
        <v>741650.6</v>
      </c>
      <c r="Q311" s="28">
        <f>('11.физ-в инвал'!P311*'11.физ-в инвал'!Q311+'12.юрид-в инвал'!P311*'12.юрид-в инвал'!Q311+'13.нерез-в инвал'!P143*'13.нерез-в инвал'!Q143)/('11.физ-в инвал'!P311+'12.юрид-в инвал'!P311+'13.нерез-в инвал'!P143)</f>
        <v>3.0571867871474789</v>
      </c>
      <c r="R311" s="22">
        <f>'11.физ-в инвал'!R311+'12.юрид-в инвал'!R311+'13.нерез-в инвал'!R143</f>
        <v>11017.300000000001</v>
      </c>
      <c r="S311" s="30">
        <f>('11.физ-в инвал'!R311*'11.физ-в инвал'!S311+'12.юрид-в инвал'!R311*'12.юрид-в инвал'!S311+'13.нерез-в инвал'!R143*'13.нерез-в инвал'!S143)/('11.физ-в инвал'!R311+'12.юрид-в инвал'!R311+'13.нерез-в инвал'!R143)</f>
        <v>4.4353406914579816</v>
      </c>
    </row>
    <row r="312" spans="1:19" ht="14.25" customHeight="1" x14ac:dyDescent="0.2">
      <c r="A312" s="23" t="s">
        <v>3</v>
      </c>
      <c r="B312" s="26">
        <f>'11.физ-в инвал'!B312+'12.юрид-в инвал'!B312+'13.нерез-в инвал'!B144</f>
        <v>22972666.899999999</v>
      </c>
      <c r="C312" s="28">
        <f>('11.физ-в инвал'!B312*'11.физ-в инвал'!C312+'12.юрид-в инвал'!B312*'12.юрид-в инвал'!C312+'13.нерез-в инвал'!B144*'13.нерез-в инвал'!C144)/('11.физ-в инвал'!B312+'12.юрид-в инвал'!B312+'13.нерез-в инвал'!B144)</f>
        <v>0.24366518277422997</v>
      </c>
      <c r="D312" s="21">
        <f>'11.физ-в инвал'!D312+'12.юрид-в инвал'!D312+'13.нерез-в инвал'!D144</f>
        <v>21144623.199999999</v>
      </c>
      <c r="E312" s="28">
        <f>('11.физ-в инвал'!D312*'11.физ-в инвал'!E312+'12.юрид-в инвал'!D312*'12.юрид-в инвал'!E312+'13.нерез-в инвал'!D144*'13.нерез-в инвал'!E144)/('11.физ-в инвал'!D312+'12.юрид-в инвал'!D312+'13.нерез-в инвал'!D144)</f>
        <v>3.6755813411704606E-2</v>
      </c>
      <c r="F312" s="21">
        <f t="shared" si="16"/>
        <v>1828043.7000000002</v>
      </c>
      <c r="G312" s="28">
        <f t="shared" si="17"/>
        <v>2.63694530606681</v>
      </c>
      <c r="H312" s="21">
        <f>'11.физ-в инвал'!H312+'12.юрид-в инвал'!H312+'13.нерез-в инвал'!H144</f>
        <v>90555.199999999997</v>
      </c>
      <c r="I312" s="28">
        <f>('11.физ-в инвал'!H312*'11.физ-в инвал'!I312+'12.юрид-в инвал'!H312*'12.юрид-в инвал'!I312+'13.нерез-в инвал'!H144*'13.нерез-в инвал'!I144)/('11.физ-в инвал'!H312+'12.юрид-в инвал'!H312+'13.нерез-в инвал'!H144)</f>
        <v>1.5940873191158527</v>
      </c>
      <c r="J312" s="21">
        <f>'11.физ-в инвал'!J312+'12.юрид-в инвал'!J312+'13.нерез-в инвал'!J144</f>
        <v>101650.4</v>
      </c>
      <c r="K312" s="28">
        <f>('11.физ-в инвал'!J312*'11.физ-в инвал'!K312+'12.юрид-в инвал'!J312*'12.юрид-в инвал'!K312+'13.нерез-в инвал'!J144*'13.нерез-в инвал'!K144)/('11.физ-в инвал'!J312+'12.юрид-в инвал'!J312+'13.нерез-в инвал'!J144)</f>
        <v>1.7286590608595778</v>
      </c>
      <c r="L312" s="21">
        <f>'11.физ-в инвал'!L312+'12.юрид-в инвал'!L312+'13.нерез-в инвал'!L144</f>
        <v>223292.5</v>
      </c>
      <c r="M312" s="28">
        <f>('11.физ-в инвал'!L312*'11.физ-в инвал'!M312+'12.юрид-в инвал'!L312*'12.юрид-в инвал'!M312+'13.нерез-в инвал'!L144*'13.нерез-в инвал'!M144)/('11.физ-в инвал'!L312+'12.юрид-в инвал'!L312+'13.нерез-в инвал'!L144)</f>
        <v>2.3107500386264701</v>
      </c>
      <c r="N312" s="21">
        <f>'11.физ-в инвал'!N312+'12.юрид-в инвал'!N312+'13.нерез-в инвал'!N144</f>
        <v>520366</v>
      </c>
      <c r="O312" s="28">
        <f>('11.физ-в инвал'!N312*'11.физ-в инвал'!O312+'12.юрид-в инвал'!N312*'12.юрид-в инвал'!O312+'13.нерез-в инвал'!N144*'13.нерез-в инвал'!O144)/('11.физ-в инвал'!N312+'12.юрид-в инвал'!N312+'13.нерез-в инвал'!N144)</f>
        <v>2.7510474243128828</v>
      </c>
      <c r="P312" s="21">
        <f>'11.физ-в инвал'!P312+'12.юрид-в инвал'!P312+'13.нерез-в инвал'!P144</f>
        <v>885404.10000000009</v>
      </c>
      <c r="Q312" s="28">
        <f>('11.физ-в инвал'!P312*'11.физ-в инвал'!Q312+'12.юрид-в инвал'!P312*'12.юрид-в инвал'!Q312+'13.нерез-в инвал'!P144*'13.нерез-в инвал'!Q144)/('11.физ-в инвал'!P312+'12.юрид-в инвал'!P312+'13.нерез-в инвал'!P144)</f>
        <v>2.8499882675040742</v>
      </c>
      <c r="R312" s="22">
        <f>'11.физ-в инвал'!R312+'12.юрид-в инвал'!R312+'13.нерез-в инвал'!R144</f>
        <v>6775.5</v>
      </c>
      <c r="S312" s="30">
        <f>('11.физ-в инвал'!R312*'11.физ-в инвал'!S312+'12.юрид-в инвал'!R312*'12.юрид-в инвал'!S312+'13.нерез-в инвал'!R144*'13.нерез-в инвал'!S144)/('11.физ-в инвал'!R312+'12.юрид-в инвал'!R312+'13.нерез-в инвал'!R144)</f>
        <v>4.3485320640543073</v>
      </c>
    </row>
    <row r="313" spans="1:19" ht="14.25" customHeight="1" x14ac:dyDescent="0.2">
      <c r="A313" s="23" t="s">
        <v>4</v>
      </c>
      <c r="B313" s="26">
        <f>'11.физ-в инвал'!B313+'12.юрид-в инвал'!B313+'13.нерез-в инвал'!B145</f>
        <v>20951208.599999998</v>
      </c>
      <c r="C313" s="28">
        <f>('11.физ-в инвал'!B313*'11.физ-в инвал'!C313+'12.юрид-в инвал'!B313*'12.юрид-в инвал'!C313+'13.нерез-в инвал'!B145*'13.нерез-в инвал'!C145)/('11.физ-в инвал'!B313+'12.юрид-в инвал'!B313+'13.нерез-в инвал'!B145)</f>
        <v>0.29242309863689686</v>
      </c>
      <c r="D313" s="21">
        <f>'11.физ-в инвал'!D313+'12.юрид-в инвал'!D313+'13.нерез-в инвал'!D145</f>
        <v>18965729.199999999</v>
      </c>
      <c r="E313" s="28">
        <f>('11.физ-в инвал'!D313*'11.физ-в инвал'!E313+'12.юрид-в инвал'!D313*'12.юрид-в инвал'!E313+'13.нерез-в инвал'!D145*'13.нерез-в инвал'!E145)/('11.физ-в инвал'!D313+'12.юрид-в инвал'!D313+'13.нерез-в инвал'!D145)</f>
        <v>1.9998220948973619E-2</v>
      </c>
      <c r="F313" s="21">
        <f t="shared" si="16"/>
        <v>1985479.4</v>
      </c>
      <c r="G313" s="28">
        <f t="shared" si="17"/>
        <v>2.8946845260645864</v>
      </c>
      <c r="H313" s="21">
        <f>'11.физ-в инвал'!H313+'12.юрид-в инвал'!H313+'13.нерез-в инвал'!H145</f>
        <v>100437.5</v>
      </c>
      <c r="I313" s="28">
        <f>('11.физ-в инвал'!H313*'11.физ-в инвал'!I313+'12.юрид-в инвал'!H313*'12.юрид-в инвал'!I313+'13.нерез-в инвал'!H145*'13.нерез-в инвал'!I145)/('11.физ-в инвал'!H313+'12.юрид-в инвал'!H313+'13.нерез-в инвал'!H145)</f>
        <v>1.5248820510267613</v>
      </c>
      <c r="J313" s="21">
        <f>'11.физ-в инвал'!J313+'12.юрид-в инвал'!J313+'13.нерез-в инвал'!J145</f>
        <v>148605.29999999999</v>
      </c>
      <c r="K313" s="28">
        <f>('11.физ-в инвал'!J313*'11.физ-в инвал'!K313+'12.юрид-в инвал'!J313*'12.юрид-в инвал'!K313+'13.нерез-в инвал'!J145*'13.нерез-в инвал'!K145)/('11.физ-в инвал'!J313+'12.юрид-в инвал'!J313+'13.нерез-в инвал'!J145)</f>
        <v>2.2974974445729721</v>
      </c>
      <c r="L313" s="21">
        <f>'11.физ-в инвал'!L313+'12.юрид-в инвал'!L313+'13.нерез-в инвал'!L145</f>
        <v>248625</v>
      </c>
      <c r="M313" s="28">
        <f>('11.физ-в инвал'!L313*'11.физ-в инвал'!M313+'12.юрид-в инвал'!L313*'12.юрид-в инвал'!M313+'13.нерез-в инвал'!L145*'13.нерез-в инвал'!M145)/('11.физ-в инвал'!L313+'12.юрид-в инвал'!L313+'13.нерез-в инвал'!L145)</f>
        <v>1.7167670950226275</v>
      </c>
      <c r="N313" s="21">
        <f>'11.физ-в инвал'!N313+'12.юрид-в инвал'!N313+'13.нерез-в инвал'!N145</f>
        <v>683486.4</v>
      </c>
      <c r="O313" s="28">
        <f>('11.физ-в инвал'!N313*'11.физ-в инвал'!O313+'12.юрид-в инвал'!N313*'12.юрид-в инвал'!O313+'13.нерез-в инвал'!N145*'13.нерез-в инвал'!O145)/('11.физ-в инвал'!N313+'12.юрид-в инвал'!N313+'13.нерез-в инвал'!N145)</f>
        <v>3.3177556773624159</v>
      </c>
      <c r="P313" s="21">
        <f>'11.физ-в инвал'!P313+'12.юрид-в инвал'!P313+'13.нерез-в инвал'!P145</f>
        <v>779344</v>
      </c>
      <c r="Q313" s="28">
        <f>('11.физ-в инвал'!P313*'11.физ-в инвал'!Q313+'12.юрид-в инвал'!P313*'12.юрид-в инвал'!Q313+'13.нерез-в инвал'!P145*'13.нерез-в инвал'!Q145)/('11.физ-в инвал'!P313+'12.юрид-в инвал'!P313+'13.нерез-в инвал'!P145)</f>
        <v>3.1222863690488407</v>
      </c>
      <c r="R313" s="22">
        <f>'11.физ-в инвал'!R313+'12.юрид-в инвал'!R313+'13.нерез-в инвал'!R145</f>
        <v>24981.199999999997</v>
      </c>
      <c r="S313" s="30">
        <f>('11.физ-в инвал'!R313*'11.физ-в инвал'!S313+'12.юрид-в инвал'!R313*'12.юрид-в инвал'!S313+'13.нерез-в инвал'!R145*'13.нерез-в инвал'!S145)/('11.физ-в инвал'!R313+'12.юрид-в инвал'!R313+'13.нерез-в инвал'!R145)</f>
        <v>5.0019057130962521</v>
      </c>
    </row>
    <row r="314" spans="1:19" ht="14.25" customHeight="1" x14ac:dyDescent="0.2">
      <c r="A314" s="23" t="s">
        <v>5</v>
      </c>
      <c r="B314" s="26">
        <f>'11.физ-в инвал'!B314+'12.юрид-в инвал'!B314+'13.нерез-в инвал'!B146</f>
        <v>22020906.900000002</v>
      </c>
      <c r="C314" s="28">
        <f>('11.физ-в инвал'!B314*'11.физ-в инвал'!C314+'12.юрид-в инвал'!B314*'12.юрид-в инвал'!C314+'13.нерез-в инвал'!B146*'13.нерез-в инвал'!C146)/('11.физ-в инвал'!B314+'12.юрид-в инвал'!B314+'13.нерез-в инвал'!B146)</f>
        <v>0.24340011164571962</v>
      </c>
      <c r="D314" s="21">
        <f>'11.физ-в инвал'!D314+'12.юрид-в инвал'!D314+'13.нерез-в инвал'!D146</f>
        <v>20302806.300000001</v>
      </c>
      <c r="E314" s="28">
        <f>('11.физ-в инвал'!D314*'11.физ-в инвал'!E314+'12.юрид-в инвал'!D314*'12.юрид-в инвал'!E314+'13.нерез-в инвал'!D146*'13.нерез-в инвал'!E146)/('11.физ-в инвал'!D314+'12.юрид-в инвал'!D314+'13.нерез-в инвал'!D146)</f>
        <v>5.3000602778740004E-2</v>
      </c>
      <c r="F314" s="21">
        <f t="shared" si="16"/>
        <v>1718100.6</v>
      </c>
      <c r="G314" s="28">
        <f t="shared" si="17"/>
        <v>2.4933523834401767</v>
      </c>
      <c r="H314" s="21">
        <f>'11.физ-в инвал'!H314+'12.юрид-в инвал'!H314+'13.нерез-в инвал'!H146</f>
        <v>97676.6</v>
      </c>
      <c r="I314" s="28">
        <f>('11.физ-в инвал'!H314*'11.физ-в инвал'!I314+'12.юрид-в инвал'!H314*'12.юрид-в инвал'!I314+'13.нерез-в инвал'!H146*'13.нерез-в инвал'!I146)/('11.физ-в инвал'!H314+'12.юрид-в инвал'!H314+'13.нерез-в инвал'!H146)</f>
        <v>1.3554202439478831</v>
      </c>
      <c r="J314" s="21">
        <f>'11.физ-в инвал'!J314+'12.юрид-в инвал'!J314+'13.нерез-в инвал'!J146</f>
        <v>130978.2</v>
      </c>
      <c r="K314" s="28">
        <f>('11.физ-в инвал'!J314*'11.физ-в инвал'!K314+'12.юрид-в инвал'!J314*'12.юрид-в инвал'!K314+'13.нерез-в инвал'!J146*'13.нерез-в инвал'!K146)/('11.физ-в инвал'!J314+'12.юрид-в инвал'!J314+'13.нерез-в инвал'!J146)</f>
        <v>2.0431745435499993</v>
      </c>
      <c r="L314" s="21">
        <f>'11.физ-в инвал'!L314+'12.юрид-в инвал'!L314+'13.нерез-в инвал'!L146</f>
        <v>261119.1</v>
      </c>
      <c r="M314" s="28">
        <f>('11.физ-в инвал'!L314*'11.физ-в инвал'!M314+'12.юрид-в инвал'!L314*'12.юрид-в инвал'!M314+'13.нерез-в инвал'!L146*'13.нерез-в инвал'!M146)/('11.физ-в инвал'!L314+'12.юрид-в инвал'!L314+'13.нерез-в инвал'!L146)</f>
        <v>1.7931247541830533</v>
      </c>
      <c r="N314" s="21">
        <f>'11.физ-в инвал'!N314+'12.юрид-в инвал'!N314+'13.нерез-в инвал'!N146</f>
        <v>689313.70000000007</v>
      </c>
      <c r="O314" s="28">
        <f>('11.физ-в инвал'!N314*'11.физ-в инвал'!O314+'12.юрид-в инвал'!N314*'12.юрид-в инвал'!O314+'13.нерез-в инвал'!N146*'13.нерез-в инвал'!O146)/('11.физ-в инвал'!N314+'12.юрид-в инвал'!N314+'13.нерез-в инвал'!N146)</f>
        <v>2.7648353543531745</v>
      </c>
      <c r="P314" s="21">
        <f>'11.физ-в инвал'!P314+'12.юрид-в инвал'!P314+'13.нерез-в инвал'!P146</f>
        <v>525760.9</v>
      </c>
      <c r="Q314" s="28">
        <f>('11.физ-в инвал'!P314*'11.физ-в инвал'!Q314+'12.юрид-в инвал'!P314*'12.юрид-в инвал'!Q314+'13.нерез-в инвал'!P146*'13.нерез-в инвал'!Q146)/('11.физ-в инвал'!P314+'12.юрид-в инвал'!P314+'13.нерез-в инвал'!P146)</f>
        <v>2.7737502674694894</v>
      </c>
      <c r="R314" s="22">
        <f>'11.физ-в инвал'!R314+'12.юрид-в инвал'!R314+'13.нерез-в инвал'!R146</f>
        <v>13252.1</v>
      </c>
      <c r="S314" s="30">
        <f>('11.физ-в инвал'!R314*'11.физ-в инвал'!S314+'12.юрид-в инвал'!R314*'12.юрид-в инвал'!S314+'13.нерез-в инвал'!R146*'13.нерез-в инвал'!S146)/('11.физ-в инвал'!R314+'12.юрид-в инвал'!R314+'13.нерез-в инвал'!R146)</f>
        <v>3.8815443590072531</v>
      </c>
    </row>
    <row r="315" spans="1:19" ht="14.25" customHeight="1" x14ac:dyDescent="0.2">
      <c r="A315" s="23" t="s">
        <v>6</v>
      </c>
      <c r="B315" s="26">
        <f>'11.физ-в инвал'!B315+'12.юрид-в инвал'!B315+'13.нерез-в инвал'!B147</f>
        <v>21317693.900000002</v>
      </c>
      <c r="C315" s="28">
        <f>('11.физ-в инвал'!B315*'11.физ-в инвал'!C315+'12.юрид-в инвал'!B315*'12.юрид-в инвал'!C315+'13.нерез-в инвал'!B147*'13.нерез-в инвал'!C147)/('11.физ-в инвал'!B315+'12.юрид-в инвал'!B315+'13.нерез-в инвал'!B147)</f>
        <v>0.25462032138476282</v>
      </c>
      <c r="D315" s="21">
        <f>'11.физ-в инвал'!D315+'12.юрид-в инвал'!D315+'13.нерез-в инвал'!D147</f>
        <v>19330365.199999999</v>
      </c>
      <c r="E315" s="28">
        <f>('11.физ-в инвал'!D315*'11.физ-в инвал'!E315+'12.юрид-в инвал'!D315*'12.юрид-в инвал'!E315+'13.нерез-в инвал'!D147*'13.нерез-в инвал'!E147)/('11.физ-в инвал'!D315+'12.юрид-в инвал'!D315+'13.нерез-в инвал'!D147)</f>
        <v>2.2403453660565068E-2</v>
      </c>
      <c r="F315" s="21">
        <f t="shared" si="16"/>
        <v>1987328.7</v>
      </c>
      <c r="G315" s="28">
        <f t="shared" si="17"/>
        <v>2.5133492667820874</v>
      </c>
      <c r="H315" s="21">
        <f>'11.физ-в инвал'!H315+'12.юрид-в инвал'!H315+'13.нерез-в инвал'!H147</f>
        <v>210584.1</v>
      </c>
      <c r="I315" s="28">
        <f>('11.физ-в инвал'!H315*'11.физ-в инвал'!I315+'12.юрид-в инвал'!H315*'12.юрид-в инвал'!I315+'13.нерез-в инвал'!H147*'13.нерез-в инвал'!I147)/('11.физ-в инвал'!H315+'12.юрид-в инвал'!H315+'13.нерез-в инвал'!H147)</f>
        <v>0.67567495361710672</v>
      </c>
      <c r="J315" s="21">
        <f>'11.физ-в инвал'!J315+'12.юрид-в инвал'!J315+'13.нерез-в инвал'!J147</f>
        <v>102024.59999999999</v>
      </c>
      <c r="K315" s="28">
        <f>('11.физ-в инвал'!J315*'11.физ-в инвал'!K315+'12.юрид-в инвал'!J315*'12.юрид-в инвал'!K315+'13.нерез-в инвал'!J147*'13.нерез-в инвал'!K147)/('11.физ-в инвал'!J315+'12.юрид-в инвал'!J315+'13.нерез-в инвал'!J147)</f>
        <v>1.6347989994569982</v>
      </c>
      <c r="L315" s="21">
        <f>'11.физ-в инвал'!L315+'12.юрид-в инвал'!L315+'13.нерез-в инвал'!L147</f>
        <v>203918.69999999998</v>
      </c>
      <c r="M315" s="28">
        <f>('11.физ-в инвал'!L315*'11.физ-в инвал'!M315+'12.юрид-в инвал'!L315*'12.юрид-в инвал'!M315+'13.нерез-в инвал'!L147*'13.нерез-в инвал'!M147)/('11.физ-в инвал'!L315+'12.юрид-в инвал'!L315+'13.нерез-в инвал'!L147)</f>
        <v>3.3154188703635321</v>
      </c>
      <c r="N315" s="21">
        <f>'11.физ-в инвал'!N315+'12.юрид-в инвал'!N315+'13.нерез-в инвал'!N147</f>
        <v>678715</v>
      </c>
      <c r="O315" s="28">
        <f>('11.физ-в инвал'!N315*'11.физ-в инвал'!O315+'12.юрид-в инвал'!N315*'12.юрид-в инвал'!O315+'13.нерез-в инвал'!N147*'13.нерез-в инвал'!O147)/('11.физ-в инвал'!N315+'12.юрид-в инвал'!N315+'13.нерез-в инвал'!N147)</f>
        <v>2.2406003256153189</v>
      </c>
      <c r="P315" s="21">
        <f>'11.физ-в инвал'!P315+'12.юрид-в инвал'!P315+'13.нерез-в инвал'!P147</f>
        <v>740272.8</v>
      </c>
      <c r="Q315" s="28">
        <f>('11.физ-в инвал'!P315*'11.физ-в инвал'!Q315+'12.юрид-в инвал'!P315*'12.юрид-в инвал'!Q315+'13.нерез-в инвал'!P147*'13.нерез-в инвал'!Q147)/('11.физ-в инвал'!P315+'12.юрид-в инвал'!P315+'13.нерез-в инвал'!P147)</f>
        <v>3.0077259504874383</v>
      </c>
      <c r="R315" s="22">
        <f>'11.физ-в инвал'!R315+'12.юрид-в инвал'!R315+'13.нерез-в инвал'!R147</f>
        <v>51813.5</v>
      </c>
      <c r="S315" s="30">
        <f>('11.физ-в инвал'!R315*'11.физ-в инвал'!S315+'12.юрид-в инвал'!R315*'12.юрид-в инвал'!S315+'13.нерез-в инвал'!R147*'13.нерез-в инвал'!S147)/('11.физ-в инвал'!R315+'12.юрид-в инвал'!R315+'13.нерез-в инвал'!R147)</f>
        <v>5.0649415306821588</v>
      </c>
    </row>
    <row r="316" spans="1:19" ht="14.25" customHeight="1" x14ac:dyDescent="0.2">
      <c r="A316" s="23" t="s">
        <v>7</v>
      </c>
      <c r="B316" s="26">
        <f>'11.физ-в инвал'!B316+'12.юрид-в инвал'!B316+'13.нерез-в инвал'!B148</f>
        <v>21690405</v>
      </c>
      <c r="C316" s="28">
        <f>('11.физ-в инвал'!B316*'11.физ-в инвал'!C316+'12.юрид-в инвал'!B316*'12.юрид-в инвал'!C316+'13.нерез-в инвал'!B148*'13.нерез-в инвал'!C148)/('11.физ-в инвал'!B316+'12.юрид-в инвал'!B316+'13.нерез-в инвал'!B148)</f>
        <v>0.20215019830196818</v>
      </c>
      <c r="D316" s="21">
        <f>'11.физ-в инвал'!D316+'12.юрид-в инвал'!D316+'13.нерез-в инвал'!D148</f>
        <v>20144971.5</v>
      </c>
      <c r="E316" s="28">
        <f>('11.физ-в инвал'!D316*'11.физ-в инвал'!E316+'12.юрид-в инвал'!D316*'12.юрид-в инвал'!E316+'13.нерез-в инвал'!D148*'13.нерез-в инвал'!E148)/('11.физ-в инвал'!D316+'12.юрид-в инвал'!D316+'13.нерез-в инвал'!D148)</f>
        <v>3.3284051258151412E-2</v>
      </c>
      <c r="F316" s="21">
        <f t="shared" si="16"/>
        <v>1545433.5000000002</v>
      </c>
      <c r="G316" s="28">
        <f t="shared" si="17"/>
        <v>2.4033472860527501</v>
      </c>
      <c r="H316" s="21">
        <f>'11.физ-в инвал'!H316+'12.юрид-в инвал'!H316+'13.нерез-в инвал'!H148</f>
        <v>111851.1</v>
      </c>
      <c r="I316" s="28">
        <f>('11.физ-в инвал'!H316*'11.физ-в инвал'!I316+'12.юрид-в инвал'!H316*'12.юрид-в инвал'!I316+'13.нерез-в инвал'!H148*'13.нерез-в инвал'!I148)/('11.физ-в инвал'!H316+'12.юрид-в инвал'!H316+'13.нерез-в инвал'!H148)</f>
        <v>1.2415100522033315</v>
      </c>
      <c r="J316" s="21">
        <f>'11.физ-в инвал'!J316+'12.юрид-в инвал'!J316+'13.нерез-в инвал'!J148</f>
        <v>71863.400000000009</v>
      </c>
      <c r="K316" s="28">
        <f>('11.физ-в инвал'!J316*'11.физ-в инвал'!K316+'12.юрид-в инвал'!J316*'12.юрид-в инвал'!K316+'13.нерез-в инвал'!J148*'13.нерез-в инвал'!K148)/('11.физ-в инвал'!J316+'12.юрид-в инвал'!J316+'13.нерез-в инвал'!J148)</f>
        <v>2.4352231177483925</v>
      </c>
      <c r="L316" s="21">
        <f>'11.физ-в инвал'!L316+'12.юрид-в инвал'!L316+'13.нерез-в инвал'!L148</f>
        <v>251433.50000000003</v>
      </c>
      <c r="M316" s="28">
        <f>('11.физ-в инвал'!L316*'11.физ-в инвал'!M316+'12.юрид-в инвал'!L316*'12.юрид-в инвал'!M316+'13.нерез-в инвал'!L148*'13.нерез-в инвал'!M148)/('11.физ-в инвал'!L316+'12.юрид-в инвал'!L316+'13.нерез-в инвал'!L148)</f>
        <v>1.5307861561804608</v>
      </c>
      <c r="N316" s="21">
        <f>'11.физ-в инвал'!N316+'12.юрид-в инвал'!N316+'13.нерез-в инвал'!N148</f>
        <v>517078.80000000005</v>
      </c>
      <c r="O316" s="28">
        <f>('11.физ-в инвал'!N316*'11.физ-в инвал'!O316+'12.юрид-в инвал'!N316*'12.юрид-в инвал'!O316+'13.нерез-в инвал'!N148*'13.нерез-в инвал'!O148)/('11.физ-в инвал'!N316+'12.юрид-в инвал'!N316+'13.нерез-в инвал'!N148)</f>
        <v>2.4487969589934862</v>
      </c>
      <c r="P316" s="21">
        <f>'11.физ-в инвал'!P316+'12.юрид-в инвал'!P316+'13.нерез-в инвал'!P148</f>
        <v>553643.4</v>
      </c>
      <c r="Q316" s="28">
        <f>('11.физ-в инвал'!P316*'11.физ-в инвал'!Q316+'12.юрид-в инвал'!P316*'12.юрид-в инвал'!Q316+'13.нерез-в инвал'!P148*'13.нерез-в инвал'!Q148)/('11.физ-в инвал'!P316+'12.юрид-в инвал'!P316+'13.нерез-в инвал'!P148)</f>
        <v>2.8114675908716733</v>
      </c>
      <c r="R316" s="22">
        <f>'11.физ-в инвал'!R316+'12.юрид-в инвал'!R316+'13.нерез-в инвал'!R148</f>
        <v>39563.300000000003</v>
      </c>
      <c r="S316" s="30">
        <f>('11.физ-в инвал'!R316*'11.физ-в инвал'!S316+'12.юрид-в инвал'!R316*'12.юрид-в инвал'!S316+'13.нерез-в инвал'!R148*'13.нерез-в инвал'!S148)/('11.физ-в инвал'!R316+'12.юрид-в инвал'!R316+'13.нерез-в инвал'!R148)</f>
        <v>4.8702545035424203</v>
      </c>
    </row>
    <row r="317" spans="1:19" ht="14.25" customHeight="1" x14ac:dyDescent="0.2">
      <c r="A317" s="23" t="s">
        <v>8</v>
      </c>
      <c r="B317" s="26">
        <f>'11.физ-в инвал'!B317+'12.юрид-в инвал'!B317+'13.нерез-в инвал'!B149</f>
        <v>26791786.399999999</v>
      </c>
      <c r="C317" s="28">
        <f>('11.физ-в инвал'!B317*'11.физ-в инвал'!C317+'12.юрид-в инвал'!B317*'12.юрид-в инвал'!C317+'13.нерез-в инвал'!B149*'13.нерез-в инвал'!C149)/('11.физ-в инвал'!B317+'12.юрид-в инвал'!B317+'13.нерез-в инвал'!B149)</f>
        <v>0.22005424778244731</v>
      </c>
      <c r="D317" s="21">
        <f>'11.физ-в инвал'!D317+'12.юрид-в инвал'!D317+'13.нерез-в инвал'!D149</f>
        <v>24935967.699999999</v>
      </c>
      <c r="E317" s="28">
        <f>('11.физ-в инвал'!D317*'11.физ-в инвал'!E317+'12.юрид-в инвал'!D317*'12.юрид-в инвал'!E317+'13.нерез-в инвал'!D149*'13.нерез-в инвал'!E149)/('11.физ-в инвал'!D317+'12.юрид-в инвал'!D317+'13.нерез-в инвал'!D149)</f>
        <v>6.8580081574295598E-2</v>
      </c>
      <c r="F317" s="21">
        <f t="shared" si="16"/>
        <v>1855818.7000000002</v>
      </c>
      <c r="G317" s="28">
        <f t="shared" si="17"/>
        <v>2.2553580821230015</v>
      </c>
      <c r="H317" s="21">
        <f>'11.физ-в инвал'!H317+'12.юрид-в инвал'!H317+'13.нерез-в инвал'!H149</f>
        <v>93156.5</v>
      </c>
      <c r="I317" s="28">
        <f>('11.физ-в инвал'!H317*'11.физ-в инвал'!I317+'12.юрид-в инвал'!H317*'12.юрид-в инвал'!I317+'13.нерез-в инвал'!H149*'13.нерез-в инвал'!I149)/('11.физ-в инвал'!H317+'12.юрид-в инвал'!H317+'13.нерез-в инвал'!H149)</f>
        <v>1.2458899271655759</v>
      </c>
      <c r="J317" s="21">
        <f>'11.физ-в инвал'!J317+'12.юрид-в инвал'!J317+'13.нерез-в инвал'!J149</f>
        <v>81596.2</v>
      </c>
      <c r="K317" s="28">
        <f>('11.физ-в инвал'!J317*'11.физ-в инвал'!K317+'12.юрид-в инвал'!J317*'12.юрид-в инвал'!K317+'13.нерез-в инвал'!J149*'13.нерез-в инвал'!K149)/('11.физ-в инвал'!J317+'12.юрид-в инвал'!J317+'13.нерез-в инвал'!J149)</f>
        <v>2.1684827479711077</v>
      </c>
      <c r="L317" s="21">
        <f>'11.физ-в инвал'!L317+'12.юрид-в инвал'!L317+'13.нерез-в инвал'!L149</f>
        <v>376410.49999999994</v>
      </c>
      <c r="M317" s="28">
        <f>('11.физ-в инвал'!L317*'11.физ-в инвал'!M317+'12.юрид-в инвал'!L317*'12.юрид-в инвал'!M317+'13.нерез-в инвал'!L149*'13.нерез-в инвал'!M149)/('11.физ-в инвал'!L317+'12.юрид-в инвал'!L317+'13.нерез-в инвал'!L149)</f>
        <v>1.5385901827924582</v>
      </c>
      <c r="N317" s="21">
        <f>'11.физ-в инвал'!N317+'12.юрид-в инвал'!N317+'13.нерез-в инвал'!N149</f>
        <v>669699.29999999993</v>
      </c>
      <c r="O317" s="28">
        <f>('11.физ-в инвал'!N317*'11.физ-в инвал'!O317+'12.юрид-в инвал'!N317*'12.юрид-в инвал'!O317+'13.нерез-в инвал'!N149*'13.нерез-в инвал'!O149)/('11.физ-в инвал'!N317+'12.юрид-в инвал'!N317+'13.нерез-в инвал'!N149)</f>
        <v>2.4858797985902052</v>
      </c>
      <c r="P317" s="21">
        <f>'11.физ-в инвал'!P317+'12.юрид-в инвал'!P317+'13.нерез-в инвал'!P149</f>
        <v>618772.1</v>
      </c>
      <c r="Q317" s="28">
        <f>('11.физ-в инвал'!P317*'11.физ-в инвал'!Q317+'12.юрид-в инвал'!P317*'12.юрид-в инвал'!Q317+'13.нерез-в инвал'!P149*'13.нерез-в инвал'!Q149)/('11.физ-в инвал'!P317+'12.юрид-в инвал'!P317+'13.нерез-в инвал'!P149)</f>
        <v>2.5808976034956985</v>
      </c>
      <c r="R317" s="22">
        <f>'11.физ-в инвал'!R317+'12.юрид-в инвал'!R317+'13.нерез-в инвал'!R149</f>
        <v>16184.1</v>
      </c>
      <c r="S317" s="30">
        <f>('11.физ-в инвал'!R317*'11.физ-в инвал'!S317+'12.юрид-в инвал'!R317*'12.юрид-в инвал'!S317+'13.нерез-в инвал'!R149*'13.нерез-в инвал'!S149)/('11.физ-в инвал'!R317+'12.юрид-в инвал'!R317+'13.нерез-в инвал'!R149)</f>
        <v>3.1890630927885995</v>
      </c>
    </row>
    <row r="318" spans="1:19" ht="14.25" customHeight="1" x14ac:dyDescent="0.2">
      <c r="A318" s="23" t="s">
        <v>9</v>
      </c>
      <c r="B318" s="26">
        <f>'11.физ-в инвал'!B318+'12.юрид-в инвал'!B318+'13.нерез-в инвал'!B150</f>
        <v>23970518.400000002</v>
      </c>
      <c r="C318" s="28">
        <f>('11.физ-в инвал'!B318*'11.физ-в инвал'!C318+'12.юрид-в инвал'!B318*'12.юрид-в инвал'!C318+'13.нерез-в инвал'!B150*'13.нерез-в инвал'!C150)/('11.физ-в инвал'!B318+'12.юрид-в инвал'!B318+'13.нерез-в инвал'!B150)</f>
        <v>0.18492607227051036</v>
      </c>
      <c r="D318" s="21">
        <f>'11.физ-в инвал'!D318+'12.юрид-в инвал'!D318+'13.нерез-в инвал'!D150</f>
        <v>22469968.800000001</v>
      </c>
      <c r="E318" s="28">
        <f>('11.физ-в инвал'!D318*'11.физ-в инвал'!E318+'12.юрид-в инвал'!D318*'12.юрид-в инвал'!E318+'13.нерез-в инвал'!D150*'13.нерез-в инвал'!E150)/('11.физ-в инвал'!D318+'12.юрид-в инвал'!D318+'13.нерез-в инвал'!D150)</f>
        <v>5.0787607991694163E-2</v>
      </c>
      <c r="F318" s="21">
        <f t="shared" si="16"/>
        <v>1500549.5999999999</v>
      </c>
      <c r="G318" s="28">
        <f t="shared" si="17"/>
        <v>2.1935815057362991</v>
      </c>
      <c r="H318" s="21">
        <f>'11.физ-в инвал'!H318+'12.юрид-в инвал'!H318+'13.нерез-в инвал'!H150</f>
        <v>73093.3</v>
      </c>
      <c r="I318" s="28">
        <f>('11.физ-в инвал'!H318*'11.физ-в инвал'!I318+'12.юрид-в инвал'!H318*'12.юрид-в инвал'!I318+'13.нерез-в инвал'!H150*'13.нерез-в инвал'!I150)/('11.физ-в инвал'!H318+'12.юрид-в инвал'!H318+'13.нерез-в инвал'!H150)</f>
        <v>1.3616753929566701</v>
      </c>
      <c r="J318" s="21">
        <f>'11.физ-в инвал'!J318+'12.юрид-в инвал'!J318+'13.нерез-в инвал'!J150</f>
        <v>87707.3</v>
      </c>
      <c r="K318" s="28">
        <f>('11.физ-в инвал'!J318*'11.физ-в инвал'!K318+'12.юрид-в инвал'!J318*'12.юрид-в инвал'!K318+'13.нерез-в инвал'!J150*'13.нерез-в инвал'!K150)/('11.физ-в инвал'!J318+'12.юрид-в инвал'!J318+'13.нерез-в инвал'!J150)</f>
        <v>1.4596623314136861</v>
      </c>
      <c r="L318" s="21">
        <f>'11.физ-в инвал'!L318+'12.юрид-в инвал'!L318+'13.нерез-в инвал'!L150</f>
        <v>263710.59999999998</v>
      </c>
      <c r="M318" s="28">
        <f>('11.физ-в инвал'!L318*'11.физ-в инвал'!M318+'12.юрид-в инвал'!L318*'12.юрид-в инвал'!M318+'13.нерез-в инвал'!L150*'13.нерез-в инвал'!M150)/('11.физ-в инвал'!L318+'12.юрид-в инвал'!L318+'13.нерез-в инвал'!L150)</f>
        <v>1.8778737487230284</v>
      </c>
      <c r="N318" s="21">
        <f>'11.физ-в инвал'!N318+'12.юрид-в инвал'!N318+'13.нерез-в инвал'!N150</f>
        <v>592608.9</v>
      </c>
      <c r="O318" s="28">
        <f>('11.физ-в инвал'!N318*'11.физ-в инвал'!O318+'12.юрид-в инвал'!N318*'12.юрид-в инвал'!O318+'13.нерез-в инвал'!N150*'13.нерез-в инвал'!O150)/('11.физ-в инвал'!N318+'12.юрид-в инвал'!N318+'13.нерез-в инвал'!N150)</f>
        <v>2.3643344573461555</v>
      </c>
      <c r="P318" s="21">
        <f>'11.физ-в инвал'!P318+'12.юрид-в инвал'!P318+'13.нерез-в инвал'!P150</f>
        <v>472075.80000000005</v>
      </c>
      <c r="Q318" s="28">
        <f>('11.физ-в инвал'!P318*'11.физ-в инвал'!Q318+'12.юрид-в инвал'!P318*'12.юрид-в инвал'!Q318+'13.нерез-в инвал'!P150*'13.нерез-в инвал'!Q150)/('11.физ-в инвал'!P318+'12.юрид-в инвал'!P318+'13.нерез-в инвал'!P150)</f>
        <v>2.4224674999226816</v>
      </c>
      <c r="R318" s="22">
        <f>'11.физ-в инвал'!R318+'12.юрид-в инвал'!R318+'13.нерез-в инвал'!R150</f>
        <v>11353.7</v>
      </c>
      <c r="S318" s="30">
        <f>('11.физ-в инвал'!R318*'11.физ-в инвал'!S318+'12.юрид-в инвал'!R318*'12.юрид-в инвал'!S318+'13.нерез-в инвал'!R150*'13.нерез-в инвал'!S150)/('11.физ-в инвал'!R318+'12.юрид-в инвал'!R318+'13.нерез-в инвал'!R150)</f>
        <v>2.1223321912680464</v>
      </c>
    </row>
    <row r="319" spans="1:19" ht="14.25" customHeight="1" x14ac:dyDescent="0.2">
      <c r="A319" s="23" t="s">
        <v>14</v>
      </c>
      <c r="B319" s="26">
        <f>'11.физ-в инвал'!B319+'12.юрид-в инвал'!B319+'13.нерез-в инвал'!B151</f>
        <v>26054754.399999999</v>
      </c>
      <c r="C319" s="28">
        <f>('11.физ-в инвал'!B319*'11.физ-в инвал'!C319+'12.юрид-в инвал'!B319*'12.юрид-в инвал'!C319+'13.нерез-в инвал'!B151*'13.нерез-в инвал'!C151)/('11.физ-в инвал'!B319+'12.юрид-в инвал'!B319+'13.нерез-в инвал'!B151)</f>
        <v>0.18307461339954126</v>
      </c>
      <c r="D319" s="21">
        <f>'11.физ-в инвал'!D319+'12.юрид-в инвал'!D319+'13.нерез-в инвал'!D151</f>
        <v>24250883.900000002</v>
      </c>
      <c r="E319" s="28">
        <f>('11.физ-в инвал'!D319*'11.физ-в инвал'!E319+'12.юрид-в инвал'!D319*'12.юрид-в инвал'!E319+'13.нерез-в инвал'!D151*'13.нерез-в инвал'!E151)/('11.физ-в инвал'!D319+'12.юрид-в инвал'!D319+'13.нерез-в инвал'!D151)</f>
        <v>4.3101252857839126E-2</v>
      </c>
      <c r="F319" s="21">
        <f t="shared" si="16"/>
        <v>1803870.5000000002</v>
      </c>
      <c r="G319" s="28">
        <f t="shared" si="17"/>
        <v>2.0648492283675548</v>
      </c>
      <c r="H319" s="21">
        <f>'11.физ-в инвал'!H319+'12.юрид-в инвал'!H319+'13.нерез-в инвал'!H151</f>
        <v>49962.799999999996</v>
      </c>
      <c r="I319" s="28">
        <f>('11.физ-в инвал'!H319*'11.физ-в инвал'!I319+'12.юрид-в инвал'!H319*'12.юрид-в инвал'!I319+'13.нерез-в инвал'!H151*'13.нерез-в инвал'!I151)/('11.физ-в инвал'!H319+'12.юрид-в инвал'!H319+'13.нерез-в инвал'!H151)</f>
        <v>2.3256840889621855</v>
      </c>
      <c r="J319" s="21">
        <f>'11.физ-в инвал'!J319+'12.юрид-в инвал'!J319+'13.нерез-в инвал'!J151</f>
        <v>64171.1</v>
      </c>
      <c r="K319" s="28">
        <f>('11.физ-в инвал'!J319*'11.физ-в инвал'!K319+'12.юрид-в инвал'!J319*'12.юрид-в инвал'!K319+'13.нерез-в инвал'!J151*'13.нерез-в инвал'!K151)/('11.физ-в инвал'!J319+'12.юрид-в инвал'!J319+'13.нерез-в инвал'!J151)</f>
        <v>2.5822175714612938</v>
      </c>
      <c r="L319" s="21">
        <f>'11.физ-в инвал'!L319+'12.юрид-в инвал'!L319+'13.нерез-в инвал'!L151</f>
        <v>358539.80000000005</v>
      </c>
      <c r="M319" s="28">
        <f>('11.физ-в инвал'!L319*'11.физ-в инвал'!M319+'12.юрид-в инвал'!L319*'12.юрид-в инвал'!M319+'13.нерез-в инвал'!L151*'13.нерез-в инвал'!M151)/('11.физ-в инвал'!L319+'12.юрид-в инвал'!L319+'13.нерез-в инвал'!L151)</f>
        <v>1.079701572879771</v>
      </c>
      <c r="N319" s="21">
        <f>'11.физ-в инвал'!N319+'12.юрид-в инвал'!N319+'13.нерез-в инвал'!N151</f>
        <v>699074.5</v>
      </c>
      <c r="O319" s="28">
        <f>('11.физ-в инвал'!N319*'11.физ-в инвал'!O319+'12.юрид-в инвал'!N319*'12.юрид-в инвал'!O319+'13.нерез-в инвал'!N151*'13.нерез-в инвал'!O151)/('11.физ-в инвал'!N319+'12.юрид-в инвал'!N319+'13.нерез-в инвал'!N151)</f>
        <v>2.1003227567305025</v>
      </c>
      <c r="P319" s="21">
        <f>'11.физ-в инвал'!P319+'12.юрид-в инвал'!P319+'13.нерез-в инвал'!P151</f>
        <v>627604.6</v>
      </c>
      <c r="Q319" s="28">
        <f>('11.физ-в инвал'!P319*'11.физ-в инвал'!Q319+'12.юрид-в инвал'!P319*'12.юрид-в инвал'!Q319+'13.нерез-в инвал'!P151*'13.нерез-в инвал'!Q151)/('11.физ-в инвал'!P319+'12.юрид-в инвал'!P319+'13.нерез-в инвал'!P151)</f>
        <v>2.4976265071989596</v>
      </c>
      <c r="R319" s="22">
        <f>'11.физ-в инвал'!R319+'12.юрид-в инвал'!R319+'13.нерез-в инвал'!R151</f>
        <v>4517.7000000000007</v>
      </c>
      <c r="S319" s="30">
        <f>('11.физ-в инвал'!R319*'11.физ-в инвал'!S319+'12.юрид-в инвал'!R319*'12.юрид-в инвал'!S319+'13.нерез-в инвал'!R151*'13.нерез-в инвал'!S151)/('11.физ-в инвал'!R319+'12.юрид-в инвал'!R319+'13.нерез-в инвал'!R151)</f>
        <v>4.4047251920224886</v>
      </c>
    </row>
    <row r="320" spans="1:19" ht="14.25" customHeight="1" thickBot="1" x14ac:dyDescent="0.25">
      <c r="A320" s="24" t="s">
        <v>15</v>
      </c>
      <c r="B320" s="27">
        <f>'11.физ-в инвал'!B320+'12.юрид-в инвал'!B320+'13.нерез-в инвал'!B152</f>
        <v>34455591.099999994</v>
      </c>
      <c r="C320" s="29">
        <f>('11.физ-в инвал'!B320*'11.физ-в инвал'!C320+'12.юрид-в инвал'!B320*'12.юрид-в инвал'!C320+'13.нерез-в инвал'!B152*'13.нерез-в инвал'!C152)/('11.физ-в инвал'!B320+'12.юрид-в инвал'!B320+'13.нерез-в инвал'!B152)</f>
        <v>0.43533560351544803</v>
      </c>
      <c r="D320" s="25">
        <f>'11.физ-в инвал'!D320+'12.юрид-в инвал'!D320+'13.нерез-в инвал'!D152</f>
        <v>32164465.900000002</v>
      </c>
      <c r="E320" s="29">
        <f>('11.физ-в инвал'!D320*'11.физ-в инвал'!E320+'12.юрид-в инвал'!D320*'12.юрид-в инвал'!E320+'13.нерез-в инвал'!D152*'13.нерез-в инвал'!E152)/('11.физ-в инвал'!D320+'12.юрид-в инвал'!D320+'13.нерез-в инвал'!D152)</f>
        <v>0.28313973107198387</v>
      </c>
      <c r="F320" s="25">
        <f t="shared" si="16"/>
        <v>2291125.2000000002</v>
      </c>
      <c r="G320" s="29">
        <f t="shared" si="17"/>
        <v>2.5719708905475791</v>
      </c>
      <c r="H320" s="25">
        <f>'11.физ-в инвал'!H320+'12.юрид-в инвал'!H320+'13.нерез-в инвал'!H152</f>
        <v>76157</v>
      </c>
      <c r="I320" s="29">
        <f>('11.физ-в инвал'!H320*'11.физ-в инвал'!I320+'12.юрид-в инвал'!H320*'12.юрид-в инвал'!I320+'13.нерез-в инвал'!H152*'13.нерез-в инвал'!I152)/('11.физ-в инвал'!H320+'12.юрид-в инвал'!H320+'13.нерез-в инвал'!H152)</f>
        <v>1.8661265937471265</v>
      </c>
      <c r="J320" s="25">
        <f>'11.физ-в инвал'!J320+'12.юрид-в инвал'!J320+'13.нерез-в инвал'!J152</f>
        <v>120311.3</v>
      </c>
      <c r="K320" s="29">
        <f>('11.физ-в инвал'!J320*'11.физ-в инвал'!K320+'12.юрид-в инвал'!J320*'12.юрид-в инвал'!K320+'13.нерез-в инвал'!J152*'13.нерез-в инвал'!K152)/('11.физ-в инвал'!J320+'12.юрид-в инвал'!J320+'13.нерез-в инвал'!J152)</f>
        <v>1.5059192112461575</v>
      </c>
      <c r="L320" s="25">
        <f>'11.физ-в инвал'!L320+'12.юрид-в инвал'!L320+'13.нерез-в инвал'!L152</f>
        <v>228700.30000000002</v>
      </c>
      <c r="M320" s="29">
        <f>('11.физ-в инвал'!L320*'11.физ-в инвал'!M320+'12.юрид-в инвал'!L320*'12.юрид-в инвал'!M320+'13.нерез-в инвал'!L152*'13.нерез-в инвал'!M152)/('11.физ-в инвал'!L320+'12.юрид-в инвал'!L320+'13.нерез-в инвал'!L152)</f>
        <v>1.3265233932793292</v>
      </c>
      <c r="N320" s="25">
        <f>'11.физ-в инвал'!N320+'12.юрид-в инвал'!N320+'13.нерез-в инвал'!N152</f>
        <v>876896.6</v>
      </c>
      <c r="O320" s="29">
        <f>('11.физ-в инвал'!N320*'11.физ-в инвал'!O320+'12.юрид-в инвал'!N320*'12.юрид-в инвал'!O320+'13.нерез-в инвал'!N152*'13.нерез-в инвал'!O152)/('11.физ-в инвал'!N320+'12.юрид-в инвал'!N320+'13.нерез-в инвал'!N152)</f>
        <v>2.2279355376677277</v>
      </c>
      <c r="P320" s="25">
        <f>'11.физ-в инвал'!P320+'12.юрид-в инвал'!P320+'13.нерез-в инвал'!P152</f>
        <v>948494.5</v>
      </c>
      <c r="Q320" s="29">
        <f>('11.физ-в инвал'!P320*'11.физ-в инвал'!Q320+'12.юрид-в инвал'!P320*'12.юрид-в инвал'!Q320+'13.нерез-в инвал'!P152*'13.нерез-в инвал'!Q152)/('11.физ-в инвал'!P320+'12.юрид-в инвал'!P320+'13.нерез-в инвал'!P152)</f>
        <v>3.2786256514929693</v>
      </c>
      <c r="R320" s="25">
        <f>'11.физ-в инвал'!R320+'12.юрид-в инвал'!R320+'13.нерез-в инвал'!R152</f>
        <v>40565.5</v>
      </c>
      <c r="S320" s="29">
        <f>('11.физ-в инвал'!R320*'11.физ-в инвал'!S320+'12.юрид-в инвал'!R320*'12.юрид-в инвал'!S320+'13.нерез-в инвал'!R152*'13.нерез-в инвал'!S152)/('11.физ-в инвал'!R320+'12.юрид-в инвал'!R320+'13.нерез-в инвал'!R152)</f>
        <v>4.9945354057018863</v>
      </c>
    </row>
    <row r="321" spans="1:19" ht="14.25" customHeight="1" x14ac:dyDescent="0.2">
      <c r="A321" s="23" t="s">
        <v>77</v>
      </c>
      <c r="B321" s="26">
        <f>'11.физ-в инвал'!B321+'12.юрид-в инвал'!B321+'13.нерез-в инвал'!B153</f>
        <v>19938439.210000001</v>
      </c>
      <c r="C321" s="28">
        <f>('11.физ-в инвал'!B321*'11.физ-в инвал'!C321+'12.юрид-в инвал'!B321*'12.юрид-в инвал'!C321+'13.нерез-в инвал'!B153*'13.нерез-в инвал'!C153)/('11.физ-в инвал'!B321+'12.юрид-в инвал'!B321+'13.нерез-в инвал'!B153)</f>
        <v>0.21589877400438717</v>
      </c>
      <c r="D321" s="21">
        <f>'11.физ-в инвал'!D321+'12.юрид-в инвал'!D321+'13.нерез-в инвал'!D153</f>
        <v>18387926.800000001</v>
      </c>
      <c r="E321" s="28">
        <f>('11.физ-в инвал'!D321*'11.физ-в инвал'!E321+'12.юрид-в инвал'!D321*'12.юрид-в инвал'!E321+'13.нерез-в инвал'!D153*'13.нерез-в инвал'!E153)/('11.физ-в инвал'!D321+'12.юрид-в инвал'!D321+'13.нерез-в инвал'!D153)</f>
        <v>3.7813849356850858E-2</v>
      </c>
      <c r="F321" s="21">
        <f t="shared" ref="F321:F332" si="18">H321+J321+L321+N321+P321+R321</f>
        <v>1550512.41</v>
      </c>
      <c r="G321" s="28">
        <f t="shared" ref="G321:G332" si="19">(H321*I321+J321*K321+L321*M321+N321*O321+P321*Q321+R321*S321)/(H321+J321+L321+N321+P321+R321)</f>
        <v>2.3278538525209234</v>
      </c>
      <c r="H321" s="21">
        <f>'11.физ-в инвал'!H321+'12.юрид-в инвал'!H321+'13.нерез-в инвал'!H153</f>
        <v>76820.899999999994</v>
      </c>
      <c r="I321" s="28">
        <f>('11.физ-в инвал'!H321*'11.физ-в инвал'!I321+'12.юрид-в инвал'!H321*'12.юрид-в инвал'!I321+'13.нерез-в инвал'!H153*'13.нерез-в инвал'!I153)/('11.физ-в инвал'!H321+'12.юрид-в инвал'!H321+'13.нерез-в инвал'!H153)</f>
        <v>1.1471426525854305</v>
      </c>
      <c r="J321" s="21">
        <f>'11.физ-в инвал'!J321+'12.юрид-в инвал'!J321+'13.нерез-в инвал'!J153</f>
        <v>73446.11</v>
      </c>
      <c r="K321" s="28">
        <f>('11.физ-в инвал'!J321*'11.физ-в инвал'!K321+'12.юрид-в инвал'!J321*'12.юрид-в инвал'!K321+'13.нерез-в инвал'!J153*'13.нерез-в инвал'!K153)/('11.физ-в инвал'!J321+'12.юрид-в инвал'!J321+'13.нерез-в инвал'!J153)</f>
        <v>2.4044670167010911</v>
      </c>
      <c r="L321" s="21">
        <f>'11.физ-в инвал'!L321+'12.юрид-в инвал'!L321+'13.нерез-в инвал'!L153</f>
        <v>187614.1</v>
      </c>
      <c r="M321" s="28">
        <f>('11.физ-в инвал'!L321*'11.физ-в инвал'!M321+'12.юрид-в инвал'!L321*'12.юрид-в инвал'!M321+'13.нерез-в инвал'!L153*'13.нерез-в инвал'!M153)/('11.физ-в инвал'!L321+'12.юрид-в инвал'!L321+'13.нерез-в инвал'!L153)</f>
        <v>1.7706036113490371</v>
      </c>
      <c r="N321" s="21">
        <f>'11.физ-в инвал'!N321+'12.юрид-в инвал'!N321+'13.нерез-в инвал'!N153</f>
        <v>508169.29999999993</v>
      </c>
      <c r="O321" s="28">
        <f>('11.физ-в инвал'!N321*'11.физ-в инвал'!O321+'12.юрид-в инвал'!N321*'12.юрид-в инвал'!O321+'13.нерез-в инвал'!N153*'13.нерез-в инвал'!O153)/('11.физ-в инвал'!N321+'12.юрид-в инвал'!N321+'13.нерез-в инвал'!N153)</f>
        <v>2.2364046037413097</v>
      </c>
      <c r="P321" s="21">
        <f>'11.физ-в инвал'!P321+'12.юрид-в инвал'!P321+'13.нерез-в инвал'!P153</f>
        <v>688025.7</v>
      </c>
      <c r="Q321" s="28">
        <f>('11.физ-в инвал'!P321*'11.физ-в инвал'!Q321+'12.юрид-в инвал'!P321*'12.юрид-в инвал'!Q321+'13.нерез-в инвал'!P153*'13.нерез-в инвал'!Q153)/('11.физ-в инвал'!P321+'12.юрид-в инвал'!P321+'13.нерез-в инвал'!P153)</f>
        <v>2.6135798735425184</v>
      </c>
      <c r="R321" s="22">
        <f>'11.физ-в инвал'!R321+'12.юрид-в инвал'!R321+'13.нерез-в инвал'!R153</f>
        <v>16436.3</v>
      </c>
      <c r="S321" s="30">
        <f>('11.физ-в инвал'!R321*'11.физ-в инвал'!S321+'12.юрид-в инвал'!R321*'12.юрид-в инвал'!S321+'13.нерез-в инвал'!R153*'13.нерез-в инвал'!S153)/('11.физ-в инвал'!R321+'12.юрид-в инвал'!R321+'13.нерез-в инвал'!R153)</f>
        <v>4.7316318149461889</v>
      </c>
    </row>
    <row r="322" spans="1:19" ht="14.25" customHeight="1" x14ac:dyDescent="0.2">
      <c r="A322" s="23" t="s">
        <v>1</v>
      </c>
      <c r="B322" s="26">
        <f>'11.физ-в инвал'!B322+'12.юрид-в инвал'!B322+'13.нерез-в инвал'!B154</f>
        <v>27159080.5</v>
      </c>
      <c r="C322" s="28">
        <f>('11.физ-в инвал'!B322*'11.физ-в инвал'!C322+'12.юрид-в инвал'!B322*'12.юрид-в инвал'!C322+'13.нерез-в инвал'!B154*'13.нерез-в инвал'!C154)/('11.физ-в инвал'!B322+'12.юрид-в инвал'!B322+'13.нерез-в инвал'!B154)</f>
        <v>0.23488450284242868</v>
      </c>
      <c r="D322" s="21">
        <f>'11.физ-в инвал'!D322+'12.юрид-в инвал'!D322+'13.нерез-в инвал'!D154</f>
        <v>25073052.66</v>
      </c>
      <c r="E322" s="28">
        <f>('11.физ-в инвал'!D322*'11.физ-в инвал'!E322+'12.юрид-в инвал'!D322*'12.юрид-в инвал'!E322+'13.нерез-в инвал'!D154*'13.нерез-в инвал'!E154)/('11.физ-в инвал'!D322+'12.юрид-в инвал'!D322+'13.нерез-в инвал'!D154)</f>
        <v>4.4643568781943435E-2</v>
      </c>
      <c r="F322" s="21">
        <f t="shared" si="18"/>
        <v>2086027.8400000003</v>
      </c>
      <c r="G322" s="28">
        <f t="shared" si="19"/>
        <v>2.5214891522732503</v>
      </c>
      <c r="H322" s="21">
        <f>'11.физ-в инвал'!H322+'12.юрид-в инвал'!H322+'13.нерез-в инвал'!H154</f>
        <v>73641.72</v>
      </c>
      <c r="I322" s="28">
        <f>('11.физ-в инвал'!H322*'11.физ-в инвал'!I322+'12.юрид-в инвал'!H322*'12.юрид-в инвал'!I322+'13.нерез-в инвал'!H154*'13.нерез-в инвал'!I154)/('11.физ-в инвал'!H322+'12.юрид-в инвал'!H322+'13.нерез-в инвал'!H154)</f>
        <v>1.3383311294195719</v>
      </c>
      <c r="J322" s="21">
        <f>'11.физ-в инвал'!J322+'12.юрид-в инвал'!J322+'13.нерез-в инвал'!J154</f>
        <v>121967.02</v>
      </c>
      <c r="K322" s="28">
        <f>('11.физ-в инвал'!J322*'11.физ-в инвал'!K322+'12.юрид-в инвал'!J322*'12.юрид-в инвал'!K322+'13.нерез-в инвал'!J154*'13.нерез-в инвал'!K154)/('11.физ-в инвал'!J322+'12.юрид-в инвал'!J322+'13.нерез-в инвал'!J154)</f>
        <v>3.116891262080522</v>
      </c>
      <c r="L322" s="21">
        <f>'11.физ-в инвал'!L322+'12.юрид-в инвал'!L322+'13.нерез-в инвал'!L154</f>
        <v>204555.82</v>
      </c>
      <c r="M322" s="28">
        <f>('11.физ-в инвал'!L322*'11.физ-в инвал'!M322+'12.юрид-в инвал'!L322*'12.юрид-в инвал'!M322+'13.нерез-в инвал'!L154*'13.нерез-в инвал'!M154)/('11.физ-в инвал'!L322+'12.юрид-в инвал'!L322+'13.нерез-в инвал'!L154)</f>
        <v>1.7534519663141372</v>
      </c>
      <c r="N322" s="21">
        <f>'11.физ-в инвал'!N322+'12.юрид-в инвал'!N322+'13.нерез-в инвал'!N154</f>
        <v>1085491.1900000002</v>
      </c>
      <c r="O322" s="28">
        <f>('11.физ-в инвал'!N322*'11.физ-в инвал'!O322+'12.юрид-в инвал'!N322*'12.юрид-в инвал'!O322+'13.нерез-в инвал'!N154*'13.нерез-в инвал'!O154)/('11.физ-в инвал'!N322+'12.юрид-в инвал'!N322+'13.нерез-в инвал'!N154)</f>
        <v>2.6264771084876339</v>
      </c>
      <c r="P322" s="21">
        <f>'11.физ-в инвал'!P322+'12.юрид-в инвал'!P322+'13.нерез-в инвал'!P154</f>
        <v>551522.86</v>
      </c>
      <c r="Q322" s="28">
        <f>('11.физ-в инвал'!P322*'11.физ-в инвал'!Q322+'12.юрид-в инвал'!P322*'12.юрид-в инвал'!Q322+'13.нерез-в инвал'!P154*'13.нерез-в инвал'!Q154)/('11.физ-в инвал'!P322+'12.юрид-в инвал'!P322+'13.нерез-в инвал'!P154)</f>
        <v>2.4086587914053057</v>
      </c>
      <c r="R322" s="22">
        <f>'11.физ-в инвал'!R322+'12.юрид-в инвал'!R322+'13.нерез-в инвал'!R154</f>
        <v>48849.23</v>
      </c>
      <c r="S322" s="30">
        <f>('11.физ-в инвал'!R322*'11.физ-в инвал'!S322+'12.юрид-в инвал'!R322*'12.юрид-в инвал'!S322+'13.нерез-в инвал'!R154*'13.нерез-в инвал'!S154)/('11.физ-в инвал'!R322+'12.юрид-в инвал'!R322+'13.нерез-в инвал'!R154)</f>
        <v>4.9756090832956827</v>
      </c>
    </row>
    <row r="323" spans="1:19" ht="14.25" customHeight="1" x14ac:dyDescent="0.2">
      <c r="A323" s="23" t="s">
        <v>2</v>
      </c>
      <c r="B323" s="26">
        <f>'11.физ-в инвал'!B323+'12.юрид-в инвал'!B323+'13.нерез-в инвал'!B155</f>
        <v>26187597.57</v>
      </c>
      <c r="C323" s="28">
        <f>('11.физ-в инвал'!B323*'11.физ-в инвал'!C323+'12.юрид-в инвал'!B323*'12.юрид-в инвал'!C323+'13.нерез-в инвал'!B155*'13.нерез-в инвал'!C155)/('11.физ-в инвал'!B323+'12.юрид-в инвал'!B323+'13.нерез-в инвал'!B155)</f>
        <v>0.20615642498205691</v>
      </c>
      <c r="D323" s="21">
        <f>'11.физ-в инвал'!D323+'12.юрид-в инвал'!D323+'13.нерез-в инвал'!D155</f>
        <v>24608279.269999996</v>
      </c>
      <c r="E323" s="28">
        <f>('11.физ-в инвал'!D323*'11.физ-в инвал'!E323+'12.юрид-в инвал'!D323*'12.юрид-в инвал'!E323+'13.нерез-в инвал'!D155*'13.нерез-в инвал'!E155)/('11.физ-в инвал'!D323+'12.юрид-в инвал'!D323+'13.нерез-в инвал'!D155)</f>
        <v>7.0838517178450369E-2</v>
      </c>
      <c r="F323" s="21">
        <f t="shared" si="18"/>
        <v>1579318.2999999998</v>
      </c>
      <c r="G323" s="28">
        <f t="shared" si="19"/>
        <v>2.3146236449612498</v>
      </c>
      <c r="H323" s="21">
        <f>'11.физ-в инвал'!H323+'12.юрид-в инвал'!H323+'13.нерез-в инвал'!H155</f>
        <v>43867.87</v>
      </c>
      <c r="I323" s="28">
        <f>('11.физ-в инвал'!H323*'11.физ-в инвал'!I323+'12.юрид-в инвал'!H323*'12.юрид-в инвал'!I323+'13.нерез-в инвал'!H155*'13.нерез-в инвал'!I155)/('11.физ-в инвал'!H323+'12.юрид-в инвал'!H323+'13.нерез-в инвал'!H155)</f>
        <v>1.2505710580431635</v>
      </c>
      <c r="J323" s="21">
        <f>'11.физ-в инвал'!J323+'12.юрид-в инвал'!J323+'13.нерез-в инвал'!J155</f>
        <v>137910.91999999998</v>
      </c>
      <c r="K323" s="28">
        <f>('11.физ-в инвал'!J323*'11.физ-в инвал'!K323+'12.юрид-в инвал'!J323*'12.юрид-в инвал'!K323+'13.нерез-в инвал'!J155*'13.нерез-в инвал'!K155)/('11.физ-в инвал'!J323+'12.юрид-в инвал'!J323+'13.нерез-в инвал'!J155)</f>
        <v>2.9988090740022653</v>
      </c>
      <c r="L323" s="21">
        <f>'11.физ-в инвал'!L323+'12.юрид-в инвал'!L323+'13.нерез-в инвал'!L155</f>
        <v>196527.47999999998</v>
      </c>
      <c r="M323" s="28">
        <f>('11.физ-в инвал'!L323*'11.физ-в инвал'!M323+'12.юрид-в инвал'!L323*'12.юрид-в инвал'!M323+'13.нерез-в инвал'!L155*'13.нерез-в инвал'!M155)/('11.физ-в инвал'!L323+'12.юрид-в инвал'!L323+'13.нерез-в инвал'!L155)</f>
        <v>2.5976607530916302</v>
      </c>
      <c r="N323" s="21">
        <f>'11.физ-в инвал'!N323+'12.юрид-в инвал'!N323+'13.нерез-в инвал'!N155</f>
        <v>695619.83</v>
      </c>
      <c r="O323" s="28">
        <f>('11.физ-в инвал'!N323*'11.физ-в инвал'!O323+'12.юрид-в инвал'!N323*'12.юрид-в инвал'!O323+'13.нерез-в инвал'!N155*'13.нерез-в инвал'!O155)/('11.физ-в инвал'!N323+'12.юрид-в инвал'!N323+'13.нерез-в инвал'!N155)</f>
        <v>2.193237011802843</v>
      </c>
      <c r="P323" s="21">
        <f>'11.физ-в инвал'!P323+'12.юрид-в инвал'!P323+'13.нерез-в инвал'!P155</f>
        <v>500725.32999999996</v>
      </c>
      <c r="Q323" s="28">
        <f>('11.физ-в инвал'!P323*'11.физ-в инвал'!Q323+'12.юрид-в инвал'!P323*'12.юрид-в инвал'!Q323+'13.нерез-в инвал'!P155*'13.нерез-в инвал'!Q155)/('11.физ-в инвал'!P323+'12.юрид-в инвал'!P323+'13.нерез-в инвал'!P155)</f>
        <v>2.2502641278403099</v>
      </c>
      <c r="R323" s="22">
        <f>'11.физ-в инвал'!R323+'12.юрид-в инвал'!R323+'13.нерез-в инвал'!R155</f>
        <v>4666.8700000000008</v>
      </c>
      <c r="S323" s="30">
        <f>('11.физ-в инвал'!R323*'11.физ-в инвал'!S323+'12.юрид-в инвал'!R323*'12.юрид-в инвал'!S323+'13.нерез-в инвал'!R155*'13.нерез-в инвал'!S155)/('11.физ-в инвал'!R323+'12.юрид-в инвал'!R323+'13.нерез-в инвал'!R155)</f>
        <v>5.1777628689035673</v>
      </c>
    </row>
    <row r="324" spans="1:19" ht="14.25" customHeight="1" x14ac:dyDescent="0.2">
      <c r="A324" s="23" t="s">
        <v>3</v>
      </c>
      <c r="B324" s="26">
        <f>'11.физ-в инвал'!B324+'12.юрид-в инвал'!B324+'13.нерез-в инвал'!B156</f>
        <v>35104207.82</v>
      </c>
      <c r="C324" s="28">
        <f>('11.физ-в инвал'!B324*'11.физ-в инвал'!C324+'12.юрид-в инвал'!B324*'12.юрид-в инвал'!C324+'13.нерез-в инвал'!B156*'13.нерез-в инвал'!C156)/('11.физ-в инвал'!B324+'12.юрид-в инвал'!B324+'13.нерез-в инвал'!B156)</f>
        <v>0.17654125584822844</v>
      </c>
      <c r="D324" s="21">
        <f>'11.физ-в инвал'!D324+'12.юрид-в инвал'!D324+'13.нерез-в инвал'!D156</f>
        <v>33598662.060000002</v>
      </c>
      <c r="E324" s="28">
        <f>('11.физ-в инвал'!D324*'11.физ-в инвал'!E324+'12.юрид-в инвал'!D324*'12.юрид-в инвал'!E324+'13.нерез-в инвал'!D156*'13.нерез-в инвал'!E156)/('11.физ-в инвал'!D324+'12.юрид-в инвал'!D324+'13.нерез-в инвал'!D156)</f>
        <v>6.908983370095538E-2</v>
      </c>
      <c r="F324" s="21">
        <f t="shared" si="18"/>
        <v>1505545.76</v>
      </c>
      <c r="G324" s="28">
        <f t="shared" si="19"/>
        <v>2.5744916313935229</v>
      </c>
      <c r="H324" s="21">
        <f>'11.физ-в инвал'!H324+'12.юрид-в инвал'!H324+'13.нерез-в инвал'!H156</f>
        <v>151830.89000000001</v>
      </c>
      <c r="I324" s="28">
        <f>('11.физ-в инвал'!H324*'11.физ-в инвал'!I324+'12.юрид-в инвал'!H324*'12.юрид-в инвал'!I324+'13.нерез-в инвал'!H156*'13.нерез-в инвал'!I156)/('11.физ-в инвал'!H324+'12.юрид-в инвал'!H324+'13.нерез-в инвал'!H156)</f>
        <v>0.72184860011029262</v>
      </c>
      <c r="J324" s="21">
        <f>'11.физ-в инвал'!J324+'12.юрид-в инвал'!J324+'13.нерез-в инвал'!J156</f>
        <v>117940.6</v>
      </c>
      <c r="K324" s="28">
        <f>('11.физ-в инвал'!J324*'11.физ-в инвал'!K324+'12.юрид-в инвал'!J324*'12.юрид-в инвал'!K324+'13.нерез-в инвал'!J156*'13.нерез-в инвал'!K156)/('11.физ-в инвал'!J324+'12.юрид-в инвал'!J324+'13.нерез-в инвал'!J156)</f>
        <v>3.5946047272949242</v>
      </c>
      <c r="L324" s="21">
        <f>'11.физ-в инвал'!L324+'12.юрид-в инвал'!L324+'13.нерез-в инвал'!L156</f>
        <v>195951.77000000002</v>
      </c>
      <c r="M324" s="28">
        <f>('11.физ-в инвал'!L324*'11.физ-в инвал'!M324+'12.юрид-в инвал'!L324*'12.юрид-в инвал'!M324+'13.нерез-в инвал'!L156*'13.нерез-в инвал'!M156)/('11.физ-в инвал'!L324+'12.юрид-в инвал'!L324+'13.нерез-в инвал'!L156)</f>
        <v>2.548104415183392</v>
      </c>
      <c r="N324" s="21">
        <f>'11.физ-в инвал'!N324+'12.юрид-в инвал'!N324+'13.нерез-в инвал'!N156</f>
        <v>702049.47000000009</v>
      </c>
      <c r="O324" s="28">
        <f>('11.физ-в инвал'!N324*'11.физ-в инвал'!O324+'12.юрид-в инвал'!N324*'12.юрид-в инвал'!O324+'13.нерез-в инвал'!N156*'13.нерез-в инвал'!O156)/('11.физ-в инвал'!N324+'12.юрид-в инвал'!N324+'13.нерез-в инвал'!N156)</f>
        <v>2.8514176384179888</v>
      </c>
      <c r="P324" s="21">
        <f>'11.физ-в инвал'!P324+'12.юрид-в инвал'!P324+'13.нерез-в инвал'!P156</f>
        <v>333406.28000000003</v>
      </c>
      <c r="Q324" s="28">
        <f>('11.физ-в инвал'!P324*'11.физ-в инвал'!Q324+'12.юрид-в инвал'!P324*'12.юрид-в инвал'!Q324+'13.нерез-в инвал'!P156*'13.нерез-в инвал'!Q156)/('11.физ-в инвал'!P324+'12.юрид-в инвал'!P324+'13.нерез-в инвал'!P156)</f>
        <v>2.4598926888839654</v>
      </c>
      <c r="R324" s="22">
        <f>'11.физ-в инвал'!R324+'12.юрид-в инвал'!R324+'13.нерез-в инвал'!R156</f>
        <v>4366.75</v>
      </c>
      <c r="S324" s="30">
        <f>('11.физ-в инвал'!R324*'11.физ-в инвал'!S324+'12.юрид-в инвал'!R324*'12.юрид-в инвал'!S324+'13.нерез-в инвал'!R156*'13.нерез-в инвал'!S156)/('11.физ-в инвал'!R324+'12.юрид-в инвал'!R324+'13.нерез-в инвал'!R156)</f>
        <v>4.8504547775805795</v>
      </c>
    </row>
    <row r="325" spans="1:19" ht="14.25" customHeight="1" x14ac:dyDescent="0.2">
      <c r="A325" s="23" t="s">
        <v>4</v>
      </c>
      <c r="B325" s="26">
        <f>'11.физ-в инвал'!B325+'12.юрид-в инвал'!B325+'13.нерез-в инвал'!B157</f>
        <v>32816557.189999998</v>
      </c>
      <c r="C325" s="28">
        <f>('11.физ-в инвал'!B325*'11.физ-в инвал'!C325+'12.юрид-в инвал'!B325*'12.юрид-в инвал'!C325+'13.нерез-в инвал'!B157*'13.нерез-в инвал'!C157)/('11.физ-в инвал'!B325+'12.юрид-в инвал'!B325+'13.нерез-в инвал'!B157)</f>
        <v>0.16855243905309863</v>
      </c>
      <c r="D325" s="21">
        <f>'11.физ-в инвал'!D325+'12.юрид-в инвал'!D325+'13.нерез-в инвал'!D157</f>
        <v>31158711.030000001</v>
      </c>
      <c r="E325" s="28">
        <f>('11.физ-в инвал'!D325*'11.физ-в инвал'!E325+'12.юрид-в инвал'!D325*'12.юрид-в инвал'!E325+'13.нерез-в инвал'!D157*'13.нерез-в инвал'!E157)/('11.физ-в инвал'!D325+'12.юрид-в инвал'!D325+'13.нерез-в инвал'!D157)</f>
        <v>4.0202101967373963E-2</v>
      </c>
      <c r="F325" s="21">
        <f t="shared" si="18"/>
        <v>1657846.1600000004</v>
      </c>
      <c r="G325" s="28">
        <f t="shared" si="19"/>
        <v>2.5808577303095483</v>
      </c>
      <c r="H325" s="21">
        <f>'11.физ-в инвал'!H325+'12.юрид-в инвал'!H325+'13.нерез-в инвал'!H157</f>
        <v>94212.26999999999</v>
      </c>
      <c r="I325" s="28">
        <f>('11.физ-в инвал'!H325*'11.физ-в инвал'!I325+'12.юрид-в инвал'!H325*'12.юрид-в инвал'!I325+'13.нерез-в инвал'!H157*'13.нерез-в инвал'!I157)/('11.физ-в инвал'!H325+'12.юрид-в инвал'!H325+'13.нерез-в инвал'!H157)</f>
        <v>1.6266807582494314</v>
      </c>
      <c r="J325" s="21">
        <f>'11.физ-в инвал'!J325+'12.юрид-в инвал'!J325+'13.нерез-в инвал'!J157</f>
        <v>119262.04000000001</v>
      </c>
      <c r="K325" s="28">
        <f>('11.физ-в инвал'!J325*'11.физ-в инвал'!K325+'12.юрид-в инвал'!J325*'12.юрид-в инвал'!K325+'13.нерез-в инвал'!J157*'13.нерез-в инвал'!K157)/('11.физ-в инвал'!J325+'12.юрид-в инвал'!J325+'13.нерез-в инвал'!J157)</f>
        <v>2.8996737369241727</v>
      </c>
      <c r="L325" s="21">
        <f>'11.физ-в инвал'!L325+'12.юрид-в инвал'!L325+'13.нерез-в инвал'!L157</f>
        <v>179445.72</v>
      </c>
      <c r="M325" s="28">
        <f>('11.физ-в инвал'!L325*'11.физ-в инвал'!M325+'12.юрид-в инвал'!L325*'12.юрид-в инвал'!M325+'13.нерез-в инвал'!L157*'13.нерез-в инвал'!M157)/('11.физ-в инвал'!L325+'12.юрид-в инвал'!L325+'13.нерез-в инвал'!L157)</f>
        <v>2.6178266614550605</v>
      </c>
      <c r="N325" s="21">
        <f>'11.физ-в инвал'!N325+'12.юрид-в инвал'!N325+'13.нерез-в инвал'!N157</f>
        <v>995254.9</v>
      </c>
      <c r="O325" s="28">
        <f>('11.физ-в инвал'!N325*'11.физ-в инвал'!O325+'12.юрид-в инвал'!N325*'12.юрид-в инвал'!O325+'13.нерез-в инвал'!N157*'13.нерез-в инвал'!O157)/('11.физ-в инвал'!N325+'12.юрид-в инвал'!N325+'13.нерез-в инвал'!N157)</f>
        <v>2.4743080327461846</v>
      </c>
      <c r="P325" s="21">
        <f>'11.физ-в инвал'!P325+'12.юрид-в инвал'!P325+'13.нерез-в инвал'!P157</f>
        <v>264431.66000000003</v>
      </c>
      <c r="Q325" s="28">
        <f>('11.физ-в инвал'!P325*'11.физ-в инвал'!Q325+'12.юрид-в инвал'!P325*'12.юрид-в инвал'!Q325+'13.нерез-в инвал'!P157*'13.нерез-в инвал'!Q157)/('11.физ-в инвал'!P325+'12.юрид-в инвал'!P325+'13.нерез-в инвал'!P157)</f>
        <v>3.1133343938467868</v>
      </c>
      <c r="R325" s="22">
        <f>'11.физ-в инвал'!R325+'12.юрид-в инвал'!R325+'13.нерез-в инвал'!R157</f>
        <v>5239.5700000000006</v>
      </c>
      <c r="S325" s="30">
        <f>('11.физ-в инвал'!R325*'11.физ-в инвал'!S325+'12.юрид-в инвал'!R325*'12.юрид-в инвал'!S325+'13.нерез-в инвал'!R157*'13.нерез-в инвал'!S157)/('11.физ-в инвал'!R325+'12.юрид-в инвал'!R325+'13.нерез-в инвал'!R157)</f>
        <v>4.5808377405016021</v>
      </c>
    </row>
    <row r="326" spans="1:19" ht="14.25" customHeight="1" x14ac:dyDescent="0.2">
      <c r="A326" s="23" t="s">
        <v>5</v>
      </c>
      <c r="B326" s="26">
        <f>'11.физ-в инвал'!B326+'12.юрид-в инвал'!B326+'13.нерез-в инвал'!B158</f>
        <v>37674657.939999998</v>
      </c>
      <c r="C326" s="28">
        <f>('11.физ-в инвал'!B326*'11.физ-в инвал'!C326+'12.юрид-в инвал'!B326*'12.юрид-в инвал'!C326+'13.нерез-в инвал'!B158*'13.нерез-в инвал'!C158)/('11.физ-в инвал'!B326+'12.юрид-в инвал'!B326+'13.нерез-в инвал'!B158)</f>
        <v>0.16500240589045695</v>
      </c>
      <c r="D326" s="21">
        <f>'11.физ-в инвал'!D326+'12.юрид-в инвал'!D326+'13.нерез-в инвал'!D158</f>
        <v>36230847.829999998</v>
      </c>
      <c r="E326" s="28">
        <f>('11.физ-в инвал'!D326*'11.физ-в инвал'!E326+'12.юрид-в инвал'!D326*'12.юрид-в инвал'!E326+'13.нерез-в инвал'!D158*'13.нерез-в инвал'!E158)/('11.физ-в инвал'!D326+'12.юрид-в инвал'!D326+'13.нерез-в инвал'!D158)</f>
        <v>6.5199297943119711E-2</v>
      </c>
      <c r="F326" s="21">
        <f t="shared" si="18"/>
        <v>1443810.11</v>
      </c>
      <c r="G326" s="28">
        <f t="shared" si="19"/>
        <v>2.6694530895063511</v>
      </c>
      <c r="H326" s="21">
        <f>'11.физ-в инвал'!H326+'12.юрид-в инвал'!H326+'13.нерез-в инвал'!H158</f>
        <v>168009.09</v>
      </c>
      <c r="I326" s="28">
        <f>('11.физ-в инвал'!H326*'11.физ-в инвал'!I326+'12.юрид-в инвал'!H326*'12.юрид-в инвал'!I326+'13.нерез-в инвал'!H158*'13.нерез-в инвал'!I158)/('11.физ-в инвал'!H326+'12.юрид-в инвал'!H326+'13.нерез-в инвал'!H158)</f>
        <v>2.0577409793720087</v>
      </c>
      <c r="J326" s="21">
        <f>'11.физ-в инвал'!J326+'12.юрид-в инвал'!J326+'13.нерез-в инвал'!J158</f>
        <v>144955.53999999998</v>
      </c>
      <c r="K326" s="28">
        <f>('11.физ-в инвал'!J326*'11.физ-в инвал'!K326+'12.юрид-в инвал'!J326*'12.юрид-в инвал'!K326+'13.нерез-в инвал'!J158*'13.нерез-в инвал'!K158)/('11.физ-в инвал'!J326+'12.юрид-в инвал'!J326+'13.нерез-в инвал'!J158)</f>
        <v>2.6279656817531811</v>
      </c>
      <c r="L326" s="21">
        <f>'11.физ-в инвал'!L326+'12.юрид-в инвал'!L326+'13.нерез-в инвал'!L158</f>
        <v>189318.34000000003</v>
      </c>
      <c r="M326" s="28">
        <f>('11.физ-в инвал'!L326*'11.физ-в инвал'!M326+'12.юрид-в инвал'!L326*'12.юрид-в инвал'!M326+'13.нерез-в инвал'!L158*'13.нерез-в инвал'!M158)/('11.физ-в инвал'!L326+'12.юрид-в инвал'!L326+'13.нерез-в инвал'!L158)</f>
        <v>2.8326558388373817</v>
      </c>
      <c r="N326" s="21">
        <f>'11.физ-в инвал'!N326+'12.юрид-в инвал'!N326+'13.нерез-в инвал'!N158</f>
        <v>444666.19</v>
      </c>
      <c r="O326" s="28">
        <f>('11.физ-в инвал'!N326*'11.физ-в инвал'!O326+'12.юрид-в инвал'!N326*'12.юрид-в инвал'!O326+'13.нерез-в инвал'!N158*'13.нерез-в инвал'!O158)/('11.физ-в инвал'!N326+'12.юрид-в инвал'!N326+'13.нерез-в инвал'!N158)</f>
        <v>2.7666427620683312</v>
      </c>
      <c r="P326" s="21">
        <f>'11.физ-в инвал'!P326+'12.юрид-в инвал'!P326+'13.нерез-в инвал'!P158</f>
        <v>486872.45999999996</v>
      </c>
      <c r="Q326" s="28">
        <f>('11.физ-в инвал'!P326*'11.физ-в инвал'!Q326+'12.юрид-в инвал'!P326*'12.юрид-в инвал'!Q326+'13.нерез-в инвал'!P158*'13.нерез-в инвал'!Q158)/('11.физ-в инвал'!P326+'12.юрид-в инвал'!P326+'13.нерез-в инвал'!P158)</f>
        <v>2.7238395104541389</v>
      </c>
      <c r="R326" s="22">
        <f>'11.физ-в инвал'!R326+'12.юрид-в инвал'!R326+'13.нерез-в инвал'!R158</f>
        <v>9988.49</v>
      </c>
      <c r="S326" s="30">
        <f>('11.физ-в инвал'!R326*'11.физ-в инвал'!S326+'12.юрид-в инвал'!R326*'12.юрид-в инвал'!S326+'13.нерез-в инвал'!R158*'13.нерез-в инвал'!S158)/('11.физ-в инвал'!R326+'12.юрид-в инвал'!R326+'13.нерез-в инвал'!R158)</f>
        <v>3.4897511535777714</v>
      </c>
    </row>
    <row r="327" spans="1:19" ht="14.25" customHeight="1" x14ac:dyDescent="0.2">
      <c r="A327" s="23" t="s">
        <v>6</v>
      </c>
      <c r="B327" s="26">
        <f>'11.физ-в инвал'!B327+'12.юрид-в инвал'!B327+'13.нерез-в инвал'!B159</f>
        <v>38042049.079999998</v>
      </c>
      <c r="C327" s="28">
        <f>('11.физ-в инвал'!B327*'11.физ-в инвал'!C327+'12.юрид-в инвал'!B327*'12.юрид-в инвал'!C327+'13.нерез-в инвал'!B159*'13.нерез-в инвал'!C159)/('11.физ-в инвал'!B327+'12.юрид-в инвал'!B327+'13.нерез-в инвал'!B159)</f>
        <v>0.18319397487092462</v>
      </c>
      <c r="D327" s="21">
        <f>'11.физ-в инвал'!D327+'12.юрид-в инвал'!D327+'13.нерез-в инвал'!D159</f>
        <v>36597260.009999998</v>
      </c>
      <c r="E327" s="28">
        <f>('11.физ-в инвал'!D327*'11.физ-в инвал'!E327+'12.юрид-в инвал'!D327*'12.юрид-в инвал'!E327+'13.нерез-в инвал'!D159*'13.нерез-в инвал'!E159)/('11.физ-в инвал'!D327+'12.юрид-в инвал'!D327+'13.нерез-в инвал'!D159)</f>
        <v>9.7586510897923348E-2</v>
      </c>
      <c r="F327" s="21">
        <f t="shared" si="18"/>
        <v>1444789.07</v>
      </c>
      <c r="G327" s="28">
        <f t="shared" si="19"/>
        <v>2.35167564660494</v>
      </c>
      <c r="H327" s="21">
        <f>'11.физ-в инвал'!H327+'12.юрид-в инвал'!H327+'13.нерез-в инвал'!H159</f>
        <v>189930.64</v>
      </c>
      <c r="I327" s="28">
        <f>('11.физ-в инвал'!H327*'11.физ-в инвал'!I327+'12.юрид-в инвал'!H327*'12.юрид-в инвал'!I327+'13.нерез-в инвал'!H159*'13.нерез-в инвал'!I159)/('11.физ-в инвал'!H327+'12.юрид-в инвал'!H327+'13.нерез-в инвал'!H159)</f>
        <v>1.6488952983046845</v>
      </c>
      <c r="J327" s="21">
        <f>'11.физ-в инвал'!J327+'12.юрид-в инвал'!J327+'13.нерез-в инвал'!J159</f>
        <v>137240.93</v>
      </c>
      <c r="K327" s="28">
        <f>('11.физ-в инвал'!J327*'11.физ-в инвал'!K327+'12.юрид-в инвал'!J327*'12.юрид-в инвал'!K327+'13.нерез-в инвал'!J159*'13.нерез-в инвал'!K159)/('11.физ-в инвал'!J327+'12.юрид-в инвал'!J327+'13.нерез-в инвал'!J159)</f>
        <v>2.9901665195652618</v>
      </c>
      <c r="L327" s="21">
        <f>'11.физ-в инвал'!L327+'12.юрид-в инвал'!L327+'13.нерез-в инвал'!L159</f>
        <v>165582.13</v>
      </c>
      <c r="M327" s="28">
        <f>('11.физ-в инвал'!L327*'11.физ-в инвал'!M327+'12.юрид-в инвал'!L327*'12.юрид-в инвал'!M327+'13.нерез-в инвал'!L159*'13.нерез-в инвал'!M159)/('11.физ-в инвал'!L327+'12.юрид-в инвал'!L327+'13.нерез-в инвал'!L159)</f>
        <v>2.6484227609585695</v>
      </c>
      <c r="N327" s="21">
        <f>'11.физ-в инвал'!N327+'12.юрид-в инвал'!N327+'13.нерез-в инвал'!N159</f>
        <v>628810.15</v>
      </c>
      <c r="O327" s="28">
        <f>('11.физ-в инвал'!N327*'11.физ-в инвал'!O327+'12.юрид-в инвал'!N327*'12.юрид-в инвал'!O327+'13.нерез-в инвал'!N159*'13.нерез-в инвал'!O159)/('11.физ-в инвал'!N327+'12.юрид-в инвал'!N327+'13.нерез-в инвал'!N159)</f>
        <v>2.1699844992960116</v>
      </c>
      <c r="P327" s="21">
        <f>'11.физ-в инвал'!P327+'12.юрид-в инвал'!P327+'13.нерез-в инвал'!P159</f>
        <v>320433.82</v>
      </c>
      <c r="Q327" s="28">
        <f>('11.физ-в инвал'!P327*'11.физ-в инвал'!Q327+'12.юрид-в инвал'!P327*'12.юрид-в инвал'!Q327+'13.нерез-в инвал'!P159*'13.нерез-в инвал'!Q159)/('11.физ-в инвал'!P327+'12.юрид-в инвал'!P327+'13.нерез-в инвал'!P159)</f>
        <v>2.6666644354207065</v>
      </c>
      <c r="R327" s="22">
        <f>'11.физ-в инвал'!R327+'12.юрид-в инвал'!R327+'13.нерез-в инвал'!R159</f>
        <v>2791.3999999999996</v>
      </c>
      <c r="S327" s="30">
        <f>('11.физ-в инвал'!R327*'11.физ-в инвал'!S327+'12.юрид-в инвал'!R327*'12.юрид-в инвал'!S327+'13.нерез-в инвал'!R159*'13.нерез-в инвал'!S159)/('11.физ-в инвал'!R327+'12.юрид-в инвал'!R327+'13.нерез-в инвал'!R159)</f>
        <v>5.9457852690406225</v>
      </c>
    </row>
    <row r="328" spans="1:19" ht="14.25" customHeight="1" x14ac:dyDescent="0.2">
      <c r="A328" s="23" t="s">
        <v>7</v>
      </c>
      <c r="B328" s="26">
        <f>'11.физ-в инвал'!B328+'12.юрид-в инвал'!B328+'13.нерез-в инвал'!B160</f>
        <v>39073643.539999999</v>
      </c>
      <c r="C328" s="28">
        <f>('11.физ-в инвал'!B328*'11.физ-в инвал'!C328+'12.юрид-в инвал'!B328*'12.юрид-в инвал'!C328+'13.нерез-в инвал'!B160*'13.нерез-в инвал'!C160)/('11.физ-в инвал'!B328+'12.юрид-в инвал'!B328+'13.нерез-в инвал'!B160)</f>
        <v>0.21354975620735259</v>
      </c>
      <c r="D328" s="21">
        <f>'11.физ-в инвал'!D328+'12.юрид-в инвал'!D328+'13.нерез-в инвал'!D160</f>
        <v>35801314.310000002</v>
      </c>
      <c r="E328" s="28">
        <f>('11.физ-в инвал'!D328*'11.физ-в инвал'!E328+'12.юрид-в инвал'!D328*'12.юрид-в инвал'!E328+'13.нерез-в инвал'!D160*'13.нерез-в инвал'!E160)/('11.физ-в инвал'!D328+'12.юрид-в инвал'!D328+'13.нерез-в инвал'!D160)</f>
        <v>4.5903571868057498E-2</v>
      </c>
      <c r="F328" s="21">
        <f t="shared" si="18"/>
        <v>3272329.23</v>
      </c>
      <c r="G328" s="28">
        <f t="shared" si="19"/>
        <v>2.047703142541069</v>
      </c>
      <c r="H328" s="21">
        <f>'11.физ-в инвал'!H328+'12.юрид-в инвал'!H328+'13.нерез-в инвал'!H160</f>
        <v>101910.31</v>
      </c>
      <c r="I328" s="28">
        <f>('11.физ-в инвал'!H328*'11.физ-в инвал'!I328+'12.юрид-в инвал'!H328*'12.юрид-в инвал'!I328+'13.нерез-в инвал'!H160*'13.нерез-в инвал'!I160)/('11.физ-в инвал'!H328+'12.юрид-в инвал'!H328+'13.нерез-в инвал'!H160)</f>
        <v>2.4440773283880697</v>
      </c>
      <c r="J328" s="21">
        <f>'11.физ-в инвал'!J328+'12.юрид-в инвал'!J328+'13.нерез-в инвал'!J160</f>
        <v>178571.97</v>
      </c>
      <c r="K328" s="28">
        <f>('11.физ-в инвал'!J328*'11.физ-в инвал'!K328+'12.юрид-в инвал'!J328*'12.юрид-в инвал'!K328+'13.нерез-в инвал'!J160*'13.нерез-в инвал'!K160)/('11.физ-в инвал'!J328+'12.юрид-в инвал'!J328+'13.нерез-в инвал'!J160)</f>
        <v>2.4445262809163188</v>
      </c>
      <c r="L328" s="21">
        <f>'11.физ-в инвал'!L328+'12.юрид-в инвал'!L328+'13.нерез-в инвал'!L160</f>
        <v>206435.53999999998</v>
      </c>
      <c r="M328" s="28">
        <f>('11.физ-в инвал'!L328*'11.физ-в инвал'!M328+'12.юрид-в инвал'!L328*'12.юрид-в инвал'!M328+'13.нерез-в инвал'!L160*'13.нерез-в инвал'!M160)/('11.физ-в инвал'!L328+'12.юрид-в инвал'!L328+'13.нерез-в инвал'!L160)</f>
        <v>1.9715578751604521</v>
      </c>
      <c r="N328" s="21">
        <f>'11.физ-в инвал'!N328+'12.юрид-в инвал'!N328+'13.нерез-в инвал'!N160</f>
        <v>2203179.7200000002</v>
      </c>
      <c r="O328" s="28">
        <f>('11.физ-в инвал'!N328*'11.физ-в инвал'!O328+'12.юрид-в инвал'!N328*'12.юрид-в инвал'!O328+'13.нерез-в инвал'!N160*'13.нерез-в инвал'!O160)/('11.физ-в инвал'!N328+'12.юрид-в инвал'!N328+'13.нерез-в инвал'!N160)</f>
        <v>1.6999661597738367</v>
      </c>
      <c r="P328" s="21">
        <f>'11.физ-в инвал'!P328+'12.юрид-в инвал'!P328+'13.нерез-в инвал'!P160</f>
        <v>566886.68999999994</v>
      </c>
      <c r="Q328" s="28">
        <f>('11.физ-в инвал'!P328*'11.физ-в инвал'!Q328+'12.юрид-в инвал'!P328*'12.юрид-в инвал'!Q328+'13.нерез-в инвал'!P160*'13.нерез-в инвал'!Q160)/('11.физ-в инвал'!P328+'12.юрид-в инвал'!P328+'13.нерез-в инвал'!P160)</f>
        <v>3.1699258149807661</v>
      </c>
      <c r="R328" s="22">
        <f>'11.физ-в инвал'!R328+'12.юрид-в инвал'!R328+'13.нерез-в инвал'!R160</f>
        <v>15345</v>
      </c>
      <c r="S328" s="30">
        <f>('11.физ-в инвал'!R328*'11.физ-в инвал'!S328+'12.юрид-в инвал'!R328*'12.юрид-в инвал'!S328+'13.нерез-в инвал'!R160*'13.нерез-в инвал'!S160)/('11.физ-в инвал'!R328+'12.юрид-в инвал'!R328+'13.нерез-в инвал'!R160)</f>
        <v>4.2905806777451971</v>
      </c>
    </row>
    <row r="329" spans="1:19" ht="14.25" customHeight="1" x14ac:dyDescent="0.2">
      <c r="A329" s="23" t="s">
        <v>8</v>
      </c>
      <c r="B329" s="26">
        <f>'11.физ-в инвал'!B329+'12.юрид-в инвал'!B329+'13.нерез-в инвал'!B161</f>
        <v>52972158.120000005</v>
      </c>
      <c r="C329" s="28">
        <f>('11.физ-в инвал'!B329*'11.физ-в инвал'!C329+'12.юрид-в инвал'!B329*'12.юрид-в инвал'!C329+'13.нерез-в инвал'!B161*'13.нерез-в инвал'!C161)/('11.физ-в инвал'!B329+'12.юрид-в инвал'!B329+'13.нерез-в инвал'!B161)</f>
        <v>0.14671303825859683</v>
      </c>
      <c r="D329" s="21">
        <f>'11.физ-в инвал'!D329+'12.юрид-в инвал'!D329+'13.нерез-в инвал'!D161</f>
        <v>51291117.469999999</v>
      </c>
      <c r="E329" s="28">
        <f>('11.физ-в инвал'!D329*'11.физ-в инвал'!E329+'12.юрид-в инвал'!D329*'12.юрид-в инвал'!E329+'13.нерез-в инвал'!D161*'13.нерез-в инвал'!E161)/('11.физ-в инвал'!D329+'12.юрид-в инвал'!D329+'13.нерез-в инвал'!D161)</f>
        <v>6.1764572625132165E-2</v>
      </c>
      <c r="F329" s="21">
        <f t="shared" si="18"/>
        <v>1681040.65</v>
      </c>
      <c r="G329" s="28">
        <f t="shared" si="19"/>
        <v>2.7386204556683396</v>
      </c>
      <c r="H329" s="21">
        <f>'11.физ-в инвал'!H329+'12.юрид-в инвал'!H329+'13.нерез-в инвал'!H161</f>
        <v>102673.16</v>
      </c>
      <c r="I329" s="28">
        <f>('11.физ-в инвал'!H329*'11.физ-в инвал'!I329+'12.юрид-в инвал'!H329*'12.юрид-в инвал'!I329+'13.нерез-в инвал'!H161*'13.нерез-в инвал'!I161)/('11.физ-в инвал'!H329+'12.юрид-в инвал'!H329+'13.нерез-в инвал'!H161)</f>
        <v>2.3842785280982866</v>
      </c>
      <c r="J329" s="21">
        <f>'11.физ-в инвал'!J329+'12.юрид-в инвал'!J329+'13.нерез-в инвал'!J161</f>
        <v>126051.70999999999</v>
      </c>
      <c r="K329" s="28">
        <f>('11.физ-в инвал'!J329*'11.физ-в инвал'!K329+'12.юрид-в инвал'!J329*'12.юрид-в инвал'!K329+'13.нерез-в инвал'!J161*'13.нерез-в инвал'!K161)/('11.физ-в инвал'!J329+'12.юрид-в инвал'!J329+'13.нерез-в инвал'!J161)</f>
        <v>2.5622332104816361</v>
      </c>
      <c r="L329" s="21">
        <f>'11.физ-в инвал'!L329+'12.юрид-в инвал'!L329+'13.нерез-в инвал'!L161</f>
        <v>267194.2</v>
      </c>
      <c r="M329" s="28">
        <f>('11.физ-в инвал'!L329*'11.физ-в инвал'!M329+'12.юрид-в инвал'!L329*'12.юрид-в инвал'!M329+'13.нерез-в инвал'!L161*'13.нерез-в инвал'!M161)/('11.физ-в инвал'!L329+'12.юрид-в инвал'!L329+'13.нерез-в инвал'!L161)</f>
        <v>2.9213811725703644</v>
      </c>
      <c r="N329" s="21">
        <f>'11.физ-в инвал'!N329+'12.юрид-в инвал'!N329+'13.нерез-в инвал'!N161</f>
        <v>791561.36</v>
      </c>
      <c r="O329" s="28">
        <f>('11.физ-в инвал'!N329*'11.физ-в инвал'!O329+'12.юрид-в инвал'!N329*'12.юрид-в инвал'!O329+'13.нерез-в инвал'!N161*'13.нерез-в инвал'!O161)/('11.физ-в инвал'!N329+'12.юрид-в инвал'!N329+'13.нерез-в инвал'!N161)</f>
        <v>2.8479394294840268</v>
      </c>
      <c r="P329" s="21">
        <f>'11.физ-в инвал'!P329+'12.юрид-в инвал'!P329+'13.нерез-в инвал'!P161</f>
        <v>391690.58</v>
      </c>
      <c r="Q329" s="28">
        <f>('11.физ-в инвал'!P329*'11.физ-в инвал'!Q329+'12.юрид-в инвал'!P329*'12.юрид-в инвал'!Q329+'13.нерез-в инвал'!P161*'13.нерез-в инвал'!Q161)/('11.физ-в инвал'!P329+'12.юрид-в инвал'!P329+'13.нерез-в инвал'!P161)</f>
        <v>2.530173542085187</v>
      </c>
      <c r="R329" s="22">
        <f>'11.физ-в инвал'!R329+'12.юрид-в инвал'!R329+'13.нерез-в инвал'!R161</f>
        <v>1869.64</v>
      </c>
      <c r="S329" s="30">
        <f>('11.физ-в инвал'!R329*'11.физ-в инвал'!S329+'12.юрид-в инвал'!R329*'12.юрид-в инвал'!S329+'13.нерез-в инвал'!R161*'13.нерез-в инвал'!S161)/('11.физ-в инвал'!R329+'12.юрид-в инвал'!R329+'13.нерез-в инвал'!R161)</f>
        <v>5.3576982734644067</v>
      </c>
    </row>
    <row r="330" spans="1:19" ht="14.25" customHeight="1" x14ac:dyDescent="0.2">
      <c r="A330" s="23" t="s">
        <v>9</v>
      </c>
      <c r="B330" s="26">
        <f>'11.физ-в инвал'!B330+'12.юрид-в инвал'!B330+'13.нерез-в инвал'!B162</f>
        <v>58551711.489999995</v>
      </c>
      <c r="C330" s="28">
        <f>('11.физ-в инвал'!B330*'11.физ-в инвал'!C330+'12.юрид-в инвал'!B330*'12.юрид-в инвал'!C330+'13.нерез-в инвал'!B162*'13.нерез-в инвал'!C162)/('11.физ-в инвал'!B330+'12.юрид-в инвал'!B330+'13.нерез-в инвал'!B162)</f>
        <v>0.14650320767250388</v>
      </c>
      <c r="D330" s="21">
        <f>'11.физ-в инвал'!D330+'12.юрид-в инвал'!D330+'13.нерез-в инвал'!D162</f>
        <v>54803803.32</v>
      </c>
      <c r="E330" s="28">
        <f>('11.физ-в инвал'!D330*'11.физ-в инвал'!E330+'12.юрид-в инвал'!D330*'12.юрид-в инвал'!E330+'13.нерез-в инвал'!D162*'13.нерез-в инвал'!E162)/('11.физ-в инвал'!D330+'12.юрид-в инвал'!D330+'13.нерез-в инвал'!D162)</f>
        <v>4.9367481497632662E-2</v>
      </c>
      <c r="F330" s="21">
        <f t="shared" si="18"/>
        <v>3747908.17</v>
      </c>
      <c r="G330" s="28">
        <f t="shared" si="19"/>
        <v>1.5668707810415754</v>
      </c>
      <c r="H330" s="21">
        <f>'11.физ-в инвал'!H330+'12.юрид-в инвал'!H330+'13.нерез-в инвал'!H162</f>
        <v>1494590.8</v>
      </c>
      <c r="I330" s="28">
        <f>('11.физ-в инвал'!H330*'11.физ-в инвал'!I330+'12.юрид-в инвал'!H330*'12.юрид-в инвал'!I330+'13.нерез-в инвал'!H162*'13.нерез-в инвал'!I162)/('11.физ-в инвал'!H330+'12.юрид-в инвал'!H330+'13.нерез-в инвал'!H162)</f>
        <v>0.20268824021932963</v>
      </c>
      <c r="J330" s="21">
        <f>'11.физ-в инвал'!J330+'12.юрид-в инвал'!J330+'13.нерез-в инвал'!J162</f>
        <v>134751.25</v>
      </c>
      <c r="K330" s="28">
        <f>('11.физ-в инвал'!J330*'11.физ-в инвал'!K330+'12.юрид-в инвал'!J330*'12.юрид-в инвал'!K330+'13.нерез-в инвал'!J162*'13.нерез-в инвал'!K162)/('11.физ-в инвал'!J330+'12.юрид-в инвал'!J330+'13.нерез-в инвал'!J162)</f>
        <v>2.0044202714260533</v>
      </c>
      <c r="L330" s="21">
        <f>'11.физ-в инвал'!L330+'12.юрид-в инвал'!L330+'13.нерез-в инвал'!L162</f>
        <v>765594.70000000007</v>
      </c>
      <c r="M330" s="28">
        <f>('11.физ-в инвал'!L330*'11.физ-в инвал'!M330+'12.юрид-в инвал'!L330*'12.юрид-в инвал'!M330+'13.нерез-в инвал'!L162*'13.нерез-в инвал'!M162)/('11.физ-в инвал'!L330+'12.юрид-в инвал'!L330+'13.нерез-в инвал'!L162)</f>
        <v>2.347627561423816</v>
      </c>
      <c r="N330" s="21">
        <f>'11.физ-в инвал'!N330+'12.юрид-в инвал'!N330+'13.нерез-в инвал'!N162</f>
        <v>868219.13</v>
      </c>
      <c r="O330" s="28">
        <f>('11.физ-в инвал'!N330*'11.физ-в инвал'!O330+'12.юрид-в инвал'!N330*'12.юрид-в инвал'!O330+'13.нерез-в инвал'!N162*'13.нерез-в инвал'!O162)/('11.физ-в инвал'!N330+'12.юрид-в инвал'!N330+'13.нерез-в инвал'!N162)</f>
        <v>2.5138132093449745</v>
      </c>
      <c r="P330" s="21">
        <f>'11.физ-в инвал'!P330+'12.юрид-в инвал'!P330+'13.нерез-в инвал'!P162</f>
        <v>458710.35</v>
      </c>
      <c r="Q330" s="28">
        <f>('11.физ-в инвал'!P330*'11.физ-в инвал'!Q330+'12.юрид-в инвал'!P330*'12.юрид-в инвал'!Q330+'13.нерез-в инвал'!P162*'13.нерез-в инвал'!Q162)/('11.физ-в инвал'!P330+'12.юрид-в инвал'!P330+'13.нерез-в инвал'!P162)</f>
        <v>2.659696587617876</v>
      </c>
      <c r="R330" s="22">
        <f>'11.физ-в инвал'!R330+'12.юрид-в инвал'!R330+'13.нерез-в инвал'!R162</f>
        <v>26041.94</v>
      </c>
      <c r="S330" s="30">
        <f>('11.физ-в инвал'!R330*'11.физ-в инвал'!S330+'12.юрид-в инвал'!R330*'12.юрид-в инвал'!S330+'13.нерез-в инвал'!R162*'13.нерез-в инвал'!S162)/('11.физ-в инвал'!R330+'12.юрид-в инвал'!R330+'13.нерез-в инвал'!R162)</f>
        <v>3.822733506029119</v>
      </c>
    </row>
    <row r="331" spans="1:19" ht="14.25" customHeight="1" x14ac:dyDescent="0.2">
      <c r="A331" s="23" t="s">
        <v>14</v>
      </c>
      <c r="B331" s="26">
        <f>'11.физ-в инвал'!B331+'12.юрид-в инвал'!B331+'13.нерез-в инвал'!B163</f>
        <v>58883550.340000004</v>
      </c>
      <c r="C331" s="28">
        <f>('11.физ-в инвал'!B331*'11.физ-в инвал'!C331+'12.юрид-в инвал'!B331*'12.юрид-в инвал'!C331+'13.нерез-в инвал'!B163*'13.нерез-в инвал'!C163)/('11.физ-в инвал'!B331+'12.юрид-в инвал'!B331+'13.нерез-в инвал'!B163)</f>
        <v>0.14324332408282564</v>
      </c>
      <c r="D331" s="21">
        <f>'11.физ-в инвал'!D331+'12.юрид-в инвал'!D331+'13.нерез-в инвал'!D163</f>
        <v>56188706.939999998</v>
      </c>
      <c r="E331" s="28">
        <f>('11.физ-в инвал'!D331*'11.физ-в инвал'!E331+'12.юрид-в инвал'!D331*'12.юрид-в инвал'!E331+'13.нерез-в инвал'!D163*'13.нерез-в инвал'!E163)/('11.физ-в инвал'!D331+'12.юрид-в инвал'!D331+'13.нерез-в инвал'!D163)</f>
        <v>7.0844628338763455E-2</v>
      </c>
      <c r="F331" s="21">
        <f t="shared" si="18"/>
        <v>2694843.4</v>
      </c>
      <c r="G331" s="28">
        <f t="shared" si="19"/>
        <v>1.6527889615032914</v>
      </c>
      <c r="H331" s="21">
        <f>'11.физ-в инвал'!H331+'12.юрид-в инвал'!H331+'13.нерез-в инвал'!H163</f>
        <v>883721.45</v>
      </c>
      <c r="I331" s="28">
        <f>('11.физ-в инвал'!H331*'11.физ-в инвал'!I331+'12.юрид-в инвал'!H331*'12.юрид-в инвал'!I331+'13.нерез-в инвал'!H163*'13.нерез-в инвал'!I163)/('11.физ-в инвал'!H331+'12.юрид-в инвал'!H331+'13.нерез-в инвал'!H163)</f>
        <v>0.22564381853580645</v>
      </c>
      <c r="J331" s="21">
        <f>'11.физ-в инвал'!J331+'12.юрид-в инвал'!J331+'13.нерез-в инвал'!J163</f>
        <v>103062.33</v>
      </c>
      <c r="K331" s="28">
        <f>('11.физ-в инвал'!J331*'11.физ-в инвал'!K331+'12.юрид-в инвал'!J331*'12.юрид-в инвал'!K331+'13.нерез-в инвал'!J163*'13.нерез-в инвал'!K163)/('11.физ-в инвал'!J331+'12.юрид-в инвал'!J331+'13.нерез-в инвал'!J163)</f>
        <v>1.902945172110899</v>
      </c>
      <c r="L331" s="21">
        <f>'11.физ-в инвал'!L331+'12.юрид-в инвал'!L331+'13.нерез-в инвал'!L163</f>
        <v>413070.66000000003</v>
      </c>
      <c r="M331" s="28">
        <f>('11.физ-в инвал'!L331*'11.физ-в инвал'!M331+'12.юрид-в инвал'!L331*'12.юрид-в инвал'!M331+'13.нерез-в инвал'!L163*'13.нерез-в инвал'!M163)/('11.физ-в инвал'!L331+'12.юрид-в инвал'!L331+'13.нерез-в инвал'!L163)</f>
        <v>1.8631961214577635</v>
      </c>
      <c r="N331" s="21">
        <f>'11.физ-в инвал'!N331+'12.юрид-в инвал'!N331+'13.нерез-в инвал'!N163</f>
        <v>881547.17</v>
      </c>
      <c r="O331" s="28">
        <f>('11.физ-в инвал'!N331*'11.физ-в инвал'!O331+'12.юрид-в инвал'!N331*'12.юрид-в инвал'!O331+'13.нерез-в инвал'!N163*'13.нерез-в инвал'!O163)/('11.физ-в инвал'!N331+'12.юрид-в инвал'!N331+'13.нерез-в инвал'!N163)</f>
        <v>2.3035543216592718</v>
      </c>
      <c r="P331" s="21">
        <f>'11.физ-в инвал'!P331+'12.юрид-в инвал'!P331+'13.нерез-в инвал'!P163</f>
        <v>397591.33999999997</v>
      </c>
      <c r="Q331" s="28">
        <f>('11.физ-в инвал'!P331*'11.физ-в инвал'!Q331+'12.юрид-в инвал'!P331*'12.юрид-в инвал'!Q331+'13.нерез-в инвал'!P163*'13.нерез-в инвал'!Q163)/('11.физ-в инвал'!P331+'12.юрид-в инвал'!P331+'13.нерез-в инвал'!P163)</f>
        <v>3.0078795521552348</v>
      </c>
      <c r="R331" s="22">
        <f>'11.физ-в инвал'!R331+'12.юрид-в инвал'!R331+'13.нерез-в инвал'!R163</f>
        <v>15850.45</v>
      </c>
      <c r="S331" s="30">
        <f>('11.физ-в инвал'!R331*'11.физ-в инвал'!S331+'12.юрид-в инвал'!R331*'12.юрид-в инвал'!S331+'13.нерез-в инвал'!R163*'13.нерез-в инвал'!S163)/('11.физ-в инвал'!R331+'12.юрид-в инвал'!R331+'13.нерез-в инвал'!R163)</f>
        <v>3.927262140822497</v>
      </c>
    </row>
    <row r="332" spans="1:19" ht="15" customHeight="1" thickBot="1" x14ac:dyDescent="0.25">
      <c r="A332" s="24" t="s">
        <v>15</v>
      </c>
      <c r="B332" s="27">
        <f>'11.физ-в инвал'!B332+'12.юрид-в инвал'!B332+'13.нерез-в инвал'!B164</f>
        <v>62829362.560000002</v>
      </c>
      <c r="C332" s="29">
        <f>('11.физ-в инвал'!B332*'11.физ-в инвал'!C332+'12.юрид-в инвал'!B332*'12.юрид-в инвал'!C332+'13.нерез-в инвал'!B164*'13.нерез-в инвал'!C164)/('11.физ-в инвал'!B332+'12.юрид-в инвал'!B332+'13.нерез-в инвал'!B164)</f>
        <v>0.16108736035694707</v>
      </c>
      <c r="D332" s="25">
        <f>'11.физ-в инвал'!D332+'12.юрид-в инвал'!D332+'13.нерез-в инвал'!D164</f>
        <v>58616353.859999999</v>
      </c>
      <c r="E332" s="29">
        <f>('11.физ-в инвал'!D332*'11.физ-в инвал'!E332+'12.юрид-в инвал'!D332*'12.юрид-в инвал'!E332+'13.нерез-в инвал'!D164*'13.нерез-в инвал'!E164)/('11.физ-в инвал'!D332+'12.юрид-в инвал'!D332+'13.нерез-в инвал'!D164)</f>
        <v>5.1387334771695686E-2</v>
      </c>
      <c r="F332" s="25">
        <f t="shared" si="18"/>
        <v>4213008.7</v>
      </c>
      <c r="G332" s="29">
        <f t="shared" si="19"/>
        <v>1.6873637048981176</v>
      </c>
      <c r="H332" s="25">
        <f>'11.физ-в инвал'!H332+'12.юрид-в инвал'!H332+'13.нерез-в инвал'!H164</f>
        <v>1412408.52</v>
      </c>
      <c r="I332" s="29">
        <f>('11.физ-в инвал'!H332*'11.физ-в инвал'!I332+'12.юрид-в инвал'!H332*'12.юрид-в инвал'!I332+'13.нерез-в инвал'!H164*'13.нерез-в инвал'!I164)/('11.физ-в инвал'!H332+'12.юрид-в инвал'!H332+'13.нерез-в инвал'!H164)</f>
        <v>0.11499660339063959</v>
      </c>
      <c r="J332" s="25">
        <f>'11.физ-в инвал'!J332+'12.юрид-в инвал'!J332+'13.нерез-в инвал'!J164</f>
        <v>360857.14</v>
      </c>
      <c r="K332" s="29">
        <f>('11.физ-в инвал'!J332*'11.физ-в инвал'!K332+'12.юрид-в инвал'!J332*'12.юрид-в инвал'!K332+'13.нерез-в инвал'!J164*'13.нерез-в инвал'!K164)/('11.физ-в инвал'!J332+'12.юрид-в инвал'!J332+'13.нерез-в инвал'!J164)</f>
        <v>1.1125158382621991</v>
      </c>
      <c r="L332" s="25">
        <f>'11.физ-в инвал'!L332+'12.юрид-в инвал'!L332+'13.нерез-в инвал'!L164</f>
        <v>401685.29</v>
      </c>
      <c r="M332" s="29">
        <f>('11.физ-в инвал'!L332*'11.физ-в инвал'!M332+'12.юрид-в инвал'!L332*'12.юрид-в инвал'!M332+'13.нерез-в инвал'!L164*'13.нерез-в инвал'!M164)/('11.физ-в инвал'!L332+'12.юрид-в инвал'!L332+'13.нерез-в инвал'!L164)</f>
        <v>2.1744467057780508</v>
      </c>
      <c r="N332" s="25">
        <f>'11.физ-в инвал'!N332+'12.юрид-в инвал'!N332+'13.нерез-в инвал'!N164</f>
        <v>737934.96</v>
      </c>
      <c r="O332" s="29">
        <f>('11.физ-в инвал'!N332*'11.физ-в инвал'!O332+'12.юрид-в инвал'!N332*'12.юрид-в инвал'!O332+'13.нерез-в инвал'!N164*'13.нерез-в инвал'!O164)/('11.физ-в инвал'!N332+'12.юрид-в инвал'!N332+'13.нерез-в инвал'!N164)</f>
        <v>2.6106035999432797</v>
      </c>
      <c r="P332" s="25">
        <f>'11.физ-в инвал'!P332+'12.юрид-в инвал'!P332+'13.нерез-в инвал'!P164</f>
        <v>1225910.33</v>
      </c>
      <c r="Q332" s="29">
        <f>('11.физ-в инвал'!P332*'11.физ-в инвал'!Q332+'12.юрид-в инвал'!P332*'12.юрид-в инвал'!Q332+'13.нерез-в инвал'!P164*'13.нерез-в инвал'!Q164)/('11.физ-в инвал'!P332+'12.юрид-в инвал'!P332+'13.нерез-в инвал'!P164)</f>
        <v>2.8480466234426802</v>
      </c>
      <c r="R332" s="25">
        <f>'11.физ-в инвал'!R332+'12.юрид-в инвал'!R332+'13.нерез-в инвал'!R164</f>
        <v>74212.459999999992</v>
      </c>
      <c r="S332" s="29">
        <f>('11.физ-в инвал'!R332*'11.физ-в инвал'!S332+'12.юрид-в инвал'!R332*'12.юрид-в инвал'!S332+'13.нерез-в инвал'!R164*'13.нерез-в инвал'!S164)/('11.физ-в инвал'!R332+'12.юрид-в инвал'!R332+'13.нерез-в инвал'!R164)</f>
        <v>3.4178601288786243</v>
      </c>
    </row>
    <row r="333" spans="1:19" ht="15" customHeight="1" x14ac:dyDescent="0.2">
      <c r="A333" s="23" t="s">
        <v>78</v>
      </c>
      <c r="B333" s="26">
        <f>'11.физ-в инвал'!B333+'12.юрид-в инвал'!B333+'13.нерез-в инвал'!B165</f>
        <v>57128016.590000004</v>
      </c>
      <c r="C333" s="28">
        <f>('11.физ-в инвал'!B333*'11.физ-в инвал'!C333+'12.юрид-в инвал'!B333*'12.юрид-в инвал'!C333+'13.нерез-в инвал'!B165*'13.нерез-в инвал'!C165)/('11.физ-в инвал'!B333+'12.юрид-в инвал'!B333+'13.нерез-в инвал'!B165)</f>
        <v>0.14164621287616103</v>
      </c>
      <c r="D333" s="21">
        <f>'11.физ-в инвал'!D333+'12.юрид-в инвал'!D333+'13.нерез-в инвал'!D165</f>
        <v>52624277.049999997</v>
      </c>
      <c r="E333" s="28">
        <f>('11.физ-в инвал'!D333*'11.физ-в инвал'!E333+'12.юрид-в инвал'!D333*'12.юрид-в инвал'!E333+'13.нерез-в инвал'!D165*'13.нерез-в инвал'!E165)/('11.физ-в инвал'!D333+'12.юрид-в инвал'!D333+'13.нерез-в инвал'!D165)</f>
        <v>2.1656233014226305E-2</v>
      </c>
      <c r="F333" s="21">
        <f t="shared" ref="F333:F335" si="20">H333+J333+L333+N333+P333+R333</f>
        <v>4503739.54</v>
      </c>
      <c r="G333" s="28">
        <f t="shared" ref="G333:G335" si="21">(H333*I333+J333*K333+L333*M333+N333*O333+P333*Q333+R333*S333)/(H333+J333+L333+N333+P333+R333)</f>
        <v>1.5436779883367764</v>
      </c>
      <c r="H333" s="21">
        <f>'11.физ-в инвал'!H333+'12.юрид-в инвал'!H333+'13.нерез-в инвал'!H165</f>
        <v>664549.46</v>
      </c>
      <c r="I333" s="28">
        <f>('11.физ-в инвал'!H333*'11.физ-в инвал'!I333+'12.юрид-в инвал'!H333*'12.юрид-в инвал'!I333+'13.нерез-в инвал'!H165*'13.нерез-в инвал'!I165)/('11.физ-в инвал'!H333+'12.юрид-в инвал'!H333+'13.нерез-в инвал'!H165)</f>
        <v>0.33559225463820191</v>
      </c>
      <c r="J333" s="21">
        <f>'11.физ-в инвал'!J333+'12.юрид-в инвал'!J333+'13.нерез-в инвал'!J165</f>
        <v>836357.26</v>
      </c>
      <c r="K333" s="28">
        <f>('11.физ-в инвал'!J333*'11.физ-в инвал'!K333+'12.юрид-в инвал'!J333*'12.юрид-в инвал'!K333+'13.нерез-в инвал'!J165*'13.нерез-в инвал'!K165)/('11.физ-в инвал'!J333+'12.юрид-в инвал'!J333+'13.нерез-в инвал'!J165)</f>
        <v>0.75410019565083986</v>
      </c>
      <c r="L333" s="21">
        <f>'11.физ-в инвал'!L333+'12.юрид-в инвал'!L333+'13.нерез-в инвал'!L165</f>
        <v>361164.22</v>
      </c>
      <c r="M333" s="28">
        <f>('11.физ-в инвал'!L333*'11.физ-в инвал'!M333+'12.юрид-в инвал'!L333*'12.юрид-в инвал'!M333+'13.нерез-в инвал'!L165*'13.нерез-в инвал'!M165)/('11.физ-в инвал'!L333+'12.юрид-в инвал'!L333+'13.нерез-в инвал'!L165)</f>
        <v>2.1696884948902171</v>
      </c>
      <c r="N333" s="21">
        <f>'11.физ-в инвал'!N333+'12.юрид-в инвал'!N333+'13.нерез-в инвал'!N165</f>
        <v>1498087.6400000001</v>
      </c>
      <c r="O333" s="28">
        <f>('11.физ-в инвал'!N333*'11.физ-в инвал'!O333+'12.юрид-в инвал'!N333*'12.юрид-в инвал'!O333+'13.нерез-в инвал'!N165*'13.нерез-в инвал'!O165)/('11.физ-в инвал'!N333+'12.юрид-в инвал'!N333+'13.нерез-в инвал'!N165)</f>
        <v>1.8931626311261749</v>
      </c>
      <c r="P333" s="21">
        <f>'11.физ-в инвал'!P333+'12.юрид-в инвал'!P333+'13.нерез-в инвал'!P165</f>
        <v>1140384.3999999999</v>
      </c>
      <c r="Q333" s="28">
        <f>('11.физ-в инвал'!P333*'11.физ-в инвал'!Q333+'12.юрид-в инвал'!P333*'12.юрид-в инвал'!Q333+'13.нерез-в инвал'!P165*'13.нерез-в инвал'!Q165)/('11.физ-в инвал'!P333+'12.юрид-в инвал'!P333+'13.нерез-в инвал'!P165)</f>
        <v>2.1575103254656911</v>
      </c>
      <c r="R333" s="22">
        <f>'11.физ-в инвал'!R333+'12.юрид-в инвал'!R333+'13.нерез-в инвал'!R165</f>
        <v>3196.5600000000004</v>
      </c>
      <c r="S333" s="30">
        <f>('11.физ-в инвал'!R333*'11.физ-в инвал'!S333+'12.юрид-в инвал'!R333*'12.юрид-в инвал'!S333+'13.нерез-в инвал'!R165*'13.нерез-в инвал'!S165)/('11.физ-в инвал'!R333+'12.юрид-в инвал'!R333+'13.нерез-в инвал'!R165)</f>
        <v>5.7812958305178084</v>
      </c>
    </row>
    <row r="334" spans="1:19" ht="15" customHeight="1" x14ac:dyDescent="0.2">
      <c r="A334" s="23" t="s">
        <v>1</v>
      </c>
      <c r="B334" s="26">
        <f>'11.физ-в инвал'!B334+'12.юрид-в инвал'!B334+'13.нерез-в инвал'!B166</f>
        <v>54682936.940000013</v>
      </c>
      <c r="C334" s="28">
        <f>('11.физ-в инвал'!B334*'11.физ-в инвал'!C334+'12.юрид-в инвал'!B334*'12.юрид-в инвал'!C334+'13.нерез-в инвал'!B166*'13.нерез-в инвал'!C166)/('11.физ-в инвал'!B334+'12.юрид-в инвал'!B334+'13.нерез-в инвал'!B166)</f>
        <v>0.19068262442891382</v>
      </c>
      <c r="D334" s="21">
        <f>'11.физ-в инвал'!D334+'12.юрид-в инвал'!D334+'13.нерез-в инвал'!D166</f>
        <v>51568918.950000003</v>
      </c>
      <c r="E334" s="28">
        <f>('11.физ-в инвал'!D334*'11.физ-в инвал'!E334+'12.юрид-в инвал'!D334*'12.юрид-в инвал'!E334+'13.нерез-в инвал'!D166*'13.нерез-в инвал'!E166)/('11.физ-в инвал'!D334+'12.юрид-в инвал'!D334+'13.нерез-в инвал'!D166)</f>
        <v>9.0797980233789599E-2</v>
      </c>
      <c r="F334" s="21">
        <f t="shared" si="20"/>
        <v>3114017.9899999998</v>
      </c>
      <c r="G334" s="28">
        <f t="shared" si="21"/>
        <v>1.8447973846483798</v>
      </c>
      <c r="H334" s="21">
        <f>'11.физ-в инвал'!H334+'12.юрид-в инвал'!H334+'13.нерез-в инвал'!H166</f>
        <v>803116.49</v>
      </c>
      <c r="I334" s="28">
        <f>('11.физ-в инвал'!H334*'11.физ-в инвал'!I334+'12.юрид-в инвал'!H334*'12.юрид-в инвал'!I334+'13.нерез-в инвал'!H166*'13.нерез-в инвал'!I166)/('11.физ-в инвал'!H334+'12.юрид-в инвал'!H334+'13.нерез-в инвал'!H166)</f>
        <v>0.37246046535540622</v>
      </c>
      <c r="J334" s="21">
        <f>'11.физ-в инвал'!J334+'12.юрид-в инвал'!J334+'13.нерез-в инвал'!J166</f>
        <v>163297.4</v>
      </c>
      <c r="K334" s="28">
        <f>('11.физ-в инвал'!J334*'11.физ-в инвал'!K334+'12.юрид-в инвал'!J334*'12.юрид-в инвал'!K334+'13.нерез-в инвал'!J166*'13.нерез-в инвал'!K166)/('11.физ-в инвал'!J334+'12.юрид-в инвал'!J334+'13.нерез-в инвал'!J166)</f>
        <v>2.2847340196475883</v>
      </c>
      <c r="L334" s="21">
        <f>'11.физ-в инвал'!L334+'12.юрид-в инвал'!L334+'13.нерез-в инвал'!L166</f>
        <v>257388.74</v>
      </c>
      <c r="M334" s="28">
        <f>('11.физ-в инвал'!L334*'11.физ-в инвал'!M334+'12.юрид-в инвал'!L334*'12.юрид-в инвал'!M334+'13.нерез-в инвал'!L166*'13.нерез-в инвал'!M166)/('11.физ-в инвал'!L334+'12.юрид-в инвал'!L334+'13.нерез-в инвал'!L166)</f>
        <v>2.847918907019789</v>
      </c>
      <c r="N334" s="21">
        <f>'11.физ-в инвал'!N334+'12.юрид-в инвал'!N334+'13.нерез-в инвал'!N166</f>
        <v>1092607.25</v>
      </c>
      <c r="O334" s="28">
        <f>('11.физ-в инвал'!N334*'11.физ-в инвал'!O334+'12.юрид-в инвал'!N334*'12.юрид-в инвал'!O334+'13.нерез-в инвал'!N166*'13.нерез-в инвал'!O166)/('11.физ-в инвал'!N334+'12.юрид-в инвал'!N334+'13.нерез-в инвал'!N166)</f>
        <v>2.4133605309684723</v>
      </c>
      <c r="P334" s="21">
        <f>'11.физ-в инвал'!P334+'12.юрид-в инвал'!P334+'13.нерез-в инвал'!P166</f>
        <v>783885.8</v>
      </c>
      <c r="Q334" s="28">
        <f>('11.физ-в инвал'!P334*'11.физ-в инвал'!Q334+'12.юрид-в инвал'!P334*'12.юрид-в инвал'!Q334+'13.нерез-в инвал'!P166*'13.нерез-в инвал'!Q166)/('11.физ-в инвал'!P334+'12.юрид-в инвал'!P334+'13.нерез-в инвал'!P166)</f>
        <v>2.1131350532182132</v>
      </c>
      <c r="R334" s="22">
        <f>'11.физ-в инвал'!R334+'12.юрид-в инвал'!R334+'13.нерез-в инвал'!R166</f>
        <v>13722.31</v>
      </c>
      <c r="S334" s="30">
        <f>('11.физ-в инвал'!R334*'11.физ-в инвал'!S334+'12.юрид-в инвал'!R334*'12.юрид-в инвал'!S334+'13.нерез-в инвал'!R166*'13.нерез-в инвал'!S166)/('11.физ-в инвал'!R334+'12.юрид-в инвал'!R334+'13.нерез-в инвал'!R166)</f>
        <v>3.3651727150895123</v>
      </c>
    </row>
    <row r="335" spans="1:19" ht="15" customHeight="1" x14ac:dyDescent="0.2">
      <c r="A335" s="23" t="s">
        <v>2</v>
      </c>
      <c r="B335" s="26">
        <f>'11.физ-в инвал'!B335+'12.юрид-в инвал'!B335+'13.нерез-в инвал'!B167</f>
        <v>65487037.230000004</v>
      </c>
      <c r="C335" s="28">
        <f>('11.физ-в инвал'!B335*'11.физ-в инвал'!C335+'12.юрид-в инвал'!B335*'12.юрид-в инвал'!C335+'13.нерез-в инвал'!B167*'13.нерез-в инвал'!C167)/('11.физ-в инвал'!B335+'12.юрид-в инвал'!B335+'13.нерез-в инвал'!B167)</f>
        <v>0.11514689166370763</v>
      </c>
      <c r="D335" s="21">
        <f>'11.физ-в инвал'!D335+'12.юрид-в инвал'!D335+'13.нерез-в инвал'!D167</f>
        <v>59817705.75</v>
      </c>
      <c r="E335" s="28">
        <f>('11.физ-в инвал'!D335*'11.физ-в инвал'!E335+'12.юрид-в инвал'!D335*'12.юрид-в инвал'!E335+'13.нерез-в инвал'!D167*'13.нерез-в инвал'!E167)/('11.физ-в инвал'!D335+'12.юрид-в инвал'!D335+'13.нерез-в инвал'!D167)</f>
        <v>2.107942491926814E-2</v>
      </c>
      <c r="F335" s="21">
        <f t="shared" si="20"/>
        <v>5669331.4800000004</v>
      </c>
      <c r="G335" s="28">
        <f t="shared" si="21"/>
        <v>1.1076625112243392</v>
      </c>
      <c r="H335" s="21">
        <f>'11.физ-в инвал'!H335+'12.юрид-в инвал'!H335+'13.нерез-в инвал'!H167</f>
        <v>3144806.11</v>
      </c>
      <c r="I335" s="28">
        <f>('11.физ-в инвал'!H335*'11.физ-в инвал'!I335+'12.юрид-в инвал'!H335*'12.юрид-в инвал'!I335+'13.нерез-в инвал'!H167*'13.нерез-в инвал'!I167)/('11.физ-в инвал'!H335+'12.юрид-в инвал'!H335+'13.нерез-в инвал'!H167)</f>
        <v>9.7893743248928008E-2</v>
      </c>
      <c r="J335" s="21">
        <f>'11.физ-в инвал'!J335+'12.юрид-в инвал'!J335+'13.нерез-в инвал'!J167</f>
        <v>348856.23</v>
      </c>
      <c r="K335" s="28">
        <f>('11.физ-в инвал'!J335*'11.физ-в инвал'!K335+'12.юрид-в инвал'!J335*'12.юрид-в инвал'!K335+'13.нерез-в инвал'!J167*'13.нерез-в инвал'!K167)/('11.физ-в инвал'!J335+'12.юрид-в инвал'!J335+'13.нерез-в инвал'!J167)</f>
        <v>1.7570650453913386</v>
      </c>
      <c r="L335" s="21">
        <f>'11.физ-в инвал'!L335+'12.юрид-в инвал'!L335+'13.нерез-в инвал'!L167</f>
        <v>209049.65000000002</v>
      </c>
      <c r="M335" s="28">
        <f>('11.физ-в инвал'!L335*'11.физ-в инвал'!M335+'12.юрид-в инвал'!L335*'12.юрид-в инвал'!M335+'13.нерез-в инвал'!L167*'13.нерез-в инвал'!M167)/('11.физ-в инвал'!L335+'12.юрид-в инвал'!L335+'13.нерез-в инвал'!L167)</f>
        <v>2.4795993707714867</v>
      </c>
      <c r="N335" s="21">
        <f>'11.физ-в инвал'!N335+'12.юрид-в инвал'!N335+'13.нерез-в инвал'!N167</f>
        <v>1586058.75</v>
      </c>
      <c r="O335" s="28">
        <f>('11.физ-в инвал'!N335*'11.физ-в инвал'!O335+'12.юрид-в инвал'!N335*'12.юрид-в инвал'!O335+'13.нерез-в инвал'!N167*'13.нерез-в инвал'!O167)/('11.физ-в инвал'!N335+'12.юрид-в инвал'!N335+'13.нерез-в инвал'!N167)</f>
        <v>2.4036633260905367</v>
      </c>
      <c r="P335" s="21">
        <f>'11.физ-в инвал'!P335+'12.юрид-в инвал'!P335+'13.нерез-в инвал'!P167</f>
        <v>379019.71</v>
      </c>
      <c r="Q335" s="28">
        <f>('11.физ-в инвал'!P335*'11.физ-в инвал'!Q335+'12.юрид-в инвал'!P335*'12.юрид-в инвал'!Q335+'13.нерез-в инвал'!P167*'13.нерез-в инвал'!Q167)/('11.физ-в инвал'!P335+'12.юрид-в инвал'!P335+'13.нерез-в инвал'!P167)</f>
        <v>2.6905358196279572</v>
      </c>
      <c r="R335" s="22">
        <f>'11.физ-в инвал'!R335+'12.юрид-в инвал'!R335+'13.нерез-в инвал'!R167</f>
        <v>1541.03</v>
      </c>
      <c r="S335" s="30">
        <f>('11.физ-в инвал'!R335*'11.физ-в инвал'!S335+'12.юрид-в инвал'!R335*'12.юрид-в инвал'!S335+'13.нерез-в инвал'!R167*'13.нерез-в инвал'!S167)/('11.физ-в инвал'!R335+'12.юрид-в инвал'!R335+'13.нерез-в инвал'!R167)</f>
        <v>5.456920046981562</v>
      </c>
    </row>
    <row r="336" spans="1:19" ht="15" customHeight="1" x14ac:dyDescent="0.2">
      <c r="A336" s="23" t="s">
        <v>3</v>
      </c>
      <c r="B336" s="26">
        <f>'11.физ-в инвал'!B336+'12.юрид-в инвал'!B336+'13.нерез-в инвал'!B168</f>
        <v>72214718.879999995</v>
      </c>
      <c r="C336" s="28">
        <f>('11.физ-в инвал'!B336*'11.физ-в инвал'!C336+'12.юрид-в инвал'!B336*'12.юрид-в инвал'!C336+'13.нерез-в инвал'!B168*'13.нерез-в инвал'!C168)/('11.физ-в инвал'!B336+'12.юрид-в инвал'!B336+'13.нерез-в инвал'!B168)</f>
        <v>0.28325178592455946</v>
      </c>
      <c r="D336" s="21">
        <f>'11.физ-в инвал'!D336+'12.юрид-в инвал'!D336+'13.нерез-в инвал'!D168</f>
        <v>66707574.859999999</v>
      </c>
      <c r="E336" s="28">
        <f>('11.физ-в инвал'!D336*'11.физ-в инвал'!E336+'12.юрид-в инвал'!D336*'12.юрид-в инвал'!E336+'13.нерез-в инвал'!D168*'13.нерез-в инвал'!E168)/('11.физ-в инвал'!D336+'12.юрид-в инвал'!D336+'13.нерез-в инвал'!D168)</f>
        <v>0.15560541914145079</v>
      </c>
      <c r="F336" s="21">
        <f t="shared" ref="F336" si="22">H336+J336+L336+N336+P336+R336</f>
        <v>5507144.0200000005</v>
      </c>
      <c r="G336" s="28">
        <f t="shared" ref="G336" si="23">(H336*I336+J336*K336+L336*M336+N336*O336+P336*Q336+R336*S336)/(H336+J336+L336+N336+P336+R336)</f>
        <v>1.8294215495748005</v>
      </c>
      <c r="H336" s="21">
        <f>'11.физ-в инвал'!H336+'12.юрид-в инвал'!H336+'13.нерез-в инвал'!H168</f>
        <v>1500160.49</v>
      </c>
      <c r="I336" s="28">
        <f>('11.физ-в инвал'!H336*'11.физ-в инвал'!I336+'12.юрид-в инвал'!H336*'12.юрид-в инвал'!I336+'13.нерез-в инвал'!H168*'13.нерез-в инвал'!I168)/('11.физ-в инвал'!H336+'12.юрид-в инвал'!H336+'13.нерез-в инвал'!H168)</f>
        <v>0.17126988879703101</v>
      </c>
      <c r="J336" s="21">
        <f>'11.физ-в инвал'!J336+'12.юрид-в инвал'!J336+'13.нерез-в инвал'!J168</f>
        <v>233066.74</v>
      </c>
      <c r="K336" s="28">
        <f>('11.физ-в инвал'!J336*'11.физ-в инвал'!K336+'12.юрид-в инвал'!J336*'12.юрид-в инвал'!K336+'13.нерез-в инвал'!J168*'13.нерез-в инвал'!K168)/('11.физ-в инвал'!J336+'12.юрид-в инвал'!J336+'13.нерез-в инвал'!J168)</f>
        <v>2.3110088698198665</v>
      </c>
      <c r="L336" s="21">
        <f>'11.физ-в инвал'!L336+'12.юрид-в инвал'!L336+'13.нерез-в инвал'!L168</f>
        <v>394542.86000000004</v>
      </c>
      <c r="M336" s="28">
        <f>('11.физ-в инвал'!L336*'11.физ-в инвал'!M336+'12.юрид-в инвал'!L336*'12.юрид-в инвал'!M336+'13.нерез-в инвал'!L168*'13.нерез-в инвал'!M168)/('11.физ-в инвал'!L336+'12.юрид-в инвал'!L336+'13.нерез-в инвал'!L168)</f>
        <v>3.8655203031680769</v>
      </c>
      <c r="N336" s="21">
        <f>'11.физ-в инвал'!N336+'12.юрид-в инвал'!N336+'13.нерез-в инвал'!N168</f>
        <v>2814849.08</v>
      </c>
      <c r="O336" s="28">
        <f>('11.физ-в инвал'!N336*'11.физ-в инвал'!O336+'12.юрид-в инвал'!N336*'12.юрид-в инвал'!O336+'13.нерез-в инвал'!N168*'13.нерез-в инвал'!O168)/('11.физ-в инвал'!N336+'12.юрид-в инвал'!N336+'13.нерез-в инвал'!N168)</f>
        <v>2.1736398824266621</v>
      </c>
      <c r="P336" s="21">
        <f>'11.физ-в инвал'!P336+'12.юрид-в инвал'!P336+'13.нерез-в инвал'!P168</f>
        <v>558700.74</v>
      </c>
      <c r="Q336" s="28">
        <f>('11.физ-в инвал'!P336*'11.физ-в инвал'!Q336+'12.юрид-в инвал'!P336*'12.юрид-в инвал'!Q336+'13.нерез-в инвал'!P168*'13.нерез-в инвал'!Q168)/('11.физ-в инвал'!P336+'12.юрид-в инвал'!P336+'13.нерез-в инвал'!P168)</f>
        <v>2.8721150054320645</v>
      </c>
      <c r="R336" s="22">
        <f>'11.физ-в инвал'!R336+'12.юрид-в инвал'!R336+'13.нерез-в инвал'!R168</f>
        <v>5824.1100000000006</v>
      </c>
      <c r="S336" s="30">
        <f>('11.физ-в инвал'!R336*'11.физ-в инвал'!S336+'12.юрид-в инвал'!R336*'12.юрид-в инвал'!S336+'13.нерез-в инвал'!R168*'13.нерез-в инвал'!S168)/('11.физ-в инвал'!R336+'12.юрид-в инвал'!R336+'13.нерез-в инвал'!R168)</f>
        <v>5.34019534315114</v>
      </c>
    </row>
    <row r="337" spans="1:19" ht="15" customHeight="1" x14ac:dyDescent="0.2">
      <c r="A337" s="23" t="s">
        <v>4</v>
      </c>
      <c r="B337" s="26">
        <f>'11.физ-в инвал'!B337+'12.юрид-в инвал'!B337+'13.нерез-в инвал'!B169</f>
        <v>81445829.040000007</v>
      </c>
      <c r="C337" s="28">
        <f>('11.физ-в инвал'!B337*'11.физ-в инвал'!C337+'12.юрид-в инвал'!B337*'12.юрид-в инвал'!C337+'13.нерез-в инвал'!B169*'13.нерез-в инвал'!C169)/('11.физ-в инвал'!B337+'12.юрид-в инвал'!B337+'13.нерез-в инвал'!B169)</f>
        <v>0.16302370136939789</v>
      </c>
      <c r="D337" s="21">
        <f>'11.физ-в инвал'!D337+'12.юрид-в инвал'!D337+'13.нерез-в инвал'!D169</f>
        <v>74318653.519999996</v>
      </c>
      <c r="E337" s="28">
        <f>('11.физ-в инвал'!D337*'11.физ-в инвал'!E337+'12.юрид-в инвал'!D337*'12.юрид-в инвал'!E337+'13.нерез-в инвал'!D169*'13.нерез-в инвал'!E169)/('11.физ-в инвал'!D337+'12.юрид-в инвал'!D337+'13.нерез-в инвал'!D169)</f>
        <v>2.467713348448184E-2</v>
      </c>
      <c r="F337" s="21">
        <f t="shared" ref="F337" si="24">H337+J337+L337+N337+P337+R337</f>
        <v>7127175.5200000014</v>
      </c>
      <c r="G337" s="28">
        <f t="shared" ref="G337" si="25">(H337*I337+J337*K337+L337*M337+N337*O337+P337*Q337+R337*S337)/(H337+J337+L337+N337+P337+R337)</f>
        <v>1.6056331355650408</v>
      </c>
      <c r="H337" s="21">
        <f>'11.физ-в инвал'!H337+'12.юрид-в инвал'!H337+'13.нерез-в инвал'!H169</f>
        <v>2766210.21</v>
      </c>
      <c r="I337" s="28">
        <f>('11.физ-в инвал'!H337*'11.физ-в инвал'!I337+'12.юрид-в инвал'!H337*'12.юрид-в инвал'!I337+'13.нерез-в инвал'!H169*'13.нерез-в инвал'!I169)/('11.физ-в инвал'!H337+'12.юрид-в инвал'!H337+'13.нерез-в инвал'!H169)</f>
        <v>0.11042652033302998</v>
      </c>
      <c r="J337" s="21">
        <f>'11.физ-в инвал'!J337+'12.юрид-в инвал'!J337+'13.нерез-в инвал'!J169</f>
        <v>252126.11</v>
      </c>
      <c r="K337" s="28">
        <f>('11.физ-в инвал'!J337*'11.физ-в инвал'!K337+'12.юрид-в инвал'!J337*'12.юрид-в инвал'!K337+'13.нерез-в инвал'!J169*'13.нерез-в инвал'!K169)/('11.физ-в инвал'!J337+'12.юрид-в инвал'!J337+'13.нерез-в инвал'!J169)</f>
        <v>2.2416236402489238</v>
      </c>
      <c r="L337" s="21">
        <f>'11.физ-в инвал'!L337+'12.юрид-в инвал'!L337+'13.нерез-в инвал'!L169</f>
        <v>1527137.72</v>
      </c>
      <c r="M337" s="28">
        <f>('11.физ-в инвал'!L337*'11.физ-в инвал'!M337+'12.юрид-в инвал'!L337*'12.юрид-в инвал'!M337+'13.нерез-в инвал'!L169*'13.нерез-в инвал'!M169)/('11.физ-в инвал'!L337+'12.юрид-в инвал'!L337+'13.нерез-в инвал'!L169)</f>
        <v>2.367831367167065</v>
      </c>
      <c r="N337" s="21">
        <f>'11.физ-в инвал'!N337+'12.юрид-в инвал'!N337+'13.нерез-в инвал'!N169</f>
        <v>2032363.02</v>
      </c>
      <c r="O337" s="28">
        <f>('11.физ-в инвал'!N337*'11.физ-в инвал'!O337+'12.юрид-в инвал'!N337*'12.юрид-в инвал'!O337+'13.нерез-в инвал'!N169*'13.нерез-в инвал'!O169)/('11.физ-в инвал'!N337+'12.юрид-в инвал'!N337+'13.нерез-в инвал'!N169)</f>
        <v>2.5938228571488211</v>
      </c>
      <c r="P337" s="21">
        <f>'11.физ-в инвал'!P337+'12.юрид-в инвал'!P337+'13.нерез-в инвал'!P169</f>
        <v>536217.48</v>
      </c>
      <c r="Q337" s="28">
        <f>('11.физ-в инвал'!P337*'11.физ-в инвал'!Q337+'12.юрид-в инвал'!P337*'12.юрид-в инвал'!Q337+'13.нерез-в инвал'!P169*'13.нерез-в инвал'!Q169)/('11.физ-в инвал'!P337+'12.юрид-в инвал'!P337+'13.нерез-в инвал'!P169)</f>
        <v>3.0549921093583166</v>
      </c>
      <c r="R337" s="22">
        <f>'11.физ-в инвал'!R337+'12.юрид-в инвал'!R337+'13.нерез-в инвал'!R169</f>
        <v>13120.980000000001</v>
      </c>
      <c r="S337" s="30">
        <f>('11.физ-в инвал'!R337*'11.физ-в инвал'!S337+'12.юрид-в инвал'!R337*'12.юрид-в инвал'!S337+'13.нерез-в инвал'!R169*'13.нерез-в инвал'!S169)/('11.физ-в инвал'!R337+'12.юрид-в инвал'!R337+'13.нерез-в инвал'!R169)</f>
        <v>3.6018605622445881</v>
      </c>
    </row>
    <row r="338" spans="1:19" ht="15" customHeight="1" x14ac:dyDescent="0.2">
      <c r="A338" s="23" t="s">
        <v>5</v>
      </c>
      <c r="B338" s="26">
        <f>'11.физ-в инвал'!B338+'12.юрид-в инвал'!B338+'13.нерез-в инвал'!B170</f>
        <v>71580350.910000011</v>
      </c>
      <c r="C338" s="28">
        <f>('11.физ-в инвал'!B338*'11.физ-в инвал'!C338+'12.юрид-в инвал'!B338*'12.юрид-в инвал'!C338+'13.нерез-в инвал'!B170*'13.нерез-в инвал'!C170)/('11.физ-в инвал'!B338+'12.юрид-в инвал'!B338+'13.нерез-в инвал'!B170)</f>
        <v>0.18283647341510353</v>
      </c>
      <c r="D338" s="21">
        <f>'11.физ-в инвал'!D338+'12.юрид-в инвал'!D338+'13.нерез-в инвал'!D170</f>
        <v>66395756.24000001</v>
      </c>
      <c r="E338" s="28">
        <f>('11.физ-в инвал'!D338*'11.физ-в инвал'!E338+'12.юрид-в инвал'!D338*'12.юрид-в инвал'!E338+'13.нерез-в инвал'!D170*'13.нерез-в инвал'!E170)/('11.физ-в инвал'!D338+'12.юрид-в инвал'!D338+'13.нерез-в инвал'!D170)</f>
        <v>6.79729137068113E-2</v>
      </c>
      <c r="F338" s="21">
        <f t="shared" ref="F338:F342" si="26">H338+J338+L338+N338+P338+R338</f>
        <v>5184594.67</v>
      </c>
      <c r="G338" s="28">
        <f t="shared" ref="G338:G342" si="27">(H338*I338+J338*K338+L338*M338+N338*O338+P338*Q338+R338*S338)/(H338+J338+L338+N338+P338+R338)</f>
        <v>1.6538199150677289</v>
      </c>
      <c r="H338" s="21">
        <f>'11.физ-в инвал'!H338+'12.юрид-в инвал'!H338+'13.нерез-в инвал'!H170</f>
        <v>1297192.4100000001</v>
      </c>
      <c r="I338" s="28">
        <f>('11.физ-в инвал'!H338*'11.физ-в инвал'!I338+'12.юрид-в инвал'!H338*'12.юрид-в инвал'!I338+'13.нерез-в инвал'!H170*'13.нерез-в инвал'!I170)/('11.физ-в инвал'!H338+'12.юрид-в инвал'!H338+'13.нерез-в инвал'!H170)</f>
        <v>0.14675429152410799</v>
      </c>
      <c r="J338" s="21">
        <f>'11.физ-в инвал'!J338+'12.юрид-в инвал'!J338+'13.нерез-в инвал'!J170</f>
        <v>570773.64</v>
      </c>
      <c r="K338" s="28">
        <f>('11.физ-в инвал'!J338*'11.физ-в инвал'!K338+'12.юрид-в инвал'!J338*'12.юрид-в инвал'!K338+'13.нерез-в инвал'!J170*'13.нерез-в инвал'!K170)/('11.физ-в инвал'!J338+'12.юрид-в инвал'!J338+'13.нерез-в инвал'!J170)</f>
        <v>2.5775766782081968</v>
      </c>
      <c r="L338" s="21">
        <f>'11.физ-в инвал'!L338+'12.юрид-в инвал'!L338+'13.нерез-в инвал'!L170</f>
        <v>309594.99</v>
      </c>
      <c r="M338" s="28">
        <f>('11.физ-в инвал'!L338*'11.физ-в инвал'!M338+'12.юрид-в инвал'!L338*'12.юрид-в инвал'!M338+'13.нерез-в инвал'!L170*'13.нерез-в инвал'!M170)/('11.физ-в инвал'!L338+'12.юрид-в инвал'!L338+'13.нерез-в инвал'!L170)</f>
        <v>2.5215309921520332</v>
      </c>
      <c r="N338" s="21">
        <f>'11.физ-в инвал'!N338+'12.юрид-в инвал'!N338+'13.нерез-в инвал'!N170</f>
        <v>2223000.54</v>
      </c>
      <c r="O338" s="28">
        <f>('11.физ-в инвал'!N338*'11.физ-в инвал'!O338+'12.юрид-в инвал'!N338*'12.юрид-в инвал'!O338+'13.нерез-в инвал'!N170*'13.нерез-в инвал'!O170)/('11.физ-в инвал'!N338+'12.юрид-в инвал'!N338+'13.нерез-в инвал'!N170)</f>
        <v>1.4673660898435954</v>
      </c>
      <c r="P338" s="21">
        <f>'11.физ-в инвал'!P338+'12.юрид-в инвал'!P338+'13.нерез-в инвал'!P170</f>
        <v>722003.12</v>
      </c>
      <c r="Q338" s="28">
        <f>('11.физ-в инвал'!P338*'11.физ-в инвал'!Q338+'12.юрид-в инвал'!P338*'12.юрид-в инвал'!Q338+'13.нерез-в инвал'!P170*'13.нерез-в инвал'!Q170)/('11.физ-в инвал'!P338+'12.юрид-в инвал'!P338+'13.нерез-в инвал'!P170)</f>
        <v>3.6656777091212551</v>
      </c>
      <c r="R338" s="22">
        <f>'11.физ-в инвал'!R338+'12.юрид-в инвал'!R338+'13.нерез-в инвал'!R170</f>
        <v>62029.97</v>
      </c>
      <c r="S338" s="30">
        <f>('11.физ-в инвал'!R338*'11.физ-в инвал'!S338+'12.юрид-в инвал'!R338*'12.юрид-в инвал'!S338+'13.нерез-в инвал'!R170*'13.нерез-в инвал'!S170)/('11.физ-в инвал'!R338+'12.юрид-в инвал'!R338+'13.нерез-в инвал'!R170)</f>
        <v>3.6041420848663961</v>
      </c>
    </row>
    <row r="339" spans="1:19" ht="15" customHeight="1" x14ac:dyDescent="0.2">
      <c r="A339" s="23" t="s">
        <v>6</v>
      </c>
      <c r="B339" s="26">
        <f>'11.физ-в инвал'!B339+'12.юрид-в инвал'!B339+'13.нерез-в инвал'!B171</f>
        <v>79186238.359999985</v>
      </c>
      <c r="C339" s="28">
        <f>('11.физ-в инвал'!B339*'11.физ-в инвал'!C339+'12.юрид-в инвал'!B339*'12.юрид-в инвал'!C339+'13.нерез-в инвал'!B171*'13.нерез-в инвал'!C171)/('11.физ-в инвал'!B339+'12.юрид-в инвал'!B339+'13.нерез-в инвал'!B171)</f>
        <v>0.1319810169992775</v>
      </c>
      <c r="D339" s="21">
        <f>'11.физ-в инвал'!D339+'12.юрид-в инвал'!D339+'13.нерез-в инвал'!D171</f>
        <v>74193657.670000002</v>
      </c>
      <c r="E339" s="28">
        <f>('11.физ-в инвал'!D339*'11.физ-в инвал'!E339+'12.юрид-в инвал'!D339*'12.юрид-в инвал'!E339+'13.нерез-в инвал'!D171*'13.нерез-в инвал'!E171)/('11.физ-в инвал'!D339+'12.юрид-в инвал'!D339+'13.нерез-в инвал'!D171)</f>
        <v>4.0978776286013534E-2</v>
      </c>
      <c r="F339" s="21">
        <f t="shared" si="26"/>
        <v>4992580.6900000004</v>
      </c>
      <c r="G339" s="28">
        <f t="shared" si="27"/>
        <v>1.4843455582888125</v>
      </c>
      <c r="H339" s="21">
        <f>'11.физ-в инвал'!H339+'12.юрид-в инвал'!H339+'13.нерез-в инвал'!H171</f>
        <v>2440920.2700000005</v>
      </c>
      <c r="I339" s="28">
        <f>('11.физ-в инвал'!H339*'11.физ-в инвал'!I339+'12.юрид-в инвал'!H339*'12.юрид-в инвал'!I339+'13.нерез-в инвал'!H171*'13.нерез-в инвал'!I171)/('11.физ-в инвал'!H339+'12.юрид-в инвал'!H339+'13.нерез-в инвал'!H171)</f>
        <v>0.11999174458901912</v>
      </c>
      <c r="J339" s="21">
        <f>'11.физ-в инвал'!J339+'12.юрид-в инвал'!J339+'13.нерез-в инвал'!J171</f>
        <v>427053.85</v>
      </c>
      <c r="K339" s="28">
        <f>('11.физ-в инвал'!J339*'11.физ-в инвал'!K339+'12.юрид-в инвал'!J339*'12.юрид-в инвал'!K339+'13.нерез-в инвал'!J171*'13.нерез-в инвал'!K171)/('11.физ-в инвал'!J339+'12.юрид-в инвал'!J339+'13.нерез-в инвал'!J171)</f>
        <v>3.0616925359647258</v>
      </c>
      <c r="L339" s="21">
        <f>'11.физ-в инвал'!L339+'12.юрид-в инвал'!L339+'13.нерез-в инвал'!L171</f>
        <v>316350.09999999998</v>
      </c>
      <c r="M339" s="28">
        <f>('11.физ-в инвал'!L339*'11.физ-в инвал'!M339+'12.юрид-в инвал'!L339*'12.юрид-в инвал'!M339+'13.нерез-в инвал'!L171*'13.нерез-в инвал'!M171)/('11.физ-в инвал'!L339+'12.юрид-в инвал'!L339+'13.нерез-в инвал'!L171)</f>
        <v>2.4987652379436556</v>
      </c>
      <c r="N339" s="21">
        <f>'11.физ-в инвал'!N339+'12.юрид-в инвал'!N339+'13.нерез-в инвал'!N171</f>
        <v>1262123.5</v>
      </c>
      <c r="O339" s="28">
        <f>('11.физ-в инвал'!N339*'11.физ-в инвал'!O339+'12.юрид-в инвал'!N339*'12.юрид-в инвал'!O339+'13.нерез-в инвал'!N171*'13.нерез-в инвал'!O171)/('11.физ-в инвал'!N339+'12.юрид-в инвал'!N339+'13.нерез-в инвал'!N171)</f>
        <v>2.4814867027672003</v>
      </c>
      <c r="P339" s="21">
        <f>'11.физ-в инвал'!P339+'12.юрид-в инвал'!P339+'13.нерез-в инвал'!P171</f>
        <v>518162.34</v>
      </c>
      <c r="Q339" s="28">
        <f>('11.физ-в инвал'!P339*'11.физ-в инвал'!Q339+'12.юрид-в инвал'!P339*'12.юрид-в инвал'!Q339+'13.нерез-в инвал'!P171*'13.нерез-в инвал'!Q171)/('11.физ-в инвал'!P339+'12.юрид-в инвал'!P339+'13.нерез-в инвал'!P171)</f>
        <v>3.5078302448610965</v>
      </c>
      <c r="R339" s="22">
        <f>'11.физ-в инвал'!R339+'12.юрид-в инвал'!R339+'13.нерез-в инвал'!R171</f>
        <v>27970.629999999997</v>
      </c>
      <c r="S339" s="30">
        <f>('11.физ-в инвал'!R339*'11.физ-в инвал'!S339+'12.юрид-в инвал'!R339*'12.юрид-в инвал'!S339+'13.нерез-в инвал'!R171*'13.нерез-в инвал'!S171)/('11.физ-в инвал'!R339+'12.юрид-в инвал'!R339+'13.нерез-в инвал'!R171)</f>
        <v>2.5120728993233237</v>
      </c>
    </row>
    <row r="340" spans="1:19" ht="15" customHeight="1" x14ac:dyDescent="0.2">
      <c r="A340" s="23" t="s">
        <v>7</v>
      </c>
      <c r="B340" s="26">
        <f>'11.физ-в инвал'!B340+'12.юрид-в инвал'!B340+'13.нерез-в инвал'!B172</f>
        <v>153769825.94999999</v>
      </c>
      <c r="C340" s="28">
        <f>('11.физ-в инвал'!B340*'11.физ-в инвал'!C340+'12.юрид-в инвал'!B340*'12.юрид-в инвал'!C340+'13.нерез-в инвал'!B172*'13.нерез-в инвал'!C172)/('11.физ-в инвал'!B340+'12.юрид-в инвал'!B340+'13.нерез-в инвал'!B172)</f>
        <v>0.15210491986253044</v>
      </c>
      <c r="D340" s="21">
        <f>'11.физ-в инвал'!D340+'12.юрид-в инвал'!D340+'13.нерез-в инвал'!D172</f>
        <v>148528870.15000001</v>
      </c>
      <c r="E340" s="28">
        <f>('11.физ-в инвал'!D340*'11.физ-в инвал'!E340+'12.юрид-в инвал'!D340*'12.юрид-в инвал'!E340+'13.нерез-в инвал'!D172*'13.нерез-в инвал'!E172)/('11.физ-в инвал'!D340+'12.юрид-в инвал'!D340+'13.нерез-в инвал'!D172)</f>
        <v>1.9588093412827995E-2</v>
      </c>
      <c r="F340" s="21">
        <f t="shared" si="26"/>
        <v>5240955.8000000007</v>
      </c>
      <c r="G340" s="28">
        <f t="shared" si="27"/>
        <v>3.9076364029629866</v>
      </c>
      <c r="H340" s="21">
        <f>'11.физ-в инвал'!H340+'12.юрид-в инвал'!H340+'13.нерез-в инвал'!H172</f>
        <v>2883274.2500000005</v>
      </c>
      <c r="I340" s="28">
        <f>('11.физ-в инвал'!H340*'11.физ-в инвал'!I340+'12.юрид-в инвал'!H340*'12.юрид-в инвал'!I340+'13.нерез-в инвал'!H172*'13.нерез-в инвал'!I172)/('11.физ-в инвал'!H340+'12.юрид-в инвал'!H340+'13.нерез-в инвал'!H172)</f>
        <v>4.8687621635368217</v>
      </c>
      <c r="J340" s="21">
        <f>'11.физ-в инвал'!J340+'12.юрид-в инвал'!J340+'13.нерез-в инвал'!J172</f>
        <v>334198.02</v>
      </c>
      <c r="K340" s="28">
        <f>('11.физ-в инвал'!J340*'11.физ-в инвал'!K340+'12.юрид-в инвал'!J340*'12.юрид-в инвал'!K340+'13.нерез-в инвал'!J172*'13.нерез-в инвал'!K172)/('11.физ-в инвал'!J340+'12.юрид-в инвал'!J340+'13.нерез-в инвал'!J172)</f>
        <v>2.3358543946490133</v>
      </c>
      <c r="L340" s="21">
        <f>'11.физ-в инвал'!L340+'12.юрид-в инвал'!L340+'13.нерез-в инвал'!L172</f>
        <v>396387.68</v>
      </c>
      <c r="M340" s="28">
        <f>('11.физ-в инвал'!L340*'11.физ-в инвал'!M340+'12.юрид-в инвал'!L340*'12.юрид-в инвал'!M340+'13.нерез-в инвал'!L172*'13.нерез-в инвал'!M172)/('11.физ-в инвал'!L340+'12.юрид-в инвал'!L340+'13.нерез-в инвал'!L172)</f>
        <v>2.5302578455516098</v>
      </c>
      <c r="N340" s="21">
        <f>'11.физ-в инвал'!N340+'12.юрид-в инвал'!N340+'13.нерез-в инвал'!N172</f>
        <v>848622.29</v>
      </c>
      <c r="O340" s="28">
        <f>('11.физ-в инвал'!N340*'11.физ-в инвал'!O340+'12.юрид-в инвал'!N340*'12.юрид-в инвал'!O340+'13.нерез-в инвал'!N172*'13.нерез-в инвал'!O172)/('11.физ-в инвал'!N340+'12.юрид-в инвал'!N340+'13.нерез-в инвал'!N172)</f>
        <v>2.6326305661851053</v>
      </c>
      <c r="P340" s="21">
        <f>'11.физ-в инвал'!P340+'12.юрид-в инвал'!P340+'13.нерез-в инвал'!P172</f>
        <v>762552.7</v>
      </c>
      <c r="Q340" s="28">
        <f>('11.физ-в инвал'!P340*'11.физ-в инвал'!Q340+'12.юрид-в инвал'!P340*'12.юрид-в инвал'!Q340+'13.нерез-в инвал'!P172*'13.нерез-в инвал'!Q172)/('11.физ-в инвал'!P340+'12.юрид-в инвал'!P340+'13.нерез-в инвал'!P172)</f>
        <v>3.0806007170389647</v>
      </c>
      <c r="R340" s="22">
        <f>'11.физ-в инвал'!R340+'12.юрид-в инвал'!R340+'13.нерез-в инвал'!R172</f>
        <v>15920.86</v>
      </c>
      <c r="S340" s="30">
        <f>('11.физ-в инвал'!R340*'11.физ-в инвал'!S340+'12.юрид-в инвал'!R340*'12.юрид-в инвал'!S340+'13.нерез-в инвал'!R172*'13.нерез-в инвал'!S172)/('11.физ-в инвал'!R340+'12.юрид-в инвал'!R340+'13.нерез-в инвал'!R172)</f>
        <v>4.7072061308245896</v>
      </c>
    </row>
    <row r="341" spans="1:19" ht="15" customHeight="1" x14ac:dyDescent="0.2">
      <c r="A341" s="23" t="s">
        <v>8</v>
      </c>
      <c r="B341" s="26">
        <f>'11.физ-в инвал'!B341+'12.юрид-в инвал'!B341+'13.нерез-в инвал'!B173</f>
        <v>81690869.050000012</v>
      </c>
      <c r="C341" s="28">
        <f>('11.физ-в инвал'!B341*'11.физ-в инвал'!C341+'12.юрид-в инвал'!B341*'12.юрид-в инвал'!C341+'13.нерез-в инвал'!B173*'13.нерез-в инвал'!C173)/('11.физ-в инвал'!B341+'12.юрид-в инвал'!B341+'13.нерез-в инвал'!B173)</f>
        <v>0.15493346069256927</v>
      </c>
      <c r="D341" s="21">
        <f>'11.физ-в инвал'!D341+'12.юрид-в инвал'!D341+'13.нерез-в инвал'!D173</f>
        <v>78695327.370000005</v>
      </c>
      <c r="E341" s="28">
        <f>('11.физ-в инвал'!D341*'11.физ-в инвал'!E341+'12.юрид-в инвал'!D341*'12.юрид-в инвал'!E341+'13.нерез-в инвал'!D173*'13.нерез-в инвал'!E173)/('11.физ-в инвал'!D341+'12.юрид-в инвал'!D341+'13.нерез-в инвал'!D173)</f>
        <v>5.6235941470739452E-2</v>
      </c>
      <c r="F341" s="21">
        <f t="shared" si="26"/>
        <v>2995541.68</v>
      </c>
      <c r="G341" s="28">
        <f t="shared" si="27"/>
        <v>2.7477979291211199</v>
      </c>
      <c r="H341" s="21">
        <f>'11.физ-в инвал'!H341+'12.юрид-в инвал'!H341+'13.нерез-в инвал'!H173</f>
        <v>123205.44</v>
      </c>
      <c r="I341" s="28">
        <f>('11.физ-в инвал'!H341*'11.физ-в инвал'!I341+'12.юрид-в инвал'!H341*'12.юрид-в инвал'!I341+'13.нерез-в инвал'!H173*'13.нерез-в инвал'!I173)/('11.физ-в инвал'!H341+'12.юрид-в инвал'!H341+'13.нерез-в инвал'!H173)</f>
        <v>2.574630517126518</v>
      </c>
      <c r="J341" s="21">
        <f>'11.физ-в инвал'!J341+'12.юрид-в инвал'!J341+'13.нерез-в инвал'!J173</f>
        <v>656297.71</v>
      </c>
      <c r="K341" s="28">
        <f>('11.физ-в инвал'!J341*'11.физ-в инвал'!K341+'12.юрид-в инвал'!J341*'12.юрид-в инвал'!K341+'13.нерез-в инвал'!J173*'13.нерез-в инвал'!K173)/('11.физ-в инвал'!J341+'12.юрид-в инвал'!J341+'13.нерез-в инвал'!J173)</f>
        <v>2.5263205996863816</v>
      </c>
      <c r="L341" s="21">
        <f>'11.физ-в инвал'!L341+'12.юрид-в инвал'!L341+'13.нерез-в инвал'!L173</f>
        <v>456737.77</v>
      </c>
      <c r="M341" s="28">
        <f>('11.физ-в инвал'!L341*'11.физ-в инвал'!M341+'12.юрид-в инвал'!L341*'12.юрид-в инвал'!M341+'13.нерез-в инвал'!L173*'13.нерез-в инвал'!M173)/('11.физ-в инвал'!L341+'12.юрид-в инвал'!L341+'13.нерез-в инвал'!L173)</f>
        <v>2.3410203215731404</v>
      </c>
      <c r="N341" s="21">
        <f>'11.физ-в инвал'!N341+'12.юрид-в инвал'!N341+'13.нерез-в инвал'!N173</f>
        <v>974102.96</v>
      </c>
      <c r="O341" s="28">
        <f>('11.физ-в инвал'!N341*'11.физ-в инвал'!O341+'12.юрид-в инвал'!N341*'12.юрид-в инвал'!O341+'13.нерез-в инвал'!N173*'13.нерез-в инвал'!O173)/('11.физ-в инвал'!N341+'12.юрид-в инвал'!N341+'13.нерез-в инвал'!N173)</f>
        <v>2.5762658438077253</v>
      </c>
      <c r="P341" s="21">
        <f>'11.физ-в инвал'!P341+'12.юрид-в инвал'!P341+'13.нерез-в инвал'!P173</f>
        <v>773738.99</v>
      </c>
      <c r="Q341" s="28">
        <f>('11.физ-в инвал'!P341*'11.физ-в инвал'!Q341+'12.юрид-в инвал'!P341*'12.юрид-в инвал'!Q341+'13.нерез-в инвал'!P173*'13.нерез-в инвал'!Q173)/('11.физ-в инвал'!P341+'12.юрид-в инвал'!P341+'13.нерез-в инвал'!P173)</f>
        <v>3.3982899759258598</v>
      </c>
      <c r="R341" s="22">
        <f>'11.физ-в инвал'!R341+'12.юрид-в инвал'!R341+'13.нерез-в инвал'!R173</f>
        <v>11458.81</v>
      </c>
      <c r="S341" s="30">
        <f>('11.физ-в инвал'!R341*'11.физ-в инвал'!S341+'12.юрид-в инвал'!R341*'12.юрид-в инвал'!S341+'13.нерез-в инвал'!R173*'13.нерез-в инвал'!S173)/('11.физ-в инвал'!R341+'12.юрид-в инвал'!R341+'13.нерез-в инвал'!R173)</f>
        <v>4.166774368368098</v>
      </c>
    </row>
    <row r="342" spans="1:19" ht="15" customHeight="1" x14ac:dyDescent="0.2">
      <c r="A342" s="23" t="s">
        <v>9</v>
      </c>
      <c r="B342" s="26">
        <f>'11.физ-в инвал'!B342+'12.юрид-в инвал'!B342+'13.нерез-в инвал'!B174</f>
        <v>83991229.610000014</v>
      </c>
      <c r="C342" s="28">
        <f>('11.физ-в инвал'!B342*'11.физ-в инвал'!C342+'12.юрид-в инвал'!B342*'12.юрид-в инвал'!C342+'13.нерез-в инвал'!B174*'13.нерез-в инвал'!C174)/('11.физ-в инвал'!B342+'12.юрид-в инвал'!B342+'13.нерез-в инвал'!B174)</f>
        <v>0.19583151393989945</v>
      </c>
      <c r="D342" s="21">
        <f>'11.физ-в инвал'!D342+'12.юрид-в инвал'!D342+'13.нерез-в инвал'!D174</f>
        <v>79715074.069999993</v>
      </c>
      <c r="E342" s="28">
        <f>('11.физ-в инвал'!D342*'11.физ-в инвал'!E342+'12.юрид-в инвал'!D342*'12.юрид-в инвал'!E342+'13.нерез-в инвал'!D174*'13.нерез-в инвал'!E174)/('11.физ-в инвал'!D342+'12.юрид-в инвал'!D342+'13.нерез-в инвал'!D174)</f>
        <v>5.6729430296068493E-2</v>
      </c>
      <c r="F342" s="21">
        <f t="shared" si="26"/>
        <v>4276155.54</v>
      </c>
      <c r="G342" s="28">
        <f t="shared" si="27"/>
        <v>2.7889394580347773</v>
      </c>
      <c r="H342" s="21">
        <f>'11.физ-в инвал'!H342+'12.юрид-в инвал'!H342+'13.нерез-в инвал'!H174</f>
        <v>141421.71000000002</v>
      </c>
      <c r="I342" s="28">
        <f>('11.физ-в инвал'!H342*'11.физ-в инвал'!I342+'12.юрид-в инвал'!H342*'12.юрид-в инвал'!I342+'13.нерез-в инвал'!H174*'13.нерез-в инвал'!I174)/('11.физ-в инвал'!H342+'12.юрид-в инвал'!H342+'13.нерез-в инвал'!H174)</f>
        <v>2.3081964303783371</v>
      </c>
      <c r="J342" s="21">
        <f>'11.физ-в инвал'!J342+'12.юрид-в инвал'!J342+'13.нерез-в инвал'!J174</f>
        <v>552233.88</v>
      </c>
      <c r="K342" s="28">
        <f>('11.физ-в инвал'!J342*'11.физ-в инвал'!K342+'12.юрид-в инвал'!J342*'12.юрид-в инвал'!K342+'13.нерез-в инвал'!J174*'13.нерез-в инвал'!K174)/('11.физ-в инвал'!J342+'12.юрид-в инвал'!J342+'13.нерез-в инвал'!J174)</f>
        <v>1.8621741268391592</v>
      </c>
      <c r="L342" s="21">
        <f>'11.физ-в инвал'!L342+'12.юрид-в инвал'!L342+'13.нерез-в инвал'!L174</f>
        <v>541751.67999999993</v>
      </c>
      <c r="M342" s="28">
        <f>('11.физ-в инвал'!L342*'11.физ-в инвал'!M342+'12.юрид-в инвал'!L342*'12.юрид-в инвал'!M342+'13.нерез-в инвал'!L174*'13.нерез-в инвал'!M174)/('11.физ-в инвал'!L342+'12.юрид-в инвал'!L342+'13.нерез-в инвал'!L174)</f>
        <v>2.0204669698486244</v>
      </c>
      <c r="N342" s="21">
        <f>'11.физ-в инвал'!N342+'12.юрид-в инвал'!N342+'13.нерез-в инвал'!N174</f>
        <v>2031662.5</v>
      </c>
      <c r="O342" s="28">
        <f>('11.физ-в инвал'!N342*'11.физ-в инвал'!O342+'12.юрид-в инвал'!N342*'12.юрид-в инвал'!O342+'13.нерез-в инвал'!N174*'13.нерез-в инвал'!O174)/('11.физ-в инвал'!N342+'12.юрид-в инвал'!N342+'13.нерез-в инвал'!N174)</f>
        <v>3.1520706406698973</v>
      </c>
      <c r="P342" s="21">
        <f>'11.физ-в инвал'!P342+'12.юрид-в инвал'!P342+'13.нерез-в инвал'!P174</f>
        <v>1004816.9200000002</v>
      </c>
      <c r="Q342" s="28">
        <f>('11.физ-в инвал'!P342*'11.физ-в инвал'!Q342+'12.юрид-в инвал'!P342*'12.юрид-в инвал'!Q342+'13.нерез-в инвал'!P174*'13.нерез-в инвал'!Q174)/('11.физ-в инвал'!P342+'12.юрид-в инвал'!P342+'13.нерез-в инвал'!P174)</f>
        <v>3.0402806153980779</v>
      </c>
      <c r="R342" s="22">
        <f>'11.физ-в инвал'!R342+'12.юрид-в инвал'!R342+'13.нерез-в инвал'!R174</f>
        <v>4268.8499999999995</v>
      </c>
      <c r="S342" s="30">
        <f>('11.физ-в инвал'!R342*'11.физ-в инвал'!S342+'12.юрид-в инвал'!R342*'12.юрид-в инвал'!S342+'13.нерез-в инвал'!R174*'13.нерез-в инвал'!S174)/('11.физ-в инвал'!R342+'12.юрид-в инвал'!R342+'13.нерез-в инвал'!R174)</f>
        <v>4.144837016995214</v>
      </c>
    </row>
    <row r="343" spans="1:19" ht="15" customHeight="1" x14ac:dyDescent="0.2">
      <c r="A343" s="23" t="s">
        <v>14</v>
      </c>
      <c r="B343" s="26">
        <f>'11.физ-в инвал'!B343+'12.юрид-в инвал'!B343+'13.нерез-в инвал'!B175</f>
        <v>79879307.980000004</v>
      </c>
      <c r="C343" s="28">
        <f>('11.физ-в инвал'!B343*'11.физ-в инвал'!C343+'12.юрид-в инвал'!B343*'12.юрид-в инвал'!C343+'13.нерез-в инвал'!B175*'13.нерез-в инвал'!C175)/('11.физ-в инвал'!B343+'12.юрид-в инвал'!B343+'13.нерез-в инвал'!B175)</f>
        <v>0.18100430684276947</v>
      </c>
      <c r="D343" s="21">
        <f>'11.физ-в инвал'!D343+'12.юрид-в инвал'!D343+'13.нерез-в инвал'!D175</f>
        <v>74280853.129999995</v>
      </c>
      <c r="E343" s="28">
        <f>('11.физ-в инвал'!D343*'11.физ-в инвал'!E343+'12.юрид-в инвал'!D343*'12.юрид-в инвал'!E343+'13.нерез-в инвал'!D175*'13.нерез-в инвал'!E175)/('11.физ-в инвал'!D343+'12.юрид-в инвал'!D343+'13.нерез-в инвал'!D175)</f>
        <v>7.4861006015481166E-2</v>
      </c>
      <c r="F343" s="21">
        <f t="shared" ref="F343" si="28">H343+J343+L343+N343+P343+R343</f>
        <v>5598454.8499999996</v>
      </c>
      <c r="G343" s="28">
        <f t="shared" ref="G343" si="29">(H343*I343+J343*K343+L343*M343+N343*O343+P343*Q343+R343*S343)/(H343+J343+L343+N343+P343+R343)</f>
        <v>1.5893241291389537</v>
      </c>
      <c r="H343" s="21">
        <f>'11.физ-в инвал'!H343+'12.юрид-в инвал'!H343+'13.нерез-в инвал'!H175</f>
        <v>794365.36</v>
      </c>
      <c r="I343" s="28">
        <f>('11.физ-в инвал'!H343*'11.физ-в инвал'!I343+'12.юрид-в инвал'!H343*'12.юрид-в инвал'!I343+'13.нерез-в инвал'!H175*'13.нерез-в инвал'!I175)/('11.физ-в инвал'!H343+'12.юрид-в инвал'!H343+'13.нерез-в инвал'!H175)</f>
        <v>0.60776219043589641</v>
      </c>
      <c r="J343" s="21">
        <f>'11.физ-в инвал'!J343+'12.юрид-в инвал'!J343+'13.нерез-в инвал'!J175</f>
        <v>576153.48</v>
      </c>
      <c r="K343" s="28">
        <f>('11.физ-в инвал'!J343*'11.физ-в инвал'!K343+'12.юрид-в инвал'!J343*'12.юрид-в инвал'!K343+'13.нерез-в инвал'!J175*'13.нерез-в инвал'!K175)/('11.физ-в инвал'!J343+'12.юрид-в инвал'!J343+'13.нерез-в инвал'!J175)</f>
        <v>3.3896165150299864</v>
      </c>
      <c r="L343" s="21">
        <f>'11.физ-в инвал'!L343+'12.юрид-в инвал'!L343+'13.нерез-в инвал'!L175</f>
        <v>847038.3</v>
      </c>
      <c r="M343" s="28">
        <f>('11.физ-в инвал'!L343*'11.физ-в инвал'!M343+'12.юрид-в инвал'!L343*'12.юрид-в инвал'!M343+'13.нерез-в инвал'!L175*'13.нерез-в инвал'!M175)/('11.физ-в инвал'!L343+'12.юрид-в инвал'!L343+'13.нерез-в инвал'!L175)</f>
        <v>1.8647536789068468</v>
      </c>
      <c r="N343" s="21">
        <f>'11.физ-в инвал'!N343+'12.юрид-в инвал'!N343+'13.нерез-в инвал'!N175</f>
        <v>1034890.02</v>
      </c>
      <c r="O343" s="28">
        <f>('11.физ-в инвал'!N343*'11.физ-в инвал'!O343+'12.юрид-в инвал'!N343*'12.юрид-в инвал'!O343+'13.нерез-в инвал'!N175*'13.нерез-в инвал'!O175)/('11.физ-в инвал'!N343+'12.юрид-в инвал'!N343+'13.нерез-в инвал'!N175)</f>
        <v>2.3936947249718381</v>
      </c>
      <c r="P343" s="21">
        <f>'11.физ-в инвал'!P343+'12.юрид-в инвал'!P343+'13.нерез-в инвал'!P175</f>
        <v>806612.09000000008</v>
      </c>
      <c r="Q343" s="28">
        <f>('11.физ-в инвал'!P343*'11.физ-в инвал'!Q343+'12.юрид-в инвал'!P343*'12.юрид-в инвал'!Q343+'13.нерез-в инвал'!P175*'13.нерез-в инвал'!Q175)/('11.физ-в инвал'!P343+'12.юрид-в инвал'!P343+'13.нерез-в инвал'!P175)</f>
        <v>2.95925139815348</v>
      </c>
      <c r="R343" s="22">
        <f>'11.физ-в инвал'!R343+'12.юрид-в инвал'!R343+'13.нерез-в инвал'!R175</f>
        <v>1539395.5999999999</v>
      </c>
      <c r="S343" s="30">
        <f>('11.физ-в инвал'!R343*'11.физ-в инвал'!S343+'12.юрид-в инвал'!R343*'12.юрид-в инвал'!S343+'13.нерез-в инвал'!R175*'13.нерез-в инвал'!S175)/('11.физ-в инвал'!R343+'12.юрид-в инвал'!R343+'13.нерез-в инвал'!R175)</f>
        <v>1.1912645326516452E-2</v>
      </c>
    </row>
    <row r="344" spans="1:19" ht="15" customHeight="1" thickBot="1" x14ac:dyDescent="0.25">
      <c r="A344" s="24" t="s">
        <v>15</v>
      </c>
      <c r="B344" s="27">
        <f>'11.физ-в инвал'!B344+'12.юрид-в инвал'!B344+'13.нерез-в инвал'!B176</f>
        <v>76203954.909999996</v>
      </c>
      <c r="C344" s="29">
        <f>('11.физ-в инвал'!B344*'11.физ-в инвал'!C344+'12.юрид-в инвал'!B344*'12.юрид-в инвал'!C344+'13.нерез-в инвал'!B176*'13.нерез-в инвал'!C176)/('11.физ-в инвал'!B344+'12.юрид-в инвал'!B344+'13.нерез-в инвал'!B176)</f>
        <v>0.19193393817517812</v>
      </c>
      <c r="D344" s="25">
        <f>'11.физ-в инвал'!D344+'12.юрид-в инвал'!D344+'13.нерез-в инвал'!D176</f>
        <v>71888926.560000002</v>
      </c>
      <c r="E344" s="29">
        <f>('11.физ-в инвал'!D344*'11.физ-в инвал'!E344+'12.юрид-в инвал'!D344*'12.юрид-в инвал'!E344+'13.нерез-в инвал'!D176*'13.нерез-в инвал'!E176)/('11.физ-в инвал'!D344+'12.юрид-в инвал'!D344+'13.нерез-в инвал'!D176)</f>
        <v>3.7654256997991846E-2</v>
      </c>
      <c r="F344" s="25">
        <f t="shared" ref="F344:F355" si="30">H344+J344+L344+N344+P344+R344</f>
        <v>4315028.3499999996</v>
      </c>
      <c r="G344" s="29">
        <f t="shared" ref="G344:G355" si="31">(H344*I344+J344*K344+L344*M344+N344*O344+P344*Q344+R344*S344)/(H344+J344+L344+N344+P344+R344)</f>
        <v>2.7622532432260845</v>
      </c>
      <c r="H344" s="25">
        <f>'11.физ-в инвал'!H344+'12.юрид-в инвал'!H344+'13.нерез-в инвал'!H176</f>
        <v>213158.05</v>
      </c>
      <c r="I344" s="29">
        <f>('11.физ-в инвал'!H344*'11.физ-в инвал'!I344+'12.юрид-в инвал'!H344*'12.юрид-в инвал'!I344+'13.нерез-в инвал'!H176*'13.нерез-в инвал'!I176)/('11.физ-в инвал'!H344+'12.юрид-в инвал'!H344+'13.нерез-в инвал'!H176)</f>
        <v>1.4481718860723276</v>
      </c>
      <c r="J344" s="25">
        <f>'11.физ-в инвал'!J344+'12.юрид-в инвал'!J344+'13.нерез-в инвал'!J176</f>
        <v>647694.87</v>
      </c>
      <c r="K344" s="29">
        <f>('11.физ-в инвал'!J344*'11.физ-в инвал'!K344+'12.юрид-в инвал'!J344*'12.юрид-в инвал'!K344+'13.нерез-в инвал'!J176*'13.нерез-в инвал'!K176)/('11.физ-в инвал'!J344+'12.юрид-в инвал'!J344+'13.нерез-в инвал'!J176)</f>
        <v>2.3302234987595325</v>
      </c>
      <c r="L344" s="25">
        <f>'11.физ-в инвал'!L344+'12.юрид-в инвал'!L344+'13.нерез-в инвал'!L176</f>
        <v>598933.68999999994</v>
      </c>
      <c r="M344" s="29">
        <f>('11.физ-в инвал'!L344*'11.физ-в инвал'!M344+'12.юрид-в инвал'!L344*'12.юрид-в инвал'!M344+'13.нерез-в инвал'!L176*'13.нерез-в инвал'!M176)/('11.физ-в инвал'!L344+'12.юрид-в инвал'!L344+'13.нерез-в инвал'!L176)</f>
        <v>2.2214560934116054</v>
      </c>
      <c r="N344" s="25">
        <f>'11.физ-в инвал'!N344+'12.юрид-в инвал'!N344+'13.нерез-в инвал'!N176</f>
        <v>2241747.91</v>
      </c>
      <c r="O344" s="29">
        <f>('11.физ-в инвал'!N344*'11.физ-в инвал'!O344+'12.юрид-в инвал'!N344*'12.юрид-в инвал'!O344+'13.нерез-в инвал'!N176*'13.нерез-в инвал'!O176)/('11.физ-в инвал'!N344+'12.юрид-в инвал'!N344+'13.нерез-в инвал'!N176)</f>
        <v>2.8552179762710259</v>
      </c>
      <c r="P344" s="25">
        <f>'11.физ-в инвал'!P344+'12.юрид-в инвал'!P344+'13.нерез-в инвал'!P176</f>
        <v>608290.49</v>
      </c>
      <c r="Q344" s="29">
        <f>('11.физ-в инвал'!P344*'11.физ-в инвал'!Q344+'12.юрид-в инвал'!P344*'12.юрид-в инвал'!Q344+'13.нерез-в инвал'!P176*'13.нерез-в инвал'!Q176)/('11.физ-в инвал'!P344+'12.юрид-в инвал'!P344+'13.нерез-в инвал'!P176)</f>
        <v>3.8816782678946682</v>
      </c>
      <c r="R344" s="25">
        <f>'11.физ-в инвал'!R344+'12.юрид-в инвал'!R344+'13.нерез-в инвал'!R176</f>
        <v>5203.34</v>
      </c>
      <c r="S344" s="29">
        <f>('11.физ-в инвал'!R344*'11.физ-в инвал'!S344+'12.юрид-в инвал'!R344*'12.юрид-в инвал'!S344+'13.нерез-в инвал'!R176*'13.нерез-в инвал'!S176)/('11.физ-в инвал'!R344+'12.юрид-в инвал'!R344+'13.нерез-в инвал'!R176)</f>
        <v>1.7038962089734626</v>
      </c>
    </row>
    <row r="345" spans="1:19" ht="15" customHeight="1" x14ac:dyDescent="0.2">
      <c r="A345" s="23" t="s">
        <v>79</v>
      </c>
      <c r="B345" s="26">
        <f>'11.физ-в инвал'!B345+'12.юрид-в инвал'!B345+'13.нерез-в инвал'!B177</f>
        <v>69089423.030000001</v>
      </c>
      <c r="C345" s="28">
        <f>('11.физ-в инвал'!B345*'11.физ-в инвал'!C345+'12.юрид-в инвал'!B345*'12.юрид-в инвал'!C345+'13.нерез-в инвал'!B177*'13.нерез-в инвал'!C177)/('11.физ-в инвал'!B345+'12.юрид-в инвал'!B345+'13.нерез-в инвал'!B177)</f>
        <v>0.14022211980831475</v>
      </c>
      <c r="D345" s="21">
        <f>'11.физ-в инвал'!D345+'12.юрид-в инвал'!D345+'13.нерез-в инвал'!D177</f>
        <v>65949405.590000004</v>
      </c>
      <c r="E345" s="28">
        <f>('11.физ-в инвал'!D345*'11.физ-в инвал'!E345+'12.юрид-в инвал'!D345*'12.юрид-в инвал'!E345+'13.нерез-в инвал'!D177*'13.нерез-в инвал'!E177)/('11.физ-в инвал'!D345+'12.юрид-в инвал'!D345+'13.нерез-в инвал'!D177)</f>
        <v>2.9109280149313323E-2</v>
      </c>
      <c r="F345" s="21">
        <f t="shared" si="30"/>
        <v>3140017.44</v>
      </c>
      <c r="G345" s="28">
        <f t="shared" si="31"/>
        <v>2.4739116196118967</v>
      </c>
      <c r="H345" s="21">
        <f>'11.физ-в инвал'!H345+'12.юрид-в инвал'!H345+'13.нерез-в инвал'!H177</f>
        <v>553153.31000000006</v>
      </c>
      <c r="I345" s="28">
        <f>('11.физ-в инвал'!H345*'11.физ-в инвал'!I345+'12.юрид-в инвал'!H345*'12.юрид-в инвал'!I345+'13.нерез-в инвал'!H177*'13.нерез-в инвал'!I177)/('11.физ-в инвал'!H345+'12.юрид-в инвал'!H345+'13.нерез-в инвал'!H177)</f>
        <v>0.96063892286932318</v>
      </c>
      <c r="J345" s="21">
        <f>'11.физ-в инвал'!J345+'12.юрид-в инвал'!J345+'13.нерез-в инвал'!J177</f>
        <v>350857.57</v>
      </c>
      <c r="K345" s="28">
        <f>('11.физ-в инвал'!J345*'11.физ-в инвал'!K345+'12.юрид-в инвал'!J345*'12.юрид-в инвал'!K345+'13.нерез-в инвал'!J177*'13.нерез-в инвал'!K177)/('11.физ-в инвал'!J345+'12.юрид-в инвал'!J345+'13.нерез-в инвал'!J177)</f>
        <v>2.4774995126939956</v>
      </c>
      <c r="L345" s="21">
        <f>'11.физ-в инвал'!L345+'12.юрид-в инвал'!L345+'13.нерез-в инвал'!L177</f>
        <v>582455.63</v>
      </c>
      <c r="M345" s="28">
        <f>('11.физ-в инвал'!L345*'11.физ-в инвал'!M345+'12.юрид-в инвал'!L345*'12.юрид-в инвал'!M345+'13.нерез-в инвал'!L177*'13.нерез-в инвал'!M177)/('11.физ-в инвал'!L345+'12.юрид-в инвал'!L345+'13.нерез-в инвал'!L177)</f>
        <v>2.4116478745342365</v>
      </c>
      <c r="N345" s="21">
        <f>'11.физ-в инвал'!N345+'12.юрид-в инвал'!N345+'13.нерез-в инвал'!N177</f>
        <v>1001680.3200000001</v>
      </c>
      <c r="O345" s="28">
        <f>('11.физ-в инвал'!N345*'11.физ-в инвал'!O345+'12.юрид-в инвал'!N345*'12.юрид-в инвал'!O345+'13.нерез-в инвал'!N177*'13.нерез-в инвал'!O177)/('11.физ-в инвал'!N345+'12.юрид-в инвал'!N345+'13.нерез-в инвал'!N177)</f>
        <v>3.1478228191605071</v>
      </c>
      <c r="P345" s="21">
        <f>'11.физ-в инвал'!P345+'12.юрид-в инвал'!P345+'13.нерез-в инвал'!P177</f>
        <v>645634.6</v>
      </c>
      <c r="Q345" s="28">
        <f>('11.физ-в инвал'!P345*'11.физ-в инвал'!Q345+'12.юрид-в инвал'!P345*'12.юрид-в инвал'!Q345+'13.нерез-в инвал'!P177*'13.нерез-в инвал'!Q177)/('11.физ-в инвал'!P345+'12.юрид-в инвал'!P345+'13.нерез-в инвал'!P177)</f>
        <v>2.7552277382593831</v>
      </c>
      <c r="R345" s="22">
        <f>'11.физ-в инвал'!R345+'12.юрид-в инвал'!R345+'13.нерез-в инвал'!R177</f>
        <v>6236.01</v>
      </c>
      <c r="S345" s="30">
        <f>('11.физ-в инвал'!R345*'11.физ-в инвал'!S345+'12.юрид-в инвал'!R345*'12.юрид-в инвал'!S345+'13.нерез-в инвал'!R177*'13.нерез-в инвал'!S177)/('11.физ-в инвал'!R345+'12.юрид-в инвал'!R345+'13.нерез-в инвал'!R177)</f>
        <v>4.9446941874692261</v>
      </c>
    </row>
    <row r="346" spans="1:19" ht="15" customHeight="1" x14ac:dyDescent="0.2">
      <c r="A346" s="23" t="s">
        <v>1</v>
      </c>
      <c r="B346" s="26">
        <f>'11.физ-в инвал'!B346+'12.юрид-в инвал'!B346+'13.нерез-в инвал'!B178</f>
        <v>71063713.969999999</v>
      </c>
      <c r="C346" s="28">
        <f>('11.физ-в инвал'!B346*'11.физ-в инвал'!C346+'12.юрид-в инвал'!B346*'12.юрид-в инвал'!C346+'13.нерез-в инвал'!B178*'13.нерез-в инвал'!C178)/('11.физ-в инвал'!B346+'12.юрид-в инвал'!B346+'13.нерез-в инвал'!B178)</f>
        <v>0.14629614595416279</v>
      </c>
      <c r="D346" s="21">
        <f>'11.физ-в инвал'!D346+'12.юрид-в инвал'!D346+'13.нерез-в инвал'!D178</f>
        <v>67634241.519999996</v>
      </c>
      <c r="E346" s="28">
        <f>('11.физ-в инвал'!D346*'11.физ-в инвал'!E346+'12.юрид-в инвал'!D346*'12.юрид-в инвал'!E346+'13.нерез-в инвал'!D178*'13.нерез-в инвал'!E178)/('11.физ-в инвал'!D346+'12.юрид-в инвал'!D346+'13.нерез-в инвал'!D178)</f>
        <v>4.2904782840536483E-2</v>
      </c>
      <c r="F346" s="21">
        <f t="shared" si="30"/>
        <v>3429472.4499999997</v>
      </c>
      <c r="G346" s="28">
        <f t="shared" si="31"/>
        <v>2.1853259168184893</v>
      </c>
      <c r="H346" s="21">
        <f>'11.физ-в инвал'!H346+'12.юрид-в инвал'!H346+'13.нерез-в инвал'!H178</f>
        <v>458069.67</v>
      </c>
      <c r="I346" s="28">
        <f>('11.физ-в инвал'!H346*'11.физ-в инвал'!I346+'12.юрид-в инвал'!H346*'12.юрид-в инвал'!I346+'13.нерез-в инвал'!H178*'13.нерез-в инвал'!I178)/('11.физ-в инвал'!H346+'12.юрид-в инвал'!H346+'13.нерез-в инвал'!H178)</f>
        <v>0.64654659017262539</v>
      </c>
      <c r="J346" s="21">
        <f>'11.физ-в инвал'!J346+'12.юрид-в инвал'!J346+'13.нерез-в инвал'!J178</f>
        <v>546470.07000000007</v>
      </c>
      <c r="K346" s="28">
        <f>('11.физ-в инвал'!J346*'11.физ-в инвал'!K346+'12.юрид-в инвал'!J346*'12.юрид-в инвал'!K346+'13.нерез-в инвал'!J178*'13.нерез-в инвал'!K178)/('11.физ-в инвал'!J346+'12.юрид-в инвал'!J346+'13.нерез-в инвал'!J178)</f>
        <v>2.3390834484311296</v>
      </c>
      <c r="L346" s="21">
        <f>'11.физ-в инвал'!L346+'12.юрид-в инвал'!L346+'13.нерез-в инвал'!L178</f>
        <v>533502.54</v>
      </c>
      <c r="M346" s="28">
        <f>('11.физ-в инвал'!L346*'11.физ-в инвал'!M346+'12.юрид-в инвал'!L346*'12.юрид-в инвал'!M346+'13.нерез-в инвал'!L178*'13.нерез-в инвал'!M178)/('11.физ-в инвал'!L346+'12.юрид-в инвал'!L346+'13.нерез-в инвал'!L178)</f>
        <v>2.4515974017668256</v>
      </c>
      <c r="N346" s="21">
        <f>'11.физ-в инвал'!N346+'12.юрид-в инвал'!N346+'13.нерез-в инвал'!N178</f>
        <v>1127808.48</v>
      </c>
      <c r="O346" s="28">
        <f>('11.физ-в инвал'!N346*'11.физ-в инвал'!O346+'12.юрид-в инвал'!N346*'12.юрид-в инвал'!O346+'13.нерез-в инвал'!N178*'13.нерез-в инвал'!O178)/('11.физ-в инвал'!N346+'12.юрид-в инвал'!N346+'13.нерез-в инвал'!N178)</f>
        <v>2.3667632958390219</v>
      </c>
      <c r="P346" s="21">
        <f>'11.физ-в инвал'!P346+'12.юрид-в инвал'!P346+'13.нерез-в инвал'!P178</f>
        <v>762405.79</v>
      </c>
      <c r="Q346" s="28">
        <f>('11.физ-в инвал'!P346*'11.физ-в инвал'!Q346+'12.юрид-в инвал'!P346*'12.юрид-в инвал'!Q346+'13.нерез-в инвал'!P178*'13.нерез-в инвал'!Q178)/('11.физ-в инвал'!P346+'12.юрид-в инвал'!P346+'13.нерез-в инвал'!P178)</f>
        <v>2.5407046115166558</v>
      </c>
      <c r="R346" s="22">
        <f>'11.физ-в инвал'!R346+'12.юрид-в инвал'!R346+'13.нерез-в инвал'!R178</f>
        <v>1215.9000000000001</v>
      </c>
      <c r="S346" s="30">
        <f>('11.физ-в инвал'!R346*'11.физ-в инвал'!S346+'12.юрид-в инвал'!R346*'12.юрид-в инвал'!S346+'13.нерез-в инвал'!R178*'13.нерез-в инвал'!S178)/('11.физ-в инвал'!R346+'12.юрид-в инвал'!R346+'13.нерез-в инвал'!R178)</f>
        <v>4.8322102146558059</v>
      </c>
    </row>
    <row r="347" spans="1:19" ht="15" customHeight="1" x14ac:dyDescent="0.2">
      <c r="A347" s="23" t="s">
        <v>2</v>
      </c>
      <c r="B347" s="26">
        <f>'11.физ-в инвал'!B347+'12.юрид-в инвал'!B347+'13.нерез-в инвал'!B179</f>
        <v>76078612.599999994</v>
      </c>
      <c r="C347" s="28">
        <f>('11.физ-в инвал'!B347*'11.физ-в инвал'!C347+'12.юрид-в инвал'!B347*'12.юрид-в инвал'!C347+'13.нерез-в инвал'!B179*'13.нерез-в инвал'!C179)/('11.физ-в инвал'!B347+'12.юрид-в инвал'!B347+'13.нерез-в инвал'!B179)</f>
        <v>0.1475216873408125</v>
      </c>
      <c r="D347" s="21">
        <f>'11.физ-в инвал'!D347+'12.юрид-в инвал'!D347+'13.нерез-в инвал'!D179</f>
        <v>73437946.789999992</v>
      </c>
      <c r="E347" s="28">
        <f>('11.физ-в инвал'!D347*'11.физ-в инвал'!E347+'12.юрид-в инвал'!D347*'12.юрид-в инвал'!E347+'13.нерез-в инвал'!D179*'13.нерез-в инвал'!E179)/('11.физ-в инвал'!D347+'12.юрид-в инвал'!D347+'13.нерез-в инвал'!D179)</f>
        <v>4.9691242647825672E-2</v>
      </c>
      <c r="F347" s="21">
        <f t="shared" si="30"/>
        <v>2640665.81</v>
      </c>
      <c r="G347" s="28">
        <f t="shared" si="31"/>
        <v>2.8682245360688015</v>
      </c>
      <c r="H347" s="21">
        <f>'11.физ-в инвал'!H347+'12.юрид-в инвал'!H347+'13.нерез-в инвал'!H179</f>
        <v>385797.36000000004</v>
      </c>
      <c r="I347" s="28">
        <f>('11.физ-в инвал'!H347*'11.физ-в инвал'!I347+'12.юрид-в инвал'!H347*'12.юрид-в инвал'!I347+'13.нерез-в инвал'!H179*'13.нерез-в инвал'!I179)/('11.физ-в инвал'!H347+'12.юрид-в инвал'!H347+'13.нерез-в инвал'!H179)</f>
        <v>0.63846280959517066</v>
      </c>
      <c r="J347" s="21">
        <f>'11.физ-в инвал'!J347+'12.юрид-в инвал'!J347+'13.нерез-в инвал'!J179</f>
        <v>376585.56</v>
      </c>
      <c r="K347" s="28">
        <f>('11.физ-в инвал'!J347*'11.физ-в инвал'!K347+'12.юрид-в инвал'!J347*'12.юрид-в инвал'!K347+'13.нерез-в инвал'!J179*'13.нерез-в инвал'!K179)/('11.физ-в инвал'!J347+'12.юрид-в инвал'!J347+'13.нерез-в инвал'!J179)</f>
        <v>2.8956947796936241</v>
      </c>
      <c r="L347" s="21">
        <f>'11.физ-в инвал'!L347+'12.юрид-в инвал'!L347+'13.нерез-в инвал'!L179</f>
        <v>443532.51999999996</v>
      </c>
      <c r="M347" s="28">
        <f>('11.физ-в инвал'!L347*'11.физ-в инвал'!M347+'12.юрид-в инвал'!L347*'12.юрид-в инвал'!M347+'13.нерез-в инвал'!L179*'13.нерез-в инвал'!M179)/('11.физ-в инвал'!L347+'12.юрид-в инвал'!L347+'13.нерез-в инвал'!L179)</f>
        <v>2.628327545858415</v>
      </c>
      <c r="N347" s="21">
        <f>'11.физ-в инвал'!N347+'12.юрид-в инвал'!N347+'13.нерез-в инвал'!N179</f>
        <v>873582.06</v>
      </c>
      <c r="O347" s="28">
        <f>('11.физ-в инвал'!N347*'11.физ-в инвал'!O347+'12.юрид-в инвал'!N347*'12.юрид-в инвал'!O347+'13.нерез-в инвал'!N179*'13.нерез-в инвал'!O179)/('11.физ-в инвал'!N347+'12.юрид-в инвал'!N347+'13.нерез-в инвал'!N179)</f>
        <v>3.7537034551739756</v>
      </c>
      <c r="P347" s="21">
        <f>'11.физ-в инвал'!P347+'12.юрид-в инвал'!P347+'13.нерез-в инвал'!P179</f>
        <v>551602.11</v>
      </c>
      <c r="Q347" s="28">
        <f>('11.физ-в инвал'!P347*'11.физ-в инвал'!Q347+'12.юрид-в инвал'!P347*'12.юрид-в инвал'!Q347+'13.нерез-в инвал'!P179*'13.нерез-в инвал'!Q179)/('11.физ-в инвал'!P347+'12.юрид-в инвал'!P347+'13.нерез-в инвал'!P179)</f>
        <v>3.1639492314487305</v>
      </c>
      <c r="R347" s="22">
        <f>'11.физ-в инвал'!R347+'12.юрид-в инвал'!R347+'13.нерез-в инвал'!R179</f>
        <v>9566.2000000000007</v>
      </c>
      <c r="S347" s="30">
        <f>('11.физ-в инвал'!R347*'11.физ-в инвал'!S347+'12.юрид-в инвал'!R347*'12.юрид-в инвал'!S347+'13.нерез-в инвал'!R179*'13.нерез-в инвал'!S179)/('11.физ-в инвал'!R347+'12.юрид-в инвал'!R347+'13.нерез-в инвал'!R179)</f>
        <v>4.9205068261169558</v>
      </c>
    </row>
    <row r="348" spans="1:19" ht="15" customHeight="1" x14ac:dyDescent="0.2">
      <c r="A348" s="23" t="s">
        <v>3</v>
      </c>
      <c r="B348" s="26">
        <f>'11.физ-в инвал'!B348+'12.юрид-в инвал'!B348+'13.нерез-в инвал'!B180</f>
        <v>91676478.680000007</v>
      </c>
      <c r="C348" s="28">
        <f>('11.физ-в инвал'!B348*'11.физ-в инвал'!C348+'12.юрид-в инвал'!B348*'12.юрид-в инвал'!C348+'13.нерез-в инвал'!B180*'13.нерез-в инвал'!C180)/('11.физ-в инвал'!B348+'12.юрид-в инвал'!B348+'13.нерез-в инвал'!B180)</f>
        <v>0.14936821231319128</v>
      </c>
      <c r="D348" s="21">
        <f>'11.физ-в инвал'!D348+'12.юрид-в инвал'!D348+'13.нерез-в инвал'!D180</f>
        <v>87681153.620000005</v>
      </c>
      <c r="E348" s="28">
        <f>('11.физ-в инвал'!D348*'11.физ-в инвал'!E348+'12.юрид-в инвал'!D348*'12.юрид-в инвал'!E348+'13.нерез-в инвал'!D180*'13.нерез-в инвал'!E180)/('11.физ-в инвал'!D348+'12.юрид-в инвал'!D348+'13.нерез-в инвал'!D180)</f>
        <v>2.6824680959301451E-2</v>
      </c>
      <c r="F348" s="21">
        <f t="shared" si="30"/>
        <v>3995325.06</v>
      </c>
      <c r="G348" s="28">
        <f t="shared" si="31"/>
        <v>2.838700878971784</v>
      </c>
      <c r="H348" s="21">
        <f>'11.физ-в инвал'!H348+'12.юрид-в инвал'!H348+'13.нерез-в инвал'!H180</f>
        <v>273419.83</v>
      </c>
      <c r="I348" s="28">
        <f>('11.физ-в инвал'!H348*'11.физ-в инвал'!I348+'12.юрид-в инвал'!H348*'12.юрид-в инвал'!I348+'13.нерез-в инвал'!H180*'13.нерез-в инвал'!I180)/('11.физ-в инвал'!H348+'12.юрид-в инвал'!H348+'13.нерез-в инвал'!H180)</f>
        <v>1.8537280708571882</v>
      </c>
      <c r="J348" s="21">
        <f>'11.физ-в инвал'!J348+'12.юрид-в инвал'!J348+'13.нерез-в инвал'!J180</f>
        <v>884238.06</v>
      </c>
      <c r="K348" s="28">
        <f>('11.физ-в инвал'!J348*'11.физ-в инвал'!K348+'12.юрид-в инвал'!J348*'12.юрид-в инвал'!K348+'13.нерез-в инвал'!J180*'13.нерез-в инвал'!K180)/('11.физ-в инвал'!J348+'12.юрид-в инвал'!J348+'13.нерез-в инвал'!J180)</f>
        <v>2.1565303009010943</v>
      </c>
      <c r="L348" s="21">
        <f>'11.физ-в инвал'!L348+'12.юрид-в инвал'!L348+'13.нерез-в инвал'!L180</f>
        <v>970249.03</v>
      </c>
      <c r="M348" s="28">
        <f>('11.физ-в инвал'!L348*'11.физ-в инвал'!M348+'12.юрид-в инвал'!L348*'12.юрид-в инвал'!M348+'13.нерез-в инвал'!L180*'13.нерез-в инвал'!M180)/('11.физ-в инвал'!L348+'12.юрид-в инвал'!L348+'13.нерез-в инвал'!L180)</f>
        <v>2.604412924380866</v>
      </c>
      <c r="N348" s="21">
        <f>'11.физ-в инвал'!N348+'12.юрид-в инвал'!N348+'13.нерез-в инвал'!N180</f>
        <v>1019785.9400000001</v>
      </c>
      <c r="O348" s="28">
        <f>('11.физ-в инвал'!N348*'11.физ-в инвал'!O348+'12.юрид-в инвал'!N348*'12.юрид-в инвал'!O348+'13.нерез-в инвал'!N180*'13.нерез-в инвал'!O180)/('11.физ-в инвал'!N348+'12.юрид-в инвал'!N348+'13.нерез-в инвал'!N180)</f>
        <v>3.2952405111606047</v>
      </c>
      <c r="P348" s="21">
        <f>'11.физ-в инвал'!P348+'12.юрид-в инвал'!P348+'13.нерез-в инвал'!P180</f>
        <v>843684.10000000009</v>
      </c>
      <c r="Q348" s="28">
        <f>('11.физ-в инвал'!P348*'11.физ-в инвал'!Q348+'12.юрид-в инвал'!P348*'12.юрид-в инвал'!Q348+'13.нерез-в инвал'!P180*'13.нерез-в инвал'!Q180)/('11.физ-в инвал'!P348+'12.юрид-в инвал'!P348+'13.нерез-в инвал'!P180)</f>
        <v>3.5790563936193638</v>
      </c>
      <c r="R348" s="22">
        <f>'11.физ-в инвал'!R348+'12.юрид-в инвал'!R348+'13.нерез-в инвал'!R180</f>
        <v>3948.1000000000004</v>
      </c>
      <c r="S348" s="30">
        <f>('11.физ-в инвал'!R348*'11.физ-в инвал'!S348+'12.юрид-в инвал'!R348*'12.юрид-в инвал'!S348+'13.нерез-в инвал'!R180*'13.нерез-в инвал'!S180)/('11.физ-в инвал'!R348+'12.юрид-в инвал'!R348+'13.нерез-в инвал'!R180)</f>
        <v>5.2781205896507135</v>
      </c>
    </row>
    <row r="349" spans="1:19" ht="15" customHeight="1" x14ac:dyDescent="0.2">
      <c r="A349" s="23" t="s">
        <v>4</v>
      </c>
      <c r="B349" s="26">
        <f>'11.физ-в инвал'!B349+'12.юрид-в инвал'!B349+'13.нерез-в инвал'!B181</f>
        <v>88902138.25999999</v>
      </c>
      <c r="C349" s="28">
        <f>('11.физ-в инвал'!B349*'11.физ-в инвал'!C349+'12.юрид-в инвал'!B349*'12.юрид-в инвал'!C349+'13.нерез-в инвал'!B181*'13.нерез-в инвал'!C181)/('11.физ-в инвал'!B349+'12.юрид-в инвал'!B349+'13.нерез-в инвал'!B181)</f>
        <v>0.16160816958734875</v>
      </c>
      <c r="D349" s="21">
        <f>'11.физ-в инвал'!D349+'12.юрид-в инвал'!D349+'13.нерез-в инвал'!D181</f>
        <v>84907224.729999989</v>
      </c>
      <c r="E349" s="28">
        <f>('11.физ-в инвал'!D349*'11.физ-в инвал'!E349+'12.юрид-в инвал'!D349*'12.юрид-в инвал'!E349+'13.нерез-в инвал'!D181*'13.нерез-в инвал'!E181)/('11.физ-в инвал'!D349+'12.юрид-в инвал'!D349+'13.нерез-в инвал'!D181)</f>
        <v>2.3767521461421373E-2</v>
      </c>
      <c r="F349" s="21">
        <f t="shared" si="30"/>
        <v>3994913.5299999993</v>
      </c>
      <c r="G349" s="28">
        <f t="shared" si="31"/>
        <v>3.0912502755973303</v>
      </c>
      <c r="H349" s="21">
        <f>'11.физ-в инвал'!H349+'12.юрид-в инвал'!H349+'13.нерез-в инвал'!H181</f>
        <v>308441.7</v>
      </c>
      <c r="I349" s="28">
        <f>('11.физ-в инвал'!H349*'11.физ-в инвал'!I349+'12.юрид-в инвал'!H349*'12.юрид-в инвал'!I349+'13.нерез-в инвал'!H181*'13.нерез-в инвал'!I181)/('11.физ-в инвал'!H349+'12.юрид-в инвал'!H349+'13.нерез-в инвал'!H181)</f>
        <v>0.86051785248233159</v>
      </c>
      <c r="J349" s="21">
        <f>'11.физ-в инвал'!J349+'12.юрид-в инвал'!J349+'13.нерез-в инвал'!J181</f>
        <v>505375.85</v>
      </c>
      <c r="K349" s="28">
        <f>('11.физ-в инвал'!J349*'11.физ-в инвал'!K349+'12.юрид-в инвал'!J349*'12.юрид-в инвал'!K349+'13.нерез-в инвал'!J181*'13.нерез-в инвал'!K181)/('11.физ-в инвал'!J349+'12.юрид-в инвал'!J349+'13.нерез-в инвал'!J181)</f>
        <v>2.3998487743330017</v>
      </c>
      <c r="L349" s="21">
        <f>'11.физ-в инвал'!L349+'12.юрид-в инвал'!L349+'13.нерез-в инвал'!L181</f>
        <v>445923.5</v>
      </c>
      <c r="M349" s="28">
        <f>('11.физ-в инвал'!L349*'11.физ-в инвал'!M349+'12.юрид-в инвал'!L349*'12.юрид-в инвал'!M349+'13.нерез-в инвал'!L181*'13.нерез-в инвал'!M181)/('11.физ-в инвал'!L349+'12.юрид-в инвал'!L349+'13.нерез-в инвал'!L181)</f>
        <v>2.577289833570112</v>
      </c>
      <c r="N349" s="21">
        <f>'11.физ-в инвал'!N349+'12.юрид-в инвал'!N349+'13.нерез-в инвал'!N181</f>
        <v>1058125.54</v>
      </c>
      <c r="O349" s="28">
        <f>('11.физ-в инвал'!N349*'11.физ-в инвал'!O349+'12.юрид-в инвал'!N349*'12.юрид-в инвал'!O349+'13.нерез-в инвал'!N181*'13.нерез-в инвал'!O181)/('11.физ-в инвал'!N349+'12.юрид-в инвал'!N349+'13.нерез-в инвал'!N181)</f>
        <v>2.9683955899977659</v>
      </c>
      <c r="P349" s="21">
        <f>'11.физ-в инвал'!P349+'12.юрид-в инвал'!P349+'13.нерез-в инвал'!P181</f>
        <v>1676096.93</v>
      </c>
      <c r="Q349" s="28">
        <f>('11.физ-в инвал'!P349*'11.физ-в инвал'!Q349+'12.юрид-в инвал'!P349*'12.юрид-в инвал'!Q349+'13.нерез-в инвал'!P181*'13.нерез-в инвал'!Q181)/('11.физ-в инвал'!P349+'12.юрид-в инвал'!P349+'13.нерез-в инвал'!P181)</f>
        <v>3.9234578243037519</v>
      </c>
      <c r="R349" s="22">
        <f>'11.физ-в инвал'!R349+'12.юрид-в инвал'!R349+'13.нерез-в инвал'!R181</f>
        <v>950.01</v>
      </c>
      <c r="S349" s="30">
        <f>('11.физ-в инвал'!R349*'11.физ-в инвал'!S349+'12.юрид-в инвал'!R349*'12.юрид-в инвал'!S349+'13.нерез-в инвал'!R181*'13.нерез-в инвал'!S181)/('11.физ-в инвал'!R349+'12.юрид-в инвал'!R349+'13.нерез-в инвал'!R181)</f>
        <v>4.9762035136472234</v>
      </c>
    </row>
    <row r="350" spans="1:19" ht="15" customHeight="1" x14ac:dyDescent="0.2">
      <c r="A350" s="23" t="s">
        <v>5</v>
      </c>
      <c r="B350" s="26">
        <f>'11.физ-в инвал'!B350+'12.юрид-в инвал'!B350+'13.нерез-в инвал'!B182</f>
        <v>80572399.890000015</v>
      </c>
      <c r="C350" s="28">
        <f>('11.физ-в инвал'!B350*'11.физ-в инвал'!C350+'12.юрид-в инвал'!B350*'12.юрид-в инвал'!C350+'13.нерез-в инвал'!B182*'13.нерез-в инвал'!C182)/('11.физ-в инвал'!B350+'12.юрид-в инвал'!B350+'13.нерез-в инвал'!B182)</f>
        <v>0.14676823177098497</v>
      </c>
      <c r="D350" s="21">
        <f>'11.физ-в инвал'!D350+'12.юрид-в инвал'!D350+'13.нерез-в инвал'!D182</f>
        <v>77558955.74000001</v>
      </c>
      <c r="E350" s="28">
        <f>('11.физ-в инвал'!D350*'11.физ-в инвал'!E350+'12.юрид-в инвал'!D350*'12.юрид-в инвал'!E350+'13.нерез-в инвал'!D182*'13.нерез-в инвал'!E182)/('11.физ-в инвал'!D350+'12.юрид-в инвал'!D350+'13.нерез-в инвал'!D182)</f>
        <v>4.7185510442768641E-2</v>
      </c>
      <c r="F350" s="21">
        <f t="shared" si="30"/>
        <v>3013444.15</v>
      </c>
      <c r="G350" s="28">
        <f t="shared" si="31"/>
        <v>2.7097929607887394</v>
      </c>
      <c r="H350" s="21">
        <f>'11.физ-в инвал'!H350+'12.юрид-в инвал'!H350+'13.нерез-в инвал'!H182</f>
        <v>582084.6</v>
      </c>
      <c r="I350" s="28">
        <f>('11.физ-в инвал'!H350*'11.физ-в инвал'!I350+'12.юрид-в инвал'!H350*'12.юрид-в инвал'!I350+'13.нерез-в инвал'!H182*'13.нерез-в инвал'!I182)/('11.физ-в инвал'!H350+'12.юрид-в инвал'!H350+'13.нерез-в инвал'!H182)</f>
        <v>0.53269970808367018</v>
      </c>
      <c r="J350" s="21">
        <f>'11.физ-в инвал'!J350+'12.юрид-в инвал'!J350+'13.нерез-в инвал'!J182</f>
        <v>318282.82</v>
      </c>
      <c r="K350" s="28">
        <f>('11.физ-в инвал'!J350*'11.физ-в инвал'!K350+'12.юрид-в инвал'!J350*'12.юрид-в инвал'!K350+'13.нерез-в инвал'!J182*'13.нерез-в инвал'!K182)/('11.физ-в инвал'!J350+'12.юрид-в инвал'!J350+'13.нерез-в инвал'!J182)</f>
        <v>2.8959413216208167</v>
      </c>
      <c r="L350" s="21">
        <f>'11.физ-в инвал'!L350+'12.юрид-в инвал'!L350+'13.нерез-в инвал'!L182</f>
        <v>326366.43</v>
      </c>
      <c r="M350" s="28">
        <f>('11.физ-в инвал'!L350*'11.физ-в инвал'!M350+'12.юрид-в инвал'!L350*'12.юрид-в инвал'!M350+'13.нерез-в инвал'!L182*'13.нерез-в инвал'!M182)/('11.физ-в инвал'!L350+'12.юрид-в инвал'!L350+'13.нерез-в инвал'!L182)</f>
        <v>2.7862330586512853</v>
      </c>
      <c r="N350" s="21">
        <f>'11.физ-в инвал'!N350+'12.юрид-в инвал'!N350+'13.нерез-в инвал'!N182</f>
        <v>1166021.1099999999</v>
      </c>
      <c r="O350" s="28">
        <f>('11.физ-в инвал'!N350*'11.физ-в инвал'!O350+'12.юрид-в инвал'!N350*'12.юрид-в инвал'!O350+'13.нерез-в инвал'!N182*'13.нерез-в инвал'!O182)/('11.физ-в инвал'!N350+'12.юрид-в инвал'!N350+'13.нерез-в инвал'!N182)</f>
        <v>3.3388682866985184</v>
      </c>
      <c r="P350" s="21">
        <f>'11.физ-в инвал'!P350+'12.юрид-в инвал'!P350+'13.нерез-в инвал'!P182</f>
        <v>618928.17000000004</v>
      </c>
      <c r="Q350" s="28">
        <f>('11.физ-в инвал'!P350*'11.физ-в инвал'!Q350+'12.юрид-в инвал'!P350*'12.юрид-в инвал'!Q350+'13.нерез-в инвал'!P182*'13.нерез-в инвал'!Q182)/('11.физ-в инвал'!P350+'12.юрид-в инвал'!P350+'13.нерез-в инвал'!P182)</f>
        <v>3.4338007240807928</v>
      </c>
      <c r="R350" s="22">
        <f>'11.физ-в инвал'!R350+'12.юрид-в инвал'!R350+'13.нерез-в инвал'!R182</f>
        <v>1761.02</v>
      </c>
      <c r="S350" s="30">
        <f>('11.физ-в инвал'!R350*'11.физ-в инвал'!S350+'12.юрид-в инвал'!R350*'12.юрид-в инвал'!S350+'13.нерез-в инвал'!R182*'13.нерез-в инвал'!S182)/('11.физ-в инвал'!R350+'12.юрид-в инвал'!R350+'13.нерез-в инвал'!R182)</f>
        <v>3.5236612304232771</v>
      </c>
    </row>
    <row r="351" spans="1:19" ht="15" customHeight="1" x14ac:dyDescent="0.2">
      <c r="A351" s="23" t="s">
        <v>6</v>
      </c>
      <c r="B351" s="26">
        <f>'11.физ-в инвал'!B351+'12.юрид-в инвал'!B351+'13.нерез-в инвал'!B183</f>
        <v>95381136.650000006</v>
      </c>
      <c r="C351" s="28">
        <f>('11.физ-в инвал'!B351*'11.физ-в инвал'!C351+'12.юрид-в инвал'!B351*'12.юрид-в инвал'!C351+'13.нерез-в инвал'!B183*'13.нерез-в инвал'!C183)/('11.физ-в инвал'!B351+'12.юрид-в инвал'!B351+'13.нерез-в инвал'!B183)</f>
        <v>0.12025253699154778</v>
      </c>
      <c r="D351" s="21">
        <f>'11.физ-в инвал'!D351+'12.юрид-в инвал'!D351+'13.нерез-в инвал'!D183</f>
        <v>92235274.310000002</v>
      </c>
      <c r="E351" s="28">
        <f>('11.физ-в инвал'!D351*'11.физ-в инвал'!E351+'12.юрид-в инвал'!D351*'12.юрид-в инвал'!E351+'13.нерез-в инвал'!D183*'13.нерез-в инвал'!E183)/('11.физ-в инвал'!D351+'12.юрид-в инвал'!D351+'13.нерез-в инвал'!D183)</f>
        <v>2.9920749922904454E-2</v>
      </c>
      <c r="F351" s="21">
        <f t="shared" si="30"/>
        <v>3145862.34</v>
      </c>
      <c r="G351" s="28">
        <f t="shared" si="31"/>
        <v>2.7687400608254196</v>
      </c>
      <c r="H351" s="21">
        <f>'11.физ-в инвал'!H351+'12.юрид-в инвал'!H351+'13.нерез-в инвал'!H183</f>
        <v>270271.17</v>
      </c>
      <c r="I351" s="28">
        <f>('11.физ-в инвал'!H351*'11.физ-в инвал'!I351+'12.юрид-в инвал'!H351*'12.юрид-в инвал'!I351+'13.нерез-в инвал'!H183*'13.нерез-в инвал'!I183)/('11.физ-в инвал'!H351+'12.юрид-в инвал'!H351+'13.нерез-в инвал'!H183)</f>
        <v>1.4851101739782315</v>
      </c>
      <c r="J351" s="21">
        <f>'11.физ-в инвал'!J351+'12.юрид-в инвал'!J351+'13.нерез-в инвал'!J183</f>
        <v>914571.84000000008</v>
      </c>
      <c r="K351" s="28">
        <f>('11.физ-в инвал'!J351*'11.физ-в инвал'!K351+'12.юрид-в инвал'!J351*'12.юрид-в инвал'!K351+'13.нерез-в инвал'!J183*'13.нерез-в инвал'!K183)/('11.физ-в инвал'!J351+'12.юрид-в инвал'!J351+'13.нерез-в инвал'!J183)</f>
        <v>2.0700123021500425</v>
      </c>
      <c r="L351" s="21">
        <f>'11.физ-в инвал'!L351+'12.юрид-в инвал'!L351+'13.нерез-в инвал'!L183</f>
        <v>345789.7</v>
      </c>
      <c r="M351" s="28">
        <f>('11.физ-в инвал'!L351*'11.физ-в инвал'!M351+'12.юрид-в инвал'!L351*'12.юрид-в инвал'!M351+'13.нерез-в инвал'!L183*'13.нерез-в инвал'!M183)/('11.физ-в инвал'!L351+'12.юрид-в инвал'!L351+'13.нерез-в инвал'!L183)</f>
        <v>2.4397966868301708</v>
      </c>
      <c r="N351" s="21">
        <f>'11.физ-в инвал'!N351+'12.юрид-в инвал'!N351+'13.нерез-в инвал'!N183</f>
        <v>963582.97</v>
      </c>
      <c r="O351" s="28">
        <f>('11.физ-в инвал'!N351*'11.физ-в инвал'!O351+'12.юрид-в инвал'!N351*'12.юрид-в инвал'!O351+'13.нерез-в инвал'!N183*'13.нерез-в инвал'!O183)/('11.физ-в инвал'!N351+'12.юрид-в инвал'!N351+'13.нерез-в инвал'!N183)</f>
        <v>3.4190187870381274</v>
      </c>
      <c r="P351" s="21">
        <f>'11.физ-в инвал'!P351+'12.юрид-в инвал'!P351+'13.нерез-в инвал'!P183</f>
        <v>631234.23</v>
      </c>
      <c r="Q351" s="28">
        <f>('11.физ-в инвал'!P351*'11.физ-в инвал'!Q351+'12.юрид-в инвал'!P351*'12.юрид-в инвал'!Q351+'13.нерез-в инвал'!P183*'13.нерез-в инвал'!Q183)/('11.физ-в инвал'!P351+'12.юрид-в инвал'!P351+'13.нерез-в инвал'!P183)</f>
        <v>3.4928433247354196</v>
      </c>
      <c r="R351" s="22">
        <f>'11.физ-в инвал'!R351+'12.юрид-в инвал'!R351+'13.нерез-в инвал'!R183</f>
        <v>20412.43</v>
      </c>
      <c r="S351" s="30">
        <f>('11.физ-в инвал'!R351*'11.физ-в инвал'!S351+'12.юрид-в инвал'!R351*'12.юрид-в инвал'!S351+'13.нерез-в инвал'!R183*'13.нерез-в инвал'!S183)/('11.физ-в инвал'!R351+'12.юрид-в инвал'!R351+'13.нерез-в инвал'!R183)</f>
        <v>3.5542340622845989</v>
      </c>
    </row>
    <row r="352" spans="1:19" ht="15" customHeight="1" x14ac:dyDescent="0.2">
      <c r="A352" s="23" t="s">
        <v>7</v>
      </c>
      <c r="B352" s="26">
        <f>'11.физ-в инвал'!B352+'12.юрид-в инвал'!B352+'13.нерез-в инвал'!B184</f>
        <v>86203756.849999994</v>
      </c>
      <c r="C352" s="28">
        <f>('11.физ-в инвал'!B352*'11.физ-в инвал'!C352+'12.юрид-в инвал'!B352*'12.юрид-в инвал'!C352+'13.нерез-в инвал'!B184*'13.нерез-в инвал'!C184)/('11.физ-в инвал'!B352+'12.юрид-в инвал'!B352+'13.нерез-в инвал'!B184)</f>
        <v>0.11890302090238894</v>
      </c>
      <c r="D352" s="21">
        <f>'11.физ-в инвал'!D352+'12.юрид-в инвал'!D352+'13.нерез-в инвал'!D184</f>
        <v>82994879.689999998</v>
      </c>
      <c r="E352" s="28">
        <f>('11.физ-в инвал'!D352*'11.физ-в инвал'!E352+'12.юрид-в инвал'!D352*'12.юрид-в инвал'!E352+'13.нерез-в инвал'!D184*'13.нерез-в инвал'!E184)/('11.физ-в инвал'!D352+'12.юрид-в инвал'!D352+'13.нерез-в инвал'!D184)</f>
        <v>2.3439003177859834E-2</v>
      </c>
      <c r="F352" s="21">
        <f t="shared" si="30"/>
        <v>3208877.1600000006</v>
      </c>
      <c r="G352" s="28">
        <f t="shared" si="31"/>
        <v>2.5879986798248131</v>
      </c>
      <c r="H352" s="21">
        <f>'11.физ-в инвал'!H352+'12.юрид-в инвал'!H352+'13.нерез-в инвал'!H184</f>
        <v>435481.05000000005</v>
      </c>
      <c r="I352" s="28">
        <f>('11.физ-в инвал'!H352*'11.физ-в инвал'!I352+'12.юрид-в инвал'!H352*'12.юрид-в инвал'!I352+'13.нерез-в инвал'!H184*'13.нерез-в инвал'!I184)/('11.физ-в инвал'!H352+'12.юрид-в инвал'!H352+'13.нерез-в инвал'!H184)</f>
        <v>0.89198260039099342</v>
      </c>
      <c r="J352" s="21">
        <f>'11.физ-в инвал'!J352+'12.юрид-в инвал'!J352+'13.нерез-в инвал'!J184</f>
        <v>370431.23</v>
      </c>
      <c r="K352" s="28">
        <f>('11.физ-в инвал'!J352*'11.физ-в инвал'!K352+'12.юрид-в инвал'!J352*'12.юрид-в инвал'!K352+'13.нерез-в инвал'!J184*'13.нерез-в инвал'!K184)/('11.физ-в инвал'!J352+'12.юрид-в инвал'!J352+'13.нерез-в инвал'!J184)</f>
        <v>2.6586236479035508</v>
      </c>
      <c r="L352" s="21">
        <f>'11.физ-в инвал'!L352+'12.юрид-в инвал'!L352+'13.нерез-в инвал'!L184</f>
        <v>521679.92000000004</v>
      </c>
      <c r="M352" s="28">
        <f>('11.физ-в инвал'!L352*'11.физ-в инвал'!M352+'12.юрид-в инвал'!L352*'12.юрид-в инвал'!M352+'13.нерез-в инвал'!L184*'13.нерез-в инвал'!M184)/('11.физ-в инвал'!L352+'12.юрид-в инвал'!L352+'13.нерез-в инвал'!L184)</f>
        <v>2.0365291608310288</v>
      </c>
      <c r="N352" s="21">
        <f>'11.физ-в инвал'!N352+'12.юрид-в инвал'!N352+'13.нерез-в инвал'!N184</f>
        <v>1353406.6800000002</v>
      </c>
      <c r="O352" s="28">
        <f>('11.физ-в инвал'!N352*'11.физ-в инвал'!O352+'12.юрид-в инвал'!N352*'12.юрид-в инвал'!O352+'13.нерез-в инвал'!N184*'13.нерез-в инвал'!O184)/('11.физ-в инвал'!N352+'12.юрид-в инвал'!N352+'13.нерез-в инвал'!N184)</f>
        <v>3.1412691088535194</v>
      </c>
      <c r="P352" s="21">
        <f>'11.физ-в инвал'!P352+'12.юрид-в инвал'!P352+'13.нерез-в инвал'!P184</f>
        <v>526166.26</v>
      </c>
      <c r="Q352" s="28">
        <f>('11.физ-в инвал'!P352*'11.физ-в инвал'!Q352+'12.юрид-в инвал'!P352*'12.юрид-в инвал'!Q352+'13.нерез-в инвал'!P184*'13.нерез-в инвал'!Q184)/('11.физ-в инвал'!P352+'12.юрид-в инвал'!P352+'13.нерез-в инвал'!P184)</f>
        <v>3.0542440138597993</v>
      </c>
      <c r="R352" s="22">
        <f>'11.физ-в инвал'!R352+'12.юрид-в инвал'!R352+'13.нерез-в инвал'!R184</f>
        <v>1712.02</v>
      </c>
      <c r="S352" s="30">
        <f>('11.физ-в инвал'!R352*'11.физ-в инвал'!S352+'12.юрид-в инвал'!R352*'12.юрид-в инвал'!S352+'13.нерез-в инвал'!R184*'13.нерез-в инвал'!S184)/('11.физ-в инвал'!R352+'12.юрид-в инвал'!R352+'13.нерез-в инвал'!R184)</f>
        <v>6.0863723554631264</v>
      </c>
    </row>
    <row r="353" spans="1:19" ht="15" customHeight="1" x14ac:dyDescent="0.2">
      <c r="A353" s="23" t="s">
        <v>8</v>
      </c>
      <c r="B353" s="26">
        <f>'11.физ-в инвал'!B353+'12.юрид-в инвал'!B353+'13.нерез-в инвал'!B185</f>
        <v>108111161.94</v>
      </c>
      <c r="C353" s="28">
        <f>('11.физ-в инвал'!B353*'11.физ-в инвал'!C353+'12.юрид-в инвал'!B353*'12.юрид-в инвал'!C353+'13.нерез-в инвал'!B185*'13.нерез-в инвал'!C185)/('11.физ-в инвал'!B353+'12.юрид-в инвал'!B353+'13.нерез-в инвал'!B185)</f>
        <v>0.23182942783844798</v>
      </c>
      <c r="D353" s="21">
        <f>'11.физ-в инвал'!D353+'12.юрид-в инвал'!D353+'13.нерез-в инвал'!D185</f>
        <v>100013226.27</v>
      </c>
      <c r="E353" s="28">
        <f>('11.физ-в инвал'!D353*'11.физ-в инвал'!E353+'12.юрид-в инвал'!D353*'12.юрид-в инвал'!E353+'13.нерез-в инвал'!D185*'13.нерез-в инвал'!E185)/('11.физ-в инвал'!D353+'12.юрид-в инвал'!D353+'13.нерез-в инвал'!D185)</f>
        <v>1.9556232265918693E-2</v>
      </c>
      <c r="F353" s="21">
        <f t="shared" si="30"/>
        <v>8097935.6699999999</v>
      </c>
      <c r="G353" s="28">
        <f t="shared" si="31"/>
        <v>2.8535009259835227</v>
      </c>
      <c r="H353" s="21">
        <f>'11.физ-в инвал'!H353+'12.юрид-в инвал'!H353+'13.нерез-в инвал'!H185</f>
        <v>543558.80000000005</v>
      </c>
      <c r="I353" s="28">
        <f>('11.физ-в инвал'!H353*'11.физ-в инвал'!I353+'12.юрид-в инвал'!H353*'12.юрид-в инвал'!I353+'13.нерез-в инвал'!H185*'13.нерез-в инвал'!I185)/('11.физ-в инвал'!H353+'12.юрид-в инвал'!H353+'13.нерез-в инвал'!H185)</f>
        <v>0.730217851316178</v>
      </c>
      <c r="J353" s="21">
        <f>'11.физ-в инвал'!J353+'12.юрид-в инвал'!J353+'13.нерез-в инвал'!J185</f>
        <v>790708.66</v>
      </c>
      <c r="K353" s="28">
        <f>('11.физ-в инвал'!J353*'11.физ-в инвал'!K353+'12.юрид-в инвал'!J353*'12.юрид-в инвал'!K353+'13.нерез-в инвал'!J185*'13.нерез-в инвал'!K185)/('11.физ-в инвал'!J353+'12.юрид-в инвал'!J353+'13.нерез-в инвал'!J185)</f>
        <v>2.3966762120703216</v>
      </c>
      <c r="L353" s="21">
        <f>'11.физ-в инвал'!L353+'12.юрид-в инвал'!L353+'13.нерез-в инвал'!L185</f>
        <v>625909.66</v>
      </c>
      <c r="M353" s="28">
        <f>('11.физ-в инвал'!L353*'11.физ-в инвал'!M353+'12.юрид-в инвал'!L353*'12.юрид-в инвал'!M353+'13.нерез-в инвал'!L185*'13.нерез-в инвал'!M185)/('11.физ-в инвал'!L353+'12.юрид-в инвал'!L353+'13.нерез-в инвал'!L185)</f>
        <v>2.8716597423979686</v>
      </c>
      <c r="N353" s="21">
        <f>'11.физ-в инвал'!N353+'12.юрид-в инвал'!N353+'13.нерез-в инвал'!N185</f>
        <v>5327849.1900000004</v>
      </c>
      <c r="O353" s="28">
        <f>('11.физ-в инвал'!N353*'11.физ-в инвал'!O353+'12.юрид-в инвал'!N353*'12.юрид-в инвал'!O353+'13.нерез-в инвал'!N185*'13.нерез-в инвал'!O185)/('11.физ-в инвал'!N353+'12.юрид-в инвал'!N353+'13.нерез-в инвал'!N185)</f>
        <v>3.1139565087990024</v>
      </c>
      <c r="P353" s="21">
        <f>'11.физ-в инвал'!P353+'12.юрид-в инвал'!P353+'13.нерез-в инвал'!P185</f>
        <v>808074.05</v>
      </c>
      <c r="Q353" s="28">
        <f>('11.физ-в инвал'!P353*'11.физ-в инвал'!Q353+'12.юрид-в инвал'!P353*'12.юрид-в инвал'!Q353+'13.нерез-в инвал'!P185*'13.нерез-в инвал'!Q185)/('11.физ-в инвал'!P353+'12.юрид-в инвал'!P353+'13.нерез-в инвал'!P185)</f>
        <v>2.9927829765106297</v>
      </c>
      <c r="R353" s="22">
        <f>'11.физ-в инвал'!R353+'12.юрид-в инвал'!R353+'13.нерез-в инвал'!R185</f>
        <v>1835.31</v>
      </c>
      <c r="S353" s="30">
        <f>('11.физ-в инвал'!R353*'11.физ-в инвал'!S353+'12.юрид-в инвал'!R353*'12.юрид-в инвал'!S353+'13.нерез-в инвал'!R185*'13.нерез-в инвал'!S185)/('11.физ-в инвал'!R353+'12.юрид-в инвал'!R353+'13.нерез-в инвал'!R185)</f>
        <v>4.9024203540546285</v>
      </c>
    </row>
    <row r="354" spans="1:19" ht="15" customHeight="1" x14ac:dyDescent="0.2">
      <c r="A354" s="23" t="s">
        <v>9</v>
      </c>
      <c r="B354" s="26">
        <f>'11.физ-в инвал'!B354+'12.юрид-в инвал'!B354+'13.нерез-в инвал'!B186</f>
        <v>91736121.139999986</v>
      </c>
      <c r="C354" s="28">
        <f>('11.физ-в инвал'!B354*'11.физ-в инвал'!C354+'12.юрид-в инвал'!B354*'12.юрид-в инвал'!C354+'13.нерез-в инвал'!B186*'13.нерез-в инвал'!C186)/('11.физ-в инвал'!B354+'12.юрид-в инвал'!B354+'13.нерез-в инвал'!B186)</f>
        <v>0.31179298107284237</v>
      </c>
      <c r="D354" s="21">
        <f>'11.физ-в инвал'!D354+'12.юрид-в инвал'!D354+'13.нерез-в инвал'!D186</f>
        <v>83140195.830000013</v>
      </c>
      <c r="E354" s="28">
        <f>('11.физ-в инвал'!D354*'11.физ-в инвал'!E354+'12.юрид-в инвал'!D354*'12.юрид-в инвал'!E354+'13.нерез-в инвал'!D186*'13.нерез-в инвал'!E186)/('11.физ-в инвал'!D354+'12.юрид-в инвал'!D354+'13.нерез-в инвал'!D186)</f>
        <v>3.1992925501869135E-2</v>
      </c>
      <c r="F354" s="21">
        <f t="shared" si="30"/>
        <v>8595925.3099999987</v>
      </c>
      <c r="G354" s="28">
        <f t="shared" si="31"/>
        <v>3.0180323415234502</v>
      </c>
      <c r="H354" s="21">
        <f>'11.физ-в инвал'!H354+'12.юрид-в инвал'!H354+'13.нерез-в инвал'!H186</f>
        <v>438861.5</v>
      </c>
      <c r="I354" s="28">
        <f>('11.физ-в инвал'!H354*'11.физ-в инвал'!I354+'12.юрид-в инвал'!H354*'12.юрид-в инвал'!I354+'13.нерез-в инвал'!H186*'13.нерез-в инвал'!I186)/('11.физ-в инвал'!H354+'12.юрид-в инвал'!H354+'13.нерез-в инвал'!H186)</f>
        <v>0.95872735293481037</v>
      </c>
      <c r="J354" s="21">
        <f>'11.физ-в инвал'!J354+'12.юрид-в инвал'!J354+'13.нерез-в инвал'!J186</f>
        <v>564793.8600000001</v>
      </c>
      <c r="K354" s="28">
        <f>('11.физ-в инвал'!J354*'11.физ-в инвал'!K354+'12.юрид-в инвал'!J354*'12.юрид-в инвал'!K354+'13.нерез-в инвал'!J186*'13.нерез-в инвал'!K186)/('11.физ-в инвал'!J354+'12.юрид-в инвал'!J354+'13.нерез-в инвал'!J186)</f>
        <v>3.093825721830616</v>
      </c>
      <c r="L354" s="21">
        <f>'11.физ-в инвал'!L354+'12.юрид-в инвал'!L354+'13.нерез-в инвал'!L186</f>
        <v>1100735.5999999999</v>
      </c>
      <c r="M354" s="28">
        <f>('11.физ-в инвал'!L354*'11.физ-в инвал'!M354+'12.юрид-в инвал'!L354*'12.юрид-в инвал'!M354+'13.нерез-в инвал'!L186*'13.нерез-в инвал'!M186)/('11.физ-в инвал'!L354+'12.юрид-в инвал'!L354+'13.нерез-в инвал'!L186)</f>
        <v>2.8425256240463188</v>
      </c>
      <c r="N354" s="21">
        <f>'11.физ-в инвал'!N354+'12.юрид-в инвал'!N354+'13.нерез-в инвал'!N186</f>
        <v>5211994.5599999996</v>
      </c>
      <c r="O354" s="28">
        <f>('11.физ-в инвал'!N354*'11.физ-в инвал'!O354+'12.юрид-в инвал'!N354*'12.юрид-в инвал'!O354+'13.нерез-в инвал'!N186*'13.нерез-в инвал'!O186)/('11.физ-в инвал'!N354+'12.юрид-в инвал'!N354+'13.нерез-в инвал'!N186)</f>
        <v>3.1236754245000578</v>
      </c>
      <c r="P354" s="21">
        <f>'11.физ-в инвал'!P354+'12.юрид-в инвал'!P354+'13.нерез-в инвал'!P186</f>
        <v>1277439.9500000002</v>
      </c>
      <c r="Q354" s="28">
        <f>('11.физ-в инвал'!P354*'11.физ-в инвал'!Q354+'12.юрид-в инвал'!P354*'12.юрид-в инвал'!Q354+'13.нерез-в инвал'!P186*'13.нерез-в инвал'!Q186)/('11.физ-в инвал'!P354+'12.юрид-в инвал'!P354+'13.нерез-в инвал'!P186)</f>
        <v>3.4090110395404492</v>
      </c>
      <c r="R354" s="22">
        <f>'11.физ-в инвал'!R354+'12.юрид-в инвал'!R354+'13.нерез-в инвал'!R186</f>
        <v>2099.8399999999997</v>
      </c>
      <c r="S354" s="30">
        <f>('11.физ-в инвал'!R354*'11.физ-в инвал'!S354+'12.юрид-в инвал'!R354*'12.юрид-в инвал'!S354+'13.нерез-в инвал'!R186*'13.нерез-в инвал'!S186)/('11.физ-в инвал'!R354+'12.юрид-в инвал'!R354+'13.нерез-в инвал'!R186)</f>
        <v>4.9541561261810463</v>
      </c>
    </row>
    <row r="355" spans="1:19" ht="15" customHeight="1" x14ac:dyDescent="0.2">
      <c r="A355" s="23" t="s">
        <v>14</v>
      </c>
      <c r="B355" s="26">
        <f>'11.физ-в инвал'!B355+'12.юрид-в инвал'!B355+'13.нерез-в инвал'!B187</f>
        <v>86347816.069999993</v>
      </c>
      <c r="C355" s="28">
        <f>('11.физ-в инвал'!B355*'11.физ-в инвал'!C355+'12.юрид-в инвал'!B355*'12.юрид-в инвал'!C355+'13.нерез-в инвал'!B187*'13.нерез-в инвал'!C187)/('11.физ-в инвал'!B355+'12.юрид-в инвал'!B355+'13.нерез-в инвал'!B187)</f>
        <v>0.21165078081632605</v>
      </c>
      <c r="D355" s="21">
        <f>'11.физ-в инвал'!D355+'12.юрид-в инвал'!D355+'13.нерез-в инвал'!D187</f>
        <v>82231543.359999999</v>
      </c>
      <c r="E355" s="28">
        <f>('11.физ-в инвал'!D355*'11.физ-в инвал'!E355+'12.юрид-в инвал'!D355*'12.юрид-в инвал'!E355+'13.нерез-в инвал'!D187*'13.нерез-в инвал'!E187)/('11.физ-в инвал'!D355+'12.юрид-в инвал'!D355+'13.нерез-в инвал'!D187)</f>
        <v>6.253925526468436E-2</v>
      </c>
      <c r="F355" s="21">
        <f t="shared" si="30"/>
        <v>4116272.71</v>
      </c>
      <c r="G355" s="28">
        <f t="shared" si="31"/>
        <v>3.1904793820135411</v>
      </c>
      <c r="H355" s="21">
        <f>'11.физ-в инвал'!H355+'12.юрид-в инвал'!H355+'13.нерез-в инвал'!H187</f>
        <v>448123.32</v>
      </c>
      <c r="I355" s="28">
        <f>('11.физ-в инвал'!H355*'11.физ-в инвал'!I355+'12.юрид-в инвал'!H355*'12.юрид-в инвал'!I355+'13.нерез-в инвал'!H187*'13.нерез-в инвал'!I187)/('11.физ-в инвал'!H355+'12.юрид-в инвал'!H355+'13.нерез-в инвал'!H187)</f>
        <v>1.3259955926864051</v>
      </c>
      <c r="J355" s="21">
        <f>'11.физ-в инвал'!J355+'12.юрид-в инвал'!J355+'13.нерез-в инвал'!J187</f>
        <v>385588.8</v>
      </c>
      <c r="K355" s="28">
        <f>('11.физ-в инвал'!J355*'11.физ-в инвал'!K355+'12.юрид-в инвал'!J355*'12.юрид-в инвал'!K355+'13.нерез-в инвал'!J187*'13.нерез-в инвал'!K187)/('11.физ-в инвал'!J355+'12.юрид-в инвал'!J355+'13.нерез-в инвал'!J187)</f>
        <v>2.522669106052875</v>
      </c>
      <c r="L355" s="21">
        <f>'11.физ-в инвал'!L355+'12.юрид-в инвал'!L355+'13.нерез-в инвал'!L187</f>
        <v>827340.37</v>
      </c>
      <c r="M355" s="28">
        <f>('11.физ-в инвал'!L355*'11.физ-в инвал'!M355+'12.юрид-в инвал'!L355*'12.юрид-в инвал'!M355+'13.нерез-в инвал'!L187*'13.нерез-в инвал'!M187)/('11.физ-в инвал'!L355+'12.юрид-в инвал'!L355+'13.нерез-в инвал'!L187)</f>
        <v>2.2036499769738063</v>
      </c>
      <c r="N355" s="21">
        <f>'11.физ-в инвал'!N355+'12.юрид-в инвал'!N355+'13.нерез-в инвал'!N187</f>
        <v>1516648.7699999998</v>
      </c>
      <c r="O355" s="28">
        <f>('11.физ-в инвал'!N355*'11.физ-в инвал'!O355+'12.юрид-в инвал'!N355*'12.юрид-в инвал'!O355+'13.нерез-в инвал'!N187*'13.нерез-в инвал'!O187)/('11.физ-в инвал'!N355+'12.юрид-в инвал'!N355+'13.нерез-в инвал'!N187)</f>
        <v>4.1677734326715612</v>
      </c>
      <c r="P355" s="21">
        <f>'11.физ-в инвал'!P355+'12.юрид-в инвал'!P355+'13.нерез-в инвал'!P187</f>
        <v>935360.56</v>
      </c>
      <c r="Q355" s="28">
        <f>('11.физ-в инвал'!P355*'11.физ-в инвал'!Q355+'12.юрид-в инвал'!P355*'12.юрид-в инвал'!Q355+'13.нерез-в инвал'!P187*'13.нерез-в инвал'!Q187)/('11.физ-в инвал'!P355+'12.юрид-в инвал'!P355+'13.нерез-в инвал'!P187)</f>
        <v>3.6445345205703381</v>
      </c>
      <c r="R355" s="22">
        <f>'11.физ-в инвал'!R355+'12.юрид-в инвал'!R355+'13.нерез-в инвал'!R187</f>
        <v>3210.89</v>
      </c>
      <c r="S355" s="30">
        <f>('11.физ-в инвал'!R355*'11.физ-в инвал'!S355+'12.юрид-в инвал'!R355*'12.юрид-в инвал'!S355+'13.нерез-в инвал'!R187*'13.нерез-в инвал'!S187)/('11.физ-в инвал'!R355+'12.юрид-в инвал'!R355+'13.нерез-в инвал'!R187)</f>
        <v>3.9832643285817935</v>
      </c>
    </row>
    <row r="356" spans="1:19" ht="15" customHeight="1" thickBot="1" x14ac:dyDescent="0.25">
      <c r="A356" s="24" t="s">
        <v>15</v>
      </c>
      <c r="B356" s="27">
        <f>'11.физ-в инвал'!B356+'12.юрид-в инвал'!B356+'13.нерез-в инвал'!B188</f>
        <v>121199454.03999999</v>
      </c>
      <c r="C356" s="29">
        <f>('11.физ-в инвал'!B356*'11.физ-в инвал'!C356+'12.юрид-в инвал'!B356*'12.юрид-в инвал'!C356+'13.нерез-в инвал'!B188*'13.нерез-в инвал'!C188)/('11.физ-в инвал'!B356+'12.юрид-в инвал'!B356+'13.нерез-в инвал'!B188)</f>
        <v>0.31760368031274994</v>
      </c>
      <c r="D356" s="25">
        <f>'11.физ-в инвал'!D356+'12.юрид-в инвал'!D356+'13.нерез-в инвал'!D188</f>
        <v>109597392.83</v>
      </c>
      <c r="E356" s="29">
        <f>('11.физ-в инвал'!D356*'11.физ-в инвал'!E356+'12.юрид-в инвал'!D356*'12.юрид-в инвал'!E356+'13.нерез-в инвал'!D188*'13.нерез-в инвал'!E188)/('11.физ-в инвал'!D356+'12.юрид-в инвал'!D356+'13.нерез-в инвал'!D188)</f>
        <v>4.3006551379475878E-2</v>
      </c>
      <c r="F356" s="25">
        <f t="shared" ref="F356" si="32">H356+J356+L356+N356+P356+R356</f>
        <v>11602061.210000001</v>
      </c>
      <c r="G356" s="29">
        <f t="shared" ref="G356" si="33">(H356*I356+J356*K356+L356*M356+N356*O356+P356*Q356+R356*S356)/(H356+J356+L356+N356+P356+R356)</f>
        <v>2.9115504682982087</v>
      </c>
      <c r="H356" s="25">
        <f>'11.физ-в инвал'!H356+'12.юрид-в инвал'!H356+'13.нерез-в инвал'!H188</f>
        <v>1325498.69</v>
      </c>
      <c r="I356" s="29">
        <f>('11.физ-в инвал'!H356*'11.физ-в инвал'!I356+'12.юрид-в инвал'!H356*'12.юрид-в инвал'!I356+'13.нерез-в инвал'!H188*'13.нерез-в инвал'!I188)/('11.физ-в инвал'!H356+'12.юрид-в инвал'!H356+'13.нерез-в инвал'!H188)</f>
        <v>0.38830489006367763</v>
      </c>
      <c r="J356" s="25">
        <f>'11.физ-в инвал'!J356+'12.юрид-в инвал'!J356+'13.нерез-в инвал'!J188</f>
        <v>1723971.93</v>
      </c>
      <c r="K356" s="29">
        <f>('11.физ-в инвал'!J356*'11.физ-в инвал'!K356+'12.юрид-в инвал'!J356*'12.юрид-в инвал'!K356+'13.нерез-в инвал'!J188*'13.нерез-в инвал'!K188)/('11.физ-в инвал'!J356+'12.юрид-в инвал'!J356+'13.нерез-в инвал'!J188)</f>
        <v>3.010608925401701</v>
      </c>
      <c r="L356" s="25">
        <f>'11.физ-в инвал'!L356+'12.юрид-в инвал'!L356+'13.нерез-в инвал'!L188</f>
        <v>1182837.5899999999</v>
      </c>
      <c r="M356" s="29">
        <f>('11.физ-в инвал'!L356*'11.физ-в инвал'!M356+'12.юрид-в инвал'!L356*'12.юрид-в инвал'!M356+'13.нерез-в инвал'!L188*'13.нерез-в инвал'!M188)/('11.физ-в инвал'!L356+'12.юрид-в инвал'!L356+'13.нерез-в инвал'!L188)</f>
        <v>2.1571822917802286</v>
      </c>
      <c r="N356" s="25">
        <f>'11.физ-в инвал'!N356+'12.юрид-в инвал'!N356+'13.нерез-в инвал'!N188</f>
        <v>1765344.29</v>
      </c>
      <c r="O356" s="29">
        <f>('11.физ-в инвал'!N356*'11.физ-в инвал'!O356+'12.юрид-в инвал'!N356*'12.юрид-в инвал'!O356+'13.нерез-в инвал'!N188*'13.нерез-в инвал'!O188)/('11.физ-в инвал'!N356+'12.юрид-в инвал'!N356+'13.нерез-в инвал'!N188)</f>
        <v>3.6209628554099225</v>
      </c>
      <c r="P356" s="25">
        <f>'11.физ-в инвал'!P356+'12.юрид-в инвал'!P356+'13.нерез-в инвал'!P188</f>
        <v>5577241.96</v>
      </c>
      <c r="Q356" s="29">
        <f>('11.физ-в инвал'!P356*'11.физ-в инвал'!Q356+'12.юрид-в инвал'!P356*'12.юрид-в инвал'!Q356+'13.нерез-в инвал'!P188*'13.нерез-в инвал'!Q188)/('11.физ-в инвал'!P356+'12.юрид-в инвал'!P356+'13.нерез-в инвал'!P188)</f>
        <v>3.4104748602658774</v>
      </c>
      <c r="R356" s="25">
        <f>'11.физ-в инвал'!R356+'12.юрид-в инвал'!R356+'13.нерез-в инвал'!R188</f>
        <v>27166.75</v>
      </c>
      <c r="S356" s="29">
        <f>('11.физ-в инвал'!R356*'11.физ-в инвал'!S356+'12.юрид-в инвал'!R356*'12.юрид-в инвал'!S356+'13.нерез-в инвал'!R188*'13.нерез-в инвал'!S188)/('11.физ-в инвал'!R356+'12.юрид-в инвал'!R356+'13.нерез-в инвал'!R188)</f>
        <v>4.0563537412461921</v>
      </c>
    </row>
    <row r="357" spans="1:19" ht="5.0999999999999996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</row>
    <row r="358" spans="1:19" x14ac:dyDescent="0.2">
      <c r="A358" s="9" t="s">
        <v>64</v>
      </c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</sheetData>
  <mergeCells count="12">
    <mergeCell ref="P7:Q7"/>
    <mergeCell ref="R7:S7"/>
    <mergeCell ref="A6:A8"/>
    <mergeCell ref="B6:B8"/>
    <mergeCell ref="C6:C8"/>
    <mergeCell ref="D6:E7"/>
    <mergeCell ref="F6:G7"/>
    <mergeCell ref="H6:S6"/>
    <mergeCell ref="H7:I7"/>
    <mergeCell ref="J7:K7"/>
    <mergeCell ref="L7:M7"/>
    <mergeCell ref="N7:O7"/>
  </mergeCells>
  <phoneticPr fontId="2" type="noConversion"/>
  <pageMargins left="0.75" right="0.75" top="0.6" bottom="1" header="0.5" footer="0.5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S368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66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3"/>
      <c r="B8" s="53"/>
      <c r="C8" s="53"/>
      <c r="D8" s="5" t="s">
        <v>51</v>
      </c>
      <c r="E8" s="5" t="s">
        <v>52</v>
      </c>
      <c r="F8" s="5" t="s">
        <v>51</v>
      </c>
      <c r="G8" s="5" t="s">
        <v>52</v>
      </c>
      <c r="H8" s="5" t="s">
        <v>51</v>
      </c>
      <c r="I8" s="5" t="s">
        <v>52</v>
      </c>
      <c r="J8" s="5" t="s">
        <v>51</v>
      </c>
      <c r="K8" s="5" t="s">
        <v>52</v>
      </c>
      <c r="L8" s="5" t="s">
        <v>51</v>
      </c>
      <c r="M8" s="5" t="s">
        <v>52</v>
      </c>
      <c r="N8" s="5" t="s">
        <v>51</v>
      </c>
      <c r="O8" s="5" t="s">
        <v>52</v>
      </c>
      <c r="P8" s="5" t="s">
        <v>51</v>
      </c>
      <c r="Q8" s="5" t="s">
        <v>52</v>
      </c>
      <c r="R8" s="5" t="s">
        <v>51</v>
      </c>
      <c r="S8" s="5" t="s">
        <v>52</v>
      </c>
    </row>
    <row r="9" spans="1:19" ht="14.25" customHeight="1" x14ac:dyDescent="0.2">
      <c r="A9" s="23" t="s">
        <v>13</v>
      </c>
      <c r="B9" s="26">
        <f t="shared" ref="B9:B72" si="0">D9+H9+J9+L9+N9+P9+R9</f>
        <v>8408.5</v>
      </c>
      <c r="C9" s="28">
        <f t="shared" ref="C9:C72" si="1">(D9*E9+H9*I9+J9*K9+L9*M9+N9*O9+P9*Q9+R9*S9)/(D9+H9+J9+L9+N9+P9+R9)</f>
        <v>24.574359279300708</v>
      </c>
      <c r="D9" s="21">
        <v>812.3</v>
      </c>
      <c r="E9" s="28">
        <v>18.994829496491445</v>
      </c>
      <c r="F9" s="21">
        <f t="shared" ref="F9:F72" si="2">H9+J9+L9+N9+P9+R9</f>
        <v>7596.2000000000007</v>
      </c>
      <c r="G9" s="28">
        <f t="shared" ref="G9:G72" si="3">(H9*I9+J9*K9+L9*M9+N9*O9+P9*Q9+R9*S9)/(H9+J9+L9+N9+P9+R9)</f>
        <v>25.171006555909532</v>
      </c>
      <c r="H9" s="21">
        <v>425</v>
      </c>
      <c r="I9" s="28">
        <v>13.192941176470589</v>
      </c>
      <c r="J9" s="21">
        <v>1644.6</v>
      </c>
      <c r="K9" s="28">
        <v>17.796546272649884</v>
      </c>
      <c r="L9" s="21">
        <v>4139.6000000000004</v>
      </c>
      <c r="M9" s="28">
        <v>27.752391535414045</v>
      </c>
      <c r="N9" s="21">
        <v>1387</v>
      </c>
      <c r="O9" s="28">
        <v>29.881038211968278</v>
      </c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si="0"/>
        <v>9276.2000000000007</v>
      </c>
      <c r="C10" s="28">
        <f t="shared" si="1"/>
        <v>23.774233198939221</v>
      </c>
      <c r="D10" s="21">
        <v>984.3</v>
      </c>
      <c r="E10" s="28">
        <v>12.133292695316468</v>
      </c>
      <c r="F10" s="21">
        <f t="shared" si="2"/>
        <v>8291.9</v>
      </c>
      <c r="G10" s="28">
        <f t="shared" si="3"/>
        <v>25.156085095092802</v>
      </c>
      <c r="H10" s="21">
        <v>189.5</v>
      </c>
      <c r="I10" s="28">
        <v>4.4591029023746698</v>
      </c>
      <c r="J10" s="21">
        <v>3748.7</v>
      </c>
      <c r="K10" s="28">
        <v>22.815777202763627</v>
      </c>
      <c r="L10" s="21">
        <v>3347.7000000000003</v>
      </c>
      <c r="M10" s="28">
        <v>27.598541685336201</v>
      </c>
      <c r="N10" s="21">
        <v>998</v>
      </c>
      <c r="O10" s="28">
        <v>29.765130260521044</v>
      </c>
      <c r="P10" s="21">
        <v>8</v>
      </c>
      <c r="Q10" s="28">
        <v>15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11539.399999999998</v>
      </c>
      <c r="C11" s="28">
        <f t="shared" si="1"/>
        <v>19.624083747855178</v>
      </c>
      <c r="D11" s="21">
        <v>4462.1000000000004</v>
      </c>
      <c r="E11" s="28">
        <v>8.7372537594406214</v>
      </c>
      <c r="F11" s="21">
        <f t="shared" si="2"/>
        <v>7077.2999999999993</v>
      </c>
      <c r="G11" s="28">
        <f t="shared" si="3"/>
        <v>26.488018312068164</v>
      </c>
      <c r="H11" s="21">
        <v>38.700000000000003</v>
      </c>
      <c r="I11" s="28">
        <v>10</v>
      </c>
      <c r="J11" s="21">
        <v>1643.6999999999998</v>
      </c>
      <c r="K11" s="28">
        <v>20.663212873395391</v>
      </c>
      <c r="L11" s="21">
        <v>4337.5999999999995</v>
      </c>
      <c r="M11" s="28">
        <v>28.539037486167469</v>
      </c>
      <c r="N11" s="21">
        <v>1057.3</v>
      </c>
      <c r="O11" s="28">
        <v>27.732526246098551</v>
      </c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12756</v>
      </c>
      <c r="C12" s="28">
        <f t="shared" si="1"/>
        <v>18.297658121668235</v>
      </c>
      <c r="D12" s="21">
        <v>3142.9</v>
      </c>
      <c r="E12" s="28">
        <v>10.845836647682075</v>
      </c>
      <c r="F12" s="21">
        <f t="shared" si="2"/>
        <v>9613.1</v>
      </c>
      <c r="G12" s="28">
        <f t="shared" si="3"/>
        <v>20.7339512748229</v>
      </c>
      <c r="H12" s="21">
        <v>1351</v>
      </c>
      <c r="I12" s="28">
        <v>10</v>
      </c>
      <c r="J12" s="21">
        <v>2322</v>
      </c>
      <c r="K12" s="28">
        <v>17.909490956072354</v>
      </c>
      <c r="L12" s="21">
        <v>2344.6</v>
      </c>
      <c r="M12" s="28">
        <v>22.454878870596264</v>
      </c>
      <c r="N12" s="21">
        <v>3595.5</v>
      </c>
      <c r="O12" s="28">
        <v>25.469058545403978</v>
      </c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11770.800000000001</v>
      </c>
      <c r="C13" s="28">
        <f t="shared" si="1"/>
        <v>17.150864682094671</v>
      </c>
      <c r="D13" s="21">
        <v>2878</v>
      </c>
      <c r="E13" s="28">
        <v>9.1558061153578869</v>
      </c>
      <c r="F13" s="21">
        <f t="shared" si="2"/>
        <v>8892.8000000000011</v>
      </c>
      <c r="G13" s="28">
        <f t="shared" si="3"/>
        <v>19.738326286433963</v>
      </c>
      <c r="H13" s="21">
        <v>238.9</v>
      </c>
      <c r="I13" s="28">
        <v>8.7399999999999984</v>
      </c>
      <c r="J13" s="21">
        <v>2352.6</v>
      </c>
      <c r="K13" s="28">
        <v>17.463142055598063</v>
      </c>
      <c r="L13" s="21">
        <v>3582.7000000000003</v>
      </c>
      <c r="M13" s="28">
        <v>20.90630920813911</v>
      </c>
      <c r="N13" s="21">
        <v>2718.6</v>
      </c>
      <c r="O13" s="28">
        <v>21.134473626131097</v>
      </c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18754.8</v>
      </c>
      <c r="C14" s="28">
        <f t="shared" si="1"/>
        <v>18.800128660396272</v>
      </c>
      <c r="D14" s="21">
        <v>5434.7</v>
      </c>
      <c r="E14" s="28">
        <v>9.11</v>
      </c>
      <c r="F14" s="21">
        <f t="shared" si="2"/>
        <v>13320.1</v>
      </c>
      <c r="G14" s="28">
        <f t="shared" si="3"/>
        <v>22.753773320020116</v>
      </c>
      <c r="H14" s="21">
        <v>74</v>
      </c>
      <c r="I14" s="28">
        <v>10</v>
      </c>
      <c r="J14" s="21">
        <v>9634.2000000000007</v>
      </c>
      <c r="K14" s="28">
        <v>23.84</v>
      </c>
      <c r="L14" s="21">
        <v>2219.3000000000002</v>
      </c>
      <c r="M14" s="28">
        <v>19.059999999999999</v>
      </c>
      <c r="N14" s="21">
        <v>1295</v>
      </c>
      <c r="O14" s="28">
        <v>22.09</v>
      </c>
      <c r="P14" s="21">
        <v>97.6</v>
      </c>
      <c r="Q14" s="28">
        <v>18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14261.399999999998</v>
      </c>
      <c r="C15" s="28">
        <f t="shared" si="1"/>
        <v>12.898809093076418</v>
      </c>
      <c r="D15" s="21">
        <v>6778.8</v>
      </c>
      <c r="E15" s="28">
        <v>4.5478845813418305</v>
      </c>
      <c r="F15" s="21">
        <f t="shared" si="2"/>
        <v>7482.5999999999995</v>
      </c>
      <c r="G15" s="28">
        <f t="shared" si="3"/>
        <v>20.464260551145323</v>
      </c>
      <c r="H15" s="21">
        <v>70.400000000000006</v>
      </c>
      <c r="I15" s="28">
        <v>5.75</v>
      </c>
      <c r="J15" s="21">
        <v>3477.3999999999996</v>
      </c>
      <c r="K15" s="28">
        <v>18.697455570253638</v>
      </c>
      <c r="L15" s="21">
        <v>3081</v>
      </c>
      <c r="M15" s="28">
        <v>21.596086984745209</v>
      </c>
      <c r="N15" s="21">
        <v>853.8</v>
      </c>
      <c r="O15" s="28">
        <v>24.789177793394238</v>
      </c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51048.700000000004</v>
      </c>
      <c r="C16" s="28">
        <f t="shared" si="1"/>
        <v>11.5685153588632</v>
      </c>
      <c r="D16" s="21">
        <v>37429.1</v>
      </c>
      <c r="E16" s="28">
        <v>6.963011400220684</v>
      </c>
      <c r="F16" s="21">
        <f t="shared" si="2"/>
        <v>13619.6</v>
      </c>
      <c r="G16" s="28">
        <f t="shared" si="3"/>
        <v>24.225265059179417</v>
      </c>
      <c r="H16" s="21">
        <v>5</v>
      </c>
      <c r="I16" s="28">
        <v>6</v>
      </c>
      <c r="J16" s="21">
        <v>4311.4000000000005</v>
      </c>
      <c r="K16" s="28">
        <v>18.068896414157813</v>
      </c>
      <c r="L16" s="21">
        <v>8480.8000000000011</v>
      </c>
      <c r="M16" s="28">
        <v>27.527546929534946</v>
      </c>
      <c r="N16" s="21">
        <v>795.4</v>
      </c>
      <c r="O16" s="28">
        <v>22.643399547397532</v>
      </c>
      <c r="P16" s="21">
        <v>27</v>
      </c>
      <c r="Q16" s="28">
        <v>20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26507.1</v>
      </c>
      <c r="C17" s="28">
        <f t="shared" si="1"/>
        <v>18.265157410656013</v>
      </c>
      <c r="D17" s="21">
        <v>6984.5999999999995</v>
      </c>
      <c r="E17" s="28">
        <v>7.5688448873235394</v>
      </c>
      <c r="F17" s="21">
        <f t="shared" si="2"/>
        <v>19522.5</v>
      </c>
      <c r="G17" s="28">
        <f t="shared" si="3"/>
        <v>22.091996414393648</v>
      </c>
      <c r="H17" s="21"/>
      <c r="I17" s="28"/>
      <c r="J17" s="21">
        <v>15666.6</v>
      </c>
      <c r="K17" s="28">
        <v>21.775401171919881</v>
      </c>
      <c r="L17" s="21">
        <v>3427.6</v>
      </c>
      <c r="M17" s="28">
        <v>24.227739526199091</v>
      </c>
      <c r="N17" s="21">
        <v>388.3</v>
      </c>
      <c r="O17" s="28">
        <v>16.22843162503219</v>
      </c>
      <c r="P17" s="21">
        <v>40</v>
      </c>
      <c r="Q17" s="28">
        <v>20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44811.399999999994</v>
      </c>
      <c r="C18" s="28">
        <f t="shared" si="1"/>
        <v>11.44188380635285</v>
      </c>
      <c r="D18" s="21">
        <v>27704.2</v>
      </c>
      <c r="E18" s="28">
        <v>5.8531757639635869</v>
      </c>
      <c r="F18" s="21">
        <f t="shared" si="2"/>
        <v>17107.2</v>
      </c>
      <c r="G18" s="28">
        <f t="shared" si="3"/>
        <v>20.492499064721287</v>
      </c>
      <c r="H18" s="21"/>
      <c r="I18" s="28"/>
      <c r="J18" s="21">
        <v>8466.2000000000007</v>
      </c>
      <c r="K18" s="28">
        <v>19.338043041742456</v>
      </c>
      <c r="L18" s="21">
        <v>7238.7999999999993</v>
      </c>
      <c r="M18" s="28">
        <v>25.032751284743334</v>
      </c>
      <c r="N18" s="21">
        <v>1361.1999999999998</v>
      </c>
      <c r="O18" s="28">
        <v>3.5428004701733768</v>
      </c>
      <c r="P18" s="21">
        <v>41</v>
      </c>
      <c r="Q18" s="28">
        <v>20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20221.199999999997</v>
      </c>
      <c r="C19" s="28">
        <f t="shared" si="1"/>
        <v>15.369812474037152</v>
      </c>
      <c r="D19" s="21">
        <v>8466.6</v>
      </c>
      <c r="E19" s="28">
        <v>7.8830052205135477</v>
      </c>
      <c r="F19" s="21">
        <f t="shared" si="2"/>
        <v>11754.6</v>
      </c>
      <c r="G19" s="28">
        <f t="shared" si="3"/>
        <v>20.762407908393307</v>
      </c>
      <c r="H19" s="21"/>
      <c r="I19" s="28"/>
      <c r="J19" s="21">
        <v>4857.5</v>
      </c>
      <c r="K19" s="28">
        <v>18.212537313432836</v>
      </c>
      <c r="L19" s="21">
        <v>6519.5</v>
      </c>
      <c r="M19" s="28">
        <v>23.085880819081218</v>
      </c>
      <c r="N19" s="21">
        <v>377.6</v>
      </c>
      <c r="O19" s="28">
        <v>13.448093220338983</v>
      </c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29899.600000000002</v>
      </c>
      <c r="C20" s="29">
        <f t="shared" si="1"/>
        <v>14.707908467002902</v>
      </c>
      <c r="D20" s="25">
        <v>12975.5</v>
      </c>
      <c r="E20" s="29">
        <v>7.4904381334052648</v>
      </c>
      <c r="F20" s="25">
        <f t="shared" si="2"/>
        <v>16924.100000000002</v>
      </c>
      <c r="G20" s="29">
        <f t="shared" si="3"/>
        <v>20.241454493887414</v>
      </c>
      <c r="H20" s="25"/>
      <c r="I20" s="29"/>
      <c r="J20" s="25">
        <v>6140.3</v>
      </c>
      <c r="K20" s="29">
        <v>17.683142517466575</v>
      </c>
      <c r="L20" s="25">
        <v>10214.1</v>
      </c>
      <c r="M20" s="29">
        <v>21.65159925984668</v>
      </c>
      <c r="N20" s="25">
        <v>569.70000000000005</v>
      </c>
      <c r="O20" s="29">
        <v>22.532912058978408</v>
      </c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69222.099999999991</v>
      </c>
      <c r="C21" s="28">
        <f t="shared" si="1"/>
        <v>7.7345792745380466</v>
      </c>
      <c r="D21" s="21">
        <v>48377.899999999994</v>
      </c>
      <c r="E21" s="28">
        <v>2.6769293417035467</v>
      </c>
      <c r="F21" s="21">
        <f t="shared" si="2"/>
        <v>20844.200000000004</v>
      </c>
      <c r="G21" s="28">
        <f t="shared" si="3"/>
        <v>19.473023670853276</v>
      </c>
      <c r="H21" s="21"/>
      <c r="I21" s="28"/>
      <c r="J21" s="21">
        <v>5723.1</v>
      </c>
      <c r="K21" s="28">
        <v>16.226870052943333</v>
      </c>
      <c r="L21" s="21">
        <v>12303.2</v>
      </c>
      <c r="M21" s="28">
        <v>20.414981468235904</v>
      </c>
      <c r="N21" s="21">
        <v>2757.9</v>
      </c>
      <c r="O21" s="28">
        <v>22.082744116900539</v>
      </c>
      <c r="P21" s="21">
        <v>60</v>
      </c>
      <c r="Q21" s="28">
        <v>16</v>
      </c>
      <c r="R21" s="22"/>
      <c r="S21" s="30"/>
    </row>
    <row r="22" spans="1:19" ht="14.25" customHeight="1" x14ac:dyDescent="0.2">
      <c r="A22" s="23" t="s">
        <v>1</v>
      </c>
      <c r="B22" s="26">
        <f t="shared" si="0"/>
        <v>72003.5</v>
      </c>
      <c r="C22" s="28">
        <f t="shared" si="1"/>
        <v>10.347310325192526</v>
      </c>
      <c r="D22" s="21">
        <v>47848.1</v>
      </c>
      <c r="E22" s="28">
        <v>4.6148135244659665</v>
      </c>
      <c r="F22" s="21">
        <f t="shared" si="2"/>
        <v>24155.399999999998</v>
      </c>
      <c r="G22" s="28">
        <f t="shared" si="3"/>
        <v>21.702497164195172</v>
      </c>
      <c r="H22" s="21"/>
      <c r="I22" s="28"/>
      <c r="J22" s="21">
        <v>6930.2</v>
      </c>
      <c r="K22" s="28">
        <v>16.773715044298864</v>
      </c>
      <c r="L22" s="21">
        <v>14689.1</v>
      </c>
      <c r="M22" s="28">
        <v>23.82680354820922</v>
      </c>
      <c r="N22" s="21">
        <v>2329.1</v>
      </c>
      <c r="O22" s="28">
        <v>23.121806706453139</v>
      </c>
      <c r="P22" s="21">
        <v>207</v>
      </c>
      <c r="Q22" s="28">
        <v>20</v>
      </c>
      <c r="R22" s="22"/>
      <c r="S22" s="30"/>
    </row>
    <row r="23" spans="1:19" ht="14.25" customHeight="1" x14ac:dyDescent="0.2">
      <c r="A23" s="23" t="s">
        <v>2</v>
      </c>
      <c r="B23" s="26">
        <f t="shared" si="0"/>
        <v>41092.1</v>
      </c>
      <c r="C23" s="28">
        <f t="shared" si="1"/>
        <v>12.869738100510803</v>
      </c>
      <c r="D23" s="21">
        <v>23121.5</v>
      </c>
      <c r="E23" s="28">
        <v>6.2800780658694295</v>
      </c>
      <c r="F23" s="21">
        <f t="shared" si="2"/>
        <v>17970.599999999999</v>
      </c>
      <c r="G23" s="28">
        <f t="shared" si="3"/>
        <v>21.348187595294537</v>
      </c>
      <c r="H23" s="21"/>
      <c r="I23" s="28"/>
      <c r="J23" s="21">
        <v>7131.4</v>
      </c>
      <c r="K23" s="28">
        <v>18.559665703788877</v>
      </c>
      <c r="L23" s="21">
        <v>9882.7999999999993</v>
      </c>
      <c r="M23" s="28">
        <v>23.100781155138222</v>
      </c>
      <c r="N23" s="21">
        <v>956.4</v>
      </c>
      <c r="O23" s="28">
        <v>24.030677540777919</v>
      </c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94868.099999999991</v>
      </c>
      <c r="C24" s="28">
        <f t="shared" si="1"/>
        <v>8.0747761365516979</v>
      </c>
      <c r="D24" s="21">
        <v>69298.399999999994</v>
      </c>
      <c r="E24" s="28">
        <v>2.919284572226776</v>
      </c>
      <c r="F24" s="21">
        <f t="shared" si="2"/>
        <v>25569.7</v>
      </c>
      <c r="G24" s="28">
        <f t="shared" si="3"/>
        <v>22.047068209638748</v>
      </c>
      <c r="H24" s="21"/>
      <c r="I24" s="28"/>
      <c r="J24" s="21">
        <v>8325.7999999999993</v>
      </c>
      <c r="K24" s="28">
        <v>19.557736193518942</v>
      </c>
      <c r="L24" s="21">
        <v>14521.5</v>
      </c>
      <c r="M24" s="28">
        <v>22.136831594532246</v>
      </c>
      <c r="N24" s="21">
        <v>2722.4</v>
      </c>
      <c r="O24" s="28">
        <v>29.181281222450774</v>
      </c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68190.700000000012</v>
      </c>
      <c r="C25" s="28">
        <f t="shared" si="1"/>
        <v>8.9540349050530352</v>
      </c>
      <c r="D25" s="21">
        <v>43767.8</v>
      </c>
      <c r="E25" s="28">
        <v>1.8900015079579049</v>
      </c>
      <c r="F25" s="21">
        <f t="shared" si="2"/>
        <v>24422.9</v>
      </c>
      <c r="G25" s="28">
        <f t="shared" si="3"/>
        <v>21.613350584901873</v>
      </c>
      <c r="H25" s="21"/>
      <c r="I25" s="28"/>
      <c r="J25" s="21">
        <v>5703</v>
      </c>
      <c r="K25" s="28">
        <v>20.30026301946344</v>
      </c>
      <c r="L25" s="21">
        <v>16670.600000000002</v>
      </c>
      <c r="M25" s="28">
        <v>21.421892433385718</v>
      </c>
      <c r="N25" s="21">
        <v>2049.3000000000002</v>
      </c>
      <c r="O25" s="28">
        <v>26.825013419216315</v>
      </c>
      <c r="P25" s="21"/>
      <c r="Q25" s="28"/>
      <c r="R25" s="22"/>
      <c r="S25" s="30"/>
    </row>
    <row r="26" spans="1:19" ht="14.25" customHeight="1" x14ac:dyDescent="0.2">
      <c r="A26" s="23" t="s">
        <v>5</v>
      </c>
      <c r="B26" s="26">
        <f t="shared" si="0"/>
        <v>46904.9</v>
      </c>
      <c r="C26" s="28">
        <f t="shared" si="1"/>
        <v>11.031071423241494</v>
      </c>
      <c r="D26" s="21">
        <v>25459.200000000001</v>
      </c>
      <c r="E26" s="28">
        <v>2.5015306843891403</v>
      </c>
      <c r="F26" s="21">
        <f t="shared" si="2"/>
        <v>21445.700000000004</v>
      </c>
      <c r="G26" s="28">
        <f t="shared" si="3"/>
        <v>21.156890751992233</v>
      </c>
      <c r="H26" s="21"/>
      <c r="I26" s="28"/>
      <c r="J26" s="21">
        <v>6446.6</v>
      </c>
      <c r="K26" s="28">
        <v>17.673848540315824</v>
      </c>
      <c r="L26" s="21">
        <v>14483.7</v>
      </c>
      <c r="M26" s="28">
        <v>22.522981006234591</v>
      </c>
      <c r="N26" s="21">
        <v>515.4</v>
      </c>
      <c r="O26" s="28">
        <v>26.332945285215366</v>
      </c>
      <c r="P26" s="21"/>
      <c r="Q26" s="28"/>
      <c r="R26" s="22"/>
      <c r="S26" s="30"/>
    </row>
    <row r="27" spans="1:19" ht="14.25" customHeight="1" x14ac:dyDescent="0.2">
      <c r="A27" s="23" t="s">
        <v>6</v>
      </c>
      <c r="B27" s="26">
        <f t="shared" si="0"/>
        <v>104978.59999999999</v>
      </c>
      <c r="C27" s="28">
        <f t="shared" si="1"/>
        <v>6.3845734273461447</v>
      </c>
      <c r="D27" s="21">
        <v>72716.099999999991</v>
      </c>
      <c r="E27" s="28">
        <v>0.48767989482384239</v>
      </c>
      <c r="F27" s="21">
        <f t="shared" si="2"/>
        <v>32262.5</v>
      </c>
      <c r="G27" s="28">
        <f t="shared" si="3"/>
        <v>19.675518016272761</v>
      </c>
      <c r="H27" s="21">
        <v>76</v>
      </c>
      <c r="I27" s="28">
        <v>10</v>
      </c>
      <c r="J27" s="21">
        <v>12365</v>
      </c>
      <c r="K27" s="28">
        <v>18.07456530529721</v>
      </c>
      <c r="L27" s="21">
        <v>19740.5</v>
      </c>
      <c r="M27" s="28">
        <v>20.718543096679415</v>
      </c>
      <c r="N27" s="21">
        <v>81</v>
      </c>
      <c r="O27" s="28">
        <v>18.950617283950617</v>
      </c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66905.8</v>
      </c>
      <c r="C28" s="28">
        <f t="shared" si="1"/>
        <v>7.3244165677714044</v>
      </c>
      <c r="D28" s="21">
        <v>41846.199999999997</v>
      </c>
      <c r="E28" s="28">
        <v>1.1152135677791533</v>
      </c>
      <c r="F28" s="21">
        <f t="shared" si="2"/>
        <v>25059.599999999999</v>
      </c>
      <c r="G28" s="28">
        <f t="shared" si="3"/>
        <v>17.692959983399579</v>
      </c>
      <c r="H28" s="21">
        <v>43</v>
      </c>
      <c r="I28" s="28">
        <v>15</v>
      </c>
      <c r="J28" s="21">
        <v>7183.5</v>
      </c>
      <c r="K28" s="28">
        <v>14.841233382056101</v>
      </c>
      <c r="L28" s="21">
        <v>16994</v>
      </c>
      <c r="M28" s="28">
        <v>18.616747087207251</v>
      </c>
      <c r="N28" s="21">
        <v>839.1</v>
      </c>
      <c r="O28" s="28">
        <v>23.535335478488857</v>
      </c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124564</v>
      </c>
      <c r="C29" s="28">
        <f t="shared" si="1"/>
        <v>6.1864918435503045</v>
      </c>
      <c r="D29" s="21">
        <v>87635.8</v>
      </c>
      <c r="E29" s="28">
        <v>0.74261511847897776</v>
      </c>
      <c r="F29" s="21">
        <f t="shared" si="2"/>
        <v>36928.199999999997</v>
      </c>
      <c r="G29" s="28">
        <f t="shared" si="3"/>
        <v>19.105575143115566</v>
      </c>
      <c r="H29" s="21"/>
      <c r="I29" s="28"/>
      <c r="J29" s="21">
        <v>12805.2</v>
      </c>
      <c r="K29" s="28">
        <v>16.201933589479275</v>
      </c>
      <c r="L29" s="21">
        <v>22207.5</v>
      </c>
      <c r="M29" s="28">
        <v>19.799302037599912</v>
      </c>
      <c r="N29" s="21">
        <v>1915.5</v>
      </c>
      <c r="O29" s="28">
        <v>30.47376664056382</v>
      </c>
      <c r="P29" s="21"/>
      <c r="Q29" s="28"/>
      <c r="R29" s="22"/>
      <c r="S29" s="30"/>
    </row>
    <row r="30" spans="1:19" ht="14.25" customHeight="1" x14ac:dyDescent="0.2">
      <c r="A30" s="23" t="s">
        <v>9</v>
      </c>
      <c r="B30" s="26">
        <f t="shared" si="0"/>
        <v>118998.9</v>
      </c>
      <c r="C30" s="28">
        <f t="shared" si="1"/>
        <v>6.5414346687238281</v>
      </c>
      <c r="D30" s="21">
        <v>81118.2</v>
      </c>
      <c r="E30" s="28">
        <v>0.94526259211866148</v>
      </c>
      <c r="F30" s="21">
        <f t="shared" si="2"/>
        <v>37880.700000000004</v>
      </c>
      <c r="G30" s="28">
        <f t="shared" si="3"/>
        <v>18.525146842587382</v>
      </c>
      <c r="H30" s="21">
        <v>487.9</v>
      </c>
      <c r="I30" s="28">
        <v>5</v>
      </c>
      <c r="J30" s="21">
        <v>7919.5</v>
      </c>
      <c r="K30" s="28">
        <v>14.498137508681104</v>
      </c>
      <c r="L30" s="21">
        <v>28395.300000000003</v>
      </c>
      <c r="M30" s="28">
        <v>19.728437452677021</v>
      </c>
      <c r="N30" s="21">
        <v>1078</v>
      </c>
      <c r="O30" s="28">
        <v>22.535371057513917</v>
      </c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126043.59999999999</v>
      </c>
      <c r="C31" s="28">
        <f t="shared" si="1"/>
        <v>4.7781655316096971</v>
      </c>
      <c r="D31" s="21">
        <v>98242.2</v>
      </c>
      <c r="E31" s="28">
        <v>1.1409124592079576</v>
      </c>
      <c r="F31" s="21">
        <f t="shared" si="2"/>
        <v>27801.4</v>
      </c>
      <c r="G31" s="28">
        <f t="shared" si="3"/>
        <v>17.631178106138538</v>
      </c>
      <c r="H31" s="21">
        <v>1</v>
      </c>
      <c r="I31" s="28">
        <v>5</v>
      </c>
      <c r="J31" s="21">
        <v>7857</v>
      </c>
      <c r="K31" s="28">
        <v>14.915234822451318</v>
      </c>
      <c r="L31" s="21">
        <v>19472</v>
      </c>
      <c r="M31" s="28">
        <v>18.683262890304025</v>
      </c>
      <c r="N31" s="21">
        <v>471.4</v>
      </c>
      <c r="O31" s="28">
        <v>19.467416207042849</v>
      </c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150155.5</v>
      </c>
      <c r="C32" s="29">
        <f t="shared" si="1"/>
        <v>5.0992515758663526</v>
      </c>
      <c r="D32" s="25">
        <v>115305.2</v>
      </c>
      <c r="E32" s="29">
        <v>1.500153679105539</v>
      </c>
      <c r="F32" s="25">
        <f t="shared" si="2"/>
        <v>34850.299999999996</v>
      </c>
      <c r="G32" s="29">
        <f t="shared" si="3"/>
        <v>17.007174974103524</v>
      </c>
      <c r="H32" s="25">
        <v>621.4</v>
      </c>
      <c r="I32" s="29">
        <v>5.7466108786610883</v>
      </c>
      <c r="J32" s="25">
        <v>10141.4</v>
      </c>
      <c r="K32" s="29">
        <v>15.09174275741022</v>
      </c>
      <c r="L32" s="25">
        <v>22438.9</v>
      </c>
      <c r="M32" s="29">
        <v>18.100004902201089</v>
      </c>
      <c r="N32" s="25">
        <v>1648.6</v>
      </c>
      <c r="O32" s="29">
        <v>18.160018197258278</v>
      </c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131951.80000000002</v>
      </c>
      <c r="C33" s="28">
        <f t="shared" si="1"/>
        <v>7.5996305772259243</v>
      </c>
      <c r="D33" s="21">
        <v>80414</v>
      </c>
      <c r="E33" s="28">
        <v>1.114056507573308</v>
      </c>
      <c r="F33" s="21">
        <f t="shared" si="2"/>
        <v>51537.8</v>
      </c>
      <c r="G33" s="28">
        <f t="shared" si="3"/>
        <v>17.719017769481816</v>
      </c>
      <c r="H33" s="21">
        <v>649.1</v>
      </c>
      <c r="I33" s="28">
        <v>3.0811893390848867E-2</v>
      </c>
      <c r="J33" s="21">
        <v>19241.100000000002</v>
      </c>
      <c r="K33" s="28">
        <v>18.060523566739946</v>
      </c>
      <c r="L33" s="21">
        <v>23621.4</v>
      </c>
      <c r="M33" s="28">
        <v>17.230418180124801</v>
      </c>
      <c r="N33" s="21">
        <v>8026.2</v>
      </c>
      <c r="O33" s="28">
        <v>19.768788966135908</v>
      </c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149636.6</v>
      </c>
      <c r="C34" s="28">
        <f t="shared" si="1"/>
        <v>6.3426760899405616</v>
      </c>
      <c r="D34" s="21">
        <v>114884</v>
      </c>
      <c r="E34" s="28">
        <v>2.7829013613732108</v>
      </c>
      <c r="F34" s="21">
        <f t="shared" si="2"/>
        <v>34752.6</v>
      </c>
      <c r="G34" s="28">
        <f t="shared" si="3"/>
        <v>18.110462094922394</v>
      </c>
      <c r="H34" s="21">
        <v>985.3</v>
      </c>
      <c r="I34" s="28">
        <v>7.7047599715822592</v>
      </c>
      <c r="J34" s="21">
        <v>6548.0999999999995</v>
      </c>
      <c r="K34" s="28">
        <v>13.683114185794352</v>
      </c>
      <c r="L34" s="21">
        <v>19348.7</v>
      </c>
      <c r="M34" s="28">
        <v>17.319230749352666</v>
      </c>
      <c r="N34" s="21">
        <v>7870.5</v>
      </c>
      <c r="O34" s="28">
        <v>25.041756559303732</v>
      </c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161130.30000000002</v>
      </c>
      <c r="C35" s="28">
        <f t="shared" si="1"/>
        <v>5.0485787341052548</v>
      </c>
      <c r="D35" s="21">
        <v>124352</v>
      </c>
      <c r="E35" s="28">
        <v>1.6087881176016472</v>
      </c>
      <c r="F35" s="21">
        <f t="shared" si="2"/>
        <v>36778.300000000003</v>
      </c>
      <c r="G35" s="28">
        <f t="shared" si="3"/>
        <v>16.678938015079545</v>
      </c>
      <c r="H35" s="21">
        <v>45</v>
      </c>
      <c r="I35" s="28">
        <v>10</v>
      </c>
      <c r="J35" s="21">
        <v>14241.1</v>
      </c>
      <c r="K35" s="28">
        <v>15.386956204225797</v>
      </c>
      <c r="L35" s="21">
        <v>18703.2</v>
      </c>
      <c r="M35" s="28">
        <v>17.147736430129601</v>
      </c>
      <c r="N35" s="21">
        <v>3789</v>
      </c>
      <c r="O35" s="28">
        <v>19.300147796252311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210393.8</v>
      </c>
      <c r="C36" s="28">
        <f t="shared" si="1"/>
        <v>7.316343932188115</v>
      </c>
      <c r="D36" s="21">
        <v>139178</v>
      </c>
      <c r="E36" s="28">
        <v>1.2171636321832473</v>
      </c>
      <c r="F36" s="21">
        <f t="shared" si="2"/>
        <v>71215.799999999988</v>
      </c>
      <c r="G36" s="28">
        <f t="shared" si="3"/>
        <v>19.236054386807425</v>
      </c>
      <c r="H36" s="21">
        <v>341</v>
      </c>
      <c r="I36" s="28">
        <v>11.008797653958945</v>
      </c>
      <c r="J36" s="21">
        <v>16749.3</v>
      </c>
      <c r="K36" s="28">
        <v>17.211125241054848</v>
      </c>
      <c r="L36" s="21">
        <v>33787.9</v>
      </c>
      <c r="M36" s="28">
        <v>16.689249761009116</v>
      </c>
      <c r="N36" s="21">
        <v>20337.599999999999</v>
      </c>
      <c r="O36" s="28">
        <v>25.272795216741407</v>
      </c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160053.69999999998</v>
      </c>
      <c r="C37" s="28">
        <f t="shared" si="1"/>
        <v>5.262549731746283</v>
      </c>
      <c r="D37" s="21">
        <v>117314.4</v>
      </c>
      <c r="E37" s="28">
        <v>1.3899840087832356</v>
      </c>
      <c r="F37" s="21">
        <f t="shared" si="2"/>
        <v>42739.3</v>
      </c>
      <c r="G37" s="28">
        <f t="shared" si="3"/>
        <v>15.892291544316354</v>
      </c>
      <c r="H37" s="21">
        <v>1748.5</v>
      </c>
      <c r="I37" s="28">
        <v>9.1765799256505574</v>
      </c>
      <c r="J37" s="21">
        <v>11208</v>
      </c>
      <c r="K37" s="28">
        <v>14.759826909350465</v>
      </c>
      <c r="L37" s="21">
        <v>22821.5</v>
      </c>
      <c r="M37" s="28">
        <v>16.26876476129965</v>
      </c>
      <c r="N37" s="21">
        <v>6947.3</v>
      </c>
      <c r="O37" s="28">
        <v>18.17460178774488</v>
      </c>
      <c r="P37" s="21">
        <v>14</v>
      </c>
      <c r="Q37" s="28">
        <v>15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108069.90000000001</v>
      </c>
      <c r="C38" s="28">
        <f t="shared" si="1"/>
        <v>14.893216501542055</v>
      </c>
      <c r="D38" s="21">
        <v>13052.599999999999</v>
      </c>
      <c r="E38" s="28">
        <v>4.0761334906455424</v>
      </c>
      <c r="F38" s="21">
        <f t="shared" si="2"/>
        <v>95017.3</v>
      </c>
      <c r="G38" s="28">
        <f t="shared" si="3"/>
        <v>16.379167562117633</v>
      </c>
      <c r="H38" s="21">
        <v>2261.5</v>
      </c>
      <c r="I38" s="28">
        <v>7.9359717001989818</v>
      </c>
      <c r="J38" s="21">
        <v>23292.5</v>
      </c>
      <c r="K38" s="28">
        <v>14.08932531930879</v>
      </c>
      <c r="L38" s="21">
        <v>58984.5</v>
      </c>
      <c r="M38" s="28">
        <v>17.539358102552367</v>
      </c>
      <c r="N38" s="21">
        <v>10478.799999999999</v>
      </c>
      <c r="O38" s="28">
        <v>16.76062144520365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236517.99999999997</v>
      </c>
      <c r="C39" s="28">
        <f t="shared" si="1"/>
        <v>8.3112224439577549</v>
      </c>
      <c r="D39" s="21">
        <v>141016.9</v>
      </c>
      <c r="E39" s="28">
        <v>1.8909879028683796</v>
      </c>
      <c r="F39" s="21">
        <f t="shared" si="2"/>
        <v>95501.1</v>
      </c>
      <c r="G39" s="28">
        <f t="shared" si="3"/>
        <v>17.791339136407853</v>
      </c>
      <c r="H39" s="21">
        <v>917.8</v>
      </c>
      <c r="I39" s="28">
        <v>8.0019612115929402</v>
      </c>
      <c r="J39" s="21">
        <v>15237.3</v>
      </c>
      <c r="K39" s="28">
        <v>14.373596897088067</v>
      </c>
      <c r="L39" s="21">
        <v>59849.5</v>
      </c>
      <c r="M39" s="28">
        <v>17.584895579745865</v>
      </c>
      <c r="N39" s="21">
        <v>19496.5</v>
      </c>
      <c r="O39" s="28">
        <v>21.557009822275791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141855.30000000002</v>
      </c>
      <c r="C40" s="28">
        <f t="shared" si="1"/>
        <v>9.6840582974340759</v>
      </c>
      <c r="D40" s="21">
        <v>76159</v>
      </c>
      <c r="E40" s="28">
        <v>2.8317656350529812</v>
      </c>
      <c r="F40" s="21">
        <f t="shared" si="2"/>
        <v>65696.3</v>
      </c>
      <c r="G40" s="28">
        <f t="shared" si="3"/>
        <v>17.627637416414625</v>
      </c>
      <c r="H40" s="21">
        <v>1042</v>
      </c>
      <c r="I40" s="28">
        <v>8.28429942418426</v>
      </c>
      <c r="J40" s="21">
        <v>16357.1</v>
      </c>
      <c r="K40" s="28">
        <v>16.424452989833163</v>
      </c>
      <c r="L40" s="21">
        <v>36629.000000000007</v>
      </c>
      <c r="M40" s="28">
        <v>18.089706953506781</v>
      </c>
      <c r="N40" s="21">
        <v>11668.199999999999</v>
      </c>
      <c r="O40" s="28">
        <v>18.698172811573336</v>
      </c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182421.2</v>
      </c>
      <c r="C41" s="28">
        <f t="shared" si="1"/>
        <v>12.608082574832313</v>
      </c>
      <c r="D41" s="21">
        <v>67045.399999999994</v>
      </c>
      <c r="E41" s="28">
        <v>1.7348995755115191</v>
      </c>
      <c r="F41" s="21">
        <f t="shared" si="2"/>
        <v>115375.8</v>
      </c>
      <c r="G41" s="28">
        <f t="shared" si="3"/>
        <v>18.926538468205639</v>
      </c>
      <c r="H41" s="21">
        <v>2959.5</v>
      </c>
      <c r="I41" s="28">
        <v>9.3256462240243287</v>
      </c>
      <c r="J41" s="21">
        <v>20073</v>
      </c>
      <c r="K41" s="28">
        <v>14.689852538235439</v>
      </c>
      <c r="L41" s="21">
        <v>68226.3</v>
      </c>
      <c r="M41" s="28">
        <v>20.755160341393275</v>
      </c>
      <c r="N41" s="21">
        <v>24117</v>
      </c>
      <c r="O41" s="28">
        <v>18.457853837541983</v>
      </c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248536.5</v>
      </c>
      <c r="C42" s="28">
        <f t="shared" si="1"/>
        <v>16.835008902112968</v>
      </c>
      <c r="D42" s="21">
        <v>74576.200000000012</v>
      </c>
      <c r="E42" s="28">
        <v>4.2219280413858566</v>
      </c>
      <c r="F42" s="21">
        <f t="shared" si="2"/>
        <v>173960.3</v>
      </c>
      <c r="G42" s="28">
        <f t="shared" si="3"/>
        <v>22.242194569680553</v>
      </c>
      <c r="H42" s="21">
        <v>4273.8999999999996</v>
      </c>
      <c r="I42" s="28">
        <v>12.877758019607386</v>
      </c>
      <c r="J42" s="21">
        <v>33908.899999999994</v>
      </c>
      <c r="K42" s="28">
        <v>20.59480165974125</v>
      </c>
      <c r="L42" s="21">
        <v>121835.20000000001</v>
      </c>
      <c r="M42" s="28">
        <v>23.024425125086999</v>
      </c>
      <c r="N42" s="21">
        <v>13942.3</v>
      </c>
      <c r="O42" s="28">
        <v>22.283846997984547</v>
      </c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328573.40000000002</v>
      </c>
      <c r="C43" s="28">
        <f t="shared" si="1"/>
        <v>17.907453728755886</v>
      </c>
      <c r="D43" s="21">
        <v>81357.5</v>
      </c>
      <c r="E43" s="28">
        <v>5.9475235595980704</v>
      </c>
      <c r="F43" s="21">
        <f t="shared" si="2"/>
        <v>247215.90000000002</v>
      </c>
      <c r="G43" s="28">
        <f t="shared" si="3"/>
        <v>21.843406144184087</v>
      </c>
      <c r="H43" s="21">
        <v>1554.9</v>
      </c>
      <c r="I43" s="28">
        <v>17.353205993954592</v>
      </c>
      <c r="J43" s="21">
        <v>60669.200000000004</v>
      </c>
      <c r="K43" s="28">
        <v>22.275716953577767</v>
      </c>
      <c r="L43" s="21">
        <v>161229.70000000001</v>
      </c>
      <c r="M43" s="28">
        <v>21.889841003239475</v>
      </c>
      <c r="N43" s="21">
        <v>23762.100000000002</v>
      </c>
      <c r="O43" s="28">
        <v>20.718387011249003</v>
      </c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224607.2</v>
      </c>
      <c r="C44" s="29">
        <f t="shared" si="1"/>
        <v>11.517701636456891</v>
      </c>
      <c r="D44" s="25">
        <v>110890.00000000001</v>
      </c>
      <c r="E44" s="29">
        <v>0.96256250338172944</v>
      </c>
      <c r="F44" s="25">
        <f t="shared" si="2"/>
        <v>113717.2</v>
      </c>
      <c r="G44" s="29">
        <f t="shared" si="3"/>
        <v>21.810422337166237</v>
      </c>
      <c r="H44" s="25">
        <v>6744.7</v>
      </c>
      <c r="I44" s="29">
        <v>13.85700920722938</v>
      </c>
      <c r="J44" s="25">
        <v>61697.9</v>
      </c>
      <c r="K44" s="29">
        <v>21.501561398362018</v>
      </c>
      <c r="L44" s="25">
        <v>38579.9</v>
      </c>
      <c r="M44" s="29">
        <v>23.753609859019853</v>
      </c>
      <c r="N44" s="25">
        <v>6694.7</v>
      </c>
      <c r="O44" s="29">
        <v>21.47156870360136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208267.3</v>
      </c>
      <c r="C45" s="28">
        <f t="shared" si="1"/>
        <v>14.620999475193658</v>
      </c>
      <c r="D45" s="21">
        <v>61707.5</v>
      </c>
      <c r="E45" s="28">
        <v>0.34798282218530974</v>
      </c>
      <c r="F45" s="21">
        <f t="shared" si="2"/>
        <v>146559.79999999999</v>
      </c>
      <c r="G45" s="28">
        <f t="shared" si="3"/>
        <v>20.630506687372662</v>
      </c>
      <c r="H45" s="21">
        <v>7299.0999999999995</v>
      </c>
      <c r="I45" s="28">
        <v>16.28622706909071</v>
      </c>
      <c r="J45" s="21">
        <v>85880</v>
      </c>
      <c r="K45" s="28">
        <v>20.133653679552864</v>
      </c>
      <c r="L45" s="21">
        <v>38534.699999999997</v>
      </c>
      <c r="M45" s="28">
        <v>22.076976231811848</v>
      </c>
      <c r="N45" s="21">
        <v>14846</v>
      </c>
      <c r="O45" s="28">
        <v>21.886050114508958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160354.6</v>
      </c>
      <c r="C46" s="28">
        <f t="shared" si="1"/>
        <v>11.530002849933837</v>
      </c>
      <c r="D46" s="21">
        <v>64129.499999999993</v>
      </c>
      <c r="E46" s="28">
        <v>1.5858522208967794</v>
      </c>
      <c r="F46" s="21">
        <f t="shared" si="2"/>
        <v>96225.1</v>
      </c>
      <c r="G46" s="28">
        <f t="shared" si="3"/>
        <v>18.157311190115678</v>
      </c>
      <c r="H46" s="21">
        <v>11955.6</v>
      </c>
      <c r="I46" s="28">
        <v>12.017230419217773</v>
      </c>
      <c r="J46" s="21">
        <v>49521.9</v>
      </c>
      <c r="K46" s="28">
        <v>18.406409649064354</v>
      </c>
      <c r="L46" s="21">
        <v>30096</v>
      </c>
      <c r="M46" s="28">
        <v>19.754860944976077</v>
      </c>
      <c r="N46" s="21">
        <v>4651.6000000000004</v>
      </c>
      <c r="O46" s="28">
        <v>20.950471235703841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341101.69999999995</v>
      </c>
      <c r="C47" s="28">
        <f t="shared" si="1"/>
        <v>5.7579627630117356</v>
      </c>
      <c r="D47" s="21">
        <v>228281.9</v>
      </c>
      <c r="E47" s="28">
        <v>0.64206092116808222</v>
      </c>
      <c r="F47" s="21">
        <f t="shared" si="2"/>
        <v>112819.8</v>
      </c>
      <c r="G47" s="28">
        <f t="shared" si="3"/>
        <v>16.109583601460027</v>
      </c>
      <c r="H47" s="21">
        <v>12941.1</v>
      </c>
      <c r="I47" s="28">
        <v>10.792220135846257</v>
      </c>
      <c r="J47" s="21">
        <v>44149.8</v>
      </c>
      <c r="K47" s="28">
        <v>16.202010246932034</v>
      </c>
      <c r="L47" s="21">
        <v>49209.299999999996</v>
      </c>
      <c r="M47" s="28">
        <v>17.127773124185875</v>
      </c>
      <c r="N47" s="21">
        <v>6519.5999999999995</v>
      </c>
      <c r="O47" s="28">
        <v>18.353206024909504</v>
      </c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222329.9</v>
      </c>
      <c r="C48" s="28">
        <f t="shared" si="1"/>
        <v>5.9129971272419954</v>
      </c>
      <c r="D48" s="21">
        <v>143671</v>
      </c>
      <c r="E48" s="28">
        <v>1.2641025676719726</v>
      </c>
      <c r="F48" s="21">
        <f t="shared" si="2"/>
        <v>78658.899999999994</v>
      </c>
      <c r="G48" s="28">
        <f t="shared" si="3"/>
        <v>14.404233723075205</v>
      </c>
      <c r="H48" s="21">
        <v>12005</v>
      </c>
      <c r="I48" s="28">
        <v>7.5163187838400658</v>
      </c>
      <c r="J48" s="21">
        <v>24014.100000000002</v>
      </c>
      <c r="K48" s="28">
        <v>15.440056050403719</v>
      </c>
      <c r="L48" s="21">
        <v>32493.399999999998</v>
      </c>
      <c r="M48" s="28">
        <v>15.259835012648725</v>
      </c>
      <c r="N48" s="21">
        <v>10146.4</v>
      </c>
      <c r="O48" s="28">
        <v>17.362295986753924</v>
      </c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206071.99999999997</v>
      </c>
      <c r="C49" s="28">
        <f t="shared" si="1"/>
        <v>7.2715596684653923</v>
      </c>
      <c r="D49" s="21">
        <v>116799.9</v>
      </c>
      <c r="E49" s="28">
        <v>1.6646745587967116</v>
      </c>
      <c r="F49" s="21">
        <f t="shared" si="2"/>
        <v>89272.1</v>
      </c>
      <c r="G49" s="28">
        <f t="shared" si="3"/>
        <v>14.607374778906291</v>
      </c>
      <c r="H49" s="21">
        <v>3178.9</v>
      </c>
      <c r="I49" s="28">
        <v>7.7576520179936459</v>
      </c>
      <c r="J49" s="21">
        <v>37883.300000000003</v>
      </c>
      <c r="K49" s="28">
        <v>13.484438156126842</v>
      </c>
      <c r="L49" s="21">
        <v>34419.9</v>
      </c>
      <c r="M49" s="28">
        <v>15.45246226746737</v>
      </c>
      <c r="N49" s="21">
        <v>13790</v>
      </c>
      <c r="O49" s="28">
        <v>17.161928934010152</v>
      </c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185573.69999999998</v>
      </c>
      <c r="C50" s="28">
        <f t="shared" si="1"/>
        <v>5.2313450181787617</v>
      </c>
      <c r="D50" s="21">
        <v>119933.29999999999</v>
      </c>
      <c r="E50" s="28">
        <v>0.56400922846282064</v>
      </c>
      <c r="F50" s="21">
        <f t="shared" si="2"/>
        <v>65640.399999999994</v>
      </c>
      <c r="G50" s="28">
        <f t="shared" si="3"/>
        <v>13.75915690641739</v>
      </c>
      <c r="H50" s="21">
        <v>13633.1</v>
      </c>
      <c r="I50" s="28">
        <v>10.113125481365207</v>
      </c>
      <c r="J50" s="21">
        <v>17652.699999999997</v>
      </c>
      <c r="K50" s="28">
        <v>14.946805871056554</v>
      </c>
      <c r="L50" s="21">
        <v>31000</v>
      </c>
      <c r="M50" s="28">
        <v>14.327972967741934</v>
      </c>
      <c r="N50" s="21">
        <v>3354.6</v>
      </c>
      <c r="O50" s="28">
        <v>17.070491265724677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176798.3</v>
      </c>
      <c r="C51" s="28">
        <f t="shared" si="1"/>
        <v>6.4053469575216511</v>
      </c>
      <c r="D51" s="21">
        <v>94446</v>
      </c>
      <c r="E51" s="28">
        <v>0.6598343180229973</v>
      </c>
      <c r="F51" s="21">
        <f t="shared" si="2"/>
        <v>82352.3</v>
      </c>
      <c r="G51" s="28">
        <f t="shared" si="3"/>
        <v>12.994606598722802</v>
      </c>
      <c r="H51" s="21">
        <v>4261</v>
      </c>
      <c r="I51" s="28">
        <v>8.1955526871626372</v>
      </c>
      <c r="J51" s="21">
        <v>26473.7</v>
      </c>
      <c r="K51" s="28">
        <v>11.765464215428898</v>
      </c>
      <c r="L51" s="21">
        <v>47018.6</v>
      </c>
      <c r="M51" s="28">
        <v>13.849534460830396</v>
      </c>
      <c r="N51" s="21">
        <v>4415</v>
      </c>
      <c r="O51" s="28">
        <v>15.68321630804077</v>
      </c>
      <c r="P51" s="21">
        <v>184</v>
      </c>
      <c r="Q51" s="28">
        <v>18</v>
      </c>
      <c r="R51" s="22"/>
      <c r="S51" s="30"/>
    </row>
    <row r="52" spans="1:19" ht="14.25" customHeight="1" x14ac:dyDescent="0.2">
      <c r="A52" s="23" t="s">
        <v>7</v>
      </c>
      <c r="B52" s="26">
        <f t="shared" si="0"/>
        <v>304362.59999999998</v>
      </c>
      <c r="C52" s="28">
        <f t="shared" si="1"/>
        <v>3.9698183186764742</v>
      </c>
      <c r="D52" s="21">
        <v>221505.1</v>
      </c>
      <c r="E52" s="28">
        <v>0.84934961768374628</v>
      </c>
      <c r="F52" s="21">
        <f t="shared" si="2"/>
        <v>82857.5</v>
      </c>
      <c r="G52" s="28">
        <f t="shared" si="3"/>
        <v>12.311848088585826</v>
      </c>
      <c r="H52" s="21">
        <v>3906</v>
      </c>
      <c r="I52" s="28">
        <v>6.9918740399385566</v>
      </c>
      <c r="J52" s="21">
        <v>26649</v>
      </c>
      <c r="K52" s="28">
        <v>10.389495290630041</v>
      </c>
      <c r="L52" s="21">
        <v>49821.5</v>
      </c>
      <c r="M52" s="28">
        <v>13.579838684102247</v>
      </c>
      <c r="N52" s="21">
        <v>2481</v>
      </c>
      <c r="O52" s="28">
        <v>15.873075372833537</v>
      </c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381527.9</v>
      </c>
      <c r="C53" s="28">
        <f t="shared" si="1"/>
        <v>2.6696358667347786</v>
      </c>
      <c r="D53" s="21">
        <v>298424.59999999998</v>
      </c>
      <c r="E53" s="28">
        <v>0.45519248748260033</v>
      </c>
      <c r="F53" s="21">
        <f t="shared" si="2"/>
        <v>83103.299999999988</v>
      </c>
      <c r="G53" s="28">
        <f t="shared" si="3"/>
        <v>10.621719354105073</v>
      </c>
      <c r="H53" s="21">
        <v>12519</v>
      </c>
      <c r="I53" s="28">
        <v>5.8324354980429742</v>
      </c>
      <c r="J53" s="21">
        <v>28111.4</v>
      </c>
      <c r="K53" s="28">
        <v>11.134756717915153</v>
      </c>
      <c r="L53" s="21">
        <v>39866.899999999994</v>
      </c>
      <c r="M53" s="28">
        <v>11.526167572597819</v>
      </c>
      <c r="N53" s="21">
        <v>2606</v>
      </c>
      <c r="O53" s="28">
        <v>14.258442056792019</v>
      </c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295919.89999999997</v>
      </c>
      <c r="C54" s="28">
        <f t="shared" si="1"/>
        <v>3.2494687481308286</v>
      </c>
      <c r="D54" s="21">
        <v>220459</v>
      </c>
      <c r="E54" s="28">
        <v>0.58222035843399456</v>
      </c>
      <c r="F54" s="21">
        <f t="shared" si="2"/>
        <v>75460.899999999994</v>
      </c>
      <c r="G54" s="28">
        <f t="shared" si="3"/>
        <v>11.04183423468313</v>
      </c>
      <c r="H54" s="21">
        <v>1860.8</v>
      </c>
      <c r="I54" s="28">
        <v>5.8664552880481509</v>
      </c>
      <c r="J54" s="21">
        <v>27480.799999999999</v>
      </c>
      <c r="K54" s="28">
        <v>9.6180627201537057</v>
      </c>
      <c r="L54" s="21">
        <v>34150.799999999996</v>
      </c>
      <c r="M54" s="28">
        <v>10.840900681682422</v>
      </c>
      <c r="N54" s="21">
        <v>11711.5</v>
      </c>
      <c r="O54" s="28">
        <v>15.704048157793624</v>
      </c>
      <c r="P54" s="21">
        <v>257</v>
      </c>
      <c r="Q54" s="28">
        <v>15</v>
      </c>
      <c r="R54" s="21"/>
      <c r="S54" s="28"/>
    </row>
    <row r="55" spans="1:19" ht="14.25" customHeight="1" x14ac:dyDescent="0.2">
      <c r="A55" s="23" t="s">
        <v>14</v>
      </c>
      <c r="B55" s="26">
        <f t="shared" si="0"/>
        <v>265559.20000000007</v>
      </c>
      <c r="C55" s="28">
        <f t="shared" si="1"/>
        <v>4.2562734862885554</v>
      </c>
      <c r="D55" s="21">
        <v>193425.2</v>
      </c>
      <c r="E55" s="28">
        <v>2.2205321333518073</v>
      </c>
      <c r="F55" s="21">
        <f t="shared" si="2"/>
        <v>72133.999999999985</v>
      </c>
      <c r="G55" s="28">
        <f t="shared" si="3"/>
        <v>9.7150540660437557</v>
      </c>
      <c r="H55" s="21">
        <v>16143.2</v>
      </c>
      <c r="I55" s="28">
        <v>5.1253320283463006</v>
      </c>
      <c r="J55" s="21">
        <v>21924.799999999999</v>
      </c>
      <c r="K55" s="28">
        <v>10.06425828285777</v>
      </c>
      <c r="L55" s="21">
        <v>31014.899999999998</v>
      </c>
      <c r="M55" s="28">
        <v>11.457080628988003</v>
      </c>
      <c r="N55" s="21">
        <v>2865.4</v>
      </c>
      <c r="O55" s="28">
        <v>13.897183639282472</v>
      </c>
      <c r="P55" s="21">
        <v>185.7</v>
      </c>
      <c r="Q55" s="28">
        <v>11.999999999999998</v>
      </c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416574.3</v>
      </c>
      <c r="C56" s="29">
        <f t="shared" si="1"/>
        <v>2.2912803310237808</v>
      </c>
      <c r="D56" s="25">
        <v>343911.39999999997</v>
      </c>
      <c r="E56" s="29">
        <v>0.60373414199122222</v>
      </c>
      <c r="F56" s="25">
        <f t="shared" si="2"/>
        <v>72662.899999999994</v>
      </c>
      <c r="G56" s="29">
        <f t="shared" si="3"/>
        <v>10.278387540271583</v>
      </c>
      <c r="H56" s="25">
        <v>5385.2</v>
      </c>
      <c r="I56" s="29">
        <v>6.4268799673178343</v>
      </c>
      <c r="J56" s="25">
        <v>35685</v>
      </c>
      <c r="K56" s="29">
        <v>10.754461482415579</v>
      </c>
      <c r="L56" s="25">
        <v>24851.800000000003</v>
      </c>
      <c r="M56" s="29">
        <v>9.7046700037824198</v>
      </c>
      <c r="N56" s="25">
        <v>6468.4</v>
      </c>
      <c r="O56" s="29">
        <v>12.990219528786103</v>
      </c>
      <c r="P56" s="25">
        <v>272.5</v>
      </c>
      <c r="Q56" s="29">
        <v>12</v>
      </c>
      <c r="R56" s="25"/>
      <c r="S56" s="29"/>
    </row>
    <row r="57" spans="1:19" ht="14.25" customHeight="1" x14ac:dyDescent="0.2">
      <c r="A57" s="23" t="s">
        <v>19</v>
      </c>
      <c r="B57" s="26">
        <f t="shared" si="0"/>
        <v>263716.69999999995</v>
      </c>
      <c r="C57" s="28">
        <f t="shared" si="1"/>
        <v>4.7759688218455647</v>
      </c>
      <c r="D57" s="21">
        <v>181447.5</v>
      </c>
      <c r="E57" s="28">
        <v>2.2852205183317489</v>
      </c>
      <c r="F57" s="21">
        <f t="shared" si="2"/>
        <v>82269.200000000012</v>
      </c>
      <c r="G57" s="28">
        <f t="shared" si="3"/>
        <v>10.269398353211161</v>
      </c>
      <c r="H57" s="21">
        <v>3648.4</v>
      </c>
      <c r="I57" s="28">
        <v>4.7482622519460582</v>
      </c>
      <c r="J57" s="21">
        <v>37068.300000000003</v>
      </c>
      <c r="K57" s="28">
        <v>9.4935891853686272</v>
      </c>
      <c r="L57" s="21">
        <v>35160.300000000003</v>
      </c>
      <c r="M57" s="28">
        <v>10.991100331908431</v>
      </c>
      <c r="N57" s="21">
        <v>6045.5999999999995</v>
      </c>
      <c r="O57" s="28">
        <v>14.028852388513963</v>
      </c>
      <c r="P57" s="21">
        <v>346.6</v>
      </c>
      <c r="Q57" s="28">
        <v>12.57126370455857</v>
      </c>
      <c r="R57" s="22"/>
      <c r="S57" s="30"/>
    </row>
    <row r="58" spans="1:19" ht="14.25" customHeight="1" x14ac:dyDescent="0.2">
      <c r="A58" s="23" t="s">
        <v>1</v>
      </c>
      <c r="B58" s="26">
        <f t="shared" si="0"/>
        <v>316654.79999999993</v>
      </c>
      <c r="C58" s="28">
        <f t="shared" si="1"/>
        <v>2.5852364846514253</v>
      </c>
      <c r="D58" s="21">
        <v>243990.7</v>
      </c>
      <c r="E58" s="28">
        <v>0.14009224122066949</v>
      </c>
      <c r="F58" s="21">
        <f t="shared" si="2"/>
        <v>72664.100000000006</v>
      </c>
      <c r="G58" s="28">
        <f t="shared" si="3"/>
        <v>10.795514401196739</v>
      </c>
      <c r="H58" s="21">
        <v>13039.3</v>
      </c>
      <c r="I58" s="28">
        <v>7.1127245327586603</v>
      </c>
      <c r="J58" s="21">
        <v>26935.1</v>
      </c>
      <c r="K58" s="28">
        <v>8.2570326451359009</v>
      </c>
      <c r="L58" s="21">
        <v>26426</v>
      </c>
      <c r="M58" s="28">
        <v>14.67768065541512</v>
      </c>
      <c r="N58" s="21">
        <v>6019.6</v>
      </c>
      <c r="O58" s="28">
        <v>13.040035882782909</v>
      </c>
      <c r="P58" s="21">
        <v>244.1</v>
      </c>
      <c r="Q58" s="28">
        <v>12</v>
      </c>
      <c r="R58" s="22"/>
      <c r="S58" s="30"/>
    </row>
    <row r="59" spans="1:19" ht="14.25" customHeight="1" x14ac:dyDescent="0.2">
      <c r="A59" s="23" t="s">
        <v>2</v>
      </c>
      <c r="B59" s="26">
        <f t="shared" si="0"/>
        <v>306228.10000000003</v>
      </c>
      <c r="C59" s="28">
        <f t="shared" si="1"/>
        <v>1.7032494666557381</v>
      </c>
      <c r="D59" s="21">
        <v>249944.80000000002</v>
      </c>
      <c r="E59" s="28">
        <v>0.29931416056665311</v>
      </c>
      <c r="F59" s="21">
        <f t="shared" si="2"/>
        <v>56283.3</v>
      </c>
      <c r="G59" s="28">
        <f t="shared" si="3"/>
        <v>7.9378933004994385</v>
      </c>
      <c r="H59" s="21">
        <v>2598.4</v>
      </c>
      <c r="I59" s="28">
        <v>3.5096443965517237</v>
      </c>
      <c r="J59" s="21">
        <v>33427.699999999997</v>
      </c>
      <c r="K59" s="28">
        <v>7.7821507312797484</v>
      </c>
      <c r="L59" s="21">
        <v>16360.4</v>
      </c>
      <c r="M59" s="28">
        <v>7.7909776044595498</v>
      </c>
      <c r="N59" s="21">
        <v>3620.8</v>
      </c>
      <c r="O59" s="28">
        <v>12.907771763146265</v>
      </c>
      <c r="P59" s="21">
        <v>276</v>
      </c>
      <c r="Q59" s="28">
        <v>12</v>
      </c>
      <c r="R59" s="21"/>
      <c r="S59" s="28"/>
    </row>
    <row r="60" spans="1:19" ht="14.25" customHeight="1" x14ac:dyDescent="0.2">
      <c r="A60" s="23" t="s">
        <v>3</v>
      </c>
      <c r="B60" s="26">
        <f t="shared" si="0"/>
        <v>242164.8</v>
      </c>
      <c r="C60" s="28">
        <f t="shared" si="1"/>
        <v>1.9553523592198374</v>
      </c>
      <c r="D60" s="21">
        <v>192371.3</v>
      </c>
      <c r="E60" s="28">
        <v>0.37582933109044858</v>
      </c>
      <c r="F60" s="21">
        <f t="shared" si="2"/>
        <v>49793.500000000007</v>
      </c>
      <c r="G60" s="28">
        <f t="shared" si="3"/>
        <v>8.0576528261720899</v>
      </c>
      <c r="H60" s="21">
        <v>6869.6</v>
      </c>
      <c r="I60" s="28">
        <v>3.2239737393734713</v>
      </c>
      <c r="J60" s="21">
        <v>19095.2</v>
      </c>
      <c r="K60" s="28">
        <v>8.2409369894004776</v>
      </c>
      <c r="L60" s="21">
        <v>17950</v>
      </c>
      <c r="M60" s="28">
        <v>8.6900718662952663</v>
      </c>
      <c r="N60" s="21">
        <v>5816.3</v>
      </c>
      <c r="O60" s="28">
        <v>11.175850626687069</v>
      </c>
      <c r="P60" s="21">
        <v>62.4</v>
      </c>
      <c r="Q60" s="28">
        <v>11.54</v>
      </c>
      <c r="R60" s="22"/>
      <c r="S60" s="30"/>
    </row>
    <row r="61" spans="1:19" ht="14.25" customHeight="1" x14ac:dyDescent="0.2">
      <c r="A61" s="23" t="s">
        <v>4</v>
      </c>
      <c r="B61" s="26">
        <f t="shared" si="0"/>
        <v>253759.6</v>
      </c>
      <c r="C61" s="28">
        <f t="shared" si="1"/>
        <v>2.1874821051105062</v>
      </c>
      <c r="D61" s="21">
        <v>192255.4</v>
      </c>
      <c r="E61" s="28">
        <v>0.21136192793544417</v>
      </c>
      <c r="F61" s="21">
        <f t="shared" si="2"/>
        <v>61504.2</v>
      </c>
      <c r="G61" s="28">
        <f t="shared" si="3"/>
        <v>8.3646175708325625</v>
      </c>
      <c r="H61" s="21">
        <v>2990.1</v>
      </c>
      <c r="I61" s="28">
        <v>6.3140864854018259</v>
      </c>
      <c r="J61" s="21">
        <v>23267.1</v>
      </c>
      <c r="K61" s="28">
        <v>6.1125881609654842</v>
      </c>
      <c r="L61" s="21">
        <v>26595.200000000001</v>
      </c>
      <c r="M61" s="28">
        <v>8.8443915443388281</v>
      </c>
      <c r="N61" s="21">
        <v>8111.4</v>
      </c>
      <c r="O61" s="28">
        <v>13.803141257982594</v>
      </c>
      <c r="P61" s="21">
        <v>540.4</v>
      </c>
      <c r="Q61" s="28">
        <v>11.428571428571429</v>
      </c>
      <c r="R61" s="22"/>
      <c r="S61" s="30"/>
    </row>
    <row r="62" spans="1:19" ht="14.25" customHeight="1" x14ac:dyDescent="0.2">
      <c r="A62" s="23" t="s">
        <v>5</v>
      </c>
      <c r="B62" s="26">
        <f t="shared" si="0"/>
        <v>317136.99999999994</v>
      </c>
      <c r="C62" s="28">
        <f t="shared" si="1"/>
        <v>0.87449948129672683</v>
      </c>
      <c r="D62" s="21">
        <v>279183.8</v>
      </c>
      <c r="E62" s="28">
        <v>0.10815656925652563</v>
      </c>
      <c r="F62" s="21">
        <f t="shared" si="2"/>
        <v>37953.199999999997</v>
      </c>
      <c r="G62" s="28">
        <f t="shared" si="3"/>
        <v>6.5117191699250663</v>
      </c>
      <c r="H62" s="21">
        <v>7285.3</v>
      </c>
      <c r="I62" s="28">
        <v>2.7838524151373307</v>
      </c>
      <c r="J62" s="21">
        <v>15717</v>
      </c>
      <c r="K62" s="28">
        <v>7.2252497295921625</v>
      </c>
      <c r="L62" s="21">
        <v>11423.100000000002</v>
      </c>
      <c r="M62" s="28">
        <v>6.6297187278409515</v>
      </c>
      <c r="N62" s="21">
        <v>3460.6</v>
      </c>
      <c r="O62" s="28">
        <v>10.661789863029533</v>
      </c>
      <c r="P62" s="21">
        <v>67.2</v>
      </c>
      <c r="Q62" s="28">
        <v>10</v>
      </c>
      <c r="R62" s="22"/>
      <c r="S62" s="30"/>
    </row>
    <row r="63" spans="1:19" ht="14.25" customHeight="1" x14ac:dyDescent="0.2">
      <c r="A63" s="23" t="s">
        <v>6</v>
      </c>
      <c r="B63" s="26">
        <f t="shared" si="0"/>
        <v>242244.19999999998</v>
      </c>
      <c r="C63" s="28">
        <f t="shared" si="1"/>
        <v>1.4288541975411593</v>
      </c>
      <c r="D63" s="21">
        <v>200308.3</v>
      </c>
      <c r="E63" s="28">
        <v>0.143557366319818</v>
      </c>
      <c r="F63" s="21">
        <f t="shared" si="2"/>
        <v>41935.899999999994</v>
      </c>
      <c r="G63" s="28">
        <f t="shared" si="3"/>
        <v>7.568119677889352</v>
      </c>
      <c r="H63" s="21">
        <v>4484.2999999999993</v>
      </c>
      <c r="I63" s="28">
        <v>3.8290725419797966</v>
      </c>
      <c r="J63" s="21">
        <v>16333.5</v>
      </c>
      <c r="K63" s="28">
        <v>6.3996363302415276</v>
      </c>
      <c r="L63" s="21">
        <v>14529.4</v>
      </c>
      <c r="M63" s="28">
        <v>8.4288818533456311</v>
      </c>
      <c r="N63" s="21">
        <v>6447.5</v>
      </c>
      <c r="O63" s="28">
        <v>11.113911438542072</v>
      </c>
      <c r="P63" s="21">
        <v>141.19999999999999</v>
      </c>
      <c r="Q63" s="28">
        <v>11</v>
      </c>
      <c r="R63" s="22"/>
      <c r="S63" s="30"/>
    </row>
    <row r="64" spans="1:19" ht="14.25" customHeight="1" x14ac:dyDescent="0.2">
      <c r="A64" s="23" t="s">
        <v>7</v>
      </c>
      <c r="B64" s="26">
        <f t="shared" si="0"/>
        <v>354991.99999999994</v>
      </c>
      <c r="C64" s="28">
        <f t="shared" si="1"/>
        <v>1.7228346328931359</v>
      </c>
      <c r="D64" s="21">
        <v>270028.49999999994</v>
      </c>
      <c r="E64" s="28">
        <v>3.3460068103922373E-2</v>
      </c>
      <c r="F64" s="21">
        <f t="shared" si="2"/>
        <v>84963.5</v>
      </c>
      <c r="G64" s="28">
        <f t="shared" si="3"/>
        <v>7.0919552513726494</v>
      </c>
      <c r="H64" s="21">
        <v>13441</v>
      </c>
      <c r="I64" s="28">
        <v>3.002708875827691</v>
      </c>
      <c r="J64" s="21">
        <v>28161.7</v>
      </c>
      <c r="K64" s="28">
        <v>6.306467649325147</v>
      </c>
      <c r="L64" s="21">
        <v>24405.8</v>
      </c>
      <c r="M64" s="28">
        <v>7.9359447344483698</v>
      </c>
      <c r="N64" s="21">
        <v>18836</v>
      </c>
      <c r="O64" s="28">
        <v>10.066096835846253</v>
      </c>
      <c r="P64" s="21">
        <v>119</v>
      </c>
      <c r="Q64" s="28">
        <v>11</v>
      </c>
      <c r="R64" s="22"/>
      <c r="S64" s="30"/>
    </row>
    <row r="65" spans="1:19" ht="14.25" customHeight="1" x14ac:dyDescent="0.2">
      <c r="A65" s="23" t="s">
        <v>8</v>
      </c>
      <c r="B65" s="26">
        <f t="shared" si="0"/>
        <v>388067.1</v>
      </c>
      <c r="C65" s="28">
        <f t="shared" si="1"/>
        <v>0.74624347181196238</v>
      </c>
      <c r="D65" s="21">
        <v>348746.1</v>
      </c>
      <c r="E65" s="28">
        <v>1.4828191627089163E-2</v>
      </c>
      <c r="F65" s="21">
        <f t="shared" si="2"/>
        <v>39321</v>
      </c>
      <c r="G65" s="28">
        <f t="shared" si="3"/>
        <v>7.2333172096335296</v>
      </c>
      <c r="H65" s="21">
        <v>4525.8999999999996</v>
      </c>
      <c r="I65" s="28">
        <v>2.4360966879515682</v>
      </c>
      <c r="J65" s="21">
        <v>11625.5</v>
      </c>
      <c r="K65" s="28">
        <v>6.6397897724829029</v>
      </c>
      <c r="L65" s="21">
        <v>19199.3</v>
      </c>
      <c r="M65" s="28">
        <v>8.1180424286302095</v>
      </c>
      <c r="N65" s="21">
        <v>3547.8</v>
      </c>
      <c r="O65" s="28">
        <v>9.9208602514234148</v>
      </c>
      <c r="P65" s="21">
        <v>422.5</v>
      </c>
      <c r="Q65" s="28">
        <v>12.182011834319526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369733.50000000006</v>
      </c>
      <c r="C66" s="28">
        <f t="shared" si="1"/>
        <v>1.482314285830199</v>
      </c>
      <c r="D66" s="21">
        <v>311494.40000000002</v>
      </c>
      <c r="E66" s="28">
        <v>0.13257352941176467</v>
      </c>
      <c r="F66" s="21">
        <f t="shared" si="2"/>
        <v>58239.100000000006</v>
      </c>
      <c r="G66" s="28">
        <f t="shared" si="3"/>
        <v>8.7014623680654388</v>
      </c>
      <c r="H66" s="21">
        <v>2461.4</v>
      </c>
      <c r="I66" s="28">
        <v>3.4451775412366943</v>
      </c>
      <c r="J66" s="21">
        <v>18981.400000000001</v>
      </c>
      <c r="K66" s="28">
        <v>6.3076449050122756</v>
      </c>
      <c r="L66" s="21">
        <v>21407.3</v>
      </c>
      <c r="M66" s="28">
        <v>8.8755499292297468</v>
      </c>
      <c r="N66" s="21">
        <v>2264.1</v>
      </c>
      <c r="O66" s="28">
        <v>10.497720948721346</v>
      </c>
      <c r="P66" s="21">
        <v>13124.9</v>
      </c>
      <c r="Q66" s="28">
        <v>12.555371545687969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511639.30000000005</v>
      </c>
      <c r="C67" s="28">
        <f t="shared" si="1"/>
        <v>1.7533449678318296</v>
      </c>
      <c r="D67" s="21">
        <v>411625.50000000006</v>
      </c>
      <c r="E67" s="28">
        <v>2.5694982453710958E-3</v>
      </c>
      <c r="F67" s="21">
        <f t="shared" si="2"/>
        <v>100013.8</v>
      </c>
      <c r="G67" s="28">
        <f t="shared" si="3"/>
        <v>8.958988869536002</v>
      </c>
      <c r="H67" s="21">
        <v>7037.4</v>
      </c>
      <c r="I67" s="28">
        <v>1.7790306078949614</v>
      </c>
      <c r="J67" s="21">
        <v>35386</v>
      </c>
      <c r="K67" s="28">
        <v>7.0521406771039388</v>
      </c>
      <c r="L67" s="21">
        <v>28466.799999999999</v>
      </c>
      <c r="M67" s="28">
        <v>10.577705994351314</v>
      </c>
      <c r="N67" s="21">
        <v>8235.7999999999993</v>
      </c>
      <c r="O67" s="28">
        <v>8.7711187741324466</v>
      </c>
      <c r="P67" s="21">
        <v>20887.8</v>
      </c>
      <c r="Q67" s="28">
        <v>12.476426430739476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387627.39999999997</v>
      </c>
      <c r="C68" s="29">
        <f t="shared" si="1"/>
        <v>1.1907155195943322</v>
      </c>
      <c r="D68" s="25">
        <v>335634.4</v>
      </c>
      <c r="E68" s="29">
        <v>2.6972700056966743E-2</v>
      </c>
      <c r="F68" s="25">
        <f t="shared" si="2"/>
        <v>51993</v>
      </c>
      <c r="G68" s="29">
        <f t="shared" si="3"/>
        <v>8.7031137845479201</v>
      </c>
      <c r="H68" s="25">
        <v>2794</v>
      </c>
      <c r="I68" s="29">
        <v>3.3072297780959197</v>
      </c>
      <c r="J68" s="25">
        <v>11252.5</v>
      </c>
      <c r="K68" s="29">
        <v>6.6253028215952021</v>
      </c>
      <c r="L68" s="25">
        <v>17252.099999999999</v>
      </c>
      <c r="M68" s="29">
        <v>10.125898586259064</v>
      </c>
      <c r="N68" s="25">
        <v>9476.6</v>
      </c>
      <c r="O68" s="29">
        <v>5.7058924086697749</v>
      </c>
      <c r="P68" s="25">
        <v>11217.8</v>
      </c>
      <c r="Q68" s="29">
        <v>12.475164470751844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591532.6</v>
      </c>
      <c r="C69" s="28">
        <f t="shared" si="1"/>
        <v>1.1706481468646022</v>
      </c>
      <c r="D69" s="21">
        <v>514628.2</v>
      </c>
      <c r="E69" s="28">
        <v>9.7302479731969597E-3</v>
      </c>
      <c r="F69" s="21">
        <f t="shared" si="2"/>
        <v>76904.399999999994</v>
      </c>
      <c r="G69" s="28">
        <f t="shared" si="3"/>
        <v>8.9392685203967517</v>
      </c>
      <c r="H69" s="21">
        <v>3536</v>
      </c>
      <c r="I69" s="28">
        <v>4.4565045248868778</v>
      </c>
      <c r="J69" s="21">
        <v>19303.599999999999</v>
      </c>
      <c r="K69" s="28">
        <v>4.888226652023457</v>
      </c>
      <c r="L69" s="21">
        <v>22621.7</v>
      </c>
      <c r="M69" s="28">
        <v>9.4792363085002442</v>
      </c>
      <c r="N69" s="21">
        <v>7242.4</v>
      </c>
      <c r="O69" s="28">
        <v>8.6710303214404068</v>
      </c>
      <c r="P69" s="21">
        <v>24200.699999999997</v>
      </c>
      <c r="Q69" s="28">
        <v>12.401087571847096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565220.90000000014</v>
      </c>
      <c r="C70" s="28">
        <f t="shared" si="1"/>
        <v>0.91606705272221867</v>
      </c>
      <c r="D70" s="21">
        <v>499308.9</v>
      </c>
      <c r="E70" s="28">
        <v>9.2606400566863523E-3</v>
      </c>
      <c r="F70" s="21">
        <f t="shared" si="2"/>
        <v>65912</v>
      </c>
      <c r="G70" s="28">
        <f t="shared" si="3"/>
        <v>7.7854764534530894</v>
      </c>
      <c r="H70" s="21">
        <v>5002.2</v>
      </c>
      <c r="I70" s="28">
        <v>3.3053530446603494</v>
      </c>
      <c r="J70" s="21">
        <v>28297</v>
      </c>
      <c r="K70" s="28">
        <v>5.8400275647595157</v>
      </c>
      <c r="L70" s="21">
        <v>16512</v>
      </c>
      <c r="M70" s="28">
        <v>8.6859694767441855</v>
      </c>
      <c r="N70" s="21">
        <v>1134.3</v>
      </c>
      <c r="O70" s="28">
        <v>9.6531526051309182</v>
      </c>
      <c r="P70" s="21">
        <v>14966.5</v>
      </c>
      <c r="Q70" s="28">
        <v>11.826060067484049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628292.5</v>
      </c>
      <c r="C71" s="28">
        <f t="shared" si="1"/>
        <v>0.63524769275456894</v>
      </c>
      <c r="D71" s="21">
        <v>570224</v>
      </c>
      <c r="E71" s="28">
        <v>9.1150372485198812E-3</v>
      </c>
      <c r="F71" s="21">
        <f t="shared" si="2"/>
        <v>58068.5</v>
      </c>
      <c r="G71" s="28">
        <f t="shared" si="3"/>
        <v>6.7837768841971124</v>
      </c>
      <c r="H71" s="21">
        <v>12839.099999999999</v>
      </c>
      <c r="I71" s="28">
        <v>3.2526812627053303</v>
      </c>
      <c r="J71" s="21">
        <v>20078.8</v>
      </c>
      <c r="K71" s="28">
        <v>6.4328805506305162</v>
      </c>
      <c r="L71" s="21">
        <v>12266</v>
      </c>
      <c r="M71" s="28">
        <v>7.1379256481330513</v>
      </c>
      <c r="N71" s="21">
        <v>2783.4</v>
      </c>
      <c r="O71" s="28">
        <v>6.2135833872242578</v>
      </c>
      <c r="P71" s="21">
        <v>10101.200000000001</v>
      </c>
      <c r="Q71" s="28">
        <v>11.696535263137054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581273.79999999981</v>
      </c>
      <c r="C72" s="28">
        <f t="shared" si="1"/>
        <v>0.54117622710674407</v>
      </c>
      <c r="D72" s="21">
        <v>537038.39999999991</v>
      </c>
      <c r="E72" s="28">
        <v>8.0516477034044496E-3</v>
      </c>
      <c r="F72" s="21">
        <f t="shared" si="2"/>
        <v>44235.399999999994</v>
      </c>
      <c r="G72" s="28">
        <f t="shared" si="3"/>
        <v>7.0135574223359587</v>
      </c>
      <c r="H72" s="21">
        <v>4689.8999999999996</v>
      </c>
      <c r="I72" s="28">
        <v>2.0318791445446602</v>
      </c>
      <c r="J72" s="21">
        <v>11052.2</v>
      </c>
      <c r="K72" s="28">
        <v>5.7958367564828723</v>
      </c>
      <c r="L72" s="21">
        <v>16495.599999999999</v>
      </c>
      <c r="M72" s="28">
        <v>6.6839280777904424</v>
      </c>
      <c r="N72" s="21">
        <v>352.6</v>
      </c>
      <c r="O72" s="28">
        <v>9.2833238797504247</v>
      </c>
      <c r="P72" s="21">
        <v>11645.1</v>
      </c>
      <c r="Q72" s="28">
        <v>10.573782706889594</v>
      </c>
      <c r="R72" s="22"/>
      <c r="S72" s="30"/>
    </row>
    <row r="73" spans="1:19" ht="14.25" customHeight="1" x14ac:dyDescent="0.2">
      <c r="A73" s="23" t="s">
        <v>4</v>
      </c>
      <c r="B73" s="26">
        <f t="shared" ref="B73:B136" si="4">D73+H73+J73+L73+N73+P73+R73</f>
        <v>622047.6</v>
      </c>
      <c r="C73" s="28">
        <f t="shared" ref="C73:C136" si="5">(D73*E73+H73*I73+J73*K73+L73*M73+N73*O73+P73*Q73+R73*S73)/(D73+H73+J73+L73+N73+P73+R73)</f>
        <v>0.8274680072714693</v>
      </c>
      <c r="D73" s="21">
        <v>556399.1</v>
      </c>
      <c r="E73" s="28">
        <v>2.4416322743872161E-3</v>
      </c>
      <c r="F73" s="21">
        <f t="shared" ref="F73:F136" si="6">H73+J73+L73+N73+P73+R73</f>
        <v>65648.5</v>
      </c>
      <c r="G73" s="28">
        <f t="shared" ref="G73:G136" si="7">(H73*I73+J73*K73+L73*M73+N73*O73+P73*Q73+R73*S73)/(H73+J73+L73+N73+P73+R73)</f>
        <v>7.8199192060747773</v>
      </c>
      <c r="H73" s="21">
        <v>2825.8</v>
      </c>
      <c r="I73" s="28">
        <v>2.669912945006724</v>
      </c>
      <c r="J73" s="21">
        <v>17235.5</v>
      </c>
      <c r="K73" s="28">
        <v>5.6514453308578219</v>
      </c>
      <c r="L73" s="21">
        <v>15853.9</v>
      </c>
      <c r="M73" s="28">
        <v>6.7792339424368775</v>
      </c>
      <c r="N73" s="21">
        <v>12799.1</v>
      </c>
      <c r="O73" s="28">
        <v>7.5029338000328147</v>
      </c>
      <c r="P73" s="21">
        <v>16934.199999999997</v>
      </c>
      <c r="Q73" s="28">
        <v>12.100231661371664</v>
      </c>
      <c r="R73" s="22"/>
      <c r="S73" s="30"/>
    </row>
    <row r="74" spans="1:19" ht="14.25" customHeight="1" x14ac:dyDescent="0.2">
      <c r="A74" s="23" t="s">
        <v>5</v>
      </c>
      <c r="B74" s="26">
        <f t="shared" si="4"/>
        <v>571380.40000000014</v>
      </c>
      <c r="C74" s="28">
        <f t="shared" si="5"/>
        <v>0.54396571705994801</v>
      </c>
      <c r="D74" s="21">
        <v>528788.70000000007</v>
      </c>
      <c r="E74" s="28">
        <v>4.0672729958109921E-3</v>
      </c>
      <c r="F74" s="21">
        <f t="shared" si="6"/>
        <v>42591.7</v>
      </c>
      <c r="G74" s="28">
        <f t="shared" si="7"/>
        <v>7.2469664512099774</v>
      </c>
      <c r="H74" s="21">
        <v>4615</v>
      </c>
      <c r="I74" s="28">
        <v>2.6024550379198272</v>
      </c>
      <c r="J74" s="21">
        <v>14063.1</v>
      </c>
      <c r="K74" s="28">
        <v>5.0522407577276702</v>
      </c>
      <c r="L74" s="21">
        <v>10027.299999999999</v>
      </c>
      <c r="M74" s="28">
        <v>6.6912468959739915</v>
      </c>
      <c r="N74" s="21">
        <v>2263</v>
      </c>
      <c r="O74" s="28">
        <v>10.69724701723376</v>
      </c>
      <c r="P74" s="21">
        <v>11623.3</v>
      </c>
      <c r="Q74" s="28">
        <v>11.554129550127762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564436.19999999995</v>
      </c>
      <c r="C75" s="28">
        <f t="shared" si="5"/>
        <v>0.79548285882443392</v>
      </c>
      <c r="D75" s="21">
        <v>513407.39999999997</v>
      </c>
      <c r="E75" s="28">
        <v>1.3689284572057201E-2</v>
      </c>
      <c r="F75" s="21">
        <f t="shared" si="6"/>
        <v>51028.800000000003</v>
      </c>
      <c r="G75" s="28">
        <f t="shared" si="7"/>
        <v>8.6612097874141654</v>
      </c>
      <c r="H75" s="21">
        <v>4446.2</v>
      </c>
      <c r="I75" s="28">
        <v>2.8474315145517521</v>
      </c>
      <c r="J75" s="21">
        <v>6818.0999999999995</v>
      </c>
      <c r="K75" s="28">
        <v>5.4077748932987202</v>
      </c>
      <c r="L75" s="21">
        <v>17295.5</v>
      </c>
      <c r="M75" s="28">
        <v>8.187851753346246</v>
      </c>
      <c r="N75" s="21">
        <v>13884.5</v>
      </c>
      <c r="O75" s="28">
        <v>10.609305340487593</v>
      </c>
      <c r="P75" s="21">
        <v>8584.5</v>
      </c>
      <c r="Q75" s="28">
        <v>12.059205777855437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564400.69999999995</v>
      </c>
      <c r="C76" s="28">
        <f t="shared" si="5"/>
        <v>0.60461861227315994</v>
      </c>
      <c r="D76" s="21">
        <v>522735.9</v>
      </c>
      <c r="E76" s="28">
        <v>1.897839807826476E-2</v>
      </c>
      <c r="F76" s="21">
        <f t="shared" si="6"/>
        <v>41664.800000000003</v>
      </c>
      <c r="G76" s="28">
        <f t="shared" si="7"/>
        <v>7.9521917301895124</v>
      </c>
      <c r="H76" s="21">
        <v>3199.2000000000003</v>
      </c>
      <c r="I76" s="28">
        <v>2.8238206426606651</v>
      </c>
      <c r="J76" s="21">
        <v>11904.8</v>
      </c>
      <c r="K76" s="28">
        <v>5.0828489348834092</v>
      </c>
      <c r="L76" s="21">
        <v>10762.2</v>
      </c>
      <c r="M76" s="28">
        <v>7.0196271208488961</v>
      </c>
      <c r="N76" s="21">
        <v>9035.2000000000007</v>
      </c>
      <c r="O76" s="28">
        <v>12.269977421639808</v>
      </c>
      <c r="P76" s="21">
        <v>6763.4</v>
      </c>
      <c r="Q76" s="28">
        <v>11.144377088446641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438833.9</v>
      </c>
      <c r="C77" s="28">
        <f t="shared" si="5"/>
        <v>0.60181258558192519</v>
      </c>
      <c r="D77" s="21">
        <v>404271.5</v>
      </c>
      <c r="E77" s="28">
        <v>9.5110093093379085E-3</v>
      </c>
      <c r="F77" s="21">
        <f t="shared" si="6"/>
        <v>34562.400000000001</v>
      </c>
      <c r="G77" s="28">
        <f t="shared" si="7"/>
        <v>7.5298802745179731</v>
      </c>
      <c r="H77" s="21">
        <v>3454.8</v>
      </c>
      <c r="I77" s="28">
        <v>2.553982864420516</v>
      </c>
      <c r="J77" s="21">
        <v>13097</v>
      </c>
      <c r="K77" s="28">
        <v>6.0447629228067505</v>
      </c>
      <c r="L77" s="21">
        <v>8155.2</v>
      </c>
      <c r="M77" s="28">
        <v>7.3090140033352951</v>
      </c>
      <c r="N77" s="21">
        <v>1471.2</v>
      </c>
      <c r="O77" s="28">
        <v>8.4992523110386085</v>
      </c>
      <c r="P77" s="21">
        <v>8384.2000000000007</v>
      </c>
      <c r="Q77" s="28">
        <v>11.944896710479235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713599.20000000019</v>
      </c>
      <c r="C78" s="28">
        <f t="shared" si="5"/>
        <v>0.24791549794338325</v>
      </c>
      <c r="D78" s="21">
        <v>689371.60000000009</v>
      </c>
      <c r="E78" s="28">
        <v>2.5965067316379145E-3</v>
      </c>
      <c r="F78" s="21">
        <f t="shared" si="6"/>
        <v>24227.599999999999</v>
      </c>
      <c r="G78" s="28">
        <f t="shared" si="7"/>
        <v>7.2282167032640459</v>
      </c>
      <c r="H78" s="21">
        <v>3473.3</v>
      </c>
      <c r="I78" s="28">
        <v>2.7094722598105552</v>
      </c>
      <c r="J78" s="21">
        <v>7348.3</v>
      </c>
      <c r="K78" s="28">
        <v>5.107286038947783</v>
      </c>
      <c r="L78" s="21">
        <v>6666.5999999999995</v>
      </c>
      <c r="M78" s="28">
        <v>7.7732037320373202</v>
      </c>
      <c r="N78" s="21">
        <v>1528.3</v>
      </c>
      <c r="O78" s="28">
        <v>9.3378263429954842</v>
      </c>
      <c r="P78" s="21">
        <v>5211.0999999999995</v>
      </c>
      <c r="Q78" s="28">
        <v>11.914916812189364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676018</v>
      </c>
      <c r="C79" s="28">
        <f t="shared" si="5"/>
        <v>0.60006652189734599</v>
      </c>
      <c r="D79" s="21">
        <v>623414</v>
      </c>
      <c r="E79" s="28">
        <v>5.8972336200341985E-3</v>
      </c>
      <c r="F79" s="21">
        <f t="shared" si="6"/>
        <v>52604</v>
      </c>
      <c r="G79" s="28">
        <f t="shared" si="7"/>
        <v>7.6416118926317385</v>
      </c>
      <c r="H79" s="21">
        <v>4659.6000000000004</v>
      </c>
      <c r="I79" s="28">
        <v>2.6077538844536008</v>
      </c>
      <c r="J79" s="21">
        <v>10060.4</v>
      </c>
      <c r="K79" s="28">
        <v>4.9387459743151361</v>
      </c>
      <c r="L79" s="21">
        <v>14761.500000000002</v>
      </c>
      <c r="M79" s="28">
        <v>8.4701382650814612</v>
      </c>
      <c r="N79" s="21">
        <v>6458.3</v>
      </c>
      <c r="O79" s="28">
        <v>4.5398990446402303</v>
      </c>
      <c r="P79" s="21">
        <v>16664.2</v>
      </c>
      <c r="Q79" s="28">
        <v>11.149081624080363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519570.49999999988</v>
      </c>
      <c r="C80" s="29">
        <f t="shared" si="5"/>
        <v>0.85686649646198187</v>
      </c>
      <c r="D80" s="25">
        <v>469607.19999999995</v>
      </c>
      <c r="E80" s="29">
        <v>1.176909127458012E-2</v>
      </c>
      <c r="F80" s="25">
        <f t="shared" si="6"/>
        <v>49963.3</v>
      </c>
      <c r="G80" s="29">
        <f t="shared" si="7"/>
        <v>8.7999732603731147</v>
      </c>
      <c r="H80" s="25">
        <v>3794.1</v>
      </c>
      <c r="I80" s="29">
        <v>2.721778550907989</v>
      </c>
      <c r="J80" s="25">
        <v>9631.2999999999993</v>
      </c>
      <c r="K80" s="29">
        <v>5.0753557671342406</v>
      </c>
      <c r="L80" s="25">
        <v>9513.5</v>
      </c>
      <c r="M80" s="29">
        <v>7.0939853891837918</v>
      </c>
      <c r="N80" s="25">
        <v>6367.2999999999993</v>
      </c>
      <c r="O80" s="29">
        <v>9.9988032604086516</v>
      </c>
      <c r="P80" s="25">
        <v>20657.100000000002</v>
      </c>
      <c r="Q80" s="29">
        <v>12.069105537563356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700362.10000000009</v>
      </c>
      <c r="C81" s="28">
        <f t="shared" si="5"/>
        <v>0.73217965392473394</v>
      </c>
      <c r="D81" s="21">
        <v>640671.00000000012</v>
      </c>
      <c r="E81" s="28">
        <v>7.7207927313707028E-2</v>
      </c>
      <c r="F81" s="21">
        <f t="shared" si="6"/>
        <v>59691.1</v>
      </c>
      <c r="G81" s="28">
        <f t="shared" si="7"/>
        <v>7.7620616808871006</v>
      </c>
      <c r="H81" s="21">
        <v>10091.4</v>
      </c>
      <c r="I81" s="28">
        <v>2.1758725251203996</v>
      </c>
      <c r="J81" s="21">
        <v>15028.500000000002</v>
      </c>
      <c r="K81" s="28">
        <v>4.6140266826363234</v>
      </c>
      <c r="L81" s="21">
        <v>17474.5</v>
      </c>
      <c r="M81" s="28">
        <v>10.406635669117858</v>
      </c>
      <c r="N81" s="21">
        <v>3735.2</v>
      </c>
      <c r="O81" s="28">
        <v>11.79470711073035</v>
      </c>
      <c r="P81" s="21">
        <v>13361.5</v>
      </c>
      <c r="Q81" s="28">
        <v>10.93590951614714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506810.99999999994</v>
      </c>
      <c r="C82" s="28">
        <f t="shared" si="5"/>
        <v>0.49980708982243882</v>
      </c>
      <c r="D82" s="21">
        <v>473267.39999999997</v>
      </c>
      <c r="E82" s="28">
        <v>1.4615437277108038E-2</v>
      </c>
      <c r="F82" s="21">
        <f t="shared" si="6"/>
        <v>33543.599999999999</v>
      </c>
      <c r="G82" s="28">
        <f t="shared" si="7"/>
        <v>7.3453869292502905</v>
      </c>
      <c r="H82" s="21">
        <v>4399.6000000000004</v>
      </c>
      <c r="I82" s="28">
        <v>1.6454495863260294</v>
      </c>
      <c r="J82" s="21">
        <v>7171.2999999999993</v>
      </c>
      <c r="K82" s="28">
        <v>4.5156819544573512</v>
      </c>
      <c r="L82" s="21">
        <v>8073.1999999999989</v>
      </c>
      <c r="M82" s="28">
        <v>6.5190514294208004</v>
      </c>
      <c r="N82" s="21">
        <v>2957.5999999999995</v>
      </c>
      <c r="O82" s="28">
        <v>9.1811908304030307</v>
      </c>
      <c r="P82" s="21">
        <v>10941.9</v>
      </c>
      <c r="Q82" s="28">
        <v>11.605314890466921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735233.39999999979</v>
      </c>
      <c r="C83" s="28">
        <f t="shared" si="5"/>
        <v>0.36827537350724282</v>
      </c>
      <c r="D83" s="21">
        <v>653889.89999999991</v>
      </c>
      <c r="E83" s="28">
        <v>1.1534235350630131E-2</v>
      </c>
      <c r="F83" s="21">
        <f t="shared" si="6"/>
        <v>81343.5</v>
      </c>
      <c r="G83" s="28">
        <f t="shared" si="7"/>
        <v>3.2359836372912403</v>
      </c>
      <c r="H83" s="21">
        <v>49869.1</v>
      </c>
      <c r="I83" s="28">
        <v>0.6259252723630464</v>
      </c>
      <c r="J83" s="21">
        <v>11332.7</v>
      </c>
      <c r="K83" s="28">
        <v>4.4951924078110244</v>
      </c>
      <c r="L83" s="21">
        <v>11065.2</v>
      </c>
      <c r="M83" s="28">
        <v>7.7714454325272015</v>
      </c>
      <c r="N83" s="21">
        <v>2157.8000000000002</v>
      </c>
      <c r="O83" s="28">
        <v>6.3081101121512644</v>
      </c>
      <c r="P83" s="21">
        <v>6918.7000000000007</v>
      </c>
      <c r="Q83" s="28">
        <v>11.774610837296022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844097.8</v>
      </c>
      <c r="C84" s="28">
        <f t="shared" si="5"/>
        <v>0.67317970737514066</v>
      </c>
      <c r="D84" s="21">
        <v>784566.8</v>
      </c>
      <c r="E84" s="28">
        <v>1.5457332632479476E-2</v>
      </c>
      <c r="F84" s="21">
        <f t="shared" si="6"/>
        <v>59530.999999999993</v>
      </c>
      <c r="G84" s="28">
        <f t="shared" si="7"/>
        <v>9.3413885202667526</v>
      </c>
      <c r="H84" s="21">
        <v>3483.8999999999996</v>
      </c>
      <c r="I84" s="28">
        <v>2.7044117224949051</v>
      </c>
      <c r="J84" s="21">
        <v>11778.199999999999</v>
      </c>
      <c r="K84" s="28">
        <v>4.2341614168548674</v>
      </c>
      <c r="L84" s="21">
        <v>18150.3</v>
      </c>
      <c r="M84" s="28">
        <v>11.046621818923104</v>
      </c>
      <c r="N84" s="21">
        <v>16831</v>
      </c>
      <c r="O84" s="28">
        <v>11.797605608698236</v>
      </c>
      <c r="P84" s="21">
        <v>9287.6</v>
      </c>
      <c r="Q84" s="28">
        <v>10.524193548387096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869904.89999999991</v>
      </c>
      <c r="C85" s="28">
        <f t="shared" si="5"/>
        <v>0.29219288913075442</v>
      </c>
      <c r="D85" s="21">
        <v>838357.29999999993</v>
      </c>
      <c r="E85" s="28">
        <v>2.1027409196532315E-2</v>
      </c>
      <c r="F85" s="21">
        <f t="shared" si="6"/>
        <v>31547.600000000002</v>
      </c>
      <c r="G85" s="28">
        <f t="shared" si="7"/>
        <v>7.4982421483726176</v>
      </c>
      <c r="H85" s="21">
        <v>3493.8</v>
      </c>
      <c r="I85" s="28">
        <v>2.6821684126166354</v>
      </c>
      <c r="J85" s="21">
        <v>7249.2000000000007</v>
      </c>
      <c r="K85" s="28">
        <v>4.3020719527672009</v>
      </c>
      <c r="L85" s="21">
        <v>9917.3000000000011</v>
      </c>
      <c r="M85" s="28">
        <v>7.8068974418440495</v>
      </c>
      <c r="N85" s="21">
        <v>2887.2</v>
      </c>
      <c r="O85" s="28">
        <v>11.81360834026046</v>
      </c>
      <c r="P85" s="21">
        <v>8000.0999999999995</v>
      </c>
      <c r="Q85" s="28">
        <v>10.557669279134013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756566.4</v>
      </c>
      <c r="C86" s="28">
        <f t="shared" si="5"/>
        <v>0.44956825997030792</v>
      </c>
      <c r="D86" s="21">
        <v>715777.90000000014</v>
      </c>
      <c r="E86" s="28">
        <v>3.3987302485868863E-3</v>
      </c>
      <c r="F86" s="21">
        <f t="shared" si="6"/>
        <v>40788.5</v>
      </c>
      <c r="G86" s="28">
        <f t="shared" si="7"/>
        <v>8.2791841818159515</v>
      </c>
      <c r="H86" s="21">
        <v>3577</v>
      </c>
      <c r="I86" s="28">
        <v>2.4522001677383276</v>
      </c>
      <c r="J86" s="21">
        <v>7427.7</v>
      </c>
      <c r="K86" s="28">
        <v>5.1271510696447091</v>
      </c>
      <c r="L86" s="21">
        <v>6754.5999999999995</v>
      </c>
      <c r="M86" s="28">
        <v>6.28969146951707</v>
      </c>
      <c r="N86" s="21">
        <v>859</v>
      </c>
      <c r="O86" s="28">
        <v>8.1386495925494771</v>
      </c>
      <c r="P86" s="21">
        <v>22170.2</v>
      </c>
      <c r="Q86" s="28">
        <v>10.886938051979683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950416.70000000019</v>
      </c>
      <c r="C87" s="28">
        <f t="shared" si="5"/>
        <v>0.43708114872139758</v>
      </c>
      <c r="D87" s="21">
        <v>890627.00000000012</v>
      </c>
      <c r="E87" s="28">
        <v>8.8148259596890714E-3</v>
      </c>
      <c r="F87" s="21">
        <f t="shared" si="6"/>
        <v>59789.700000000004</v>
      </c>
      <c r="G87" s="28">
        <f t="shared" si="7"/>
        <v>6.8165336337195193</v>
      </c>
      <c r="H87" s="21">
        <v>7140</v>
      </c>
      <c r="I87" s="28">
        <v>6.4707322128851548</v>
      </c>
      <c r="J87" s="21">
        <v>19563.900000000001</v>
      </c>
      <c r="K87" s="28">
        <v>4.5568626909767476</v>
      </c>
      <c r="L87" s="21">
        <v>11912.5</v>
      </c>
      <c r="M87" s="28">
        <v>6.6048151941238196</v>
      </c>
      <c r="N87" s="21">
        <v>8187.4000000000005</v>
      </c>
      <c r="O87" s="28">
        <v>6.4244131226030241</v>
      </c>
      <c r="P87" s="21">
        <v>12985.9</v>
      </c>
      <c r="Q87" s="28">
        <v>10.852414233899845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898871.90000000014</v>
      </c>
      <c r="C88" s="28">
        <f t="shared" si="5"/>
        <v>0.389027064924379</v>
      </c>
      <c r="D88" s="21">
        <v>855042.00000000023</v>
      </c>
      <c r="E88" s="28">
        <v>1.3229092839883886E-2</v>
      </c>
      <c r="F88" s="21">
        <f t="shared" si="6"/>
        <v>43829.9</v>
      </c>
      <c r="G88" s="28">
        <f t="shared" si="7"/>
        <v>7.7201651612255553</v>
      </c>
      <c r="H88" s="21">
        <v>3487</v>
      </c>
      <c r="I88" s="28">
        <v>2.3614066532836251</v>
      </c>
      <c r="J88" s="21">
        <v>6604.7</v>
      </c>
      <c r="K88" s="28">
        <v>4.5397311005798899</v>
      </c>
      <c r="L88" s="21">
        <v>12901</v>
      </c>
      <c r="M88" s="28">
        <v>8.385990543368731</v>
      </c>
      <c r="N88" s="21">
        <v>6214.5</v>
      </c>
      <c r="O88" s="28">
        <v>7.3419853568267754</v>
      </c>
      <c r="P88" s="21">
        <v>14622.7</v>
      </c>
      <c r="Q88" s="28">
        <v>10.007854089873963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861337.39999999991</v>
      </c>
      <c r="C89" s="28">
        <f t="shared" si="5"/>
        <v>0.31712072760337595</v>
      </c>
      <c r="D89" s="21">
        <v>826263.79999999993</v>
      </c>
      <c r="E89" s="28">
        <v>1.1024688483266482E-2</v>
      </c>
      <c r="F89" s="21">
        <f t="shared" si="6"/>
        <v>35073.599999999999</v>
      </c>
      <c r="G89" s="28">
        <f t="shared" si="7"/>
        <v>7.5281306167601842</v>
      </c>
      <c r="H89" s="21">
        <v>2451.4</v>
      </c>
      <c r="I89" s="28">
        <v>2.9542800032634413</v>
      </c>
      <c r="J89" s="21">
        <v>8397.5</v>
      </c>
      <c r="K89" s="28">
        <v>4.1498172075022328</v>
      </c>
      <c r="L89" s="21">
        <v>9133.7000000000007</v>
      </c>
      <c r="M89" s="28">
        <v>7.7213254212422147</v>
      </c>
      <c r="N89" s="21">
        <v>4904.8999999999996</v>
      </c>
      <c r="O89" s="28">
        <v>7.2137658260107251</v>
      </c>
      <c r="P89" s="21">
        <v>10186.1</v>
      </c>
      <c r="Q89" s="28">
        <v>11.392128488823003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1294646.3999999999</v>
      </c>
      <c r="C90" s="28">
        <f t="shared" si="5"/>
        <v>0.2788481750692699</v>
      </c>
      <c r="D90" s="21">
        <v>1248462.1000000001</v>
      </c>
      <c r="E90" s="28">
        <v>2.0849235231089514E-3</v>
      </c>
      <c r="F90" s="21">
        <f t="shared" si="6"/>
        <v>46184.3</v>
      </c>
      <c r="G90" s="28">
        <f t="shared" si="7"/>
        <v>7.760360945169678</v>
      </c>
      <c r="H90" s="21">
        <v>766.5</v>
      </c>
      <c r="I90" s="28">
        <v>1.3172472276581866</v>
      </c>
      <c r="J90" s="21">
        <v>10852.9</v>
      </c>
      <c r="K90" s="28">
        <v>3.9163578398400425</v>
      </c>
      <c r="L90" s="21">
        <v>12535</v>
      </c>
      <c r="M90" s="28">
        <v>6.3402771439968086</v>
      </c>
      <c r="N90" s="21">
        <v>1467.8999999999999</v>
      </c>
      <c r="O90" s="28">
        <v>7.9303358539410036</v>
      </c>
      <c r="P90" s="21">
        <v>20562</v>
      </c>
      <c r="Q90" s="28">
        <v>10.883037350452291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1140391.9000000001</v>
      </c>
      <c r="C91" s="28">
        <f t="shared" si="5"/>
        <v>0.24567438351675416</v>
      </c>
      <c r="D91" s="21">
        <v>1100676.8</v>
      </c>
      <c r="E91" s="28">
        <v>8.1020459411881851E-3</v>
      </c>
      <c r="F91" s="21">
        <f t="shared" si="6"/>
        <v>39715.1</v>
      </c>
      <c r="G91" s="28">
        <f t="shared" si="7"/>
        <v>6.829829032282432</v>
      </c>
      <c r="H91" s="21">
        <v>772.1</v>
      </c>
      <c r="I91" s="28">
        <v>1.1190907913482708</v>
      </c>
      <c r="J91" s="21">
        <v>11187.7</v>
      </c>
      <c r="K91" s="28">
        <v>3.8648015231012627</v>
      </c>
      <c r="L91" s="21">
        <v>13946.800000000001</v>
      </c>
      <c r="M91" s="28">
        <v>7.4834125390770643</v>
      </c>
      <c r="N91" s="21">
        <v>3846.8</v>
      </c>
      <c r="O91" s="28">
        <v>7.1242175314547156</v>
      </c>
      <c r="P91" s="21">
        <v>9961.6999999999989</v>
      </c>
      <c r="Q91" s="28">
        <v>9.5736626278647226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1050116.8999999999</v>
      </c>
      <c r="C92" s="29">
        <f t="shared" si="5"/>
        <v>0.27229407983054077</v>
      </c>
      <c r="D92" s="25">
        <v>1013115.2999999999</v>
      </c>
      <c r="E92" s="29">
        <v>2.8334307062582121E-3</v>
      </c>
      <c r="F92" s="25">
        <f t="shared" si="6"/>
        <v>37001.599999999999</v>
      </c>
      <c r="G92" s="29">
        <f t="shared" si="7"/>
        <v>7.6502103422554697</v>
      </c>
      <c r="H92" s="25">
        <v>1817.6</v>
      </c>
      <c r="I92" s="29">
        <v>1.5788572843309858</v>
      </c>
      <c r="J92" s="25">
        <v>6575.4</v>
      </c>
      <c r="K92" s="29">
        <v>4.7310581865742014</v>
      </c>
      <c r="L92" s="25">
        <v>6974.8</v>
      </c>
      <c r="M92" s="29">
        <v>4.2159712106440335</v>
      </c>
      <c r="N92" s="25">
        <v>548</v>
      </c>
      <c r="O92" s="29">
        <v>8.7593430656934306</v>
      </c>
      <c r="P92" s="25">
        <v>21085.8</v>
      </c>
      <c r="Q92" s="29">
        <v>10.191029792561817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1082014.5</v>
      </c>
      <c r="C93" s="28">
        <f t="shared" si="5"/>
        <v>0.41446124612932628</v>
      </c>
      <c r="D93" s="21">
        <v>1028469.8</v>
      </c>
      <c r="E93" s="28">
        <v>4.4478505834590386E-3</v>
      </c>
      <c r="F93" s="21">
        <f t="shared" si="6"/>
        <v>53544.7</v>
      </c>
      <c r="G93" s="28">
        <f t="shared" si="7"/>
        <v>8.2898699217662983</v>
      </c>
      <c r="H93" s="21">
        <v>690.9</v>
      </c>
      <c r="I93" s="28">
        <v>1.6089738022868725</v>
      </c>
      <c r="J93" s="21">
        <v>11379.5</v>
      </c>
      <c r="K93" s="28">
        <v>3.7984726042444743</v>
      </c>
      <c r="L93" s="21">
        <v>12378.8</v>
      </c>
      <c r="M93" s="28">
        <v>6.0999127540633999</v>
      </c>
      <c r="N93" s="21">
        <v>1472.5</v>
      </c>
      <c r="O93" s="28">
        <v>10.696217317487267</v>
      </c>
      <c r="P93" s="21">
        <v>27623</v>
      </c>
      <c r="Q93" s="28">
        <v>11.160354016580383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1060295.3</v>
      </c>
      <c r="C94" s="28">
        <f t="shared" si="5"/>
        <v>0.41200994289043813</v>
      </c>
      <c r="D94" s="21">
        <v>1006545</v>
      </c>
      <c r="E94" s="28">
        <v>3.9304492099210657E-2</v>
      </c>
      <c r="F94" s="21">
        <f t="shared" si="6"/>
        <v>53750.3</v>
      </c>
      <c r="G94" s="28">
        <f t="shared" si="7"/>
        <v>7.3914092758552048</v>
      </c>
      <c r="H94" s="21">
        <v>1662.2</v>
      </c>
      <c r="I94" s="28">
        <v>0.65665984839369507</v>
      </c>
      <c r="J94" s="21">
        <v>11874.9</v>
      </c>
      <c r="K94" s="28">
        <v>3.302192018459102</v>
      </c>
      <c r="L94" s="21">
        <v>16105.2</v>
      </c>
      <c r="M94" s="28">
        <v>8.2195274818071216</v>
      </c>
      <c r="N94" s="21">
        <v>5142.8</v>
      </c>
      <c r="O94" s="28">
        <v>7.523411371237458</v>
      </c>
      <c r="P94" s="21">
        <v>18965.2</v>
      </c>
      <c r="Q94" s="28">
        <v>9.8030725750321626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933989.3</v>
      </c>
      <c r="C95" s="28">
        <f t="shared" si="5"/>
        <v>0.2480239045565083</v>
      </c>
      <c r="D95" s="21">
        <v>900492.1</v>
      </c>
      <c r="E95" s="28">
        <v>1.8777727200494043E-2</v>
      </c>
      <c r="F95" s="21">
        <f t="shared" si="6"/>
        <v>33497.199999999997</v>
      </c>
      <c r="G95" s="28">
        <f t="shared" si="7"/>
        <v>6.4107590485174883</v>
      </c>
      <c r="H95" s="21">
        <v>323.8</v>
      </c>
      <c r="I95" s="28">
        <v>0.89413218035824593</v>
      </c>
      <c r="J95" s="21">
        <v>6310.1</v>
      </c>
      <c r="K95" s="28">
        <v>3.8470182722936244</v>
      </c>
      <c r="L95" s="21">
        <v>15134.3</v>
      </c>
      <c r="M95" s="28">
        <v>6.0835502137528659</v>
      </c>
      <c r="N95" s="21">
        <v>716.3</v>
      </c>
      <c r="O95" s="28">
        <v>6.7453720508166972</v>
      </c>
      <c r="P95" s="21">
        <v>11012.7</v>
      </c>
      <c r="Q95" s="28">
        <v>8.4698488109183021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1251441.5999999999</v>
      </c>
      <c r="C96" s="28">
        <f t="shared" si="5"/>
        <v>0.32582016691789695</v>
      </c>
      <c r="D96" s="21">
        <v>1204657.3</v>
      </c>
      <c r="E96" s="28">
        <v>3.6985995934279408E-3</v>
      </c>
      <c r="F96" s="21">
        <f t="shared" si="6"/>
        <v>46784.3</v>
      </c>
      <c r="G96" s="28">
        <f t="shared" si="7"/>
        <v>8.6201859598198531</v>
      </c>
      <c r="H96" s="21">
        <v>1071.9000000000001</v>
      </c>
      <c r="I96" s="28">
        <v>5.6118667786174088</v>
      </c>
      <c r="J96" s="21">
        <v>6005.9</v>
      </c>
      <c r="K96" s="28">
        <v>4.0107094690221281</v>
      </c>
      <c r="L96" s="21">
        <v>7752</v>
      </c>
      <c r="M96" s="28">
        <v>6.2481216460268332</v>
      </c>
      <c r="N96" s="21">
        <v>5172.8</v>
      </c>
      <c r="O96" s="28">
        <v>9.3226724404577759</v>
      </c>
      <c r="P96" s="21">
        <v>26781.7</v>
      </c>
      <c r="Q96" s="28">
        <v>10.325196944182034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1437202.4</v>
      </c>
      <c r="C97" s="28">
        <f t="shared" si="5"/>
        <v>0.43594828118850903</v>
      </c>
      <c r="D97" s="21">
        <v>1365585.3</v>
      </c>
      <c r="E97" s="28">
        <v>6.3203143736242626E-2</v>
      </c>
      <c r="F97" s="21">
        <f t="shared" si="6"/>
        <v>71617.100000000006</v>
      </c>
      <c r="G97" s="28">
        <f t="shared" si="7"/>
        <v>7.5434027906742935</v>
      </c>
      <c r="H97" s="21">
        <v>1529.2</v>
      </c>
      <c r="I97" s="28">
        <v>1.4830630394977766</v>
      </c>
      <c r="J97" s="21">
        <v>13221.9</v>
      </c>
      <c r="K97" s="28">
        <v>3.7871924609927468</v>
      </c>
      <c r="L97" s="21">
        <v>12106.3</v>
      </c>
      <c r="M97" s="28">
        <v>6.7955134103731121</v>
      </c>
      <c r="N97" s="21">
        <v>9355.7999999999993</v>
      </c>
      <c r="O97" s="28">
        <v>7.9590404882532759</v>
      </c>
      <c r="P97" s="21">
        <v>35403.9</v>
      </c>
      <c r="Q97" s="28">
        <v>9.3538603656659305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1240923.9000000001</v>
      </c>
      <c r="C98" s="28">
        <f t="shared" si="5"/>
        <v>0.34142842683584373</v>
      </c>
      <c r="D98" s="21">
        <v>1183861</v>
      </c>
      <c r="E98" s="28">
        <v>1.8039803659382313E-2</v>
      </c>
      <c r="F98" s="21">
        <f t="shared" si="6"/>
        <v>57062.899999999994</v>
      </c>
      <c r="G98" s="28">
        <f t="shared" si="7"/>
        <v>7.0506419232110531</v>
      </c>
      <c r="H98" s="21">
        <v>2179.9</v>
      </c>
      <c r="I98" s="28">
        <v>1.5500784439653197</v>
      </c>
      <c r="J98" s="21">
        <v>11971.6</v>
      </c>
      <c r="K98" s="28">
        <v>3.358614387383474</v>
      </c>
      <c r="L98" s="21">
        <v>4453.5</v>
      </c>
      <c r="M98" s="28">
        <v>4.8775410351409008</v>
      </c>
      <c r="N98" s="21">
        <v>7617.3</v>
      </c>
      <c r="O98" s="28">
        <v>6.543571606737296</v>
      </c>
      <c r="P98" s="21">
        <v>30840.6</v>
      </c>
      <c r="Q98" s="28">
        <v>9.3116409538076415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1692431</v>
      </c>
      <c r="C99" s="28">
        <f t="shared" si="5"/>
        <v>0.32932285747543033</v>
      </c>
      <c r="D99" s="21">
        <v>1616493.7</v>
      </c>
      <c r="E99" s="28">
        <v>2.7199258493862365E-3</v>
      </c>
      <c r="F99" s="21">
        <f t="shared" si="6"/>
        <v>75937.3</v>
      </c>
      <c r="G99" s="28">
        <f t="shared" si="7"/>
        <v>7.2817899767308019</v>
      </c>
      <c r="H99" s="21">
        <v>4466.8999999999996</v>
      </c>
      <c r="I99" s="28">
        <v>1.7677436253330048</v>
      </c>
      <c r="J99" s="21">
        <v>11474.6</v>
      </c>
      <c r="K99" s="28">
        <v>3.439775852753038</v>
      </c>
      <c r="L99" s="21">
        <v>12856</v>
      </c>
      <c r="M99" s="28">
        <v>6.3510890634723083</v>
      </c>
      <c r="N99" s="21">
        <v>4291.5</v>
      </c>
      <c r="O99" s="28">
        <v>8.3799021321216358</v>
      </c>
      <c r="P99" s="21">
        <v>42848.3</v>
      </c>
      <c r="Q99" s="28">
        <v>9.0547614024360357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1702599.5999999999</v>
      </c>
      <c r="C100" s="28">
        <f t="shared" si="5"/>
        <v>0.58772155120910397</v>
      </c>
      <c r="D100" s="21">
        <v>1592344.4</v>
      </c>
      <c r="E100" s="28">
        <v>8.3851099046161129E-2</v>
      </c>
      <c r="F100" s="21">
        <f t="shared" si="6"/>
        <v>110255.2</v>
      </c>
      <c r="G100" s="28">
        <f t="shared" si="7"/>
        <v>7.8647959461322454</v>
      </c>
      <c r="H100" s="21">
        <v>3153.8</v>
      </c>
      <c r="I100" s="28">
        <v>2.629129938486904</v>
      </c>
      <c r="J100" s="21">
        <v>12324</v>
      </c>
      <c r="K100" s="28">
        <v>3.5888965433300877</v>
      </c>
      <c r="L100" s="21">
        <v>13130.9</v>
      </c>
      <c r="M100" s="28">
        <v>6.1070758287703057</v>
      </c>
      <c r="N100" s="21">
        <v>36508.400000000001</v>
      </c>
      <c r="O100" s="28">
        <v>8.3661447502492567</v>
      </c>
      <c r="P100" s="21">
        <v>45138.1</v>
      </c>
      <c r="Q100" s="28">
        <v>9.5038864728466628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1953784.6</v>
      </c>
      <c r="C101" s="28">
        <f t="shared" si="5"/>
        <v>0.67535730039022712</v>
      </c>
      <c r="D101" s="21">
        <v>1871050</v>
      </c>
      <c r="E101" s="28">
        <v>0.36607391892253011</v>
      </c>
      <c r="F101" s="21">
        <f t="shared" si="6"/>
        <v>82734.600000000006</v>
      </c>
      <c r="G101" s="28">
        <f t="shared" si="7"/>
        <v>7.6698272186001972</v>
      </c>
      <c r="H101" s="21">
        <v>4108.8999999999996</v>
      </c>
      <c r="I101" s="28">
        <v>2.3014943172138533</v>
      </c>
      <c r="J101" s="21">
        <v>14266.3</v>
      </c>
      <c r="K101" s="28">
        <v>3.66373103047041</v>
      </c>
      <c r="L101" s="21">
        <v>8152.1</v>
      </c>
      <c r="M101" s="28">
        <v>6.9265379472773887</v>
      </c>
      <c r="N101" s="21">
        <v>11188.7</v>
      </c>
      <c r="O101" s="28">
        <v>5.4165268529856032</v>
      </c>
      <c r="P101" s="21">
        <v>45018.6</v>
      </c>
      <c r="Q101" s="28">
        <v>10.123945813508193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2884489.8</v>
      </c>
      <c r="C102" s="28">
        <f t="shared" si="5"/>
        <v>0.19009867914942882</v>
      </c>
      <c r="D102" s="21">
        <v>2844511.8</v>
      </c>
      <c r="E102" s="28">
        <v>9.7109921990831627E-2</v>
      </c>
      <c r="F102" s="21">
        <f t="shared" si="6"/>
        <v>39978</v>
      </c>
      <c r="G102" s="28">
        <f t="shared" si="7"/>
        <v>6.8064280854469956</v>
      </c>
      <c r="H102" s="21">
        <v>2488.1999999999998</v>
      </c>
      <c r="I102" s="28">
        <v>3.2792404147576559</v>
      </c>
      <c r="J102" s="21">
        <v>8491.1</v>
      </c>
      <c r="K102" s="28">
        <v>3.7552392505093564</v>
      </c>
      <c r="L102" s="21">
        <v>12178</v>
      </c>
      <c r="M102" s="28">
        <v>7.1999534406306447</v>
      </c>
      <c r="N102" s="21">
        <v>1777.9</v>
      </c>
      <c r="O102" s="28">
        <v>9.0568693402328595</v>
      </c>
      <c r="P102" s="21">
        <v>15042.8</v>
      </c>
      <c r="Q102" s="28">
        <v>8.5275761826255767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4499086.2</v>
      </c>
      <c r="C103" s="28">
        <f t="shared" si="5"/>
        <v>0.19740584565816946</v>
      </c>
      <c r="D103" s="21">
        <v>4433332.5999999996</v>
      </c>
      <c r="E103" s="28">
        <v>8.6587112593356996E-2</v>
      </c>
      <c r="F103" s="21">
        <f t="shared" si="6"/>
        <v>65753.599999999991</v>
      </c>
      <c r="G103" s="28">
        <f t="shared" si="7"/>
        <v>7.6691838469680764</v>
      </c>
      <c r="H103" s="21">
        <v>461.4</v>
      </c>
      <c r="I103" s="28">
        <v>1</v>
      </c>
      <c r="J103" s="21">
        <v>10384.299999999999</v>
      </c>
      <c r="K103" s="28">
        <v>4.3202309255318125</v>
      </c>
      <c r="L103" s="21">
        <v>17889.900000000001</v>
      </c>
      <c r="M103" s="28">
        <v>6.6905906125802828</v>
      </c>
      <c r="N103" s="21">
        <v>10264.799999999999</v>
      </c>
      <c r="O103" s="28">
        <v>5.7874271296079796</v>
      </c>
      <c r="P103" s="21">
        <v>26753.200000000001</v>
      </c>
      <c r="Q103" s="28">
        <v>10.460494221252038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8112060.5000000019</v>
      </c>
      <c r="C104" s="29">
        <f t="shared" si="5"/>
        <v>0.18781268322641329</v>
      </c>
      <c r="D104" s="25">
        <v>8021067.4000000013</v>
      </c>
      <c r="E104" s="29">
        <v>0.12782139045484145</v>
      </c>
      <c r="F104" s="25">
        <f t="shared" si="6"/>
        <v>90993.1</v>
      </c>
      <c r="G104" s="29">
        <f t="shared" si="7"/>
        <v>5.4760620420669248</v>
      </c>
      <c r="H104" s="25">
        <v>5196.3</v>
      </c>
      <c r="I104" s="29">
        <v>0.97087158170236521</v>
      </c>
      <c r="J104" s="25">
        <v>38024.5</v>
      </c>
      <c r="K104" s="29">
        <v>3.7727803915896327</v>
      </c>
      <c r="L104" s="25">
        <v>21691.9</v>
      </c>
      <c r="M104" s="29">
        <v>6.3399356902807043</v>
      </c>
      <c r="N104" s="25">
        <v>8970.9</v>
      </c>
      <c r="O104" s="29">
        <v>7.3627358459017493</v>
      </c>
      <c r="P104" s="25">
        <v>17109.5</v>
      </c>
      <c r="Q104" s="29">
        <v>8.5452652035418915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4058309</v>
      </c>
      <c r="C105" s="28">
        <f t="shared" si="5"/>
        <v>0.24046497149428495</v>
      </c>
      <c r="D105" s="21">
        <v>3994490.1</v>
      </c>
      <c r="E105" s="28">
        <v>0.13621617086996912</v>
      </c>
      <c r="F105" s="21">
        <f t="shared" si="6"/>
        <v>63818.9</v>
      </c>
      <c r="G105" s="28">
        <f t="shared" si="7"/>
        <v>6.7655038241022645</v>
      </c>
      <c r="H105" s="21">
        <v>1227.5999999999999</v>
      </c>
      <c r="I105" s="28">
        <v>1.1353372434017597</v>
      </c>
      <c r="J105" s="21">
        <v>15481.1</v>
      </c>
      <c r="K105" s="28">
        <v>3.2001392665895838</v>
      </c>
      <c r="L105" s="21">
        <v>12926.4</v>
      </c>
      <c r="M105" s="28">
        <v>7.0759782305978458</v>
      </c>
      <c r="N105" s="21">
        <v>7819.4</v>
      </c>
      <c r="O105" s="28">
        <v>5.4702949075376628</v>
      </c>
      <c r="P105" s="21">
        <v>26364.400000000001</v>
      </c>
      <c r="Q105" s="28">
        <v>9.3531522431764049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4179346.9000000004</v>
      </c>
      <c r="C106" s="28">
        <f t="shared" si="5"/>
        <v>0.21395151907586327</v>
      </c>
      <c r="D106" s="21">
        <v>4107973.1</v>
      </c>
      <c r="E106" s="28">
        <v>7.2649848169648465E-2</v>
      </c>
      <c r="F106" s="21">
        <f t="shared" si="6"/>
        <v>71373.8</v>
      </c>
      <c r="G106" s="28">
        <f t="shared" si="7"/>
        <v>8.3466761752912131</v>
      </c>
      <c r="H106" s="21">
        <v>1343.2</v>
      </c>
      <c r="I106" s="28">
        <v>1</v>
      </c>
      <c r="J106" s="21">
        <v>10474.6</v>
      </c>
      <c r="K106" s="28">
        <v>4.6085961277757619</v>
      </c>
      <c r="L106" s="21">
        <v>14301.1</v>
      </c>
      <c r="M106" s="28">
        <v>6.7035686066106788</v>
      </c>
      <c r="N106" s="21">
        <v>11051</v>
      </c>
      <c r="O106" s="28">
        <v>7.68588326848249</v>
      </c>
      <c r="P106" s="21">
        <v>34203.9</v>
      </c>
      <c r="Q106" s="28">
        <v>10.680433927125272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2974928.1999999997</v>
      </c>
      <c r="C107" s="28">
        <f t="shared" si="5"/>
        <v>0.3518832276355443</v>
      </c>
      <c r="D107" s="21">
        <v>2883741.4</v>
      </c>
      <c r="E107" s="28">
        <v>0.11934091801712873</v>
      </c>
      <c r="F107" s="21">
        <f t="shared" si="6"/>
        <v>91186.8</v>
      </c>
      <c r="G107" s="28">
        <f t="shared" si="7"/>
        <v>7.7059288296113024</v>
      </c>
      <c r="H107" s="21">
        <v>3658.3</v>
      </c>
      <c r="I107" s="28">
        <v>1.8264975535084602</v>
      </c>
      <c r="J107" s="21">
        <v>19514.7</v>
      </c>
      <c r="K107" s="28">
        <v>3.6051776865644878</v>
      </c>
      <c r="L107" s="21">
        <v>25120.799999999999</v>
      </c>
      <c r="M107" s="28">
        <v>8.1205458026814448</v>
      </c>
      <c r="N107" s="21">
        <v>8226.2000000000007</v>
      </c>
      <c r="O107" s="28">
        <v>6.6058549512533133</v>
      </c>
      <c r="P107" s="21">
        <v>34666.800000000003</v>
      </c>
      <c r="Q107" s="28">
        <v>10.595366835127555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2616989.2999999998</v>
      </c>
      <c r="C108" s="28">
        <f t="shared" si="5"/>
        <v>0.29760347357935324</v>
      </c>
      <c r="D108" s="21">
        <v>2556066.5</v>
      </c>
      <c r="E108" s="28">
        <v>0.11773763671641566</v>
      </c>
      <c r="F108" s="21">
        <f t="shared" si="6"/>
        <v>60922.799999999996</v>
      </c>
      <c r="G108" s="28">
        <f t="shared" si="7"/>
        <v>7.8440235347029379</v>
      </c>
      <c r="H108" s="21">
        <v>1934.5</v>
      </c>
      <c r="I108" s="28">
        <v>1.8791935900749546</v>
      </c>
      <c r="J108" s="21">
        <v>10345.9</v>
      </c>
      <c r="K108" s="28">
        <v>4.2609421123343552</v>
      </c>
      <c r="L108" s="21">
        <v>20699.2</v>
      </c>
      <c r="M108" s="28">
        <v>6.7020458761691275</v>
      </c>
      <c r="N108" s="21">
        <v>9124.2999999999993</v>
      </c>
      <c r="O108" s="28">
        <v>9.082811832140548</v>
      </c>
      <c r="P108" s="21">
        <v>18818.900000000001</v>
      </c>
      <c r="Q108" s="28">
        <v>11.082476021446526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2867803.6</v>
      </c>
      <c r="C109" s="28">
        <f t="shared" si="5"/>
        <v>0.15877559885900136</v>
      </c>
      <c r="D109" s="21">
        <v>2801868.3</v>
      </c>
      <c r="E109" s="28">
        <v>0.02</v>
      </c>
      <c r="F109" s="21">
        <f t="shared" si="6"/>
        <v>65935.3</v>
      </c>
      <c r="G109" s="28">
        <f t="shared" si="7"/>
        <v>6.05593465108978</v>
      </c>
      <c r="H109" s="21">
        <v>14673.2</v>
      </c>
      <c r="I109" s="28">
        <v>0.28000000000000003</v>
      </c>
      <c r="J109" s="21">
        <v>12855.5</v>
      </c>
      <c r="K109" s="28">
        <v>3.88</v>
      </c>
      <c r="L109" s="21">
        <v>17748.2</v>
      </c>
      <c r="M109" s="28">
        <v>7.48</v>
      </c>
      <c r="N109" s="21">
        <v>8185.6</v>
      </c>
      <c r="O109" s="28">
        <v>10.44</v>
      </c>
      <c r="P109" s="21">
        <v>12472.8</v>
      </c>
      <c r="Q109" s="28">
        <v>10.19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6500438.2000000002</v>
      </c>
      <c r="C110" s="28">
        <f t="shared" si="5"/>
        <v>0.17342587596633099</v>
      </c>
      <c r="D110" s="21">
        <v>6417435.3000000007</v>
      </c>
      <c r="E110" s="28">
        <v>8.0268670414176194E-2</v>
      </c>
      <c r="F110" s="21">
        <f t="shared" si="6"/>
        <v>83002.899999999994</v>
      </c>
      <c r="G110" s="28">
        <f t="shared" si="7"/>
        <v>7.3759493945392265</v>
      </c>
      <c r="H110" s="21">
        <v>3120.7</v>
      </c>
      <c r="I110" s="28">
        <v>1.1039254013522606</v>
      </c>
      <c r="J110" s="21">
        <v>17048.099999999999</v>
      </c>
      <c r="K110" s="28">
        <v>3.8691092849056496</v>
      </c>
      <c r="L110" s="21">
        <v>25969.8</v>
      </c>
      <c r="M110" s="28">
        <v>6.0058596908717048</v>
      </c>
      <c r="N110" s="21">
        <v>14836.2</v>
      </c>
      <c r="O110" s="28">
        <v>10.232579568892303</v>
      </c>
      <c r="P110" s="21">
        <v>22028.1</v>
      </c>
      <c r="Q110" s="28">
        <v>10.669809743010061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10209293.200000003</v>
      </c>
      <c r="C111" s="28">
        <f t="shared" si="5"/>
        <v>0.13550469585886704</v>
      </c>
      <c r="D111" s="21">
        <v>10109284.100000001</v>
      </c>
      <c r="E111" s="28">
        <v>7.738013238741602E-2</v>
      </c>
      <c r="F111" s="21">
        <f t="shared" si="6"/>
        <v>100009.1</v>
      </c>
      <c r="G111" s="28">
        <f t="shared" si="7"/>
        <v>6.0109472837971749</v>
      </c>
      <c r="H111" s="21">
        <v>2952</v>
      </c>
      <c r="I111" s="28">
        <v>1.2999945799457995</v>
      </c>
      <c r="J111" s="21">
        <v>48216.5</v>
      </c>
      <c r="K111" s="28">
        <v>3.6369537191625274</v>
      </c>
      <c r="L111" s="21">
        <v>16975.400000000001</v>
      </c>
      <c r="M111" s="28">
        <v>7.3068242280005187</v>
      </c>
      <c r="N111" s="21">
        <v>10123.299999999999</v>
      </c>
      <c r="O111" s="28">
        <v>8.2430151235269129</v>
      </c>
      <c r="P111" s="21">
        <v>21741.9</v>
      </c>
      <c r="Q111" s="28">
        <v>9.8642660485054208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11389258.700000001</v>
      </c>
      <c r="C112" s="28">
        <f t="shared" si="5"/>
        <v>0.12012202119879846</v>
      </c>
      <c r="D112" s="21">
        <v>11266307.900000002</v>
      </c>
      <c r="E112" s="28">
        <v>3.8194812339542042E-2</v>
      </c>
      <c r="F112" s="21">
        <f t="shared" si="6"/>
        <v>122950.8</v>
      </c>
      <c r="G112" s="28">
        <f t="shared" si="7"/>
        <v>7.6273294602393795</v>
      </c>
      <c r="H112" s="21">
        <v>11413.9</v>
      </c>
      <c r="I112" s="28">
        <v>4.7758051148161451</v>
      </c>
      <c r="J112" s="21">
        <v>43372.2</v>
      </c>
      <c r="K112" s="28">
        <v>4.5196849594901796</v>
      </c>
      <c r="L112" s="21">
        <v>15828.5</v>
      </c>
      <c r="M112" s="28">
        <v>6.5890324414821366</v>
      </c>
      <c r="N112" s="21">
        <v>20579.5</v>
      </c>
      <c r="O112" s="28">
        <v>10.524005296532957</v>
      </c>
      <c r="P112" s="21">
        <v>31756.7</v>
      </c>
      <c r="Q112" s="28">
        <v>11.53689615104844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11052138.900000002</v>
      </c>
      <c r="C113" s="28">
        <f t="shared" si="5"/>
        <v>0.12483263162753046</v>
      </c>
      <c r="D113" s="21">
        <v>10937962.500000002</v>
      </c>
      <c r="E113" s="28">
        <v>5.4721477971788619E-2</v>
      </c>
      <c r="F113" s="21">
        <f t="shared" si="6"/>
        <v>114176.40000000001</v>
      </c>
      <c r="G113" s="28">
        <f t="shared" si="7"/>
        <v>6.841397258978211</v>
      </c>
      <c r="H113" s="21">
        <v>1839.6</v>
      </c>
      <c r="I113" s="28">
        <v>1.258032180908893</v>
      </c>
      <c r="J113" s="21">
        <v>30277.4</v>
      </c>
      <c r="K113" s="28">
        <v>3.4102342010872793</v>
      </c>
      <c r="L113" s="21">
        <v>20783.599999999999</v>
      </c>
      <c r="M113" s="28">
        <v>8.6170154833618824</v>
      </c>
      <c r="N113" s="21">
        <v>39562</v>
      </c>
      <c r="O113" s="28">
        <v>7.4389315504777302</v>
      </c>
      <c r="P113" s="21">
        <v>21713.8</v>
      </c>
      <c r="Q113" s="28">
        <v>9.3105396568081122</v>
      </c>
      <c r="R113" s="22"/>
      <c r="S113" s="30"/>
    </row>
    <row r="114" spans="1:19" ht="14.25" customHeight="1" x14ac:dyDescent="0.2">
      <c r="A114" s="23" t="s">
        <v>9</v>
      </c>
      <c r="B114" s="26">
        <f t="shared" si="4"/>
        <v>11551526.9</v>
      </c>
      <c r="C114" s="28">
        <f t="shared" si="5"/>
        <v>0.29047258029585676</v>
      </c>
      <c r="D114" s="21">
        <v>11091865.099999998</v>
      </c>
      <c r="E114" s="28">
        <v>9.6351997645553772E-2</v>
      </c>
      <c r="F114" s="21">
        <f t="shared" si="6"/>
        <v>459661.8</v>
      </c>
      <c r="G114" s="28">
        <f t="shared" si="7"/>
        <v>4.9746976255151072</v>
      </c>
      <c r="H114" s="21">
        <v>87387.8</v>
      </c>
      <c r="I114" s="28">
        <v>0.55040399231929416</v>
      </c>
      <c r="J114" s="21">
        <v>84941.9</v>
      </c>
      <c r="K114" s="28">
        <v>2.714947558272184</v>
      </c>
      <c r="L114" s="21">
        <v>116301.4</v>
      </c>
      <c r="M114" s="28">
        <v>5.5393391395116476</v>
      </c>
      <c r="N114" s="21">
        <v>84630.9</v>
      </c>
      <c r="O114" s="28">
        <v>7.025820829035256</v>
      </c>
      <c r="P114" s="21">
        <v>86399.8</v>
      </c>
      <c r="Q114" s="28">
        <v>8.9020186389320362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12507427.199999997</v>
      </c>
      <c r="C115" s="28">
        <f t="shared" si="5"/>
        <v>5.8805945718396833E-2</v>
      </c>
      <c r="D115" s="21">
        <v>12403280.899999999</v>
      </c>
      <c r="E115" s="28">
        <v>2.4073941597178533E-3</v>
      </c>
      <c r="F115" s="21">
        <f t="shared" si="6"/>
        <v>104146.29999999999</v>
      </c>
      <c r="G115" s="28">
        <f t="shared" si="7"/>
        <v>6.7755791516357284</v>
      </c>
      <c r="H115" s="21">
        <v>6912.9</v>
      </c>
      <c r="I115" s="28">
        <v>1.7912670514545272</v>
      </c>
      <c r="J115" s="21">
        <v>16157.2</v>
      </c>
      <c r="K115" s="28">
        <v>3.4788363701631466</v>
      </c>
      <c r="L115" s="21">
        <v>40374.6</v>
      </c>
      <c r="M115" s="28">
        <v>5.5135272423751553</v>
      </c>
      <c r="N115" s="21">
        <v>20639.099999999999</v>
      </c>
      <c r="O115" s="28">
        <v>10.972421471866509</v>
      </c>
      <c r="P115" s="21">
        <v>20062.5</v>
      </c>
      <c r="Q115" s="28">
        <v>9.370369246105918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13642863</v>
      </c>
      <c r="C116" s="29">
        <f t="shared" si="5"/>
        <v>4.423199536636848E-2</v>
      </c>
      <c r="D116" s="25">
        <v>13547852.199999999</v>
      </c>
      <c r="E116" s="29">
        <v>3.1269851024799339E-3</v>
      </c>
      <c r="F116" s="25">
        <f t="shared" si="6"/>
        <v>95010.799999999988</v>
      </c>
      <c r="G116" s="29">
        <f t="shared" si="7"/>
        <v>5.9055088579403607</v>
      </c>
      <c r="H116" s="25">
        <v>11458.8</v>
      </c>
      <c r="I116" s="29">
        <v>0.6804556323524279</v>
      </c>
      <c r="J116" s="25">
        <v>22835.9</v>
      </c>
      <c r="K116" s="29">
        <v>3.5915094215686705</v>
      </c>
      <c r="L116" s="25">
        <v>29829.5</v>
      </c>
      <c r="M116" s="29">
        <v>5.9670033021002693</v>
      </c>
      <c r="N116" s="25">
        <v>17509.599999999999</v>
      </c>
      <c r="O116" s="29">
        <v>8.7792880476995485</v>
      </c>
      <c r="P116" s="25">
        <v>13372.8</v>
      </c>
      <c r="Q116" s="29">
        <v>10.432969834290502</v>
      </c>
      <c r="R116" s="25">
        <v>4.2</v>
      </c>
      <c r="S116" s="29">
        <v>10</v>
      </c>
    </row>
    <row r="117" spans="1:19" ht="14.25" customHeight="1" x14ac:dyDescent="0.2">
      <c r="A117" s="23" t="s">
        <v>24</v>
      </c>
      <c r="B117" s="26">
        <f t="shared" si="4"/>
        <v>7474044.9000000004</v>
      </c>
      <c r="C117" s="28">
        <f t="shared" si="5"/>
        <v>5.6696570153063973E-2</v>
      </c>
      <c r="D117" s="21">
        <v>7400635.5999999996</v>
      </c>
      <c r="E117" s="28">
        <v>2.5243184517827096E-3</v>
      </c>
      <c r="F117" s="21">
        <f t="shared" si="6"/>
        <v>73409.3</v>
      </c>
      <c r="G117" s="28">
        <f t="shared" si="7"/>
        <v>5.5179813729323124</v>
      </c>
      <c r="H117" s="21">
        <v>8215.4</v>
      </c>
      <c r="I117" s="28">
        <v>1.2791172675706601</v>
      </c>
      <c r="J117" s="21">
        <v>29506.3</v>
      </c>
      <c r="K117" s="28">
        <v>3.4219767981753049</v>
      </c>
      <c r="L117" s="21">
        <v>13751.8</v>
      </c>
      <c r="M117" s="28">
        <v>7.1349853837315838</v>
      </c>
      <c r="N117" s="21">
        <v>13043.9</v>
      </c>
      <c r="O117" s="28">
        <v>7.8619329341684629</v>
      </c>
      <c r="P117" s="21">
        <v>8891.9</v>
      </c>
      <c r="Q117" s="28">
        <v>10.450371349205454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10018416.899999999</v>
      </c>
      <c r="C118" s="28">
        <f t="shared" si="5"/>
        <v>6.3872095899702483E-2</v>
      </c>
      <c r="D118" s="21">
        <v>9928606.6999999993</v>
      </c>
      <c r="E118" s="28">
        <v>1.4971997027538621E-3</v>
      </c>
      <c r="F118" s="21">
        <f t="shared" si="6"/>
        <v>89810.2</v>
      </c>
      <c r="G118" s="28">
        <f t="shared" si="7"/>
        <v>6.9594787451759377</v>
      </c>
      <c r="H118" s="21">
        <v>7745.2</v>
      </c>
      <c r="I118" s="28">
        <v>0.85566931777100652</v>
      </c>
      <c r="J118" s="21">
        <v>13783.8</v>
      </c>
      <c r="K118" s="28">
        <v>3.2538126641419627</v>
      </c>
      <c r="L118" s="21">
        <v>24511.1</v>
      </c>
      <c r="M118" s="28">
        <v>6.5665157826454132</v>
      </c>
      <c r="N118" s="21">
        <v>28252.6</v>
      </c>
      <c r="O118" s="28">
        <v>9.126769005330484</v>
      </c>
      <c r="P118" s="21">
        <v>15517.5</v>
      </c>
      <c r="Q118" s="28">
        <v>9.9724482680844204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11091262.799999999</v>
      </c>
      <c r="C119" s="28">
        <f t="shared" si="5"/>
        <v>6.053100436859183E-2</v>
      </c>
      <c r="D119" s="21">
        <v>11005996.4</v>
      </c>
      <c r="E119" s="28">
        <v>2.3579078219578557E-3</v>
      </c>
      <c r="F119" s="21">
        <f t="shared" si="6"/>
        <v>85266.4</v>
      </c>
      <c r="G119" s="28">
        <f t="shared" si="7"/>
        <v>7.5693843295835173</v>
      </c>
      <c r="H119" s="21">
        <v>3817</v>
      </c>
      <c r="I119" s="28">
        <v>0.66064972491485452</v>
      </c>
      <c r="J119" s="21">
        <v>16130.2</v>
      </c>
      <c r="K119" s="28">
        <v>2.6066774125553311</v>
      </c>
      <c r="L119" s="21">
        <v>19397.5</v>
      </c>
      <c r="M119" s="28">
        <v>8.2923503028740821</v>
      </c>
      <c r="N119" s="21">
        <v>25542.5</v>
      </c>
      <c r="O119" s="28">
        <v>8.3682912400900467</v>
      </c>
      <c r="P119" s="21">
        <v>20379.2</v>
      </c>
      <c r="Q119" s="28">
        <v>11.101921567088008</v>
      </c>
      <c r="R119" s="21"/>
      <c r="S119" s="28"/>
    </row>
    <row r="120" spans="1:19" ht="14.25" customHeight="1" x14ac:dyDescent="0.2">
      <c r="A120" s="23" t="s">
        <v>3</v>
      </c>
      <c r="B120" s="26">
        <f t="shared" si="4"/>
        <v>13740953.900000002</v>
      </c>
      <c r="C120" s="28">
        <f t="shared" si="5"/>
        <v>6.1030998146351392E-2</v>
      </c>
      <c r="D120" s="21">
        <v>13615439.700000001</v>
      </c>
      <c r="E120" s="28">
        <v>4.3964141679537529E-3</v>
      </c>
      <c r="F120" s="21">
        <f t="shared" si="6"/>
        <v>125514.2</v>
      </c>
      <c r="G120" s="28">
        <f t="shared" si="7"/>
        <v>6.2045969300684716</v>
      </c>
      <c r="H120" s="21">
        <v>4501.3</v>
      </c>
      <c r="I120" s="28">
        <v>1.1817075067202809</v>
      </c>
      <c r="J120" s="21">
        <v>48306.6</v>
      </c>
      <c r="K120" s="28">
        <v>4.0286402893186439</v>
      </c>
      <c r="L120" s="21">
        <v>38966.1</v>
      </c>
      <c r="M120" s="28">
        <v>5.9584541948000966</v>
      </c>
      <c r="N120" s="21">
        <v>16141.9</v>
      </c>
      <c r="O120" s="28">
        <v>10.569501483716291</v>
      </c>
      <c r="P120" s="21">
        <v>17598.3</v>
      </c>
      <c r="Q120" s="28">
        <v>10.003598472579739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9092349.7000000011</v>
      </c>
      <c r="C121" s="28">
        <f t="shared" si="5"/>
        <v>8.0767303747677016E-2</v>
      </c>
      <c r="D121" s="21">
        <v>8989209.3000000007</v>
      </c>
      <c r="E121" s="28">
        <v>2.2490074850076082E-3</v>
      </c>
      <c r="F121" s="21">
        <f t="shared" si="6"/>
        <v>103140.4</v>
      </c>
      <c r="G121" s="28">
        <f t="shared" si="7"/>
        <v>6.9240353052732022</v>
      </c>
      <c r="H121" s="21">
        <v>4798.2</v>
      </c>
      <c r="I121" s="28">
        <v>2.7992032428827476</v>
      </c>
      <c r="J121" s="21">
        <v>40411</v>
      </c>
      <c r="K121" s="28">
        <v>3.3108094083294155</v>
      </c>
      <c r="L121" s="21">
        <v>20618.5</v>
      </c>
      <c r="M121" s="28">
        <v>7.152970487668842</v>
      </c>
      <c r="N121" s="21">
        <v>12579.8</v>
      </c>
      <c r="O121" s="28">
        <v>11.341061384123753</v>
      </c>
      <c r="P121" s="21">
        <v>24609.9</v>
      </c>
      <c r="Q121" s="28">
        <v>11.196376620790822</v>
      </c>
      <c r="R121" s="22">
        <v>123</v>
      </c>
      <c r="S121" s="30">
        <v>10</v>
      </c>
    </row>
    <row r="122" spans="1:19" ht="14.25" customHeight="1" x14ac:dyDescent="0.2">
      <c r="A122" s="23" t="s">
        <v>5</v>
      </c>
      <c r="B122" s="26">
        <f t="shared" si="4"/>
        <v>7138200.1999999993</v>
      </c>
      <c r="C122" s="28">
        <f t="shared" si="5"/>
        <v>0.13624527622523114</v>
      </c>
      <c r="D122" s="21">
        <v>6889429.0999999996</v>
      </c>
      <c r="E122" s="28">
        <v>2.9899319233868014E-3</v>
      </c>
      <c r="F122" s="21">
        <f t="shared" si="6"/>
        <v>248771.09999999998</v>
      </c>
      <c r="G122" s="28">
        <f t="shared" si="7"/>
        <v>3.8265985639007098</v>
      </c>
      <c r="H122" s="21">
        <v>10536</v>
      </c>
      <c r="I122" s="28">
        <v>1.5488192862566439</v>
      </c>
      <c r="J122" s="21">
        <v>159783.29999999999</v>
      </c>
      <c r="K122" s="28">
        <v>1.9399052153760743</v>
      </c>
      <c r="L122" s="21">
        <v>44628.4</v>
      </c>
      <c r="M122" s="28">
        <v>6.8677290021600603</v>
      </c>
      <c r="N122" s="21">
        <v>16301.6</v>
      </c>
      <c r="O122" s="28">
        <v>7.9588563699268757</v>
      </c>
      <c r="P122" s="21">
        <v>17521.8</v>
      </c>
      <c r="Q122" s="28">
        <v>10.810902247485989</v>
      </c>
      <c r="R122" s="22"/>
      <c r="S122" s="30"/>
    </row>
    <row r="123" spans="1:19" ht="14.25" customHeight="1" x14ac:dyDescent="0.2">
      <c r="A123" s="23" t="s">
        <v>6</v>
      </c>
      <c r="B123" s="26">
        <f t="shared" si="4"/>
        <v>4216930.0999999996</v>
      </c>
      <c r="C123" s="28">
        <f t="shared" si="5"/>
        <v>0.10939432100143184</v>
      </c>
      <c r="D123" s="21">
        <v>4158571.3</v>
      </c>
      <c r="E123" s="28">
        <v>1.0891710333306059E-2</v>
      </c>
      <c r="F123" s="21">
        <f t="shared" si="6"/>
        <v>58358.8</v>
      </c>
      <c r="G123" s="28">
        <f t="shared" si="7"/>
        <v>7.1285607483361551</v>
      </c>
      <c r="H123" s="21">
        <v>1330</v>
      </c>
      <c r="I123" s="28">
        <v>1.5323308270676692</v>
      </c>
      <c r="J123" s="21">
        <v>13234.1</v>
      </c>
      <c r="K123" s="28">
        <v>3.8684838409865425</v>
      </c>
      <c r="L123" s="21">
        <v>17219.2</v>
      </c>
      <c r="M123" s="28">
        <v>6.5800015680170985</v>
      </c>
      <c r="N123" s="21">
        <v>9387</v>
      </c>
      <c r="O123" s="28">
        <v>7.8415300948119739</v>
      </c>
      <c r="P123" s="21">
        <v>17188.5</v>
      </c>
      <c r="Q123" s="28">
        <v>10.231814468976351</v>
      </c>
      <c r="R123" s="22"/>
      <c r="S123" s="30"/>
    </row>
    <row r="124" spans="1:19" ht="14.25" customHeight="1" x14ac:dyDescent="0.2">
      <c r="A124" s="23" t="s">
        <v>7</v>
      </c>
      <c r="B124" s="26">
        <f t="shared" si="4"/>
        <v>3012587.5000000005</v>
      </c>
      <c r="C124" s="28">
        <f t="shared" si="5"/>
        <v>0.21744431423153682</v>
      </c>
      <c r="D124" s="21">
        <v>2918585</v>
      </c>
      <c r="E124" s="28">
        <v>1.1536443516293E-2</v>
      </c>
      <c r="F124" s="21">
        <f t="shared" si="6"/>
        <v>94002.5</v>
      </c>
      <c r="G124" s="28">
        <f t="shared" si="7"/>
        <v>6.6104617643147794</v>
      </c>
      <c r="H124" s="21">
        <v>5455.5</v>
      </c>
      <c r="I124" s="28">
        <v>1.4383968472184037</v>
      </c>
      <c r="J124" s="21">
        <v>30311.7</v>
      </c>
      <c r="K124" s="28">
        <v>4.1617292992474857</v>
      </c>
      <c r="L124" s="21">
        <v>19123.7</v>
      </c>
      <c r="M124" s="28">
        <v>6.6264481245784026</v>
      </c>
      <c r="N124" s="21">
        <v>23304.1</v>
      </c>
      <c r="O124" s="28">
        <v>8.3143205702000937</v>
      </c>
      <c r="P124" s="21">
        <v>15799.3</v>
      </c>
      <c r="Q124" s="28">
        <v>10.560069370161969</v>
      </c>
      <c r="R124" s="22">
        <v>8.1999999999999993</v>
      </c>
      <c r="S124" s="30">
        <v>10</v>
      </c>
    </row>
    <row r="125" spans="1:19" ht="14.25" customHeight="1" x14ac:dyDescent="0.2">
      <c r="A125" s="23" t="s">
        <v>8</v>
      </c>
      <c r="B125" s="26">
        <f t="shared" si="4"/>
        <v>9474752.7000000011</v>
      </c>
      <c r="C125" s="28">
        <f t="shared" si="5"/>
        <v>0.10627612845240803</v>
      </c>
      <c r="D125" s="21">
        <v>9341111.5000000019</v>
      </c>
      <c r="E125" s="28">
        <v>6.2553267884662327E-3</v>
      </c>
      <c r="F125" s="21">
        <f t="shared" si="6"/>
        <v>133641.20000000001</v>
      </c>
      <c r="G125" s="28">
        <f t="shared" si="7"/>
        <v>7.0974245217792102</v>
      </c>
      <c r="H125" s="21">
        <v>10625.7</v>
      </c>
      <c r="I125" s="28">
        <v>2.0372339704678279</v>
      </c>
      <c r="J125" s="21">
        <v>14709.7</v>
      </c>
      <c r="K125" s="28">
        <v>4.2001174735038784</v>
      </c>
      <c r="L125" s="21">
        <v>32814.9</v>
      </c>
      <c r="M125" s="28">
        <v>7.0202566517039493</v>
      </c>
      <c r="N125" s="21">
        <v>45205.4</v>
      </c>
      <c r="O125" s="28">
        <v>7.2487787742172394</v>
      </c>
      <c r="P125" s="21">
        <v>30221</v>
      </c>
      <c r="Q125" s="28">
        <v>10.138012011515171</v>
      </c>
      <c r="R125" s="22">
        <v>64.5</v>
      </c>
      <c r="S125" s="30">
        <v>10</v>
      </c>
    </row>
    <row r="126" spans="1:19" ht="14.25" customHeight="1" x14ac:dyDescent="0.2">
      <c r="A126" s="23" t="s">
        <v>9</v>
      </c>
      <c r="B126" s="26">
        <f t="shared" si="4"/>
        <v>12406137.099999998</v>
      </c>
      <c r="C126" s="28">
        <f t="shared" si="5"/>
        <v>0.1042537494608213</v>
      </c>
      <c r="D126" s="21">
        <v>12239540.399999999</v>
      </c>
      <c r="E126" s="28">
        <v>3.8963311890371317E-3</v>
      </c>
      <c r="F126" s="21">
        <f t="shared" si="6"/>
        <v>166596.70000000001</v>
      </c>
      <c r="G126" s="28">
        <f t="shared" si="7"/>
        <v>7.4773210153622491</v>
      </c>
      <c r="H126" s="21">
        <v>9623.1</v>
      </c>
      <c r="I126" s="28">
        <v>2.7524082676060733</v>
      </c>
      <c r="J126" s="21">
        <v>40973.5</v>
      </c>
      <c r="K126" s="28">
        <v>4.9765576043052215</v>
      </c>
      <c r="L126" s="21">
        <v>46440</v>
      </c>
      <c r="M126" s="28">
        <v>7.3051885012919868</v>
      </c>
      <c r="N126" s="21">
        <v>34073.9</v>
      </c>
      <c r="O126" s="28">
        <v>8.6525473162743349</v>
      </c>
      <c r="P126" s="21">
        <v>35461.699999999997</v>
      </c>
      <c r="Q126" s="28">
        <v>10.743403079942585</v>
      </c>
      <c r="R126" s="21">
        <v>24.5</v>
      </c>
      <c r="S126" s="28">
        <v>10</v>
      </c>
    </row>
    <row r="127" spans="1:19" ht="14.25" customHeight="1" x14ac:dyDescent="0.2">
      <c r="A127" s="23" t="s">
        <v>14</v>
      </c>
      <c r="B127" s="26">
        <f t="shared" si="4"/>
        <v>10468890.699999999</v>
      </c>
      <c r="C127" s="28">
        <f t="shared" si="5"/>
        <v>0.10265935797763177</v>
      </c>
      <c r="D127" s="21">
        <v>10323848.399999999</v>
      </c>
      <c r="E127" s="28">
        <v>3.0370500209979841E-3</v>
      </c>
      <c r="F127" s="21">
        <f t="shared" si="6"/>
        <v>145042.30000000002</v>
      </c>
      <c r="G127" s="28">
        <f t="shared" si="7"/>
        <v>7.1935949305823188</v>
      </c>
      <c r="H127" s="21">
        <v>8998.1</v>
      </c>
      <c r="I127" s="28">
        <v>1.5457702181571664</v>
      </c>
      <c r="J127" s="21">
        <v>39020.9</v>
      </c>
      <c r="K127" s="28">
        <v>4.1791859746956126</v>
      </c>
      <c r="L127" s="21">
        <v>32354.6</v>
      </c>
      <c r="M127" s="28">
        <v>6.7204365994325386</v>
      </c>
      <c r="N127" s="21">
        <v>30814.799999999999</v>
      </c>
      <c r="O127" s="28">
        <v>9.189475998546154</v>
      </c>
      <c r="P127" s="21">
        <v>33820.9</v>
      </c>
      <c r="Q127" s="28">
        <v>10.804289891753323</v>
      </c>
      <c r="R127" s="22">
        <v>33</v>
      </c>
      <c r="S127" s="30">
        <v>11.25</v>
      </c>
    </row>
    <row r="128" spans="1:19" ht="14.25" customHeight="1" thickBot="1" x14ac:dyDescent="0.25">
      <c r="A128" s="24" t="s">
        <v>15</v>
      </c>
      <c r="B128" s="27">
        <f t="shared" si="4"/>
        <v>15962541.199999999</v>
      </c>
      <c r="C128" s="29">
        <f t="shared" si="5"/>
        <v>8.9957720704269828E-2</v>
      </c>
      <c r="D128" s="25">
        <v>15749820.6</v>
      </c>
      <c r="E128" s="29">
        <v>3.3522004688739124E-3</v>
      </c>
      <c r="F128" s="25">
        <f t="shared" si="6"/>
        <v>212720.59999999998</v>
      </c>
      <c r="G128" s="29">
        <f t="shared" si="7"/>
        <v>6.5022252992893028</v>
      </c>
      <c r="H128" s="25">
        <v>6116.5</v>
      </c>
      <c r="I128" s="29">
        <v>2.4793138232649388</v>
      </c>
      <c r="J128" s="25">
        <v>99464.9</v>
      </c>
      <c r="K128" s="29">
        <v>4.0553275678153797</v>
      </c>
      <c r="L128" s="25">
        <v>52863.199999999997</v>
      </c>
      <c r="M128" s="29">
        <v>7.1690694093433622</v>
      </c>
      <c r="N128" s="25">
        <v>18809.8</v>
      </c>
      <c r="O128" s="29">
        <v>10.273435390062627</v>
      </c>
      <c r="P128" s="25">
        <v>35464.1</v>
      </c>
      <c r="Q128" s="29">
        <v>11.064360240355741</v>
      </c>
      <c r="R128" s="25">
        <v>2.1</v>
      </c>
      <c r="S128" s="29">
        <v>10</v>
      </c>
    </row>
    <row r="129" spans="1:19" ht="14.25" customHeight="1" x14ac:dyDescent="0.2">
      <c r="A129" s="23" t="s">
        <v>27</v>
      </c>
      <c r="B129" s="26">
        <f t="shared" si="4"/>
        <v>10243149.1</v>
      </c>
      <c r="C129" s="28">
        <f t="shared" si="5"/>
        <v>7.8122772029160459E-2</v>
      </c>
      <c r="D129" s="21">
        <v>10137401</v>
      </c>
      <c r="E129" s="28">
        <v>4.9190476927962103E-3</v>
      </c>
      <c r="F129" s="21">
        <f t="shared" si="6"/>
        <v>105748.09999999999</v>
      </c>
      <c r="G129" s="28">
        <f t="shared" si="7"/>
        <v>7.0957004712141396</v>
      </c>
      <c r="H129" s="21">
        <v>4522.5</v>
      </c>
      <c r="I129" s="28">
        <v>2.0919453841901605</v>
      </c>
      <c r="J129" s="21">
        <v>28950.6</v>
      </c>
      <c r="K129" s="28">
        <v>4.5800809655067596</v>
      </c>
      <c r="L129" s="21">
        <v>19269.099999999999</v>
      </c>
      <c r="M129" s="28">
        <v>6.7930475735763478</v>
      </c>
      <c r="N129" s="21">
        <v>24194.799999999999</v>
      </c>
      <c r="O129" s="28">
        <v>7.1099752012829196</v>
      </c>
      <c r="P129" s="21">
        <v>28769.4</v>
      </c>
      <c r="Q129" s="28">
        <v>10.60024147184161</v>
      </c>
      <c r="R129" s="22">
        <v>41.7</v>
      </c>
      <c r="S129" s="30">
        <v>10</v>
      </c>
    </row>
    <row r="130" spans="1:19" ht="14.25" customHeight="1" x14ac:dyDescent="0.2">
      <c r="A130" s="23" t="s">
        <v>1</v>
      </c>
      <c r="B130" s="26">
        <f t="shared" si="4"/>
        <v>6112615.2999999989</v>
      </c>
      <c r="C130" s="28">
        <f t="shared" si="5"/>
        <v>9.8659820290015673E-2</v>
      </c>
      <c r="D130" s="21">
        <v>6046718.5999999996</v>
      </c>
      <c r="E130" s="28">
        <v>8.4625694339405845E-3</v>
      </c>
      <c r="F130" s="21">
        <f t="shared" si="6"/>
        <v>65896.7</v>
      </c>
      <c r="G130" s="28">
        <f t="shared" si="7"/>
        <v>8.3752107616921645</v>
      </c>
      <c r="H130" s="21">
        <v>6024.7</v>
      </c>
      <c r="I130" s="28">
        <v>1.8092210400517867</v>
      </c>
      <c r="J130" s="21">
        <v>10279.799999999999</v>
      </c>
      <c r="K130" s="28">
        <v>4.7898057355201473</v>
      </c>
      <c r="L130" s="21">
        <v>14732.8</v>
      </c>
      <c r="M130" s="28">
        <v>7.206117302888793</v>
      </c>
      <c r="N130" s="21">
        <v>17070.099999999999</v>
      </c>
      <c r="O130" s="28">
        <v>9.9733364186501561</v>
      </c>
      <c r="P130" s="21">
        <v>17706.3</v>
      </c>
      <c r="Q130" s="28">
        <v>12.115688766145384</v>
      </c>
      <c r="R130" s="22">
        <v>83</v>
      </c>
      <c r="S130" s="30">
        <v>9.931771084337349</v>
      </c>
    </row>
    <row r="131" spans="1:19" ht="14.25" customHeight="1" x14ac:dyDescent="0.2">
      <c r="A131" s="23" t="s">
        <v>2</v>
      </c>
      <c r="B131" s="26">
        <f t="shared" si="4"/>
        <v>6197097.3000000007</v>
      </c>
      <c r="C131" s="28">
        <f t="shared" si="5"/>
        <v>0.14649136072141386</v>
      </c>
      <c r="D131" s="21">
        <v>6067406.7999999998</v>
      </c>
      <c r="E131" s="28">
        <v>1.2345642787623868E-2</v>
      </c>
      <c r="F131" s="21">
        <f t="shared" si="6"/>
        <v>129690.5</v>
      </c>
      <c r="G131" s="28">
        <f t="shared" si="7"/>
        <v>6.4223299239342895</v>
      </c>
      <c r="H131" s="21">
        <v>9871.4</v>
      </c>
      <c r="I131" s="28">
        <v>2.0346890005470351</v>
      </c>
      <c r="J131" s="21">
        <v>33711.699999999997</v>
      </c>
      <c r="K131" s="28">
        <v>3.0924326865746914</v>
      </c>
      <c r="L131" s="21">
        <v>37871.4</v>
      </c>
      <c r="M131" s="28">
        <v>6.9753269221628988</v>
      </c>
      <c r="N131" s="21">
        <v>34477</v>
      </c>
      <c r="O131" s="28">
        <v>8.3372808539026018</v>
      </c>
      <c r="P131" s="21">
        <v>13754.9</v>
      </c>
      <c r="Q131" s="28">
        <v>11.408876763916858</v>
      </c>
      <c r="R131" s="21">
        <v>4.0999999999999996</v>
      </c>
      <c r="S131" s="28">
        <v>10</v>
      </c>
    </row>
    <row r="132" spans="1:19" ht="14.25" customHeight="1" x14ac:dyDescent="0.2">
      <c r="A132" s="23" t="s">
        <v>3</v>
      </c>
      <c r="B132" s="26">
        <f t="shared" si="4"/>
        <v>4674693.6000000006</v>
      </c>
      <c r="C132" s="28">
        <f t="shared" si="5"/>
        <v>0.25922169979226012</v>
      </c>
      <c r="D132" s="21">
        <v>4495827.9000000004</v>
      </c>
      <c r="E132" s="28">
        <v>1.1206676750237708E-2</v>
      </c>
      <c r="F132" s="21">
        <f t="shared" si="6"/>
        <v>178865.70000000004</v>
      </c>
      <c r="G132" s="28">
        <f t="shared" si="7"/>
        <v>6.4931327303110642</v>
      </c>
      <c r="H132" s="21">
        <v>18391.400000000001</v>
      </c>
      <c r="I132" s="28">
        <v>2.0635503006840152</v>
      </c>
      <c r="J132" s="21">
        <v>25989.8</v>
      </c>
      <c r="K132" s="28">
        <v>1.5589984532393475</v>
      </c>
      <c r="L132" s="21">
        <v>52749.9</v>
      </c>
      <c r="M132" s="28">
        <v>5.8834401013082491</v>
      </c>
      <c r="N132" s="21">
        <v>60054.3</v>
      </c>
      <c r="O132" s="28">
        <v>9.1367172375666694</v>
      </c>
      <c r="P132" s="21">
        <v>21676.2</v>
      </c>
      <c r="Q132" s="28">
        <v>10.326443703232115</v>
      </c>
      <c r="R132" s="22">
        <v>4.0999999999999996</v>
      </c>
      <c r="S132" s="30">
        <v>10</v>
      </c>
    </row>
    <row r="133" spans="1:19" ht="14.25" customHeight="1" x14ac:dyDescent="0.2">
      <c r="A133" s="23" t="s">
        <v>4</v>
      </c>
      <c r="B133" s="26">
        <f t="shared" si="4"/>
        <v>3074729.5</v>
      </c>
      <c r="C133" s="28">
        <f t="shared" si="5"/>
        <v>0.45355945685628607</v>
      </c>
      <c r="D133" s="21">
        <v>2903712.8</v>
      </c>
      <c r="E133" s="28">
        <v>4.4931646821269655E-2</v>
      </c>
      <c r="F133" s="21">
        <f t="shared" si="6"/>
        <v>171016.7</v>
      </c>
      <c r="G133" s="28">
        <f t="shared" si="7"/>
        <v>7.3916994305234498</v>
      </c>
      <c r="H133" s="21">
        <v>22122.1</v>
      </c>
      <c r="I133" s="28">
        <v>1.2401626427870771</v>
      </c>
      <c r="J133" s="21">
        <v>16646.2</v>
      </c>
      <c r="K133" s="28">
        <v>3.8011930650839236</v>
      </c>
      <c r="L133" s="21">
        <v>26998.9</v>
      </c>
      <c r="M133" s="28">
        <v>7.278121775331587</v>
      </c>
      <c r="N133" s="21">
        <v>41476.199999999997</v>
      </c>
      <c r="O133" s="28">
        <v>8.8987507052237174</v>
      </c>
      <c r="P133" s="21">
        <v>63773.3</v>
      </c>
      <c r="Q133" s="28">
        <v>9.5307280005895869</v>
      </c>
      <c r="R133" s="22"/>
      <c r="S133" s="30"/>
    </row>
    <row r="134" spans="1:19" ht="14.25" customHeight="1" x14ac:dyDescent="0.2">
      <c r="A134" s="23" t="s">
        <v>5</v>
      </c>
      <c r="B134" s="26">
        <f t="shared" si="4"/>
        <v>2971584.2999999993</v>
      </c>
      <c r="C134" s="28">
        <f t="shared" si="5"/>
        <v>0.45169900177491196</v>
      </c>
      <c r="D134" s="21">
        <v>2819456.3</v>
      </c>
      <c r="E134" s="28">
        <v>5.4913549466966381E-2</v>
      </c>
      <c r="F134" s="21">
        <f t="shared" si="6"/>
        <v>152128</v>
      </c>
      <c r="G134" s="28">
        <f t="shared" si="7"/>
        <v>7.8055013475494333</v>
      </c>
      <c r="H134" s="21">
        <v>10085.6</v>
      </c>
      <c r="I134" s="28">
        <v>1.5716332196398823</v>
      </c>
      <c r="J134" s="21">
        <v>15499.3</v>
      </c>
      <c r="K134" s="28">
        <v>3.8951159729794247</v>
      </c>
      <c r="L134" s="21">
        <v>40661.4</v>
      </c>
      <c r="M134" s="28">
        <v>5.8179308385840125</v>
      </c>
      <c r="N134" s="21">
        <v>52193.8</v>
      </c>
      <c r="O134" s="28">
        <v>9.1151071391621219</v>
      </c>
      <c r="P134" s="21">
        <v>32559.5</v>
      </c>
      <c r="Q134" s="28">
        <v>12.237418326448504</v>
      </c>
      <c r="R134" s="22">
        <v>1128.4000000000001</v>
      </c>
      <c r="S134" s="30">
        <v>0.4</v>
      </c>
    </row>
    <row r="135" spans="1:19" ht="14.25" customHeight="1" x14ac:dyDescent="0.2">
      <c r="A135" s="23" t="s">
        <v>6</v>
      </c>
      <c r="B135" s="26">
        <f t="shared" si="4"/>
        <v>3932925.9000000004</v>
      </c>
      <c r="C135" s="28">
        <f t="shared" si="5"/>
        <v>0.36308958605093472</v>
      </c>
      <c r="D135" s="21">
        <v>3727584.4</v>
      </c>
      <c r="E135" s="28">
        <v>6.3523411300895019E-2</v>
      </c>
      <c r="F135" s="21">
        <f t="shared" si="6"/>
        <v>205341.5</v>
      </c>
      <c r="G135" s="28">
        <f t="shared" si="7"/>
        <v>5.8011437532111136</v>
      </c>
      <c r="H135" s="21">
        <v>32381.7</v>
      </c>
      <c r="I135" s="28">
        <v>0.84859772649366771</v>
      </c>
      <c r="J135" s="21">
        <v>33638.699999999997</v>
      </c>
      <c r="K135" s="28">
        <v>3.4923665896720153</v>
      </c>
      <c r="L135" s="21">
        <v>38510.9</v>
      </c>
      <c r="M135" s="28">
        <v>6.3045044649696571</v>
      </c>
      <c r="N135" s="21">
        <v>41150.800000000003</v>
      </c>
      <c r="O135" s="28">
        <v>8.6156519435831154</v>
      </c>
      <c r="P135" s="21">
        <v>41628.699999999997</v>
      </c>
      <c r="Q135" s="28">
        <v>10.54926625140828</v>
      </c>
      <c r="R135" s="22">
        <v>18030.7</v>
      </c>
      <c r="S135" s="30">
        <v>0.54199226874164619</v>
      </c>
    </row>
    <row r="136" spans="1:19" ht="14.25" customHeight="1" x14ac:dyDescent="0.2">
      <c r="A136" s="23" t="s">
        <v>7</v>
      </c>
      <c r="B136" s="26">
        <f t="shared" si="4"/>
        <v>5038244.4999999991</v>
      </c>
      <c r="C136" s="28">
        <f t="shared" si="5"/>
        <v>0.2800581265954839</v>
      </c>
      <c r="D136" s="21">
        <v>4855977.3</v>
      </c>
      <c r="E136" s="28">
        <v>3.6574157996990639E-2</v>
      </c>
      <c r="F136" s="21">
        <f t="shared" si="6"/>
        <v>182267.2</v>
      </c>
      <c r="G136" s="28">
        <f t="shared" si="7"/>
        <v>6.7669774649525536</v>
      </c>
      <c r="H136" s="21">
        <v>16123.4</v>
      </c>
      <c r="I136" s="28">
        <v>0.8589094111663792</v>
      </c>
      <c r="J136" s="21">
        <v>23448.1</v>
      </c>
      <c r="K136" s="28">
        <v>4.3497909425497161</v>
      </c>
      <c r="L136" s="21">
        <v>45519.8</v>
      </c>
      <c r="M136" s="28">
        <v>6.4085773663328922</v>
      </c>
      <c r="N136" s="21">
        <v>30558.799999999999</v>
      </c>
      <c r="O136" s="28">
        <v>8.638757902797229</v>
      </c>
      <c r="P136" s="21">
        <v>49405.3</v>
      </c>
      <c r="Q136" s="28">
        <v>11.198029907722452</v>
      </c>
      <c r="R136" s="22">
        <v>17211.8</v>
      </c>
      <c r="S136" s="30">
        <v>0.5</v>
      </c>
    </row>
    <row r="137" spans="1:19" ht="14.25" customHeight="1" x14ac:dyDescent="0.2">
      <c r="A137" s="23" t="s">
        <v>8</v>
      </c>
      <c r="B137" s="26">
        <f t="shared" ref="B137:B200" si="8">D137+H137+J137+L137+N137+P137+R137</f>
        <v>5113634.299999998</v>
      </c>
      <c r="C137" s="28">
        <f t="shared" ref="C137:C200" si="9">(D137*E137+H137*I137+J137*K137+L137*M137+N137*O137+P137*Q137+R137*S137)/(D137+H137+J137+L137+N137+P137+R137)</f>
        <v>0.37043031176476593</v>
      </c>
      <c r="D137" s="21">
        <v>4868022.8</v>
      </c>
      <c r="E137" s="28">
        <v>5.8757665432462629E-2</v>
      </c>
      <c r="F137" s="21">
        <f t="shared" ref="F137:F200" si="10">H137+J137+L137+N137+P137+R137</f>
        <v>245611.5</v>
      </c>
      <c r="G137" s="28">
        <f t="shared" ref="G137:G200" si="11">(H137*I137+J137*K137+L137*M137+N137*O137+P137*Q137+R137*S137)/(H137+J137+L137+N137+P137+R137)</f>
        <v>6.5477858040034773</v>
      </c>
      <c r="H137" s="21">
        <v>15907.8</v>
      </c>
      <c r="I137" s="28">
        <v>0.78017412841499145</v>
      </c>
      <c r="J137" s="21">
        <v>59646.6</v>
      </c>
      <c r="K137" s="28">
        <v>3.7037237327861097</v>
      </c>
      <c r="L137" s="21">
        <v>34671.599999999999</v>
      </c>
      <c r="M137" s="28">
        <v>6.7206762595322989</v>
      </c>
      <c r="N137" s="21">
        <v>66145.600000000006</v>
      </c>
      <c r="O137" s="28">
        <v>7.6549458013836142</v>
      </c>
      <c r="P137" s="21">
        <v>51159.6</v>
      </c>
      <c r="Q137" s="28">
        <v>12.2457638253622</v>
      </c>
      <c r="R137" s="22">
        <v>18080.3</v>
      </c>
      <c r="S137" s="30">
        <v>0.5</v>
      </c>
    </row>
    <row r="138" spans="1:19" ht="14.25" customHeight="1" x14ac:dyDescent="0.2">
      <c r="A138" s="23" t="s">
        <v>9</v>
      </c>
      <c r="B138" s="26">
        <f t="shared" si="8"/>
        <v>5956069.7999999989</v>
      </c>
      <c r="C138" s="28">
        <f t="shared" si="9"/>
        <v>0.23496008038723798</v>
      </c>
      <c r="D138" s="21">
        <v>5779970.9999999991</v>
      </c>
      <c r="E138" s="28">
        <v>4.8136510373494965E-2</v>
      </c>
      <c r="F138" s="21">
        <f t="shared" si="10"/>
        <v>176098.8</v>
      </c>
      <c r="G138" s="28">
        <f t="shared" si="11"/>
        <v>6.3669429036427285</v>
      </c>
      <c r="H138" s="21">
        <v>14202.9</v>
      </c>
      <c r="I138" s="28">
        <v>1.2637250139056109</v>
      </c>
      <c r="J138" s="21">
        <v>29429.5</v>
      </c>
      <c r="K138" s="28">
        <v>3.6959602779523948</v>
      </c>
      <c r="L138" s="21">
        <v>43200.2</v>
      </c>
      <c r="M138" s="28">
        <v>6.7336803764797377</v>
      </c>
      <c r="N138" s="21">
        <v>32769.599999999999</v>
      </c>
      <c r="O138" s="28">
        <v>8.9956425772667377</v>
      </c>
      <c r="P138" s="21">
        <v>37492.300000000003</v>
      </c>
      <c r="Q138" s="28">
        <v>10.701120870152007</v>
      </c>
      <c r="R138" s="21">
        <v>19004.3</v>
      </c>
      <c r="S138" s="28">
        <v>0.40004630530985091</v>
      </c>
    </row>
    <row r="139" spans="1:19" ht="14.25" customHeight="1" x14ac:dyDescent="0.2">
      <c r="A139" s="23" t="s">
        <v>14</v>
      </c>
      <c r="B139" s="26">
        <f t="shared" si="8"/>
        <v>3781877.0999999996</v>
      </c>
      <c r="C139" s="28">
        <f t="shared" si="9"/>
        <v>0.5197903847800871</v>
      </c>
      <c r="D139" s="21">
        <v>3472775.1</v>
      </c>
      <c r="E139" s="28">
        <v>3.6115155571116594E-2</v>
      </c>
      <c r="F139" s="21">
        <f t="shared" si="10"/>
        <v>309102</v>
      </c>
      <c r="G139" s="28">
        <f t="shared" si="11"/>
        <v>5.9539036952203475</v>
      </c>
      <c r="H139" s="21">
        <v>11784.1</v>
      </c>
      <c r="I139" s="28">
        <v>1.1763481301075178</v>
      </c>
      <c r="J139" s="21">
        <v>47220.9</v>
      </c>
      <c r="K139" s="28">
        <v>4.2479931343959985</v>
      </c>
      <c r="L139" s="21">
        <v>87586.4</v>
      </c>
      <c r="M139" s="28">
        <v>5.8878411945233493</v>
      </c>
      <c r="N139" s="21">
        <v>67235.3</v>
      </c>
      <c r="O139" s="28">
        <v>8.8671763939478243</v>
      </c>
      <c r="P139" s="21">
        <v>44330.400000000001</v>
      </c>
      <c r="Q139" s="28">
        <v>11.183172224929168</v>
      </c>
      <c r="R139" s="22">
        <v>50944.9</v>
      </c>
      <c r="S139" s="30">
        <v>0.35863648765627182</v>
      </c>
    </row>
    <row r="140" spans="1:19" ht="14.25" customHeight="1" thickBot="1" x14ac:dyDescent="0.25">
      <c r="A140" s="24" t="s">
        <v>15</v>
      </c>
      <c r="B140" s="27">
        <f t="shared" si="8"/>
        <v>3433061.4</v>
      </c>
      <c r="C140" s="29">
        <f t="shared" si="9"/>
        <v>0.37423702704530715</v>
      </c>
      <c r="D140" s="25">
        <v>3232040</v>
      </c>
      <c r="E140" s="29">
        <v>4.4712416925533099E-2</v>
      </c>
      <c r="F140" s="25">
        <f t="shared" si="10"/>
        <v>201021.40000000002</v>
      </c>
      <c r="G140" s="29">
        <f t="shared" si="11"/>
        <v>5.6723631016399239</v>
      </c>
      <c r="H140" s="25">
        <v>16958.900000000001</v>
      </c>
      <c r="I140" s="29">
        <v>1.2442027489990504</v>
      </c>
      <c r="J140" s="25">
        <v>46939.1</v>
      </c>
      <c r="K140" s="29">
        <v>4.3523964669113822</v>
      </c>
      <c r="L140" s="25">
        <v>40059.800000000003</v>
      </c>
      <c r="M140" s="29">
        <v>6.1823035811461864</v>
      </c>
      <c r="N140" s="25">
        <v>27681.4</v>
      </c>
      <c r="O140" s="29">
        <v>9.1000069360653715</v>
      </c>
      <c r="P140" s="25">
        <v>37961</v>
      </c>
      <c r="Q140" s="29">
        <v>10.730938647559336</v>
      </c>
      <c r="R140" s="25">
        <v>31421.200000000001</v>
      </c>
      <c r="S140" s="29">
        <v>0.25296774152483037</v>
      </c>
    </row>
    <row r="141" spans="1:19" ht="14.25" customHeight="1" x14ac:dyDescent="0.2">
      <c r="A141" s="23" t="s">
        <v>28</v>
      </c>
      <c r="B141" s="26">
        <f t="shared" si="8"/>
        <v>2501044.4999999995</v>
      </c>
      <c r="C141" s="28">
        <f t="shared" si="9"/>
        <v>0.41308410626040454</v>
      </c>
      <c r="D141" s="21">
        <v>2337770.7999999998</v>
      </c>
      <c r="E141" s="28">
        <v>3.4280881598829117E-2</v>
      </c>
      <c r="F141" s="21">
        <f t="shared" si="10"/>
        <v>163273.70000000001</v>
      </c>
      <c r="G141" s="28">
        <f t="shared" si="11"/>
        <v>5.8368303529594785</v>
      </c>
      <c r="H141" s="21">
        <v>12411.6</v>
      </c>
      <c r="I141" s="28">
        <v>1.2006564020754777</v>
      </c>
      <c r="J141" s="21">
        <v>41300.400000000001</v>
      </c>
      <c r="K141" s="28">
        <v>3.9804526590541496</v>
      </c>
      <c r="L141" s="21">
        <v>34167.599999999999</v>
      </c>
      <c r="M141" s="28">
        <v>6.6086704655872825</v>
      </c>
      <c r="N141" s="21">
        <v>16042.3</v>
      </c>
      <c r="O141" s="28">
        <v>8.2172217824127465</v>
      </c>
      <c r="P141" s="21">
        <v>37597</v>
      </c>
      <c r="Q141" s="28">
        <v>10.964252147777749</v>
      </c>
      <c r="R141" s="22">
        <v>21754.799999999999</v>
      </c>
      <c r="S141" s="30">
        <v>0.17724823946899079</v>
      </c>
    </row>
    <row r="142" spans="1:19" ht="14.25" customHeight="1" x14ac:dyDescent="0.2">
      <c r="A142" s="23" t="s">
        <v>1</v>
      </c>
      <c r="B142" s="26">
        <f t="shared" si="8"/>
        <v>3231074.2</v>
      </c>
      <c r="C142" s="28">
        <f t="shared" si="9"/>
        <v>0.51714368150381684</v>
      </c>
      <c r="D142" s="21">
        <v>2981474.7</v>
      </c>
      <c r="E142" s="28">
        <v>1.7716811080100731E-2</v>
      </c>
      <c r="F142" s="21">
        <f t="shared" si="10"/>
        <v>249599.5</v>
      </c>
      <c r="G142" s="28">
        <f t="shared" si="11"/>
        <v>6.4828150016326163</v>
      </c>
      <c r="H142" s="21">
        <v>28677.7</v>
      </c>
      <c r="I142" s="28">
        <v>2.3650429079040514</v>
      </c>
      <c r="J142" s="21">
        <v>59719.4</v>
      </c>
      <c r="K142" s="28">
        <v>5.3703836441759298</v>
      </c>
      <c r="L142" s="21">
        <v>69354.100000000006</v>
      </c>
      <c r="M142" s="28">
        <v>7.8824140750150304</v>
      </c>
      <c r="N142" s="21">
        <v>30362.5</v>
      </c>
      <c r="O142" s="28">
        <v>8.8556949855907767</v>
      </c>
      <c r="P142" s="21">
        <v>37245.800000000003</v>
      </c>
      <c r="Q142" s="28">
        <v>10.951729403046791</v>
      </c>
      <c r="R142" s="22">
        <v>24240</v>
      </c>
      <c r="S142" s="30">
        <v>0.25175771452145213</v>
      </c>
    </row>
    <row r="143" spans="1:19" ht="14.25" customHeight="1" x14ac:dyDescent="0.2">
      <c r="A143" s="23" t="s">
        <v>2</v>
      </c>
      <c r="B143" s="26">
        <f t="shared" si="8"/>
        <v>3581454.4</v>
      </c>
      <c r="C143" s="28">
        <f t="shared" si="9"/>
        <v>0.43577362202349973</v>
      </c>
      <c r="D143" s="21">
        <v>3347378.6</v>
      </c>
      <c r="E143" s="28">
        <v>2.3443850062254686E-2</v>
      </c>
      <c r="F143" s="21">
        <f t="shared" si="10"/>
        <v>234075.8</v>
      </c>
      <c r="G143" s="28">
        <f t="shared" si="11"/>
        <v>6.3322561067825047</v>
      </c>
      <c r="H143" s="21">
        <v>25341.9</v>
      </c>
      <c r="I143" s="28">
        <v>1.8303451990576871</v>
      </c>
      <c r="J143" s="21">
        <v>39735</v>
      </c>
      <c r="K143" s="28">
        <v>4.1022135145337852</v>
      </c>
      <c r="L143" s="21">
        <v>45752.6</v>
      </c>
      <c r="M143" s="28">
        <v>6.5023589041934233</v>
      </c>
      <c r="N143" s="21">
        <v>35824.400000000001</v>
      </c>
      <c r="O143" s="28">
        <v>8.3750282209890461</v>
      </c>
      <c r="P143" s="21">
        <v>60617.599999999999</v>
      </c>
      <c r="Q143" s="28">
        <v>11.013042152774112</v>
      </c>
      <c r="R143" s="21">
        <v>26804.3</v>
      </c>
      <c r="S143" s="28">
        <v>0.28829941464615749</v>
      </c>
    </row>
    <row r="144" spans="1:19" ht="14.25" customHeight="1" x14ac:dyDescent="0.2">
      <c r="A144" s="23" t="s">
        <v>3</v>
      </c>
      <c r="B144" s="26">
        <f t="shared" si="8"/>
        <v>3100253</v>
      </c>
      <c r="C144" s="28">
        <f t="shared" si="9"/>
        <v>0.37054069619479435</v>
      </c>
      <c r="D144" s="21">
        <v>2908583.5</v>
      </c>
      <c r="E144" s="28">
        <v>2.1164488143455396E-2</v>
      </c>
      <c r="F144" s="21">
        <f t="shared" si="10"/>
        <v>191669.49999999997</v>
      </c>
      <c r="G144" s="28">
        <f t="shared" si="11"/>
        <v>5.6723225343625359</v>
      </c>
      <c r="H144" s="21">
        <v>17214.599999999999</v>
      </c>
      <c r="I144" s="28">
        <v>1.956829435479186</v>
      </c>
      <c r="J144" s="21">
        <v>38280.1</v>
      </c>
      <c r="K144" s="28">
        <v>3.5362216922108343</v>
      </c>
      <c r="L144" s="21">
        <v>49047.7</v>
      </c>
      <c r="M144" s="28">
        <v>6.1444255490063773</v>
      </c>
      <c r="N144" s="21">
        <v>30956.9</v>
      </c>
      <c r="O144" s="28">
        <v>8.2906338166935303</v>
      </c>
      <c r="P144" s="21">
        <v>33113.300000000003</v>
      </c>
      <c r="Q144" s="28">
        <v>10.662009706069766</v>
      </c>
      <c r="R144" s="22">
        <v>23056.9</v>
      </c>
      <c r="S144" s="30">
        <v>0.30713925115692048</v>
      </c>
    </row>
    <row r="145" spans="1:19" ht="14.25" customHeight="1" x14ac:dyDescent="0.2">
      <c r="A145" s="23" t="s">
        <v>4</v>
      </c>
      <c r="B145" s="26">
        <f t="shared" si="8"/>
        <v>3853755.4</v>
      </c>
      <c r="C145" s="28">
        <f t="shared" si="9"/>
        <v>0.36313532898325607</v>
      </c>
      <c r="D145" s="21">
        <v>3625462.4</v>
      </c>
      <c r="E145" s="28">
        <v>1.5791290788176426E-2</v>
      </c>
      <c r="F145" s="21">
        <f t="shared" si="10"/>
        <v>228293</v>
      </c>
      <c r="G145" s="28">
        <f t="shared" si="11"/>
        <v>5.8792166382674882</v>
      </c>
      <c r="H145" s="21">
        <v>20023.3</v>
      </c>
      <c r="I145" s="28">
        <v>1.8321549394954875</v>
      </c>
      <c r="J145" s="21">
        <v>36663.199999999997</v>
      </c>
      <c r="K145" s="28">
        <v>3.9742393462654637</v>
      </c>
      <c r="L145" s="21">
        <v>52173.8</v>
      </c>
      <c r="M145" s="28">
        <v>6.4884587666606599</v>
      </c>
      <c r="N145" s="21">
        <v>42388</v>
      </c>
      <c r="O145" s="28">
        <v>8.7876466924601306</v>
      </c>
      <c r="P145" s="21">
        <v>39749.199999999997</v>
      </c>
      <c r="Q145" s="28">
        <v>11.071428758314632</v>
      </c>
      <c r="R145" s="22">
        <v>37295.5</v>
      </c>
      <c r="S145" s="30">
        <v>0.2330342802751002</v>
      </c>
    </row>
    <row r="146" spans="1:19" ht="14.25" customHeight="1" x14ac:dyDescent="0.2">
      <c r="A146" s="23" t="s">
        <v>5</v>
      </c>
      <c r="B146" s="26">
        <f t="shared" si="8"/>
        <v>4355278.9000000004</v>
      </c>
      <c r="C146" s="28">
        <f t="shared" si="9"/>
        <v>0.34169938577297537</v>
      </c>
      <c r="D146" s="21">
        <v>4105819.1</v>
      </c>
      <c r="E146" s="28">
        <v>1.2613046444252742E-2</v>
      </c>
      <c r="F146" s="21">
        <f t="shared" si="10"/>
        <v>249459.79999999996</v>
      </c>
      <c r="G146" s="28">
        <f t="shared" si="11"/>
        <v>5.7580790091229135</v>
      </c>
      <c r="H146" s="21">
        <v>65623.5</v>
      </c>
      <c r="I146" s="28">
        <v>2.6668905041639044</v>
      </c>
      <c r="J146" s="21">
        <v>32225.4</v>
      </c>
      <c r="K146" s="28">
        <v>4.6213108914086396</v>
      </c>
      <c r="L146" s="21">
        <v>41345.199999999997</v>
      </c>
      <c r="M146" s="28">
        <v>6.1958047125180205</v>
      </c>
      <c r="N146" s="21">
        <v>30833.9</v>
      </c>
      <c r="O146" s="28">
        <v>9.2624963108786087</v>
      </c>
      <c r="P146" s="21">
        <v>51663</v>
      </c>
      <c r="Q146" s="28">
        <v>10.936653639935738</v>
      </c>
      <c r="R146" s="22">
        <v>27768.799999999999</v>
      </c>
      <c r="S146" s="30">
        <v>0.20486841347123394</v>
      </c>
    </row>
    <row r="147" spans="1:19" ht="14.25" customHeight="1" x14ac:dyDescent="0.2">
      <c r="A147" s="23" t="s">
        <v>6</v>
      </c>
      <c r="B147" s="26">
        <f t="shared" si="8"/>
        <v>4788285.0999999996</v>
      </c>
      <c r="C147" s="28">
        <f t="shared" si="9"/>
        <v>0.41776377413283095</v>
      </c>
      <c r="D147" s="21">
        <v>4455485.2</v>
      </c>
      <c r="E147" s="28">
        <v>1.286653157326165E-2</v>
      </c>
      <c r="F147" s="21">
        <f t="shared" si="10"/>
        <v>332799.90000000002</v>
      </c>
      <c r="G147" s="28">
        <f t="shared" si="11"/>
        <v>5.838479560841213</v>
      </c>
      <c r="H147" s="21">
        <v>78620</v>
      </c>
      <c r="I147" s="28">
        <v>2.9647879038412617</v>
      </c>
      <c r="J147" s="21">
        <v>44724.2</v>
      </c>
      <c r="K147" s="28">
        <v>4.4768512125426509</v>
      </c>
      <c r="L147" s="21">
        <v>41564.6</v>
      </c>
      <c r="M147" s="28">
        <v>6.7549034514947817</v>
      </c>
      <c r="N147" s="21">
        <v>45598.1</v>
      </c>
      <c r="O147" s="28">
        <v>8.9564935381079458</v>
      </c>
      <c r="P147" s="21">
        <v>70119.600000000006</v>
      </c>
      <c r="Q147" s="28">
        <v>11.483277885213264</v>
      </c>
      <c r="R147" s="22">
        <v>52173.4</v>
      </c>
      <c r="S147" s="30">
        <v>0.29446806226927902</v>
      </c>
    </row>
    <row r="148" spans="1:19" ht="14.25" customHeight="1" x14ac:dyDescent="0.2">
      <c r="A148" s="23" t="s">
        <v>7</v>
      </c>
      <c r="B148" s="26">
        <f t="shared" si="8"/>
        <v>4822877.7</v>
      </c>
      <c r="C148" s="28">
        <f t="shared" si="9"/>
        <v>0.56141854291681503</v>
      </c>
      <c r="D148" s="21">
        <v>4414980.3</v>
      </c>
      <c r="E148" s="28">
        <v>2.8755230685853797E-2</v>
      </c>
      <c r="F148" s="21">
        <f t="shared" si="10"/>
        <v>407897.39999999997</v>
      </c>
      <c r="G148" s="28">
        <f t="shared" si="11"/>
        <v>6.3268341352506789</v>
      </c>
      <c r="H148" s="21">
        <v>86847.4</v>
      </c>
      <c r="I148" s="28">
        <v>3.0279966009345123</v>
      </c>
      <c r="J148" s="21">
        <v>31581.7</v>
      </c>
      <c r="K148" s="28">
        <v>3.9154249454589212</v>
      </c>
      <c r="L148" s="21">
        <v>65875</v>
      </c>
      <c r="M148" s="28">
        <v>6.3810826869070212</v>
      </c>
      <c r="N148" s="21">
        <v>103581.3</v>
      </c>
      <c r="O148" s="28">
        <v>9.5541702508078199</v>
      </c>
      <c r="P148" s="21">
        <v>72619.7</v>
      </c>
      <c r="Q148" s="28">
        <v>10.576167197055346</v>
      </c>
      <c r="R148" s="22">
        <v>47392.3</v>
      </c>
      <c r="S148" s="30">
        <v>0.33854655714113896</v>
      </c>
    </row>
    <row r="149" spans="1:19" ht="14.25" customHeight="1" x14ac:dyDescent="0.2">
      <c r="A149" s="23" t="s">
        <v>8</v>
      </c>
      <c r="B149" s="26">
        <f t="shared" si="8"/>
        <v>4603058.9000000004</v>
      </c>
      <c r="C149" s="28">
        <f t="shared" si="9"/>
        <v>0.57889223598681305</v>
      </c>
      <c r="D149" s="21">
        <v>4231122.9000000004</v>
      </c>
      <c r="E149" s="28">
        <v>6.2414880456438643E-2</v>
      </c>
      <c r="F149" s="21">
        <f t="shared" si="10"/>
        <v>371936.00000000006</v>
      </c>
      <c r="G149" s="28">
        <f t="shared" si="11"/>
        <v>6.4543094215133783</v>
      </c>
      <c r="H149" s="21">
        <v>32635.1</v>
      </c>
      <c r="I149" s="28">
        <v>1.8629513315418063</v>
      </c>
      <c r="J149" s="21">
        <v>84833.600000000006</v>
      </c>
      <c r="K149" s="28">
        <v>4.4772697374625148</v>
      </c>
      <c r="L149" s="21">
        <v>65369.8</v>
      </c>
      <c r="M149" s="28">
        <v>6.6137342779081481</v>
      </c>
      <c r="N149" s="21">
        <v>100726.9</v>
      </c>
      <c r="O149" s="28">
        <v>9.1513505131201303</v>
      </c>
      <c r="P149" s="21">
        <v>53576.9</v>
      </c>
      <c r="Q149" s="28">
        <v>11.210935328471784</v>
      </c>
      <c r="R149" s="22">
        <v>34793.699999999997</v>
      </c>
      <c r="S149" s="30">
        <v>0.14935749862762512</v>
      </c>
    </row>
    <row r="150" spans="1:19" ht="14.25" customHeight="1" x14ac:dyDescent="0.2">
      <c r="A150" s="23" t="s">
        <v>9</v>
      </c>
      <c r="B150" s="26">
        <f t="shared" si="8"/>
        <v>4442368.6000000006</v>
      </c>
      <c r="C150" s="28">
        <f t="shared" si="9"/>
        <v>0.5581226922502559</v>
      </c>
      <c r="D150" s="21">
        <v>3785093.4</v>
      </c>
      <c r="E150" s="28">
        <v>1.4541072883432683E-2</v>
      </c>
      <c r="F150" s="21">
        <f t="shared" si="10"/>
        <v>657275.19999999995</v>
      </c>
      <c r="G150" s="28">
        <f t="shared" si="11"/>
        <v>3.6884814823379921</v>
      </c>
      <c r="H150" s="21">
        <v>19697.099999999999</v>
      </c>
      <c r="I150" s="28">
        <v>2.0945513806600977</v>
      </c>
      <c r="J150" s="21">
        <v>51908.2</v>
      </c>
      <c r="K150" s="28">
        <v>4.5721986506948813</v>
      </c>
      <c r="L150" s="21">
        <v>60790.6</v>
      </c>
      <c r="M150" s="28">
        <v>6.7986102785628022</v>
      </c>
      <c r="N150" s="21">
        <v>32914.9</v>
      </c>
      <c r="O150" s="28">
        <v>9.2538395377169582</v>
      </c>
      <c r="P150" s="21">
        <v>491369.4</v>
      </c>
      <c r="Q150" s="28">
        <v>2.9043432761584262</v>
      </c>
      <c r="R150" s="21">
        <v>595</v>
      </c>
      <c r="S150" s="28">
        <v>1.2941176470588236</v>
      </c>
    </row>
    <row r="151" spans="1:19" ht="14.25" customHeight="1" x14ac:dyDescent="0.2">
      <c r="A151" s="23" t="s">
        <v>14</v>
      </c>
      <c r="B151" s="26">
        <f t="shared" si="8"/>
        <v>3666043.5</v>
      </c>
      <c r="C151" s="28">
        <f t="shared" si="9"/>
        <v>0.39105153989580316</v>
      </c>
      <c r="D151" s="21">
        <v>3482732</v>
      </c>
      <c r="E151" s="28">
        <v>1.8402017152051892E-2</v>
      </c>
      <c r="F151" s="21">
        <f t="shared" si="10"/>
        <v>183311.5</v>
      </c>
      <c r="G151" s="28">
        <f t="shared" si="11"/>
        <v>7.4710133406796624</v>
      </c>
      <c r="H151" s="21">
        <v>13271.9</v>
      </c>
      <c r="I151" s="28">
        <v>1.9834488656484757</v>
      </c>
      <c r="J151" s="21">
        <v>31998.3</v>
      </c>
      <c r="K151" s="28">
        <v>4.1352392783366616</v>
      </c>
      <c r="L151" s="21">
        <v>44037</v>
      </c>
      <c r="M151" s="28">
        <v>6.4892165451779205</v>
      </c>
      <c r="N151" s="21">
        <v>35554.1</v>
      </c>
      <c r="O151" s="28">
        <v>9.2377675711099414</v>
      </c>
      <c r="P151" s="21">
        <v>57097.2</v>
      </c>
      <c r="Q151" s="28">
        <v>10.450105416727965</v>
      </c>
      <c r="R151" s="22">
        <v>1353</v>
      </c>
      <c r="S151" s="30">
        <v>0</v>
      </c>
    </row>
    <row r="152" spans="1:19" ht="14.25" customHeight="1" thickBot="1" x14ac:dyDescent="0.25">
      <c r="A152" s="24" t="s">
        <v>15</v>
      </c>
      <c r="B152" s="27">
        <f t="shared" si="8"/>
        <v>3400696.3</v>
      </c>
      <c r="C152" s="29">
        <f t="shared" si="9"/>
        <v>0.48804782155936716</v>
      </c>
      <c r="D152" s="25">
        <v>3206525.8</v>
      </c>
      <c r="E152" s="29">
        <v>3.510003069365604E-2</v>
      </c>
      <c r="F152" s="25">
        <f t="shared" si="10"/>
        <v>194170.5</v>
      </c>
      <c r="G152" s="29">
        <f t="shared" si="11"/>
        <v>7.9680140237574708</v>
      </c>
      <c r="H152" s="25">
        <v>15115</v>
      </c>
      <c r="I152" s="29">
        <v>2.0288349983460137</v>
      </c>
      <c r="J152" s="25">
        <v>38592.699999999997</v>
      </c>
      <c r="K152" s="29">
        <v>4.3220438321236916</v>
      </c>
      <c r="L152" s="25">
        <v>34303.599999999999</v>
      </c>
      <c r="M152" s="29">
        <v>6.7128810095733398</v>
      </c>
      <c r="N152" s="25">
        <v>37917.300000000003</v>
      </c>
      <c r="O152" s="29">
        <v>9.2471192832823021</v>
      </c>
      <c r="P152" s="25">
        <v>67921.8</v>
      </c>
      <c r="Q152" s="29">
        <v>11.310306911772066</v>
      </c>
      <c r="R152" s="25">
        <v>320.10000000000002</v>
      </c>
      <c r="S152" s="29">
        <v>1.7803811308965949</v>
      </c>
    </row>
    <row r="153" spans="1:19" ht="14.25" customHeight="1" x14ac:dyDescent="0.2">
      <c r="A153" s="23" t="s">
        <v>37</v>
      </c>
      <c r="B153" s="26">
        <f t="shared" si="8"/>
        <v>3212106.9</v>
      </c>
      <c r="C153" s="28">
        <f t="shared" si="9"/>
        <v>0.84326398912813261</v>
      </c>
      <c r="D153" s="21">
        <v>2914648.7</v>
      </c>
      <c r="E153" s="28">
        <v>1.4351330916827129E-2</v>
      </c>
      <c r="F153" s="21">
        <f t="shared" si="10"/>
        <v>297458.19999999995</v>
      </c>
      <c r="G153" s="28">
        <f t="shared" si="11"/>
        <v>8.965377286623804</v>
      </c>
      <c r="H153" s="21">
        <v>19363.900000000001</v>
      </c>
      <c r="I153" s="28">
        <v>2.0717382861923479</v>
      </c>
      <c r="J153" s="21">
        <v>25147.7</v>
      </c>
      <c r="K153" s="28">
        <v>4.5945452665651327</v>
      </c>
      <c r="L153" s="21">
        <v>45675.9</v>
      </c>
      <c r="M153" s="28">
        <v>6.5979208948263759</v>
      </c>
      <c r="N153" s="21">
        <v>65772.800000000003</v>
      </c>
      <c r="O153" s="28">
        <v>9.0146922436022194</v>
      </c>
      <c r="P153" s="21">
        <v>141493.9</v>
      </c>
      <c r="Q153" s="28">
        <v>11.426911591241742</v>
      </c>
      <c r="R153" s="22">
        <v>4</v>
      </c>
      <c r="S153" s="30">
        <v>10</v>
      </c>
    </row>
    <row r="154" spans="1:19" ht="14.25" customHeight="1" x14ac:dyDescent="0.2">
      <c r="A154" s="23" t="s">
        <v>1</v>
      </c>
      <c r="B154" s="26">
        <f t="shared" si="8"/>
        <v>2842768.3999999994</v>
      </c>
      <c r="C154" s="28">
        <f t="shared" si="9"/>
        <v>0.57840358679940307</v>
      </c>
      <c r="D154" s="21">
        <v>2652935.9</v>
      </c>
      <c r="E154" s="28">
        <v>8.7682857320450138E-3</v>
      </c>
      <c r="F154" s="21">
        <f t="shared" si="10"/>
        <v>189832.5</v>
      </c>
      <c r="G154" s="28">
        <f t="shared" si="11"/>
        <v>8.5391370761065684</v>
      </c>
      <c r="H154" s="21">
        <v>9674.9</v>
      </c>
      <c r="I154" s="28">
        <v>1.7911178410112765</v>
      </c>
      <c r="J154" s="21">
        <v>26563.9</v>
      </c>
      <c r="K154" s="28">
        <v>4.757023328652795</v>
      </c>
      <c r="L154" s="21">
        <v>39692.5</v>
      </c>
      <c r="M154" s="28">
        <v>7.1319659633432009</v>
      </c>
      <c r="N154" s="21">
        <v>49000.4</v>
      </c>
      <c r="O154" s="28">
        <v>9.167600733871561</v>
      </c>
      <c r="P154" s="21">
        <v>64590.8</v>
      </c>
      <c r="Q154" s="28">
        <v>11.502309105940784</v>
      </c>
      <c r="R154" s="22">
        <v>310</v>
      </c>
      <c r="S154" s="30">
        <v>6.6669419354838704</v>
      </c>
    </row>
    <row r="155" spans="1:19" ht="14.25" customHeight="1" x14ac:dyDescent="0.2">
      <c r="A155" s="23" t="s">
        <v>2</v>
      </c>
      <c r="B155" s="26">
        <f t="shared" si="8"/>
        <v>3619533.5999999996</v>
      </c>
      <c r="C155" s="28">
        <f t="shared" si="9"/>
        <v>0.59594126933923219</v>
      </c>
      <c r="D155" s="21">
        <v>3340321.8</v>
      </c>
      <c r="E155" s="28">
        <v>1.4198139233172088E-2</v>
      </c>
      <c r="F155" s="21">
        <f t="shared" si="10"/>
        <v>279211.80000000005</v>
      </c>
      <c r="G155" s="28">
        <f t="shared" si="11"/>
        <v>7.555565681679643</v>
      </c>
      <c r="H155" s="21">
        <v>19982.900000000001</v>
      </c>
      <c r="I155" s="28">
        <v>2.112023329947105</v>
      </c>
      <c r="J155" s="21">
        <v>28545</v>
      </c>
      <c r="K155" s="28">
        <v>5.1469416360133122</v>
      </c>
      <c r="L155" s="21">
        <v>45513.7</v>
      </c>
      <c r="M155" s="28">
        <v>6.9027941037533749</v>
      </c>
      <c r="N155" s="21">
        <v>63146.8</v>
      </c>
      <c r="O155" s="28">
        <v>9.3916737348527572</v>
      </c>
      <c r="P155" s="21">
        <v>92789.1</v>
      </c>
      <c r="Q155" s="28">
        <v>10.762431158401151</v>
      </c>
      <c r="R155" s="21">
        <v>29234.3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3953422.6</v>
      </c>
      <c r="C156" s="28">
        <f t="shared" si="9"/>
        <v>0.65959789879280806</v>
      </c>
      <c r="D156" s="21">
        <v>3655148.7</v>
      </c>
      <c r="E156" s="28">
        <v>2.7721188743976409E-2</v>
      </c>
      <c r="F156" s="21">
        <f t="shared" si="10"/>
        <v>298273.89999999997</v>
      </c>
      <c r="G156" s="28">
        <f t="shared" si="11"/>
        <v>8.4028276459991993</v>
      </c>
      <c r="H156" s="21">
        <v>25837.5</v>
      </c>
      <c r="I156" s="28">
        <v>1.7434670149975811</v>
      </c>
      <c r="J156" s="21">
        <v>25273</v>
      </c>
      <c r="K156" s="28">
        <v>4.5218367032010445</v>
      </c>
      <c r="L156" s="21">
        <v>72099.3</v>
      </c>
      <c r="M156" s="28">
        <v>6.8853336578857203</v>
      </c>
      <c r="N156" s="21">
        <v>48602.6</v>
      </c>
      <c r="O156" s="28">
        <v>9.3654879162843194</v>
      </c>
      <c r="P156" s="21">
        <v>122293.2</v>
      </c>
      <c r="Q156" s="28">
        <v>11.391135525115052</v>
      </c>
      <c r="R156" s="22">
        <v>4168.3</v>
      </c>
      <c r="S156" s="30">
        <v>0.56227958640213038</v>
      </c>
    </row>
    <row r="157" spans="1:19" ht="14.25" customHeight="1" x14ac:dyDescent="0.2">
      <c r="A157" s="23" t="s">
        <v>4</v>
      </c>
      <c r="B157" s="26">
        <f t="shared" si="8"/>
        <v>3623530.1</v>
      </c>
      <c r="C157" s="28">
        <f t="shared" si="9"/>
        <v>0.51582402365030711</v>
      </c>
      <c r="D157" s="21">
        <v>3402251.7</v>
      </c>
      <c r="E157" s="28">
        <v>1.1285170935471938E-2</v>
      </c>
      <c r="F157" s="21">
        <f t="shared" si="10"/>
        <v>221278.4</v>
      </c>
      <c r="G157" s="28">
        <f t="shared" si="11"/>
        <v>8.2733284586294911</v>
      </c>
      <c r="H157" s="21">
        <v>14191.8</v>
      </c>
      <c r="I157" s="28">
        <v>2.1394469341450693</v>
      </c>
      <c r="J157" s="21">
        <v>32821</v>
      </c>
      <c r="K157" s="28">
        <v>3.9310098717284663</v>
      </c>
      <c r="L157" s="21">
        <v>44308</v>
      </c>
      <c r="M157" s="28">
        <v>7.2971124627606745</v>
      </c>
      <c r="N157" s="21">
        <v>51447.5</v>
      </c>
      <c r="O157" s="28">
        <v>10.292692570095726</v>
      </c>
      <c r="P157" s="21">
        <v>64125.9</v>
      </c>
      <c r="Q157" s="28">
        <v>11.872240545551797</v>
      </c>
      <c r="R157" s="22">
        <v>14384.2</v>
      </c>
      <c r="S157" s="30">
        <v>3.9734386340568126</v>
      </c>
    </row>
    <row r="158" spans="1:19" ht="14.25" customHeight="1" x14ac:dyDescent="0.2">
      <c r="A158" s="23" t="s">
        <v>5</v>
      </c>
      <c r="B158" s="26">
        <f t="shared" si="8"/>
        <v>4067212.3</v>
      </c>
      <c r="C158" s="28">
        <f t="shared" si="9"/>
        <v>0.4246118209762495</v>
      </c>
      <c r="D158" s="21">
        <v>3853172.5</v>
      </c>
      <c r="E158" s="28">
        <v>1.892321353378288E-2</v>
      </c>
      <c r="F158" s="21">
        <f t="shared" si="10"/>
        <v>214039.8</v>
      </c>
      <c r="G158" s="28">
        <f t="shared" si="11"/>
        <v>7.7278712417036459</v>
      </c>
      <c r="H158" s="21">
        <v>16996.8</v>
      </c>
      <c r="I158" s="28">
        <v>1.8835786147980802</v>
      </c>
      <c r="J158" s="21">
        <v>31767.599999999999</v>
      </c>
      <c r="K158" s="28">
        <v>4.3005064279328629</v>
      </c>
      <c r="L158" s="21">
        <v>48393.3</v>
      </c>
      <c r="M158" s="28">
        <v>7.1580273715576297</v>
      </c>
      <c r="N158" s="21">
        <v>47700.7</v>
      </c>
      <c r="O158" s="28">
        <v>9.5603272488663702</v>
      </c>
      <c r="P158" s="21">
        <v>59284</v>
      </c>
      <c r="Q158" s="28">
        <v>11.387598171513392</v>
      </c>
      <c r="R158" s="22">
        <v>9897.4</v>
      </c>
      <c r="S158" s="30">
        <v>0.79851274071978495</v>
      </c>
    </row>
    <row r="159" spans="1:19" ht="14.25" customHeight="1" x14ac:dyDescent="0.2">
      <c r="A159" s="23" t="s">
        <v>6</v>
      </c>
      <c r="B159" s="26">
        <f t="shared" si="8"/>
        <v>5167248.5000000009</v>
      </c>
      <c r="C159" s="28">
        <f t="shared" si="9"/>
        <v>0.56367669950458144</v>
      </c>
      <c r="D159" s="21">
        <v>4846284.9000000004</v>
      </c>
      <c r="E159" s="28">
        <v>3.1604600464161726E-2</v>
      </c>
      <c r="F159" s="21">
        <f t="shared" si="10"/>
        <v>320963.59999999998</v>
      </c>
      <c r="G159" s="28">
        <f t="shared" si="11"/>
        <v>8.5975253330907293</v>
      </c>
      <c r="H159" s="21">
        <v>30169.7</v>
      </c>
      <c r="I159" s="28">
        <v>1.6157826561086122</v>
      </c>
      <c r="J159" s="21">
        <v>42139.4</v>
      </c>
      <c r="K159" s="28">
        <v>4.1073186851260344</v>
      </c>
      <c r="L159" s="21">
        <v>54888.2</v>
      </c>
      <c r="M159" s="28">
        <v>7.0948566176336607</v>
      </c>
      <c r="N159" s="21">
        <v>46046.1</v>
      </c>
      <c r="O159" s="28">
        <v>9.5964989217327847</v>
      </c>
      <c r="P159" s="21">
        <v>139587.4</v>
      </c>
      <c r="Q159" s="28">
        <v>12.194863941874408</v>
      </c>
      <c r="R159" s="22">
        <v>8132.8</v>
      </c>
      <c r="S159" s="30">
        <v>0.5054163387763132</v>
      </c>
    </row>
    <row r="160" spans="1:19" ht="14.25" customHeight="1" x14ac:dyDescent="0.2">
      <c r="A160" s="23" t="s">
        <v>7</v>
      </c>
      <c r="B160" s="26">
        <f t="shared" si="8"/>
        <v>4493773.4999999991</v>
      </c>
      <c r="C160" s="28">
        <f t="shared" si="9"/>
        <v>0.40304008735642777</v>
      </c>
      <c r="D160" s="21">
        <v>4273585.0999999996</v>
      </c>
      <c r="E160" s="28">
        <v>1.2159423711955566E-2</v>
      </c>
      <c r="F160" s="21">
        <f t="shared" si="10"/>
        <v>220188.4</v>
      </c>
      <c r="G160" s="28">
        <f t="shared" si="11"/>
        <v>7.989551366012015</v>
      </c>
      <c r="H160" s="21">
        <v>17990.900000000001</v>
      </c>
      <c r="I160" s="28">
        <v>1.327073687253</v>
      </c>
      <c r="J160" s="21">
        <v>41613.599999999999</v>
      </c>
      <c r="K160" s="28">
        <v>4.2141982428821354</v>
      </c>
      <c r="L160" s="21">
        <v>34903.300000000003</v>
      </c>
      <c r="M160" s="28">
        <v>7.9543969194889854</v>
      </c>
      <c r="N160" s="21">
        <v>58035.5</v>
      </c>
      <c r="O160" s="28">
        <v>9.7836965822643034</v>
      </c>
      <c r="P160" s="21">
        <v>63802.5</v>
      </c>
      <c r="Q160" s="28">
        <v>11.166777900552484</v>
      </c>
      <c r="R160" s="22">
        <v>3842.6</v>
      </c>
      <c r="S160" s="30">
        <v>0.53571800343517417</v>
      </c>
    </row>
    <row r="161" spans="1:19" ht="14.25" customHeight="1" x14ac:dyDescent="0.2">
      <c r="A161" s="23" t="s">
        <v>8</v>
      </c>
      <c r="B161" s="26">
        <f t="shared" si="8"/>
        <v>4802753.5</v>
      </c>
      <c r="C161" s="28">
        <f t="shared" si="9"/>
        <v>0.78962616986276746</v>
      </c>
      <c r="D161" s="21">
        <v>4337864.5999999996</v>
      </c>
      <c r="E161" s="28">
        <v>1.7940550057740395E-2</v>
      </c>
      <c r="F161" s="21">
        <f t="shared" si="10"/>
        <v>464888.9</v>
      </c>
      <c r="G161" s="28">
        <f t="shared" si="11"/>
        <v>7.9902019041538752</v>
      </c>
      <c r="H161" s="21">
        <v>63756.4</v>
      </c>
      <c r="I161" s="28">
        <v>0.55399335596112709</v>
      </c>
      <c r="J161" s="21">
        <v>48736.7</v>
      </c>
      <c r="K161" s="28">
        <v>3.9838105780654014</v>
      </c>
      <c r="L161" s="21">
        <v>68276.100000000006</v>
      </c>
      <c r="M161" s="28">
        <v>7.1503211226183083</v>
      </c>
      <c r="N161" s="21">
        <v>111154.3</v>
      </c>
      <c r="O161" s="28">
        <v>8.5341532086477976</v>
      </c>
      <c r="P161" s="21">
        <v>169429.7</v>
      </c>
      <c r="Q161" s="28">
        <v>12.075549062531543</v>
      </c>
      <c r="R161" s="22">
        <v>3535.7</v>
      </c>
      <c r="S161" s="30">
        <v>0.65538648641004615</v>
      </c>
    </row>
    <row r="162" spans="1:19" ht="14.25" customHeight="1" x14ac:dyDescent="0.2">
      <c r="A162" s="23" t="s">
        <v>9</v>
      </c>
      <c r="B162" s="26">
        <f t="shared" si="8"/>
        <v>4045112.5</v>
      </c>
      <c r="C162" s="28">
        <f t="shared" si="9"/>
        <v>0.96417932554409769</v>
      </c>
      <c r="D162" s="21">
        <v>3603092.4</v>
      </c>
      <c r="E162" s="28">
        <v>8.0999793399691884E-3</v>
      </c>
      <c r="F162" s="21">
        <f t="shared" si="10"/>
        <v>442020.1</v>
      </c>
      <c r="G162" s="28">
        <f t="shared" si="11"/>
        <v>8.7575856120570066</v>
      </c>
      <c r="H162" s="21">
        <v>16653.8</v>
      </c>
      <c r="I162" s="28">
        <v>1.229924281545353</v>
      </c>
      <c r="J162" s="21">
        <v>111719.1</v>
      </c>
      <c r="K162" s="28">
        <v>4.1621988272372397</v>
      </c>
      <c r="L162" s="21">
        <v>65652.600000000006</v>
      </c>
      <c r="M162" s="28">
        <v>7.2959591090071081</v>
      </c>
      <c r="N162" s="21">
        <v>64330.2</v>
      </c>
      <c r="O162" s="28">
        <v>9.8901749877973302</v>
      </c>
      <c r="P162" s="21">
        <v>178981.8</v>
      </c>
      <c r="Q162" s="28">
        <v>12.599243599069846</v>
      </c>
      <c r="R162" s="21">
        <v>4682.6000000000004</v>
      </c>
      <c r="S162" s="28">
        <v>3.2627023448511507</v>
      </c>
    </row>
    <row r="163" spans="1:19" ht="14.25" customHeight="1" x14ac:dyDescent="0.2">
      <c r="A163" s="23" t="s">
        <v>14</v>
      </c>
      <c r="B163" s="26">
        <f t="shared" si="8"/>
        <v>3717739.0999999996</v>
      </c>
      <c r="C163" s="28">
        <f t="shared" si="9"/>
        <v>0.87921378533528627</v>
      </c>
      <c r="D163" s="21">
        <v>3319459.1</v>
      </c>
      <c r="E163" s="28">
        <v>8.5456407641835395E-3</v>
      </c>
      <c r="F163" s="21">
        <f t="shared" si="10"/>
        <v>398280</v>
      </c>
      <c r="G163" s="28">
        <f t="shared" si="11"/>
        <v>8.1357852817113585</v>
      </c>
      <c r="H163" s="21">
        <v>4935.3999999999996</v>
      </c>
      <c r="I163" s="28">
        <v>1.4348093366292498</v>
      </c>
      <c r="J163" s="21">
        <v>104391.5</v>
      </c>
      <c r="K163" s="28">
        <v>4.9893451286742705</v>
      </c>
      <c r="L163" s="21">
        <v>61014.8</v>
      </c>
      <c r="M163" s="28">
        <v>7.4686241698735412</v>
      </c>
      <c r="N163" s="21">
        <v>67118.2</v>
      </c>
      <c r="O163" s="28">
        <v>9.8527943091441674</v>
      </c>
      <c r="P163" s="21">
        <v>155071.29999999999</v>
      </c>
      <c r="Q163" s="28">
        <v>10.274100126844877</v>
      </c>
      <c r="R163" s="22">
        <v>5748.8</v>
      </c>
      <c r="S163" s="30">
        <v>0.37877296131366539</v>
      </c>
    </row>
    <row r="164" spans="1:19" ht="14.25" customHeight="1" thickBot="1" x14ac:dyDescent="0.25">
      <c r="A164" s="24" t="s">
        <v>15</v>
      </c>
      <c r="B164" s="27">
        <f t="shared" si="8"/>
        <v>3853404.8000000003</v>
      </c>
      <c r="C164" s="29">
        <f t="shared" si="9"/>
        <v>1.0163993715376074</v>
      </c>
      <c r="D164" s="25">
        <v>3415987.5</v>
      </c>
      <c r="E164" s="29">
        <v>1.8204187515323166E-2</v>
      </c>
      <c r="F164" s="25">
        <f t="shared" si="10"/>
        <v>437417.3</v>
      </c>
      <c r="G164" s="29">
        <f t="shared" si="11"/>
        <v>8.8117523929666248</v>
      </c>
      <c r="H164" s="25">
        <v>36683.4</v>
      </c>
      <c r="I164" s="29">
        <v>1.0884763407972</v>
      </c>
      <c r="J164" s="25">
        <v>94180.1</v>
      </c>
      <c r="K164" s="29">
        <v>4.0643667080412955</v>
      </c>
      <c r="L164" s="25">
        <v>51303.1</v>
      </c>
      <c r="M164" s="29">
        <v>7.5718049981385116</v>
      </c>
      <c r="N164" s="25">
        <v>40846.199999999997</v>
      </c>
      <c r="O164" s="29">
        <v>9.6727509046129132</v>
      </c>
      <c r="P164" s="25">
        <v>212070.5</v>
      </c>
      <c r="Q164" s="29">
        <v>12.481392400168813</v>
      </c>
      <c r="R164" s="25">
        <v>2334</v>
      </c>
      <c r="S164" s="29">
        <v>0.5202013710368466</v>
      </c>
    </row>
    <row r="165" spans="1:19" ht="14.25" customHeight="1" x14ac:dyDescent="0.2">
      <c r="A165" s="23" t="s">
        <v>38</v>
      </c>
      <c r="B165" s="26">
        <f t="shared" si="8"/>
        <v>3457335.3</v>
      </c>
      <c r="C165" s="28">
        <f t="shared" si="9"/>
        <v>1.4682686995964784</v>
      </c>
      <c r="D165" s="21">
        <v>2948285.4</v>
      </c>
      <c r="E165" s="28">
        <v>2.2219185428927611E-2</v>
      </c>
      <c r="F165" s="21">
        <f t="shared" si="10"/>
        <v>509049.89999999997</v>
      </c>
      <c r="G165" s="28">
        <f t="shared" si="11"/>
        <v>9.8434135926556525</v>
      </c>
      <c r="H165" s="21">
        <v>38919.599999999999</v>
      </c>
      <c r="I165" s="28">
        <v>1.4545536696163379</v>
      </c>
      <c r="J165" s="21">
        <v>87155.199999999997</v>
      </c>
      <c r="K165" s="28">
        <v>5.0663006108642996</v>
      </c>
      <c r="L165" s="21">
        <v>78744.3</v>
      </c>
      <c r="M165" s="28">
        <v>8.1940623511797028</v>
      </c>
      <c r="N165" s="21">
        <v>81814.8</v>
      </c>
      <c r="O165" s="28">
        <v>11.39384118765798</v>
      </c>
      <c r="P165" s="21">
        <v>222345.8</v>
      </c>
      <c r="Q165" s="28">
        <v>13.200692448429429</v>
      </c>
      <c r="R165" s="22">
        <v>70.2</v>
      </c>
      <c r="S165" s="30">
        <v>1.2044159544159545</v>
      </c>
    </row>
    <row r="166" spans="1:19" ht="14.25" customHeight="1" x14ac:dyDescent="0.2">
      <c r="A166" s="23" t="s">
        <v>1</v>
      </c>
      <c r="B166" s="26">
        <f t="shared" si="8"/>
        <v>3452249.2000000007</v>
      </c>
      <c r="C166" s="28">
        <f t="shared" si="9"/>
        <v>1.0967664330257501</v>
      </c>
      <c r="D166" s="21">
        <v>3051189</v>
      </c>
      <c r="E166" s="28">
        <v>2.4131846961954827E-2</v>
      </c>
      <c r="F166" s="21">
        <f t="shared" si="10"/>
        <v>401060.2</v>
      </c>
      <c r="G166" s="28">
        <f t="shared" si="11"/>
        <v>9.2571644231963184</v>
      </c>
      <c r="H166" s="21">
        <v>23240.2</v>
      </c>
      <c r="I166" s="28">
        <v>1.4405669056204338</v>
      </c>
      <c r="J166" s="21">
        <v>85324.6</v>
      </c>
      <c r="K166" s="28">
        <v>4.662340063709645</v>
      </c>
      <c r="L166" s="21">
        <v>78935.199999999997</v>
      </c>
      <c r="M166" s="28">
        <v>7.9502558554358513</v>
      </c>
      <c r="N166" s="21">
        <v>88685.7</v>
      </c>
      <c r="O166" s="28">
        <v>12.10534549538426</v>
      </c>
      <c r="P166" s="21">
        <v>124856</v>
      </c>
      <c r="Q166" s="28">
        <v>12.655144005894792</v>
      </c>
      <c r="R166" s="22">
        <v>18.5</v>
      </c>
      <c r="S166" s="30">
        <v>10.384648648648648</v>
      </c>
    </row>
    <row r="167" spans="1:19" ht="14.25" customHeight="1" x14ac:dyDescent="0.2">
      <c r="A167" s="23" t="s">
        <v>2</v>
      </c>
      <c r="B167" s="26">
        <f t="shared" si="8"/>
        <v>3313688.3</v>
      </c>
      <c r="C167" s="28">
        <f t="shared" si="9"/>
        <v>1.0369804613185856</v>
      </c>
      <c r="D167" s="21">
        <v>2940038.9</v>
      </c>
      <c r="E167" s="28">
        <v>2.5035401062210427E-2</v>
      </c>
      <c r="F167" s="21">
        <f t="shared" si="10"/>
        <v>373649.4</v>
      </c>
      <c r="G167" s="28">
        <f t="shared" si="11"/>
        <v>8.9994122003139818</v>
      </c>
      <c r="H167" s="21">
        <v>16430</v>
      </c>
      <c r="I167" s="28">
        <v>1.8161079123554473</v>
      </c>
      <c r="J167" s="21">
        <v>99857.3</v>
      </c>
      <c r="K167" s="28">
        <v>4.8604009721873123</v>
      </c>
      <c r="L167" s="21">
        <v>54631</v>
      </c>
      <c r="M167" s="28">
        <v>8.2481135069832145</v>
      </c>
      <c r="N167" s="21">
        <v>98119.6</v>
      </c>
      <c r="O167" s="28">
        <v>11.301372233478327</v>
      </c>
      <c r="P167" s="21">
        <v>104598.9</v>
      </c>
      <c r="Q167" s="28">
        <v>12.311755534714031</v>
      </c>
      <c r="R167" s="21">
        <v>12.6</v>
      </c>
      <c r="S167" s="28">
        <v>12.293650793650793</v>
      </c>
    </row>
    <row r="168" spans="1:19" ht="14.25" customHeight="1" x14ac:dyDescent="0.2">
      <c r="A168" s="23" t="s">
        <v>3</v>
      </c>
      <c r="B168" s="26">
        <f t="shared" si="8"/>
        <v>3441248.0000000005</v>
      </c>
      <c r="C168" s="28">
        <f t="shared" si="9"/>
        <v>1.5775051507476354</v>
      </c>
      <c r="D168" s="21">
        <v>2900713.9</v>
      </c>
      <c r="E168" s="28">
        <v>5.2405057941081322E-2</v>
      </c>
      <c r="F168" s="21">
        <f t="shared" si="10"/>
        <v>540534.1</v>
      </c>
      <c r="G168" s="28">
        <f t="shared" si="11"/>
        <v>9.7617788868454376</v>
      </c>
      <c r="H168" s="21">
        <v>17716.5</v>
      </c>
      <c r="I168" s="28">
        <v>1.7230321451754016</v>
      </c>
      <c r="J168" s="21">
        <v>146015.20000000001</v>
      </c>
      <c r="K168" s="28">
        <v>4.7382902807378944</v>
      </c>
      <c r="L168" s="21">
        <v>76316.600000000006</v>
      </c>
      <c r="M168" s="28">
        <v>8.9638041920106506</v>
      </c>
      <c r="N168" s="21">
        <v>132621.70000000001</v>
      </c>
      <c r="O168" s="28">
        <v>11.786228339706096</v>
      </c>
      <c r="P168" s="21">
        <v>167812.5</v>
      </c>
      <c r="Q168" s="28">
        <v>13.743870778398509</v>
      </c>
      <c r="R168" s="22">
        <v>51.6</v>
      </c>
      <c r="S168" s="30">
        <v>11.547480620155039</v>
      </c>
    </row>
    <row r="169" spans="1:19" ht="14.25" customHeight="1" x14ac:dyDescent="0.2">
      <c r="A169" s="23" t="s">
        <v>4</v>
      </c>
      <c r="B169" s="26">
        <f t="shared" si="8"/>
        <v>3148273.8000000003</v>
      </c>
      <c r="C169" s="28">
        <f t="shared" si="9"/>
        <v>1.1332665538810502</v>
      </c>
      <c r="D169" s="21">
        <v>2762897.7</v>
      </c>
      <c r="E169" s="28">
        <v>2.807445024113632E-2</v>
      </c>
      <c r="F169" s="21">
        <f t="shared" si="10"/>
        <v>385376.10000000003</v>
      </c>
      <c r="G169" s="28">
        <f t="shared" si="11"/>
        <v>9.0567800286525273</v>
      </c>
      <c r="H169" s="21">
        <v>25736.1</v>
      </c>
      <c r="I169" s="28">
        <v>2.2201816125986458</v>
      </c>
      <c r="J169" s="21">
        <v>73758.899999999994</v>
      </c>
      <c r="K169" s="28">
        <v>4.6550894739482258</v>
      </c>
      <c r="L169" s="21">
        <v>64450.1</v>
      </c>
      <c r="M169" s="28">
        <v>7.9694214283608549</v>
      </c>
      <c r="N169" s="21">
        <v>133896.29999999999</v>
      </c>
      <c r="O169" s="28">
        <v>11.08765376638488</v>
      </c>
      <c r="P169" s="21">
        <v>86284.5</v>
      </c>
      <c r="Q169" s="28">
        <v>12.650551929952655</v>
      </c>
      <c r="R169" s="22">
        <v>1250.2</v>
      </c>
      <c r="S169" s="30">
        <v>8.7985922252439613E-4</v>
      </c>
    </row>
    <row r="170" spans="1:19" ht="14.25" customHeight="1" x14ac:dyDescent="0.2">
      <c r="A170" s="23" t="s">
        <v>5</v>
      </c>
      <c r="B170" s="26">
        <f t="shared" si="8"/>
        <v>3815802.4</v>
      </c>
      <c r="C170" s="28">
        <f t="shared" si="9"/>
        <v>1.0984893942621348</v>
      </c>
      <c r="D170" s="21">
        <v>3379735.6</v>
      </c>
      <c r="E170" s="28">
        <v>1.6856519486317216E-2</v>
      </c>
      <c r="F170" s="21">
        <f t="shared" si="10"/>
        <v>436066.8</v>
      </c>
      <c r="G170" s="28">
        <f t="shared" si="11"/>
        <v>9.4816846593228377</v>
      </c>
      <c r="H170" s="21">
        <v>38361.9</v>
      </c>
      <c r="I170" s="28">
        <v>2.7496442824781884</v>
      </c>
      <c r="J170" s="21">
        <v>58937.5</v>
      </c>
      <c r="K170" s="28">
        <v>4.7867597709437977</v>
      </c>
      <c r="L170" s="21">
        <v>58082.2</v>
      </c>
      <c r="M170" s="28">
        <v>8.2984427414939521</v>
      </c>
      <c r="N170" s="21">
        <v>177961.8</v>
      </c>
      <c r="O170" s="28">
        <v>11.213911148347565</v>
      </c>
      <c r="P170" s="21">
        <v>101427.1</v>
      </c>
      <c r="Q170" s="28">
        <v>12.417979879144724</v>
      </c>
      <c r="R170" s="22">
        <v>1296.3</v>
      </c>
      <c r="S170" s="30">
        <v>7.627357864691815</v>
      </c>
    </row>
    <row r="171" spans="1:19" ht="14.25" customHeight="1" x14ac:dyDescent="0.2">
      <c r="A171" s="23" t="s">
        <v>6</v>
      </c>
      <c r="B171" s="26">
        <f t="shared" si="8"/>
        <v>3952641.3999999994</v>
      </c>
      <c r="C171" s="28">
        <f t="shared" si="9"/>
        <v>1.419048487677127</v>
      </c>
      <c r="D171" s="21">
        <v>3361522.8</v>
      </c>
      <c r="E171" s="28">
        <v>4.2298718902040469E-2</v>
      </c>
      <c r="F171" s="21">
        <f t="shared" si="10"/>
        <v>591118.6</v>
      </c>
      <c r="G171" s="28">
        <f t="shared" si="11"/>
        <v>9.2482315613144319</v>
      </c>
      <c r="H171" s="21">
        <v>41558.9</v>
      </c>
      <c r="I171" s="28">
        <v>2.0525704482072435</v>
      </c>
      <c r="J171" s="21">
        <v>82782.5</v>
      </c>
      <c r="K171" s="28">
        <v>5.2209061818621088</v>
      </c>
      <c r="L171" s="21">
        <v>103750.6</v>
      </c>
      <c r="M171" s="28">
        <v>8.247392564476737</v>
      </c>
      <c r="N171" s="21">
        <v>196145.4</v>
      </c>
      <c r="O171" s="28">
        <v>10.376825248004797</v>
      </c>
      <c r="P171" s="21">
        <v>165426.29999999999</v>
      </c>
      <c r="Q171" s="28">
        <v>12.43846277768408</v>
      </c>
      <c r="R171" s="22">
        <v>1454.9</v>
      </c>
      <c r="S171" s="30">
        <v>0.42072719774554956</v>
      </c>
    </row>
    <row r="172" spans="1:19" ht="14.25" customHeight="1" x14ac:dyDescent="0.2">
      <c r="A172" s="23" t="s">
        <v>7</v>
      </c>
      <c r="B172" s="26">
        <f t="shared" si="8"/>
        <v>3749801.9000000004</v>
      </c>
      <c r="C172" s="28">
        <f t="shared" si="9"/>
        <v>1.1947535228461001</v>
      </c>
      <c r="D172" s="21">
        <v>3272989.9</v>
      </c>
      <c r="E172" s="28">
        <v>4.3687518864632006E-2</v>
      </c>
      <c r="F172" s="21">
        <f t="shared" si="10"/>
        <v>476812</v>
      </c>
      <c r="G172" s="28">
        <f t="shared" si="11"/>
        <v>9.0960383169886665</v>
      </c>
      <c r="H172" s="21">
        <v>36644.1</v>
      </c>
      <c r="I172" s="28">
        <v>2.7811840923914075</v>
      </c>
      <c r="J172" s="21">
        <v>102677.4</v>
      </c>
      <c r="K172" s="28">
        <v>5.1509530724385293</v>
      </c>
      <c r="L172" s="21">
        <v>79480.600000000006</v>
      </c>
      <c r="M172" s="28">
        <v>8.7748494097930809</v>
      </c>
      <c r="N172" s="21">
        <v>156903.20000000001</v>
      </c>
      <c r="O172" s="28">
        <v>11.484639758781212</v>
      </c>
      <c r="P172" s="21">
        <v>100467.6</v>
      </c>
      <c r="Q172" s="28">
        <v>12.009320676516611</v>
      </c>
      <c r="R172" s="22">
        <v>639.1</v>
      </c>
      <c r="S172" s="30">
        <v>0.54</v>
      </c>
    </row>
    <row r="173" spans="1:19" ht="14.25" customHeight="1" x14ac:dyDescent="0.2">
      <c r="A173" s="23" t="s">
        <v>8</v>
      </c>
      <c r="B173" s="26">
        <f t="shared" si="8"/>
        <v>4816522.9000000004</v>
      </c>
      <c r="C173" s="28">
        <f t="shared" si="9"/>
        <v>1.1806987661161126</v>
      </c>
      <c r="D173" s="21">
        <v>4256080</v>
      </c>
      <c r="E173" s="28">
        <v>3.1123372446006652E-2</v>
      </c>
      <c r="F173" s="21">
        <f t="shared" si="10"/>
        <v>560442.9</v>
      </c>
      <c r="G173" s="28">
        <f t="shared" si="11"/>
        <v>9.9107314625629126</v>
      </c>
      <c r="H173" s="21">
        <v>52665</v>
      </c>
      <c r="I173" s="28">
        <v>2.6252377480300018</v>
      </c>
      <c r="J173" s="21">
        <v>75646.399999999994</v>
      </c>
      <c r="K173" s="28">
        <v>4.7135558334567138</v>
      </c>
      <c r="L173" s="21">
        <v>174352.4</v>
      </c>
      <c r="M173" s="28">
        <v>10.698434589945419</v>
      </c>
      <c r="N173" s="21">
        <v>114613.6</v>
      </c>
      <c r="O173" s="28">
        <v>11.262689288182205</v>
      </c>
      <c r="P173" s="21">
        <v>142484.9</v>
      </c>
      <c r="Q173" s="28">
        <v>13.351416844872688</v>
      </c>
      <c r="R173" s="22">
        <v>680.6</v>
      </c>
      <c r="S173" s="30">
        <v>1.5383485160152808</v>
      </c>
    </row>
    <row r="174" spans="1:19" ht="14.25" customHeight="1" x14ac:dyDescent="0.2">
      <c r="A174" s="23" t="s">
        <v>9</v>
      </c>
      <c r="B174" s="26">
        <f t="shared" si="8"/>
        <v>3304305.4</v>
      </c>
      <c r="C174" s="28">
        <f t="shared" si="9"/>
        <v>1.3853343268452121</v>
      </c>
      <c r="D174" s="21">
        <v>2816077.3</v>
      </c>
      <c r="E174" s="28">
        <v>3.552138110697458E-2</v>
      </c>
      <c r="F174" s="21">
        <f t="shared" si="10"/>
        <v>488228.10000000003</v>
      </c>
      <c r="G174" s="28">
        <f t="shared" si="11"/>
        <v>9.170993521265979</v>
      </c>
      <c r="H174" s="21">
        <v>35643.1</v>
      </c>
      <c r="I174" s="28">
        <v>2.1796662748189699</v>
      </c>
      <c r="J174" s="21">
        <v>64090.1</v>
      </c>
      <c r="K174" s="28">
        <v>4.6215680736962499</v>
      </c>
      <c r="L174" s="21">
        <v>156658.5</v>
      </c>
      <c r="M174" s="28">
        <v>9.2176335468550992</v>
      </c>
      <c r="N174" s="21">
        <v>111632.3</v>
      </c>
      <c r="O174" s="28">
        <v>10.56216662202606</v>
      </c>
      <c r="P174" s="21">
        <v>119615.2</v>
      </c>
      <c r="Q174" s="28">
        <v>12.368622223597001</v>
      </c>
      <c r="R174" s="21">
        <v>588.9</v>
      </c>
      <c r="S174" s="28">
        <v>1.82560706401766</v>
      </c>
    </row>
    <row r="175" spans="1:19" ht="14.25" customHeight="1" x14ac:dyDescent="0.2">
      <c r="A175" s="23" t="s">
        <v>14</v>
      </c>
      <c r="B175" s="26">
        <f t="shared" si="8"/>
        <v>4072144.8000000003</v>
      </c>
      <c r="C175" s="28">
        <f t="shared" si="9"/>
        <v>1.6302322080982972</v>
      </c>
      <c r="D175" s="21">
        <v>3417413.4</v>
      </c>
      <c r="E175" s="28">
        <v>6.3019089232809827E-2</v>
      </c>
      <c r="F175" s="21">
        <f t="shared" si="10"/>
        <v>654731.4</v>
      </c>
      <c r="G175" s="28">
        <f t="shared" si="11"/>
        <v>9.8104036693520413</v>
      </c>
      <c r="H175" s="21">
        <v>21346</v>
      </c>
      <c r="I175" s="28">
        <v>2.6257347980886347</v>
      </c>
      <c r="J175" s="21">
        <v>110685.2</v>
      </c>
      <c r="K175" s="28">
        <v>5.1260156281056544</v>
      </c>
      <c r="L175" s="21">
        <v>167214.6</v>
      </c>
      <c r="M175" s="28">
        <v>9.4192589283471655</v>
      </c>
      <c r="N175" s="21">
        <v>137580.20000000001</v>
      </c>
      <c r="O175" s="28">
        <v>10.653329170912674</v>
      </c>
      <c r="P175" s="21">
        <v>217756.3</v>
      </c>
      <c r="Q175" s="28">
        <v>12.663843558142748</v>
      </c>
      <c r="R175" s="22">
        <v>149.1</v>
      </c>
      <c r="S175" s="30">
        <v>9.3885982562038883</v>
      </c>
    </row>
    <row r="176" spans="1:19" ht="14.25" customHeight="1" thickBot="1" x14ac:dyDescent="0.25">
      <c r="A176" s="24" t="s">
        <v>15</v>
      </c>
      <c r="B176" s="27">
        <f t="shared" si="8"/>
        <v>4244831.7</v>
      </c>
      <c r="C176" s="29">
        <f t="shared" si="9"/>
        <v>1.2206486761300808</v>
      </c>
      <c r="D176" s="25">
        <v>3671559.1</v>
      </c>
      <c r="E176" s="29">
        <v>4.7366162238815658E-2</v>
      </c>
      <c r="F176" s="25">
        <f t="shared" si="10"/>
        <v>573272.60000000009</v>
      </c>
      <c r="G176" s="29">
        <f t="shared" si="11"/>
        <v>8.7350076229005165</v>
      </c>
      <c r="H176" s="25">
        <v>61470.400000000001</v>
      </c>
      <c r="I176" s="29">
        <v>2.2708714112808761</v>
      </c>
      <c r="J176" s="25">
        <v>145788.4</v>
      </c>
      <c r="K176" s="29">
        <v>7.6138573576498541</v>
      </c>
      <c r="L176" s="25">
        <v>106204</v>
      </c>
      <c r="M176" s="29">
        <v>7.6651864995668708</v>
      </c>
      <c r="N176" s="25">
        <v>114700</v>
      </c>
      <c r="O176" s="29">
        <v>10.365900488230166</v>
      </c>
      <c r="P176" s="25">
        <v>143681.5</v>
      </c>
      <c r="Q176" s="29">
        <v>12.195532632941608</v>
      </c>
      <c r="R176" s="25">
        <v>1428.3</v>
      </c>
      <c r="S176" s="29">
        <v>1.836028845480641</v>
      </c>
    </row>
    <row r="177" spans="1:19" ht="14.25" customHeight="1" x14ac:dyDescent="0.2">
      <c r="A177" s="23" t="s">
        <v>41</v>
      </c>
      <c r="B177" s="26">
        <f t="shared" si="8"/>
        <v>2716160.7</v>
      </c>
      <c r="C177" s="28">
        <f t="shared" si="9"/>
        <v>1.8726690710899381</v>
      </c>
      <c r="D177" s="21">
        <v>2160285.1</v>
      </c>
      <c r="E177" s="28">
        <v>4.6402820627703303E-2</v>
      </c>
      <c r="F177" s="21">
        <f t="shared" si="10"/>
        <v>555875.6</v>
      </c>
      <c r="G177" s="28">
        <f t="shared" si="11"/>
        <v>8.9700408022946085</v>
      </c>
      <c r="H177" s="21">
        <v>25983.3</v>
      </c>
      <c r="I177" s="28">
        <v>1.9488418330235198</v>
      </c>
      <c r="J177" s="21">
        <v>123312.6</v>
      </c>
      <c r="K177" s="28">
        <v>6.690572820620118</v>
      </c>
      <c r="L177" s="21">
        <v>116660.2</v>
      </c>
      <c r="M177" s="28">
        <v>8.5229197104068106</v>
      </c>
      <c r="N177" s="21">
        <v>173922.7</v>
      </c>
      <c r="O177" s="28">
        <v>10.206928785029199</v>
      </c>
      <c r="P177" s="21">
        <v>115499.9</v>
      </c>
      <c r="Q177" s="28">
        <v>11.5677278508466</v>
      </c>
      <c r="R177" s="22">
        <v>496.9</v>
      </c>
      <c r="S177" s="30">
        <v>10.0301871603944</v>
      </c>
    </row>
    <row r="178" spans="1:19" ht="14.25" customHeight="1" x14ac:dyDescent="0.2">
      <c r="A178" s="23" t="s">
        <v>1</v>
      </c>
      <c r="B178" s="26">
        <f t="shared" si="8"/>
        <v>2595710.1</v>
      </c>
      <c r="C178" s="28">
        <f t="shared" si="9"/>
        <v>1.6372779483348294</v>
      </c>
      <c r="D178" s="21">
        <v>2122654</v>
      </c>
      <c r="E178" s="28">
        <v>3.3281582396377393E-2</v>
      </c>
      <c r="F178" s="21">
        <f t="shared" si="10"/>
        <v>473056.10000000003</v>
      </c>
      <c r="G178" s="28">
        <f t="shared" si="11"/>
        <v>8.8345835155703405</v>
      </c>
      <c r="H178" s="21">
        <v>20032.100000000002</v>
      </c>
      <c r="I178" s="28">
        <v>1.5367249065250299</v>
      </c>
      <c r="J178" s="21">
        <v>89631.7</v>
      </c>
      <c r="K178" s="28">
        <v>5.0694558509991392</v>
      </c>
      <c r="L178" s="21">
        <v>90647.9</v>
      </c>
      <c r="M178" s="28">
        <v>7.8126403921105698</v>
      </c>
      <c r="N178" s="21">
        <v>126328.1</v>
      </c>
      <c r="O178" s="28">
        <v>10.107726816123998</v>
      </c>
      <c r="P178" s="21">
        <v>146401.5</v>
      </c>
      <c r="Q178" s="28">
        <v>11.672245373169</v>
      </c>
      <c r="R178" s="22">
        <v>14.8</v>
      </c>
      <c r="S178" s="30">
        <v>10.9628378378378</v>
      </c>
    </row>
    <row r="179" spans="1:19" ht="14.25" customHeight="1" x14ac:dyDescent="0.2">
      <c r="A179" s="23" t="s">
        <v>2</v>
      </c>
      <c r="B179" s="26">
        <f t="shared" si="8"/>
        <v>3352641.1999999997</v>
      </c>
      <c r="C179" s="28">
        <f t="shared" si="9"/>
        <v>1.6014998386943435</v>
      </c>
      <c r="D179" s="21">
        <v>2716339.1</v>
      </c>
      <c r="E179" s="28">
        <v>4.1971596256152301E-2</v>
      </c>
      <c r="F179" s="21">
        <f t="shared" si="10"/>
        <v>636302.1</v>
      </c>
      <c r="G179" s="28">
        <f t="shared" si="11"/>
        <v>8.2590411897116311</v>
      </c>
      <c r="H179" s="21">
        <v>49478</v>
      </c>
      <c r="I179" s="28">
        <v>3.88502807308299</v>
      </c>
      <c r="J179" s="21">
        <v>120548.9</v>
      </c>
      <c r="K179" s="28">
        <v>4.3443778333937493</v>
      </c>
      <c r="L179" s="21">
        <v>114656.9</v>
      </c>
      <c r="M179" s="28">
        <v>7.3560037468307602</v>
      </c>
      <c r="N179" s="21">
        <v>98157.4</v>
      </c>
      <c r="O179" s="28">
        <v>10.1295433558754</v>
      </c>
      <c r="P179" s="21">
        <v>207208.1</v>
      </c>
      <c r="Q179" s="28">
        <v>11.728158020849598</v>
      </c>
      <c r="R179" s="21">
        <v>46252.800000000003</v>
      </c>
      <c r="S179" s="28">
        <v>5.8685376885291296</v>
      </c>
    </row>
    <row r="180" spans="1:19" ht="14.25" customHeight="1" x14ac:dyDescent="0.2">
      <c r="A180" s="23" t="s">
        <v>3</v>
      </c>
      <c r="B180" s="26">
        <f t="shared" si="8"/>
        <v>2749683.5000000005</v>
      </c>
      <c r="C180" s="28">
        <f t="shared" si="9"/>
        <v>1.4896752935383271</v>
      </c>
      <c r="D180" s="21">
        <v>2277822.2000000002</v>
      </c>
      <c r="E180" s="28">
        <v>2.8216883653166599E-2</v>
      </c>
      <c r="F180" s="21">
        <f t="shared" si="10"/>
        <v>471861.30000000005</v>
      </c>
      <c r="G180" s="28">
        <f t="shared" si="11"/>
        <v>8.5445925126726756</v>
      </c>
      <c r="H180" s="21">
        <v>34513</v>
      </c>
      <c r="I180" s="28">
        <v>1.4819348361486999</v>
      </c>
      <c r="J180" s="21">
        <v>86093.3</v>
      </c>
      <c r="K180" s="28">
        <v>3.8464804578288896</v>
      </c>
      <c r="L180" s="21">
        <v>88900.2</v>
      </c>
      <c r="M180" s="28">
        <v>7.9087035124780387</v>
      </c>
      <c r="N180" s="21">
        <v>87964.4</v>
      </c>
      <c r="O180" s="28">
        <v>10.467849561868199</v>
      </c>
      <c r="P180" s="21">
        <v>174375.7</v>
      </c>
      <c r="Q180" s="28">
        <v>11.6158073114545</v>
      </c>
      <c r="R180" s="22">
        <v>14.7</v>
      </c>
      <c r="S180" s="30">
        <v>11.044693877551</v>
      </c>
    </row>
    <row r="181" spans="1:19" ht="14.25" customHeight="1" x14ac:dyDescent="0.2">
      <c r="A181" s="23" t="s">
        <v>4</v>
      </c>
      <c r="B181" s="26">
        <f t="shared" si="8"/>
        <v>2938305.4999999995</v>
      </c>
      <c r="C181" s="28">
        <f t="shared" si="9"/>
        <v>1.2469427913469191</v>
      </c>
      <c r="D181" s="21">
        <v>2504216.6</v>
      </c>
      <c r="E181" s="28">
        <v>2.10176424036164E-2</v>
      </c>
      <c r="F181" s="21">
        <f t="shared" si="10"/>
        <v>434088.9</v>
      </c>
      <c r="G181" s="28">
        <f t="shared" si="11"/>
        <v>8.3191856161261075</v>
      </c>
      <c r="H181" s="21">
        <v>44608.5</v>
      </c>
      <c r="I181" s="28">
        <v>1.5104862302027597</v>
      </c>
      <c r="J181" s="21">
        <v>85053.8</v>
      </c>
      <c r="K181" s="28">
        <v>4.9332198678953789</v>
      </c>
      <c r="L181" s="21">
        <v>68613.3</v>
      </c>
      <c r="M181" s="28">
        <v>7.5180743820804397</v>
      </c>
      <c r="N181" s="21">
        <v>49640.3</v>
      </c>
      <c r="O181" s="28">
        <v>9.5959508504179105</v>
      </c>
      <c r="P181" s="21">
        <v>186127.3</v>
      </c>
      <c r="Q181" s="28">
        <v>11.452884778321099</v>
      </c>
      <c r="R181" s="22">
        <v>45.7</v>
      </c>
      <c r="S181" s="30">
        <v>9.1076367614879601</v>
      </c>
    </row>
    <row r="182" spans="1:19" ht="14.25" customHeight="1" x14ac:dyDescent="0.2">
      <c r="A182" s="23" t="s">
        <v>5</v>
      </c>
      <c r="B182" s="26">
        <f t="shared" si="8"/>
        <v>3051069.0000000005</v>
      </c>
      <c r="C182" s="28">
        <f t="shared" si="9"/>
        <v>1.0783310757639393</v>
      </c>
      <c r="D182" s="21">
        <v>2648521.7000000002</v>
      </c>
      <c r="E182" s="28">
        <v>1.4271900056548501E-2</v>
      </c>
      <c r="F182" s="21">
        <f t="shared" si="10"/>
        <v>402547.30000000005</v>
      </c>
      <c r="G182" s="28">
        <f t="shared" si="11"/>
        <v>8.0792072881870194</v>
      </c>
      <c r="H182" s="21">
        <v>56013.2</v>
      </c>
      <c r="I182" s="28">
        <v>1.6779315589896697</v>
      </c>
      <c r="J182" s="21">
        <v>61377.599999999999</v>
      </c>
      <c r="K182" s="28">
        <v>3.9928965779046397</v>
      </c>
      <c r="L182" s="21">
        <v>53055.7</v>
      </c>
      <c r="M182" s="28">
        <v>6.4333756222234397</v>
      </c>
      <c r="N182" s="21">
        <v>82601</v>
      </c>
      <c r="O182" s="28">
        <v>10.037146632607399</v>
      </c>
      <c r="P182" s="21">
        <v>148831.80000000002</v>
      </c>
      <c r="Q182" s="28">
        <v>11.662117820250801</v>
      </c>
      <c r="R182" s="22">
        <v>668</v>
      </c>
      <c r="S182" s="30">
        <v>10.632892215568901</v>
      </c>
    </row>
    <row r="183" spans="1:19" ht="14.25" customHeight="1" x14ac:dyDescent="0.2">
      <c r="A183" s="23" t="s">
        <v>6</v>
      </c>
      <c r="B183" s="26">
        <f t="shared" si="8"/>
        <v>3458190.5</v>
      </c>
      <c r="C183" s="28">
        <f t="shared" si="9"/>
        <v>1.2800222651123465</v>
      </c>
      <c r="D183" s="21">
        <v>2900731.3</v>
      </c>
      <c r="E183" s="28">
        <v>2.7886982499895803E-2</v>
      </c>
      <c r="F183" s="21">
        <f t="shared" si="10"/>
        <v>557459.19999999995</v>
      </c>
      <c r="G183" s="28">
        <f t="shared" si="11"/>
        <v>7.7954910314512693</v>
      </c>
      <c r="H183" s="21">
        <v>48100.2</v>
      </c>
      <c r="I183" s="28">
        <v>2.7173507594563002</v>
      </c>
      <c r="J183" s="21">
        <v>116813.3</v>
      </c>
      <c r="K183" s="28">
        <v>4.3086444608619097</v>
      </c>
      <c r="L183" s="21">
        <v>114664.4</v>
      </c>
      <c r="M183" s="28">
        <v>5.9831598386247196</v>
      </c>
      <c r="N183" s="21">
        <v>110288.1</v>
      </c>
      <c r="O183" s="28">
        <v>9.8687765135132413</v>
      </c>
      <c r="P183" s="21">
        <v>167495</v>
      </c>
      <c r="Q183" s="28">
        <v>11.559221212573499</v>
      </c>
      <c r="R183" s="22">
        <v>98.2</v>
      </c>
      <c r="S183" s="30">
        <v>11.001018329938899</v>
      </c>
    </row>
    <row r="184" spans="1:19" ht="14.25" customHeight="1" x14ac:dyDescent="0.2">
      <c r="A184" s="23" t="s">
        <v>7</v>
      </c>
      <c r="B184" s="26">
        <f t="shared" si="8"/>
        <v>3400423.6000000006</v>
      </c>
      <c r="C184" s="28">
        <f t="shared" si="9"/>
        <v>1.1095457065996135</v>
      </c>
      <c r="D184" s="21">
        <v>2911282.4</v>
      </c>
      <c r="E184" s="28">
        <v>4.2236356734063299E-2</v>
      </c>
      <c r="F184" s="21">
        <f t="shared" si="10"/>
        <v>489141.2</v>
      </c>
      <c r="G184" s="28">
        <f t="shared" si="11"/>
        <v>7.4619832555507539</v>
      </c>
      <c r="H184" s="21">
        <v>31515.200000000001</v>
      </c>
      <c r="I184" s="28">
        <v>1.8758651380920996</v>
      </c>
      <c r="J184" s="21">
        <v>116226.4</v>
      </c>
      <c r="K184" s="28">
        <v>3.30554912653235</v>
      </c>
      <c r="L184" s="21">
        <v>93556.2</v>
      </c>
      <c r="M184" s="28">
        <v>6.0629898071961001</v>
      </c>
      <c r="N184" s="21">
        <v>98415.1</v>
      </c>
      <c r="O184" s="28">
        <v>9.7680408087783306</v>
      </c>
      <c r="P184" s="21">
        <v>149366.70000000001</v>
      </c>
      <c r="Q184" s="28">
        <v>11.230405043426696</v>
      </c>
      <c r="R184" s="22">
        <v>61.6</v>
      </c>
      <c r="S184" s="30">
        <v>10.5773214285714</v>
      </c>
    </row>
    <row r="185" spans="1:19" ht="14.25" customHeight="1" x14ac:dyDescent="0.2">
      <c r="A185" s="23" t="s">
        <v>8</v>
      </c>
      <c r="B185" s="26">
        <f t="shared" si="8"/>
        <v>4100109.1</v>
      </c>
      <c r="C185" s="28">
        <f t="shared" si="9"/>
        <v>0.8857427476746903</v>
      </c>
      <c r="D185" s="21">
        <v>3570269</v>
      </c>
      <c r="E185" s="28">
        <v>1.59833186238908E-2</v>
      </c>
      <c r="F185" s="21">
        <f t="shared" si="10"/>
        <v>529840.1</v>
      </c>
      <c r="G185" s="28">
        <f t="shared" si="11"/>
        <v>6.7465206068774366</v>
      </c>
      <c r="H185" s="21">
        <v>90554.5</v>
      </c>
      <c r="I185" s="28">
        <v>1.7525665538432695</v>
      </c>
      <c r="J185" s="21">
        <v>103367.6</v>
      </c>
      <c r="K185" s="28">
        <v>4.3765963996455399</v>
      </c>
      <c r="L185" s="21">
        <v>114130.6</v>
      </c>
      <c r="M185" s="28">
        <v>6.1461522676652898</v>
      </c>
      <c r="N185" s="21">
        <v>93378</v>
      </c>
      <c r="O185" s="28">
        <v>9.4201142131979712</v>
      </c>
      <c r="P185" s="21">
        <v>128354.9</v>
      </c>
      <c r="Q185" s="28">
        <v>10.7661325668128</v>
      </c>
      <c r="R185" s="22">
        <v>54.5</v>
      </c>
      <c r="S185" s="30">
        <v>9.0781467889908303</v>
      </c>
    </row>
    <row r="186" spans="1:19" ht="14.25" customHeight="1" x14ac:dyDescent="0.2">
      <c r="A186" s="23" t="s">
        <v>9</v>
      </c>
      <c r="B186" s="26">
        <f t="shared" si="8"/>
        <v>4111111.4000000004</v>
      </c>
      <c r="C186" s="28">
        <f t="shared" si="9"/>
        <v>1.0084443116768884</v>
      </c>
      <c r="D186" s="21">
        <v>3584603.7</v>
      </c>
      <c r="E186" s="28">
        <v>1.4953289815552002E-2</v>
      </c>
      <c r="F186" s="21">
        <f t="shared" si="10"/>
        <v>526507.69999999995</v>
      </c>
      <c r="G186" s="28">
        <f t="shared" si="11"/>
        <v>7.7723939991760993</v>
      </c>
      <c r="H186" s="21">
        <v>45114.7</v>
      </c>
      <c r="I186" s="28">
        <v>1.2843986993152998</v>
      </c>
      <c r="J186" s="21">
        <v>70658.900000000009</v>
      </c>
      <c r="K186" s="28">
        <v>3.1299129904371603</v>
      </c>
      <c r="L186" s="21">
        <v>118529.3</v>
      </c>
      <c r="M186" s="28">
        <v>6.5358432978175003</v>
      </c>
      <c r="N186" s="21">
        <v>106726.1</v>
      </c>
      <c r="O186" s="28">
        <v>9.6524372201364095</v>
      </c>
      <c r="P186" s="21">
        <v>185446.7</v>
      </c>
      <c r="Q186" s="28">
        <v>10.827505617517101</v>
      </c>
      <c r="R186" s="21">
        <v>32</v>
      </c>
      <c r="S186" s="28">
        <v>10.71</v>
      </c>
    </row>
    <row r="187" spans="1:19" ht="14.25" customHeight="1" x14ac:dyDescent="0.2">
      <c r="A187" s="23" t="s">
        <v>14</v>
      </c>
      <c r="B187" s="26">
        <f t="shared" si="8"/>
        <v>4510077.0999999996</v>
      </c>
      <c r="C187" s="28">
        <f t="shared" si="9"/>
        <v>1.1726722716114988</v>
      </c>
      <c r="D187" s="21">
        <v>3846592.1</v>
      </c>
      <c r="E187" s="28">
        <v>1.489308367268783E-2</v>
      </c>
      <c r="F187" s="21">
        <f t="shared" si="10"/>
        <v>663485</v>
      </c>
      <c r="G187" s="28">
        <f t="shared" si="11"/>
        <v>7.8849630963774615</v>
      </c>
      <c r="H187" s="21">
        <v>39114.5</v>
      </c>
      <c r="I187" s="28">
        <v>2.2399292334044918</v>
      </c>
      <c r="J187" s="21">
        <v>87407.999999999985</v>
      </c>
      <c r="K187" s="28">
        <v>3.6868168474281533</v>
      </c>
      <c r="L187" s="21">
        <v>134083.30000000002</v>
      </c>
      <c r="M187" s="28">
        <v>6.0307047260919129</v>
      </c>
      <c r="N187" s="21">
        <v>206244</v>
      </c>
      <c r="O187" s="28">
        <v>9.1887202439828535</v>
      </c>
      <c r="P187" s="21">
        <v>196539.1</v>
      </c>
      <c r="Q187" s="28">
        <v>10.771505527398876</v>
      </c>
      <c r="R187" s="22">
        <v>96.100000000000009</v>
      </c>
      <c r="S187" s="30">
        <v>9.6413111342351705</v>
      </c>
    </row>
    <row r="188" spans="1:19" ht="14.25" customHeight="1" thickBot="1" x14ac:dyDescent="0.25">
      <c r="A188" s="24" t="s">
        <v>15</v>
      </c>
      <c r="B188" s="27">
        <f t="shared" si="8"/>
        <v>4948753.3999999994</v>
      </c>
      <c r="C188" s="29">
        <f t="shared" si="9"/>
        <v>1.3223365530802187</v>
      </c>
      <c r="D188" s="25">
        <v>4126403</v>
      </c>
      <c r="E188" s="29">
        <v>1.61535984245843E-2</v>
      </c>
      <c r="F188" s="25">
        <f t="shared" si="10"/>
        <v>822350.40000000014</v>
      </c>
      <c r="G188" s="29">
        <f t="shared" si="11"/>
        <v>7.876522290254873</v>
      </c>
      <c r="H188" s="25">
        <v>69833.3</v>
      </c>
      <c r="I188" s="29">
        <v>2.0114527310036898</v>
      </c>
      <c r="J188" s="25">
        <v>174282.4</v>
      </c>
      <c r="K188" s="29">
        <v>3.8571453170257</v>
      </c>
      <c r="L188" s="25">
        <v>115070.1</v>
      </c>
      <c r="M188" s="29">
        <v>7.1495410015286289</v>
      </c>
      <c r="N188" s="25">
        <v>127308.1</v>
      </c>
      <c r="O188" s="29">
        <v>9.8114750121948191</v>
      </c>
      <c r="P188" s="25">
        <v>335129.2</v>
      </c>
      <c r="Q188" s="29">
        <v>10.715632779835397</v>
      </c>
      <c r="R188" s="25">
        <v>727.3</v>
      </c>
      <c r="S188" s="29">
        <v>2.2855080434483699</v>
      </c>
    </row>
    <row r="189" spans="1:19" ht="14.25" customHeight="1" x14ac:dyDescent="0.2">
      <c r="A189" s="23" t="s">
        <v>43</v>
      </c>
      <c r="B189" s="26">
        <f t="shared" si="8"/>
        <v>3924844.3</v>
      </c>
      <c r="C189" s="28">
        <f t="shared" si="9"/>
        <v>1.0908581354424673</v>
      </c>
      <c r="D189" s="21">
        <v>3331476.5</v>
      </c>
      <c r="E189" s="28">
        <v>4.9713506909023703E-3</v>
      </c>
      <c r="F189" s="21">
        <f t="shared" si="10"/>
        <v>593367.79999999993</v>
      </c>
      <c r="G189" s="28">
        <f t="shared" si="11"/>
        <v>7.1875932549760799</v>
      </c>
      <c r="H189" s="21">
        <v>63191.5</v>
      </c>
      <c r="I189" s="28">
        <v>2.3584345362904799</v>
      </c>
      <c r="J189" s="21">
        <v>107522.9</v>
      </c>
      <c r="K189" s="28">
        <v>3.7243829640011601</v>
      </c>
      <c r="L189" s="21">
        <v>157522.5</v>
      </c>
      <c r="M189" s="28">
        <v>6.4209426780301202</v>
      </c>
      <c r="N189" s="21">
        <v>124038.8</v>
      </c>
      <c r="O189" s="28">
        <v>8.9328807195812896</v>
      </c>
      <c r="P189" s="21">
        <v>140092.4</v>
      </c>
      <c r="Q189" s="28">
        <v>11.287552865109001</v>
      </c>
      <c r="R189" s="22">
        <v>999.7</v>
      </c>
      <c r="S189" s="30">
        <v>14.634195258577599</v>
      </c>
    </row>
    <row r="190" spans="1:19" ht="14.25" customHeight="1" x14ac:dyDescent="0.2">
      <c r="A190" s="23" t="s">
        <v>1</v>
      </c>
      <c r="B190" s="26">
        <f t="shared" si="8"/>
        <v>3894966.5</v>
      </c>
      <c r="C190" s="28">
        <f t="shared" si="9"/>
        <v>1.1467059164693727</v>
      </c>
      <c r="D190" s="21">
        <v>3301181.8</v>
      </c>
      <c r="E190" s="28">
        <v>5.0916208250027292E-3</v>
      </c>
      <c r="F190" s="21">
        <f t="shared" si="10"/>
        <v>593784.69999999995</v>
      </c>
      <c r="G190" s="28">
        <f t="shared" si="11"/>
        <v>7.4935793461839024</v>
      </c>
      <c r="H190" s="21">
        <v>55780.1</v>
      </c>
      <c r="I190" s="28">
        <v>1.6854924426453202</v>
      </c>
      <c r="J190" s="21">
        <v>118649.3</v>
      </c>
      <c r="K190" s="28">
        <v>4.0138228375557201</v>
      </c>
      <c r="L190" s="21">
        <v>89913.7</v>
      </c>
      <c r="M190" s="28">
        <v>5.9117913732834904</v>
      </c>
      <c r="N190" s="21">
        <v>149031</v>
      </c>
      <c r="O190" s="28">
        <v>8.7395256356060109</v>
      </c>
      <c r="P190" s="21">
        <v>179853.5</v>
      </c>
      <c r="Q190" s="28">
        <v>11.316521580063799</v>
      </c>
      <c r="R190" s="22">
        <v>557.1</v>
      </c>
      <c r="S190" s="30">
        <v>17.934413929276598</v>
      </c>
    </row>
    <row r="191" spans="1:19" ht="14.25" customHeight="1" x14ac:dyDescent="0.2">
      <c r="A191" s="23" t="s">
        <v>2</v>
      </c>
      <c r="B191" s="26">
        <f t="shared" si="8"/>
        <v>5048582.5000000009</v>
      </c>
      <c r="C191" s="28">
        <f t="shared" si="9"/>
        <v>1.0459809584175344</v>
      </c>
      <c r="D191" s="21">
        <v>4356387.4000000004</v>
      </c>
      <c r="E191" s="28">
        <v>4.2893306504375606E-3</v>
      </c>
      <c r="F191" s="21">
        <f t="shared" si="10"/>
        <v>692195.1</v>
      </c>
      <c r="G191" s="28">
        <f t="shared" si="11"/>
        <v>7.6019538075319986</v>
      </c>
      <c r="H191" s="21">
        <v>30187.200000000001</v>
      </c>
      <c r="I191" s="28">
        <v>1.8951924656808199</v>
      </c>
      <c r="J191" s="21">
        <v>168254.9</v>
      </c>
      <c r="K191" s="28">
        <v>3.9449944875305301</v>
      </c>
      <c r="L191" s="21">
        <v>128984.8</v>
      </c>
      <c r="M191" s="28">
        <v>6.1818128957830698</v>
      </c>
      <c r="N191" s="21">
        <v>154381.70000000001</v>
      </c>
      <c r="O191" s="28">
        <v>8.8207896272680006</v>
      </c>
      <c r="P191" s="21">
        <v>202454.39999999999</v>
      </c>
      <c r="Q191" s="28">
        <v>11.058725441383299</v>
      </c>
      <c r="R191" s="21">
        <v>7932.1</v>
      </c>
      <c r="S191" s="28">
        <v>18.033553157423601</v>
      </c>
    </row>
    <row r="192" spans="1:19" ht="14.25" customHeight="1" x14ac:dyDescent="0.2">
      <c r="A192" s="23" t="s">
        <v>3</v>
      </c>
      <c r="B192" s="26">
        <f t="shared" si="8"/>
        <v>4178516.1</v>
      </c>
      <c r="C192" s="28">
        <f t="shared" si="9"/>
        <v>1.0529593077312789</v>
      </c>
      <c r="D192" s="21">
        <v>3583333.2</v>
      </c>
      <c r="E192" s="28">
        <v>8.5613486906548405E-3</v>
      </c>
      <c r="F192" s="21">
        <f t="shared" si="10"/>
        <v>595182.9</v>
      </c>
      <c r="G192" s="28">
        <f t="shared" si="11"/>
        <v>7.3408178477573927</v>
      </c>
      <c r="H192" s="21">
        <v>45767.5</v>
      </c>
      <c r="I192" s="28">
        <v>2.8914511389086099</v>
      </c>
      <c r="J192" s="21">
        <v>103401.5</v>
      </c>
      <c r="K192" s="28">
        <v>4.3143896171718987</v>
      </c>
      <c r="L192" s="21">
        <v>132851.29999999999</v>
      </c>
      <c r="M192" s="28">
        <v>5.3048479992292092</v>
      </c>
      <c r="N192" s="21">
        <v>136506.5</v>
      </c>
      <c r="O192" s="28">
        <v>8.50625916714589</v>
      </c>
      <c r="P192" s="21">
        <v>176279.7</v>
      </c>
      <c r="Q192" s="28">
        <v>10.8847591469693</v>
      </c>
      <c r="R192" s="22">
        <v>376.4</v>
      </c>
      <c r="S192" s="30">
        <v>15.947688629118</v>
      </c>
    </row>
    <row r="193" spans="1:19" ht="14.25" customHeight="1" x14ac:dyDescent="0.2">
      <c r="A193" s="23" t="s">
        <v>4</v>
      </c>
      <c r="B193" s="26">
        <f t="shared" si="8"/>
        <v>4548764.7</v>
      </c>
      <c r="C193" s="28">
        <f t="shared" si="9"/>
        <v>1.0133640352951201</v>
      </c>
      <c r="D193" s="21">
        <v>3874296.6</v>
      </c>
      <c r="E193" s="28">
        <v>1.02244004756889E-2</v>
      </c>
      <c r="F193" s="21">
        <f t="shared" si="10"/>
        <v>674468.1</v>
      </c>
      <c r="G193" s="28">
        <f t="shared" si="11"/>
        <v>6.7756239205382691</v>
      </c>
      <c r="H193" s="21">
        <v>87761.7</v>
      </c>
      <c r="I193" s="28">
        <v>1.39165430933995</v>
      </c>
      <c r="J193" s="21">
        <v>132453</v>
      </c>
      <c r="K193" s="28">
        <v>3.4311184873124798</v>
      </c>
      <c r="L193" s="21">
        <v>165261.70000000001</v>
      </c>
      <c r="M193" s="28">
        <v>7.2170389933057697</v>
      </c>
      <c r="N193" s="21">
        <v>128302.39999999999</v>
      </c>
      <c r="O193" s="28">
        <v>9.1691680670041986</v>
      </c>
      <c r="P193" s="21">
        <v>160673.20000000001</v>
      </c>
      <c r="Q193" s="28">
        <v>10.107936476027097</v>
      </c>
      <c r="R193" s="22">
        <v>16.100000000000001</v>
      </c>
      <c r="S193" s="30">
        <v>9.0314285714285703</v>
      </c>
    </row>
    <row r="194" spans="1:19" ht="14.25" customHeight="1" x14ac:dyDescent="0.2">
      <c r="A194" s="23" t="s">
        <v>5</v>
      </c>
      <c r="B194" s="26">
        <f t="shared" si="8"/>
        <v>4947101</v>
      </c>
      <c r="C194" s="28">
        <f t="shared" si="9"/>
        <v>0.98162991052739867</v>
      </c>
      <c r="D194" s="21">
        <v>4301856.7</v>
      </c>
      <c r="E194" s="28">
        <v>1.1925986051557702E-2</v>
      </c>
      <c r="F194" s="21">
        <f t="shared" si="10"/>
        <v>645244.30000000005</v>
      </c>
      <c r="G194" s="28">
        <f t="shared" si="11"/>
        <v>7.4466654397412029</v>
      </c>
      <c r="H194" s="21">
        <v>69398.600000000006</v>
      </c>
      <c r="I194" s="28">
        <v>1.5262455870867699</v>
      </c>
      <c r="J194" s="21">
        <v>109543.9</v>
      </c>
      <c r="K194" s="28">
        <v>3.4423835923314798</v>
      </c>
      <c r="L194" s="21">
        <v>97952.3</v>
      </c>
      <c r="M194" s="28">
        <v>6.5955644124742294</v>
      </c>
      <c r="N194" s="21">
        <v>144679.70000000001</v>
      </c>
      <c r="O194" s="28">
        <v>9.4152515245746304</v>
      </c>
      <c r="P194" s="21">
        <v>221703.5</v>
      </c>
      <c r="Q194" s="28">
        <v>10.339141912509298</v>
      </c>
      <c r="R194" s="22">
        <v>1966.3</v>
      </c>
      <c r="S194" s="30">
        <v>10.901987997762301</v>
      </c>
    </row>
    <row r="195" spans="1:19" ht="14.25" customHeight="1" x14ac:dyDescent="0.2">
      <c r="A195" s="23" t="s">
        <v>6</v>
      </c>
      <c r="B195" s="26">
        <f t="shared" si="8"/>
        <v>5142837.7</v>
      </c>
      <c r="C195" s="28">
        <f t="shared" si="9"/>
        <v>0.94883471726125068</v>
      </c>
      <c r="D195" s="21">
        <v>4487196.9000000004</v>
      </c>
      <c r="E195" s="28">
        <v>6.6258253565828606E-3</v>
      </c>
      <c r="F195" s="21">
        <f t="shared" si="10"/>
        <v>655640.79999999993</v>
      </c>
      <c r="G195" s="28">
        <f t="shared" si="11"/>
        <v>7.3972998202674427</v>
      </c>
      <c r="H195" s="21">
        <v>60310.9</v>
      </c>
      <c r="I195" s="28">
        <v>1.9462023614305197</v>
      </c>
      <c r="J195" s="21">
        <v>122095.3</v>
      </c>
      <c r="K195" s="28">
        <v>4.1272208348724293</v>
      </c>
      <c r="L195" s="21">
        <v>116971</v>
      </c>
      <c r="M195" s="28">
        <v>6.3936738593326599</v>
      </c>
      <c r="N195" s="21">
        <v>169394.3</v>
      </c>
      <c r="O195" s="28">
        <v>9.6958195818867612</v>
      </c>
      <c r="P195" s="21">
        <v>182503.6</v>
      </c>
      <c r="Q195" s="28">
        <v>9.6990326273015999</v>
      </c>
      <c r="R195" s="22">
        <v>4365.7</v>
      </c>
      <c r="S195" s="30">
        <v>15.640269143550903</v>
      </c>
    </row>
    <row r="196" spans="1:19" ht="14.25" customHeight="1" x14ac:dyDescent="0.2">
      <c r="A196" s="23" t="s">
        <v>7</v>
      </c>
      <c r="B196" s="26">
        <f t="shared" si="8"/>
        <v>5259362.7999999989</v>
      </c>
      <c r="C196" s="28">
        <f t="shared" si="9"/>
        <v>0.8752956822069764</v>
      </c>
      <c r="D196" s="21">
        <v>4629391.5999999996</v>
      </c>
      <c r="E196" s="28">
        <v>1.3042968324390603E-2</v>
      </c>
      <c r="F196" s="21">
        <f t="shared" si="10"/>
        <v>629971.19999999995</v>
      </c>
      <c r="G196" s="28">
        <f t="shared" si="11"/>
        <v>7.2116257727337256</v>
      </c>
      <c r="H196" s="21">
        <v>113350.3</v>
      </c>
      <c r="I196" s="28">
        <v>1.84163151751694</v>
      </c>
      <c r="J196" s="21">
        <v>77149.7</v>
      </c>
      <c r="K196" s="28">
        <v>4.8334546602255095</v>
      </c>
      <c r="L196" s="21">
        <v>98495.1</v>
      </c>
      <c r="M196" s="28">
        <v>6.534643093920411</v>
      </c>
      <c r="N196" s="21">
        <v>180161.8</v>
      </c>
      <c r="O196" s="28">
        <v>9.3768823912727299</v>
      </c>
      <c r="P196" s="21">
        <v>159371.1</v>
      </c>
      <c r="Q196" s="28">
        <v>10.070867283967999</v>
      </c>
      <c r="R196" s="22">
        <v>1443.2</v>
      </c>
      <c r="S196" s="30">
        <v>16.266593680709502</v>
      </c>
    </row>
    <row r="197" spans="1:19" ht="14.25" customHeight="1" x14ac:dyDescent="0.2">
      <c r="A197" s="23" t="s">
        <v>8</v>
      </c>
      <c r="B197" s="26">
        <f t="shared" si="8"/>
        <v>6183267.6000000006</v>
      </c>
      <c r="C197" s="28">
        <f t="shared" si="9"/>
        <v>0.69673769836518218</v>
      </c>
      <c r="D197" s="21">
        <v>5554894.4000000004</v>
      </c>
      <c r="E197" s="28">
        <v>7.6312356180884399E-3</v>
      </c>
      <c r="F197" s="21">
        <f t="shared" si="10"/>
        <v>628373.19999999995</v>
      </c>
      <c r="G197" s="28">
        <f t="shared" si="11"/>
        <v>6.7885214200733026</v>
      </c>
      <c r="H197" s="21">
        <v>48114.7</v>
      </c>
      <c r="I197" s="28">
        <v>2.5447549501503701</v>
      </c>
      <c r="J197" s="21">
        <v>126067.9</v>
      </c>
      <c r="K197" s="28">
        <v>3.692778510628</v>
      </c>
      <c r="L197" s="21">
        <v>178789.2</v>
      </c>
      <c r="M197" s="28">
        <v>5.8237661726771002</v>
      </c>
      <c r="N197" s="21">
        <v>142078.80000000002</v>
      </c>
      <c r="O197" s="28">
        <v>8.9753099899492401</v>
      </c>
      <c r="P197" s="21">
        <v>132217.29999999999</v>
      </c>
      <c r="Q197" s="28">
        <v>10.1330523388392</v>
      </c>
      <c r="R197" s="22">
        <v>1105.3</v>
      </c>
      <c r="S197" s="30">
        <v>19.498223106848798</v>
      </c>
    </row>
    <row r="198" spans="1:19" ht="14.25" customHeight="1" x14ac:dyDescent="0.2">
      <c r="A198" s="23" t="s">
        <v>9</v>
      </c>
      <c r="B198" s="26">
        <f t="shared" si="8"/>
        <v>7361026.1000000006</v>
      </c>
      <c r="C198" s="28">
        <f t="shared" si="9"/>
        <v>0.54604239740435112</v>
      </c>
      <c r="D198" s="21">
        <v>6803810.7999999998</v>
      </c>
      <c r="E198" s="28">
        <v>1.0330638676783901E-2</v>
      </c>
      <c r="F198" s="21">
        <f t="shared" si="10"/>
        <v>557215.30000000005</v>
      </c>
      <c r="G198" s="28">
        <f t="shared" si="11"/>
        <v>7.0872867776602702</v>
      </c>
      <c r="H198" s="21">
        <v>78071.900000000009</v>
      </c>
      <c r="I198" s="28">
        <v>3.3096060298263499</v>
      </c>
      <c r="J198" s="21">
        <v>77362.400000000009</v>
      </c>
      <c r="K198" s="28">
        <v>4.1701445663526497</v>
      </c>
      <c r="L198" s="21">
        <v>136047.29999999999</v>
      </c>
      <c r="M198" s="28">
        <v>6.8638403334722593</v>
      </c>
      <c r="N198" s="21">
        <v>125437.4</v>
      </c>
      <c r="O198" s="28">
        <v>8.192085342967891</v>
      </c>
      <c r="P198" s="21">
        <v>139061.79999999999</v>
      </c>
      <c r="Q198" s="28">
        <v>9.9538175976436403</v>
      </c>
      <c r="R198" s="21">
        <v>1234.5</v>
      </c>
      <c r="S198" s="28">
        <v>18.265194005670295</v>
      </c>
    </row>
    <row r="199" spans="1:19" ht="14.25" customHeight="1" x14ac:dyDescent="0.2">
      <c r="A199" s="23" t="s">
        <v>14</v>
      </c>
      <c r="B199" s="26">
        <f t="shared" si="8"/>
        <v>6692581.0999999996</v>
      </c>
      <c r="C199" s="28">
        <f t="shared" si="9"/>
        <v>0.63862179705226152</v>
      </c>
      <c r="D199" s="21">
        <v>6048634.9000000004</v>
      </c>
      <c r="E199" s="28">
        <v>3.4638771138261306E-3</v>
      </c>
      <c r="F199" s="21">
        <f t="shared" si="10"/>
        <v>643946.19999999995</v>
      </c>
      <c r="G199" s="28">
        <f t="shared" si="11"/>
        <v>6.6047077240303631</v>
      </c>
      <c r="H199" s="21">
        <v>77149.2</v>
      </c>
      <c r="I199" s="28">
        <v>1.7025603894790899</v>
      </c>
      <c r="J199" s="21">
        <v>105621.4</v>
      </c>
      <c r="K199" s="28">
        <v>4.1255527194299599</v>
      </c>
      <c r="L199" s="21">
        <v>166119.30000000002</v>
      </c>
      <c r="M199" s="28">
        <v>5.4528230614985693</v>
      </c>
      <c r="N199" s="21">
        <v>172010.1</v>
      </c>
      <c r="O199" s="28">
        <v>9.1162582371616612</v>
      </c>
      <c r="P199" s="21">
        <v>122070.1</v>
      </c>
      <c r="Q199" s="28">
        <v>9.789007185215711</v>
      </c>
      <c r="R199" s="22">
        <v>976.1</v>
      </c>
      <c r="S199" s="30">
        <v>17.5452187275894</v>
      </c>
    </row>
    <row r="200" spans="1:19" ht="14.25" customHeight="1" thickBot="1" x14ac:dyDescent="0.25">
      <c r="A200" s="24" t="s">
        <v>15</v>
      </c>
      <c r="B200" s="27">
        <f t="shared" si="8"/>
        <v>7223771.5999999996</v>
      </c>
      <c r="C200" s="29">
        <f t="shared" si="9"/>
        <v>0.72253132380320551</v>
      </c>
      <c r="D200" s="25">
        <v>6477894.5999999996</v>
      </c>
      <c r="E200" s="29">
        <v>8.1362822729471405E-3</v>
      </c>
      <c r="F200" s="25">
        <f t="shared" si="10"/>
        <v>745876.99999999988</v>
      </c>
      <c r="G200" s="29">
        <f t="shared" si="11"/>
        <v>6.927007104388526</v>
      </c>
      <c r="H200" s="25">
        <v>88062.89999999998</v>
      </c>
      <c r="I200" s="29">
        <v>1.436075123576444</v>
      </c>
      <c r="J200" s="25">
        <v>178541.29999999996</v>
      </c>
      <c r="K200" s="29">
        <v>4.3251326387788147</v>
      </c>
      <c r="L200" s="25">
        <v>131809.80000000002</v>
      </c>
      <c r="M200" s="29">
        <v>6.7317779785721532</v>
      </c>
      <c r="N200" s="25">
        <v>161589.70000000001</v>
      </c>
      <c r="O200" s="29">
        <v>8.3211713865425825</v>
      </c>
      <c r="P200" s="25">
        <v>175595.6</v>
      </c>
      <c r="Q200" s="29">
        <v>10.563860751636145</v>
      </c>
      <c r="R200" s="25">
        <v>10277.699999999997</v>
      </c>
      <c r="S200" s="29">
        <v>17.622441791451397</v>
      </c>
    </row>
    <row r="201" spans="1:19" ht="14.25" customHeight="1" x14ac:dyDescent="0.2">
      <c r="A201" s="23" t="s">
        <v>44</v>
      </c>
      <c r="B201" s="26">
        <f t="shared" ref="B201:B255" si="12">D201+H201+J201+L201+N201+P201+R201</f>
        <v>4880399.8000000007</v>
      </c>
      <c r="C201" s="28">
        <f t="shared" ref="C201:C255" si="13">(D201*E201+H201*I201+J201*K201+L201*M201+N201*O201+P201*Q201+R201*S201)/(D201+H201+J201+L201+N201+P201+R201)</f>
        <v>1.0074663262218801</v>
      </c>
      <c r="D201" s="21">
        <v>4223057.2</v>
      </c>
      <c r="E201" s="28">
        <v>8.8843505363839254E-2</v>
      </c>
      <c r="F201" s="21">
        <f t="shared" ref="F201:F255" si="14">H201+J201+L201+N201+P201+R201</f>
        <v>657342.6</v>
      </c>
      <c r="G201" s="28">
        <f t="shared" ref="G201:G255" si="15">(H201*I201+J201*K201+L201*M201+N201*O201+P201*Q201+R201*S201)/(H201+J201+L201+N201+P201+R201)</f>
        <v>6.9091022733046659</v>
      </c>
      <c r="H201" s="21">
        <v>67047.7</v>
      </c>
      <c r="I201" s="28">
        <v>1.3784819911794139</v>
      </c>
      <c r="J201" s="21">
        <v>123711.5</v>
      </c>
      <c r="K201" s="28">
        <v>3.434275261394454</v>
      </c>
      <c r="L201" s="21">
        <v>157930.40000000002</v>
      </c>
      <c r="M201" s="28">
        <v>6.0672328506734594</v>
      </c>
      <c r="N201" s="21">
        <v>142349.29999999999</v>
      </c>
      <c r="O201" s="28">
        <v>8.7459240614460345</v>
      </c>
      <c r="P201" s="21">
        <v>161070.5</v>
      </c>
      <c r="Q201" s="28">
        <v>10.740515476142432</v>
      </c>
      <c r="R201" s="22">
        <v>5233.2</v>
      </c>
      <c r="S201" s="30">
        <v>17.428530153634487</v>
      </c>
    </row>
    <row r="202" spans="1:19" ht="14.25" customHeight="1" x14ac:dyDescent="0.2">
      <c r="A202" s="23" t="s">
        <v>1</v>
      </c>
      <c r="B202" s="26">
        <f t="shared" si="12"/>
        <v>5462030.4000000004</v>
      </c>
      <c r="C202" s="28">
        <f t="shared" si="13"/>
        <v>0.93431688095328136</v>
      </c>
      <c r="D202" s="21">
        <v>4816674.4000000004</v>
      </c>
      <c r="E202" s="28">
        <v>9.8141409558428899E-2</v>
      </c>
      <c r="F202" s="21">
        <f t="shared" si="14"/>
        <v>645356</v>
      </c>
      <c r="G202" s="28">
        <f t="shared" si="15"/>
        <v>7.1751901152232325</v>
      </c>
      <c r="H202" s="21">
        <v>75756.2</v>
      </c>
      <c r="I202" s="28">
        <v>1.3637391791034901</v>
      </c>
      <c r="J202" s="21">
        <v>119930.4</v>
      </c>
      <c r="K202" s="28">
        <v>4.5616526668801196</v>
      </c>
      <c r="L202" s="21">
        <v>112450.6</v>
      </c>
      <c r="M202" s="28">
        <v>6.138695098114189</v>
      </c>
      <c r="N202" s="21">
        <v>160591.1</v>
      </c>
      <c r="O202" s="28">
        <v>8.9836880312794385</v>
      </c>
      <c r="P202" s="21">
        <v>170909.9</v>
      </c>
      <c r="Q202" s="28">
        <v>10.245290758464</v>
      </c>
      <c r="R202" s="22">
        <v>5717.8</v>
      </c>
      <c r="S202" s="30">
        <v>16.813731854909204</v>
      </c>
    </row>
    <row r="203" spans="1:19" ht="14.25" customHeight="1" x14ac:dyDescent="0.2">
      <c r="A203" s="23" t="s">
        <v>2</v>
      </c>
      <c r="B203" s="26">
        <f t="shared" si="12"/>
        <v>5024080.700000002</v>
      </c>
      <c r="C203" s="28">
        <f t="shared" si="13"/>
        <v>0.97492795627267659</v>
      </c>
      <c r="D203" s="21">
        <v>4356396.2000000011</v>
      </c>
      <c r="E203" s="28">
        <v>5.5391037435943015E-2</v>
      </c>
      <c r="F203" s="21">
        <f t="shared" si="14"/>
        <v>667684.5</v>
      </c>
      <c r="G203" s="28">
        <f t="shared" si="15"/>
        <v>6.9745687132170966</v>
      </c>
      <c r="H203" s="21">
        <v>57086.19999999999</v>
      </c>
      <c r="I203" s="28">
        <v>1.7311703704222741</v>
      </c>
      <c r="J203" s="21">
        <v>136189.4</v>
      </c>
      <c r="K203" s="28">
        <v>3.9288861174217669</v>
      </c>
      <c r="L203" s="21">
        <v>150454.80000000002</v>
      </c>
      <c r="M203" s="28">
        <v>6.6433554329938289</v>
      </c>
      <c r="N203" s="21">
        <v>155667.9</v>
      </c>
      <c r="O203" s="28">
        <v>8.703025472817453</v>
      </c>
      <c r="P203" s="21">
        <v>162550.20000000001</v>
      </c>
      <c r="Q203" s="28">
        <v>9.6359895773736373</v>
      </c>
      <c r="R203" s="21">
        <v>5736</v>
      </c>
      <c r="S203" s="28">
        <v>17.830264644351466</v>
      </c>
    </row>
    <row r="204" spans="1:19" ht="14.25" customHeight="1" x14ac:dyDescent="0.2">
      <c r="A204" s="23" t="s">
        <v>3</v>
      </c>
      <c r="B204" s="26">
        <f t="shared" si="12"/>
        <v>5367213.2000000011</v>
      </c>
      <c r="C204" s="28">
        <f t="shared" si="13"/>
        <v>0.92610231004052523</v>
      </c>
      <c r="D204" s="21">
        <v>4686421.5</v>
      </c>
      <c r="E204" s="28">
        <v>5.6571311180609769E-2</v>
      </c>
      <c r="F204" s="21">
        <f t="shared" si="14"/>
        <v>680791.69999999984</v>
      </c>
      <c r="G204" s="28">
        <f t="shared" si="15"/>
        <v>6.9117639565817299</v>
      </c>
      <c r="H204" s="21">
        <v>77509.399999999994</v>
      </c>
      <c r="I204" s="28">
        <v>1.9595493449826733</v>
      </c>
      <c r="J204" s="21">
        <v>165792.29999999999</v>
      </c>
      <c r="K204" s="28">
        <v>3.9338033973833526</v>
      </c>
      <c r="L204" s="21">
        <v>127542.69999999998</v>
      </c>
      <c r="M204" s="28">
        <v>6.8034968210646323</v>
      </c>
      <c r="N204" s="21">
        <v>124860.39999999998</v>
      </c>
      <c r="O204" s="28">
        <v>8.8766144430099541</v>
      </c>
      <c r="P204" s="21">
        <v>184206.19999999998</v>
      </c>
      <c r="Q204" s="28">
        <v>10.360262998748144</v>
      </c>
      <c r="R204" s="22">
        <v>880.7</v>
      </c>
      <c r="S204" s="30">
        <v>19.183677756330194</v>
      </c>
    </row>
    <row r="205" spans="1:19" ht="14.25" customHeight="1" x14ac:dyDescent="0.2">
      <c r="A205" s="23" t="s">
        <v>4</v>
      </c>
      <c r="B205" s="26">
        <f t="shared" si="12"/>
        <v>5742474.2999999998</v>
      </c>
      <c r="C205" s="28">
        <f t="shared" si="13"/>
        <v>0.85949656997158885</v>
      </c>
      <c r="D205" s="21">
        <v>5088581.5</v>
      </c>
      <c r="E205" s="28">
        <v>9.8983752544790721E-2</v>
      </c>
      <c r="F205" s="21">
        <f t="shared" si="14"/>
        <v>653892.79999999993</v>
      </c>
      <c r="G205" s="28">
        <f t="shared" si="15"/>
        <v>6.7777930449761801</v>
      </c>
      <c r="H205" s="21">
        <v>82992</v>
      </c>
      <c r="I205" s="28">
        <v>1.7438376590514746</v>
      </c>
      <c r="J205" s="21">
        <v>136434.29999999999</v>
      </c>
      <c r="K205" s="28">
        <v>3.8371808848654632</v>
      </c>
      <c r="L205" s="21">
        <v>137699.80000000002</v>
      </c>
      <c r="M205" s="28">
        <v>6.9879054653674144</v>
      </c>
      <c r="N205" s="21">
        <v>161804.4</v>
      </c>
      <c r="O205" s="28">
        <v>8.7963091609375272</v>
      </c>
      <c r="P205" s="21">
        <v>132625.60000000001</v>
      </c>
      <c r="Q205" s="28">
        <v>10.087092145106226</v>
      </c>
      <c r="R205" s="22">
        <v>2336.7000000000003</v>
      </c>
      <c r="S205" s="30">
        <v>17.281229939658491</v>
      </c>
    </row>
    <row r="206" spans="1:19" ht="14.25" customHeight="1" x14ac:dyDescent="0.2">
      <c r="A206" s="23" t="s">
        <v>5</v>
      </c>
      <c r="B206" s="26">
        <f t="shared" si="12"/>
        <v>5729305.4999999991</v>
      </c>
      <c r="C206" s="28">
        <f t="shared" si="13"/>
        <v>1.006686415657186</v>
      </c>
      <c r="D206" s="21">
        <v>4912715.2</v>
      </c>
      <c r="E206" s="28">
        <v>6.0428292281221603E-2</v>
      </c>
      <c r="F206" s="21">
        <f t="shared" si="14"/>
        <v>816590.3</v>
      </c>
      <c r="G206" s="28">
        <f t="shared" si="15"/>
        <v>6.699500383484839</v>
      </c>
      <c r="H206" s="21">
        <v>90723.7</v>
      </c>
      <c r="I206" s="28">
        <v>1.5655251825046799</v>
      </c>
      <c r="J206" s="21">
        <v>166504.30000000002</v>
      </c>
      <c r="K206" s="28">
        <v>3.6782985964927004</v>
      </c>
      <c r="L206" s="21">
        <v>121751.8</v>
      </c>
      <c r="M206" s="28">
        <v>6.4511162873977987</v>
      </c>
      <c r="N206" s="21">
        <v>197760.1</v>
      </c>
      <c r="O206" s="28">
        <v>8.9107217330492894</v>
      </c>
      <c r="P206" s="21">
        <v>236575.1</v>
      </c>
      <c r="Q206" s="28">
        <v>9.0235172171542999</v>
      </c>
      <c r="R206" s="22">
        <v>3275.3</v>
      </c>
      <c r="S206" s="30">
        <v>10.351579702622701</v>
      </c>
    </row>
    <row r="207" spans="1:19" ht="14.25" customHeight="1" x14ac:dyDescent="0.2">
      <c r="A207" s="23" t="s">
        <v>6</v>
      </c>
      <c r="B207" s="26">
        <f t="shared" si="12"/>
        <v>5515913</v>
      </c>
      <c r="C207" s="28">
        <f t="shared" si="13"/>
        <v>1.0572332232216135</v>
      </c>
      <c r="D207" s="21">
        <v>4800417.5999999996</v>
      </c>
      <c r="E207" s="28">
        <v>0.1724771671947874</v>
      </c>
      <c r="F207" s="21">
        <f t="shared" si="14"/>
        <v>715495.4</v>
      </c>
      <c r="G207" s="28">
        <f t="shared" si="15"/>
        <v>6.9932581690951459</v>
      </c>
      <c r="H207" s="21">
        <v>103258.90000000001</v>
      </c>
      <c r="I207" s="28">
        <v>1.7782503784177441</v>
      </c>
      <c r="J207" s="21">
        <v>129637.8</v>
      </c>
      <c r="K207" s="28">
        <v>4.4508964746393413</v>
      </c>
      <c r="L207" s="21">
        <v>99603.5</v>
      </c>
      <c r="M207" s="28">
        <v>6.4651466062939553</v>
      </c>
      <c r="N207" s="21">
        <v>213745.2</v>
      </c>
      <c r="O207" s="28">
        <v>8.9768777825186223</v>
      </c>
      <c r="P207" s="21">
        <v>167383.59999999998</v>
      </c>
      <c r="Q207" s="28">
        <v>9.8517607877952216</v>
      </c>
      <c r="R207" s="22">
        <v>1866.4</v>
      </c>
      <c r="S207" s="30">
        <v>16.759800685812259</v>
      </c>
    </row>
    <row r="208" spans="1:19" ht="14.25" customHeight="1" x14ac:dyDescent="0.2">
      <c r="A208" s="23" t="s">
        <v>7</v>
      </c>
      <c r="B208" s="26">
        <f t="shared" si="12"/>
        <v>5432188.4000000004</v>
      </c>
      <c r="C208" s="28">
        <f t="shared" si="13"/>
        <v>0.90680436378090246</v>
      </c>
      <c r="D208" s="21">
        <v>4795191</v>
      </c>
      <c r="E208" s="28">
        <v>0.119232356959295</v>
      </c>
      <c r="F208" s="21">
        <f t="shared" si="14"/>
        <v>636997.4</v>
      </c>
      <c r="G208" s="28">
        <f t="shared" si="15"/>
        <v>6.8354913552237413</v>
      </c>
      <c r="H208" s="21">
        <v>87297.7</v>
      </c>
      <c r="I208" s="28">
        <v>2.0990438350609502</v>
      </c>
      <c r="J208" s="21">
        <v>129788</v>
      </c>
      <c r="K208" s="28">
        <v>4.4632728834715101</v>
      </c>
      <c r="L208" s="21">
        <v>108148.1</v>
      </c>
      <c r="M208" s="28">
        <v>6.5650969087760185</v>
      </c>
      <c r="N208" s="21">
        <v>180726.9</v>
      </c>
      <c r="O208" s="28">
        <v>8.7294796015424403</v>
      </c>
      <c r="P208" s="21">
        <v>129068.7</v>
      </c>
      <c r="Q208" s="28">
        <v>9.8204917923555382</v>
      </c>
      <c r="R208" s="22">
        <v>1968</v>
      </c>
      <c r="S208" s="30">
        <v>18.545024390243899</v>
      </c>
    </row>
    <row r="209" spans="1:19" ht="14.25" customHeight="1" x14ac:dyDescent="0.2">
      <c r="A209" s="23" t="s">
        <v>8</v>
      </c>
      <c r="B209" s="26">
        <f t="shared" si="12"/>
        <v>5903815.6000000006</v>
      </c>
      <c r="C209" s="28">
        <f t="shared" si="13"/>
        <v>1.0665736543329716</v>
      </c>
      <c r="D209" s="21">
        <v>5155648.7</v>
      </c>
      <c r="E209" s="28">
        <v>9.8991426432914309E-2</v>
      </c>
      <c r="F209" s="21">
        <f t="shared" si="14"/>
        <v>748166.9</v>
      </c>
      <c r="G209" s="28">
        <f t="shared" si="15"/>
        <v>7.7342223506546528</v>
      </c>
      <c r="H209" s="21">
        <v>59814.400000000001</v>
      </c>
      <c r="I209" s="28">
        <v>1.9738028133693597</v>
      </c>
      <c r="J209" s="21">
        <v>137736.5</v>
      </c>
      <c r="K209" s="28">
        <v>4.6055971583421993</v>
      </c>
      <c r="L209" s="21">
        <v>149668.6</v>
      </c>
      <c r="M209" s="28">
        <v>6.7479428550811598</v>
      </c>
      <c r="N209" s="21">
        <v>207644.4</v>
      </c>
      <c r="O209" s="28">
        <v>8.8873705960767495</v>
      </c>
      <c r="P209" s="21">
        <v>192450.5</v>
      </c>
      <c r="Q209" s="28">
        <v>11.247863097263998</v>
      </c>
      <c r="R209" s="22">
        <v>852.5</v>
      </c>
      <c r="S209" s="30">
        <v>16.473576539589398</v>
      </c>
    </row>
    <row r="210" spans="1:19" ht="14.25" customHeight="1" x14ac:dyDescent="0.2">
      <c r="A210" s="23" t="s">
        <v>9</v>
      </c>
      <c r="B210" s="26">
        <f t="shared" si="12"/>
        <v>6106851.7999999998</v>
      </c>
      <c r="C210" s="28">
        <f t="shared" si="13"/>
        <v>0.92370651748909305</v>
      </c>
      <c r="D210" s="21">
        <v>5321377.7</v>
      </c>
      <c r="E210" s="28">
        <v>6.6433783679741426E-2</v>
      </c>
      <c r="F210" s="21">
        <f t="shared" si="14"/>
        <v>785474.1</v>
      </c>
      <c r="G210" s="28">
        <f t="shared" si="15"/>
        <v>6.7315008273347265</v>
      </c>
      <c r="H210" s="21">
        <v>90972.599999999991</v>
      </c>
      <c r="I210" s="28">
        <v>1.6116361190072617</v>
      </c>
      <c r="J210" s="21">
        <v>114288.2</v>
      </c>
      <c r="K210" s="28">
        <v>3.7483046018749095</v>
      </c>
      <c r="L210" s="21">
        <v>172092.19999999998</v>
      </c>
      <c r="M210" s="28">
        <v>6.1880640145224488</v>
      </c>
      <c r="N210" s="21">
        <v>208845.09999999998</v>
      </c>
      <c r="O210" s="28">
        <v>7.9315364114360349</v>
      </c>
      <c r="P210" s="21">
        <v>195995.30000000002</v>
      </c>
      <c r="Q210" s="28">
        <v>9.893349182352841</v>
      </c>
      <c r="R210" s="21">
        <v>3280.7</v>
      </c>
      <c r="S210" s="28">
        <v>15.846567500838235</v>
      </c>
    </row>
    <row r="211" spans="1:19" ht="14.25" customHeight="1" x14ac:dyDescent="0.2">
      <c r="A211" s="23" t="s">
        <v>14</v>
      </c>
      <c r="B211" s="26">
        <f t="shared" si="12"/>
        <v>5759657.3000000007</v>
      </c>
      <c r="C211" s="28">
        <f t="shared" si="13"/>
        <v>1.1965272621341549</v>
      </c>
      <c r="D211" s="21">
        <v>4865784.3</v>
      </c>
      <c r="E211" s="28">
        <v>0.146507326064577</v>
      </c>
      <c r="F211" s="21">
        <f t="shared" si="14"/>
        <v>893873.00000000012</v>
      </c>
      <c r="G211" s="28">
        <f t="shared" si="15"/>
        <v>6.9122950721187468</v>
      </c>
      <c r="H211" s="21">
        <v>67952.899999999994</v>
      </c>
      <c r="I211" s="28">
        <v>1.73269002500261</v>
      </c>
      <c r="J211" s="21">
        <v>153568.9</v>
      </c>
      <c r="K211" s="28">
        <v>4.0530809428211096</v>
      </c>
      <c r="L211" s="21">
        <v>235751.8</v>
      </c>
      <c r="M211" s="28">
        <v>6.0008505767506302</v>
      </c>
      <c r="N211" s="21">
        <v>229605.2</v>
      </c>
      <c r="O211" s="28">
        <v>8.5550762003648</v>
      </c>
      <c r="P211" s="21">
        <v>205303.8</v>
      </c>
      <c r="Q211" s="28">
        <v>9.919817158766671</v>
      </c>
      <c r="R211" s="22">
        <v>1690.4</v>
      </c>
      <c r="S211" s="30">
        <v>13.587301230478001</v>
      </c>
    </row>
    <row r="212" spans="1:19" ht="14.25" customHeight="1" thickBot="1" x14ac:dyDescent="0.25">
      <c r="A212" s="24" t="s">
        <v>15</v>
      </c>
      <c r="B212" s="27">
        <f t="shared" si="12"/>
        <v>5817135.6000000006</v>
      </c>
      <c r="C212" s="29">
        <f t="shared" si="13"/>
        <v>1.0886948617804282</v>
      </c>
      <c r="D212" s="25">
        <v>4985830.3</v>
      </c>
      <c r="E212" s="29">
        <v>0.12545258028537401</v>
      </c>
      <c r="F212" s="25">
        <f t="shared" si="14"/>
        <v>831305.30000000016</v>
      </c>
      <c r="G212" s="29">
        <f t="shared" si="15"/>
        <v>6.8658293914401929</v>
      </c>
      <c r="H212" s="25">
        <v>68369.2</v>
      </c>
      <c r="I212" s="29">
        <v>1.3021249627024998</v>
      </c>
      <c r="J212" s="25">
        <v>185286</v>
      </c>
      <c r="K212" s="29">
        <v>3.5815272983387798</v>
      </c>
      <c r="L212" s="25">
        <v>172635.2</v>
      </c>
      <c r="M212" s="29">
        <v>5.7849906392207391</v>
      </c>
      <c r="N212" s="25">
        <v>170185.2</v>
      </c>
      <c r="O212" s="29">
        <v>8.4479388395700692</v>
      </c>
      <c r="P212" s="25">
        <v>229961.9</v>
      </c>
      <c r="Q212" s="29">
        <v>10.632199446951901</v>
      </c>
      <c r="R212" s="25">
        <v>4867.8</v>
      </c>
      <c r="S212" s="29">
        <v>15.111608940383698</v>
      </c>
    </row>
    <row r="213" spans="1:19" ht="14.25" customHeight="1" x14ac:dyDescent="0.2">
      <c r="A213" s="23" t="s">
        <v>45</v>
      </c>
      <c r="B213" s="26">
        <f t="shared" si="12"/>
        <v>5005052.3</v>
      </c>
      <c r="C213" s="28">
        <f t="shared" si="13"/>
        <v>1.0686789934243048</v>
      </c>
      <c r="D213" s="21">
        <v>4210479.2</v>
      </c>
      <c r="E213" s="28">
        <v>5.7399714027799996E-2</v>
      </c>
      <c r="F213" s="21">
        <f t="shared" si="14"/>
        <v>794573.1</v>
      </c>
      <c r="G213" s="28">
        <f t="shared" si="15"/>
        <v>6.4274941500033185</v>
      </c>
      <c r="H213" s="21">
        <v>81209.600000000006</v>
      </c>
      <c r="I213" s="28">
        <v>1.3072644859720999</v>
      </c>
      <c r="J213" s="21">
        <v>146647.4</v>
      </c>
      <c r="K213" s="28">
        <v>3.2959419669220207</v>
      </c>
      <c r="L213" s="21">
        <v>180233.60000000001</v>
      </c>
      <c r="M213" s="28">
        <v>5.2942470049979589</v>
      </c>
      <c r="N213" s="21">
        <v>173681.2</v>
      </c>
      <c r="O213" s="28">
        <v>8.422374367519339</v>
      </c>
      <c r="P213" s="21">
        <v>209235.7</v>
      </c>
      <c r="Q213" s="28">
        <v>9.8036443972037315</v>
      </c>
      <c r="R213" s="22">
        <v>3565.6</v>
      </c>
      <c r="S213" s="30">
        <v>13.834564729638801</v>
      </c>
    </row>
    <row r="214" spans="1:19" ht="14.25" customHeight="1" x14ac:dyDescent="0.2">
      <c r="A214" s="23" t="s">
        <v>1</v>
      </c>
      <c r="B214" s="26">
        <f t="shared" si="12"/>
        <v>5513664.7999999998</v>
      </c>
      <c r="C214" s="28">
        <f t="shared" si="13"/>
        <v>0.72520963697321617</v>
      </c>
      <c r="D214" s="21">
        <v>4894368.7</v>
      </c>
      <c r="E214" s="28">
        <v>4.9649135750643406E-2</v>
      </c>
      <c r="F214" s="21">
        <f t="shared" si="14"/>
        <v>619296.09999999986</v>
      </c>
      <c r="G214" s="28">
        <f t="shared" si="15"/>
        <v>6.0642424068228449</v>
      </c>
      <c r="H214" s="21">
        <v>109875.6</v>
      </c>
      <c r="I214" s="28">
        <v>1.5742776012144599</v>
      </c>
      <c r="J214" s="21">
        <v>112706.2</v>
      </c>
      <c r="K214" s="28">
        <v>3.28970032704501</v>
      </c>
      <c r="L214" s="21">
        <v>105730.9</v>
      </c>
      <c r="M214" s="28">
        <v>5.5993447516288999</v>
      </c>
      <c r="N214" s="21">
        <v>169928.1</v>
      </c>
      <c r="O214" s="28">
        <v>8.3240413268906099</v>
      </c>
      <c r="P214" s="21">
        <v>118195.1</v>
      </c>
      <c r="Q214" s="28">
        <v>9.8378072187425705</v>
      </c>
      <c r="R214" s="22">
        <v>2860.2</v>
      </c>
      <c r="S214" s="30">
        <v>14.867651912453699</v>
      </c>
    </row>
    <row r="215" spans="1:19" ht="14.25" customHeight="1" x14ac:dyDescent="0.2">
      <c r="A215" s="23" t="s">
        <v>2</v>
      </c>
      <c r="B215" s="26">
        <f t="shared" si="12"/>
        <v>6043474.8000000026</v>
      </c>
      <c r="C215" s="28">
        <f t="shared" si="13"/>
        <v>0.94810919588843112</v>
      </c>
      <c r="D215" s="21">
        <v>5223216.5000000019</v>
      </c>
      <c r="E215" s="28">
        <v>3.0582084621611976E-2</v>
      </c>
      <c r="F215" s="21">
        <f t="shared" si="14"/>
        <v>820258.29999999993</v>
      </c>
      <c r="G215" s="28">
        <f t="shared" si="15"/>
        <v>6.7907111503778745</v>
      </c>
      <c r="H215" s="21">
        <v>88247.2</v>
      </c>
      <c r="I215" s="28">
        <v>1.170330344758814</v>
      </c>
      <c r="J215" s="21">
        <v>150192.70000000004</v>
      </c>
      <c r="K215" s="28">
        <v>3.6395948471530235</v>
      </c>
      <c r="L215" s="21">
        <v>187918.2</v>
      </c>
      <c r="M215" s="28">
        <v>5.7383854357906783</v>
      </c>
      <c r="N215" s="21">
        <v>174433.40000000002</v>
      </c>
      <c r="O215" s="28">
        <v>8.3929296682860031</v>
      </c>
      <c r="P215" s="21">
        <v>212602.09999999998</v>
      </c>
      <c r="Q215" s="28">
        <v>10.81509968622135</v>
      </c>
      <c r="R215" s="21">
        <v>6864.7000000000007</v>
      </c>
      <c r="S215" s="28">
        <v>11.442744184013868</v>
      </c>
    </row>
    <row r="216" spans="1:19" ht="14.25" customHeight="1" x14ac:dyDescent="0.2">
      <c r="A216" s="23" t="s">
        <v>3</v>
      </c>
      <c r="B216" s="26">
        <f t="shared" si="12"/>
        <v>6735220.8999999985</v>
      </c>
      <c r="C216" s="28">
        <f t="shared" si="13"/>
        <v>0.89756461142944877</v>
      </c>
      <c r="D216" s="21">
        <v>5863845.7999999998</v>
      </c>
      <c r="E216" s="28">
        <v>9.9926400349749991E-2</v>
      </c>
      <c r="F216" s="21">
        <f t="shared" si="14"/>
        <v>871375.1</v>
      </c>
      <c r="G216" s="28">
        <f t="shared" si="15"/>
        <v>6.2652041893324704</v>
      </c>
      <c r="H216" s="21">
        <v>79367.5</v>
      </c>
      <c r="I216" s="28">
        <v>1.4224140863703698</v>
      </c>
      <c r="J216" s="21">
        <v>173757.1</v>
      </c>
      <c r="K216" s="28">
        <v>3.7652962842957196</v>
      </c>
      <c r="L216" s="21">
        <v>235984.1</v>
      </c>
      <c r="M216" s="28">
        <v>5.3437753433388089</v>
      </c>
      <c r="N216" s="21">
        <v>186519.8</v>
      </c>
      <c r="O216" s="28">
        <v>7.9548340015376393</v>
      </c>
      <c r="P216" s="21">
        <v>194741.5</v>
      </c>
      <c r="Q216" s="28">
        <v>9.9343466390060708</v>
      </c>
      <c r="R216" s="22">
        <v>1005.1</v>
      </c>
      <c r="S216" s="30">
        <v>12.727973335986498</v>
      </c>
    </row>
    <row r="217" spans="1:19" ht="14.25" customHeight="1" x14ac:dyDescent="0.2">
      <c r="A217" s="23" t="s">
        <v>4</v>
      </c>
      <c r="B217" s="26">
        <f t="shared" si="12"/>
        <v>6582715.2000000011</v>
      </c>
      <c r="C217" s="28">
        <f t="shared" si="13"/>
        <v>0.89526690612408699</v>
      </c>
      <c r="D217" s="21">
        <v>5754645.9000000004</v>
      </c>
      <c r="E217" s="28">
        <v>7.175910806258301E-2</v>
      </c>
      <c r="F217" s="21">
        <f t="shared" si="14"/>
        <v>828069.3</v>
      </c>
      <c r="G217" s="28">
        <f t="shared" si="15"/>
        <v>6.6182127679410421</v>
      </c>
      <c r="H217" s="21">
        <v>99608.7</v>
      </c>
      <c r="I217" s="28">
        <v>1.2623471343366599</v>
      </c>
      <c r="J217" s="21">
        <v>154875.20000000001</v>
      </c>
      <c r="K217" s="28">
        <v>3.3614296478713199</v>
      </c>
      <c r="L217" s="21">
        <v>171418.2</v>
      </c>
      <c r="M217" s="28">
        <v>6.4214233844480892</v>
      </c>
      <c r="N217" s="21">
        <v>187947.8</v>
      </c>
      <c r="O217" s="28">
        <v>8.4145126253140514</v>
      </c>
      <c r="P217" s="21">
        <v>202104.4</v>
      </c>
      <c r="Q217" s="28">
        <v>9.7849322924191711</v>
      </c>
      <c r="R217" s="22">
        <v>12115</v>
      </c>
      <c r="S217" s="30">
        <v>14.377228559636798</v>
      </c>
    </row>
    <row r="218" spans="1:19" ht="14.25" customHeight="1" x14ac:dyDescent="0.2">
      <c r="A218" s="23" t="s">
        <v>5</v>
      </c>
      <c r="B218" s="26">
        <f t="shared" si="12"/>
        <v>6534723.7000000002</v>
      </c>
      <c r="C218" s="28">
        <f t="shared" si="13"/>
        <v>0.90278103173665925</v>
      </c>
      <c r="D218" s="21">
        <v>5707796.9000000004</v>
      </c>
      <c r="E218" s="28">
        <v>8.1717845286331095E-2</v>
      </c>
      <c r="F218" s="21">
        <f t="shared" si="14"/>
        <v>826926.79999999993</v>
      </c>
      <c r="G218" s="28">
        <f t="shared" si="15"/>
        <v>6.5701048025048889</v>
      </c>
      <c r="H218" s="21">
        <v>89454.3</v>
      </c>
      <c r="I218" s="28">
        <v>1.6071331953857999</v>
      </c>
      <c r="J218" s="21">
        <v>129982</v>
      </c>
      <c r="K218" s="28">
        <v>3.1048602960409899</v>
      </c>
      <c r="L218" s="21">
        <v>172820.2</v>
      </c>
      <c r="M218" s="28">
        <v>5.9697828320994892</v>
      </c>
      <c r="N218" s="21">
        <v>156521.4</v>
      </c>
      <c r="O218" s="28">
        <v>8.0909952824342195</v>
      </c>
      <c r="P218" s="21">
        <v>271278.3</v>
      </c>
      <c r="Q218" s="28">
        <v>9.243011847980469</v>
      </c>
      <c r="R218" s="22">
        <v>6870.6</v>
      </c>
      <c r="S218" s="30">
        <v>11.6603063779</v>
      </c>
    </row>
    <row r="219" spans="1:19" ht="14.25" customHeight="1" x14ac:dyDescent="0.2">
      <c r="A219" s="23" t="s">
        <v>6</v>
      </c>
      <c r="B219" s="26">
        <f t="shared" si="12"/>
        <v>8461436</v>
      </c>
      <c r="C219" s="28">
        <f t="shared" si="13"/>
        <v>0.72526041749887249</v>
      </c>
      <c r="D219" s="21">
        <v>7560440.7000000002</v>
      </c>
      <c r="E219" s="28">
        <v>3.8126182379818199E-2</v>
      </c>
      <c r="F219" s="21">
        <f t="shared" si="14"/>
        <v>900995.29999999993</v>
      </c>
      <c r="G219" s="28">
        <f t="shared" si="15"/>
        <v>6.491148028186152</v>
      </c>
      <c r="H219" s="21">
        <v>128656.5</v>
      </c>
      <c r="I219" s="28">
        <v>1.6364403042209299</v>
      </c>
      <c r="J219" s="21">
        <v>167275.4</v>
      </c>
      <c r="K219" s="28">
        <v>3.5678449849768699</v>
      </c>
      <c r="L219" s="21">
        <v>167661.6</v>
      </c>
      <c r="M219" s="28">
        <v>6.5385539622668496</v>
      </c>
      <c r="N219" s="21">
        <v>221080.6</v>
      </c>
      <c r="O219" s="28">
        <v>7.9572230534927098</v>
      </c>
      <c r="P219" s="21">
        <v>213740.5</v>
      </c>
      <c r="Q219" s="28">
        <v>10.079333135273799</v>
      </c>
      <c r="R219" s="22">
        <v>2580.7000000000003</v>
      </c>
      <c r="S219" s="30">
        <v>12.139619483085999</v>
      </c>
    </row>
    <row r="220" spans="1:19" ht="14.25" customHeight="1" x14ac:dyDescent="0.2">
      <c r="A220" s="23" t="s">
        <v>7</v>
      </c>
      <c r="B220" s="26">
        <f t="shared" si="12"/>
        <v>8516187.9000000022</v>
      </c>
      <c r="C220" s="28">
        <f t="shared" si="13"/>
        <v>0.77232046289161815</v>
      </c>
      <c r="D220" s="21">
        <v>7586259.7000000002</v>
      </c>
      <c r="E220" s="28">
        <v>4.7036820661438702E-2</v>
      </c>
      <c r="F220" s="21">
        <f t="shared" si="14"/>
        <v>929928.20000000007</v>
      </c>
      <c r="G220" s="28">
        <f t="shared" si="15"/>
        <v>6.6891106689742266</v>
      </c>
      <c r="H220" s="21">
        <v>112410.2</v>
      </c>
      <c r="I220" s="28">
        <v>1.80906294980349</v>
      </c>
      <c r="J220" s="21">
        <v>143530.1</v>
      </c>
      <c r="K220" s="28">
        <v>3.3441264445576193</v>
      </c>
      <c r="L220" s="21">
        <v>152836.20000000001</v>
      </c>
      <c r="M220" s="28">
        <v>5.3325564231510585</v>
      </c>
      <c r="N220" s="21">
        <v>240988.4</v>
      </c>
      <c r="O220" s="28">
        <v>8.3417023474988792</v>
      </c>
      <c r="P220" s="21">
        <v>277174</v>
      </c>
      <c r="Q220" s="28">
        <v>9.6423965920324406</v>
      </c>
      <c r="R220" s="22">
        <v>2989.3</v>
      </c>
      <c r="S220" s="30">
        <v>13.103374703107797</v>
      </c>
    </row>
    <row r="221" spans="1:19" ht="14.25" customHeight="1" x14ac:dyDescent="0.2">
      <c r="A221" s="23" t="s">
        <v>8</v>
      </c>
      <c r="B221" s="26">
        <f t="shared" si="12"/>
        <v>8811395.5999999996</v>
      </c>
      <c r="C221" s="28">
        <f t="shared" si="13"/>
        <v>0.80247561839125714</v>
      </c>
      <c r="D221" s="21">
        <v>7864084.9000000004</v>
      </c>
      <c r="E221" s="28">
        <v>0.15371018807286799</v>
      </c>
      <c r="F221" s="21">
        <f t="shared" si="14"/>
        <v>947310.7</v>
      </c>
      <c r="G221" s="28">
        <f t="shared" si="15"/>
        <v>6.1881916503212748</v>
      </c>
      <c r="H221" s="21">
        <v>124957.9</v>
      </c>
      <c r="I221" s="28">
        <v>1.51859708749907</v>
      </c>
      <c r="J221" s="21">
        <v>157709.6</v>
      </c>
      <c r="K221" s="28">
        <v>3.2755291878236998</v>
      </c>
      <c r="L221" s="21">
        <v>182205.6</v>
      </c>
      <c r="M221" s="28">
        <v>5.8699389206478791</v>
      </c>
      <c r="N221" s="21">
        <v>268622.59999999998</v>
      </c>
      <c r="O221" s="28">
        <v>7.8051500581112689</v>
      </c>
      <c r="P221" s="21">
        <v>205711.2</v>
      </c>
      <c r="Q221" s="28">
        <v>9.1454175951528214</v>
      </c>
      <c r="R221" s="22">
        <v>8103.8</v>
      </c>
      <c r="S221" s="30">
        <v>13.364938670747099</v>
      </c>
    </row>
    <row r="222" spans="1:19" ht="14.25" customHeight="1" x14ac:dyDescent="0.2">
      <c r="A222" s="23" t="s">
        <v>9</v>
      </c>
      <c r="B222" s="26">
        <f t="shared" si="12"/>
        <v>10992331.9</v>
      </c>
      <c r="C222" s="28">
        <f t="shared" si="13"/>
        <v>0.68493429869962352</v>
      </c>
      <c r="D222" s="21">
        <v>9895701.9000000004</v>
      </c>
      <c r="E222" s="28">
        <v>4.5448244353439998E-2</v>
      </c>
      <c r="F222" s="21">
        <f t="shared" si="14"/>
        <v>1096630</v>
      </c>
      <c r="G222" s="28">
        <f t="shared" si="15"/>
        <v>6.4554889643726696</v>
      </c>
      <c r="H222" s="21">
        <v>113574</v>
      </c>
      <c r="I222" s="28">
        <v>2.2244040361350299</v>
      </c>
      <c r="J222" s="21">
        <v>153888.1</v>
      </c>
      <c r="K222" s="28">
        <v>3.2675893587613296</v>
      </c>
      <c r="L222" s="21">
        <v>256084.5</v>
      </c>
      <c r="M222" s="28">
        <v>5.5009287949875905</v>
      </c>
      <c r="N222" s="21">
        <v>295392.60000000003</v>
      </c>
      <c r="O222" s="28">
        <v>7.5464356757752196</v>
      </c>
      <c r="P222" s="21">
        <v>273464.40000000002</v>
      </c>
      <c r="Q222" s="28">
        <v>9.6123900185910909</v>
      </c>
      <c r="R222" s="21">
        <v>4226.3999999999996</v>
      </c>
      <c r="S222" s="28">
        <v>13.556444491765996</v>
      </c>
    </row>
    <row r="223" spans="1:19" ht="14.25" customHeight="1" x14ac:dyDescent="0.2">
      <c r="A223" s="23" t="s">
        <v>14</v>
      </c>
      <c r="B223" s="26">
        <f t="shared" si="12"/>
        <v>8950249.6999999993</v>
      </c>
      <c r="C223" s="28">
        <f t="shared" si="13"/>
        <v>0.74954121090051817</v>
      </c>
      <c r="D223" s="21">
        <v>7853158.4000000004</v>
      </c>
      <c r="E223" s="28">
        <v>5.9094711880509104E-2</v>
      </c>
      <c r="F223" s="21">
        <f t="shared" si="14"/>
        <v>1097091.3000000003</v>
      </c>
      <c r="G223" s="28">
        <f t="shared" si="15"/>
        <v>5.6918698243254662</v>
      </c>
      <c r="H223" s="21">
        <v>106969.7</v>
      </c>
      <c r="I223" s="28">
        <v>1.7654053437562198</v>
      </c>
      <c r="J223" s="21">
        <v>261637.1</v>
      </c>
      <c r="K223" s="28">
        <v>3.2298434472786899</v>
      </c>
      <c r="L223" s="21">
        <v>313628</v>
      </c>
      <c r="M223" s="28">
        <v>5.6380031470404397</v>
      </c>
      <c r="N223" s="21">
        <v>196446.8</v>
      </c>
      <c r="O223" s="28">
        <v>7.2063448730139692</v>
      </c>
      <c r="P223" s="21">
        <v>217498.6</v>
      </c>
      <c r="Q223" s="28">
        <v>9.2681558042212711</v>
      </c>
      <c r="R223" s="22">
        <v>911.1</v>
      </c>
      <c r="S223" s="30">
        <v>11.9626374711887</v>
      </c>
    </row>
    <row r="224" spans="1:19" ht="14.25" customHeight="1" thickBot="1" x14ac:dyDescent="0.25">
      <c r="A224" s="24" t="s">
        <v>15</v>
      </c>
      <c r="B224" s="27">
        <f t="shared" si="12"/>
        <v>9767347.0999999996</v>
      </c>
      <c r="C224" s="29">
        <f t="shared" si="13"/>
        <v>0.90408304441233556</v>
      </c>
      <c r="D224" s="25">
        <v>8544022.6999999993</v>
      </c>
      <c r="E224" s="29">
        <v>7.1371185261481104E-2</v>
      </c>
      <c r="F224" s="25">
        <f t="shared" si="14"/>
        <v>1223324.4000000001</v>
      </c>
      <c r="G224" s="29">
        <f t="shared" si="15"/>
        <v>6.7199639564125393</v>
      </c>
      <c r="H224" s="25">
        <v>77509</v>
      </c>
      <c r="I224" s="29">
        <v>1.1552011121289099</v>
      </c>
      <c r="J224" s="25">
        <v>198250.3</v>
      </c>
      <c r="K224" s="29">
        <v>2.7415761993802801</v>
      </c>
      <c r="L224" s="25">
        <v>280974.60000000003</v>
      </c>
      <c r="M224" s="29">
        <v>5.7158718474908401</v>
      </c>
      <c r="N224" s="25">
        <v>226995.6</v>
      </c>
      <c r="O224" s="29">
        <v>7.2378444604212602</v>
      </c>
      <c r="P224" s="25">
        <v>437240.3</v>
      </c>
      <c r="Q224" s="29">
        <v>9.8531434179328787</v>
      </c>
      <c r="R224" s="25">
        <v>2354.6</v>
      </c>
      <c r="S224" s="29">
        <v>12.9423477448399</v>
      </c>
    </row>
    <row r="225" spans="1:19" ht="14.25" customHeight="1" x14ac:dyDescent="0.2">
      <c r="A225" s="23" t="s">
        <v>46</v>
      </c>
      <c r="B225" s="26">
        <f t="shared" si="12"/>
        <v>8775716.0000000019</v>
      </c>
      <c r="C225" s="28">
        <f t="shared" si="13"/>
        <v>0.84831091685282356</v>
      </c>
      <c r="D225" s="21">
        <v>7817479.2000000002</v>
      </c>
      <c r="E225" s="28">
        <v>0.13057098290712399</v>
      </c>
      <c r="F225" s="21">
        <f t="shared" si="14"/>
        <v>958236.8</v>
      </c>
      <c r="G225" s="28">
        <f t="shared" si="15"/>
        <v>6.7037706577330338</v>
      </c>
      <c r="H225" s="21">
        <v>51568.2</v>
      </c>
      <c r="I225" s="28">
        <v>1.1262291295798599</v>
      </c>
      <c r="J225" s="21">
        <v>158627.70000000001</v>
      </c>
      <c r="K225" s="28">
        <v>2.9968786220817698</v>
      </c>
      <c r="L225" s="21">
        <v>216042.3</v>
      </c>
      <c r="M225" s="28">
        <v>6.0883899727044195</v>
      </c>
      <c r="N225" s="21">
        <v>193479.8</v>
      </c>
      <c r="O225" s="28">
        <v>7.1018232032491202</v>
      </c>
      <c r="P225" s="21">
        <v>337751.9</v>
      </c>
      <c r="Q225" s="28">
        <v>9.4498088774630098</v>
      </c>
      <c r="R225" s="22">
        <v>766.9</v>
      </c>
      <c r="S225" s="30">
        <v>12.0408945103664</v>
      </c>
    </row>
    <row r="226" spans="1:19" ht="14.25" customHeight="1" x14ac:dyDescent="0.2">
      <c r="A226" s="23" t="s">
        <v>1</v>
      </c>
      <c r="B226" s="26">
        <f t="shared" si="12"/>
        <v>9223860.5999999996</v>
      </c>
      <c r="C226" s="28">
        <f t="shared" si="13"/>
        <v>0.82973699754308972</v>
      </c>
      <c r="D226" s="21">
        <v>8159963.0999999996</v>
      </c>
      <c r="E226" s="28">
        <v>0.22870673937238797</v>
      </c>
      <c r="F226" s="21">
        <f t="shared" si="14"/>
        <v>1063897.5</v>
      </c>
      <c r="G226" s="28">
        <f t="shared" si="15"/>
        <v>5.4395652269133068</v>
      </c>
      <c r="H226" s="21">
        <v>183113</v>
      </c>
      <c r="I226" s="28">
        <v>1.0402993834408298</v>
      </c>
      <c r="J226" s="21">
        <v>229673.7</v>
      </c>
      <c r="K226" s="28">
        <v>3.1056415950106602</v>
      </c>
      <c r="L226" s="21">
        <v>201657.8</v>
      </c>
      <c r="M226" s="28">
        <v>5.5105933269132201</v>
      </c>
      <c r="N226" s="21">
        <v>141008.9</v>
      </c>
      <c r="O226" s="28">
        <v>7.19877730412761</v>
      </c>
      <c r="P226" s="21">
        <v>307080.10000000003</v>
      </c>
      <c r="Q226" s="28">
        <v>8.9251523918352191</v>
      </c>
      <c r="R226" s="22">
        <v>1364</v>
      </c>
      <c r="S226" s="30">
        <v>11.936087976539598</v>
      </c>
    </row>
    <row r="227" spans="1:19" ht="14.25" customHeight="1" x14ac:dyDescent="0.2">
      <c r="A227" s="23" t="s">
        <v>2</v>
      </c>
      <c r="B227" s="26">
        <f t="shared" si="12"/>
        <v>10192954.500000002</v>
      </c>
      <c r="C227" s="28">
        <f t="shared" si="13"/>
        <v>0.79272148119566277</v>
      </c>
      <c r="D227" s="21">
        <v>8958992.3000000007</v>
      </c>
      <c r="E227" s="28">
        <v>0.14220486627720402</v>
      </c>
      <c r="F227" s="21">
        <f t="shared" si="14"/>
        <v>1233962.2000000002</v>
      </c>
      <c r="G227" s="28">
        <f t="shared" si="15"/>
        <v>5.5156970667334848</v>
      </c>
      <c r="H227" s="21">
        <v>89212.4</v>
      </c>
      <c r="I227" s="28">
        <v>1.16946034407773</v>
      </c>
      <c r="J227" s="21">
        <v>326024.5</v>
      </c>
      <c r="K227" s="28">
        <v>2.9048851972781198</v>
      </c>
      <c r="L227" s="21">
        <v>245655.4</v>
      </c>
      <c r="M227" s="28">
        <v>5.0060182882199999</v>
      </c>
      <c r="N227" s="21">
        <v>212384.3</v>
      </c>
      <c r="O227" s="28">
        <v>7.0220042865692003</v>
      </c>
      <c r="P227" s="21">
        <v>358903.1</v>
      </c>
      <c r="Q227" s="28">
        <v>8.3922173505885009</v>
      </c>
      <c r="R227" s="21">
        <v>1782.5</v>
      </c>
      <c r="S227" s="28">
        <v>12.149153436185099</v>
      </c>
    </row>
    <row r="228" spans="1:19" ht="14.25" customHeight="1" x14ac:dyDescent="0.2">
      <c r="A228" s="23" t="s">
        <v>3</v>
      </c>
      <c r="B228" s="26">
        <f t="shared" si="12"/>
        <v>11377473.299999999</v>
      </c>
      <c r="C228" s="28">
        <f t="shared" si="13"/>
        <v>0.98302082686495962</v>
      </c>
      <c r="D228" s="21">
        <v>9910253.0999999978</v>
      </c>
      <c r="E228" s="28">
        <v>6.1635594755899845E-2</v>
      </c>
      <c r="F228" s="21">
        <f t="shared" si="14"/>
        <v>1467220.2000000002</v>
      </c>
      <c r="G228" s="28">
        <f t="shared" si="15"/>
        <v>7.2064635335582219</v>
      </c>
      <c r="H228" s="21">
        <v>103271.3</v>
      </c>
      <c r="I228" s="28">
        <v>1.3643436462986329</v>
      </c>
      <c r="J228" s="21">
        <v>179698.40000000002</v>
      </c>
      <c r="K228" s="28">
        <v>3.2164347039261334</v>
      </c>
      <c r="L228" s="21">
        <v>224757.90000000002</v>
      </c>
      <c r="M228" s="28">
        <v>6.1986902707313076</v>
      </c>
      <c r="N228" s="21">
        <v>311390.90000000002</v>
      </c>
      <c r="O228" s="28">
        <v>7.3920946790673714</v>
      </c>
      <c r="P228" s="21">
        <v>644890.1</v>
      </c>
      <c r="Q228" s="28">
        <v>9.4904889360218121</v>
      </c>
      <c r="R228" s="22">
        <v>3211.6000000000004</v>
      </c>
      <c r="S228" s="30">
        <v>12.213592290447128</v>
      </c>
    </row>
    <row r="229" spans="1:19" ht="14.25" customHeight="1" x14ac:dyDescent="0.2">
      <c r="A229" s="23" t="s">
        <v>4</v>
      </c>
      <c r="B229" s="26">
        <f t="shared" si="12"/>
        <v>10522190.300000004</v>
      </c>
      <c r="C229" s="28">
        <f t="shared" si="13"/>
        <v>0.80478473374502624</v>
      </c>
      <c r="D229" s="21">
        <v>9370661.0000000037</v>
      </c>
      <c r="E229" s="28">
        <v>0.14012752099344958</v>
      </c>
      <c r="F229" s="21">
        <f t="shared" si="14"/>
        <v>1151529.2999999998</v>
      </c>
      <c r="G229" s="28">
        <f t="shared" si="15"/>
        <v>6.2134855127003732</v>
      </c>
      <c r="H229" s="21">
        <v>96270.299999999988</v>
      </c>
      <c r="I229" s="28">
        <v>1.0955225339486843</v>
      </c>
      <c r="J229" s="21">
        <v>191595.49999999997</v>
      </c>
      <c r="K229" s="28">
        <v>2.5689845951496775</v>
      </c>
      <c r="L229" s="21">
        <v>206490</v>
      </c>
      <c r="M229" s="28">
        <v>5.3038396774662209</v>
      </c>
      <c r="N229" s="21">
        <v>243954.8</v>
      </c>
      <c r="O229" s="28">
        <v>7.403038173464922</v>
      </c>
      <c r="P229" s="21">
        <v>412620.70000000007</v>
      </c>
      <c r="Q229" s="28">
        <v>8.8437763301744177</v>
      </c>
      <c r="R229" s="22">
        <v>598</v>
      </c>
      <c r="S229" s="30">
        <v>11.733645484949834</v>
      </c>
    </row>
    <row r="230" spans="1:19" ht="14.25" customHeight="1" x14ac:dyDescent="0.2">
      <c r="A230" s="23" t="s">
        <v>5</v>
      </c>
      <c r="B230" s="26">
        <f t="shared" si="12"/>
        <v>11309060.399999999</v>
      </c>
      <c r="C230" s="28">
        <f t="shared" si="13"/>
        <v>0.74389093544853657</v>
      </c>
      <c r="D230" s="21">
        <v>9923994.1999999993</v>
      </c>
      <c r="E230" s="28">
        <v>8.6484556490369582E-2</v>
      </c>
      <c r="F230" s="21">
        <f t="shared" si="14"/>
        <v>1385066.2000000002</v>
      </c>
      <c r="G230" s="28">
        <f t="shared" si="15"/>
        <v>5.4542052091084168</v>
      </c>
      <c r="H230" s="21">
        <v>263102.2</v>
      </c>
      <c r="I230" s="28">
        <v>1.0111645968752829</v>
      </c>
      <c r="J230" s="21">
        <v>213854</v>
      </c>
      <c r="K230" s="28">
        <v>2.5517374938041844</v>
      </c>
      <c r="L230" s="21">
        <v>211922.00000000003</v>
      </c>
      <c r="M230" s="28">
        <v>5.0755051245269476</v>
      </c>
      <c r="N230" s="21">
        <v>247449</v>
      </c>
      <c r="O230" s="28">
        <v>7.3196583740487942</v>
      </c>
      <c r="P230" s="21">
        <v>439803.50000000006</v>
      </c>
      <c r="Q230" s="28">
        <v>8.509868557207934</v>
      </c>
      <c r="R230" s="22">
        <v>8935.5000000000018</v>
      </c>
      <c r="S230" s="30">
        <v>12.665554809467851</v>
      </c>
    </row>
    <row r="231" spans="1:19" ht="14.25" customHeight="1" x14ac:dyDescent="0.2">
      <c r="A231" s="23" t="s">
        <v>6</v>
      </c>
      <c r="B231" s="26">
        <f t="shared" si="12"/>
        <v>10544971.799999999</v>
      </c>
      <c r="C231" s="28">
        <f t="shared" si="13"/>
        <v>0.69858722799050033</v>
      </c>
      <c r="D231" s="21">
        <v>9442531.6999999993</v>
      </c>
      <c r="E231" s="28">
        <v>6.6234428844967497E-2</v>
      </c>
      <c r="F231" s="21">
        <f t="shared" si="14"/>
        <v>1102440.0999999999</v>
      </c>
      <c r="G231" s="28">
        <f t="shared" si="15"/>
        <v>6.1147648067228317</v>
      </c>
      <c r="H231" s="21">
        <v>88043.5</v>
      </c>
      <c r="I231" s="28">
        <v>0.96512244515495216</v>
      </c>
      <c r="J231" s="21">
        <v>161149.80000000002</v>
      </c>
      <c r="K231" s="28">
        <v>2.7262384625981495</v>
      </c>
      <c r="L231" s="21">
        <v>230287.2</v>
      </c>
      <c r="M231" s="28">
        <v>5.1490736436936091</v>
      </c>
      <c r="N231" s="21">
        <v>315790</v>
      </c>
      <c r="O231" s="28">
        <v>7.0194613952310085</v>
      </c>
      <c r="P231" s="21">
        <v>301367.7</v>
      </c>
      <c r="Q231" s="28">
        <v>9.0911759123489304</v>
      </c>
      <c r="R231" s="22">
        <v>5801.9</v>
      </c>
      <c r="S231" s="30">
        <v>12.8627075613161</v>
      </c>
    </row>
    <row r="232" spans="1:19" ht="14.25" customHeight="1" x14ac:dyDescent="0.2">
      <c r="A232" s="23" t="s">
        <v>7</v>
      </c>
      <c r="B232" s="26">
        <f t="shared" si="12"/>
        <v>11131028.099999998</v>
      </c>
      <c r="C232" s="28">
        <f t="shared" si="13"/>
        <v>0.87609011004113835</v>
      </c>
      <c r="D232" s="21">
        <v>9908719.0999999996</v>
      </c>
      <c r="E232" s="28">
        <v>0.16751743078477196</v>
      </c>
      <c r="F232" s="21">
        <f t="shared" si="14"/>
        <v>1222309</v>
      </c>
      <c r="G232" s="28">
        <f t="shared" si="15"/>
        <v>6.62017580415427</v>
      </c>
      <c r="H232" s="21">
        <v>107918.2</v>
      </c>
      <c r="I232" s="28">
        <v>1.18895189133992</v>
      </c>
      <c r="J232" s="21">
        <v>134802</v>
      </c>
      <c r="K232" s="28">
        <v>2.6645341167045</v>
      </c>
      <c r="L232" s="21">
        <v>187444.6</v>
      </c>
      <c r="M232" s="28">
        <v>5.1432513766734296</v>
      </c>
      <c r="N232" s="21">
        <v>276118.5</v>
      </c>
      <c r="O232" s="28">
        <v>7.9092620197487697</v>
      </c>
      <c r="P232" s="21">
        <v>512426.2</v>
      </c>
      <c r="Q232" s="28">
        <v>8.5988383341835402</v>
      </c>
      <c r="R232" s="22">
        <v>3599.5</v>
      </c>
      <c r="S232" s="30">
        <v>13.937512710098598</v>
      </c>
    </row>
    <row r="233" spans="1:19" ht="14.25" customHeight="1" x14ac:dyDescent="0.2">
      <c r="A233" s="23" t="s">
        <v>8</v>
      </c>
      <c r="B233" s="26">
        <f t="shared" si="12"/>
        <v>14423687.899999999</v>
      </c>
      <c r="C233" s="28">
        <f t="shared" si="13"/>
        <v>0.75602873312310037</v>
      </c>
      <c r="D233" s="21">
        <v>12999504.699999999</v>
      </c>
      <c r="E233" s="28">
        <v>0.11273564822819698</v>
      </c>
      <c r="F233" s="21">
        <f t="shared" si="14"/>
        <v>1424183.2</v>
      </c>
      <c r="G233" s="28">
        <f t="shared" si="15"/>
        <v>6.6278094707197779</v>
      </c>
      <c r="H233" s="21">
        <v>100686.6</v>
      </c>
      <c r="I233" s="28">
        <v>1.4787310625247101</v>
      </c>
      <c r="J233" s="21">
        <v>199922.6</v>
      </c>
      <c r="K233" s="28">
        <v>2.7023691618656405</v>
      </c>
      <c r="L233" s="21">
        <v>226390.1</v>
      </c>
      <c r="M233" s="28">
        <v>4.9655625974810693</v>
      </c>
      <c r="N233" s="21">
        <v>370216.6</v>
      </c>
      <c r="O233" s="28">
        <v>7.7627735304143588</v>
      </c>
      <c r="P233" s="21">
        <v>521788.5</v>
      </c>
      <c r="Q233" s="28">
        <v>8.9768095099834486</v>
      </c>
      <c r="R233" s="22">
        <v>5178.8</v>
      </c>
      <c r="S233" s="30">
        <v>13.131231945624501</v>
      </c>
    </row>
    <row r="234" spans="1:19" ht="14.25" customHeight="1" x14ac:dyDescent="0.2">
      <c r="A234" s="23" t="s">
        <v>9</v>
      </c>
      <c r="B234" s="26">
        <f t="shared" si="12"/>
        <v>24264978.199999999</v>
      </c>
      <c r="C234" s="28">
        <f t="shared" si="13"/>
        <v>1.2858856390400546</v>
      </c>
      <c r="D234" s="21">
        <v>20291430.699999999</v>
      </c>
      <c r="E234" s="28">
        <v>5.0770354206714503E-2</v>
      </c>
      <c r="F234" s="21">
        <f t="shared" si="14"/>
        <v>3973547.5</v>
      </c>
      <c r="G234" s="28">
        <f t="shared" si="15"/>
        <v>7.5931604882035479</v>
      </c>
      <c r="H234" s="21">
        <v>104670.2</v>
      </c>
      <c r="I234" s="28">
        <v>2.2869407529554699</v>
      </c>
      <c r="J234" s="21">
        <v>226550</v>
      </c>
      <c r="K234" s="28">
        <v>2.8885538159346695</v>
      </c>
      <c r="L234" s="21">
        <v>395205.2</v>
      </c>
      <c r="M234" s="28">
        <v>5.0047269722159502</v>
      </c>
      <c r="N234" s="21">
        <v>499495.1</v>
      </c>
      <c r="O234" s="28">
        <v>7.0114023560991896</v>
      </c>
      <c r="P234" s="21">
        <v>2737102.8</v>
      </c>
      <c r="Q234" s="28">
        <v>8.6449778524942484</v>
      </c>
      <c r="R234" s="21">
        <v>10524.2</v>
      </c>
      <c r="S234" s="28">
        <v>12.899710286767599</v>
      </c>
    </row>
    <row r="235" spans="1:19" ht="14.25" customHeight="1" x14ac:dyDescent="0.2">
      <c r="A235" s="23" t="s">
        <v>14</v>
      </c>
      <c r="B235" s="26">
        <f t="shared" si="12"/>
        <v>12219508.000000002</v>
      </c>
      <c r="C235" s="28">
        <f t="shared" si="13"/>
        <v>1.2866919898084277</v>
      </c>
      <c r="D235" s="21">
        <v>10150453.6</v>
      </c>
      <c r="E235" s="28">
        <v>5.1324751733262411E-2</v>
      </c>
      <c r="F235" s="21">
        <f t="shared" si="14"/>
        <v>2069054.4000000001</v>
      </c>
      <c r="G235" s="28">
        <f t="shared" si="15"/>
        <v>7.347208247400359</v>
      </c>
      <c r="H235" s="21">
        <v>120642</v>
      </c>
      <c r="I235" s="28">
        <v>3.42351811972613</v>
      </c>
      <c r="J235" s="21">
        <v>191622.3</v>
      </c>
      <c r="K235" s="28">
        <v>4.0304308632137298</v>
      </c>
      <c r="L235" s="21">
        <v>364645.2</v>
      </c>
      <c r="M235" s="28">
        <v>5.5326721015386999</v>
      </c>
      <c r="N235" s="21">
        <v>579624.80000000005</v>
      </c>
      <c r="O235" s="28">
        <v>8.477407861085311</v>
      </c>
      <c r="P235" s="21">
        <v>807437.3</v>
      </c>
      <c r="Q235" s="28">
        <v>8.7059488693425493</v>
      </c>
      <c r="R235" s="22">
        <v>5082.8</v>
      </c>
      <c r="S235" s="30">
        <v>10.967780947509199</v>
      </c>
    </row>
    <row r="236" spans="1:19" ht="14.25" customHeight="1" thickBot="1" x14ac:dyDescent="0.25">
      <c r="A236" s="24" t="s">
        <v>15</v>
      </c>
      <c r="B236" s="27">
        <f t="shared" si="12"/>
        <v>11317932.6</v>
      </c>
      <c r="C236" s="29">
        <f t="shared" si="13"/>
        <v>1.1280503585080546</v>
      </c>
      <c r="D236" s="25">
        <v>9424446.4000000004</v>
      </c>
      <c r="E236" s="29">
        <v>7.9735570356684299E-2</v>
      </c>
      <c r="F236" s="25">
        <f t="shared" si="14"/>
        <v>1893486.2</v>
      </c>
      <c r="G236" s="29">
        <f t="shared" si="15"/>
        <v>6.3458261898079842</v>
      </c>
      <c r="H236" s="25">
        <v>105874.2</v>
      </c>
      <c r="I236" s="29">
        <v>1.1200161606888199</v>
      </c>
      <c r="J236" s="25">
        <v>323269.40000000002</v>
      </c>
      <c r="K236" s="29">
        <v>2.88620257902542</v>
      </c>
      <c r="L236" s="25">
        <v>337115</v>
      </c>
      <c r="M236" s="29">
        <v>5.6555973599513489</v>
      </c>
      <c r="N236" s="25">
        <v>425632.3</v>
      </c>
      <c r="O236" s="29">
        <v>7.45458615805238</v>
      </c>
      <c r="P236" s="25">
        <v>695763.1</v>
      </c>
      <c r="Q236" s="29">
        <v>8.3499297002097403</v>
      </c>
      <c r="R236" s="25">
        <v>5832.2</v>
      </c>
      <c r="S236" s="29">
        <v>12.8699629642331</v>
      </c>
    </row>
    <row r="237" spans="1:19" ht="14.25" customHeight="1" x14ac:dyDescent="0.2">
      <c r="A237" s="23" t="s">
        <v>47</v>
      </c>
      <c r="B237" s="26">
        <f t="shared" si="12"/>
        <v>6493721.0999999996</v>
      </c>
      <c r="C237" s="28">
        <f t="shared" si="13"/>
        <v>1.4285080226189573</v>
      </c>
      <c r="D237" s="21">
        <v>5148626.4000000004</v>
      </c>
      <c r="E237" s="28">
        <v>9.3333050733686904E-2</v>
      </c>
      <c r="F237" s="21">
        <f t="shared" si="14"/>
        <v>1345094.7000000002</v>
      </c>
      <c r="G237" s="28">
        <f t="shared" si="15"/>
        <v>6.5391646246171353</v>
      </c>
      <c r="H237" s="21">
        <v>66176.7</v>
      </c>
      <c r="I237" s="28">
        <v>1.04148579484924</v>
      </c>
      <c r="J237" s="21">
        <v>205018.5</v>
      </c>
      <c r="K237" s="28">
        <v>2.7062176925497003</v>
      </c>
      <c r="L237" s="21">
        <v>283977.60000000003</v>
      </c>
      <c r="M237" s="28">
        <v>5.5034067863099096</v>
      </c>
      <c r="N237" s="21">
        <v>297692.10000000003</v>
      </c>
      <c r="O237" s="28">
        <v>7.6826889561395797</v>
      </c>
      <c r="P237" s="21">
        <v>477160.8</v>
      </c>
      <c r="Q237" s="28">
        <v>8.6732872105168699</v>
      </c>
      <c r="R237" s="22">
        <v>15069</v>
      </c>
      <c r="S237" s="30">
        <v>12.182372420200398</v>
      </c>
    </row>
    <row r="238" spans="1:19" ht="14.25" customHeight="1" x14ac:dyDescent="0.2">
      <c r="A238" s="23" t="s">
        <v>1</v>
      </c>
      <c r="B238" s="26">
        <f t="shared" si="12"/>
        <v>8887914.4000000004</v>
      </c>
      <c r="C238" s="28">
        <f t="shared" si="13"/>
        <v>1.3911134300528372</v>
      </c>
      <c r="D238" s="21">
        <v>7156456.4000000004</v>
      </c>
      <c r="E238" s="28">
        <v>6.35093250899985E-2</v>
      </c>
      <c r="F238" s="21">
        <f t="shared" si="14"/>
        <v>1731458</v>
      </c>
      <c r="G238" s="28">
        <f t="shared" si="15"/>
        <v>6.878362265212326</v>
      </c>
      <c r="H238" s="21">
        <v>74052.600000000006</v>
      </c>
      <c r="I238" s="28">
        <v>1.4796327340295996</v>
      </c>
      <c r="J238" s="21">
        <v>170182.3</v>
      </c>
      <c r="K238" s="28">
        <v>2.9625461989877895</v>
      </c>
      <c r="L238" s="21">
        <v>203388.79999999999</v>
      </c>
      <c r="M238" s="28">
        <v>5.0306599773438894</v>
      </c>
      <c r="N238" s="21">
        <v>532531.69999999995</v>
      </c>
      <c r="O238" s="28">
        <v>6.4297567919430891</v>
      </c>
      <c r="P238" s="21">
        <v>741697.6</v>
      </c>
      <c r="Q238" s="28">
        <v>9.0934462009854204</v>
      </c>
      <c r="R238" s="22">
        <v>9605</v>
      </c>
      <c r="S238" s="30">
        <v>10.8313753253514</v>
      </c>
    </row>
    <row r="239" spans="1:19" ht="14.25" customHeight="1" x14ac:dyDescent="0.2">
      <c r="A239" s="23" t="s">
        <v>2</v>
      </c>
      <c r="B239" s="26">
        <f t="shared" si="12"/>
        <v>12220124.199999999</v>
      </c>
      <c r="C239" s="28">
        <f t="shared" si="13"/>
        <v>1.0499424184248471</v>
      </c>
      <c r="D239" s="21">
        <v>10457860.800000001</v>
      </c>
      <c r="E239" s="28">
        <v>5.1824564924405993E-2</v>
      </c>
      <c r="F239" s="21">
        <f t="shared" si="14"/>
        <v>1762263.4</v>
      </c>
      <c r="G239" s="28">
        <f t="shared" si="15"/>
        <v>6.9731078055641404</v>
      </c>
      <c r="H239" s="21">
        <v>54201.2</v>
      </c>
      <c r="I239" s="28">
        <v>1.5804504697313002</v>
      </c>
      <c r="J239" s="21">
        <v>195915.8</v>
      </c>
      <c r="K239" s="28">
        <v>2.7793780236203505</v>
      </c>
      <c r="L239" s="21">
        <v>269258.5</v>
      </c>
      <c r="M239" s="28">
        <v>5.3154533654462197</v>
      </c>
      <c r="N239" s="21">
        <v>316602</v>
      </c>
      <c r="O239" s="28">
        <v>6.2838851017997399</v>
      </c>
      <c r="P239" s="21">
        <v>922016.2</v>
      </c>
      <c r="Q239" s="28">
        <v>8.8901853709294887</v>
      </c>
      <c r="R239" s="21">
        <v>4269.7</v>
      </c>
      <c r="S239" s="28">
        <v>9.5205201770616199</v>
      </c>
    </row>
    <row r="240" spans="1:19" ht="14.25" customHeight="1" x14ac:dyDescent="0.2">
      <c r="A240" s="23" t="s">
        <v>3</v>
      </c>
      <c r="B240" s="26">
        <f t="shared" si="12"/>
        <v>8678732.3999999985</v>
      </c>
      <c r="C240" s="28">
        <f t="shared" si="13"/>
        <v>1.2766995409375681</v>
      </c>
      <c r="D240" s="21">
        <v>7140520.5</v>
      </c>
      <c r="E240" s="28">
        <v>6.56284703615094E-2</v>
      </c>
      <c r="F240" s="21">
        <f t="shared" si="14"/>
        <v>1538211.9</v>
      </c>
      <c r="G240" s="28">
        <f t="shared" si="15"/>
        <v>6.8986023531608343</v>
      </c>
      <c r="H240" s="21">
        <v>87074.8</v>
      </c>
      <c r="I240" s="28">
        <v>1.19187611111366</v>
      </c>
      <c r="J240" s="21">
        <v>184873.5</v>
      </c>
      <c r="K240" s="28">
        <v>2.7629699064495501</v>
      </c>
      <c r="L240" s="21">
        <v>249675.3</v>
      </c>
      <c r="M240" s="28">
        <v>5.2525589235298797</v>
      </c>
      <c r="N240" s="21">
        <v>304525.3</v>
      </c>
      <c r="O240" s="28">
        <v>6.5130252034888398</v>
      </c>
      <c r="P240" s="21">
        <v>706296.8</v>
      </c>
      <c r="Q240" s="28">
        <v>9.394540827595419</v>
      </c>
      <c r="R240" s="22">
        <v>5766.2</v>
      </c>
      <c r="S240" s="30">
        <v>11.581394852762699</v>
      </c>
    </row>
    <row r="241" spans="1:19" ht="14.25" customHeight="1" x14ac:dyDescent="0.2">
      <c r="A241" s="23" t="s">
        <v>4</v>
      </c>
      <c r="B241" s="26">
        <f t="shared" si="12"/>
        <v>7233380</v>
      </c>
      <c r="C241" s="28">
        <f t="shared" si="13"/>
        <v>1.0741637549803826</v>
      </c>
      <c r="D241" s="21">
        <v>6127572.7000000002</v>
      </c>
      <c r="E241" s="28">
        <v>6.03525730506633E-2</v>
      </c>
      <c r="F241" s="21">
        <f t="shared" si="14"/>
        <v>1105807.2999999998</v>
      </c>
      <c r="G241" s="28">
        <f t="shared" si="15"/>
        <v>6.6919614683317796</v>
      </c>
      <c r="H241" s="21">
        <v>52033.9</v>
      </c>
      <c r="I241" s="28">
        <v>2.1546050747685599</v>
      </c>
      <c r="J241" s="21">
        <v>138489.1</v>
      </c>
      <c r="K241" s="28">
        <v>2.8165519452433396</v>
      </c>
      <c r="L241" s="21">
        <v>183052.3</v>
      </c>
      <c r="M241" s="28">
        <v>5.0531560379192193</v>
      </c>
      <c r="N241" s="21">
        <v>238740.1</v>
      </c>
      <c r="O241" s="28">
        <v>6.6124830348986201</v>
      </c>
      <c r="P241" s="21">
        <v>491543</v>
      </c>
      <c r="Q241" s="28">
        <v>8.8959461450981898</v>
      </c>
      <c r="R241" s="22">
        <v>1948.9</v>
      </c>
      <c r="S241" s="30">
        <v>11.0056144491765</v>
      </c>
    </row>
    <row r="242" spans="1:19" ht="14.25" customHeight="1" x14ac:dyDescent="0.2">
      <c r="A242" s="23" t="s">
        <v>5</v>
      </c>
      <c r="B242" s="26">
        <f t="shared" si="12"/>
        <v>9816555.3000000007</v>
      </c>
      <c r="C242" s="28">
        <f t="shared" si="13"/>
        <v>1.0494170550844852</v>
      </c>
      <c r="D242" s="21">
        <v>8294582.5</v>
      </c>
      <c r="E242" s="28">
        <v>6.6216968002910312E-2</v>
      </c>
      <c r="F242" s="21">
        <f t="shared" si="14"/>
        <v>1521972.8</v>
      </c>
      <c r="G242" s="28">
        <f t="shared" si="15"/>
        <v>6.4077481870898056</v>
      </c>
      <c r="H242" s="21">
        <v>72863</v>
      </c>
      <c r="I242" s="28">
        <v>1.4218183851886403</v>
      </c>
      <c r="J242" s="21">
        <v>155819.20000000001</v>
      </c>
      <c r="K242" s="28">
        <v>2.4126249845975303</v>
      </c>
      <c r="L242" s="21">
        <v>249340.3</v>
      </c>
      <c r="M242" s="28">
        <v>4.9578511776876795</v>
      </c>
      <c r="N242" s="21">
        <v>266468.09999999998</v>
      </c>
      <c r="O242" s="28">
        <v>6.8076688729345101</v>
      </c>
      <c r="P242" s="21">
        <v>771670.9</v>
      </c>
      <c r="Q242" s="28">
        <v>7.9761532681872502</v>
      </c>
      <c r="R242" s="22">
        <v>5811.3</v>
      </c>
      <c r="S242" s="30">
        <v>11.650257429490798</v>
      </c>
    </row>
    <row r="243" spans="1:19" ht="14.25" customHeight="1" x14ac:dyDescent="0.2">
      <c r="A243" s="23" t="s">
        <v>6</v>
      </c>
      <c r="B243" s="26">
        <f t="shared" si="12"/>
        <v>10002829.9</v>
      </c>
      <c r="C243" s="28">
        <f t="shared" si="13"/>
        <v>1.1083591073562096</v>
      </c>
      <c r="D243" s="21">
        <v>8473232.4000000004</v>
      </c>
      <c r="E243" s="28">
        <v>8.3565299117725103E-2</v>
      </c>
      <c r="F243" s="21">
        <f t="shared" si="14"/>
        <v>1529597.5</v>
      </c>
      <c r="G243" s="28">
        <f t="shared" si="15"/>
        <v>6.7852225301100475</v>
      </c>
      <c r="H243" s="21">
        <v>54390.7</v>
      </c>
      <c r="I243" s="28">
        <v>1.3731096308744</v>
      </c>
      <c r="J243" s="21">
        <v>283308.10000000003</v>
      </c>
      <c r="K243" s="28">
        <v>6.3300767856619702</v>
      </c>
      <c r="L243" s="21">
        <v>248209.6</v>
      </c>
      <c r="M243" s="28">
        <v>4.91879922855522</v>
      </c>
      <c r="N243" s="21">
        <v>304223.8</v>
      </c>
      <c r="O243" s="28">
        <v>6.469136934717139</v>
      </c>
      <c r="P243" s="21">
        <v>626788.80000000005</v>
      </c>
      <c r="Q243" s="28">
        <v>8.2932200032929799</v>
      </c>
      <c r="R243" s="22">
        <v>12676.5</v>
      </c>
      <c r="S243" s="30">
        <v>9.7469312507395607</v>
      </c>
    </row>
    <row r="244" spans="1:19" ht="14.25" customHeight="1" x14ac:dyDescent="0.2">
      <c r="A244" s="23" t="s">
        <v>7</v>
      </c>
      <c r="B244" s="26">
        <f t="shared" si="12"/>
        <v>9439172</v>
      </c>
      <c r="C244" s="28">
        <f t="shared" si="13"/>
        <v>1.1174936212625433</v>
      </c>
      <c r="D244" s="21">
        <v>7981094.7999999998</v>
      </c>
      <c r="E244" s="28">
        <v>9.5315802037585107E-2</v>
      </c>
      <c r="F244" s="21">
        <f t="shared" si="14"/>
        <v>1458077.2</v>
      </c>
      <c r="G244" s="28">
        <f t="shared" si="15"/>
        <v>6.7126007100309941</v>
      </c>
      <c r="H244" s="21">
        <v>84925.9</v>
      </c>
      <c r="I244" s="28">
        <v>2.7770815852407797</v>
      </c>
      <c r="J244" s="21">
        <v>144598.80000000002</v>
      </c>
      <c r="K244" s="28">
        <v>3.21872736149954</v>
      </c>
      <c r="L244" s="21">
        <v>225448.4</v>
      </c>
      <c r="M244" s="28">
        <v>4.1681240230580494</v>
      </c>
      <c r="N244" s="21">
        <v>282772.2</v>
      </c>
      <c r="O244" s="28">
        <v>6.2486613606287991</v>
      </c>
      <c r="P244" s="21">
        <v>712619</v>
      </c>
      <c r="Q244" s="28">
        <v>8.8357722373386114</v>
      </c>
      <c r="R244" s="22">
        <v>7712.9</v>
      </c>
      <c r="S244" s="30">
        <v>10.7658588857628</v>
      </c>
    </row>
    <row r="245" spans="1:19" ht="14.25" customHeight="1" x14ac:dyDescent="0.2">
      <c r="A245" s="23" t="s">
        <v>8</v>
      </c>
      <c r="B245" s="26">
        <f t="shared" si="12"/>
        <v>11501718.4</v>
      </c>
      <c r="C245" s="28">
        <f t="shared" si="13"/>
        <v>0.94184244495153002</v>
      </c>
      <c r="D245" s="21">
        <v>9852223.8000000007</v>
      </c>
      <c r="E245" s="28">
        <v>6.8357724882376292E-2</v>
      </c>
      <c r="F245" s="21">
        <f t="shared" si="14"/>
        <v>1649494.6</v>
      </c>
      <c r="G245" s="28">
        <f t="shared" si="15"/>
        <v>6.1590568256482907</v>
      </c>
      <c r="H245" s="21">
        <v>54584.5</v>
      </c>
      <c r="I245" s="28">
        <v>1.7786006283835198</v>
      </c>
      <c r="J245" s="21">
        <v>213505.6</v>
      </c>
      <c r="K245" s="28">
        <v>2.8156938928065602</v>
      </c>
      <c r="L245" s="21">
        <v>301508.3</v>
      </c>
      <c r="M245" s="28">
        <v>4.2276335012999597</v>
      </c>
      <c r="N245" s="21">
        <v>292807.60000000003</v>
      </c>
      <c r="O245" s="28">
        <v>6.344044942822519</v>
      </c>
      <c r="P245" s="21">
        <v>731306.6</v>
      </c>
      <c r="Q245" s="28">
        <v>8.5613830054316491</v>
      </c>
      <c r="R245" s="22">
        <v>55782</v>
      </c>
      <c r="S245" s="30">
        <v>1.21604592879423</v>
      </c>
    </row>
    <row r="246" spans="1:19" ht="14.25" customHeight="1" x14ac:dyDescent="0.2">
      <c r="A246" s="23" t="s">
        <v>9</v>
      </c>
      <c r="B246" s="26">
        <f t="shared" si="12"/>
        <v>11992551.099999998</v>
      </c>
      <c r="C246" s="28">
        <f t="shared" si="13"/>
        <v>1.1600378882688276</v>
      </c>
      <c r="D246" s="21">
        <v>10007717.5</v>
      </c>
      <c r="E246" s="28">
        <v>8.6696750282969109E-2</v>
      </c>
      <c r="F246" s="21">
        <f t="shared" si="14"/>
        <v>1984833.5999999999</v>
      </c>
      <c r="G246" s="28">
        <f t="shared" si="15"/>
        <v>6.571924753792965</v>
      </c>
      <c r="H246" s="21">
        <v>56773.2</v>
      </c>
      <c r="I246" s="28">
        <v>1.1912542537676201</v>
      </c>
      <c r="J246" s="21">
        <v>249864.5</v>
      </c>
      <c r="K246" s="28">
        <v>2.4221863249881399</v>
      </c>
      <c r="L246" s="21">
        <v>310478</v>
      </c>
      <c r="M246" s="28">
        <v>4.4598550750777806</v>
      </c>
      <c r="N246" s="21">
        <v>577433.70000000007</v>
      </c>
      <c r="O246" s="28">
        <v>7.4760851851909589</v>
      </c>
      <c r="P246" s="21">
        <v>783757.7</v>
      </c>
      <c r="Q246" s="28">
        <v>8.4212546454089097</v>
      </c>
      <c r="R246" s="21">
        <v>6526.5</v>
      </c>
      <c r="S246" s="28">
        <v>10.644877192982499</v>
      </c>
    </row>
    <row r="247" spans="1:19" ht="14.25" customHeight="1" x14ac:dyDescent="0.2">
      <c r="A247" s="23" t="s">
        <v>14</v>
      </c>
      <c r="B247" s="26">
        <f t="shared" si="12"/>
        <v>9582851.4000000004</v>
      </c>
      <c r="C247" s="28">
        <f t="shared" si="13"/>
        <v>1.240374196556987</v>
      </c>
      <c r="D247" s="21">
        <v>7628586.7000000002</v>
      </c>
      <c r="E247" s="28">
        <v>0.11122678280630899</v>
      </c>
      <c r="F247" s="21">
        <f t="shared" si="14"/>
        <v>1954264.7000000002</v>
      </c>
      <c r="G247" s="28">
        <f t="shared" si="15"/>
        <v>5.6480672500506204</v>
      </c>
      <c r="H247" s="21">
        <v>62236.6</v>
      </c>
      <c r="I247" s="28">
        <v>1.3696715437539999</v>
      </c>
      <c r="J247" s="21">
        <v>124790.39999999999</v>
      </c>
      <c r="K247" s="28">
        <v>2.6412853312434299</v>
      </c>
      <c r="L247" s="21">
        <v>419056.9</v>
      </c>
      <c r="M247" s="28">
        <v>3.1498166334929696</v>
      </c>
      <c r="N247" s="21">
        <v>512364.2</v>
      </c>
      <c r="O247" s="28">
        <v>5.6099145861478998</v>
      </c>
      <c r="P247" s="21">
        <v>831642.6</v>
      </c>
      <c r="Q247" s="28">
        <v>7.6818992329156792</v>
      </c>
      <c r="R247" s="22">
        <v>4174</v>
      </c>
      <c r="S247" s="30">
        <v>9.6073917105893596</v>
      </c>
    </row>
    <row r="248" spans="1:19" ht="14.25" customHeight="1" thickBot="1" x14ac:dyDescent="0.25">
      <c r="A248" s="24" t="s">
        <v>15</v>
      </c>
      <c r="B248" s="27">
        <f t="shared" si="12"/>
        <v>9994611.4000000004</v>
      </c>
      <c r="C248" s="29">
        <f t="shared" si="13"/>
        <v>1.3882268590252542</v>
      </c>
      <c r="D248" s="25">
        <v>8110422.2999999998</v>
      </c>
      <c r="E248" s="29">
        <v>0.29843274387820701</v>
      </c>
      <c r="F248" s="25">
        <f t="shared" si="14"/>
        <v>1884189.1</v>
      </c>
      <c r="G248" s="29">
        <f t="shared" si="15"/>
        <v>6.0792053249856925</v>
      </c>
      <c r="H248" s="25">
        <v>26243.8</v>
      </c>
      <c r="I248" s="29">
        <v>4.9895252592993389</v>
      </c>
      <c r="J248" s="25">
        <v>149486.9</v>
      </c>
      <c r="K248" s="29">
        <v>2.7038595957237699</v>
      </c>
      <c r="L248" s="25">
        <v>391051.2</v>
      </c>
      <c r="M248" s="29">
        <v>3.4607823579111905</v>
      </c>
      <c r="N248" s="25">
        <v>486407.8</v>
      </c>
      <c r="O248" s="29">
        <v>5.9184447453350906</v>
      </c>
      <c r="P248" s="25">
        <v>821044.4</v>
      </c>
      <c r="Q248" s="29">
        <v>8.0458871810099399</v>
      </c>
      <c r="R248" s="25">
        <v>9955</v>
      </c>
      <c r="S248" s="29">
        <v>8.1451856353591197</v>
      </c>
    </row>
    <row r="249" spans="1:19" ht="14.25" customHeight="1" x14ac:dyDescent="0.2">
      <c r="A249" s="23" t="s">
        <v>48</v>
      </c>
      <c r="B249" s="26">
        <f t="shared" si="12"/>
        <v>8020523.2999999989</v>
      </c>
      <c r="C249" s="28">
        <f t="shared" si="13"/>
        <v>1.1854098510006199</v>
      </c>
      <c r="D249" s="21">
        <v>6641791.5</v>
      </c>
      <c r="E249" s="28">
        <v>0.2055167022331249</v>
      </c>
      <c r="F249" s="21">
        <f t="shared" si="14"/>
        <v>1378731.8000000003</v>
      </c>
      <c r="G249" s="28">
        <f t="shared" si="15"/>
        <v>5.9058681637719523</v>
      </c>
      <c r="H249" s="21">
        <v>11864.3</v>
      </c>
      <c r="I249" s="28">
        <v>6.9499801926788765</v>
      </c>
      <c r="J249" s="21">
        <v>92015.3</v>
      </c>
      <c r="K249" s="28">
        <v>2.5803933584958156</v>
      </c>
      <c r="L249" s="21">
        <v>299023.8</v>
      </c>
      <c r="M249" s="28">
        <v>3.7770641166355325</v>
      </c>
      <c r="N249" s="21">
        <v>379630.2</v>
      </c>
      <c r="O249" s="28">
        <v>5.7063200741142319</v>
      </c>
      <c r="P249" s="21">
        <v>587609.1</v>
      </c>
      <c r="Q249" s="28">
        <v>7.5457708074977043</v>
      </c>
      <c r="R249" s="22">
        <v>8589.1</v>
      </c>
      <c r="S249" s="30">
        <v>10.831034217787661</v>
      </c>
    </row>
    <row r="250" spans="1:19" ht="14.25" customHeight="1" x14ac:dyDescent="0.2">
      <c r="A250" s="23" t="s">
        <v>1</v>
      </c>
      <c r="B250" s="26">
        <f t="shared" si="12"/>
        <v>9578866.9999999981</v>
      </c>
      <c r="C250" s="28">
        <f t="shared" si="13"/>
        <v>0.9178819658942966</v>
      </c>
      <c r="D250" s="21">
        <v>8112329.0999999996</v>
      </c>
      <c r="E250" s="28">
        <v>0.18845742932199339</v>
      </c>
      <c r="F250" s="21">
        <f t="shared" si="14"/>
        <v>1466537.9</v>
      </c>
      <c r="G250" s="28">
        <f t="shared" si="15"/>
        <v>4.9527806850405982</v>
      </c>
      <c r="H250" s="21">
        <v>18313.8</v>
      </c>
      <c r="I250" s="28">
        <v>4.7458981205429778</v>
      </c>
      <c r="J250" s="21">
        <v>85816.1</v>
      </c>
      <c r="K250" s="28">
        <v>2.578690828410986</v>
      </c>
      <c r="L250" s="21">
        <v>179914.1</v>
      </c>
      <c r="M250" s="28">
        <v>2.66786651518697</v>
      </c>
      <c r="N250" s="21">
        <v>314342.7</v>
      </c>
      <c r="O250" s="28">
        <v>5.3333554206921301</v>
      </c>
      <c r="P250" s="21">
        <v>866572.5</v>
      </c>
      <c r="Q250" s="28">
        <v>5.5218606902480749</v>
      </c>
      <c r="R250" s="22">
        <v>1578.7</v>
      </c>
      <c r="S250" s="30">
        <v>8.6471128143409164</v>
      </c>
    </row>
    <row r="251" spans="1:19" ht="14.25" customHeight="1" x14ac:dyDescent="0.2">
      <c r="A251" s="23" t="s">
        <v>2</v>
      </c>
      <c r="B251" s="26">
        <f t="shared" si="12"/>
        <v>7398975.4000000004</v>
      </c>
      <c r="C251" s="28">
        <f t="shared" si="13"/>
        <v>0.93641490847503006</v>
      </c>
      <c r="D251" s="21">
        <v>6329595.0999999996</v>
      </c>
      <c r="E251" s="28">
        <v>0.2539696468104255</v>
      </c>
      <c r="F251" s="21">
        <f t="shared" si="14"/>
        <v>1069380.2999999998</v>
      </c>
      <c r="G251" s="28">
        <f t="shared" si="15"/>
        <v>4.9757657215117961</v>
      </c>
      <c r="H251" s="21">
        <v>15503.4</v>
      </c>
      <c r="I251" s="28">
        <v>3.9705745191377382</v>
      </c>
      <c r="J251" s="21">
        <v>100786.2</v>
      </c>
      <c r="K251" s="28">
        <v>4.5134837309076055</v>
      </c>
      <c r="L251" s="21">
        <v>173201.7</v>
      </c>
      <c r="M251" s="28">
        <v>2.8441287989667541</v>
      </c>
      <c r="N251" s="21">
        <v>284375.40000000002</v>
      </c>
      <c r="O251" s="28">
        <v>5.1005336607878178</v>
      </c>
      <c r="P251" s="21">
        <v>492580.6</v>
      </c>
      <c r="Q251" s="28">
        <v>5.7579723765004145</v>
      </c>
      <c r="R251" s="21">
        <v>2933</v>
      </c>
      <c r="S251" s="28">
        <v>8.5890998977156485</v>
      </c>
    </row>
    <row r="252" spans="1:19" ht="14.25" customHeight="1" x14ac:dyDescent="0.2">
      <c r="A252" s="23" t="s">
        <v>3</v>
      </c>
      <c r="B252" s="26">
        <f t="shared" si="12"/>
        <v>7160872.7999999998</v>
      </c>
      <c r="C252" s="28">
        <f t="shared" si="13"/>
        <v>1.0012140270107857</v>
      </c>
      <c r="D252" s="21">
        <v>6099982</v>
      </c>
      <c r="E252" s="28">
        <v>0.35686855584164023</v>
      </c>
      <c r="F252" s="21">
        <f t="shared" si="14"/>
        <v>1060890.7999999998</v>
      </c>
      <c r="G252" s="28">
        <f t="shared" si="15"/>
        <v>4.7061153947230014</v>
      </c>
      <c r="H252" s="21">
        <v>11667.1</v>
      </c>
      <c r="I252" s="28">
        <v>4.0867029510332475</v>
      </c>
      <c r="J252" s="21">
        <v>94409.600000000006</v>
      </c>
      <c r="K252" s="28">
        <v>3.4225570810595531</v>
      </c>
      <c r="L252" s="21">
        <v>158964.9</v>
      </c>
      <c r="M252" s="28">
        <v>2.4516374746878085</v>
      </c>
      <c r="N252" s="21">
        <v>274164.8</v>
      </c>
      <c r="O252" s="28">
        <v>5.320741816600818</v>
      </c>
      <c r="P252" s="21">
        <v>518580.4</v>
      </c>
      <c r="Q252" s="28">
        <v>5.3046779168668934</v>
      </c>
      <c r="R252" s="22">
        <v>3104</v>
      </c>
      <c r="S252" s="30">
        <v>7.2441659149484527</v>
      </c>
    </row>
    <row r="253" spans="1:19" ht="14.25" customHeight="1" x14ac:dyDescent="0.2">
      <c r="A253" s="23" t="s">
        <v>4</v>
      </c>
      <c r="B253" s="26">
        <f t="shared" si="12"/>
        <v>6558517.5</v>
      </c>
      <c r="C253" s="28">
        <f t="shared" si="13"/>
        <v>0.80713712588248809</v>
      </c>
      <c r="D253" s="21">
        <v>5696913.9000000004</v>
      </c>
      <c r="E253" s="28">
        <v>0.24707038893461253</v>
      </c>
      <c r="F253" s="21">
        <f t="shared" si="14"/>
        <v>861603.6</v>
      </c>
      <c r="G253" s="28">
        <f t="shared" si="15"/>
        <v>4.5102924732440766</v>
      </c>
      <c r="H253" s="21">
        <v>11813.2</v>
      </c>
      <c r="I253" s="28">
        <v>2.3197628923577018</v>
      </c>
      <c r="J253" s="21">
        <v>45375.6</v>
      </c>
      <c r="K253" s="28">
        <v>3.0102858364407301</v>
      </c>
      <c r="L253" s="21">
        <v>164142.29999999999</v>
      </c>
      <c r="M253" s="28">
        <v>2.7533353072303726</v>
      </c>
      <c r="N253" s="21">
        <v>251916.5</v>
      </c>
      <c r="O253" s="28">
        <v>4.2566105276946926</v>
      </c>
      <c r="P253" s="21">
        <v>386105.5</v>
      </c>
      <c r="Q253" s="28">
        <v>5.6407281118761583</v>
      </c>
      <c r="R253" s="22">
        <v>2250.5</v>
      </c>
      <c r="S253" s="30">
        <v>8.8520413241501892</v>
      </c>
    </row>
    <row r="254" spans="1:19" ht="14.25" customHeight="1" x14ac:dyDescent="0.2">
      <c r="A254" s="23" t="s">
        <v>5</v>
      </c>
      <c r="B254" s="26">
        <f t="shared" si="12"/>
        <v>7800615.7000000002</v>
      </c>
      <c r="C254" s="28">
        <f t="shared" si="13"/>
        <v>0.83774319583516987</v>
      </c>
      <c r="D254" s="21">
        <v>6568964.0999999996</v>
      </c>
      <c r="E254" s="28">
        <v>0.16001393796626168</v>
      </c>
      <c r="F254" s="21">
        <f t="shared" si="14"/>
        <v>1231651.6000000001</v>
      </c>
      <c r="G254" s="28">
        <f t="shared" si="15"/>
        <v>4.4523848399985839</v>
      </c>
      <c r="H254" s="21">
        <v>57468.4</v>
      </c>
      <c r="I254" s="28">
        <v>0.40307790020254614</v>
      </c>
      <c r="J254" s="21">
        <v>57898.7</v>
      </c>
      <c r="K254" s="28">
        <v>3.6926770894683303</v>
      </c>
      <c r="L254" s="21">
        <v>221940.80000000005</v>
      </c>
      <c r="M254" s="28">
        <v>4.0241923521948193</v>
      </c>
      <c r="N254" s="21">
        <v>339895.2</v>
      </c>
      <c r="O254" s="28">
        <v>4.3403098072582376</v>
      </c>
      <c r="P254" s="21">
        <v>551186.30000000005</v>
      </c>
      <c r="Q254" s="28">
        <v>5.1515331458710065</v>
      </c>
      <c r="R254" s="22">
        <v>3262.2</v>
      </c>
      <c r="S254" s="30">
        <v>11.950227760407088</v>
      </c>
    </row>
    <row r="255" spans="1:19" ht="14.25" customHeight="1" x14ac:dyDescent="0.2">
      <c r="A255" s="23" t="s">
        <v>6</v>
      </c>
      <c r="B255" s="26">
        <f t="shared" si="12"/>
        <v>7971084.8999999994</v>
      </c>
      <c r="C255" s="28">
        <f t="shared" si="13"/>
        <v>1.3854685997636287</v>
      </c>
      <c r="D255" s="21">
        <v>6697911</v>
      </c>
      <c r="E255" s="28">
        <v>0.5841789253395574</v>
      </c>
      <c r="F255" s="21">
        <f t="shared" si="14"/>
        <v>1273173.9000000001</v>
      </c>
      <c r="G255" s="28">
        <f t="shared" si="15"/>
        <v>5.60089190094142</v>
      </c>
      <c r="H255" s="21">
        <v>16353.8</v>
      </c>
      <c r="I255" s="28">
        <v>2.2204715112084044</v>
      </c>
      <c r="J255" s="21">
        <v>87663.1</v>
      </c>
      <c r="K255" s="28">
        <v>5.9595570884442841</v>
      </c>
      <c r="L255" s="21">
        <v>205440.9</v>
      </c>
      <c r="M255" s="28">
        <v>4.462989570236501</v>
      </c>
      <c r="N255" s="21">
        <v>527700.80000000005</v>
      </c>
      <c r="O255" s="28">
        <v>6.7317296126896169</v>
      </c>
      <c r="P255" s="21">
        <v>434633.3</v>
      </c>
      <c r="Q255" s="28">
        <v>4.8088212408023034</v>
      </c>
      <c r="R255" s="22">
        <v>1382</v>
      </c>
      <c r="S255" s="30">
        <v>9.3121910274963824</v>
      </c>
    </row>
    <row r="256" spans="1:19" ht="14.25" customHeight="1" x14ac:dyDescent="0.2">
      <c r="A256" s="23" t="s">
        <v>7</v>
      </c>
      <c r="B256" s="26">
        <f t="shared" ref="B256:B284" si="16">D256+H256+J256+L256+N256+P256+R256</f>
        <v>8530483.5</v>
      </c>
      <c r="C256" s="28">
        <f t="shared" ref="C256:C284" si="17">(D256*E256+H256*I256+J256*K256+L256*M256+N256*O256+P256*Q256+R256*S256)/(D256+H256+J256+L256+N256+P256+R256)</f>
        <v>0.7999060135336995</v>
      </c>
      <c r="D256" s="21">
        <v>7426331.7999999998</v>
      </c>
      <c r="E256" s="28">
        <v>0.16069349904349817</v>
      </c>
      <c r="F256" s="21">
        <f t="shared" ref="F256:F275" si="18">H256+J256+L256+N256+P256+R256</f>
        <v>1104151.7</v>
      </c>
      <c r="G256" s="28">
        <f t="shared" ref="G256:G275" si="19">(H256*I256+J256*K256+L256*M256+N256*O256+P256*Q256+R256*S256)/(H256+J256+L256+N256+P256+R256)</f>
        <v>5.0991379246167003</v>
      </c>
      <c r="H256" s="21">
        <v>21383.1</v>
      </c>
      <c r="I256" s="28">
        <v>3.9230045222629091</v>
      </c>
      <c r="J256" s="21">
        <v>111616.9</v>
      </c>
      <c r="K256" s="28">
        <v>5.6189658465698304</v>
      </c>
      <c r="L256" s="21">
        <v>199102.1</v>
      </c>
      <c r="M256" s="28">
        <v>4.2293089575649878</v>
      </c>
      <c r="N256" s="21">
        <v>317082.2</v>
      </c>
      <c r="O256" s="28">
        <v>5.4026325918011171</v>
      </c>
      <c r="P256" s="21">
        <v>451547.6</v>
      </c>
      <c r="Q256" s="28">
        <v>5.1606960661511661</v>
      </c>
      <c r="R256" s="22">
        <v>3419.8</v>
      </c>
      <c r="S256" s="30">
        <v>9.8606395110825193</v>
      </c>
    </row>
    <row r="257" spans="1:19" ht="14.25" customHeight="1" x14ac:dyDescent="0.2">
      <c r="A257" s="23" t="s">
        <v>8</v>
      </c>
      <c r="B257" s="26">
        <f t="shared" si="16"/>
        <v>10340436.5</v>
      </c>
      <c r="C257" s="28">
        <f t="shared" si="17"/>
        <v>0.72940382748832688</v>
      </c>
      <c r="D257" s="21">
        <v>9101211.0999999996</v>
      </c>
      <c r="E257" s="28">
        <v>0.21531168978159398</v>
      </c>
      <c r="F257" s="21">
        <f t="shared" si="18"/>
        <v>1239225.3999999999</v>
      </c>
      <c r="G257" s="28">
        <f t="shared" si="19"/>
        <v>4.505037437095786</v>
      </c>
      <c r="H257" s="21">
        <v>9640</v>
      </c>
      <c r="I257" s="28">
        <v>3.5076671161825721</v>
      </c>
      <c r="J257" s="21">
        <v>65008.6</v>
      </c>
      <c r="K257" s="28">
        <v>3.7138775946567066</v>
      </c>
      <c r="L257" s="21">
        <v>187708.5</v>
      </c>
      <c r="M257" s="28">
        <v>3.1110008124299111</v>
      </c>
      <c r="N257" s="21">
        <v>400271.4</v>
      </c>
      <c r="O257" s="28">
        <v>4.8932254915040145</v>
      </c>
      <c r="P257" s="21">
        <v>564475</v>
      </c>
      <c r="Q257" s="28">
        <v>4.7065865946233227</v>
      </c>
      <c r="R257" s="22">
        <v>12121.9</v>
      </c>
      <c r="S257" s="30">
        <v>8.9242564284476842</v>
      </c>
    </row>
    <row r="258" spans="1:19" ht="14.25" customHeight="1" x14ac:dyDescent="0.2">
      <c r="A258" s="23" t="s">
        <v>9</v>
      </c>
      <c r="B258" s="26">
        <f t="shared" si="16"/>
        <v>8262684.2599999998</v>
      </c>
      <c r="C258" s="28">
        <f t="shared" si="17"/>
        <v>0.98969042271016183</v>
      </c>
      <c r="D258" s="21">
        <v>7008327.2000000002</v>
      </c>
      <c r="E258" s="28">
        <v>0.28049700262282273</v>
      </c>
      <c r="F258" s="21">
        <f t="shared" si="18"/>
        <v>1254357.06</v>
      </c>
      <c r="G258" s="28">
        <f t="shared" si="19"/>
        <v>4.9520865334787523</v>
      </c>
      <c r="H258" s="21">
        <v>90273.46</v>
      </c>
      <c r="I258" s="28">
        <v>0.33138113904130845</v>
      </c>
      <c r="J258" s="21">
        <v>59171.3</v>
      </c>
      <c r="K258" s="28">
        <v>4.3477538266017488</v>
      </c>
      <c r="L258" s="21">
        <v>255464.4</v>
      </c>
      <c r="M258" s="28">
        <v>3.6335273877690981</v>
      </c>
      <c r="N258" s="21">
        <v>293927.2</v>
      </c>
      <c r="O258" s="28">
        <v>5.2309740371085081</v>
      </c>
      <c r="P258" s="21">
        <v>553636.6</v>
      </c>
      <c r="Q258" s="28">
        <v>6.2141284842801214</v>
      </c>
      <c r="R258" s="21">
        <v>1884.1</v>
      </c>
      <c r="S258" s="28">
        <v>9.7532641579533994</v>
      </c>
    </row>
    <row r="259" spans="1:19" ht="14.25" customHeight="1" x14ac:dyDescent="0.2">
      <c r="A259" s="23" t="s">
        <v>14</v>
      </c>
      <c r="B259" s="26">
        <f t="shared" si="16"/>
        <v>7440014.7999999998</v>
      </c>
      <c r="C259" s="28">
        <f t="shared" si="17"/>
        <v>1.0273905713198315</v>
      </c>
      <c r="D259" s="21">
        <v>6338982.0999999996</v>
      </c>
      <c r="E259" s="28">
        <v>0.25997846783634238</v>
      </c>
      <c r="F259" s="21">
        <f t="shared" si="18"/>
        <v>1101032.7</v>
      </c>
      <c r="G259" s="28">
        <f t="shared" si="19"/>
        <v>5.4456168304538091</v>
      </c>
      <c r="H259" s="21">
        <v>18453.7</v>
      </c>
      <c r="I259" s="28">
        <v>9.1769940445547498</v>
      </c>
      <c r="J259" s="21">
        <v>64547.6</v>
      </c>
      <c r="K259" s="28">
        <v>2.7674808978180443</v>
      </c>
      <c r="L259" s="21">
        <v>216387.4</v>
      </c>
      <c r="M259" s="28">
        <v>3.5795822076516468</v>
      </c>
      <c r="N259" s="21">
        <v>424955.2</v>
      </c>
      <c r="O259" s="28">
        <v>6.8279888279988095</v>
      </c>
      <c r="P259" s="21">
        <v>374580.3</v>
      </c>
      <c r="Q259" s="28">
        <v>5.20717637846945</v>
      </c>
      <c r="R259" s="22">
        <v>2108.5</v>
      </c>
      <c r="S259" s="30">
        <v>10.029367797012094</v>
      </c>
    </row>
    <row r="260" spans="1:19" ht="14.25" customHeight="1" thickBot="1" x14ac:dyDescent="0.25">
      <c r="A260" s="24" t="s">
        <v>15</v>
      </c>
      <c r="B260" s="27">
        <f t="shared" si="16"/>
        <v>8812750.4000000004</v>
      </c>
      <c r="C260" s="29">
        <f t="shared" si="17"/>
        <v>1.0622708075335936</v>
      </c>
      <c r="D260" s="25">
        <v>7325315.4000000004</v>
      </c>
      <c r="E260" s="29">
        <v>0.29756530142033205</v>
      </c>
      <c r="F260" s="25">
        <f t="shared" si="18"/>
        <v>1487435</v>
      </c>
      <c r="G260" s="29">
        <f t="shared" si="19"/>
        <v>4.8282901767136037</v>
      </c>
      <c r="H260" s="25">
        <v>17339.5</v>
      </c>
      <c r="I260" s="29">
        <v>2.4587094783586614</v>
      </c>
      <c r="J260" s="25">
        <v>124173.7</v>
      </c>
      <c r="K260" s="29">
        <v>4.4154424648697752</v>
      </c>
      <c r="L260" s="25">
        <v>246704.9</v>
      </c>
      <c r="M260" s="29">
        <v>3.7955638781394287</v>
      </c>
      <c r="N260" s="25">
        <v>401460.6</v>
      </c>
      <c r="O260" s="29">
        <v>5.9067756013915185</v>
      </c>
      <c r="P260" s="25">
        <v>695729.4</v>
      </c>
      <c r="Q260" s="29">
        <v>4.6931237346014125</v>
      </c>
      <c r="R260" s="25">
        <v>2026.9</v>
      </c>
      <c r="S260" s="29">
        <v>8.8742088904237999</v>
      </c>
    </row>
    <row r="261" spans="1:19" ht="14.25" customHeight="1" x14ac:dyDescent="0.2">
      <c r="A261" s="23" t="s">
        <v>49</v>
      </c>
      <c r="B261" s="26">
        <f t="shared" si="16"/>
        <v>7457220</v>
      </c>
      <c r="C261" s="28">
        <f t="shared" si="17"/>
        <v>1.6776704513210015</v>
      </c>
      <c r="D261" s="21">
        <v>6511575</v>
      </c>
      <c r="E261" s="28">
        <v>1.2484433839739233</v>
      </c>
      <c r="F261" s="21">
        <f t="shared" si="18"/>
        <v>945645.00000000012</v>
      </c>
      <c r="G261" s="28">
        <f t="shared" si="19"/>
        <v>4.6332660935128924</v>
      </c>
      <c r="H261" s="21">
        <v>6896.4</v>
      </c>
      <c r="I261" s="28">
        <v>4.243869555130213</v>
      </c>
      <c r="J261" s="21">
        <v>90457.600000000006</v>
      </c>
      <c r="K261" s="28">
        <v>3.0548467458787325</v>
      </c>
      <c r="L261" s="21">
        <v>189470.2</v>
      </c>
      <c r="M261" s="28">
        <v>3.9710035351205617</v>
      </c>
      <c r="N261" s="21">
        <v>326166.40000000002</v>
      </c>
      <c r="O261" s="28">
        <v>5.3289529240289619</v>
      </c>
      <c r="P261" s="21">
        <v>328027.09999999998</v>
      </c>
      <c r="Q261" s="28">
        <v>4.7301846249898256</v>
      </c>
      <c r="R261" s="22">
        <v>4627.3</v>
      </c>
      <c r="S261" s="30">
        <v>7.2790651135651459</v>
      </c>
    </row>
    <row r="262" spans="1:19" ht="14.25" customHeight="1" x14ac:dyDescent="0.2">
      <c r="A262" s="23" t="s">
        <v>1</v>
      </c>
      <c r="B262" s="26">
        <f t="shared" si="16"/>
        <v>6908406.5999999996</v>
      </c>
      <c r="C262" s="28">
        <f t="shared" si="17"/>
        <v>1.6698345536002472</v>
      </c>
      <c r="D262" s="21">
        <v>5930461.4000000004</v>
      </c>
      <c r="E262" s="28">
        <v>1.1382122568068649</v>
      </c>
      <c r="F262" s="21">
        <f t="shared" si="18"/>
        <v>977945.2</v>
      </c>
      <c r="G262" s="28">
        <f t="shared" si="19"/>
        <v>4.8937018117170581</v>
      </c>
      <c r="H262" s="21">
        <v>14905.2</v>
      </c>
      <c r="I262" s="28">
        <v>5.1300996296594477</v>
      </c>
      <c r="J262" s="21">
        <v>74957.3</v>
      </c>
      <c r="K262" s="28">
        <v>3.9004778187047826</v>
      </c>
      <c r="L262" s="21">
        <v>137974.29999999999</v>
      </c>
      <c r="M262" s="28">
        <v>3.3647862174332466</v>
      </c>
      <c r="N262" s="21">
        <v>329770.7</v>
      </c>
      <c r="O262" s="28">
        <v>5.7022285727628317</v>
      </c>
      <c r="P262" s="21">
        <v>415201.1</v>
      </c>
      <c r="Q262" s="28">
        <v>4.9036032924768262</v>
      </c>
      <c r="R262" s="22">
        <v>5136.6000000000004</v>
      </c>
      <c r="S262" s="30">
        <v>7.0619355215512227</v>
      </c>
    </row>
    <row r="263" spans="1:19" ht="14.25" customHeight="1" x14ac:dyDescent="0.2">
      <c r="A263" s="23" t="s">
        <v>2</v>
      </c>
      <c r="B263" s="26">
        <f t="shared" si="16"/>
        <v>8581356.5999999996</v>
      </c>
      <c r="C263" s="28">
        <f t="shared" si="17"/>
        <v>1.4793344580273007</v>
      </c>
      <c r="D263" s="21">
        <v>7259558.7000000002</v>
      </c>
      <c r="E263" s="28">
        <v>0.72235662341293561</v>
      </c>
      <c r="F263" s="21">
        <f t="shared" si="18"/>
        <v>1321797.9000000001</v>
      </c>
      <c r="G263" s="28">
        <f t="shared" si="19"/>
        <v>5.6367968242346276</v>
      </c>
      <c r="H263" s="21">
        <v>69228.5</v>
      </c>
      <c r="I263" s="28">
        <v>7.0351021039022941</v>
      </c>
      <c r="J263" s="21">
        <v>74657</v>
      </c>
      <c r="K263" s="28">
        <v>5.5869527304874289</v>
      </c>
      <c r="L263" s="21">
        <v>196935.1</v>
      </c>
      <c r="M263" s="28">
        <v>5.5332668478092524</v>
      </c>
      <c r="N263" s="21">
        <v>455490</v>
      </c>
      <c r="O263" s="28">
        <v>5.981670831412325</v>
      </c>
      <c r="P263" s="21">
        <v>523355.7</v>
      </c>
      <c r="Q263" s="28">
        <v>5.1876060125073638</v>
      </c>
      <c r="R263" s="21">
        <v>2131.6</v>
      </c>
      <c r="S263" s="28">
        <v>8.1265837868267958</v>
      </c>
    </row>
    <row r="264" spans="1:19" ht="14.25" customHeight="1" x14ac:dyDescent="0.2">
      <c r="A264" s="23" t="s">
        <v>3</v>
      </c>
      <c r="B264" s="26">
        <f t="shared" si="16"/>
        <v>7878006.6000000006</v>
      </c>
      <c r="C264" s="28">
        <f t="shared" si="17"/>
        <v>0.85166763670901224</v>
      </c>
      <c r="D264" s="21">
        <v>7021503.9000000004</v>
      </c>
      <c r="E264" s="28">
        <v>0.39534072024085903</v>
      </c>
      <c r="F264" s="21">
        <f t="shared" si="18"/>
        <v>856502.70000000007</v>
      </c>
      <c r="G264" s="28">
        <f t="shared" si="19"/>
        <v>4.5925796310974851</v>
      </c>
      <c r="H264" s="21">
        <v>40131.200000000004</v>
      </c>
      <c r="I264" s="28">
        <v>2.3653437225899099</v>
      </c>
      <c r="J264" s="21">
        <v>94502.1</v>
      </c>
      <c r="K264" s="28">
        <v>3.4158887474458197</v>
      </c>
      <c r="L264" s="21">
        <v>115117.7</v>
      </c>
      <c r="M264" s="28">
        <v>5.1239605030329791</v>
      </c>
      <c r="N264" s="21">
        <v>302573.3</v>
      </c>
      <c r="O264" s="28">
        <v>5.2450463573620008</v>
      </c>
      <c r="P264" s="21">
        <v>302615.40000000002</v>
      </c>
      <c r="Q264" s="28">
        <v>4.3795355523876198</v>
      </c>
      <c r="R264" s="22">
        <v>1563</v>
      </c>
      <c r="S264" s="30">
        <v>8.726600127959049</v>
      </c>
    </row>
    <row r="265" spans="1:19" ht="14.25" customHeight="1" x14ac:dyDescent="0.2">
      <c r="A265" s="23" t="s">
        <v>4</v>
      </c>
      <c r="B265" s="26">
        <f t="shared" si="16"/>
        <v>8300200.4999999991</v>
      </c>
      <c r="C265" s="28">
        <f t="shared" si="17"/>
        <v>1.0182919416223744</v>
      </c>
      <c r="D265" s="21">
        <v>6880183</v>
      </c>
      <c r="E265" s="28">
        <v>0.36683169779059699</v>
      </c>
      <c r="F265" s="21">
        <f t="shared" si="18"/>
        <v>1420017.5</v>
      </c>
      <c r="G265" s="28">
        <f t="shared" si="19"/>
        <v>4.1747077567706032</v>
      </c>
      <c r="H265" s="21">
        <v>96700.5</v>
      </c>
      <c r="I265" s="28">
        <v>0.61526020030920203</v>
      </c>
      <c r="J265" s="21">
        <v>69601.600000000006</v>
      </c>
      <c r="K265" s="28">
        <v>3.5535362549136793</v>
      </c>
      <c r="L265" s="21">
        <v>159963.9</v>
      </c>
      <c r="M265" s="28">
        <v>2.42229926877252</v>
      </c>
      <c r="N265" s="21">
        <v>274224.8</v>
      </c>
      <c r="O265" s="28">
        <v>3.7235429217196998</v>
      </c>
      <c r="P265" s="21">
        <v>817740.6</v>
      </c>
      <c r="Q265" s="28">
        <v>5.1357943007843794</v>
      </c>
      <c r="R265" s="22">
        <v>1786.1</v>
      </c>
      <c r="S265" s="30">
        <v>7.2865629024130794</v>
      </c>
    </row>
    <row r="266" spans="1:19" ht="14.25" customHeight="1" x14ac:dyDescent="0.2">
      <c r="A266" s="23" t="s">
        <v>5</v>
      </c>
      <c r="B266" s="26">
        <f t="shared" si="16"/>
        <v>8606517.0999999996</v>
      </c>
      <c r="C266" s="28">
        <f t="shared" si="17"/>
        <v>0.98355008067084415</v>
      </c>
      <c r="D266" s="21">
        <v>7376842</v>
      </c>
      <c r="E266" s="28">
        <v>0.40027327113688999</v>
      </c>
      <c r="F266" s="21">
        <f t="shared" si="18"/>
        <v>1229675.1000000001</v>
      </c>
      <c r="G266" s="28">
        <f t="shared" si="19"/>
        <v>4.4826376577032434</v>
      </c>
      <c r="H266" s="21">
        <v>21307.200000000001</v>
      </c>
      <c r="I266" s="28">
        <v>1.9309127900428</v>
      </c>
      <c r="J266" s="21">
        <v>101383.8</v>
      </c>
      <c r="K266" s="28">
        <v>3.69460318117885</v>
      </c>
      <c r="L266" s="21">
        <v>183601</v>
      </c>
      <c r="M266" s="28">
        <v>7.5662749494828496</v>
      </c>
      <c r="N266" s="21">
        <v>533441.69999999995</v>
      </c>
      <c r="O266" s="28">
        <v>4.1023301984078104</v>
      </c>
      <c r="P266" s="21">
        <v>387473.3</v>
      </c>
      <c r="Q266" s="28">
        <v>3.8627997774298302</v>
      </c>
      <c r="R266" s="22">
        <v>2468.1</v>
      </c>
      <c r="S266" s="30">
        <v>8.9993257971719096</v>
      </c>
    </row>
    <row r="267" spans="1:19" ht="14.25" customHeight="1" x14ac:dyDescent="0.2">
      <c r="A267" s="23" t="s">
        <v>6</v>
      </c>
      <c r="B267" s="26">
        <f t="shared" si="16"/>
        <v>8592953.6999999993</v>
      </c>
      <c r="C267" s="28">
        <f t="shared" si="17"/>
        <v>0.79618379556729124</v>
      </c>
      <c r="D267" s="21">
        <v>7624307.5999999996</v>
      </c>
      <c r="E267" s="28">
        <v>0.39744252671547498</v>
      </c>
      <c r="F267" s="21">
        <f t="shared" si="18"/>
        <v>968646.1</v>
      </c>
      <c r="G267" s="28">
        <f t="shared" si="19"/>
        <v>3.934715078086827</v>
      </c>
      <c r="H267" s="21">
        <v>43416.800000000003</v>
      </c>
      <c r="I267" s="28">
        <v>1.31885159661698</v>
      </c>
      <c r="J267" s="21">
        <v>91620.5</v>
      </c>
      <c r="K267" s="28">
        <v>3.3682772414470601</v>
      </c>
      <c r="L267" s="21">
        <v>118016.4</v>
      </c>
      <c r="M267" s="28">
        <v>3.2885675889113704</v>
      </c>
      <c r="N267" s="21">
        <v>264984.7</v>
      </c>
      <c r="O267" s="28">
        <v>4.0933583259712698</v>
      </c>
      <c r="P267" s="21">
        <v>429821</v>
      </c>
      <c r="Q267" s="28">
        <v>4.2799417873952201</v>
      </c>
      <c r="R267" s="22">
        <v>20786.7</v>
      </c>
      <c r="S267" s="30">
        <v>6.40273631697191</v>
      </c>
    </row>
    <row r="268" spans="1:19" ht="14.25" customHeight="1" x14ac:dyDescent="0.2">
      <c r="A268" s="23" t="s">
        <v>7</v>
      </c>
      <c r="B268" s="26">
        <f t="shared" si="16"/>
        <v>9003762.0999999996</v>
      </c>
      <c r="C268" s="28">
        <f t="shared" si="17"/>
        <v>0.80134557264679407</v>
      </c>
      <c r="D268" s="21">
        <v>8004339.0999999996</v>
      </c>
      <c r="E268" s="28">
        <v>0.40078743827832108</v>
      </c>
      <c r="F268" s="21">
        <f t="shared" si="18"/>
        <v>999423</v>
      </c>
      <c r="G268" s="28">
        <f t="shared" si="19"/>
        <v>4.0093997566595911</v>
      </c>
      <c r="H268" s="21">
        <v>34873.300000000003</v>
      </c>
      <c r="I268" s="28">
        <v>3.3179732632128296</v>
      </c>
      <c r="J268" s="21">
        <v>88474</v>
      </c>
      <c r="K268" s="28">
        <v>6.3493972579514892</v>
      </c>
      <c r="L268" s="21">
        <v>111095.5</v>
      </c>
      <c r="M268" s="28">
        <v>3.76676263214982</v>
      </c>
      <c r="N268" s="21">
        <v>302611.8</v>
      </c>
      <c r="O268" s="28">
        <v>3.7565550748516698</v>
      </c>
      <c r="P268" s="21">
        <v>457136.5</v>
      </c>
      <c r="Q268" s="28">
        <v>3.7858776973617294</v>
      </c>
      <c r="R268" s="22">
        <v>5231.9000000000005</v>
      </c>
      <c r="S268" s="30">
        <v>8.3545044821193102</v>
      </c>
    </row>
    <row r="269" spans="1:19" ht="14.25" customHeight="1" x14ac:dyDescent="0.2">
      <c r="A269" s="23" t="s">
        <v>8</v>
      </c>
      <c r="B269" s="26">
        <f t="shared" si="16"/>
        <v>8925043.4000000004</v>
      </c>
      <c r="C269" s="28">
        <f t="shared" si="17"/>
        <v>0.85611914929175603</v>
      </c>
      <c r="D269" s="21">
        <v>7843795.2000000002</v>
      </c>
      <c r="E269" s="28">
        <v>0.43146757758285198</v>
      </c>
      <c r="F269" s="21">
        <f t="shared" si="18"/>
        <v>1081248.2</v>
      </c>
      <c r="G269" s="28">
        <f t="shared" si="19"/>
        <v>3.9367068994889416</v>
      </c>
      <c r="H269" s="21">
        <v>98917.8</v>
      </c>
      <c r="I269" s="28">
        <v>7.320720709518409</v>
      </c>
      <c r="J269" s="21">
        <v>58134.5</v>
      </c>
      <c r="K269" s="28">
        <v>4.0936528395359</v>
      </c>
      <c r="L269" s="21">
        <v>97200.9</v>
      </c>
      <c r="M269" s="28">
        <v>2.49096752190566</v>
      </c>
      <c r="N269" s="21">
        <v>281445.5</v>
      </c>
      <c r="O269" s="28">
        <v>3.5123436295836994</v>
      </c>
      <c r="P269" s="21">
        <v>500017.8</v>
      </c>
      <c r="Q269" s="28">
        <v>3.7436246109638502</v>
      </c>
      <c r="R269" s="22">
        <v>45531.7</v>
      </c>
      <c r="S269" s="30">
        <v>4.2143971123415103</v>
      </c>
    </row>
    <row r="270" spans="1:19" ht="14.25" customHeight="1" x14ac:dyDescent="0.2">
      <c r="A270" s="23" t="s">
        <v>9</v>
      </c>
      <c r="B270" s="26">
        <f t="shared" si="16"/>
        <v>9184435.9000000004</v>
      </c>
      <c r="C270" s="28">
        <f t="shared" si="17"/>
        <v>0.72513138950645817</v>
      </c>
      <c r="D270" s="21">
        <v>8195483.2000000002</v>
      </c>
      <c r="E270" s="28">
        <v>0.38640891521807996</v>
      </c>
      <c r="F270" s="21">
        <f t="shared" si="18"/>
        <v>988952.7</v>
      </c>
      <c r="G270" s="28">
        <f t="shared" si="19"/>
        <v>3.5321355541068842</v>
      </c>
      <c r="H270" s="21">
        <v>27013.599999999999</v>
      </c>
      <c r="I270" s="28">
        <v>2.3180294000059196</v>
      </c>
      <c r="J270" s="21">
        <v>82704.900000000009</v>
      </c>
      <c r="K270" s="28">
        <v>2.7181835779984</v>
      </c>
      <c r="L270" s="21">
        <v>135491.1</v>
      </c>
      <c r="M270" s="28">
        <v>2.9281071450449496</v>
      </c>
      <c r="N270" s="21">
        <v>354709.4</v>
      </c>
      <c r="O270" s="28">
        <v>4.0494100015392895</v>
      </c>
      <c r="P270" s="21">
        <v>376747.2</v>
      </c>
      <c r="Q270" s="28">
        <v>3.4699429431724997</v>
      </c>
      <c r="R270" s="21">
        <v>12286.5</v>
      </c>
      <c r="S270" s="28">
        <v>5.3149420095226496</v>
      </c>
    </row>
    <row r="271" spans="1:19" ht="14.25" customHeight="1" x14ac:dyDescent="0.2">
      <c r="A271" s="23" t="s">
        <v>14</v>
      </c>
      <c r="B271" s="26">
        <f t="shared" si="16"/>
        <v>9008013.2000000011</v>
      </c>
      <c r="C271" s="28">
        <f t="shared" si="17"/>
        <v>0.6432610681565164</v>
      </c>
      <c r="D271" s="21">
        <v>7920998.7000000002</v>
      </c>
      <c r="E271" s="28">
        <v>0.30061954876977798</v>
      </c>
      <c r="F271" s="21">
        <f t="shared" si="18"/>
        <v>1087014.5</v>
      </c>
      <c r="G271" s="28">
        <f t="shared" si="19"/>
        <v>3.1400658758461844</v>
      </c>
      <c r="H271" s="21">
        <v>24634.400000000001</v>
      </c>
      <c r="I271" s="28">
        <v>2.2436626424836801</v>
      </c>
      <c r="J271" s="21">
        <v>135079.79999999999</v>
      </c>
      <c r="K271" s="28">
        <v>1.31990316834938</v>
      </c>
      <c r="L271" s="21">
        <v>145945.70000000001</v>
      </c>
      <c r="M271" s="28">
        <v>3.06040831624364</v>
      </c>
      <c r="N271" s="21">
        <v>283860.60000000003</v>
      </c>
      <c r="O271" s="28">
        <v>3.3879315128623002</v>
      </c>
      <c r="P271" s="21">
        <v>450118.6</v>
      </c>
      <c r="Q271" s="28">
        <v>3.4020957054429699</v>
      </c>
      <c r="R271" s="22">
        <v>47375.4</v>
      </c>
      <c r="S271" s="30">
        <v>5.0666239651802396</v>
      </c>
    </row>
    <row r="272" spans="1:19" ht="14.25" customHeight="1" thickBot="1" x14ac:dyDescent="0.25">
      <c r="A272" s="24" t="s">
        <v>15</v>
      </c>
      <c r="B272" s="27">
        <f t="shared" si="16"/>
        <v>9044251.2000000011</v>
      </c>
      <c r="C272" s="29">
        <f t="shared" si="17"/>
        <v>0.73624150443764746</v>
      </c>
      <c r="D272" s="25">
        <v>7845108.4000000004</v>
      </c>
      <c r="E272" s="29">
        <v>0.28989202137729503</v>
      </c>
      <c r="F272" s="25">
        <f t="shared" si="18"/>
        <v>1199142.8</v>
      </c>
      <c r="G272" s="29">
        <f t="shared" si="19"/>
        <v>3.6563775206756048</v>
      </c>
      <c r="H272" s="25">
        <v>8927.4</v>
      </c>
      <c r="I272" s="29">
        <v>3.7054426820798896</v>
      </c>
      <c r="J272" s="25">
        <v>81072.5</v>
      </c>
      <c r="K272" s="29">
        <v>1.9974829072743501</v>
      </c>
      <c r="L272" s="25">
        <v>149674.20000000001</v>
      </c>
      <c r="M272" s="29">
        <v>2.3767172632290698</v>
      </c>
      <c r="N272" s="25">
        <v>383968.3</v>
      </c>
      <c r="O272" s="29">
        <v>3.6108442337557598</v>
      </c>
      <c r="P272" s="25">
        <v>568926.6</v>
      </c>
      <c r="Q272" s="29">
        <v>4.2378633640965298</v>
      </c>
      <c r="R272" s="25">
        <v>6573.8</v>
      </c>
      <c r="S272" s="29">
        <v>5.5191371809303602</v>
      </c>
    </row>
    <row r="273" spans="1:19" ht="14.25" customHeight="1" x14ac:dyDescent="0.2">
      <c r="A273" s="23" t="s">
        <v>73</v>
      </c>
      <c r="B273" s="26">
        <f t="shared" si="16"/>
        <v>8263338.5999999996</v>
      </c>
      <c r="C273" s="28">
        <f t="shared" si="17"/>
        <v>0.99092895564027883</v>
      </c>
      <c r="D273" s="21">
        <v>6764118.7999999998</v>
      </c>
      <c r="E273" s="28">
        <v>0.30733561923838498</v>
      </c>
      <c r="F273" s="21">
        <f t="shared" si="18"/>
        <v>1499219.8</v>
      </c>
      <c r="G273" s="28">
        <f t="shared" si="19"/>
        <v>4.0751375141923836</v>
      </c>
      <c r="H273" s="21">
        <v>70848.7</v>
      </c>
      <c r="I273" s="28">
        <v>2.8844242872487396</v>
      </c>
      <c r="J273" s="21">
        <v>128444.2</v>
      </c>
      <c r="K273" s="28">
        <v>3.4620320575004602</v>
      </c>
      <c r="L273" s="21">
        <v>147757.1</v>
      </c>
      <c r="M273" s="28">
        <v>3.1268858213919999</v>
      </c>
      <c r="N273" s="21">
        <v>427363</v>
      </c>
      <c r="O273" s="28">
        <v>4.1436268160790704</v>
      </c>
      <c r="P273" s="21">
        <v>676435</v>
      </c>
      <c r="Q273" s="28">
        <v>4.2788389630932793</v>
      </c>
      <c r="R273" s="22">
        <v>48371.8</v>
      </c>
      <c r="S273" s="30">
        <v>6.8900143885486997</v>
      </c>
    </row>
    <row r="274" spans="1:19" ht="14.25" customHeight="1" x14ac:dyDescent="0.2">
      <c r="A274" s="23" t="s">
        <v>1</v>
      </c>
      <c r="B274" s="26">
        <f t="shared" si="16"/>
        <v>8162870.9999999991</v>
      </c>
      <c r="C274" s="28">
        <f t="shared" si="17"/>
        <v>0.71322980946287107</v>
      </c>
      <c r="D274" s="21">
        <v>7152800.2999999998</v>
      </c>
      <c r="E274" s="28">
        <v>0.24627920773909998</v>
      </c>
      <c r="F274" s="21">
        <f t="shared" si="18"/>
        <v>1010070.7</v>
      </c>
      <c r="G274" s="28">
        <f t="shared" si="19"/>
        <v>4.0199333937713444</v>
      </c>
      <c r="H274" s="21">
        <v>27715.7</v>
      </c>
      <c r="I274" s="28">
        <v>3.7313698012317902</v>
      </c>
      <c r="J274" s="21">
        <v>124486.7</v>
      </c>
      <c r="K274" s="28">
        <v>2.5641355020255201</v>
      </c>
      <c r="L274" s="21">
        <v>105300.3</v>
      </c>
      <c r="M274" s="28">
        <v>2.7762137999606797</v>
      </c>
      <c r="N274" s="21">
        <v>237912.8</v>
      </c>
      <c r="O274" s="28">
        <v>4.2256266119351302</v>
      </c>
      <c r="P274" s="21">
        <v>499913.1</v>
      </c>
      <c r="Q274" s="28">
        <v>4.5258053289661699</v>
      </c>
      <c r="R274" s="22">
        <v>14742.1</v>
      </c>
      <c r="S274" s="30">
        <v>5.2653602268333497</v>
      </c>
    </row>
    <row r="275" spans="1:19" ht="14.25" customHeight="1" x14ac:dyDescent="0.2">
      <c r="A275" s="23" t="s">
        <v>2</v>
      </c>
      <c r="B275" s="26">
        <f t="shared" si="16"/>
        <v>8781568.9000000004</v>
      </c>
      <c r="C275" s="28">
        <f t="shared" si="17"/>
        <v>0.61985458167958996</v>
      </c>
      <c r="D275" s="21">
        <v>7731453.9000000004</v>
      </c>
      <c r="E275" s="28">
        <v>0.18810324782509499</v>
      </c>
      <c r="F275" s="21">
        <f t="shared" si="18"/>
        <v>1050115</v>
      </c>
      <c r="G275" s="28">
        <f t="shared" si="19"/>
        <v>3.7986164639110949</v>
      </c>
      <c r="H275" s="21">
        <v>40686.400000000001</v>
      </c>
      <c r="I275" s="28">
        <v>1.3301351065712399</v>
      </c>
      <c r="J275" s="21">
        <v>126316.1</v>
      </c>
      <c r="K275" s="28">
        <v>2.7194251247465702</v>
      </c>
      <c r="L275" s="21">
        <v>118623.7</v>
      </c>
      <c r="M275" s="28">
        <v>2.5903292175172403</v>
      </c>
      <c r="N275" s="21">
        <v>339768.1</v>
      </c>
      <c r="O275" s="28">
        <v>3.9707520658943598</v>
      </c>
      <c r="P275" s="21">
        <v>381303.7</v>
      </c>
      <c r="Q275" s="28">
        <v>4.3591803069311892</v>
      </c>
      <c r="R275" s="21">
        <v>43417</v>
      </c>
      <c r="S275" s="28">
        <v>6.2827381440449592</v>
      </c>
    </row>
    <row r="276" spans="1:19" ht="14.25" customHeight="1" x14ac:dyDescent="0.2">
      <c r="A276" s="23" t="s">
        <v>3</v>
      </c>
      <c r="B276" s="26">
        <f t="shared" si="16"/>
        <v>8504778.1999999993</v>
      </c>
      <c r="C276" s="28">
        <f t="shared" si="17"/>
        <v>0.5584270296431717</v>
      </c>
      <c r="D276" s="21">
        <v>7653867.9000000004</v>
      </c>
      <c r="E276" s="28">
        <v>0.21281286419902798</v>
      </c>
      <c r="F276" s="21">
        <f>H276+J276+L276+N276+P276+R276</f>
        <v>850910.29999999993</v>
      </c>
      <c r="G276" s="28">
        <f>(H276*I276+J276*K276+L276*M276+N276*O276+P276*Q276+R276*S276)/(H276+J276+L276+N276+P276+R276)</f>
        <v>3.6671979149858691</v>
      </c>
      <c r="H276" s="21">
        <v>58234.6</v>
      </c>
      <c r="I276" s="28">
        <v>1.6902209854622499</v>
      </c>
      <c r="J276" s="21">
        <v>85525.1</v>
      </c>
      <c r="K276" s="28">
        <v>2.2244022982726701</v>
      </c>
      <c r="L276" s="21">
        <v>114877.1</v>
      </c>
      <c r="M276" s="28">
        <v>2.8433242221469701</v>
      </c>
      <c r="N276" s="21">
        <v>245331.1</v>
      </c>
      <c r="O276" s="28">
        <v>3.5475077476928103</v>
      </c>
      <c r="P276" s="21">
        <v>287980.3</v>
      </c>
      <c r="Q276" s="28">
        <v>3.8966655219124404</v>
      </c>
      <c r="R276" s="22">
        <v>58962.1</v>
      </c>
      <c r="S276" s="30">
        <v>8.6949952766268499</v>
      </c>
    </row>
    <row r="277" spans="1:19" ht="14.25" customHeight="1" x14ac:dyDescent="0.2">
      <c r="A277" s="23" t="s">
        <v>4</v>
      </c>
      <c r="B277" s="26">
        <f t="shared" si="16"/>
        <v>10537738.9</v>
      </c>
      <c r="C277" s="28">
        <f t="shared" si="17"/>
        <v>0.92200926101898395</v>
      </c>
      <c r="D277" s="21">
        <v>8637186.9000000004</v>
      </c>
      <c r="E277" s="28">
        <v>0.25998022423249895</v>
      </c>
      <c r="F277" s="21">
        <f>H277+J277+L277+N277+P277+R277</f>
        <v>1900552</v>
      </c>
      <c r="G277" s="28">
        <f>(H277*I277+J277*K277+L277*M277+N277*O277+P277*Q277+R277*S277)/(H277+J277+L277+N277+P277+R277)</f>
        <v>3.930644922633002</v>
      </c>
      <c r="H277" s="21">
        <v>66476.3</v>
      </c>
      <c r="I277" s="28">
        <v>5.2092572089601905</v>
      </c>
      <c r="J277" s="21">
        <v>230682.1</v>
      </c>
      <c r="K277" s="28">
        <v>3.2654478869405095</v>
      </c>
      <c r="L277" s="21">
        <v>471634.5</v>
      </c>
      <c r="M277" s="28">
        <v>3.2222135445986195</v>
      </c>
      <c r="N277" s="21">
        <v>409620.6</v>
      </c>
      <c r="O277" s="28">
        <v>4.2760037532292099</v>
      </c>
      <c r="P277" s="21">
        <v>714758.9</v>
      </c>
      <c r="Q277" s="28">
        <v>4.276641249238029</v>
      </c>
      <c r="R277" s="22">
        <v>7379.6</v>
      </c>
      <c r="S277" s="30">
        <v>5.8009724104287503</v>
      </c>
    </row>
    <row r="278" spans="1:19" ht="14.25" customHeight="1" x14ac:dyDescent="0.2">
      <c r="A278" s="23" t="s">
        <v>5</v>
      </c>
      <c r="B278" s="26">
        <f t="shared" si="16"/>
        <v>9782512.8000000007</v>
      </c>
      <c r="C278" s="28">
        <f t="shared" si="17"/>
        <v>0.5541906031546413</v>
      </c>
      <c r="D278" s="21">
        <v>8612641.8000000007</v>
      </c>
      <c r="E278" s="28">
        <v>0.18146187038685396</v>
      </c>
      <c r="F278" s="21">
        <f t="shared" ref="F278:F284" si="20">H278+J278+L278+N278+P278+R278</f>
        <v>1169871</v>
      </c>
      <c r="G278" s="28">
        <f t="shared" ref="G278:G284" si="21">(H278*I278+J278*K278+L278*M278+N278*O278+P278*Q278+R278*S278)/(H278+J278+L278+N278+P278+R278)</f>
        <v>3.2982359413986662</v>
      </c>
      <c r="H278" s="21">
        <v>27720</v>
      </c>
      <c r="I278" s="28">
        <v>2.3772063492063498</v>
      </c>
      <c r="J278" s="21">
        <v>130375.1</v>
      </c>
      <c r="K278" s="28">
        <v>2.24936761697594</v>
      </c>
      <c r="L278" s="21">
        <v>105075.4</v>
      </c>
      <c r="M278" s="28">
        <v>2.5400686649777198</v>
      </c>
      <c r="N278" s="21">
        <v>405124</v>
      </c>
      <c r="O278" s="28">
        <v>3.5721006161076598</v>
      </c>
      <c r="P278" s="21">
        <v>465997.7</v>
      </c>
      <c r="Q278" s="28">
        <v>3.4410591983608496</v>
      </c>
      <c r="R278" s="22">
        <v>35578.800000000003</v>
      </c>
      <c r="S278" s="30">
        <v>5.1093572014795301</v>
      </c>
    </row>
    <row r="279" spans="1:19" ht="14.25" customHeight="1" x14ac:dyDescent="0.2">
      <c r="A279" s="23" t="s">
        <v>6</v>
      </c>
      <c r="B279" s="26">
        <f t="shared" si="16"/>
        <v>9910719.6000000015</v>
      </c>
      <c r="C279" s="28">
        <f t="shared" si="17"/>
        <v>0.51829895338780463</v>
      </c>
      <c r="D279" s="21">
        <v>8849738.5</v>
      </c>
      <c r="E279" s="28">
        <v>0.17259948223328897</v>
      </c>
      <c r="F279" s="21">
        <f t="shared" si="20"/>
        <v>1060981.1000000001</v>
      </c>
      <c r="G279" s="28">
        <f t="shared" si="21"/>
        <v>3.4018092433503289</v>
      </c>
      <c r="H279" s="21">
        <v>27133.1</v>
      </c>
      <c r="I279" s="28">
        <v>1.7444947683825298</v>
      </c>
      <c r="J279" s="21">
        <v>123641.9</v>
      </c>
      <c r="K279" s="28">
        <v>2.2752844383659605</v>
      </c>
      <c r="L279" s="21">
        <v>104875.8</v>
      </c>
      <c r="M279" s="28">
        <v>2.3332299729775596</v>
      </c>
      <c r="N279" s="21">
        <v>352900.3</v>
      </c>
      <c r="O279" s="28">
        <v>3.8472026490201303</v>
      </c>
      <c r="P279" s="21">
        <v>425060.5</v>
      </c>
      <c r="Q279" s="28">
        <v>3.5489728709207302</v>
      </c>
      <c r="R279" s="22">
        <v>27369.5</v>
      </c>
      <c r="S279" s="30">
        <v>6.2001409963645688</v>
      </c>
    </row>
    <row r="280" spans="1:19" ht="14.25" customHeight="1" x14ac:dyDescent="0.2">
      <c r="A280" s="23" t="s">
        <v>7</v>
      </c>
      <c r="B280" s="26">
        <f t="shared" si="16"/>
        <v>10112449.699999999</v>
      </c>
      <c r="C280" s="28">
        <f t="shared" si="17"/>
        <v>0.5420183207437862</v>
      </c>
      <c r="D280" s="21">
        <v>8701499.4000000004</v>
      </c>
      <c r="E280" s="28">
        <v>0.17827742250950501</v>
      </c>
      <c r="F280" s="21">
        <f t="shared" si="20"/>
        <v>1410950.3</v>
      </c>
      <c r="G280" s="28">
        <f t="shared" si="21"/>
        <v>2.785251982298738</v>
      </c>
      <c r="H280" s="21">
        <v>30790.5</v>
      </c>
      <c r="I280" s="28">
        <v>2.0563376690862403</v>
      </c>
      <c r="J280" s="21">
        <v>119038.7</v>
      </c>
      <c r="K280" s="28">
        <v>2.0926660489403903</v>
      </c>
      <c r="L280" s="21">
        <v>415503.1</v>
      </c>
      <c r="M280" s="28">
        <v>1.4244497381607999</v>
      </c>
      <c r="N280" s="21">
        <v>347540.9</v>
      </c>
      <c r="O280" s="28">
        <v>3.1397816458437</v>
      </c>
      <c r="P280" s="21">
        <v>456319.2</v>
      </c>
      <c r="Q280" s="28">
        <v>3.809225658267279</v>
      </c>
      <c r="R280" s="22">
        <v>41757.9</v>
      </c>
      <c r="S280" s="30">
        <v>4.6970652978238796</v>
      </c>
    </row>
    <row r="281" spans="1:19" ht="14.25" customHeight="1" x14ac:dyDescent="0.2">
      <c r="A281" s="23" t="s">
        <v>8</v>
      </c>
      <c r="B281" s="26">
        <f t="shared" si="16"/>
        <v>9340327.6999999993</v>
      </c>
      <c r="C281" s="28">
        <f t="shared" si="17"/>
        <v>0.53477713196293986</v>
      </c>
      <c r="D281" s="21">
        <v>8287082.7999999998</v>
      </c>
      <c r="E281" s="28">
        <v>0.16066423024034499</v>
      </c>
      <c r="F281" s="21">
        <f t="shared" si="20"/>
        <v>1053244.8999999999</v>
      </c>
      <c r="G281" s="28">
        <f t="shared" si="21"/>
        <v>3.4783514071608597</v>
      </c>
      <c r="H281" s="21">
        <v>35541.200000000004</v>
      </c>
      <c r="I281" s="28">
        <v>1.9633214410318198</v>
      </c>
      <c r="J281" s="21">
        <v>126940.2</v>
      </c>
      <c r="K281" s="28">
        <v>2.1497923904326597</v>
      </c>
      <c r="L281" s="21">
        <v>122775</v>
      </c>
      <c r="M281" s="28">
        <v>2.4772920790063098</v>
      </c>
      <c r="N281" s="21">
        <v>299103.90000000002</v>
      </c>
      <c r="O281" s="28">
        <v>3.3870780688583499</v>
      </c>
      <c r="P281" s="21">
        <v>424780.1</v>
      </c>
      <c r="Q281" s="28">
        <v>3.7962707221924901</v>
      </c>
      <c r="R281" s="22">
        <v>44104.5</v>
      </c>
      <c r="S281" s="30">
        <v>8.8667585393780701</v>
      </c>
    </row>
    <row r="282" spans="1:19" ht="14.25" customHeight="1" x14ac:dyDescent="0.2">
      <c r="A282" s="23" t="s">
        <v>9</v>
      </c>
      <c r="B282" s="26">
        <f t="shared" si="16"/>
        <v>9718196.3000000026</v>
      </c>
      <c r="C282" s="28">
        <f t="shared" si="17"/>
        <v>0.56811947809697938</v>
      </c>
      <c r="D282" s="21">
        <v>8472940.3000000007</v>
      </c>
      <c r="E282" s="28">
        <v>0.16519602386434801</v>
      </c>
      <c r="F282" s="21">
        <f t="shared" si="20"/>
        <v>1245256.0000000002</v>
      </c>
      <c r="G282" s="28">
        <f t="shared" si="21"/>
        <v>3.3096813522681292</v>
      </c>
      <c r="H282" s="21">
        <v>38204.300000000003</v>
      </c>
      <c r="I282" s="28">
        <v>1.8036853966700099</v>
      </c>
      <c r="J282" s="21">
        <v>99104.1</v>
      </c>
      <c r="K282" s="28">
        <v>2.27289549070119</v>
      </c>
      <c r="L282" s="21">
        <v>151247.70000000001</v>
      </c>
      <c r="M282" s="28">
        <v>2.63428529491688</v>
      </c>
      <c r="N282" s="21">
        <v>379316.8</v>
      </c>
      <c r="O282" s="28">
        <v>3.2707643452649595</v>
      </c>
      <c r="P282" s="21">
        <v>566754.30000000005</v>
      </c>
      <c r="Q282" s="28">
        <v>3.7556708877197802</v>
      </c>
      <c r="R282" s="21">
        <v>10628.8</v>
      </c>
      <c r="S282" s="28">
        <v>5.6084111094385092</v>
      </c>
    </row>
    <row r="283" spans="1:19" ht="14.25" customHeight="1" x14ac:dyDescent="0.2">
      <c r="A283" s="23" t="s">
        <v>14</v>
      </c>
      <c r="B283" s="26">
        <f t="shared" si="16"/>
        <v>9098532.2999999989</v>
      </c>
      <c r="C283" s="28">
        <f t="shared" si="17"/>
        <v>0.56859305055168052</v>
      </c>
      <c r="D283" s="21">
        <v>7763531</v>
      </c>
      <c r="E283" s="28">
        <v>0.164537703913335</v>
      </c>
      <c r="F283" s="21">
        <f t="shared" si="20"/>
        <v>1335001.3</v>
      </c>
      <c r="G283" s="28">
        <f t="shared" si="21"/>
        <v>2.918325750694025</v>
      </c>
      <c r="H283" s="21">
        <v>42218.5</v>
      </c>
      <c r="I283" s="28">
        <v>1.7616894015656599</v>
      </c>
      <c r="J283" s="21">
        <v>133907.29999999999</v>
      </c>
      <c r="K283" s="28">
        <v>2.2806000793085999</v>
      </c>
      <c r="L283" s="21">
        <v>413691.3</v>
      </c>
      <c r="M283" s="28">
        <v>1.7060330831226098</v>
      </c>
      <c r="N283" s="21">
        <v>286478.90000000002</v>
      </c>
      <c r="O283" s="28">
        <v>3.1574594987623898</v>
      </c>
      <c r="P283" s="21">
        <v>449672.1</v>
      </c>
      <c r="Q283" s="28">
        <v>4.0847698534109593</v>
      </c>
      <c r="R283" s="22">
        <v>9033.2000000000007</v>
      </c>
      <c r="S283" s="30">
        <v>7.6473654961696891</v>
      </c>
    </row>
    <row r="284" spans="1:19" ht="14.25" customHeight="1" thickBot="1" x14ac:dyDescent="0.25">
      <c r="A284" s="24" t="s">
        <v>15</v>
      </c>
      <c r="B284" s="27">
        <f t="shared" si="16"/>
        <v>9117918.2999999989</v>
      </c>
      <c r="C284" s="29">
        <f t="shared" si="17"/>
        <v>0.50130106123017193</v>
      </c>
      <c r="D284" s="25">
        <v>7812540.2000000002</v>
      </c>
      <c r="E284" s="29">
        <v>2.46869541868085E-2</v>
      </c>
      <c r="F284" s="25">
        <f t="shared" si="20"/>
        <v>1305378.1000000001</v>
      </c>
      <c r="G284" s="29">
        <f t="shared" si="21"/>
        <v>3.3537825538822847</v>
      </c>
      <c r="H284" s="25">
        <v>36641.5</v>
      </c>
      <c r="I284" s="29">
        <v>1.90405684810938</v>
      </c>
      <c r="J284" s="25">
        <v>115201</v>
      </c>
      <c r="K284" s="29">
        <v>2.6096576852631501</v>
      </c>
      <c r="L284" s="25">
        <v>135267.29999999999</v>
      </c>
      <c r="M284" s="29">
        <v>2.3823482319821601</v>
      </c>
      <c r="N284" s="25">
        <v>384443.6</v>
      </c>
      <c r="O284" s="29">
        <v>2.9855327595517305</v>
      </c>
      <c r="P284" s="25">
        <v>605473.6</v>
      </c>
      <c r="Q284" s="29">
        <v>3.8063090331271301</v>
      </c>
      <c r="R284" s="25">
        <v>28351.1</v>
      </c>
      <c r="S284" s="29">
        <v>8.2151738733241402</v>
      </c>
    </row>
    <row r="285" spans="1:19" ht="14.25" customHeight="1" x14ac:dyDescent="0.2">
      <c r="A285" s="23" t="s">
        <v>74</v>
      </c>
      <c r="B285" s="26">
        <f t="shared" ref="B285:B296" si="22">D285+H285+J285+L285+N285+P285+R285</f>
        <v>7674479.9000000004</v>
      </c>
      <c r="C285" s="28">
        <f t="shared" ref="C285:C296" si="23">(D285*E285+H285*I285+J285*K285+L285*M285+N285*O285+P285*Q285+R285*S285)/(D285+H285+J285+L285+N285+P285+R285)</f>
        <v>0.46620165335243074</v>
      </c>
      <c r="D285" s="21">
        <v>6638741.7000000002</v>
      </c>
      <c r="E285" s="28">
        <v>1.7230804445969E-2</v>
      </c>
      <c r="F285" s="21">
        <f t="shared" ref="F285:F311" si="24">H285+J285+L285+N285+P285+R285</f>
        <v>1035738.2000000001</v>
      </c>
      <c r="G285" s="28">
        <f t="shared" ref="G285:G311" si="25">(H285*I285+J285*K285+L285*M285+N285*O285+P285*Q285+R285*S285)/(H285+J285+L285+N285+P285+R285)</f>
        <v>3.3439573417297899</v>
      </c>
      <c r="H285" s="21">
        <v>46940.2</v>
      </c>
      <c r="I285" s="28">
        <v>1.9542132117033999</v>
      </c>
      <c r="J285" s="21">
        <v>99401.1</v>
      </c>
      <c r="K285" s="28">
        <v>2.30647279557268</v>
      </c>
      <c r="L285" s="21">
        <v>111354.4</v>
      </c>
      <c r="M285" s="28">
        <v>2.4879162386039497</v>
      </c>
      <c r="N285" s="21">
        <v>257140.8</v>
      </c>
      <c r="O285" s="28">
        <v>3.5425505092929597</v>
      </c>
      <c r="P285" s="21">
        <v>498625.4</v>
      </c>
      <c r="Q285" s="28">
        <v>3.5119424361454499</v>
      </c>
      <c r="R285" s="22">
        <v>22276.3</v>
      </c>
      <c r="S285" s="30">
        <v>9.128485071578309</v>
      </c>
    </row>
    <row r="286" spans="1:19" ht="14.25" customHeight="1" x14ac:dyDescent="0.2">
      <c r="A286" s="23" t="s">
        <v>1</v>
      </c>
      <c r="B286" s="26">
        <f t="shared" si="22"/>
        <v>7550831.6999999993</v>
      </c>
      <c r="C286" s="28">
        <f t="shared" si="23"/>
        <v>0.49231691788336368</v>
      </c>
      <c r="D286" s="21">
        <v>6597752.2999999998</v>
      </c>
      <c r="E286" s="28">
        <v>5.2730182974586697E-2</v>
      </c>
      <c r="F286" s="21">
        <f t="shared" si="24"/>
        <v>953079.4</v>
      </c>
      <c r="G286" s="28">
        <f t="shared" si="25"/>
        <v>3.5353838347571029</v>
      </c>
      <c r="H286" s="21">
        <v>35634.1</v>
      </c>
      <c r="I286" s="28">
        <v>1.7931970219536899</v>
      </c>
      <c r="J286" s="21">
        <v>103041</v>
      </c>
      <c r="K286" s="28">
        <v>2.2487903552954602</v>
      </c>
      <c r="L286" s="21">
        <v>119653.5</v>
      </c>
      <c r="M286" s="28">
        <v>2.4061423694250501</v>
      </c>
      <c r="N286" s="21">
        <v>262493</v>
      </c>
      <c r="O286" s="28">
        <v>3.6812808074882004</v>
      </c>
      <c r="P286" s="21">
        <v>428301.7</v>
      </c>
      <c r="Q286" s="28">
        <v>4.1706002591164095</v>
      </c>
      <c r="R286" s="22">
        <v>3956.1</v>
      </c>
      <c r="S286" s="30">
        <v>8.4416357018275612</v>
      </c>
    </row>
    <row r="287" spans="1:19" ht="14.25" customHeight="1" x14ac:dyDescent="0.2">
      <c r="A287" s="23" t="s">
        <v>2</v>
      </c>
      <c r="B287" s="26">
        <f t="shared" si="22"/>
        <v>9242802.6999999993</v>
      </c>
      <c r="C287" s="28">
        <f t="shared" si="23"/>
        <v>0.37531443022147398</v>
      </c>
      <c r="D287" s="21">
        <v>7988747.5999999996</v>
      </c>
      <c r="E287" s="28">
        <v>1.2806084523186101E-2</v>
      </c>
      <c r="F287" s="21">
        <f t="shared" si="24"/>
        <v>1254055.1000000001</v>
      </c>
      <c r="G287" s="28">
        <f t="shared" si="25"/>
        <v>2.6846130221869839</v>
      </c>
      <c r="H287" s="21">
        <v>42424.7</v>
      </c>
      <c r="I287" s="28">
        <v>2.20239176706023</v>
      </c>
      <c r="J287" s="21">
        <v>389621.9</v>
      </c>
      <c r="K287" s="28">
        <v>1.35594244830694</v>
      </c>
      <c r="L287" s="21">
        <v>98398.6</v>
      </c>
      <c r="M287" s="28">
        <v>2.43928542682518</v>
      </c>
      <c r="N287" s="21">
        <v>274581.09999999998</v>
      </c>
      <c r="O287" s="28">
        <v>2.6862197361726601</v>
      </c>
      <c r="P287" s="21">
        <v>445861.4</v>
      </c>
      <c r="Q287" s="28">
        <v>3.9060908771201097</v>
      </c>
      <c r="R287" s="22">
        <v>3167.4</v>
      </c>
      <c r="S287" s="30">
        <v>8.1231865252257407</v>
      </c>
    </row>
    <row r="288" spans="1:19" ht="14.25" customHeight="1" x14ac:dyDescent="0.2">
      <c r="A288" s="23" t="s">
        <v>3</v>
      </c>
      <c r="B288" s="26">
        <f t="shared" si="22"/>
        <v>9607799.4000000004</v>
      </c>
      <c r="C288" s="28">
        <f t="shared" si="23"/>
        <v>0.34941595221065919</v>
      </c>
      <c r="D288" s="21">
        <v>8586032.6999999993</v>
      </c>
      <c r="E288" s="28">
        <v>1.7695281896608701E-2</v>
      </c>
      <c r="F288" s="21">
        <f t="shared" si="24"/>
        <v>1021766.7000000001</v>
      </c>
      <c r="G288" s="28">
        <f t="shared" si="25"/>
        <v>3.1369060148466374</v>
      </c>
      <c r="H288" s="21">
        <v>65013.8</v>
      </c>
      <c r="I288" s="28">
        <v>2.1736077725036802</v>
      </c>
      <c r="J288" s="21">
        <v>83228.800000000003</v>
      </c>
      <c r="K288" s="28">
        <v>2.0009913755815303</v>
      </c>
      <c r="L288" s="21">
        <v>134728.70000000001</v>
      </c>
      <c r="M288" s="28">
        <v>2.3385813861486104</v>
      </c>
      <c r="N288" s="21">
        <v>245095.3</v>
      </c>
      <c r="O288" s="28">
        <v>2.9206937423932602</v>
      </c>
      <c r="P288" s="21">
        <v>488883.20000000001</v>
      </c>
      <c r="Q288" s="28">
        <v>3.7535403691515699</v>
      </c>
      <c r="R288" s="22">
        <v>4816.9000000000005</v>
      </c>
      <c r="S288" s="30">
        <v>6.5117251759430292</v>
      </c>
    </row>
    <row r="289" spans="1:19" ht="14.25" customHeight="1" x14ac:dyDescent="0.2">
      <c r="A289" s="23" t="s">
        <v>4</v>
      </c>
      <c r="B289" s="26">
        <f t="shared" si="22"/>
        <v>9391554.5999999996</v>
      </c>
      <c r="C289" s="28">
        <f t="shared" si="23"/>
        <v>0.39293472424682474</v>
      </c>
      <c r="D289" s="21">
        <v>8350294.7000000002</v>
      </c>
      <c r="E289" s="28">
        <v>1.1164244897847701E-2</v>
      </c>
      <c r="F289" s="21">
        <f t="shared" si="24"/>
        <v>1041259.9</v>
      </c>
      <c r="G289" s="28">
        <f t="shared" si="25"/>
        <v>3.4545104272237879</v>
      </c>
      <c r="H289" s="21">
        <v>59903.7</v>
      </c>
      <c r="I289" s="28">
        <v>2.1778086996295696</v>
      </c>
      <c r="J289" s="21">
        <v>82636.5</v>
      </c>
      <c r="K289" s="28">
        <v>2.23325209804384</v>
      </c>
      <c r="L289" s="21">
        <v>103992.6</v>
      </c>
      <c r="M289" s="28">
        <v>3.13821133426802</v>
      </c>
      <c r="N289" s="21">
        <v>232968.5</v>
      </c>
      <c r="O289" s="28">
        <v>3.50120133837836</v>
      </c>
      <c r="P289" s="21">
        <v>557204.9</v>
      </c>
      <c r="Q289" s="28">
        <v>3.78934549750011</v>
      </c>
      <c r="R289" s="22">
        <v>4553.7</v>
      </c>
      <c r="S289" s="30">
        <v>6.2748944814107199</v>
      </c>
    </row>
    <row r="290" spans="1:19" ht="14.25" customHeight="1" x14ac:dyDescent="0.2">
      <c r="A290" s="23" t="s">
        <v>5</v>
      </c>
      <c r="B290" s="26">
        <f t="shared" si="22"/>
        <v>8197431.3000000007</v>
      </c>
      <c r="C290" s="28">
        <f t="shared" si="23"/>
        <v>0.41079601606420274</v>
      </c>
      <c r="D290" s="21">
        <v>7221918.2999999998</v>
      </c>
      <c r="E290" s="28">
        <v>2.4146430042001395E-2</v>
      </c>
      <c r="F290" s="21">
        <f t="shared" si="24"/>
        <v>975513</v>
      </c>
      <c r="G290" s="28">
        <f t="shared" si="25"/>
        <v>3.273240412992958</v>
      </c>
      <c r="H290" s="21">
        <v>42780.5</v>
      </c>
      <c r="I290" s="28">
        <v>2.20496941363472</v>
      </c>
      <c r="J290" s="21">
        <v>127744.9</v>
      </c>
      <c r="K290" s="28">
        <v>1.9105299702766998</v>
      </c>
      <c r="L290" s="21">
        <v>95464.7</v>
      </c>
      <c r="M290" s="28">
        <v>2.0283366626617001</v>
      </c>
      <c r="N290" s="21">
        <v>292937.10000000003</v>
      </c>
      <c r="O290" s="28">
        <v>3.5301555828879301</v>
      </c>
      <c r="P290" s="21">
        <v>401787.9</v>
      </c>
      <c r="Q290" s="28">
        <v>3.8910173427323196</v>
      </c>
      <c r="R290" s="22">
        <v>14797.9</v>
      </c>
      <c r="S290" s="30">
        <v>4.2970045749734789</v>
      </c>
    </row>
    <row r="291" spans="1:19" ht="14.25" customHeight="1" x14ac:dyDescent="0.2">
      <c r="A291" s="23" t="s">
        <v>6</v>
      </c>
      <c r="B291" s="26">
        <f t="shared" si="22"/>
        <v>10629115.499999998</v>
      </c>
      <c r="C291" s="28">
        <f t="shared" si="23"/>
        <v>0.32906314048426738</v>
      </c>
      <c r="D291" s="21">
        <v>9618918.6999999993</v>
      </c>
      <c r="E291" s="28">
        <v>1.8505642011507999E-2</v>
      </c>
      <c r="F291" s="21">
        <f t="shared" si="24"/>
        <v>1010196.8</v>
      </c>
      <c r="G291" s="28">
        <f t="shared" si="25"/>
        <v>3.2861377713728683</v>
      </c>
      <c r="H291" s="21">
        <v>56542.1</v>
      </c>
      <c r="I291" s="28">
        <v>2.0924612280053303</v>
      </c>
      <c r="J291" s="21">
        <v>104369.1</v>
      </c>
      <c r="K291" s="28">
        <v>1.6329615662106898</v>
      </c>
      <c r="L291" s="21">
        <v>129834.5</v>
      </c>
      <c r="M291" s="28">
        <v>2.2828419872992201</v>
      </c>
      <c r="N291" s="21">
        <v>295946.10000000003</v>
      </c>
      <c r="O291" s="28">
        <v>3.6214431344086</v>
      </c>
      <c r="P291" s="21">
        <v>385779.4</v>
      </c>
      <c r="Q291" s="28">
        <v>3.79728156298652</v>
      </c>
      <c r="R291" s="22">
        <v>37725.599999999999</v>
      </c>
      <c r="S291" s="30">
        <v>5.2443528267277397</v>
      </c>
    </row>
    <row r="292" spans="1:19" ht="14.25" customHeight="1" x14ac:dyDescent="0.2">
      <c r="A292" s="23" t="s">
        <v>7</v>
      </c>
      <c r="B292" s="26">
        <f t="shared" si="22"/>
        <v>10267765.900000002</v>
      </c>
      <c r="C292" s="28">
        <f t="shared" si="23"/>
        <v>0.2930967080190246</v>
      </c>
      <c r="D292" s="21">
        <v>9369127.5</v>
      </c>
      <c r="E292" s="28">
        <v>1.9433125976778501E-2</v>
      </c>
      <c r="F292" s="21">
        <f t="shared" si="24"/>
        <v>898638.4</v>
      </c>
      <c r="G292" s="28">
        <f t="shared" si="25"/>
        <v>3.1462899304102718</v>
      </c>
      <c r="H292" s="21">
        <v>65919.3</v>
      </c>
      <c r="I292" s="28">
        <v>1.7525216287187499</v>
      </c>
      <c r="J292" s="21">
        <v>72676.3</v>
      </c>
      <c r="K292" s="28">
        <v>1.9938960844181699</v>
      </c>
      <c r="L292" s="21">
        <v>108419.5</v>
      </c>
      <c r="M292" s="28">
        <v>2.2632533354239799</v>
      </c>
      <c r="N292" s="21">
        <v>227497</v>
      </c>
      <c r="O292" s="28">
        <v>3.4966542899466799</v>
      </c>
      <c r="P292" s="21">
        <v>415613.4</v>
      </c>
      <c r="Q292" s="28">
        <v>3.5788334952626597</v>
      </c>
      <c r="R292" s="22">
        <v>8512.9</v>
      </c>
      <c r="S292" s="30">
        <v>4.5428287657555</v>
      </c>
    </row>
    <row r="293" spans="1:19" ht="14.25" customHeight="1" x14ac:dyDescent="0.2">
      <c r="A293" s="23" t="s">
        <v>8</v>
      </c>
      <c r="B293" s="26">
        <f t="shared" si="22"/>
        <v>9208959.2000000011</v>
      </c>
      <c r="C293" s="28">
        <f t="shared" si="23"/>
        <v>0.35965677945451219</v>
      </c>
      <c r="D293" s="21">
        <v>8136887.7999999998</v>
      </c>
      <c r="E293" s="28">
        <v>2.1337178202211399E-2</v>
      </c>
      <c r="F293" s="21">
        <f t="shared" si="24"/>
        <v>1072071.4000000001</v>
      </c>
      <c r="G293" s="28">
        <f t="shared" si="25"/>
        <v>2.9274602260633027</v>
      </c>
      <c r="H293" s="21">
        <v>66444.100000000006</v>
      </c>
      <c r="I293" s="28">
        <v>2.3074156471379696</v>
      </c>
      <c r="J293" s="21">
        <v>108613</v>
      </c>
      <c r="K293" s="28">
        <v>1.7508940550394501</v>
      </c>
      <c r="L293" s="21">
        <v>146246.1</v>
      </c>
      <c r="M293" s="28">
        <v>2.3146315149600603</v>
      </c>
      <c r="N293" s="21">
        <v>292950.40000000002</v>
      </c>
      <c r="O293" s="28">
        <v>3.4326306364490398</v>
      </c>
      <c r="P293" s="21">
        <v>443795.5</v>
      </c>
      <c r="Q293" s="28">
        <v>3.1190950539156002</v>
      </c>
      <c r="R293" s="22">
        <v>14022.3</v>
      </c>
      <c r="S293" s="30">
        <v>4.7514082568480198</v>
      </c>
    </row>
    <row r="294" spans="1:19" ht="14.25" customHeight="1" x14ac:dyDescent="0.2">
      <c r="A294" s="23" t="s">
        <v>9</v>
      </c>
      <c r="B294" s="26">
        <f t="shared" si="22"/>
        <v>10243570.500000002</v>
      </c>
      <c r="C294" s="28">
        <f t="shared" si="23"/>
        <v>0.31718917900745608</v>
      </c>
      <c r="D294" s="21">
        <v>9285504.4000000004</v>
      </c>
      <c r="E294" s="28">
        <v>1.5730425802178302E-2</v>
      </c>
      <c r="F294" s="21">
        <f t="shared" si="24"/>
        <v>958066.1</v>
      </c>
      <c r="G294" s="28">
        <f t="shared" si="25"/>
        <v>3.2389046841340035</v>
      </c>
      <c r="H294" s="21">
        <v>58048.3</v>
      </c>
      <c r="I294" s="28">
        <v>2.5704973789068801</v>
      </c>
      <c r="J294" s="21">
        <v>147980.30000000002</v>
      </c>
      <c r="K294" s="28">
        <v>1.7319695054003799</v>
      </c>
      <c r="L294" s="21">
        <v>117584.7</v>
      </c>
      <c r="M294" s="28">
        <v>2.5047796864728102</v>
      </c>
      <c r="N294" s="21">
        <v>264131.90000000002</v>
      </c>
      <c r="O294" s="28">
        <v>3.83150291577806</v>
      </c>
      <c r="P294" s="21">
        <v>359930.8</v>
      </c>
      <c r="Q294" s="28">
        <v>3.6997258556366899</v>
      </c>
      <c r="R294" s="22">
        <v>10390.1</v>
      </c>
      <c r="S294" s="30">
        <v>5.7153645296965401</v>
      </c>
    </row>
    <row r="295" spans="1:19" ht="14.25" customHeight="1" x14ac:dyDescent="0.2">
      <c r="A295" s="23" t="s">
        <v>14</v>
      </c>
      <c r="B295" s="26">
        <f t="shared" si="22"/>
        <v>9290138.8000000007</v>
      </c>
      <c r="C295" s="28">
        <f t="shared" si="23"/>
        <v>0.33231713254919271</v>
      </c>
      <c r="D295" s="21">
        <v>8321858.7000000002</v>
      </c>
      <c r="E295" s="28">
        <v>1.6860623576797799E-2</v>
      </c>
      <c r="F295" s="21">
        <f t="shared" si="24"/>
        <v>968280.1</v>
      </c>
      <c r="G295" s="28">
        <f t="shared" si="25"/>
        <v>3.0435000781282175</v>
      </c>
      <c r="H295" s="21">
        <v>59311.3</v>
      </c>
      <c r="I295" s="28">
        <v>2.5380793879075298</v>
      </c>
      <c r="J295" s="21">
        <v>85372.9</v>
      </c>
      <c r="K295" s="28">
        <v>1.8539121665071701</v>
      </c>
      <c r="L295" s="21">
        <v>164094.9</v>
      </c>
      <c r="M295" s="28">
        <v>2.49790215296149</v>
      </c>
      <c r="N295" s="21">
        <v>279759</v>
      </c>
      <c r="O295" s="28">
        <v>3.4819527271687396</v>
      </c>
      <c r="P295" s="21">
        <v>375823.5</v>
      </c>
      <c r="Q295" s="28">
        <v>3.27910200932086</v>
      </c>
      <c r="R295" s="22">
        <v>3918.5</v>
      </c>
      <c r="S295" s="30">
        <v>5.5597047339543204</v>
      </c>
    </row>
    <row r="296" spans="1:19" ht="14.25" customHeight="1" thickBot="1" x14ac:dyDescent="0.25">
      <c r="A296" s="24" t="s">
        <v>15</v>
      </c>
      <c r="B296" s="27">
        <f t="shared" si="22"/>
        <v>11085457.200000001</v>
      </c>
      <c r="C296" s="29">
        <f t="shared" si="23"/>
        <v>0.36785246448833891</v>
      </c>
      <c r="D296" s="25">
        <v>9858774.6999999993</v>
      </c>
      <c r="E296" s="29">
        <v>1.5753917979279899E-2</v>
      </c>
      <c r="F296" s="25">
        <f t="shared" si="24"/>
        <v>1226682.5</v>
      </c>
      <c r="G296" s="29">
        <f t="shared" si="25"/>
        <v>3.1976476578087656</v>
      </c>
      <c r="H296" s="25">
        <v>61774.6</v>
      </c>
      <c r="I296" s="29">
        <v>2.0236976362453203</v>
      </c>
      <c r="J296" s="25">
        <v>162233.9</v>
      </c>
      <c r="K296" s="29">
        <v>1.8017228088580699</v>
      </c>
      <c r="L296" s="25">
        <v>156348.80000000002</v>
      </c>
      <c r="M296" s="29">
        <v>2.2198944987105804</v>
      </c>
      <c r="N296" s="25">
        <v>395927.3</v>
      </c>
      <c r="O296" s="29">
        <v>2.9699762936276399</v>
      </c>
      <c r="P296" s="25">
        <v>436121.9</v>
      </c>
      <c r="Q296" s="29">
        <v>4.2741562049509598</v>
      </c>
      <c r="R296" s="25">
        <v>14276</v>
      </c>
      <c r="S296" s="29">
        <v>8.2767674418604695</v>
      </c>
    </row>
    <row r="297" spans="1:19" ht="14.25" customHeight="1" x14ac:dyDescent="0.2">
      <c r="A297" s="23" t="s">
        <v>75</v>
      </c>
      <c r="B297" s="26">
        <f t="shared" ref="B297:B308" si="26">D297+H297+J297+L297+N297+P297+R297</f>
        <v>9315055.6999999993</v>
      </c>
      <c r="C297" s="28">
        <f t="shared" ref="C297:C308" si="27">(D297*E297+H297*I297+J297*K297+L297*M297+N297*O297+P297*Q297+R297*S297)/(D297+H297+J297+L297+N297+P297+R297)</f>
        <v>0.34396451123743693</v>
      </c>
      <c r="D297" s="21">
        <v>8141460.7999999998</v>
      </c>
      <c r="E297" s="28">
        <v>1.8485342458444298E-2</v>
      </c>
      <c r="F297" s="21">
        <f t="shared" si="24"/>
        <v>1173594.9000000001</v>
      </c>
      <c r="G297" s="28">
        <f t="shared" si="25"/>
        <v>2.6018781182501729</v>
      </c>
      <c r="H297" s="21">
        <v>59190.5</v>
      </c>
      <c r="I297" s="28">
        <v>2.00503800440949</v>
      </c>
      <c r="J297" s="21">
        <v>153929</v>
      </c>
      <c r="K297" s="28">
        <v>1.90003888805878</v>
      </c>
      <c r="L297" s="21">
        <v>394891.1</v>
      </c>
      <c r="M297" s="28">
        <v>1.4647516568491898</v>
      </c>
      <c r="N297" s="21">
        <v>253804.7</v>
      </c>
      <c r="O297" s="28">
        <v>3.6187052958436201</v>
      </c>
      <c r="P297" s="21">
        <v>304927.10000000003</v>
      </c>
      <c r="Q297" s="28">
        <v>3.6050079281244596</v>
      </c>
      <c r="R297" s="22">
        <v>6852.5</v>
      </c>
      <c r="S297" s="30">
        <v>6.7528907697920495</v>
      </c>
    </row>
    <row r="298" spans="1:19" ht="14.25" customHeight="1" x14ac:dyDescent="0.2">
      <c r="A298" s="23" t="s">
        <v>1</v>
      </c>
      <c r="B298" s="26">
        <f t="shared" si="26"/>
        <v>9844409.4000000004</v>
      </c>
      <c r="C298" s="28">
        <f t="shared" si="27"/>
        <v>0.33245953099024927</v>
      </c>
      <c r="D298" s="21">
        <v>8847273.5</v>
      </c>
      <c r="E298" s="28">
        <v>1.6261784718196001E-2</v>
      </c>
      <c r="F298" s="21">
        <f t="shared" si="24"/>
        <v>997135.90000000014</v>
      </c>
      <c r="G298" s="28">
        <f t="shared" si="25"/>
        <v>3.1379827714557269</v>
      </c>
      <c r="H298" s="21">
        <v>84234.7</v>
      </c>
      <c r="I298" s="28">
        <v>2.2744685147569799</v>
      </c>
      <c r="J298" s="21">
        <v>149703.6</v>
      </c>
      <c r="K298" s="28">
        <v>1.7751804499023398</v>
      </c>
      <c r="L298" s="21">
        <v>118202.7</v>
      </c>
      <c r="M298" s="28">
        <v>2.1165377694418099</v>
      </c>
      <c r="N298" s="21">
        <v>259144.3</v>
      </c>
      <c r="O298" s="28">
        <v>3.5497376751099701</v>
      </c>
      <c r="P298" s="21">
        <v>380315.8</v>
      </c>
      <c r="Q298" s="28">
        <v>3.8660538215872204</v>
      </c>
      <c r="R298" s="22">
        <v>5534.8</v>
      </c>
      <c r="S298" s="30">
        <v>5.6477346968273494</v>
      </c>
    </row>
    <row r="299" spans="1:19" ht="14.25" customHeight="1" x14ac:dyDescent="0.2">
      <c r="A299" s="23" t="s">
        <v>2</v>
      </c>
      <c r="B299" s="26">
        <f t="shared" si="26"/>
        <v>12262484.200000001</v>
      </c>
      <c r="C299" s="28">
        <f t="shared" si="27"/>
        <v>0.43257718994655264</v>
      </c>
      <c r="D299" s="21">
        <v>10565425.800000001</v>
      </c>
      <c r="E299" s="28">
        <v>1.4569860686542303E-2</v>
      </c>
      <c r="F299" s="21">
        <f t="shared" si="24"/>
        <v>1697058.4000000004</v>
      </c>
      <c r="G299" s="28">
        <f t="shared" si="25"/>
        <v>3.0349775676547139</v>
      </c>
      <c r="H299" s="21">
        <v>86812.1</v>
      </c>
      <c r="I299" s="28">
        <v>1.9921453806554599</v>
      </c>
      <c r="J299" s="21">
        <v>304678.3</v>
      </c>
      <c r="K299" s="28">
        <v>1.99273461877659</v>
      </c>
      <c r="L299" s="21">
        <v>222466.2</v>
      </c>
      <c r="M299" s="28">
        <v>2.5839398299606904</v>
      </c>
      <c r="N299" s="21">
        <v>403496.9</v>
      </c>
      <c r="O299" s="28">
        <v>3.30931317440109</v>
      </c>
      <c r="P299" s="21">
        <v>637802.30000000005</v>
      </c>
      <c r="Q299" s="28">
        <v>3.5028765308623098</v>
      </c>
      <c r="R299" s="22">
        <v>41802.6</v>
      </c>
      <c r="S299" s="30">
        <v>5.4104114337385703</v>
      </c>
    </row>
    <row r="300" spans="1:19" ht="14.25" customHeight="1" x14ac:dyDescent="0.2">
      <c r="A300" s="23" t="s">
        <v>3</v>
      </c>
      <c r="B300" s="26">
        <f t="shared" si="26"/>
        <v>5948661.1999999993</v>
      </c>
      <c r="C300" s="28">
        <f t="shared" si="27"/>
        <v>0.41062262127148913</v>
      </c>
      <c r="D300" s="21">
        <v>5141219.0999999996</v>
      </c>
      <c r="E300" s="28">
        <v>1.6540290025764501E-2</v>
      </c>
      <c r="F300" s="21">
        <f t="shared" si="24"/>
        <v>807442.1</v>
      </c>
      <c r="G300" s="28">
        <f t="shared" si="25"/>
        <v>2.9198596407098441</v>
      </c>
      <c r="H300" s="21">
        <v>78345</v>
      </c>
      <c r="I300" s="28">
        <v>1.7413819643882797</v>
      </c>
      <c r="J300" s="21">
        <v>75039.3</v>
      </c>
      <c r="K300" s="28">
        <v>1.8320224735571897</v>
      </c>
      <c r="L300" s="21">
        <v>137109.20000000001</v>
      </c>
      <c r="M300" s="28">
        <v>2.6167114533525102</v>
      </c>
      <c r="N300" s="21">
        <v>187354</v>
      </c>
      <c r="O300" s="28">
        <v>3.0917203262273603</v>
      </c>
      <c r="P300" s="21">
        <v>326330.5</v>
      </c>
      <c r="Q300" s="28">
        <v>3.4442151683645905</v>
      </c>
      <c r="R300" s="22">
        <v>3264.1</v>
      </c>
      <c r="S300" s="30">
        <v>6.6607959314971996</v>
      </c>
    </row>
    <row r="301" spans="1:19" ht="14.25" customHeight="1" x14ac:dyDescent="0.2">
      <c r="A301" s="23" t="s">
        <v>4</v>
      </c>
      <c r="B301" s="26">
        <f t="shared" si="26"/>
        <v>6459386.6000000006</v>
      </c>
      <c r="C301" s="28">
        <f t="shared" si="27"/>
        <v>0.39904626625072992</v>
      </c>
      <c r="D301" s="21">
        <v>5515273.5</v>
      </c>
      <c r="E301" s="28">
        <v>1.50098046814904E-2</v>
      </c>
      <c r="F301" s="21">
        <f t="shared" si="24"/>
        <v>944113.1</v>
      </c>
      <c r="G301" s="28">
        <f t="shared" si="25"/>
        <v>2.6424915902554442</v>
      </c>
      <c r="H301" s="21">
        <v>62109.5</v>
      </c>
      <c r="I301" s="28">
        <v>1.6168665985074699</v>
      </c>
      <c r="J301" s="21">
        <v>142891.70000000001</v>
      </c>
      <c r="K301" s="28">
        <v>1.8136625360325298</v>
      </c>
      <c r="L301" s="21">
        <v>208264</v>
      </c>
      <c r="M301" s="28">
        <v>1.9885441410901499</v>
      </c>
      <c r="N301" s="21">
        <v>215039.3</v>
      </c>
      <c r="O301" s="28">
        <v>2.6579733006943398</v>
      </c>
      <c r="P301" s="21">
        <v>306507.90000000002</v>
      </c>
      <c r="Q301" s="28">
        <v>3.5842776026327501</v>
      </c>
      <c r="R301" s="22">
        <v>9300.7000000000007</v>
      </c>
      <c r="S301" s="30">
        <v>5.4738408936961704</v>
      </c>
    </row>
    <row r="302" spans="1:19" ht="14.25" customHeight="1" x14ac:dyDescent="0.2">
      <c r="A302" s="23" t="s">
        <v>5</v>
      </c>
      <c r="B302" s="26">
        <f t="shared" si="26"/>
        <v>10535767.6</v>
      </c>
      <c r="C302" s="28">
        <f t="shared" si="27"/>
        <v>0.31955835159082319</v>
      </c>
      <c r="D302" s="21">
        <v>9373976.6999999993</v>
      </c>
      <c r="E302" s="28">
        <v>2.1465656512673001E-2</v>
      </c>
      <c r="F302" s="21">
        <f t="shared" si="24"/>
        <v>1161790.8999999999</v>
      </c>
      <c r="G302" s="28">
        <f t="shared" si="25"/>
        <v>2.7247364073862204</v>
      </c>
      <c r="H302" s="21">
        <v>66935.600000000006</v>
      </c>
      <c r="I302" s="28">
        <v>2.0087743293553797</v>
      </c>
      <c r="J302" s="21">
        <v>106780</v>
      </c>
      <c r="K302" s="28">
        <v>2.0890813729162798</v>
      </c>
      <c r="L302" s="21">
        <v>227856.5</v>
      </c>
      <c r="M302" s="28">
        <v>2.7473996616291401</v>
      </c>
      <c r="N302" s="21">
        <v>351889.8</v>
      </c>
      <c r="O302" s="28">
        <v>2.5659683003031102</v>
      </c>
      <c r="P302" s="21">
        <v>405768.7</v>
      </c>
      <c r="Q302" s="28">
        <v>3.1176104588648701</v>
      </c>
      <c r="R302" s="22">
        <v>2560.3000000000002</v>
      </c>
      <c r="S302" s="30">
        <v>5.4929707456157493</v>
      </c>
    </row>
    <row r="303" spans="1:19" ht="14.25" customHeight="1" x14ac:dyDescent="0.2">
      <c r="A303" s="23" t="s">
        <v>6</v>
      </c>
      <c r="B303" s="26">
        <f t="shared" si="26"/>
        <v>9730524.8000000007</v>
      </c>
      <c r="C303" s="28">
        <f t="shared" si="27"/>
        <v>0.38763216368350473</v>
      </c>
      <c r="D303" s="21">
        <v>8507202.8000000007</v>
      </c>
      <c r="E303" s="28">
        <v>2.0596591984382902E-2</v>
      </c>
      <c r="F303" s="21">
        <f t="shared" si="24"/>
        <v>1223322</v>
      </c>
      <c r="G303" s="28">
        <f t="shared" si="25"/>
        <v>2.9400640199391517</v>
      </c>
      <c r="H303" s="21">
        <v>76429.3</v>
      </c>
      <c r="I303" s="28">
        <v>1.7801427332187998</v>
      </c>
      <c r="J303" s="21">
        <v>93103.4</v>
      </c>
      <c r="K303" s="28">
        <v>3.3083471495133403</v>
      </c>
      <c r="L303" s="21">
        <v>146585.60000000001</v>
      </c>
      <c r="M303" s="28">
        <v>2.4036370352885998</v>
      </c>
      <c r="N303" s="21">
        <v>385184.3</v>
      </c>
      <c r="O303" s="28">
        <v>3.10814731026161</v>
      </c>
      <c r="P303" s="21">
        <v>512032.2</v>
      </c>
      <c r="Q303" s="28">
        <v>3.0311205213265904</v>
      </c>
      <c r="R303" s="22">
        <v>9987.2000000000007</v>
      </c>
      <c r="S303" s="30">
        <v>5.1057487584107699</v>
      </c>
    </row>
    <row r="304" spans="1:19" ht="14.25" customHeight="1" x14ac:dyDescent="0.2">
      <c r="A304" s="23" t="s">
        <v>7</v>
      </c>
      <c r="B304" s="26">
        <f t="shared" si="26"/>
        <v>10558303.300000003</v>
      </c>
      <c r="C304" s="28">
        <f t="shared" si="27"/>
        <v>0.31497498958947345</v>
      </c>
      <c r="D304" s="21">
        <v>9519319.3000000007</v>
      </c>
      <c r="E304" s="28">
        <v>2.2432317823397302E-2</v>
      </c>
      <c r="F304" s="21">
        <f t="shared" si="24"/>
        <v>1038984</v>
      </c>
      <c r="G304" s="28">
        <f t="shared" si="25"/>
        <v>2.9952925896837721</v>
      </c>
      <c r="H304" s="21">
        <v>85521.9</v>
      </c>
      <c r="I304" s="28">
        <v>1.8193445304652998</v>
      </c>
      <c r="J304" s="21">
        <v>75086</v>
      </c>
      <c r="K304" s="28">
        <v>2.3322750978877602</v>
      </c>
      <c r="L304" s="21">
        <v>132027</v>
      </c>
      <c r="M304" s="28">
        <v>2.3955004127943496</v>
      </c>
      <c r="N304" s="21">
        <v>303790.3</v>
      </c>
      <c r="O304" s="28">
        <v>2.8057487154790706</v>
      </c>
      <c r="P304" s="21">
        <v>439265.8</v>
      </c>
      <c r="Q304" s="28">
        <v>3.6392033775449901</v>
      </c>
      <c r="R304" s="22">
        <v>3293</v>
      </c>
      <c r="S304" s="30">
        <v>4.2935034922562991</v>
      </c>
    </row>
    <row r="305" spans="1:19" ht="14.25" customHeight="1" x14ac:dyDescent="0.2">
      <c r="A305" s="23" t="s">
        <v>8</v>
      </c>
      <c r="B305" s="26">
        <f t="shared" si="26"/>
        <v>14299945.800000001</v>
      </c>
      <c r="C305" s="28">
        <f t="shared" si="27"/>
        <v>0.29425730767455055</v>
      </c>
      <c r="D305" s="21">
        <v>12849009.199999999</v>
      </c>
      <c r="E305" s="28">
        <v>3.37137162295751E-2</v>
      </c>
      <c r="F305" s="21">
        <f t="shared" si="24"/>
        <v>1450936.6</v>
      </c>
      <c r="G305" s="28">
        <f t="shared" si="25"/>
        <v>2.6015442032408567</v>
      </c>
      <c r="H305" s="21">
        <v>90961.3</v>
      </c>
      <c r="I305" s="28">
        <v>2.0064305259489501</v>
      </c>
      <c r="J305" s="21">
        <v>195067.9</v>
      </c>
      <c r="K305" s="28">
        <v>2.08986281187217</v>
      </c>
      <c r="L305" s="21">
        <v>191959.1</v>
      </c>
      <c r="M305" s="28">
        <v>2.08153181589203</v>
      </c>
      <c r="N305" s="21">
        <v>437242.1</v>
      </c>
      <c r="O305" s="28">
        <v>2.54155023269717</v>
      </c>
      <c r="P305" s="21">
        <v>526458.80000000005</v>
      </c>
      <c r="Q305" s="28">
        <v>3.0758566672263798</v>
      </c>
      <c r="R305" s="22">
        <v>9247.4</v>
      </c>
      <c r="S305" s="30">
        <v>5.8772711248567191</v>
      </c>
    </row>
    <row r="306" spans="1:19" ht="14.25" customHeight="1" x14ac:dyDescent="0.2">
      <c r="A306" s="23" t="s">
        <v>9</v>
      </c>
      <c r="B306" s="26">
        <f t="shared" si="26"/>
        <v>13466944.1</v>
      </c>
      <c r="C306" s="28">
        <f t="shared" si="27"/>
        <v>0.3124086828280519</v>
      </c>
      <c r="D306" s="21">
        <v>12109429.300000001</v>
      </c>
      <c r="E306" s="28">
        <v>1.83731842754968E-2</v>
      </c>
      <c r="F306" s="21">
        <f t="shared" si="24"/>
        <v>1357514.8</v>
      </c>
      <c r="G306" s="28">
        <f t="shared" si="25"/>
        <v>2.9352913809853152</v>
      </c>
      <c r="H306" s="21">
        <v>82486.600000000006</v>
      </c>
      <c r="I306" s="28">
        <v>2.4482486731178201</v>
      </c>
      <c r="J306" s="21">
        <v>84474</v>
      </c>
      <c r="K306" s="28">
        <v>2.9641233042119501</v>
      </c>
      <c r="L306" s="21">
        <v>172524.5</v>
      </c>
      <c r="M306" s="28">
        <v>2.1001221043967702</v>
      </c>
      <c r="N306" s="21">
        <v>444175.5</v>
      </c>
      <c r="O306" s="28">
        <v>2.8971479471515198</v>
      </c>
      <c r="P306" s="21">
        <v>571144.70000000007</v>
      </c>
      <c r="Q306" s="28">
        <v>3.2612833630426805</v>
      </c>
      <c r="R306" s="22">
        <v>2709.5</v>
      </c>
      <c r="S306" s="30">
        <v>7.5781764163129699</v>
      </c>
    </row>
    <row r="307" spans="1:19" ht="14.25" customHeight="1" x14ac:dyDescent="0.2">
      <c r="A307" s="23" t="s">
        <v>14</v>
      </c>
      <c r="B307" s="26">
        <f t="shared" si="26"/>
        <v>13956977.200000001</v>
      </c>
      <c r="C307" s="28">
        <f t="shared" si="27"/>
        <v>0.2990560104232311</v>
      </c>
      <c r="D307" s="21">
        <v>12444934.1</v>
      </c>
      <c r="E307" s="28">
        <v>1.8465467245824898E-2</v>
      </c>
      <c r="F307" s="21">
        <f t="shared" si="24"/>
        <v>1512043.1</v>
      </c>
      <c r="G307" s="28">
        <f t="shared" si="25"/>
        <v>2.6084682348009784</v>
      </c>
      <c r="H307" s="21">
        <v>99453</v>
      </c>
      <c r="I307" s="28">
        <v>1.8787019999396699</v>
      </c>
      <c r="J307" s="21">
        <v>75184.400000000009</v>
      </c>
      <c r="K307" s="28">
        <v>2.2018219471060498</v>
      </c>
      <c r="L307" s="21">
        <v>322062.40000000002</v>
      </c>
      <c r="M307" s="28">
        <v>2.0030213244389898</v>
      </c>
      <c r="N307" s="21">
        <v>509047</v>
      </c>
      <c r="O307" s="28">
        <v>2.4899261855977901</v>
      </c>
      <c r="P307" s="21">
        <v>502446.5</v>
      </c>
      <c r="Q307" s="28">
        <v>3.2983832348319702</v>
      </c>
      <c r="R307" s="22">
        <v>3849.8</v>
      </c>
      <c r="S307" s="30">
        <v>5.6841295651722188</v>
      </c>
    </row>
    <row r="308" spans="1:19" ht="14.25" customHeight="1" thickBot="1" x14ac:dyDescent="0.25">
      <c r="A308" s="24" t="s">
        <v>15</v>
      </c>
      <c r="B308" s="27">
        <f t="shared" si="26"/>
        <v>16365639.199999999</v>
      </c>
      <c r="C308" s="29">
        <f t="shared" si="27"/>
        <v>0.38653796180475447</v>
      </c>
      <c r="D308" s="25">
        <v>14105779.1</v>
      </c>
      <c r="E308" s="29">
        <v>1.5084408559892999E-2</v>
      </c>
      <c r="F308" s="25">
        <f t="shared" si="24"/>
        <v>2259860.1</v>
      </c>
      <c r="G308" s="29">
        <f t="shared" si="25"/>
        <v>2.7051070484407389</v>
      </c>
      <c r="H308" s="25">
        <v>91846.7</v>
      </c>
      <c r="I308" s="29">
        <v>1.8088655553220701</v>
      </c>
      <c r="J308" s="25">
        <v>164415.4</v>
      </c>
      <c r="K308" s="29">
        <v>2.1475999632637799</v>
      </c>
      <c r="L308" s="25">
        <v>296880.8</v>
      </c>
      <c r="M308" s="29">
        <v>1.8870937898308</v>
      </c>
      <c r="N308" s="25">
        <v>920561.2</v>
      </c>
      <c r="O308" s="29">
        <v>2.4829601008602098</v>
      </c>
      <c r="P308" s="25">
        <v>778187.3</v>
      </c>
      <c r="Q308" s="29">
        <v>3.4694027337634497</v>
      </c>
      <c r="R308" s="25">
        <v>7968.7</v>
      </c>
      <c r="S308" s="29">
        <v>6.0389845269617402</v>
      </c>
    </row>
    <row r="309" spans="1:19" ht="14.25" customHeight="1" x14ac:dyDescent="0.2">
      <c r="A309" s="23" t="s">
        <v>76</v>
      </c>
      <c r="B309" s="26">
        <f t="shared" ref="B309:B320" si="28">D309+H309+J309+L309+N309+P309+R309</f>
        <v>11675621.399999999</v>
      </c>
      <c r="C309" s="28">
        <f t="shared" ref="C309:C320" si="29">(D309*E309+H309*I309+J309*K309+L309*M309+N309*O309+P309*Q309+R309*S309)/(D309+H309+J309+L309+N309+P309+R309)</f>
        <v>0.3115906792763935</v>
      </c>
      <c r="D309" s="21">
        <v>10404106</v>
      </c>
      <c r="E309" s="28">
        <v>9.1398053806833607E-3</v>
      </c>
      <c r="F309" s="21">
        <f t="shared" si="24"/>
        <v>1271515.3999999999</v>
      </c>
      <c r="G309" s="28">
        <f t="shared" si="25"/>
        <v>2.786378599110948</v>
      </c>
      <c r="H309" s="21">
        <v>63929.4</v>
      </c>
      <c r="I309" s="28">
        <v>1.5459826464819</v>
      </c>
      <c r="J309" s="21">
        <v>92569.600000000006</v>
      </c>
      <c r="K309" s="28">
        <v>1.7895927712769599</v>
      </c>
      <c r="L309" s="21">
        <v>163755.20000000001</v>
      </c>
      <c r="M309" s="28">
        <v>1.3885715507049499</v>
      </c>
      <c r="N309" s="21">
        <v>451383.5</v>
      </c>
      <c r="O309" s="28">
        <v>2.9043915583976796</v>
      </c>
      <c r="P309" s="21">
        <v>445788</v>
      </c>
      <c r="Q309" s="28">
        <v>2.9669827159995297</v>
      </c>
      <c r="R309" s="22">
        <v>54089.7</v>
      </c>
      <c r="S309" s="30">
        <v>7.7168506943096391</v>
      </c>
    </row>
    <row r="310" spans="1:19" ht="14.25" customHeight="1" x14ac:dyDescent="0.2">
      <c r="A310" s="23" t="s">
        <v>1</v>
      </c>
      <c r="B310" s="26">
        <f t="shared" si="28"/>
        <v>13002502.300000003</v>
      </c>
      <c r="C310" s="28">
        <f t="shared" si="29"/>
        <v>0.29932271298271562</v>
      </c>
      <c r="D310" s="21">
        <v>11684922.800000001</v>
      </c>
      <c r="E310" s="28">
        <v>1.13738539205411E-2</v>
      </c>
      <c r="F310" s="21">
        <f t="shared" si="24"/>
        <v>1317579.5</v>
      </c>
      <c r="G310" s="28">
        <f t="shared" si="25"/>
        <v>2.8529903956459552</v>
      </c>
      <c r="H310" s="21">
        <v>73689.7</v>
      </c>
      <c r="I310" s="28">
        <v>1.82060445353964</v>
      </c>
      <c r="J310" s="21">
        <v>96371.4</v>
      </c>
      <c r="K310" s="28">
        <v>2.01337266035359</v>
      </c>
      <c r="L310" s="21">
        <v>155354.80000000002</v>
      </c>
      <c r="M310" s="28">
        <v>2.05953578518334</v>
      </c>
      <c r="N310" s="21">
        <v>343757.4</v>
      </c>
      <c r="O310" s="28">
        <v>2.8947827304953999</v>
      </c>
      <c r="P310" s="21">
        <v>643644.80000000005</v>
      </c>
      <c r="Q310" s="28">
        <v>3.2691156240211994</v>
      </c>
      <c r="R310" s="22">
        <v>4761.4000000000005</v>
      </c>
      <c r="S310" s="30">
        <v>2.4445108581509598</v>
      </c>
    </row>
    <row r="311" spans="1:19" ht="14.25" customHeight="1" x14ac:dyDescent="0.2">
      <c r="A311" s="23" t="s">
        <v>2</v>
      </c>
      <c r="B311" s="26">
        <f t="shared" si="28"/>
        <v>16395909.200000001</v>
      </c>
      <c r="C311" s="28">
        <f t="shared" si="29"/>
        <v>0.30957010752413766</v>
      </c>
      <c r="D311" s="21">
        <v>14878039.5</v>
      </c>
      <c r="E311" s="28">
        <v>6.3669869944894292E-2</v>
      </c>
      <c r="F311" s="21">
        <f t="shared" si="24"/>
        <v>1517869.7000000002</v>
      </c>
      <c r="G311" s="28">
        <f t="shared" si="25"/>
        <v>2.7198649093528897</v>
      </c>
      <c r="H311" s="21">
        <v>55923.3</v>
      </c>
      <c r="I311" s="28">
        <v>2.2129268122589298</v>
      </c>
      <c r="J311" s="21">
        <v>114214.6</v>
      </c>
      <c r="K311" s="28">
        <v>2.0112319002999599</v>
      </c>
      <c r="L311" s="21">
        <v>189084.3</v>
      </c>
      <c r="M311" s="28">
        <v>2.0135773144571001</v>
      </c>
      <c r="N311" s="21">
        <v>496810.5</v>
      </c>
      <c r="O311" s="28">
        <v>2.7675097265456299</v>
      </c>
      <c r="P311" s="21">
        <v>651116.4</v>
      </c>
      <c r="Q311" s="28">
        <v>3.0289289134784503</v>
      </c>
      <c r="R311" s="22">
        <v>10720.6</v>
      </c>
      <c r="S311" s="30">
        <v>4.3920376658022899</v>
      </c>
    </row>
    <row r="312" spans="1:19" ht="14.25" customHeight="1" x14ac:dyDescent="0.2">
      <c r="A312" s="23" t="s">
        <v>3</v>
      </c>
      <c r="B312" s="26">
        <f t="shared" si="28"/>
        <v>16725824.799999999</v>
      </c>
      <c r="C312" s="28">
        <f t="shared" si="29"/>
        <v>0.24691934935250562</v>
      </c>
      <c r="D312" s="21">
        <v>15267712.4</v>
      </c>
      <c r="E312" s="28">
        <v>1.6016244450609403E-2</v>
      </c>
      <c r="F312" s="21">
        <f t="shared" ref="F312" si="30">H312+J312+L312+N312+P312+R312</f>
        <v>1458112.4000000001</v>
      </c>
      <c r="G312" s="28">
        <f t="shared" ref="G312" si="31">(H312*I312+J312*K312+L312*M312+N312*O312+P312*Q312+R312*S312)/(H312+J312+L312+N312+P312+R312)</f>
        <v>2.6646768541300396</v>
      </c>
      <c r="H312" s="21">
        <v>62632.6</v>
      </c>
      <c r="I312" s="28">
        <v>1.9728737749989598</v>
      </c>
      <c r="J312" s="21">
        <v>97075.9</v>
      </c>
      <c r="K312" s="28">
        <v>1.64539395462726</v>
      </c>
      <c r="L312" s="21">
        <v>202167.9</v>
      </c>
      <c r="M312" s="28">
        <v>2.22408705338484</v>
      </c>
      <c r="N312" s="21">
        <v>485022.6</v>
      </c>
      <c r="O312" s="28">
        <v>2.7028771422197599</v>
      </c>
      <c r="P312" s="21">
        <v>604735.70000000007</v>
      </c>
      <c r="Q312" s="28">
        <v>2.9993830081472002</v>
      </c>
      <c r="R312" s="22">
        <v>6477.7</v>
      </c>
      <c r="S312" s="30">
        <v>4.2722816740509693</v>
      </c>
    </row>
    <row r="313" spans="1:19" ht="14.25" customHeight="1" x14ac:dyDescent="0.2">
      <c r="A313" s="23" t="s">
        <v>4</v>
      </c>
      <c r="B313" s="26">
        <f t="shared" si="28"/>
        <v>15508367</v>
      </c>
      <c r="C313" s="28">
        <f t="shared" si="29"/>
        <v>0.29527861224847207</v>
      </c>
      <c r="D313" s="21">
        <v>13917748.699999999</v>
      </c>
      <c r="E313" s="28">
        <v>1.49982203659131E-2</v>
      </c>
      <c r="F313" s="21">
        <f t="shared" ref="F313:F318" si="32">H313+J313+L313+N313+P313+R313</f>
        <v>1590618.3</v>
      </c>
      <c r="G313" s="28">
        <f t="shared" ref="G313:G318" si="33">(H313*I313+J313*K313+L313*M313+N313*O313+P313*Q313+R313*S313)/(H313+J313+L313+N313+P313+R313)</f>
        <v>2.7477035967711423</v>
      </c>
      <c r="H313" s="21">
        <v>71212.7</v>
      </c>
      <c r="I313" s="28">
        <v>1.9313807649478298</v>
      </c>
      <c r="J313" s="21">
        <v>134643.9</v>
      </c>
      <c r="K313" s="28">
        <v>2.2610747609063599</v>
      </c>
      <c r="L313" s="21">
        <v>241974.8</v>
      </c>
      <c r="M313" s="28">
        <v>1.7218751456763297</v>
      </c>
      <c r="N313" s="21">
        <v>425513</v>
      </c>
      <c r="O313" s="28">
        <v>2.8655495930794097</v>
      </c>
      <c r="P313" s="21">
        <v>693564.8</v>
      </c>
      <c r="Q313" s="28">
        <v>3.1311434721023899</v>
      </c>
      <c r="R313" s="22">
        <v>23709.1</v>
      </c>
      <c r="S313" s="30">
        <v>5.1009514068437891</v>
      </c>
    </row>
    <row r="314" spans="1:19" ht="14.25" customHeight="1" x14ac:dyDescent="0.2">
      <c r="A314" s="23" t="s">
        <v>5</v>
      </c>
      <c r="B314" s="26">
        <f t="shared" si="28"/>
        <v>16427340.700000001</v>
      </c>
      <c r="C314" s="28">
        <f t="shared" si="29"/>
        <v>0.19681771383727364</v>
      </c>
      <c r="D314" s="21">
        <v>15159844.1</v>
      </c>
      <c r="E314" s="28">
        <v>1.45364666382024E-2</v>
      </c>
      <c r="F314" s="21">
        <f t="shared" si="32"/>
        <v>1267496.6000000001</v>
      </c>
      <c r="G314" s="28">
        <f t="shared" si="33"/>
        <v>2.3769855264306026</v>
      </c>
      <c r="H314" s="21">
        <v>42794.5</v>
      </c>
      <c r="I314" s="28">
        <v>2.4312224234422599</v>
      </c>
      <c r="J314" s="21">
        <v>121212.9</v>
      </c>
      <c r="K314" s="28">
        <v>1.9756814497466899</v>
      </c>
      <c r="L314" s="21">
        <v>249151.5</v>
      </c>
      <c r="M314" s="28">
        <v>1.75172210081015</v>
      </c>
      <c r="N314" s="21">
        <v>422312.3</v>
      </c>
      <c r="O314" s="28">
        <v>2.44944961347325</v>
      </c>
      <c r="P314" s="21">
        <v>420610.4</v>
      </c>
      <c r="Q314" s="28">
        <v>2.73497517893043</v>
      </c>
      <c r="R314" s="22">
        <v>11415</v>
      </c>
      <c r="S314" s="30">
        <v>4.2106135786246188</v>
      </c>
    </row>
    <row r="315" spans="1:19" ht="14.25" customHeight="1" x14ac:dyDescent="0.2">
      <c r="A315" s="23" t="s">
        <v>6</v>
      </c>
      <c r="B315" s="26">
        <f t="shared" si="28"/>
        <v>16325908.9</v>
      </c>
      <c r="C315" s="28">
        <f t="shared" si="29"/>
        <v>0.21810518659699232</v>
      </c>
      <c r="D315" s="21">
        <v>15021273.6</v>
      </c>
      <c r="E315" s="28">
        <v>1.3073770389216499E-2</v>
      </c>
      <c r="F315" s="21">
        <f t="shared" si="32"/>
        <v>1304635.3</v>
      </c>
      <c r="G315" s="28">
        <f t="shared" si="33"/>
        <v>2.5787901990694242</v>
      </c>
      <c r="H315" s="21">
        <v>48734.400000000001</v>
      </c>
      <c r="I315" s="28">
        <v>2.3195724375389903</v>
      </c>
      <c r="J315" s="21">
        <v>91597.4</v>
      </c>
      <c r="K315" s="28">
        <v>1.71386635428517</v>
      </c>
      <c r="L315" s="21">
        <v>168360.8</v>
      </c>
      <c r="M315" s="28">
        <v>1.81930059728868</v>
      </c>
      <c r="N315" s="21">
        <v>397297.7</v>
      </c>
      <c r="O315" s="28">
        <v>2.4630437981392799</v>
      </c>
      <c r="P315" s="21">
        <v>547092</v>
      </c>
      <c r="Q315" s="28">
        <v>2.8306403018139497</v>
      </c>
      <c r="R315" s="22">
        <v>51553</v>
      </c>
      <c r="S315" s="30">
        <v>5.0602457276977102</v>
      </c>
    </row>
    <row r="316" spans="1:19" ht="14.25" customHeight="1" x14ac:dyDescent="0.2">
      <c r="A316" s="23" t="s">
        <v>7</v>
      </c>
      <c r="B316" s="26">
        <f t="shared" si="28"/>
        <v>16042562.699999999</v>
      </c>
      <c r="C316" s="28">
        <f t="shared" si="29"/>
        <v>0.19969318574020614</v>
      </c>
      <c r="D316" s="21">
        <v>14808380.5</v>
      </c>
      <c r="E316" s="28">
        <v>1.37829752551266E-2</v>
      </c>
      <c r="F316" s="21">
        <f t="shared" si="32"/>
        <v>1234182.2000000002</v>
      </c>
      <c r="G316" s="28">
        <f t="shared" si="33"/>
        <v>2.4303436810221402</v>
      </c>
      <c r="H316" s="21">
        <v>54376.7</v>
      </c>
      <c r="I316" s="28">
        <v>2.1560858051334502</v>
      </c>
      <c r="J316" s="21">
        <v>66293.100000000006</v>
      </c>
      <c r="K316" s="28">
        <v>2.4520075543306898</v>
      </c>
      <c r="L316" s="21">
        <v>153350.30000000002</v>
      </c>
      <c r="M316" s="28">
        <v>1.7839661546146299</v>
      </c>
      <c r="N316" s="21">
        <v>425500.7</v>
      </c>
      <c r="O316" s="28">
        <v>2.1513689307679198</v>
      </c>
      <c r="P316" s="21">
        <v>495328.9</v>
      </c>
      <c r="Q316" s="28">
        <v>2.7040341861740802</v>
      </c>
      <c r="R316" s="22">
        <v>39332.5</v>
      </c>
      <c r="S316" s="30">
        <v>4.8643713976991005</v>
      </c>
    </row>
    <row r="317" spans="1:19" ht="14.25" customHeight="1" x14ac:dyDescent="0.2">
      <c r="A317" s="23" t="s">
        <v>8</v>
      </c>
      <c r="B317" s="26">
        <f t="shared" si="28"/>
        <v>20292927.5</v>
      </c>
      <c r="C317" s="28">
        <f t="shared" si="29"/>
        <v>0.1470146779462945</v>
      </c>
      <c r="D317" s="21">
        <v>19029405.300000001</v>
      </c>
      <c r="E317" s="28">
        <v>1.1862221253966401E-2</v>
      </c>
      <c r="F317" s="21">
        <f t="shared" si="32"/>
        <v>1263522.2</v>
      </c>
      <c r="G317" s="28">
        <f t="shared" si="33"/>
        <v>2.1824920725571757</v>
      </c>
      <c r="H317" s="21">
        <v>56328.3</v>
      </c>
      <c r="I317" s="28">
        <v>1.6139695321889702</v>
      </c>
      <c r="J317" s="21">
        <v>73354</v>
      </c>
      <c r="K317" s="28">
        <v>2.0282165389753803</v>
      </c>
      <c r="L317" s="21">
        <v>181756.79999999999</v>
      </c>
      <c r="M317" s="28">
        <v>1.4323046455483399</v>
      </c>
      <c r="N317" s="21">
        <v>450299.2</v>
      </c>
      <c r="O317" s="28">
        <v>2.1555407737788599</v>
      </c>
      <c r="P317" s="21">
        <v>496132</v>
      </c>
      <c r="Q317" s="28">
        <v>2.5207640305402599</v>
      </c>
      <c r="R317" s="22">
        <v>5651.9</v>
      </c>
      <c r="S317" s="30">
        <v>6.4290121905907691</v>
      </c>
    </row>
    <row r="318" spans="1:19" ht="14.25" customHeight="1" x14ac:dyDescent="0.2">
      <c r="A318" s="23" t="s">
        <v>9</v>
      </c>
      <c r="B318" s="26">
        <f t="shared" si="28"/>
        <v>17691342.600000001</v>
      </c>
      <c r="C318" s="28">
        <f t="shared" si="29"/>
        <v>0.17298970723680407</v>
      </c>
      <c r="D318" s="21">
        <v>16393033.1</v>
      </c>
      <c r="E318" s="28">
        <v>1.34526720378549E-2</v>
      </c>
      <c r="F318" s="21">
        <f t="shared" si="32"/>
        <v>1298309.5</v>
      </c>
      <c r="G318" s="28">
        <f t="shared" si="33"/>
        <v>2.1873752591350528</v>
      </c>
      <c r="H318" s="21">
        <v>41242.5</v>
      </c>
      <c r="I318" s="28">
        <v>1.8882754440201199</v>
      </c>
      <c r="J318" s="21">
        <v>85799.8</v>
      </c>
      <c r="K318" s="28">
        <v>1.4478248317595099</v>
      </c>
      <c r="L318" s="21">
        <v>246724.1</v>
      </c>
      <c r="M318" s="28">
        <v>1.8396694040022801</v>
      </c>
      <c r="N318" s="21">
        <v>516091.8</v>
      </c>
      <c r="O318" s="28">
        <v>2.2379832580172803</v>
      </c>
      <c r="P318" s="21">
        <v>404059.7</v>
      </c>
      <c r="Q318" s="28">
        <v>2.48948457121559</v>
      </c>
      <c r="R318" s="22">
        <v>4391.6000000000004</v>
      </c>
      <c r="S318" s="30">
        <v>5.2358646051553004</v>
      </c>
    </row>
    <row r="319" spans="1:19" ht="14.25" customHeight="1" x14ac:dyDescent="0.2">
      <c r="A319" s="23" t="s">
        <v>14</v>
      </c>
      <c r="B319" s="26">
        <f t="shared" si="28"/>
        <v>19906909.599999998</v>
      </c>
      <c r="C319" s="28">
        <f t="shared" si="29"/>
        <v>0.17316419390380894</v>
      </c>
      <c r="D319" s="21">
        <v>18397687.600000001</v>
      </c>
      <c r="E319" s="28">
        <v>1.4418798099387202E-2</v>
      </c>
      <c r="F319" s="21">
        <f t="shared" ref="F319" si="34">H319+J319+L319+N319+P319+R319</f>
        <v>1509222.0000000002</v>
      </c>
      <c r="G319" s="28">
        <f t="shared" ref="G319" si="35">(H319*I319+J319*K319+L319*M319+N319*O319+P319*Q319+R319*S319)/(H319+J319+L319+N319+P319+R319)</f>
        <v>2.1082991176910988</v>
      </c>
      <c r="H319" s="21">
        <v>45300.7</v>
      </c>
      <c r="I319" s="28">
        <v>2.2559014319866999</v>
      </c>
      <c r="J319" s="21">
        <v>57712.2</v>
      </c>
      <c r="K319" s="28">
        <v>2.5208667664722499</v>
      </c>
      <c r="L319" s="21">
        <v>289742.90000000002</v>
      </c>
      <c r="M319" s="28">
        <v>1.2263463021872099</v>
      </c>
      <c r="N319" s="21">
        <v>561032.70000000007</v>
      </c>
      <c r="O319" s="28">
        <v>2.1741777885673996</v>
      </c>
      <c r="P319" s="21">
        <v>552291.69999999995</v>
      </c>
      <c r="Q319" s="28">
        <v>2.4343392413827702</v>
      </c>
      <c r="R319" s="22">
        <v>3141.8</v>
      </c>
      <c r="S319" s="30">
        <v>4.6589225921446298</v>
      </c>
    </row>
    <row r="320" spans="1:19" ht="14.25" customHeight="1" thickBot="1" x14ac:dyDescent="0.25">
      <c r="A320" s="24" t="s">
        <v>15</v>
      </c>
      <c r="B320" s="27">
        <f t="shared" si="28"/>
        <v>21406146.799999997</v>
      </c>
      <c r="C320" s="29">
        <f t="shared" si="29"/>
        <v>0.19345161998048149</v>
      </c>
      <c r="D320" s="25">
        <v>19773015.5</v>
      </c>
      <c r="E320" s="29">
        <v>1.1326512387551599E-2</v>
      </c>
      <c r="F320" s="25">
        <f t="shared" ref="F320" si="36">H320+J320+L320+N320+P320+R320</f>
        <v>1633131.2999999998</v>
      </c>
      <c r="G320" s="29">
        <f t="shared" ref="G320" si="37">(H320*I320+J320*K320+L320*M320+N320*O320+P320*Q320+R320*S320)/(H320+J320+L320+N320+P320+R320)</f>
        <v>2.3985177866592844</v>
      </c>
      <c r="H320" s="25">
        <v>50121</v>
      </c>
      <c r="I320" s="29">
        <v>2.5575706989086395</v>
      </c>
      <c r="J320" s="25">
        <v>85012.3</v>
      </c>
      <c r="K320" s="29">
        <v>1.7332621750029096</v>
      </c>
      <c r="L320" s="25">
        <v>216368.7</v>
      </c>
      <c r="M320" s="29">
        <v>1.3039473639209398</v>
      </c>
      <c r="N320" s="25">
        <v>551204</v>
      </c>
      <c r="O320" s="29">
        <v>2.0736712070304302</v>
      </c>
      <c r="P320" s="25">
        <v>690268.4</v>
      </c>
      <c r="Q320" s="29">
        <v>2.9206195865260498</v>
      </c>
      <c r="R320" s="25">
        <v>40156.9</v>
      </c>
      <c r="S320" s="29">
        <v>4.9903552565063505</v>
      </c>
    </row>
    <row r="321" spans="1:19" ht="14.25" customHeight="1" x14ac:dyDescent="0.2">
      <c r="A321" s="23" t="s">
        <v>77</v>
      </c>
      <c r="B321" s="26">
        <f t="shared" ref="B321:B332" si="38">D321+H321+J321+L321+N321+P321+R321</f>
        <v>15635024.1</v>
      </c>
      <c r="C321" s="28">
        <f t="shared" ref="C321:C332" si="39">(D321*E321+H321*I321+J321*K321+L321*M321+N321*O321+P321*Q321+R321*S321)/(D321+H321+J321+L321+N321+P321+R321)</f>
        <v>0.21776849650011099</v>
      </c>
      <c r="D321" s="21">
        <v>14313651.1</v>
      </c>
      <c r="E321" s="28">
        <v>1.68140726163152E-2</v>
      </c>
      <c r="F321" s="21">
        <f t="shared" ref="F321:F323" si="40">H321+J321+L321+N321+P321+R321</f>
        <v>1321373</v>
      </c>
      <c r="G321" s="28">
        <f t="shared" ref="G321:G323" si="41">(H321*I321+J321*K321+L321*M321+N321*O321+P321*Q321+R321*S321)/(H321+J321+L321+N321+P321+R321)</f>
        <v>2.3945887512458639</v>
      </c>
      <c r="H321" s="21">
        <v>43247.1</v>
      </c>
      <c r="I321" s="28">
        <v>1.7344588654499398</v>
      </c>
      <c r="J321" s="21">
        <v>66757.3</v>
      </c>
      <c r="K321" s="28">
        <v>2.3544115624808102</v>
      </c>
      <c r="L321" s="21">
        <v>179945.5</v>
      </c>
      <c r="M321" s="28">
        <v>1.7253772670058403</v>
      </c>
      <c r="N321" s="21">
        <v>354719.1</v>
      </c>
      <c r="O321" s="28">
        <v>2.3233830374513196</v>
      </c>
      <c r="P321" s="21">
        <v>666247.4</v>
      </c>
      <c r="Q321" s="28">
        <v>2.6215345620860999</v>
      </c>
      <c r="R321" s="22">
        <v>10456.6</v>
      </c>
      <c r="S321" s="30">
        <v>4.8531689076755402</v>
      </c>
    </row>
    <row r="322" spans="1:19" ht="14.25" customHeight="1" x14ac:dyDescent="0.2">
      <c r="A322" s="23" t="s">
        <v>1</v>
      </c>
      <c r="B322" s="26">
        <f t="shared" si="38"/>
        <v>21127115.379999999</v>
      </c>
      <c r="C322" s="28">
        <f t="shared" si="39"/>
        <v>0.19150200473321788</v>
      </c>
      <c r="D322" s="21">
        <v>19697030.219999999</v>
      </c>
      <c r="E322" s="28">
        <v>1.73861384267095E-2</v>
      </c>
      <c r="F322" s="21">
        <f t="shared" si="40"/>
        <v>1430085.16</v>
      </c>
      <c r="G322" s="28">
        <f t="shared" si="41"/>
        <v>2.5896567275056546</v>
      </c>
      <c r="H322" s="21">
        <v>51047.71</v>
      </c>
      <c r="I322" s="28">
        <v>1.68183550839009</v>
      </c>
      <c r="J322" s="21">
        <v>120197.7</v>
      </c>
      <c r="K322" s="28">
        <v>3.1440087114811708</v>
      </c>
      <c r="L322" s="21">
        <v>187136.98</v>
      </c>
      <c r="M322" s="28">
        <v>1.6734547148297501</v>
      </c>
      <c r="N322" s="21">
        <v>492030.58</v>
      </c>
      <c r="O322" s="28">
        <v>2.8422341773960498</v>
      </c>
      <c r="P322" s="21">
        <v>531417.25</v>
      </c>
      <c r="Q322" s="28">
        <v>2.42543419732799</v>
      </c>
      <c r="R322" s="22">
        <v>48254.94</v>
      </c>
      <c r="S322" s="30">
        <v>4.9554351285070499</v>
      </c>
    </row>
    <row r="323" spans="1:19" ht="14.25" customHeight="1" x14ac:dyDescent="0.2">
      <c r="A323" s="23" t="s">
        <v>2</v>
      </c>
      <c r="B323" s="26">
        <f t="shared" si="38"/>
        <v>19115296.859999999</v>
      </c>
      <c r="C323" s="28">
        <f t="shared" si="39"/>
        <v>0.17647246166806341</v>
      </c>
      <c r="D323" s="21">
        <v>17881837.079999998</v>
      </c>
      <c r="E323" s="28">
        <v>1.5660443865312301E-2</v>
      </c>
      <c r="F323" s="21">
        <f t="shared" si="40"/>
        <v>1233459.78</v>
      </c>
      <c r="G323" s="28">
        <f t="shared" si="41"/>
        <v>2.5078126070717954</v>
      </c>
      <c r="H323" s="21">
        <v>31212.14</v>
      </c>
      <c r="I323" s="28">
        <v>1.5415958534083201</v>
      </c>
      <c r="J323" s="21">
        <v>115179</v>
      </c>
      <c r="K323" s="28">
        <v>2.9709521414494002</v>
      </c>
      <c r="L323" s="21">
        <v>169797.71</v>
      </c>
      <c r="M323" s="28">
        <v>2.6573465607987301</v>
      </c>
      <c r="N323" s="21">
        <v>518125.47</v>
      </c>
      <c r="O323" s="28">
        <v>2.2337231777082902</v>
      </c>
      <c r="P323" s="21">
        <v>394686.86</v>
      </c>
      <c r="Q323" s="28">
        <v>2.7148196068650505</v>
      </c>
      <c r="R323" s="22">
        <v>4458.6000000000004</v>
      </c>
      <c r="S323" s="30">
        <v>5.1393545507558409</v>
      </c>
    </row>
    <row r="324" spans="1:19" ht="14.25" customHeight="1" x14ac:dyDescent="0.2">
      <c r="A324" s="23" t="s">
        <v>3</v>
      </c>
      <c r="B324" s="26">
        <f t="shared" si="38"/>
        <v>22288608.990000002</v>
      </c>
      <c r="C324" s="28">
        <f t="shared" si="39"/>
        <v>0.18975458654228025</v>
      </c>
      <c r="D324" s="21">
        <v>20975446.989999998</v>
      </c>
      <c r="E324" s="28">
        <v>2.9010956028260496E-2</v>
      </c>
      <c r="F324" s="21">
        <f t="shared" ref="F324" si="42">H324+J324+L324+N324+P324+R324</f>
        <v>1313162.0000000002</v>
      </c>
      <c r="G324" s="28">
        <f t="shared" ref="G324" si="43">(H324*I324+J324*K324+L324*M324+N324*O324+P324*Q324+R324*S324)/(H324+J324+L324+N324+P324+R324)</f>
        <v>2.7573505882747149</v>
      </c>
      <c r="H324" s="21">
        <v>48243.42</v>
      </c>
      <c r="I324" s="28">
        <v>1.9073665818053498</v>
      </c>
      <c r="J324" s="21">
        <v>108196.02</v>
      </c>
      <c r="K324" s="28">
        <v>3.6366746817489197</v>
      </c>
      <c r="L324" s="21">
        <v>164936.34</v>
      </c>
      <c r="M324" s="28">
        <v>2.86051194357775</v>
      </c>
      <c r="N324" s="21">
        <v>661796.68000000005</v>
      </c>
      <c r="O324" s="28">
        <v>2.7903074329414905</v>
      </c>
      <c r="P324" s="21">
        <v>326124.44</v>
      </c>
      <c r="Q324" s="28">
        <v>2.4465943438645699</v>
      </c>
      <c r="R324" s="22">
        <v>3865.1</v>
      </c>
      <c r="S324" s="30">
        <v>4.9270713306253393</v>
      </c>
    </row>
    <row r="325" spans="1:19" ht="14.25" customHeight="1" x14ac:dyDescent="0.2">
      <c r="A325" s="23" t="s">
        <v>4</v>
      </c>
      <c r="B325" s="26">
        <f t="shared" si="38"/>
        <v>17802749.849999998</v>
      </c>
      <c r="C325" s="28">
        <f t="shared" si="39"/>
        <v>0.12870860297461292</v>
      </c>
      <c r="D325" s="21">
        <v>17043991.719999999</v>
      </c>
      <c r="E325" s="28">
        <v>1.3967984631243401E-2</v>
      </c>
      <c r="F325" s="21">
        <f t="shared" ref="F325" si="44">H325+J325+L325+N325+P325+R325</f>
        <v>758758.13000000012</v>
      </c>
      <c r="G325" s="28">
        <f t="shared" ref="G325" si="45">(H325*I325+J325*K325+L325*M325+N325*O325+P325*Q325+R325*S325)/(H325+J325+L325+N325+P325+R325)</f>
        <v>2.7061282992776623</v>
      </c>
      <c r="H325" s="21">
        <v>53509.11</v>
      </c>
      <c r="I325" s="28">
        <v>2.6166621104331602</v>
      </c>
      <c r="J325" s="21">
        <v>102165.07</v>
      </c>
      <c r="K325" s="28">
        <v>2.8082351737242499</v>
      </c>
      <c r="L325" s="21">
        <v>160342.08000000002</v>
      </c>
      <c r="M325" s="28">
        <v>2.6506983014065897</v>
      </c>
      <c r="N325" s="21">
        <v>274346.59000000003</v>
      </c>
      <c r="O325" s="28">
        <v>2.5063882594640599</v>
      </c>
      <c r="P325" s="21">
        <v>163321.55000000002</v>
      </c>
      <c r="Q325" s="28">
        <v>3.00495003751801</v>
      </c>
      <c r="R325" s="22">
        <v>5073.7300000000005</v>
      </c>
      <c r="S325" s="30">
        <v>4.5267278708169298</v>
      </c>
    </row>
    <row r="326" spans="1:19" ht="14.25" customHeight="1" x14ac:dyDescent="0.2">
      <c r="A326" s="23" t="s">
        <v>5</v>
      </c>
      <c r="B326" s="26">
        <f t="shared" si="38"/>
        <v>21156601.190000001</v>
      </c>
      <c r="C326" s="28">
        <f t="shared" si="39"/>
        <v>0.15756614725410928</v>
      </c>
      <c r="D326" s="21">
        <v>20109048.27</v>
      </c>
      <c r="E326" s="28">
        <v>1.2910710736485802E-2</v>
      </c>
      <c r="F326" s="21">
        <f t="shared" ref="F326" si="46">H326+J326+L326+N326+P326+R326</f>
        <v>1047552.92</v>
      </c>
      <c r="G326" s="28">
        <f t="shared" ref="G326" si="47">(H326*I326+J326*K326+L326*M326+N326*O326+P326*Q326+R326*S326)/(H326+J326+L326+N326+P326+R326)</f>
        <v>2.9344026200604776</v>
      </c>
      <c r="H326" s="21">
        <v>82819.900000000009</v>
      </c>
      <c r="I326" s="28">
        <v>3.32811232566086</v>
      </c>
      <c r="J326" s="21">
        <v>118368.7</v>
      </c>
      <c r="K326" s="28">
        <v>2.8578520132433702</v>
      </c>
      <c r="L326" s="21">
        <v>159280.05000000002</v>
      </c>
      <c r="M326" s="28">
        <v>2.9600581629651703</v>
      </c>
      <c r="N326" s="21">
        <v>333177.46000000002</v>
      </c>
      <c r="O326" s="28">
        <v>2.9882561284307796</v>
      </c>
      <c r="P326" s="21">
        <v>344199.67</v>
      </c>
      <c r="Q326" s="28">
        <v>2.7878740618781008</v>
      </c>
      <c r="R326" s="22">
        <v>9707.14</v>
      </c>
      <c r="S326" s="30">
        <v>3.4350740279835299</v>
      </c>
    </row>
    <row r="327" spans="1:19" ht="14.25" customHeight="1" x14ac:dyDescent="0.2">
      <c r="A327" s="23" t="s">
        <v>6</v>
      </c>
      <c r="B327" s="26">
        <f t="shared" si="38"/>
        <v>19389729.539999999</v>
      </c>
      <c r="C327" s="28">
        <f t="shared" si="39"/>
        <v>0.13605955714119783</v>
      </c>
      <c r="D327" s="21">
        <v>18518685.199999999</v>
      </c>
      <c r="E327" s="28">
        <v>1.3532288663776199E-2</v>
      </c>
      <c r="F327" s="21">
        <f t="shared" ref="F327" si="48">H327+J327+L327+N327+P327+R327</f>
        <v>871044.34</v>
      </c>
      <c r="G327" s="28">
        <f t="shared" ref="G327" si="49">(H327*I327+J327*K327+L327*M327+N327*O327+P327*Q327+R327*S327)/(H327+J327+L327+N327+P327+R327)</f>
        <v>2.7410290278678593</v>
      </c>
      <c r="H327" s="21">
        <v>75447.58</v>
      </c>
      <c r="I327" s="28">
        <v>3.1973715962791598</v>
      </c>
      <c r="J327" s="21">
        <v>103235.57</v>
      </c>
      <c r="K327" s="28">
        <v>3.1495898293582298</v>
      </c>
      <c r="L327" s="21">
        <v>146212.1</v>
      </c>
      <c r="M327" s="28">
        <v>2.6646952899247101</v>
      </c>
      <c r="N327" s="21">
        <v>342993.5</v>
      </c>
      <c r="O327" s="28">
        <v>2.6206213595884496</v>
      </c>
      <c r="P327" s="21">
        <v>200529.18</v>
      </c>
      <c r="Q327" s="28">
        <v>2.5790714214260499</v>
      </c>
      <c r="R327" s="22">
        <v>2626.41</v>
      </c>
      <c r="S327" s="30">
        <v>5.9123693939636199</v>
      </c>
    </row>
    <row r="328" spans="1:19" ht="14.25" customHeight="1" x14ac:dyDescent="0.2">
      <c r="A328" s="23" t="s">
        <v>7</v>
      </c>
      <c r="B328" s="26">
        <f t="shared" si="38"/>
        <v>20110248.52</v>
      </c>
      <c r="C328" s="28">
        <f t="shared" si="39"/>
        <v>0.18467102637277594</v>
      </c>
      <c r="D328" s="21">
        <v>18871097.52</v>
      </c>
      <c r="E328" s="28">
        <v>1.2044546749817199E-2</v>
      </c>
      <c r="F328" s="21">
        <f t="shared" ref="F328" si="50">H328+J328+L328+N328+P328+R328</f>
        <v>1239151</v>
      </c>
      <c r="G328" s="28">
        <f t="shared" ref="G328" si="51">(H328*I328+J328*K328+L328*M328+N328*O328+P328*Q328+R328*S328)/(H328+J328+L328+N328+P328+R328)</f>
        <v>2.8136090101206381</v>
      </c>
      <c r="H328" s="21">
        <v>59978.1</v>
      </c>
      <c r="I328" s="28">
        <v>3.02421983690714</v>
      </c>
      <c r="J328" s="21">
        <v>134722.95000000001</v>
      </c>
      <c r="K328" s="28">
        <v>2.6646396861113901</v>
      </c>
      <c r="L328" s="21">
        <v>153572.31</v>
      </c>
      <c r="M328" s="28">
        <v>1.9635730269343501</v>
      </c>
      <c r="N328" s="21">
        <v>359923.84</v>
      </c>
      <c r="O328" s="28">
        <v>2.5231817236668697</v>
      </c>
      <c r="P328" s="21">
        <v>526395.44999999995</v>
      </c>
      <c r="Q328" s="28">
        <v>3.2658911307079097</v>
      </c>
      <c r="R328" s="22">
        <v>4558.3500000000004</v>
      </c>
      <c r="S328" s="30">
        <v>3.78588908267246</v>
      </c>
    </row>
    <row r="329" spans="1:19" ht="14.25" customHeight="1" x14ac:dyDescent="0.2">
      <c r="A329" s="23" t="s">
        <v>8</v>
      </c>
      <c r="B329" s="26">
        <f t="shared" si="38"/>
        <v>23816013.960000001</v>
      </c>
      <c r="C329" s="28">
        <f t="shared" si="39"/>
        <v>0.1165196665554861</v>
      </c>
      <c r="D329" s="21">
        <v>22958210</v>
      </c>
      <c r="E329" s="28">
        <v>1.2067629140076702E-2</v>
      </c>
      <c r="F329" s="21">
        <f t="shared" ref="F329" si="52">H329+J329+L329+N329+P329+R329</f>
        <v>857803.96000000008</v>
      </c>
      <c r="G329" s="28">
        <f t="shared" ref="G329" si="53">(H329*I329+J329*K329+L329*M329+N329*O329+P329*Q329+R329*S329)/(H329+J329+L329+N329+P329+R329)</f>
        <v>2.9120672761874422</v>
      </c>
      <c r="H329" s="21">
        <v>81551.47</v>
      </c>
      <c r="I329" s="28">
        <v>2.5286249346578296</v>
      </c>
      <c r="J329" s="21">
        <v>79924.61</v>
      </c>
      <c r="K329" s="28">
        <v>3.2614284523878201</v>
      </c>
      <c r="L329" s="21">
        <v>184535.92</v>
      </c>
      <c r="M329" s="28">
        <v>2.5224608070883998</v>
      </c>
      <c r="N329" s="21">
        <v>314102.10000000003</v>
      </c>
      <c r="O329" s="28">
        <v>3.2932903848780399</v>
      </c>
      <c r="P329" s="21">
        <v>195965.2</v>
      </c>
      <c r="Q329" s="28">
        <v>2.6636877629293401</v>
      </c>
      <c r="R329" s="22">
        <v>1724.66</v>
      </c>
      <c r="S329" s="30">
        <v>5.3327652986675602</v>
      </c>
    </row>
    <row r="330" spans="1:19" ht="14.25" customHeight="1" x14ac:dyDescent="0.2">
      <c r="A330" s="23" t="s">
        <v>9</v>
      </c>
      <c r="B330" s="26">
        <f t="shared" si="38"/>
        <v>24537972.709999997</v>
      </c>
      <c r="C330" s="28">
        <f t="shared" si="39"/>
        <v>0.18472629408593058</v>
      </c>
      <c r="D330" s="21">
        <v>22951994.899999999</v>
      </c>
      <c r="E330" s="28">
        <v>1.04533996476271E-2</v>
      </c>
      <c r="F330" s="21">
        <f t="shared" ref="F330" si="54">H330+J330+L330+N330+P330+R330</f>
        <v>1585977.8100000003</v>
      </c>
      <c r="G330" s="28">
        <f t="shared" ref="G330" si="55">(H330*I330+J330*K330+L330*M330+N330*O330+P330*Q330+R330*S330)/(H330+J330+L330+N330+P330+R330)</f>
        <v>2.7067732982342281</v>
      </c>
      <c r="H330" s="21">
        <v>95932.93</v>
      </c>
      <c r="I330" s="28">
        <v>3.0022414055319699</v>
      </c>
      <c r="J330" s="21">
        <v>78003.66</v>
      </c>
      <c r="K330" s="28">
        <v>2.3926654146741302</v>
      </c>
      <c r="L330" s="21">
        <v>471280.65</v>
      </c>
      <c r="M330" s="28">
        <v>2.89776158601037</v>
      </c>
      <c r="N330" s="21">
        <v>580426.63</v>
      </c>
      <c r="O330" s="28">
        <v>2.6039574142213295</v>
      </c>
      <c r="P330" s="21">
        <v>336975.35</v>
      </c>
      <c r="Q330" s="28">
        <v>2.5175497157284701</v>
      </c>
      <c r="R330" s="22">
        <v>23358.59</v>
      </c>
      <c r="S330" s="30">
        <v>3.9734644342830605</v>
      </c>
    </row>
    <row r="331" spans="1:19" ht="14.25" customHeight="1" x14ac:dyDescent="0.2">
      <c r="A331" s="23" t="s">
        <v>14</v>
      </c>
      <c r="B331" s="26">
        <f t="shared" si="38"/>
        <v>26292831.010000002</v>
      </c>
      <c r="C331" s="28">
        <f t="shared" si="39"/>
        <v>0.12283726855322744</v>
      </c>
      <c r="D331" s="21">
        <v>25165701.07</v>
      </c>
      <c r="E331" s="28">
        <v>1.3006187075399401E-2</v>
      </c>
      <c r="F331" s="21">
        <f t="shared" ref="F331" si="56">H331+J331+L331+N331+P331+R331</f>
        <v>1127129.9400000002</v>
      </c>
      <c r="G331" s="28">
        <f t="shared" ref="G331" si="57">(H331*I331+J331*K331+L331*M331+N331*O331+P331*Q331+R331*S331)/(H331+J331+L331+N331+P331+R331)</f>
        <v>2.5750622220185164</v>
      </c>
      <c r="H331" s="21">
        <v>65823.820000000007</v>
      </c>
      <c r="I331" s="28">
        <v>2.4965744968918497</v>
      </c>
      <c r="J331" s="21">
        <v>54636.08</v>
      </c>
      <c r="K331" s="28">
        <v>2.4594890592443703</v>
      </c>
      <c r="L331" s="21">
        <v>229313.44</v>
      </c>
      <c r="M331" s="28">
        <v>2.2048812276332299</v>
      </c>
      <c r="N331" s="21">
        <v>431268.18</v>
      </c>
      <c r="O331" s="28">
        <v>2.4785411191245297</v>
      </c>
      <c r="P331" s="21">
        <v>335144.62</v>
      </c>
      <c r="Q331" s="28">
        <v>2.9515403759129399</v>
      </c>
      <c r="R331" s="22">
        <v>10943.8</v>
      </c>
      <c r="S331" s="30">
        <v>3.6551400975895003</v>
      </c>
    </row>
    <row r="332" spans="1:19" ht="12.75" customHeight="1" thickBot="1" x14ac:dyDescent="0.25">
      <c r="A332" s="24" t="s">
        <v>15</v>
      </c>
      <c r="B332" s="27">
        <f t="shared" si="38"/>
        <v>26869084.719999999</v>
      </c>
      <c r="C332" s="29">
        <f t="shared" si="39"/>
        <v>0.14635440239514044</v>
      </c>
      <c r="D332" s="25">
        <v>25527636.52</v>
      </c>
      <c r="E332" s="29">
        <v>1.0778225367022699E-2</v>
      </c>
      <c r="F332" s="25">
        <f t="shared" ref="F332" si="58">H332+J332+L332+N332+P332+R332</f>
        <v>1341448.2</v>
      </c>
      <c r="G332" s="29">
        <f t="shared" ref="G332" si="59">(H332*I332+J332*K332+L332*M332+N332*O332+P332*Q332+R332*S332)/(H332+J332+L332+N332+P332+R332)</f>
        <v>2.7263566476886703</v>
      </c>
      <c r="H332" s="25">
        <v>46356.54</v>
      </c>
      <c r="I332" s="29">
        <v>2.7478942582858901</v>
      </c>
      <c r="J332" s="25">
        <v>115240.95</v>
      </c>
      <c r="K332" s="29">
        <v>2.0348587980227499</v>
      </c>
      <c r="L332" s="25">
        <v>241886.55</v>
      </c>
      <c r="M332" s="29">
        <v>2.7085424170959502</v>
      </c>
      <c r="N332" s="25">
        <v>405183.06</v>
      </c>
      <c r="O332" s="29">
        <v>2.87142954964603</v>
      </c>
      <c r="P332" s="25">
        <v>473161.01</v>
      </c>
      <c r="Q332" s="29">
        <v>2.5883625390012601</v>
      </c>
      <c r="R332" s="25">
        <v>59620.09</v>
      </c>
      <c r="S332" s="29">
        <v>4.2277269457325497</v>
      </c>
    </row>
    <row r="333" spans="1:19" x14ac:dyDescent="0.2">
      <c r="A333" s="23" t="s">
        <v>78</v>
      </c>
      <c r="B333" s="26">
        <f t="shared" ref="B333:B334" si="60">D333+H333+J333+L333+N333+P333+R333</f>
        <v>22867792.940000005</v>
      </c>
      <c r="C333" s="28">
        <f t="shared" ref="C333:C334" si="61">(D333*E333+H333*I333+J333*K333+L333*M333+N333*O333+P333*Q333+R333*S333)/(D333+H333+J333+L333+N333+P333+R333)</f>
        <v>0.15936386137314754</v>
      </c>
      <c r="D333" s="21">
        <v>21639898.329999998</v>
      </c>
      <c r="E333" s="28">
        <v>1.3408484207051301E-2</v>
      </c>
      <c r="F333" s="21">
        <f t="shared" ref="F333:F334" si="62">H333+J333+L333+N333+P333+R333</f>
        <v>1227894.6100000001</v>
      </c>
      <c r="G333" s="28">
        <f t="shared" ref="G333:G334" si="63">(H333*I333+J333*K333+L333*M333+N333*O333+P333*Q333+R333*S333)/(H333+J333+L333+N333+P333+R333)</f>
        <v>2.7316200606174186</v>
      </c>
      <c r="H333" s="21">
        <v>47432.44</v>
      </c>
      <c r="I333" s="28">
        <v>3.2331124352868996</v>
      </c>
      <c r="J333" s="21">
        <v>91711.03</v>
      </c>
      <c r="K333" s="28">
        <v>2.7601928012366703</v>
      </c>
      <c r="L333" s="21">
        <v>224395.05</v>
      </c>
      <c r="M333" s="28">
        <v>2.72485672255248</v>
      </c>
      <c r="N333" s="21">
        <v>599316.98</v>
      </c>
      <c r="O333" s="28">
        <v>2.7221532581973604</v>
      </c>
      <c r="P333" s="21">
        <v>261936.6</v>
      </c>
      <c r="Q333" s="28">
        <v>2.6225172400496901</v>
      </c>
      <c r="R333" s="22">
        <v>3102.51</v>
      </c>
      <c r="S333" s="30">
        <v>5.7491298980502901</v>
      </c>
    </row>
    <row r="334" spans="1:19" ht="14.25" customHeight="1" x14ac:dyDescent="0.2">
      <c r="A334" s="23" t="s">
        <v>1</v>
      </c>
      <c r="B334" s="26">
        <f t="shared" si="60"/>
        <v>25375877.650000002</v>
      </c>
      <c r="C334" s="28">
        <f t="shared" si="61"/>
        <v>0.11098964439166896</v>
      </c>
      <c r="D334" s="21">
        <v>24394134.75</v>
      </c>
      <c r="E334" s="28">
        <v>1.16544058403219E-2</v>
      </c>
      <c r="F334" s="21">
        <f t="shared" si="62"/>
        <v>981742.90000000014</v>
      </c>
      <c r="G334" s="28">
        <f t="shared" si="63"/>
        <v>2.5792501173168665</v>
      </c>
      <c r="H334" s="21">
        <v>64371.25</v>
      </c>
      <c r="I334" s="28">
        <v>3.1878115571780903</v>
      </c>
      <c r="J334" s="21">
        <v>107216.44</v>
      </c>
      <c r="K334" s="28">
        <v>2.6484020071921801</v>
      </c>
      <c r="L334" s="21">
        <v>155310.09</v>
      </c>
      <c r="M334" s="28">
        <v>2.8760802501627603</v>
      </c>
      <c r="N334" s="21">
        <v>370285.05</v>
      </c>
      <c r="O334" s="28">
        <v>2.2685001128184901</v>
      </c>
      <c r="P334" s="21">
        <v>271628.76</v>
      </c>
      <c r="Q334" s="28">
        <v>2.6358428356408199</v>
      </c>
      <c r="R334" s="22">
        <v>12931.31</v>
      </c>
      <c r="S334" s="30">
        <v>3.12096448078346</v>
      </c>
    </row>
    <row r="335" spans="1:19" ht="14.25" customHeight="1" x14ac:dyDescent="0.2">
      <c r="A335" s="23" t="s">
        <v>2</v>
      </c>
      <c r="B335" s="26">
        <f t="shared" ref="B335" si="64">D335+H335+J335+L335+N335+P335+R335</f>
        <v>31941467.470000003</v>
      </c>
      <c r="C335" s="28">
        <f t="shared" ref="C335" si="65">(D335*E335+H335*I335+J335*K335+L335*M335+N335*O335+P335*Q335+R335*S335)/(D335+H335+J335+L335+N335+P335+R335)</f>
        <v>0.12918401980984506</v>
      </c>
      <c r="D335" s="21">
        <v>30396561.550000001</v>
      </c>
      <c r="E335" s="28">
        <v>1.2587282787582301E-2</v>
      </c>
      <c r="F335" s="21">
        <f t="shared" ref="F335" si="66">H335+J335+L335+N335+P335+R335</f>
        <v>1544905.9200000002</v>
      </c>
      <c r="G335" s="28">
        <f t="shared" ref="G335" si="67">(H335*I335+J335*K335+L335*M335+N335*O335+P335*Q335+R335*S335)/(H335+J335+L335+N335+P335+R335)</f>
        <v>2.4232653923677119</v>
      </c>
      <c r="H335" s="21">
        <v>186069.96</v>
      </c>
      <c r="I335" s="28">
        <v>1.5145968102535199</v>
      </c>
      <c r="J335" s="21">
        <v>256126.18</v>
      </c>
      <c r="K335" s="28">
        <v>1.82673004571419</v>
      </c>
      <c r="L335" s="21">
        <v>183399.29</v>
      </c>
      <c r="M335" s="28">
        <v>2.4720880533397898</v>
      </c>
      <c r="N335" s="21">
        <v>581277.67000000004</v>
      </c>
      <c r="O335" s="28">
        <v>2.7661856052375096</v>
      </c>
      <c r="P335" s="21">
        <v>336510.07</v>
      </c>
      <c r="Q335" s="28">
        <v>2.7469096817815903</v>
      </c>
      <c r="R335" s="22">
        <v>1522.75</v>
      </c>
      <c r="S335" s="30">
        <v>5.4892841897882105</v>
      </c>
    </row>
    <row r="336" spans="1:19" ht="14.25" customHeight="1" x14ac:dyDescent="0.2">
      <c r="A336" s="23" t="s">
        <v>3</v>
      </c>
      <c r="B336" s="26">
        <f t="shared" ref="B336" si="68">D336+H336+J336+L336+N336+P336+R336</f>
        <v>32505356.439999998</v>
      </c>
      <c r="C336" s="28">
        <f t="shared" ref="C336" si="69">(D336*E336+H336*I336+J336*K336+L336*M336+N336*O336+P336*Q336+R336*S336)/(D336+H336+J336+L336+N336+P336+R336)</f>
        <v>0.22183850606007996</v>
      </c>
      <c r="D336" s="21">
        <v>29534869.960000001</v>
      </c>
      <c r="E336" s="28">
        <v>1.3149836702379E-2</v>
      </c>
      <c r="F336" s="21">
        <f t="shared" ref="F336" si="70">H336+J336+L336+N336+P336+R336</f>
        <v>2970486.48</v>
      </c>
      <c r="G336" s="28">
        <f t="shared" ref="G336" si="71">(H336*I336+J336*K336+L336*M336+N336*O336+P336*Q336+R336*S336)/(H336+J336+L336+N336+P336+R336)</f>
        <v>2.2967823757272239</v>
      </c>
      <c r="H336" s="21">
        <v>122439.95</v>
      </c>
      <c r="I336" s="28">
        <v>0.91365810832167105</v>
      </c>
      <c r="J336" s="21">
        <v>125765.72</v>
      </c>
      <c r="K336" s="28">
        <v>2.5897935939936598</v>
      </c>
      <c r="L336" s="21">
        <v>190892.54</v>
      </c>
      <c r="M336" s="28">
        <v>4.1319849167494995</v>
      </c>
      <c r="N336" s="21">
        <v>2224508.02</v>
      </c>
      <c r="O336" s="28">
        <v>2.0783625921024997</v>
      </c>
      <c r="P336" s="21">
        <v>301155.91000000003</v>
      </c>
      <c r="Q336" s="28">
        <v>3.1285540097818396</v>
      </c>
      <c r="R336" s="22">
        <v>5724.34</v>
      </c>
      <c r="S336" s="30">
        <v>5.3636934738327895</v>
      </c>
    </row>
    <row r="337" spans="1:19" ht="14.25" customHeight="1" x14ac:dyDescent="0.2">
      <c r="A337" s="23" t="s">
        <v>4</v>
      </c>
      <c r="B337" s="26">
        <f t="shared" ref="B337" si="72">D337+H337+J337+L337+N337+P337+R337</f>
        <v>37487203.300000012</v>
      </c>
      <c r="C337" s="28">
        <f t="shared" ref="C337" si="73">(D337*E337+H337*I337+J337*K337+L337*M337+N337*O337+P337*Q337+R337*S337)/(D337+H337+J337+L337+N337+P337+R337)</f>
        <v>0.12632326157550411</v>
      </c>
      <c r="D337" s="21">
        <v>35790240.850000001</v>
      </c>
      <c r="E337" s="28">
        <v>1.1195486053847001E-2</v>
      </c>
      <c r="F337" s="21">
        <f t="shared" ref="F337" si="74">H337+J337+L337+N337+P337+R337</f>
        <v>1696962.4500000002</v>
      </c>
      <c r="G337" s="28">
        <f t="shared" ref="G337" si="75">(H337*I337+J337*K337+L337*M337+N337*O337+P337*Q337+R337*S337)/(H337+J337+L337+N337+P337+R337)</f>
        <v>2.5544564323742116</v>
      </c>
      <c r="H337" s="21">
        <v>217149.63</v>
      </c>
      <c r="I337" s="28">
        <v>0.67127589717744396</v>
      </c>
      <c r="J337" s="21">
        <v>150318.49</v>
      </c>
      <c r="K337" s="28">
        <v>2.4631844771724403</v>
      </c>
      <c r="L337" s="21">
        <v>229309.52</v>
      </c>
      <c r="M337" s="28">
        <v>2.42191467759385</v>
      </c>
      <c r="N337" s="21">
        <v>660481</v>
      </c>
      <c r="O337" s="28">
        <v>2.9751783677350301</v>
      </c>
      <c r="P337" s="21">
        <v>427802.95</v>
      </c>
      <c r="Q337" s="28">
        <v>2.9246196780550502</v>
      </c>
      <c r="R337" s="22">
        <v>11900.86</v>
      </c>
      <c r="S337" s="30">
        <v>3.9668864603062297</v>
      </c>
    </row>
    <row r="338" spans="1:19" ht="14.25" customHeight="1" x14ac:dyDescent="0.2">
      <c r="A338" s="23" t="s">
        <v>5</v>
      </c>
      <c r="B338" s="26">
        <f t="shared" ref="B338" si="76">D338+H338+J338+L338+N338+P338+R338</f>
        <v>34723002.210000008</v>
      </c>
      <c r="C338" s="28">
        <f t="shared" ref="C338" si="77">(D338*E338+H338*I338+J338*K338+L338*M338+N338*O338+P338*Q338+R338*S338)/(D338+H338+J338+L338+N338+P338+R338)</f>
        <v>0.18333308393669559</v>
      </c>
      <c r="D338" s="21">
        <v>33000457.350000001</v>
      </c>
      <c r="E338" s="28">
        <v>1.21212351016099E-2</v>
      </c>
      <c r="F338" s="21">
        <f t="shared" ref="F338" si="78">H338+J338+L338+N338+P338+R338</f>
        <v>1722544.8599999999</v>
      </c>
      <c r="G338" s="28">
        <f t="shared" ref="G338" si="79">(H338*I338+J338*K338+L338*M338+N338*O338+P338*Q338+R338*S338)/(H338+J338+L338+N338+P338+R338)</f>
        <v>3.4634040106798718</v>
      </c>
      <c r="H338" s="21">
        <v>65926.930000000008</v>
      </c>
      <c r="I338" s="28">
        <v>2.7113353693248001</v>
      </c>
      <c r="J338" s="21">
        <v>134123.26</v>
      </c>
      <c r="K338" s="28">
        <v>2.7779839127083492</v>
      </c>
      <c r="L338" s="21">
        <v>238298.88</v>
      </c>
      <c r="M338" s="28">
        <v>2.6774551907251896</v>
      </c>
      <c r="N338" s="21">
        <v>734024.78</v>
      </c>
      <c r="O338" s="28">
        <v>3.4506881743147697</v>
      </c>
      <c r="P338" s="21">
        <v>547019.84</v>
      </c>
      <c r="Q338" s="28">
        <v>4.0695267550076402</v>
      </c>
      <c r="R338" s="22">
        <v>3151.17</v>
      </c>
      <c r="S338" s="30">
        <v>5.5501370602030393</v>
      </c>
    </row>
    <row r="339" spans="1:19" ht="14.25" customHeight="1" x14ac:dyDescent="0.2">
      <c r="A339" s="23" t="s">
        <v>6</v>
      </c>
      <c r="B339" s="26">
        <f t="shared" ref="B339" si="80">D339+H339+J339+L339+N339+P339+R339</f>
        <v>44722344.61999999</v>
      </c>
      <c r="C339" s="28">
        <f t="shared" ref="C339" si="81">(D339*E339+H339*I339+J339*K339+L339*M339+N339*O339+P339*Q339+R339*S339)/(D339+H339+J339+L339+N339+P339+R339)</f>
        <v>0.13742993449747262</v>
      </c>
      <c r="D339" s="21">
        <v>42137809.799999997</v>
      </c>
      <c r="E339" s="28">
        <v>3.82413341283818E-2</v>
      </c>
      <c r="F339" s="21">
        <f t="shared" ref="F339" si="82">H339+J339+L339+N339+P339+R339</f>
        <v>2584534.8199999998</v>
      </c>
      <c r="G339" s="28">
        <f t="shared" ref="G339" si="83">(H339*I339+J339*K339+L339*M339+N339*O339+P339*Q339+R339*S339)/(H339+J339+L339+N339+P339+R339)</f>
        <v>1.7545837620790867</v>
      </c>
      <c r="H339" s="21">
        <v>1242333.08</v>
      </c>
      <c r="I339" s="28">
        <v>0.17482438493869901</v>
      </c>
      <c r="J339" s="21">
        <v>236046.55</v>
      </c>
      <c r="K339" s="28">
        <v>2.5173825455190899</v>
      </c>
      <c r="L339" s="21">
        <v>216408.5</v>
      </c>
      <c r="M339" s="28">
        <v>2.7692265530235596</v>
      </c>
      <c r="N339" s="21">
        <v>458968.29</v>
      </c>
      <c r="O339" s="28">
        <v>3.5794990113587097</v>
      </c>
      <c r="P339" s="21">
        <v>414560.65</v>
      </c>
      <c r="Q339" s="28">
        <v>3.4050579412204196</v>
      </c>
      <c r="R339" s="22">
        <v>16217.75</v>
      </c>
      <c r="S339" s="30">
        <v>4.2921803579411399</v>
      </c>
    </row>
    <row r="340" spans="1:19" ht="14.25" customHeight="1" x14ac:dyDescent="0.2">
      <c r="A340" s="23" t="s">
        <v>7</v>
      </c>
      <c r="B340" s="26">
        <f t="shared" ref="B340" si="84">D340+H340+J340+L340+N340+P340+R340</f>
        <v>60649255.120000005</v>
      </c>
      <c r="C340" s="28">
        <f t="shared" ref="C340" si="85">(D340*E340+H340*I340+J340*K340+L340*M340+N340*O340+P340*Q340+R340*S340)/(D340+H340+J340+L340+N340+P340+R340)</f>
        <v>0.35098360333992518</v>
      </c>
      <c r="D340" s="21">
        <v>56312020.200000003</v>
      </c>
      <c r="E340" s="28">
        <v>4.3498187692438704E-2</v>
      </c>
      <c r="F340" s="21">
        <f t="shared" ref="F340" si="86">H340+J340+L340+N340+P340+R340</f>
        <v>4337234.92</v>
      </c>
      <c r="G340" s="28">
        <f t="shared" ref="G340" si="87">(H340*I340+J340*K340+L340*M340+N340*O340+P340*Q340+R340*S340)/(H340+J340+L340+N340+P340+R340)</f>
        <v>4.3431872207420126</v>
      </c>
      <c r="H340" s="21">
        <v>2819323.7</v>
      </c>
      <c r="I340" s="28">
        <v>4.9611096118902589</v>
      </c>
      <c r="J340" s="21">
        <v>193357.93</v>
      </c>
      <c r="K340" s="28">
        <v>2.9692829236432097</v>
      </c>
      <c r="L340" s="21">
        <v>284492.08</v>
      </c>
      <c r="M340" s="28">
        <v>2.6532559539091598</v>
      </c>
      <c r="N340" s="21">
        <v>530416.46</v>
      </c>
      <c r="O340" s="28">
        <v>3.23575735734144</v>
      </c>
      <c r="P340" s="21">
        <v>493812.99</v>
      </c>
      <c r="Q340" s="28">
        <v>3.5045625942322802</v>
      </c>
      <c r="R340" s="22">
        <v>15831.76</v>
      </c>
      <c r="S340" s="30">
        <v>4.7112367671061195</v>
      </c>
    </row>
    <row r="341" spans="1:19" ht="14.25" customHeight="1" x14ac:dyDescent="0.2">
      <c r="A341" s="23" t="s">
        <v>8</v>
      </c>
      <c r="B341" s="26">
        <f t="shared" ref="B341" si="88">D341+H341+J341+L341+N341+P341+R341</f>
        <v>49814580.600000001</v>
      </c>
      <c r="C341" s="28">
        <f t="shared" ref="C341" si="89">(D341*E341+H341*I341+J341*K341+L341*M341+N341*O341+P341*Q341+R341*S341)/(D341+H341+J341+L341+N341+P341+R341)</f>
        <v>0.14157898357172957</v>
      </c>
      <c r="D341" s="21">
        <v>48229701.060000002</v>
      </c>
      <c r="E341" s="28">
        <v>3.8943833047262101E-2</v>
      </c>
      <c r="F341" s="21">
        <f t="shared" ref="F341" si="90">H341+J341+L341+N341+P341+R341</f>
        <v>1584879.5399999998</v>
      </c>
      <c r="G341" s="28">
        <f t="shared" ref="G341" si="91">(H341*I341+J341*K341+L341*M341+N341*O341+P341*Q341+R341*S341)/(H341+J341+L341+N341+P341+R341)</f>
        <v>3.2648842589008376</v>
      </c>
      <c r="H341" s="21">
        <v>68751.33</v>
      </c>
      <c r="I341" s="28">
        <v>3.84678620326327</v>
      </c>
      <c r="J341" s="21">
        <v>283358.95</v>
      </c>
      <c r="K341" s="28">
        <v>3.2854687505017899</v>
      </c>
      <c r="L341" s="21">
        <v>274285.26</v>
      </c>
      <c r="M341" s="28">
        <v>2.8088381665132096</v>
      </c>
      <c r="N341" s="21">
        <v>420148.74</v>
      </c>
      <c r="O341" s="28">
        <v>3.4229040589292303</v>
      </c>
      <c r="P341" s="21">
        <v>526886.12</v>
      </c>
      <c r="Q341" s="28">
        <v>3.2696598682462898</v>
      </c>
      <c r="R341" s="22">
        <v>11449.14</v>
      </c>
      <c r="S341" s="30">
        <v>4.1679535144124396</v>
      </c>
    </row>
    <row r="342" spans="1:19" ht="14.25" customHeight="1" x14ac:dyDescent="0.2">
      <c r="A342" s="23" t="s">
        <v>9</v>
      </c>
      <c r="B342" s="26">
        <f t="shared" ref="B342" si="92">D342+H342+J342+L342+N342+P342+R342</f>
        <v>46459703.920000002</v>
      </c>
      <c r="C342" s="28">
        <f t="shared" ref="C342" si="93">(D342*E342+H342*I342+J342*K342+L342*M342+N342*O342+P342*Q342+R342*S342)/(D342+H342+J342+L342+N342+P342+R342)</f>
        <v>0.21315354570387041</v>
      </c>
      <c r="D342" s="21">
        <v>43981427.490000002</v>
      </c>
      <c r="E342" s="28">
        <v>4.7073746309638002E-2</v>
      </c>
      <c r="F342" s="21">
        <f t="shared" ref="F342" si="94">H342+J342+L342+N342+P342+R342</f>
        <v>2478276.4300000002</v>
      </c>
      <c r="G342" s="28">
        <f t="shared" ref="G342" si="95">(H342*I342+J342*K342+L342*M342+N342*O342+P342*Q342+R342*S342)/(H342+J342+L342+N342+P342+R342)</f>
        <v>3.1605352688198742</v>
      </c>
      <c r="H342" s="21">
        <v>99877.39</v>
      </c>
      <c r="I342" s="28">
        <v>2.7841848350262302</v>
      </c>
      <c r="J342" s="21">
        <v>284994.87</v>
      </c>
      <c r="K342" s="28">
        <v>2.1705763584446305</v>
      </c>
      <c r="L342" s="21">
        <v>399582.17</v>
      </c>
      <c r="M342" s="28">
        <v>2.1477586962901802</v>
      </c>
      <c r="N342" s="21">
        <v>1240386.67</v>
      </c>
      <c r="O342" s="28">
        <v>3.6176480627609506</v>
      </c>
      <c r="P342" s="21">
        <v>449227.71</v>
      </c>
      <c r="Q342" s="28">
        <v>3.5016775276395999</v>
      </c>
      <c r="R342" s="22">
        <v>4207.62</v>
      </c>
      <c r="S342" s="30">
        <v>4.14978776600549</v>
      </c>
    </row>
    <row r="343" spans="1:19" ht="14.25" customHeight="1" x14ac:dyDescent="0.2">
      <c r="A343" s="23" t="s">
        <v>14</v>
      </c>
      <c r="B343" s="26">
        <f t="shared" ref="B343" si="96">D343+H343+J343+L343+N343+P343+R343</f>
        <v>36058274.880000003</v>
      </c>
      <c r="C343" s="28">
        <f t="shared" ref="C343" si="97">(D343*E343+H343*I343+J343*K343+L343*M343+N343*O343+P343*Q343+R343*S343)/(D343+H343+J343+L343+N343+P343+R343)</f>
        <v>0.18779046882400377</v>
      </c>
      <c r="D343" s="21">
        <v>34152068.810000002</v>
      </c>
      <c r="E343" s="28">
        <v>2.8051578231755102E-2</v>
      </c>
      <c r="F343" s="21">
        <f t="shared" ref="F343" si="98">H343+J343+L343+N343+P343+R343</f>
        <v>1906206.07</v>
      </c>
      <c r="G343" s="28">
        <f t="shared" ref="G343" si="99">(H343*I343+J343*K343+L343*M343+N343*O343+P343*Q343+R343*S343)/(H343+J343+L343+N343+P343+R343)</f>
        <v>3.0497127284354937</v>
      </c>
      <c r="H343" s="21">
        <v>160057.05000000002</v>
      </c>
      <c r="I343" s="28">
        <v>2.7253868492515601</v>
      </c>
      <c r="J343" s="21">
        <v>276339.84999999998</v>
      </c>
      <c r="K343" s="28">
        <v>3.8350921776211404</v>
      </c>
      <c r="L343" s="21">
        <v>443222.81</v>
      </c>
      <c r="M343" s="28">
        <v>2.5839381050808301</v>
      </c>
      <c r="N343" s="21">
        <v>465658.01</v>
      </c>
      <c r="O343" s="28">
        <v>2.9476026880757398</v>
      </c>
      <c r="P343" s="21">
        <v>557790.17000000004</v>
      </c>
      <c r="Q343" s="28">
        <v>3.1960987673913297</v>
      </c>
      <c r="R343" s="22">
        <v>3138.18</v>
      </c>
      <c r="S343" s="30">
        <v>5.3493278906882304</v>
      </c>
    </row>
    <row r="344" spans="1:19" ht="14.25" customHeight="1" thickBot="1" x14ac:dyDescent="0.25">
      <c r="A344" s="24" t="s">
        <v>15</v>
      </c>
      <c r="B344" s="27">
        <f t="shared" ref="B344:B355" si="100">D344+H344+J344+L344+N344+P344+R344</f>
        <v>30306627.689999998</v>
      </c>
      <c r="C344" s="29">
        <f t="shared" ref="C344:C355" si="101">(D344*E344+H344*I344+J344*K344+L344*M344+N344*O344+P344*Q344+R344*S344)/(D344+H344+J344+L344+N344+P344+R344)</f>
        <v>0.27417704923143821</v>
      </c>
      <c r="D344" s="25">
        <v>27862544.359999999</v>
      </c>
      <c r="E344" s="29">
        <v>2.3845421883071694E-2</v>
      </c>
      <c r="F344" s="25">
        <f t="shared" ref="F344:F355" si="102">H344+J344+L344+N344+P344+R344</f>
        <v>2444083.33</v>
      </c>
      <c r="G344" s="29">
        <f t="shared" ref="G344:G355" si="103">(H344*I344+J344*K344+L344*M344+N344*O344+P344*Q344+R344*S344)/(H344+J344+L344+N344+P344+R344)</f>
        <v>3.1279570272262354</v>
      </c>
      <c r="H344" s="25">
        <v>102504.69</v>
      </c>
      <c r="I344" s="29">
        <v>2.5778215952850498</v>
      </c>
      <c r="J344" s="25">
        <v>286630.99</v>
      </c>
      <c r="K344" s="29">
        <v>3.50958497683729</v>
      </c>
      <c r="L344" s="25">
        <v>313982.33</v>
      </c>
      <c r="M344" s="29">
        <v>2.3521473778476598</v>
      </c>
      <c r="N344" s="25">
        <v>1299131.94</v>
      </c>
      <c r="O344" s="29">
        <v>3.1750607344008501</v>
      </c>
      <c r="P344" s="25">
        <v>436852.57</v>
      </c>
      <c r="Q344" s="29">
        <v>3.4420824863179798</v>
      </c>
      <c r="R344" s="25">
        <v>4980.8100000000004</v>
      </c>
      <c r="S344" s="29">
        <v>1.5569558565775399</v>
      </c>
    </row>
    <row r="345" spans="1:19" x14ac:dyDescent="0.2">
      <c r="A345" s="23" t="s">
        <v>79</v>
      </c>
      <c r="B345" s="26">
        <f t="shared" si="100"/>
        <v>26212459.870000005</v>
      </c>
      <c r="C345" s="28">
        <f t="shared" si="101"/>
        <v>0.22216849173949729</v>
      </c>
      <c r="D345" s="21">
        <v>24576565.350000001</v>
      </c>
      <c r="E345" s="28">
        <v>3.0491215974570701E-2</v>
      </c>
      <c r="F345" s="21">
        <f t="shared" si="102"/>
        <v>1635894.52</v>
      </c>
      <c r="G345" s="28">
        <f t="shared" si="103"/>
        <v>3.1017973653337991</v>
      </c>
      <c r="H345" s="21">
        <v>159787.26</v>
      </c>
      <c r="I345" s="28">
        <v>2.9562663055865697</v>
      </c>
      <c r="J345" s="21">
        <v>230123.37</v>
      </c>
      <c r="K345" s="28">
        <v>3.1616211717219302</v>
      </c>
      <c r="L345" s="21">
        <v>346505.01</v>
      </c>
      <c r="M345" s="28">
        <v>3.1171507124817595</v>
      </c>
      <c r="N345" s="21">
        <v>371894.92</v>
      </c>
      <c r="O345" s="28">
        <v>3.4767020350802293</v>
      </c>
      <c r="P345" s="21">
        <v>521506.08</v>
      </c>
      <c r="Q345" s="28">
        <v>2.8206594642194802</v>
      </c>
      <c r="R345" s="22">
        <v>6077.88</v>
      </c>
      <c r="S345" s="30">
        <v>4.9703969805261004</v>
      </c>
    </row>
    <row r="346" spans="1:19" ht="14.25" customHeight="1" x14ac:dyDescent="0.2">
      <c r="A346" s="23" t="s">
        <v>1</v>
      </c>
      <c r="B346" s="26">
        <f t="shared" si="100"/>
        <v>30657667.000000004</v>
      </c>
      <c r="C346" s="28">
        <f t="shared" si="101"/>
        <v>0.15842693561776894</v>
      </c>
      <c r="D346" s="21">
        <v>29298314.030000001</v>
      </c>
      <c r="E346" s="28">
        <v>3.6488249627789196E-2</v>
      </c>
      <c r="F346" s="21">
        <f t="shared" si="102"/>
        <v>1359352.9699999997</v>
      </c>
      <c r="G346" s="28">
        <f t="shared" si="103"/>
        <v>2.7865875336263852</v>
      </c>
      <c r="H346" s="21">
        <v>89697.67</v>
      </c>
      <c r="I346" s="28">
        <v>1.1190000030101099</v>
      </c>
      <c r="J346" s="21">
        <v>269785.59000000003</v>
      </c>
      <c r="K346" s="28">
        <v>2.9700013666408198</v>
      </c>
      <c r="L346" s="21">
        <v>284422.27</v>
      </c>
      <c r="M346" s="28">
        <v>2.5585999000711204</v>
      </c>
      <c r="N346" s="21">
        <v>464942.87</v>
      </c>
      <c r="O346" s="28">
        <v>2.9736613887637393</v>
      </c>
      <c r="P346" s="21">
        <v>249491.93</v>
      </c>
      <c r="Q346" s="28">
        <v>3.0905601992818004</v>
      </c>
      <c r="R346" s="22">
        <v>1012.64</v>
      </c>
      <c r="S346" s="30">
        <v>4.8837642202559604</v>
      </c>
    </row>
    <row r="347" spans="1:19" ht="14.25" customHeight="1" x14ac:dyDescent="0.2">
      <c r="A347" s="23" t="s">
        <v>2</v>
      </c>
      <c r="B347" s="26">
        <f t="shared" si="100"/>
        <v>32455096.190000001</v>
      </c>
      <c r="C347" s="28">
        <f t="shared" si="101"/>
        <v>0.19680216816205337</v>
      </c>
      <c r="D347" s="21">
        <v>30943773.719999999</v>
      </c>
      <c r="E347" s="28">
        <v>4.9891133478725598E-2</v>
      </c>
      <c r="F347" s="21">
        <f t="shared" si="102"/>
        <v>1511322.4699999997</v>
      </c>
      <c r="G347" s="28">
        <f t="shared" si="103"/>
        <v>3.2047517649228077</v>
      </c>
      <c r="H347" s="21">
        <v>100494.27</v>
      </c>
      <c r="I347" s="28">
        <v>1.9933217336669999</v>
      </c>
      <c r="J347" s="21">
        <v>209585.25</v>
      </c>
      <c r="K347" s="28">
        <v>3.8111268741478699</v>
      </c>
      <c r="L347" s="21">
        <v>322886.17</v>
      </c>
      <c r="M347" s="28">
        <v>2.8834609645869897</v>
      </c>
      <c r="N347" s="21">
        <v>412972.46</v>
      </c>
      <c r="O347" s="28">
        <v>3.3443062147534</v>
      </c>
      <c r="P347" s="21">
        <v>455978.16</v>
      </c>
      <c r="Q347" s="28">
        <v>3.2588068233355698</v>
      </c>
      <c r="R347" s="22">
        <v>9406.16</v>
      </c>
      <c r="S347" s="30">
        <v>4.9179677041428196</v>
      </c>
    </row>
    <row r="348" spans="1:19" ht="14.25" customHeight="1" x14ac:dyDescent="0.2">
      <c r="A348" s="23" t="s">
        <v>3</v>
      </c>
      <c r="B348" s="26">
        <f t="shared" si="100"/>
        <v>35441812.640000001</v>
      </c>
      <c r="C348" s="28">
        <f t="shared" si="101"/>
        <v>0.22380914747705741</v>
      </c>
      <c r="D348" s="21">
        <v>33380685.170000002</v>
      </c>
      <c r="E348" s="28">
        <v>3.8941949195466403E-2</v>
      </c>
      <c r="F348" s="21">
        <f t="shared" si="102"/>
        <v>2061127.4700000002</v>
      </c>
      <c r="G348" s="28">
        <f t="shared" si="103"/>
        <v>3.2177985216993874</v>
      </c>
      <c r="H348" s="21">
        <v>125820.97</v>
      </c>
      <c r="I348" s="28">
        <v>3.8024187708932802</v>
      </c>
      <c r="J348" s="21">
        <v>282444.41000000003</v>
      </c>
      <c r="K348" s="28">
        <v>3.1553664358236002</v>
      </c>
      <c r="L348" s="21">
        <v>501412.71</v>
      </c>
      <c r="M348" s="28">
        <v>2.4676484634783202</v>
      </c>
      <c r="N348" s="21">
        <v>749482.77</v>
      </c>
      <c r="O348" s="28">
        <v>3.5316526664115298</v>
      </c>
      <c r="P348" s="21">
        <v>398095.31</v>
      </c>
      <c r="Q348" s="28">
        <v>3.4111701295852996</v>
      </c>
      <c r="R348" s="22">
        <v>3871.3</v>
      </c>
      <c r="S348" s="30">
        <v>5.2848758556557183</v>
      </c>
    </row>
    <row r="349" spans="1:19" ht="14.25" customHeight="1" x14ac:dyDescent="0.2">
      <c r="A349" s="23" t="s">
        <v>4</v>
      </c>
      <c r="B349" s="26">
        <f t="shared" si="100"/>
        <v>32762488.959999993</v>
      </c>
      <c r="C349" s="28">
        <f t="shared" si="101"/>
        <v>0.22328131400612625</v>
      </c>
      <c r="D349" s="21">
        <v>30890073.739999998</v>
      </c>
      <c r="E349" s="28">
        <v>4.2108262885616504E-2</v>
      </c>
      <c r="F349" s="21">
        <f t="shared" si="102"/>
        <v>1872415.2200000002</v>
      </c>
      <c r="G349" s="28">
        <f t="shared" si="103"/>
        <v>3.2121744019470229</v>
      </c>
      <c r="H349" s="21">
        <v>109224.33</v>
      </c>
      <c r="I349" s="28">
        <v>2.0134713401308999</v>
      </c>
      <c r="J349" s="21">
        <v>318738.22000000003</v>
      </c>
      <c r="K349" s="28">
        <v>3.1701726394782499</v>
      </c>
      <c r="L349" s="21">
        <v>335447.55</v>
      </c>
      <c r="M349" s="28">
        <v>2.6140936438498401</v>
      </c>
      <c r="N349" s="21">
        <v>644243.66</v>
      </c>
      <c r="O349" s="28">
        <v>3.1710143454108701</v>
      </c>
      <c r="P349" s="21">
        <v>463820.22</v>
      </c>
      <c r="Q349" s="28">
        <v>4.0094165698511395</v>
      </c>
      <c r="R349" s="22">
        <v>941.24</v>
      </c>
      <c r="S349" s="30">
        <v>4.9969461561344595</v>
      </c>
    </row>
    <row r="350" spans="1:19" ht="14.25" customHeight="1" x14ac:dyDescent="0.2">
      <c r="A350" s="23" t="s">
        <v>5</v>
      </c>
      <c r="B350" s="26">
        <f t="shared" si="100"/>
        <v>32321459.560000002</v>
      </c>
      <c r="C350" s="28">
        <f t="shared" si="101"/>
        <v>0.21207932289305328</v>
      </c>
      <c r="D350" s="21">
        <v>30676369.379999999</v>
      </c>
      <c r="E350" s="28">
        <v>4.7552226697043398E-2</v>
      </c>
      <c r="F350" s="21">
        <f t="shared" si="102"/>
        <v>1645090.18</v>
      </c>
      <c r="G350" s="28">
        <f t="shared" si="103"/>
        <v>3.2800533691107461</v>
      </c>
      <c r="H350" s="21">
        <v>128802.96</v>
      </c>
      <c r="I350" s="28">
        <v>2.3497972895964496</v>
      </c>
      <c r="J350" s="21">
        <v>215011.29</v>
      </c>
      <c r="K350" s="28">
        <v>3.5581569791056102</v>
      </c>
      <c r="L350" s="21">
        <v>226683.02</v>
      </c>
      <c r="M350" s="28">
        <v>2.7881701474596601</v>
      </c>
      <c r="N350" s="21">
        <v>707825.71</v>
      </c>
      <c r="O350" s="28">
        <v>3.4595638478574098</v>
      </c>
      <c r="P350" s="21">
        <v>365965.78</v>
      </c>
      <c r="Q350" s="28">
        <v>3.39838524492645</v>
      </c>
      <c r="R350" s="22">
        <v>801.42</v>
      </c>
      <c r="S350" s="30">
        <v>4.7254197549349897</v>
      </c>
    </row>
    <row r="351" spans="1:19" ht="14.25" customHeight="1" x14ac:dyDescent="0.2">
      <c r="A351" s="23" t="s">
        <v>6</v>
      </c>
      <c r="B351" s="26">
        <f t="shared" si="100"/>
        <v>37005188.820000008</v>
      </c>
      <c r="C351" s="28">
        <f t="shared" si="101"/>
        <v>0.18549291352866007</v>
      </c>
      <c r="D351" s="21">
        <v>35346835.850000001</v>
      </c>
      <c r="E351" s="28">
        <v>3.4329110952091103E-2</v>
      </c>
      <c r="F351" s="21">
        <f t="shared" si="102"/>
        <v>1658352.97</v>
      </c>
      <c r="G351" s="28">
        <f t="shared" si="103"/>
        <v>3.40746206774062</v>
      </c>
      <c r="H351" s="21">
        <v>117374.44</v>
      </c>
      <c r="I351" s="28">
        <v>3.3730541027501402</v>
      </c>
      <c r="J351" s="21">
        <v>265891.42</v>
      </c>
      <c r="K351" s="28">
        <v>3.1458008897015204</v>
      </c>
      <c r="L351" s="21">
        <v>240898.1</v>
      </c>
      <c r="M351" s="28">
        <v>2.6529793879652797</v>
      </c>
      <c r="N351" s="21">
        <v>657983.53</v>
      </c>
      <c r="O351" s="28">
        <v>3.8503290890882895</v>
      </c>
      <c r="P351" s="21">
        <v>356291.81</v>
      </c>
      <c r="Q351" s="28">
        <v>3.3012782696296101</v>
      </c>
      <c r="R351" s="22">
        <v>19913.670000000002</v>
      </c>
      <c r="S351" s="30">
        <v>3.49778863464143</v>
      </c>
    </row>
    <row r="352" spans="1:19" ht="14.25" customHeight="1" x14ac:dyDescent="0.2">
      <c r="A352" s="23" t="s">
        <v>7</v>
      </c>
      <c r="B352" s="26">
        <f t="shared" si="100"/>
        <v>34925350.340000004</v>
      </c>
      <c r="C352" s="28">
        <f t="shared" si="101"/>
        <v>0.17938618455673871</v>
      </c>
      <c r="D352" s="21">
        <v>33137030.91</v>
      </c>
      <c r="E352" s="28">
        <v>2.8232465169885704E-2</v>
      </c>
      <c r="F352" s="21">
        <f t="shared" si="102"/>
        <v>1788319.4300000002</v>
      </c>
      <c r="G352" s="28">
        <f t="shared" si="103"/>
        <v>2.9802199659598827</v>
      </c>
      <c r="H352" s="21">
        <v>131054.62000000002</v>
      </c>
      <c r="I352" s="28">
        <v>1.9927663969419798</v>
      </c>
      <c r="J352" s="21">
        <v>281953.11</v>
      </c>
      <c r="K352" s="28">
        <v>2.87762780626892</v>
      </c>
      <c r="L352" s="21">
        <v>335962.34</v>
      </c>
      <c r="M352" s="28">
        <v>2.23849512031616</v>
      </c>
      <c r="N352" s="21">
        <v>651172.85</v>
      </c>
      <c r="O352" s="28">
        <v>3.3761414960712801</v>
      </c>
      <c r="P352" s="21">
        <v>387029.39</v>
      </c>
      <c r="Q352" s="28">
        <v>3.3635573841045998</v>
      </c>
      <c r="R352" s="22">
        <v>1147.1200000000001</v>
      </c>
      <c r="S352" s="30">
        <v>4.1587778087732792</v>
      </c>
    </row>
    <row r="353" spans="1:19" ht="14.25" customHeight="1" x14ac:dyDescent="0.2">
      <c r="A353" s="23" t="s">
        <v>8</v>
      </c>
      <c r="B353" s="26">
        <f t="shared" si="100"/>
        <v>34270652.090000004</v>
      </c>
      <c r="C353" s="28">
        <f t="shared" si="101"/>
        <v>0.1966444211479256</v>
      </c>
      <c r="D353" s="21">
        <v>32612841.399999999</v>
      </c>
      <c r="E353" s="28">
        <v>3.8567890867675203E-2</v>
      </c>
      <c r="F353" s="21">
        <f t="shared" si="102"/>
        <v>1657810.6900000002</v>
      </c>
      <c r="G353" s="28">
        <f t="shared" si="103"/>
        <v>3.3063630652544518</v>
      </c>
      <c r="H353" s="21">
        <v>145971.6</v>
      </c>
      <c r="I353" s="28">
        <v>2.5988930449484702</v>
      </c>
      <c r="J353" s="21">
        <v>218071.79</v>
      </c>
      <c r="K353" s="28">
        <v>3.4126312183707896</v>
      </c>
      <c r="L353" s="21">
        <v>327919.74</v>
      </c>
      <c r="M353" s="28">
        <v>3.0243594636907201</v>
      </c>
      <c r="N353" s="21">
        <v>631869.44000000006</v>
      </c>
      <c r="O353" s="28">
        <v>3.5695625825803501</v>
      </c>
      <c r="P353" s="21">
        <v>332236.81</v>
      </c>
      <c r="Q353" s="28">
        <v>3.3170920525031495</v>
      </c>
      <c r="R353" s="22">
        <v>1741.31</v>
      </c>
      <c r="S353" s="30">
        <v>4.8561709862115299</v>
      </c>
    </row>
    <row r="354" spans="1:19" ht="14.25" customHeight="1" x14ac:dyDescent="0.2">
      <c r="A354" s="23" t="s">
        <v>9</v>
      </c>
      <c r="B354" s="26">
        <f t="shared" si="100"/>
        <v>33971565.489999995</v>
      </c>
      <c r="C354" s="28">
        <f t="shared" si="101"/>
        <v>0.27261461470258558</v>
      </c>
      <c r="D354" s="21">
        <v>31930025.710000001</v>
      </c>
      <c r="E354" s="28">
        <v>5.8911631054868997E-2</v>
      </c>
      <c r="F354" s="21">
        <f t="shared" si="102"/>
        <v>2041539.78</v>
      </c>
      <c r="G354" s="28">
        <f t="shared" si="103"/>
        <v>3.6149652409418156</v>
      </c>
      <c r="H354" s="21">
        <v>146813.9</v>
      </c>
      <c r="I354" s="28">
        <v>2.1883687171310102</v>
      </c>
      <c r="J354" s="21">
        <v>255354.24000000005</v>
      </c>
      <c r="K354" s="28">
        <v>3.4126429794155801</v>
      </c>
      <c r="L354" s="21">
        <v>444689.25</v>
      </c>
      <c r="M354" s="28">
        <v>3.5401133564618394</v>
      </c>
      <c r="N354" s="21">
        <v>590255.61</v>
      </c>
      <c r="O354" s="28">
        <v>4.0089170930539693</v>
      </c>
      <c r="P354" s="21">
        <v>602573.92000000004</v>
      </c>
      <c r="Q354" s="28">
        <v>3.7136666394390301</v>
      </c>
      <c r="R354" s="22">
        <v>1852.86</v>
      </c>
      <c r="S354" s="30">
        <v>4.9030796714268794</v>
      </c>
    </row>
    <row r="355" spans="1:19" ht="14.25" customHeight="1" x14ac:dyDescent="0.2">
      <c r="A355" s="23" t="s">
        <v>14</v>
      </c>
      <c r="B355" s="26">
        <f t="shared" si="100"/>
        <v>37497463.450000003</v>
      </c>
      <c r="C355" s="28">
        <f t="shared" si="101"/>
        <v>0.23914181903149512</v>
      </c>
      <c r="D355" s="21">
        <v>35390325.890000001</v>
      </c>
      <c r="E355" s="28">
        <v>5.1281363168029295E-2</v>
      </c>
      <c r="F355" s="21">
        <f t="shared" si="102"/>
        <v>2107137.56</v>
      </c>
      <c r="G355" s="28">
        <f t="shared" si="103"/>
        <v>3.3943429226803805</v>
      </c>
      <c r="H355" s="21">
        <v>216797.17</v>
      </c>
      <c r="I355" s="28">
        <v>2.1962277814788798</v>
      </c>
      <c r="J355" s="21">
        <v>237467.4</v>
      </c>
      <c r="K355" s="28">
        <v>3.5027880210083602</v>
      </c>
      <c r="L355" s="21">
        <v>443558.23</v>
      </c>
      <c r="M355" s="28">
        <v>3.2339186945082701</v>
      </c>
      <c r="N355" s="21">
        <v>448454.64</v>
      </c>
      <c r="O355" s="28">
        <v>3.2884755778198702</v>
      </c>
      <c r="P355" s="21">
        <v>758108.81</v>
      </c>
      <c r="Q355" s="28">
        <v>3.8566147701146001</v>
      </c>
      <c r="R355" s="22">
        <v>2751.31</v>
      </c>
      <c r="S355" s="30">
        <v>4.1858295139406296</v>
      </c>
    </row>
    <row r="356" spans="1:19" ht="14.25" customHeight="1" thickBot="1" x14ac:dyDescent="0.25">
      <c r="A356" s="24" t="s">
        <v>15</v>
      </c>
      <c r="B356" s="27">
        <f t="shared" ref="B356" si="104">D356+H356+J356+L356+N356+P356+R356</f>
        <v>39713783.050000004</v>
      </c>
      <c r="C356" s="29">
        <f t="shared" ref="C356" si="105">(D356*E356+H356*I356+J356*K356+L356*M356+N356*O356+P356*Q356+R356*S356)/(D356+H356+J356+L356+N356+P356+R356)</f>
        <v>0.25642056263637669</v>
      </c>
      <c r="D356" s="25">
        <v>37301073.579999998</v>
      </c>
      <c r="E356" s="29">
        <v>5.8866529176182493E-2</v>
      </c>
      <c r="F356" s="25">
        <f t="shared" ref="F356" si="106">H356+J356+L356+N356+P356+R356</f>
        <v>2412709.4700000002</v>
      </c>
      <c r="G356" s="29">
        <f t="shared" ref="G356" si="107">(H356*I356+J356*K356+L356*M356+N356*O356+P356*Q356+R356*S356)/(H356+J356+L356+N356+P356+R356)</f>
        <v>3.3106538342969243</v>
      </c>
      <c r="H356" s="25">
        <v>269829.02</v>
      </c>
      <c r="I356" s="29">
        <v>1.7969494900881999</v>
      </c>
      <c r="J356" s="25">
        <v>338459.48</v>
      </c>
      <c r="K356" s="29">
        <v>3.4849270016014899</v>
      </c>
      <c r="L356" s="25">
        <v>549225.44999999995</v>
      </c>
      <c r="M356" s="29">
        <v>3.0881450145837199</v>
      </c>
      <c r="N356" s="25">
        <v>820819.34</v>
      </c>
      <c r="O356" s="29">
        <v>3.7852543436659301</v>
      </c>
      <c r="P356" s="25">
        <v>424628.03</v>
      </c>
      <c r="Q356" s="29">
        <v>3.4845439614525704</v>
      </c>
      <c r="R356" s="25">
        <v>9748.15</v>
      </c>
      <c r="S356" s="29">
        <v>4.1584620671614605</v>
      </c>
    </row>
    <row r="358" spans="1:19" x14ac:dyDescent="0.2">
      <c r="B358" s="41"/>
      <c r="C358" s="41"/>
    </row>
    <row r="359" spans="1:19" x14ac:dyDescent="0.2">
      <c r="B359" s="41"/>
      <c r="C359" s="41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S370"/>
  <sheetViews>
    <sheetView zoomScale="75" zoomScaleNormal="75" workbookViewId="0">
      <pane xSplit="1" ySplit="8" topLeftCell="B321" activePane="bottomRight" state="frozen"/>
      <selection activeCell="M269" sqref="M269"/>
      <selection pane="topRight" activeCell="M269" sqref="M269"/>
      <selection pane="bottomLeft" activeCell="M269" sqref="M269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62</v>
      </c>
    </row>
    <row r="5" spans="1:19" x14ac:dyDescent="0.2">
      <c r="A5" s="16" t="s">
        <v>72</v>
      </c>
      <c r="R5" s="7"/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13</v>
      </c>
      <c r="B9" s="26">
        <f>D9+H9+J9+L9+N9+P9+R9</f>
        <v>1216</v>
      </c>
      <c r="C9" s="28">
        <f>(D9*E9+H9*I9+J9*K9+L9*M9+N9*O9+P9*Q9+R9*S9)/(D9+H9+J9+L9+N9+P9+R9)</f>
        <v>5</v>
      </c>
      <c r="D9" s="21"/>
      <c r="E9" s="28"/>
      <c r="F9" s="21">
        <f>H9+J9+L9+N9+P9+R9</f>
        <v>1216</v>
      </c>
      <c r="G9" s="28">
        <f>(H9*I9+J9*K9+L9*M9+N9*O9+P9*Q9+R9*S9)/(H9+J9+L9+N9+P9+R9)</f>
        <v>5</v>
      </c>
      <c r="H9" s="21">
        <v>1216</v>
      </c>
      <c r="I9" s="28">
        <v>5</v>
      </c>
      <c r="J9" s="21"/>
      <c r="K9" s="28"/>
      <c r="L9" s="21"/>
      <c r="M9" s="28"/>
      <c r="N9" s="21"/>
      <c r="O9" s="28"/>
      <c r="P9" s="21"/>
      <c r="Q9" s="28"/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583</v>
      </c>
      <c r="C10" s="28">
        <f t="shared" ref="C10:C73" si="1">(D10*E10+H10*I10+J10*K10+L10*M10+N10*O10+P10*Q10+R10*S10)/(D10+H10+J10+L10+N10+P10+R10)</f>
        <v>22.401372212692966</v>
      </c>
      <c r="D10" s="21"/>
      <c r="E10" s="28"/>
      <c r="F10" s="21">
        <f t="shared" ref="F10:F73" si="2">H10+J10+L10+N10+P10+R10</f>
        <v>583</v>
      </c>
      <c r="G10" s="28">
        <f t="shared" ref="G10:G73" si="3">(H10*I10+J10*K10+L10*M10+N10*O10+P10*Q10+R10*S10)/(H10+J10+L10+N10+P10+R10)</f>
        <v>22.401372212692966</v>
      </c>
      <c r="H10" s="21"/>
      <c r="I10" s="28"/>
      <c r="J10" s="21"/>
      <c r="K10" s="28"/>
      <c r="L10" s="21">
        <v>53</v>
      </c>
      <c r="M10" s="28">
        <v>18</v>
      </c>
      <c r="N10" s="21">
        <v>530</v>
      </c>
      <c r="O10" s="28">
        <v>22.841509433962266</v>
      </c>
      <c r="P10" s="21"/>
      <c r="Q10" s="28"/>
      <c r="R10" s="22"/>
      <c r="S10" s="30"/>
    </row>
    <row r="11" spans="1:19" ht="14.25" customHeight="1" x14ac:dyDescent="0.2">
      <c r="A11" s="23" t="s">
        <v>2</v>
      </c>
      <c r="B11" s="26">
        <f t="shared" si="0"/>
        <v>4464</v>
      </c>
      <c r="C11" s="28">
        <f t="shared" si="1"/>
        <v>32.298387096774192</v>
      </c>
      <c r="D11" s="21"/>
      <c r="E11" s="28"/>
      <c r="F11" s="21">
        <f t="shared" si="2"/>
        <v>4464</v>
      </c>
      <c r="G11" s="28">
        <f t="shared" si="3"/>
        <v>32.298387096774192</v>
      </c>
      <c r="H11" s="21">
        <v>2340</v>
      </c>
      <c r="I11" s="28">
        <v>48</v>
      </c>
      <c r="J11" s="21">
        <v>2124</v>
      </c>
      <c r="K11" s="28">
        <v>15</v>
      </c>
      <c r="L11" s="21"/>
      <c r="M11" s="28"/>
      <c r="N11" s="21"/>
      <c r="O11" s="28"/>
      <c r="P11" s="21"/>
      <c r="Q11" s="28"/>
      <c r="R11" s="21"/>
      <c r="S11" s="28"/>
    </row>
    <row r="12" spans="1:19" ht="14.25" customHeight="1" x14ac:dyDescent="0.2">
      <c r="A12" s="23" t="s">
        <v>3</v>
      </c>
      <c r="B12" s="26">
        <f t="shared" si="0"/>
        <v>2712.4</v>
      </c>
      <c r="C12" s="28">
        <f t="shared" si="1"/>
        <v>18.222422946468072</v>
      </c>
      <c r="D12" s="21"/>
      <c r="E12" s="28"/>
      <c r="F12" s="21">
        <f>H12+J12+L12+N12+P12+R12</f>
        <v>2712.4</v>
      </c>
      <c r="G12" s="28">
        <f>(H12*I12+J12*K12+L12*M12+N12*O12+P12*Q12+R12*S12)/(H12+J12+L12+N12+P12+R12)</f>
        <v>18.222422946468072</v>
      </c>
      <c r="H12" s="21">
        <v>582.5</v>
      </c>
      <c r="I12" s="28">
        <v>30</v>
      </c>
      <c r="J12" s="21">
        <v>2124</v>
      </c>
      <c r="K12" s="28">
        <v>15</v>
      </c>
      <c r="L12" s="21">
        <v>5.9</v>
      </c>
      <c r="M12" s="28">
        <v>15.508474576271185</v>
      </c>
      <c r="N12" s="21"/>
      <c r="O12" s="28"/>
      <c r="P12" s="21"/>
      <c r="Q12" s="28"/>
      <c r="R12" s="22"/>
      <c r="S12" s="30"/>
    </row>
    <row r="13" spans="1:19" ht="14.25" customHeight="1" x14ac:dyDescent="0.2">
      <c r="A13" s="23" t="s">
        <v>4</v>
      </c>
      <c r="B13" s="26">
        <f t="shared" si="0"/>
        <v>5534.1</v>
      </c>
      <c r="C13" s="28">
        <f t="shared" si="1"/>
        <v>15.968540503424224</v>
      </c>
      <c r="D13" s="21"/>
      <c r="E13" s="28"/>
      <c r="F13" s="21">
        <f>H13+J13+L13+N13+P13+R13</f>
        <v>5534.1</v>
      </c>
      <c r="G13" s="28">
        <f>(H13*I13+J13*K13+L13*M13+N13*O13+P13*Q13+R13*S13)/(H13+J13+L13+N13+P13+R13)</f>
        <v>15.968540503424224</v>
      </c>
      <c r="H13" s="21"/>
      <c r="I13" s="28"/>
      <c r="J13" s="21">
        <v>5027</v>
      </c>
      <c r="K13" s="28">
        <v>15.958225581857967</v>
      </c>
      <c r="L13" s="21">
        <v>507.1</v>
      </c>
      <c r="M13" s="28">
        <v>16.07079471504634</v>
      </c>
      <c r="N13" s="21"/>
      <c r="O13" s="28"/>
      <c r="P13" s="21"/>
      <c r="Q13" s="28"/>
      <c r="R13" s="22"/>
      <c r="S13" s="30"/>
    </row>
    <row r="14" spans="1:19" ht="14.25" customHeight="1" x14ac:dyDescent="0.2">
      <c r="A14" s="23" t="s">
        <v>5</v>
      </c>
      <c r="B14" s="26">
        <f t="shared" si="0"/>
        <v>10529.9</v>
      </c>
      <c r="C14" s="28">
        <f t="shared" si="1"/>
        <v>12.939036458086022</v>
      </c>
      <c r="D14" s="21"/>
      <c r="E14" s="28"/>
      <c r="F14" s="21">
        <f>H14+J14+L14+N14+P14+R14</f>
        <v>10529.9</v>
      </c>
      <c r="G14" s="28">
        <f>(H14*I14+J14*K14+L14*M14+N14*O14+P14*Q14+R14*S14)/(H14+J14+L14+N14+P14+R14)</f>
        <v>12.939036458086022</v>
      </c>
      <c r="H14" s="21">
        <v>404.1</v>
      </c>
      <c r="I14" s="28">
        <v>2.8285077951002227</v>
      </c>
      <c r="J14" s="21">
        <v>7858.8</v>
      </c>
      <c r="K14" s="28">
        <v>14.306733852496565</v>
      </c>
      <c r="L14" s="21">
        <v>2267</v>
      </c>
      <c r="M14" s="28">
        <v>10</v>
      </c>
      <c r="N14" s="21"/>
      <c r="O14" s="28"/>
      <c r="P14" s="21"/>
      <c r="Q14" s="28"/>
      <c r="R14" s="22"/>
      <c r="S14" s="30"/>
    </row>
    <row r="15" spans="1:19" ht="14.25" customHeight="1" x14ac:dyDescent="0.2">
      <c r="A15" s="23" t="s">
        <v>6</v>
      </c>
      <c r="B15" s="26">
        <f t="shared" si="0"/>
        <v>2510.6999999999998</v>
      </c>
      <c r="C15" s="28">
        <f t="shared" si="1"/>
        <v>3.4341020432548692</v>
      </c>
      <c r="D15" s="21"/>
      <c r="E15" s="28"/>
      <c r="F15" s="21">
        <f>H15+J15+L15+N15+P15+R15</f>
        <v>2510.6999999999998</v>
      </c>
      <c r="G15" s="28">
        <f>(H15*I15+J15*K15+L15*M15+N15*O15+P15*Q15+R15*S15)/(H15+J15+L15+N15+P15+R15)</f>
        <v>3.4341020432548692</v>
      </c>
      <c r="H15" s="21">
        <v>2510.6999999999998</v>
      </c>
      <c r="I15" s="28">
        <v>3.4341020432548692</v>
      </c>
      <c r="J15" s="21"/>
      <c r="K15" s="28"/>
      <c r="L15" s="21"/>
      <c r="M15" s="28"/>
      <c r="N15" s="21"/>
      <c r="O15" s="28"/>
      <c r="P15" s="21"/>
      <c r="Q15" s="28"/>
      <c r="R15" s="22"/>
      <c r="S15" s="30"/>
    </row>
    <row r="16" spans="1:19" ht="14.25" customHeight="1" x14ac:dyDescent="0.2">
      <c r="A16" s="23" t="s">
        <v>7</v>
      </c>
      <c r="B16" s="26">
        <f t="shared" si="0"/>
        <v>4014.2</v>
      </c>
      <c r="C16" s="28">
        <f t="shared" si="1"/>
        <v>8.0139006526829757</v>
      </c>
      <c r="D16" s="21"/>
      <c r="E16" s="28"/>
      <c r="F16" s="21">
        <f t="shared" si="2"/>
        <v>4014.2</v>
      </c>
      <c r="G16" s="28">
        <f t="shared" si="3"/>
        <v>8.0139006526829757</v>
      </c>
      <c r="H16" s="21">
        <v>3892.7</v>
      </c>
      <c r="I16" s="28">
        <v>7.8894854471189673</v>
      </c>
      <c r="J16" s="21"/>
      <c r="K16" s="28"/>
      <c r="L16" s="21">
        <v>121.5</v>
      </c>
      <c r="M16" s="28">
        <v>12</v>
      </c>
      <c r="N16" s="21"/>
      <c r="O16" s="28"/>
      <c r="P16" s="21"/>
      <c r="Q16" s="28"/>
      <c r="R16" s="22"/>
      <c r="S16" s="30"/>
    </row>
    <row r="17" spans="1:19" ht="14.25" customHeight="1" x14ac:dyDescent="0.2">
      <c r="A17" s="23" t="s">
        <v>8</v>
      </c>
      <c r="B17" s="26">
        <f t="shared" si="0"/>
        <v>1590</v>
      </c>
      <c r="C17" s="28">
        <f t="shared" si="1"/>
        <v>5.343396226415094</v>
      </c>
      <c r="D17" s="21"/>
      <c r="E17" s="28"/>
      <c r="F17" s="21">
        <f t="shared" si="2"/>
        <v>1590</v>
      </c>
      <c r="G17" s="28">
        <f t="shared" si="3"/>
        <v>5.343396226415094</v>
      </c>
      <c r="H17" s="21">
        <v>9</v>
      </c>
      <c r="I17" s="28">
        <v>16</v>
      </c>
      <c r="J17" s="21">
        <v>1117</v>
      </c>
      <c r="K17" s="28">
        <v>0</v>
      </c>
      <c r="L17" s="21">
        <v>464</v>
      </c>
      <c r="M17" s="28">
        <v>18</v>
      </c>
      <c r="N17" s="21"/>
      <c r="O17" s="28"/>
      <c r="P17" s="21"/>
      <c r="Q17" s="28"/>
      <c r="R17" s="22"/>
      <c r="S17" s="30"/>
    </row>
    <row r="18" spans="1:19" ht="14.25" customHeight="1" x14ac:dyDescent="0.2">
      <c r="A18" s="23" t="s">
        <v>9</v>
      </c>
      <c r="B18" s="26">
        <f t="shared" si="0"/>
        <v>909.2</v>
      </c>
      <c r="C18" s="28">
        <f t="shared" si="1"/>
        <v>12.81236251649802</v>
      </c>
      <c r="D18" s="21"/>
      <c r="E18" s="28"/>
      <c r="F18" s="21">
        <f t="shared" si="2"/>
        <v>909.2</v>
      </c>
      <c r="G18" s="28">
        <f t="shared" si="3"/>
        <v>12.81236251649802</v>
      </c>
      <c r="H18" s="21">
        <v>408.2</v>
      </c>
      <c r="I18" s="28">
        <v>9.9461048505634491</v>
      </c>
      <c r="J18" s="21">
        <v>385</v>
      </c>
      <c r="K18" s="28">
        <v>15</v>
      </c>
      <c r="L18" s="21">
        <v>108</v>
      </c>
      <c r="M18" s="28">
        <v>15.611111111111111</v>
      </c>
      <c r="N18" s="21"/>
      <c r="O18" s="28"/>
      <c r="P18" s="21">
        <v>8</v>
      </c>
      <c r="Q18" s="28">
        <v>16</v>
      </c>
      <c r="R18" s="21"/>
      <c r="S18" s="28"/>
    </row>
    <row r="19" spans="1:19" ht="14.25" customHeight="1" x14ac:dyDescent="0.2">
      <c r="A19" s="23" t="s">
        <v>14</v>
      </c>
      <c r="B19" s="26">
        <f t="shared" si="0"/>
        <v>9964.9</v>
      </c>
      <c r="C19" s="28">
        <f t="shared" si="1"/>
        <v>14.930455900209736</v>
      </c>
      <c r="D19" s="21"/>
      <c r="E19" s="28"/>
      <c r="F19" s="21">
        <f t="shared" si="2"/>
        <v>9964.9</v>
      </c>
      <c r="G19" s="28">
        <f t="shared" si="3"/>
        <v>14.930455900209736</v>
      </c>
      <c r="H19" s="21">
        <v>99</v>
      </c>
      <c r="I19" s="28">
        <v>8</v>
      </c>
      <c r="J19" s="21">
        <v>9810</v>
      </c>
      <c r="K19" s="28">
        <v>15</v>
      </c>
      <c r="L19" s="21">
        <v>55.9</v>
      </c>
      <c r="M19" s="28">
        <v>15</v>
      </c>
      <c r="N19" s="21"/>
      <c r="O19" s="28"/>
      <c r="P19" s="21"/>
      <c r="Q19" s="28"/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44</v>
      </c>
      <c r="C20" s="29">
        <f t="shared" si="1"/>
        <v>15.886363636363637</v>
      </c>
      <c r="D20" s="25"/>
      <c r="E20" s="29"/>
      <c r="F20" s="25">
        <f t="shared" si="2"/>
        <v>44</v>
      </c>
      <c r="G20" s="29">
        <f t="shared" si="3"/>
        <v>15.886363636363637</v>
      </c>
      <c r="H20" s="25">
        <v>2</v>
      </c>
      <c r="I20" s="29">
        <v>0</v>
      </c>
      <c r="J20" s="25">
        <v>19</v>
      </c>
      <c r="K20" s="29">
        <v>15</v>
      </c>
      <c r="L20" s="25">
        <v>23</v>
      </c>
      <c r="M20" s="29">
        <v>18</v>
      </c>
      <c r="N20" s="25"/>
      <c r="O20" s="29"/>
      <c r="P20" s="25"/>
      <c r="Q20" s="29"/>
      <c r="R20" s="25"/>
      <c r="S20" s="29"/>
    </row>
    <row r="21" spans="1:19" ht="14.25" customHeight="1" x14ac:dyDescent="0.2">
      <c r="A21" s="23" t="s">
        <v>25</v>
      </c>
      <c r="B21" s="26">
        <f t="shared" si="0"/>
        <v>3623.4</v>
      </c>
      <c r="C21" s="28">
        <f t="shared" si="1"/>
        <v>12.719158801126014</v>
      </c>
      <c r="D21" s="21"/>
      <c r="E21" s="28"/>
      <c r="F21" s="21">
        <f t="shared" si="2"/>
        <v>3623.4</v>
      </c>
      <c r="G21" s="28">
        <f t="shared" si="3"/>
        <v>12.719158801126014</v>
      </c>
      <c r="H21" s="21">
        <v>854</v>
      </c>
      <c r="I21" s="28">
        <v>6.837470725995316</v>
      </c>
      <c r="J21" s="21">
        <v>2607</v>
      </c>
      <c r="K21" s="28">
        <v>15</v>
      </c>
      <c r="L21" s="21">
        <v>162.4</v>
      </c>
      <c r="M21" s="28">
        <v>7.0344827586206904</v>
      </c>
      <c r="N21" s="21"/>
      <c r="O21" s="28"/>
      <c r="P21" s="21"/>
      <c r="Q21" s="28"/>
      <c r="R21" s="22"/>
      <c r="S21" s="30"/>
    </row>
    <row r="22" spans="1:19" ht="14.25" customHeight="1" x14ac:dyDescent="0.2">
      <c r="A22" s="23" t="s">
        <v>1</v>
      </c>
      <c r="B22" s="26">
        <f t="shared" si="0"/>
        <v>4430</v>
      </c>
      <c r="C22" s="28">
        <f t="shared" si="1"/>
        <v>7.6624379232505637</v>
      </c>
      <c r="D22" s="21"/>
      <c r="E22" s="28"/>
      <c r="F22" s="21">
        <f t="shared" si="2"/>
        <v>4430</v>
      </c>
      <c r="G22" s="28">
        <f t="shared" si="3"/>
        <v>7.6624379232505637</v>
      </c>
      <c r="H22" s="21">
        <v>998</v>
      </c>
      <c r="I22" s="28">
        <v>0.68196392785571147</v>
      </c>
      <c r="J22" s="21">
        <v>3408</v>
      </c>
      <c r="K22" s="28">
        <v>9.6338028169014081</v>
      </c>
      <c r="L22" s="21">
        <v>24</v>
      </c>
      <c r="M22" s="28">
        <v>18</v>
      </c>
      <c r="N22" s="21"/>
      <c r="O22" s="28"/>
      <c r="P22" s="21"/>
      <c r="Q22" s="28"/>
      <c r="R22" s="22"/>
      <c r="S22" s="30"/>
    </row>
    <row r="23" spans="1:19" ht="14.25" customHeight="1" x14ac:dyDescent="0.2">
      <c r="A23" s="23" t="s">
        <v>2</v>
      </c>
      <c r="B23" s="26">
        <f t="shared" si="0"/>
        <v>8017.8</v>
      </c>
      <c r="C23" s="28">
        <f t="shared" si="1"/>
        <v>15.941380428546484</v>
      </c>
      <c r="D23" s="21"/>
      <c r="E23" s="28"/>
      <c r="F23" s="21">
        <f t="shared" si="2"/>
        <v>8017.8</v>
      </c>
      <c r="G23" s="28">
        <f t="shared" si="3"/>
        <v>15.941380428546484</v>
      </c>
      <c r="H23" s="21">
        <v>1573</v>
      </c>
      <c r="I23" s="28">
        <v>5.7370629370629365</v>
      </c>
      <c r="J23" s="21">
        <v>6157.8</v>
      </c>
      <c r="K23" s="28">
        <v>18.589496248660236</v>
      </c>
      <c r="L23" s="21">
        <v>287</v>
      </c>
      <c r="M23" s="28">
        <v>15.05226480836237</v>
      </c>
      <c r="N23" s="21"/>
      <c r="O23" s="28"/>
      <c r="P23" s="21"/>
      <c r="Q23" s="28"/>
      <c r="R23" s="21"/>
      <c r="S23" s="28"/>
    </row>
    <row r="24" spans="1:19" ht="14.25" customHeight="1" x14ac:dyDescent="0.2">
      <c r="A24" s="23" t="s">
        <v>3</v>
      </c>
      <c r="B24" s="26">
        <f t="shared" si="0"/>
        <v>13745</v>
      </c>
      <c r="C24" s="28">
        <f t="shared" si="1"/>
        <v>5.1131320480174605</v>
      </c>
      <c r="D24" s="21"/>
      <c r="E24" s="28"/>
      <c r="F24" s="21">
        <f t="shared" si="2"/>
        <v>13745</v>
      </c>
      <c r="G24" s="28">
        <f t="shared" si="3"/>
        <v>5.1131320480174605</v>
      </c>
      <c r="H24" s="21">
        <v>11458</v>
      </c>
      <c r="I24" s="28">
        <v>1.4910106475824751</v>
      </c>
      <c r="J24" s="21">
        <v>1460</v>
      </c>
      <c r="K24" s="28">
        <v>24</v>
      </c>
      <c r="L24" s="21">
        <v>827</v>
      </c>
      <c r="M24" s="28">
        <v>21.954050785973397</v>
      </c>
      <c r="N24" s="21"/>
      <c r="O24" s="28"/>
      <c r="P24" s="21"/>
      <c r="Q24" s="28"/>
      <c r="R24" s="22"/>
      <c r="S24" s="30"/>
    </row>
    <row r="25" spans="1:19" ht="14.25" customHeight="1" x14ac:dyDescent="0.2">
      <c r="A25" s="23" t="s">
        <v>4</v>
      </c>
      <c r="B25" s="26">
        <f t="shared" si="0"/>
        <v>4622</v>
      </c>
      <c r="C25" s="28">
        <f t="shared" si="1"/>
        <v>25.119645175248809</v>
      </c>
      <c r="D25" s="21"/>
      <c r="E25" s="28"/>
      <c r="F25" s="21">
        <f t="shared" si="2"/>
        <v>4622</v>
      </c>
      <c r="G25" s="28">
        <f t="shared" si="3"/>
        <v>25.119645175248809</v>
      </c>
      <c r="H25" s="21">
        <v>9</v>
      </c>
      <c r="I25" s="28">
        <v>0</v>
      </c>
      <c r="J25" s="21">
        <v>84</v>
      </c>
      <c r="K25" s="28">
        <v>12.75</v>
      </c>
      <c r="L25" s="21">
        <v>2852</v>
      </c>
      <c r="M25" s="28">
        <v>23.974754558204769</v>
      </c>
      <c r="N25" s="21">
        <v>1068</v>
      </c>
      <c r="O25" s="28">
        <v>30</v>
      </c>
      <c r="P25" s="21">
        <v>609</v>
      </c>
      <c r="Q25" s="28">
        <v>24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7952</v>
      </c>
      <c r="C26" s="28">
        <f t="shared" si="1"/>
        <v>11.421529175050301</v>
      </c>
      <c r="D26" s="21"/>
      <c r="E26" s="28"/>
      <c r="F26" s="21">
        <f t="shared" si="2"/>
        <v>7952</v>
      </c>
      <c r="G26" s="28">
        <f t="shared" si="3"/>
        <v>11.421529175050301</v>
      </c>
      <c r="H26" s="21">
        <v>1707</v>
      </c>
      <c r="I26" s="28">
        <v>7</v>
      </c>
      <c r="J26" s="21">
        <v>2652</v>
      </c>
      <c r="K26" s="28">
        <v>9.0791855203619907</v>
      </c>
      <c r="L26" s="21">
        <v>98</v>
      </c>
      <c r="M26" s="28">
        <v>22</v>
      </c>
      <c r="N26" s="21">
        <v>3471</v>
      </c>
      <c r="O26" s="28">
        <v>15</v>
      </c>
      <c r="P26" s="21">
        <v>24</v>
      </c>
      <c r="Q26" s="28">
        <v>24</v>
      </c>
      <c r="R26" s="22"/>
      <c r="S26" s="30"/>
    </row>
    <row r="27" spans="1:19" ht="14.25" customHeight="1" x14ac:dyDescent="0.2">
      <c r="A27" s="23" t="s">
        <v>6</v>
      </c>
      <c r="B27" s="26">
        <f t="shared" si="0"/>
        <v>230</v>
      </c>
      <c r="C27" s="28">
        <f t="shared" si="1"/>
        <v>0.97826086956521752</v>
      </c>
      <c r="D27" s="21"/>
      <c r="E27" s="28"/>
      <c r="F27" s="21">
        <f t="shared" si="2"/>
        <v>230</v>
      </c>
      <c r="G27" s="28">
        <f t="shared" si="3"/>
        <v>0.97826086956521752</v>
      </c>
      <c r="H27" s="21">
        <v>8</v>
      </c>
      <c r="I27" s="28">
        <v>0</v>
      </c>
      <c r="J27" s="21">
        <v>222</v>
      </c>
      <c r="K27" s="28">
        <v>1.0135135135135136</v>
      </c>
      <c r="L27" s="21"/>
      <c r="M27" s="28"/>
      <c r="N27" s="21"/>
      <c r="O27" s="28"/>
      <c r="P27" s="21"/>
      <c r="Q27" s="28"/>
      <c r="R27" s="22"/>
      <c r="S27" s="30"/>
    </row>
    <row r="28" spans="1:19" ht="14.25" customHeight="1" x14ac:dyDescent="0.2">
      <c r="A28" s="23" t="s">
        <v>7</v>
      </c>
      <c r="B28" s="26">
        <f t="shared" si="0"/>
        <v>18295.900000000001</v>
      </c>
      <c r="C28" s="28">
        <f t="shared" si="1"/>
        <v>2.2599598817221342</v>
      </c>
      <c r="D28" s="21"/>
      <c r="E28" s="28"/>
      <c r="F28" s="21">
        <f t="shared" si="2"/>
        <v>18295.900000000001</v>
      </c>
      <c r="G28" s="28">
        <f t="shared" si="3"/>
        <v>2.2599598817221342</v>
      </c>
      <c r="H28" s="21">
        <v>17659.900000000001</v>
      </c>
      <c r="I28" s="28">
        <v>1.7513122950866085</v>
      </c>
      <c r="J28" s="21">
        <v>292</v>
      </c>
      <c r="K28" s="28">
        <v>12.123287671232877</v>
      </c>
      <c r="L28" s="21">
        <v>344</v>
      </c>
      <c r="M28" s="28">
        <v>20</v>
      </c>
      <c r="N28" s="21"/>
      <c r="O28" s="28"/>
      <c r="P28" s="21"/>
      <c r="Q28" s="28"/>
      <c r="R28" s="22"/>
      <c r="S28" s="30"/>
    </row>
    <row r="29" spans="1:19" ht="14.25" customHeight="1" x14ac:dyDescent="0.2">
      <c r="A29" s="23" t="s">
        <v>8</v>
      </c>
      <c r="B29" s="26">
        <f t="shared" si="0"/>
        <v>13567</v>
      </c>
      <c r="C29" s="28">
        <f t="shared" si="1"/>
        <v>18.30393602122798</v>
      </c>
      <c r="D29" s="21"/>
      <c r="E29" s="28"/>
      <c r="F29" s="21">
        <f t="shared" si="2"/>
        <v>13567</v>
      </c>
      <c r="G29" s="28">
        <f t="shared" si="3"/>
        <v>18.30393602122798</v>
      </c>
      <c r="H29" s="21">
        <v>3166</v>
      </c>
      <c r="I29" s="28">
        <v>8</v>
      </c>
      <c r="J29" s="21">
        <v>6220</v>
      </c>
      <c r="K29" s="28">
        <v>23.723713826366559</v>
      </c>
      <c r="L29" s="21">
        <v>3602</v>
      </c>
      <c r="M29" s="28">
        <v>17.729039422543032</v>
      </c>
      <c r="N29" s="21"/>
      <c r="O29" s="28"/>
      <c r="P29" s="21">
        <v>579</v>
      </c>
      <c r="Q29" s="28">
        <v>20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375</v>
      </c>
      <c r="C30" s="28">
        <f t="shared" si="1"/>
        <v>14.373333333333333</v>
      </c>
      <c r="D30" s="21"/>
      <c r="E30" s="28"/>
      <c r="F30" s="21">
        <f t="shared" si="2"/>
        <v>375</v>
      </c>
      <c r="G30" s="28">
        <f t="shared" si="3"/>
        <v>14.373333333333333</v>
      </c>
      <c r="H30" s="21"/>
      <c r="I30" s="28"/>
      <c r="J30" s="21"/>
      <c r="K30" s="28"/>
      <c r="L30" s="21">
        <v>375</v>
      </c>
      <c r="M30" s="28">
        <v>14.373333333333333</v>
      </c>
      <c r="N30" s="21"/>
      <c r="O30" s="28"/>
      <c r="P30" s="21"/>
      <c r="Q30" s="28"/>
      <c r="R30" s="21"/>
      <c r="S30" s="28"/>
    </row>
    <row r="31" spans="1:19" ht="14.25" customHeight="1" x14ac:dyDescent="0.2">
      <c r="A31" s="23" t="s">
        <v>14</v>
      </c>
      <c r="B31" s="26">
        <f t="shared" si="0"/>
        <v>6845</v>
      </c>
      <c r="C31" s="28">
        <f t="shared" si="1"/>
        <v>12.848648648648648</v>
      </c>
      <c r="D31" s="21"/>
      <c r="E31" s="28"/>
      <c r="F31" s="21">
        <f t="shared" si="2"/>
        <v>6845</v>
      </c>
      <c r="G31" s="28">
        <f t="shared" si="3"/>
        <v>12.848648648648648</v>
      </c>
      <c r="H31" s="21">
        <v>4758</v>
      </c>
      <c r="I31" s="28">
        <v>7.8894493484657415</v>
      </c>
      <c r="J31" s="21">
        <v>2085</v>
      </c>
      <c r="K31" s="28">
        <v>24.160671462829736</v>
      </c>
      <c r="L31" s="21">
        <v>2</v>
      </c>
      <c r="M31" s="28">
        <v>18</v>
      </c>
      <c r="N31" s="21"/>
      <c r="O31" s="28"/>
      <c r="P31" s="21"/>
      <c r="Q31" s="28"/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4624.2</v>
      </c>
      <c r="C32" s="29">
        <f t="shared" si="1"/>
        <v>9.2775398987933038</v>
      </c>
      <c r="D32" s="25"/>
      <c r="E32" s="29"/>
      <c r="F32" s="25">
        <f t="shared" si="2"/>
        <v>4624.2</v>
      </c>
      <c r="G32" s="29">
        <f t="shared" si="3"/>
        <v>9.2775398987933038</v>
      </c>
      <c r="H32" s="25">
        <v>3546.6</v>
      </c>
      <c r="I32" s="29">
        <v>7.8816895054418321</v>
      </c>
      <c r="J32" s="25">
        <v>347.6</v>
      </c>
      <c r="K32" s="29">
        <v>5</v>
      </c>
      <c r="L32" s="25">
        <v>730</v>
      </c>
      <c r="M32" s="29">
        <v>18.095890410958905</v>
      </c>
      <c r="N32" s="25"/>
      <c r="O32" s="29"/>
      <c r="P32" s="25"/>
      <c r="Q32" s="29"/>
      <c r="R32" s="25"/>
      <c r="S32" s="29"/>
    </row>
    <row r="33" spans="1:19" ht="14.25" customHeight="1" x14ac:dyDescent="0.2">
      <c r="A33" s="23" t="s">
        <v>17</v>
      </c>
      <c r="B33" s="26">
        <f t="shared" si="0"/>
        <v>602</v>
      </c>
      <c r="C33" s="28">
        <f t="shared" si="1"/>
        <v>12.395348837209303</v>
      </c>
      <c r="D33" s="21"/>
      <c r="E33" s="28"/>
      <c r="F33" s="21">
        <f t="shared" si="2"/>
        <v>602</v>
      </c>
      <c r="G33" s="28">
        <f t="shared" si="3"/>
        <v>12.395348837209303</v>
      </c>
      <c r="H33" s="21">
        <v>224</v>
      </c>
      <c r="I33" s="28">
        <v>8</v>
      </c>
      <c r="J33" s="21">
        <v>378</v>
      </c>
      <c r="K33" s="28">
        <v>15</v>
      </c>
      <c r="L33" s="21"/>
      <c r="M33" s="28"/>
      <c r="N33" s="21"/>
      <c r="O33" s="28"/>
      <c r="P33" s="21"/>
      <c r="Q33" s="28"/>
      <c r="R33" s="22"/>
      <c r="S33" s="30"/>
    </row>
    <row r="34" spans="1:19" ht="14.25" customHeight="1" x14ac:dyDescent="0.2">
      <c r="A34" s="23" t="s">
        <v>1</v>
      </c>
      <c r="B34" s="26">
        <f t="shared" si="0"/>
        <v>3022.2</v>
      </c>
      <c r="C34" s="28">
        <f t="shared" si="1"/>
        <v>13.787902852226857</v>
      </c>
      <c r="D34" s="21"/>
      <c r="E34" s="28"/>
      <c r="F34" s="21">
        <f t="shared" si="2"/>
        <v>3022.2</v>
      </c>
      <c r="G34" s="28">
        <f t="shared" si="3"/>
        <v>13.787902852226857</v>
      </c>
      <c r="H34" s="21">
        <v>8.8000000000000007</v>
      </c>
      <c r="I34" s="28">
        <v>0</v>
      </c>
      <c r="J34" s="21">
        <v>894.4</v>
      </c>
      <c r="K34" s="28">
        <v>11.051878354203936</v>
      </c>
      <c r="L34" s="21">
        <v>2119</v>
      </c>
      <c r="M34" s="28">
        <v>15</v>
      </c>
      <c r="N34" s="21"/>
      <c r="O34" s="28"/>
      <c r="P34" s="21"/>
      <c r="Q34" s="28"/>
      <c r="R34" s="22"/>
      <c r="S34" s="30"/>
    </row>
    <row r="35" spans="1:19" ht="14.25" customHeight="1" x14ac:dyDescent="0.2">
      <c r="A35" s="23" t="s">
        <v>2</v>
      </c>
      <c r="B35" s="26">
        <f t="shared" si="0"/>
        <v>14071.7</v>
      </c>
      <c r="C35" s="28">
        <f t="shared" si="1"/>
        <v>13.45209889352388</v>
      </c>
      <c r="D35" s="21"/>
      <c r="E35" s="28"/>
      <c r="F35" s="21">
        <f t="shared" si="2"/>
        <v>14071.7</v>
      </c>
      <c r="G35" s="28">
        <f t="shared" si="3"/>
        <v>13.45209889352388</v>
      </c>
      <c r="H35" s="21">
        <v>8106.7</v>
      </c>
      <c r="I35" s="28">
        <v>9.4414373296162424</v>
      </c>
      <c r="J35" s="21"/>
      <c r="K35" s="28"/>
      <c r="L35" s="21">
        <v>4900</v>
      </c>
      <c r="M35" s="28">
        <v>19.098979591836734</v>
      </c>
      <c r="N35" s="21">
        <v>1065</v>
      </c>
      <c r="O35" s="28">
        <v>18</v>
      </c>
      <c r="P35" s="21"/>
      <c r="Q35" s="28"/>
      <c r="R35" s="21"/>
      <c r="S35" s="28"/>
    </row>
    <row r="36" spans="1:19" ht="14.25" customHeight="1" x14ac:dyDescent="0.2">
      <c r="A36" s="23" t="s">
        <v>3</v>
      </c>
      <c r="B36" s="26">
        <f t="shared" si="0"/>
        <v>4199.3</v>
      </c>
      <c r="C36" s="28">
        <f t="shared" si="1"/>
        <v>6.1662658062057956</v>
      </c>
      <c r="D36" s="21"/>
      <c r="E36" s="28"/>
      <c r="F36" s="21">
        <f t="shared" si="2"/>
        <v>4199.3</v>
      </c>
      <c r="G36" s="28">
        <f t="shared" si="3"/>
        <v>6.1662658062057956</v>
      </c>
      <c r="H36" s="21">
        <v>3276.4</v>
      </c>
      <c r="I36" s="28">
        <v>3.6852032718837751</v>
      </c>
      <c r="J36" s="21">
        <v>922.9</v>
      </c>
      <c r="K36" s="28">
        <v>14.974320078014953</v>
      </c>
      <c r="L36" s="21"/>
      <c r="M36" s="28"/>
      <c r="N36" s="21"/>
      <c r="O36" s="28"/>
      <c r="P36" s="21"/>
      <c r="Q36" s="28"/>
      <c r="R36" s="22"/>
      <c r="S36" s="30"/>
    </row>
    <row r="37" spans="1:19" ht="14.25" customHeight="1" x14ac:dyDescent="0.2">
      <c r="A37" s="23" t="s">
        <v>4</v>
      </c>
      <c r="B37" s="26">
        <f t="shared" si="0"/>
        <v>41557</v>
      </c>
      <c r="C37" s="28">
        <f t="shared" si="1"/>
        <v>20.470799143345285</v>
      </c>
      <c r="D37" s="21"/>
      <c r="E37" s="28"/>
      <c r="F37" s="21">
        <f t="shared" si="2"/>
        <v>41557</v>
      </c>
      <c r="G37" s="28">
        <f t="shared" si="3"/>
        <v>20.470799143345285</v>
      </c>
      <c r="H37" s="21">
        <v>719</v>
      </c>
      <c r="I37" s="28">
        <v>8</v>
      </c>
      <c r="J37" s="21">
        <v>117</v>
      </c>
      <c r="K37" s="28">
        <v>10</v>
      </c>
      <c r="L37" s="21">
        <v>40212</v>
      </c>
      <c r="M37" s="28">
        <v>20.717547000895255</v>
      </c>
      <c r="N37" s="21">
        <v>509</v>
      </c>
      <c r="O37" s="28">
        <v>21</v>
      </c>
      <c r="P37" s="21"/>
      <c r="Q37" s="28"/>
      <c r="R37" s="22"/>
      <c r="S37" s="30"/>
    </row>
    <row r="38" spans="1:19" ht="14.25" customHeight="1" x14ac:dyDescent="0.2">
      <c r="A38" s="23" t="s">
        <v>5</v>
      </c>
      <c r="B38" s="26">
        <f t="shared" si="0"/>
        <v>1067.5999999999999</v>
      </c>
      <c r="C38" s="28">
        <f t="shared" si="1"/>
        <v>13.709535406519295</v>
      </c>
      <c r="D38" s="21"/>
      <c r="E38" s="28"/>
      <c r="F38" s="21">
        <f t="shared" si="2"/>
        <v>1067.5999999999999</v>
      </c>
      <c r="G38" s="28">
        <f t="shared" si="3"/>
        <v>13.709535406519295</v>
      </c>
      <c r="H38" s="21">
        <v>97</v>
      </c>
      <c r="I38" s="28">
        <v>0.5</v>
      </c>
      <c r="J38" s="21"/>
      <c r="K38" s="28"/>
      <c r="L38" s="21">
        <v>959</v>
      </c>
      <c r="M38" s="28">
        <v>14.993743482794578</v>
      </c>
      <c r="N38" s="21">
        <v>11.6</v>
      </c>
      <c r="O38" s="28">
        <v>18</v>
      </c>
      <c r="P38" s="21"/>
      <c r="Q38" s="28"/>
      <c r="R38" s="22"/>
      <c r="S38" s="30"/>
    </row>
    <row r="39" spans="1:19" ht="14.25" customHeight="1" x14ac:dyDescent="0.2">
      <c r="A39" s="23" t="s">
        <v>6</v>
      </c>
      <c r="B39" s="26">
        <f t="shared" si="0"/>
        <v>10495.699999999999</v>
      </c>
      <c r="C39" s="28">
        <f t="shared" si="1"/>
        <v>21.785397829587353</v>
      </c>
      <c r="D39" s="21"/>
      <c r="E39" s="28"/>
      <c r="F39" s="21">
        <f t="shared" si="2"/>
        <v>10495.699999999999</v>
      </c>
      <c r="G39" s="28">
        <f t="shared" si="3"/>
        <v>21.785397829587353</v>
      </c>
      <c r="H39" s="21">
        <v>97.4</v>
      </c>
      <c r="I39" s="28">
        <v>6.0000000000000009</v>
      </c>
      <c r="J39" s="21">
        <v>497</v>
      </c>
      <c r="K39" s="28">
        <v>21.899396378269618</v>
      </c>
      <c r="L39" s="21">
        <v>161</v>
      </c>
      <c r="M39" s="28">
        <v>18</v>
      </c>
      <c r="N39" s="21">
        <v>9740.2999999999993</v>
      </c>
      <c r="O39" s="28">
        <v>22</v>
      </c>
      <c r="P39" s="21"/>
      <c r="Q39" s="28"/>
      <c r="R39" s="22"/>
      <c r="S39" s="30"/>
    </row>
    <row r="40" spans="1:19" ht="14.25" customHeight="1" x14ac:dyDescent="0.2">
      <c r="A40" s="23" t="s">
        <v>7</v>
      </c>
      <c r="B40" s="26">
        <f t="shared" si="0"/>
        <v>5689.0999999999995</v>
      </c>
      <c r="C40" s="28">
        <f t="shared" si="1"/>
        <v>11.356769963614632</v>
      </c>
      <c r="D40" s="21"/>
      <c r="E40" s="28"/>
      <c r="F40" s="21">
        <f t="shared" si="2"/>
        <v>5689.0999999999995</v>
      </c>
      <c r="G40" s="28">
        <f t="shared" si="3"/>
        <v>11.356769963614632</v>
      </c>
      <c r="H40" s="21">
        <v>2708.2</v>
      </c>
      <c r="I40" s="28">
        <v>10.637914481943726</v>
      </c>
      <c r="J40" s="21">
        <v>2976</v>
      </c>
      <c r="K40" s="28">
        <v>12</v>
      </c>
      <c r="L40" s="21">
        <v>4.9000000000000004</v>
      </c>
      <c r="M40" s="28">
        <v>18</v>
      </c>
      <c r="N40" s="21"/>
      <c r="O40" s="28"/>
      <c r="P40" s="21"/>
      <c r="Q40" s="28"/>
      <c r="R40" s="22"/>
      <c r="S40" s="30"/>
    </row>
    <row r="41" spans="1:19" ht="14.25" customHeight="1" x14ac:dyDescent="0.2">
      <c r="A41" s="23" t="s">
        <v>8</v>
      </c>
      <c r="B41" s="26">
        <f t="shared" si="0"/>
        <v>18473.8</v>
      </c>
      <c r="C41" s="28">
        <f t="shared" si="1"/>
        <v>18.720820838159987</v>
      </c>
      <c r="D41" s="21"/>
      <c r="E41" s="28"/>
      <c r="F41" s="21">
        <f t="shared" si="2"/>
        <v>18473.8</v>
      </c>
      <c r="G41" s="28">
        <f t="shared" si="3"/>
        <v>18.720820838159987</v>
      </c>
      <c r="H41" s="21"/>
      <c r="I41" s="28"/>
      <c r="J41" s="21">
        <v>8823</v>
      </c>
      <c r="K41" s="28">
        <v>17.369602176130567</v>
      </c>
      <c r="L41" s="21">
        <v>9650.7999999999993</v>
      </c>
      <c r="M41" s="28">
        <v>19.956138351224769</v>
      </c>
      <c r="N41" s="21"/>
      <c r="O41" s="28"/>
      <c r="P41" s="21"/>
      <c r="Q41" s="28"/>
      <c r="R41" s="22"/>
      <c r="S41" s="30"/>
    </row>
    <row r="42" spans="1:19" ht="14.25" customHeight="1" x14ac:dyDescent="0.2">
      <c r="A42" s="23" t="s">
        <v>31</v>
      </c>
      <c r="B42" s="26">
        <f t="shared" si="0"/>
        <v>16564.8</v>
      </c>
      <c r="C42" s="28">
        <f t="shared" si="1"/>
        <v>22.469654447986091</v>
      </c>
      <c r="D42" s="21"/>
      <c r="E42" s="28"/>
      <c r="F42" s="21">
        <f t="shared" si="2"/>
        <v>16564.8</v>
      </c>
      <c r="G42" s="28">
        <f t="shared" si="3"/>
        <v>22.469654447986091</v>
      </c>
      <c r="H42" s="21">
        <v>5860.1</v>
      </c>
      <c r="I42" s="28">
        <v>11.621439907168819</v>
      </c>
      <c r="J42" s="21">
        <v>9787</v>
      </c>
      <c r="K42" s="28">
        <v>29.195872075201798</v>
      </c>
      <c r="L42" s="21">
        <v>917.7</v>
      </c>
      <c r="M42" s="28">
        <v>20.009297155933314</v>
      </c>
      <c r="N42" s="21"/>
      <c r="O42" s="28"/>
      <c r="P42" s="21"/>
      <c r="Q42" s="28"/>
      <c r="R42" s="21"/>
      <c r="S42" s="28"/>
    </row>
    <row r="43" spans="1:19" ht="14.25" customHeight="1" x14ac:dyDescent="0.2">
      <c r="A43" s="23" t="s">
        <v>14</v>
      </c>
      <c r="B43" s="26">
        <f t="shared" si="0"/>
        <v>43719.399999999994</v>
      </c>
      <c r="C43" s="28">
        <f t="shared" si="1"/>
        <v>18.900350325027336</v>
      </c>
      <c r="D43" s="21"/>
      <c r="E43" s="28"/>
      <c r="F43" s="21">
        <f t="shared" si="2"/>
        <v>43719.399999999994</v>
      </c>
      <c r="G43" s="28">
        <f t="shared" si="3"/>
        <v>18.900350325027336</v>
      </c>
      <c r="H43" s="21"/>
      <c r="I43" s="28"/>
      <c r="J43" s="21">
        <v>33769.199999999997</v>
      </c>
      <c r="K43" s="28">
        <v>18.349353849069569</v>
      </c>
      <c r="L43" s="21">
        <v>9950.2000000000007</v>
      </c>
      <c r="M43" s="28">
        <v>20.770333862635926</v>
      </c>
      <c r="N43" s="21"/>
      <c r="O43" s="28"/>
      <c r="P43" s="21"/>
      <c r="Q43" s="28"/>
      <c r="R43" s="22"/>
      <c r="S43" s="30"/>
    </row>
    <row r="44" spans="1:19" ht="14.25" customHeight="1" thickBot="1" x14ac:dyDescent="0.25">
      <c r="A44" s="24" t="s">
        <v>15</v>
      </c>
      <c r="B44" s="27">
        <f t="shared" si="0"/>
        <v>32876.200000000004</v>
      </c>
      <c r="C44" s="29">
        <f t="shared" si="1"/>
        <v>16.098847464122979</v>
      </c>
      <c r="D44" s="25"/>
      <c r="E44" s="29"/>
      <c r="F44" s="25">
        <f t="shared" si="2"/>
        <v>32876.200000000004</v>
      </c>
      <c r="G44" s="29">
        <f t="shared" si="3"/>
        <v>16.098847464122979</v>
      </c>
      <c r="H44" s="25">
        <v>11075.400000000001</v>
      </c>
      <c r="I44" s="29">
        <v>6.4394664752514572</v>
      </c>
      <c r="J44" s="25">
        <v>17328.800000000003</v>
      </c>
      <c r="K44" s="29">
        <v>20.979640829139925</v>
      </c>
      <c r="L44" s="25">
        <v>1449.7</v>
      </c>
      <c r="M44" s="29">
        <v>19.375043112368076</v>
      </c>
      <c r="N44" s="25">
        <v>3022.3</v>
      </c>
      <c r="O44" s="29">
        <v>21.939999999999998</v>
      </c>
      <c r="P44" s="25"/>
      <c r="Q44" s="29"/>
      <c r="R44" s="25"/>
      <c r="S44" s="29"/>
    </row>
    <row r="45" spans="1:19" ht="14.25" customHeight="1" x14ac:dyDescent="0.2">
      <c r="A45" s="23" t="s">
        <v>18</v>
      </c>
      <c r="B45" s="26">
        <f t="shared" si="0"/>
        <v>80255.5</v>
      </c>
      <c r="C45" s="28">
        <f t="shared" si="1"/>
        <v>21.477767716854295</v>
      </c>
      <c r="D45" s="21"/>
      <c r="E45" s="28"/>
      <c r="F45" s="21">
        <f t="shared" si="2"/>
        <v>80255.5</v>
      </c>
      <c r="G45" s="28">
        <f t="shared" si="3"/>
        <v>21.477767716854295</v>
      </c>
      <c r="H45" s="21">
        <v>7481.5</v>
      </c>
      <c r="I45" s="28">
        <v>11.536252222147965</v>
      </c>
      <c r="J45" s="21">
        <v>47873.4</v>
      </c>
      <c r="K45" s="28">
        <v>23.035969494541852</v>
      </c>
      <c r="L45" s="21">
        <v>24804.2</v>
      </c>
      <c r="M45" s="28">
        <v>21.467570895251612</v>
      </c>
      <c r="N45" s="21">
        <v>96.4</v>
      </c>
      <c r="O45" s="28">
        <v>21.83</v>
      </c>
      <c r="P45" s="21"/>
      <c r="Q45" s="28"/>
      <c r="R45" s="22"/>
      <c r="S45" s="30"/>
    </row>
    <row r="46" spans="1:19" ht="14.25" customHeight="1" x14ac:dyDescent="0.2">
      <c r="A46" s="23" t="s">
        <v>1</v>
      </c>
      <c r="B46" s="26">
        <f t="shared" si="0"/>
        <v>53510.600000000006</v>
      </c>
      <c r="C46" s="28">
        <f t="shared" si="1"/>
        <v>3.7731100006353882</v>
      </c>
      <c r="D46" s="21"/>
      <c r="E46" s="28"/>
      <c r="F46" s="21">
        <f t="shared" si="2"/>
        <v>53510.600000000006</v>
      </c>
      <c r="G46" s="28">
        <f t="shared" si="3"/>
        <v>3.7731100006353882</v>
      </c>
      <c r="H46" s="21">
        <v>50762.700000000004</v>
      </c>
      <c r="I46" s="28">
        <v>2.9732776231366738</v>
      </c>
      <c r="J46" s="21">
        <v>2351</v>
      </c>
      <c r="K46" s="28">
        <v>18.055669927690342</v>
      </c>
      <c r="L46" s="21">
        <v>360.3</v>
      </c>
      <c r="M46" s="28">
        <v>21.431923397169022</v>
      </c>
      <c r="N46" s="21">
        <v>36.6</v>
      </c>
      <c r="O46" s="28">
        <v>21.83</v>
      </c>
      <c r="P46" s="21"/>
      <c r="Q46" s="28"/>
      <c r="R46" s="22"/>
      <c r="S46" s="30"/>
    </row>
    <row r="47" spans="1:19" ht="14.25" customHeight="1" x14ac:dyDescent="0.2">
      <c r="A47" s="23" t="s">
        <v>2</v>
      </c>
      <c r="B47" s="26">
        <f t="shared" si="0"/>
        <v>73374.400000000009</v>
      </c>
      <c r="C47" s="28">
        <f t="shared" si="1"/>
        <v>15.35261508100918</v>
      </c>
      <c r="D47" s="21"/>
      <c r="E47" s="28"/>
      <c r="F47" s="21">
        <f t="shared" si="2"/>
        <v>73374.400000000009</v>
      </c>
      <c r="G47" s="28">
        <f t="shared" si="3"/>
        <v>15.35261508100918</v>
      </c>
      <c r="H47" s="21">
        <v>29140.5</v>
      </c>
      <c r="I47" s="28">
        <v>9.6753796262933047</v>
      </c>
      <c r="J47" s="21">
        <v>42946.6</v>
      </c>
      <c r="K47" s="28">
        <v>19.14074734670498</v>
      </c>
      <c r="L47" s="21">
        <v>1287.3</v>
      </c>
      <c r="M47" s="28">
        <v>17.488930319272896</v>
      </c>
      <c r="N47" s="21"/>
      <c r="O47" s="28"/>
      <c r="P47" s="21"/>
      <c r="Q47" s="28"/>
      <c r="R47" s="21"/>
      <c r="S47" s="28"/>
    </row>
    <row r="48" spans="1:19" ht="14.25" customHeight="1" x14ac:dyDescent="0.2">
      <c r="A48" s="23" t="s">
        <v>3</v>
      </c>
      <c r="B48" s="26">
        <f t="shared" si="0"/>
        <v>67485.399999999994</v>
      </c>
      <c r="C48" s="28">
        <f t="shared" si="1"/>
        <v>11.762407868961287</v>
      </c>
      <c r="D48" s="21"/>
      <c r="E48" s="28"/>
      <c r="F48" s="21">
        <f t="shared" si="2"/>
        <v>67485.399999999994</v>
      </c>
      <c r="G48" s="28">
        <f t="shared" si="3"/>
        <v>11.762407868961287</v>
      </c>
      <c r="H48" s="21">
        <v>48677.5</v>
      </c>
      <c r="I48" s="28">
        <v>5.8230886960094503</v>
      </c>
      <c r="J48" s="21">
        <v>16515.099999999999</v>
      </c>
      <c r="K48" s="28">
        <v>28.782496018794923</v>
      </c>
      <c r="L48" s="21">
        <v>2292.8000000000002</v>
      </c>
      <c r="M48" s="28">
        <v>15.261514305652476</v>
      </c>
      <c r="N48" s="21"/>
      <c r="O48" s="28"/>
      <c r="P48" s="21"/>
      <c r="Q48" s="28"/>
      <c r="R48" s="22"/>
      <c r="S48" s="30"/>
    </row>
    <row r="49" spans="1:19" ht="14.25" customHeight="1" x14ac:dyDescent="0.2">
      <c r="A49" s="23" t="s">
        <v>4</v>
      </c>
      <c r="B49" s="26">
        <f t="shared" si="0"/>
        <v>46284.3</v>
      </c>
      <c r="C49" s="28">
        <f t="shared" si="1"/>
        <v>10.670653331691307</v>
      </c>
      <c r="D49" s="21"/>
      <c r="E49" s="28"/>
      <c r="F49" s="21">
        <f t="shared" si="2"/>
        <v>46284.3</v>
      </c>
      <c r="G49" s="28">
        <f t="shared" si="3"/>
        <v>10.670653331691307</v>
      </c>
      <c r="H49" s="21">
        <v>15174.7</v>
      </c>
      <c r="I49" s="28">
        <v>0.45444061497097138</v>
      </c>
      <c r="J49" s="21">
        <v>11111.6</v>
      </c>
      <c r="K49" s="28">
        <v>15.825040498218076</v>
      </c>
      <c r="L49" s="21">
        <v>19998</v>
      </c>
      <c r="M49" s="28">
        <v>15.558865886588659</v>
      </c>
      <c r="N49" s="21"/>
      <c r="O49" s="28"/>
      <c r="P49" s="21"/>
      <c r="Q49" s="28"/>
      <c r="R49" s="22"/>
      <c r="S49" s="30"/>
    </row>
    <row r="50" spans="1:19" ht="14.25" customHeight="1" x14ac:dyDescent="0.2">
      <c r="A50" s="23" t="s">
        <v>5</v>
      </c>
      <c r="B50" s="26">
        <f t="shared" si="0"/>
        <v>75644.399999999994</v>
      </c>
      <c r="C50" s="28">
        <f t="shared" si="1"/>
        <v>10.341690858807791</v>
      </c>
      <c r="D50" s="21"/>
      <c r="E50" s="28"/>
      <c r="F50" s="21">
        <f t="shared" si="2"/>
        <v>75644.399999999994</v>
      </c>
      <c r="G50" s="28">
        <f t="shared" si="3"/>
        <v>10.341690858807791</v>
      </c>
      <c r="H50" s="21">
        <v>15149.400000000001</v>
      </c>
      <c r="I50" s="28">
        <v>0.68385546622308468</v>
      </c>
      <c r="J50" s="21">
        <v>14952.5</v>
      </c>
      <c r="K50" s="28">
        <v>17.711205484032771</v>
      </c>
      <c r="L50" s="21">
        <v>45109.5</v>
      </c>
      <c r="M50" s="28">
        <v>11.054527316862302</v>
      </c>
      <c r="N50" s="21">
        <v>433</v>
      </c>
      <c r="O50" s="28">
        <v>19.491916859122401</v>
      </c>
      <c r="P50" s="21"/>
      <c r="Q50" s="28"/>
      <c r="R50" s="22"/>
      <c r="S50" s="30"/>
    </row>
    <row r="51" spans="1:19" ht="14.25" customHeight="1" x14ac:dyDescent="0.2">
      <c r="A51" s="23" t="s">
        <v>6</v>
      </c>
      <c r="B51" s="26">
        <f t="shared" si="0"/>
        <v>20411.900000000001</v>
      </c>
      <c r="C51" s="28">
        <f t="shared" si="1"/>
        <v>11.399779540366158</v>
      </c>
      <c r="D51" s="21"/>
      <c r="E51" s="28"/>
      <c r="F51" s="21">
        <f t="shared" si="2"/>
        <v>20411.900000000001</v>
      </c>
      <c r="G51" s="28">
        <f t="shared" si="3"/>
        <v>11.399779540366158</v>
      </c>
      <c r="H51" s="21">
        <v>8455.5</v>
      </c>
      <c r="I51" s="28">
        <v>6.2722724853645548</v>
      </c>
      <c r="J51" s="21">
        <v>6392.7</v>
      </c>
      <c r="K51" s="28">
        <v>16.29769268071394</v>
      </c>
      <c r="L51" s="21">
        <v>5563.7</v>
      </c>
      <c r="M51" s="28">
        <v>13.564660208134875</v>
      </c>
      <c r="N51" s="21"/>
      <c r="O51" s="28"/>
      <c r="P51" s="21"/>
      <c r="Q51" s="28"/>
      <c r="R51" s="22"/>
      <c r="S51" s="30"/>
    </row>
    <row r="52" spans="1:19" ht="14.25" customHeight="1" x14ac:dyDescent="0.2">
      <c r="A52" s="23" t="s">
        <v>7</v>
      </c>
      <c r="B52" s="26">
        <f t="shared" si="0"/>
        <v>191085.2</v>
      </c>
      <c r="C52" s="28">
        <f t="shared" si="1"/>
        <v>4.6202694923521026</v>
      </c>
      <c r="D52" s="21"/>
      <c r="E52" s="28"/>
      <c r="F52" s="21">
        <f t="shared" si="2"/>
        <v>191085.2</v>
      </c>
      <c r="G52" s="28">
        <f t="shared" si="3"/>
        <v>4.6202694923521026</v>
      </c>
      <c r="H52" s="21">
        <v>163604</v>
      </c>
      <c r="I52" s="28">
        <v>3.8107515708662376</v>
      </c>
      <c r="J52" s="21">
        <v>1137</v>
      </c>
      <c r="K52" s="28">
        <v>7.4339489885664021</v>
      </c>
      <c r="L52" s="21">
        <v>26344.2</v>
      </c>
      <c r="M52" s="28">
        <v>9.5261393399685712</v>
      </c>
      <c r="N52" s="21"/>
      <c r="O52" s="28"/>
      <c r="P52" s="21"/>
      <c r="Q52" s="28"/>
      <c r="R52" s="22"/>
      <c r="S52" s="30"/>
    </row>
    <row r="53" spans="1:19" ht="14.25" customHeight="1" x14ac:dyDescent="0.2">
      <c r="A53" s="23" t="s">
        <v>8</v>
      </c>
      <c r="B53" s="26">
        <f t="shared" si="0"/>
        <v>179010.19999999998</v>
      </c>
      <c r="C53" s="28">
        <f t="shared" si="1"/>
        <v>5.8038813710056756</v>
      </c>
      <c r="D53" s="21"/>
      <c r="E53" s="28"/>
      <c r="F53" s="21">
        <f t="shared" si="2"/>
        <v>179010.19999999998</v>
      </c>
      <c r="G53" s="28">
        <f t="shared" si="3"/>
        <v>5.8038813710056756</v>
      </c>
      <c r="H53" s="21">
        <v>142611.29999999999</v>
      </c>
      <c r="I53" s="28">
        <v>4.1314440019830139</v>
      </c>
      <c r="J53" s="21">
        <v>9002</v>
      </c>
      <c r="K53" s="28">
        <v>16.980670962008443</v>
      </c>
      <c r="L53" s="21">
        <v>27396.9</v>
      </c>
      <c r="M53" s="28">
        <v>10.837115330566595</v>
      </c>
      <c r="N53" s="21"/>
      <c r="O53" s="28"/>
      <c r="P53" s="21"/>
      <c r="Q53" s="28"/>
      <c r="R53" s="22"/>
      <c r="S53" s="30"/>
    </row>
    <row r="54" spans="1:19" ht="14.25" customHeight="1" x14ac:dyDescent="0.2">
      <c r="A54" s="23" t="s">
        <v>9</v>
      </c>
      <c r="B54" s="26">
        <f t="shared" si="0"/>
        <v>137739.79999999999</v>
      </c>
      <c r="C54" s="28">
        <f t="shared" si="1"/>
        <v>5.0633686124126802</v>
      </c>
      <c r="D54" s="21"/>
      <c r="E54" s="28"/>
      <c r="F54" s="21">
        <f t="shared" si="2"/>
        <v>137739.79999999999</v>
      </c>
      <c r="G54" s="28">
        <f t="shared" si="3"/>
        <v>5.0633686124126802</v>
      </c>
      <c r="H54" s="21">
        <v>113363.4</v>
      </c>
      <c r="I54" s="28">
        <v>3.6267084438187283</v>
      </c>
      <c r="J54" s="21">
        <v>4744.8</v>
      </c>
      <c r="K54" s="28">
        <v>15.587295565671894</v>
      </c>
      <c r="L54" s="21">
        <v>19631.599999999999</v>
      </c>
      <c r="M54" s="28">
        <v>10.815867275209357</v>
      </c>
      <c r="N54" s="21"/>
      <c r="O54" s="28"/>
      <c r="P54" s="21"/>
      <c r="Q54" s="28"/>
      <c r="R54" s="21"/>
      <c r="S54" s="28"/>
    </row>
    <row r="55" spans="1:19" ht="14.25" customHeight="1" x14ac:dyDescent="0.2">
      <c r="A55" s="23" t="s">
        <v>14</v>
      </c>
      <c r="B55" s="26">
        <f t="shared" si="0"/>
        <v>95668.5</v>
      </c>
      <c r="C55" s="28">
        <f t="shared" si="1"/>
        <v>5.0638099269874619</v>
      </c>
      <c r="D55" s="21"/>
      <c r="E55" s="28"/>
      <c r="F55" s="21">
        <f t="shared" si="2"/>
        <v>95668.5</v>
      </c>
      <c r="G55" s="28">
        <f t="shared" si="3"/>
        <v>5.0638099269874619</v>
      </c>
      <c r="H55" s="21">
        <v>85678.2</v>
      </c>
      <c r="I55" s="28">
        <v>4.1026247050008058</v>
      </c>
      <c r="J55" s="21">
        <v>245</v>
      </c>
      <c r="K55" s="28">
        <v>0</v>
      </c>
      <c r="L55" s="21">
        <v>9745.2999999999993</v>
      </c>
      <c r="M55" s="28">
        <v>13.641611853919324</v>
      </c>
      <c r="N55" s="21"/>
      <c r="O55" s="28"/>
      <c r="P55" s="21"/>
      <c r="Q55" s="28"/>
      <c r="R55" s="22"/>
      <c r="S55" s="30"/>
    </row>
    <row r="56" spans="1:19" ht="14.25" customHeight="1" thickBot="1" x14ac:dyDescent="0.25">
      <c r="A56" s="24" t="s">
        <v>15</v>
      </c>
      <c r="B56" s="27">
        <f t="shared" si="0"/>
        <v>43394.299999999996</v>
      </c>
      <c r="C56" s="29">
        <f t="shared" si="1"/>
        <v>6.6300127436091856</v>
      </c>
      <c r="D56" s="25"/>
      <c r="E56" s="29"/>
      <c r="F56" s="25">
        <f t="shared" si="2"/>
        <v>43394.299999999996</v>
      </c>
      <c r="G56" s="29">
        <f t="shared" si="3"/>
        <v>6.6300127436091856</v>
      </c>
      <c r="H56" s="25">
        <v>12123.4</v>
      </c>
      <c r="I56" s="29">
        <v>1.3621096392101226</v>
      </c>
      <c r="J56" s="25">
        <v>14615</v>
      </c>
      <c r="K56" s="29">
        <v>9.6822955867259672</v>
      </c>
      <c r="L56" s="25">
        <v>16596.8</v>
      </c>
      <c r="M56" s="29">
        <v>7.7711011761303395</v>
      </c>
      <c r="N56" s="25">
        <v>59.1</v>
      </c>
      <c r="O56" s="29">
        <v>12</v>
      </c>
      <c r="P56" s="25"/>
      <c r="Q56" s="29"/>
      <c r="R56" s="25"/>
      <c r="S56" s="29"/>
    </row>
    <row r="57" spans="1:19" ht="14.25" customHeight="1" x14ac:dyDescent="0.2">
      <c r="A57" s="23" t="s">
        <v>19</v>
      </c>
      <c r="B57" s="26">
        <f t="shared" si="0"/>
        <v>28670.199999999997</v>
      </c>
      <c r="C57" s="28">
        <f t="shared" si="1"/>
        <v>6.8002228795055508</v>
      </c>
      <c r="D57" s="21"/>
      <c r="E57" s="28"/>
      <c r="F57" s="21">
        <f t="shared" si="2"/>
        <v>28670.199999999997</v>
      </c>
      <c r="G57" s="28">
        <f t="shared" si="3"/>
        <v>6.8002228795055508</v>
      </c>
      <c r="H57" s="21">
        <v>11134.8</v>
      </c>
      <c r="I57" s="28">
        <v>0.92520745770018331</v>
      </c>
      <c r="J57" s="21">
        <v>17175.099999999999</v>
      </c>
      <c r="K57" s="28">
        <v>10.480224278170144</v>
      </c>
      <c r="L57" s="21">
        <v>360.29999999999995</v>
      </c>
      <c r="M57" s="28">
        <v>12.941576464057732</v>
      </c>
      <c r="N57" s="21"/>
      <c r="O57" s="28"/>
      <c r="P57" s="21"/>
      <c r="Q57" s="28"/>
      <c r="R57" s="22"/>
      <c r="S57" s="30"/>
    </row>
    <row r="58" spans="1:19" ht="14.25" customHeight="1" x14ac:dyDescent="0.2">
      <c r="A58" s="23" t="s">
        <v>1</v>
      </c>
      <c r="B58" s="26">
        <f t="shared" si="0"/>
        <v>58826.8</v>
      </c>
      <c r="C58" s="28">
        <f t="shared" si="1"/>
        <v>7.1147929175137863</v>
      </c>
      <c r="D58" s="21"/>
      <c r="E58" s="28"/>
      <c r="F58" s="21">
        <f t="shared" si="2"/>
        <v>58826.8</v>
      </c>
      <c r="G58" s="28">
        <f t="shared" si="3"/>
        <v>7.1147929175137863</v>
      </c>
      <c r="H58" s="21">
        <v>16048.5</v>
      </c>
      <c r="I58" s="28">
        <v>0.64985512664735023</v>
      </c>
      <c r="J58" s="21">
        <v>18955.900000000001</v>
      </c>
      <c r="K58" s="28">
        <v>8.9907680458326951</v>
      </c>
      <c r="L58" s="21">
        <v>23822.400000000001</v>
      </c>
      <c r="M58" s="28">
        <v>9.9772986768755452</v>
      </c>
      <c r="N58" s="21"/>
      <c r="O58" s="28"/>
      <c r="P58" s="21"/>
      <c r="Q58" s="28"/>
      <c r="R58" s="22"/>
      <c r="S58" s="30"/>
    </row>
    <row r="59" spans="1:19" ht="14.25" customHeight="1" x14ac:dyDescent="0.2">
      <c r="A59" s="23" t="s">
        <v>2</v>
      </c>
      <c r="B59" s="26">
        <f t="shared" si="0"/>
        <v>36574.699999999997</v>
      </c>
      <c r="C59" s="28">
        <f t="shared" si="1"/>
        <v>7.714354458136361</v>
      </c>
      <c r="D59" s="21"/>
      <c r="E59" s="28"/>
      <c r="F59" s="21">
        <f t="shared" si="2"/>
        <v>36574.699999999997</v>
      </c>
      <c r="G59" s="28">
        <f t="shared" si="3"/>
        <v>7.714354458136361</v>
      </c>
      <c r="H59" s="21">
        <v>7832.4</v>
      </c>
      <c r="I59" s="28">
        <v>0.94990041366630917</v>
      </c>
      <c r="J59" s="21">
        <v>18399.599999999999</v>
      </c>
      <c r="K59" s="28">
        <v>8.887519293897693</v>
      </c>
      <c r="L59" s="21">
        <v>10342.700000000001</v>
      </c>
      <c r="M59" s="28">
        <v>10.749939570905081</v>
      </c>
      <c r="N59" s="21"/>
      <c r="O59" s="28"/>
      <c r="P59" s="21"/>
      <c r="Q59" s="28"/>
      <c r="R59" s="21"/>
      <c r="S59" s="28"/>
    </row>
    <row r="60" spans="1:19" ht="14.25" customHeight="1" x14ac:dyDescent="0.2">
      <c r="A60" s="23" t="s">
        <v>3</v>
      </c>
      <c r="B60" s="26">
        <f t="shared" si="0"/>
        <v>53853.4</v>
      </c>
      <c r="C60" s="28">
        <f t="shared" si="1"/>
        <v>7.0871588423386447</v>
      </c>
      <c r="D60" s="21"/>
      <c r="E60" s="28"/>
      <c r="F60" s="21">
        <f t="shared" si="2"/>
        <v>53853.4</v>
      </c>
      <c r="G60" s="28">
        <f t="shared" si="3"/>
        <v>7.0871588423386447</v>
      </c>
      <c r="H60" s="21">
        <v>10275.799999999999</v>
      </c>
      <c r="I60" s="28">
        <v>0.7279238599427782</v>
      </c>
      <c r="J60" s="21">
        <v>12592</v>
      </c>
      <c r="K60" s="28">
        <v>9.9621982210927573</v>
      </c>
      <c r="L60" s="21">
        <v>30952</v>
      </c>
      <c r="M60" s="28">
        <v>8.0244895321788583</v>
      </c>
      <c r="N60" s="21">
        <v>33.6</v>
      </c>
      <c r="O60" s="28">
        <v>11</v>
      </c>
      <c r="P60" s="21"/>
      <c r="Q60" s="28"/>
      <c r="R60" s="22"/>
      <c r="S60" s="30"/>
    </row>
    <row r="61" spans="1:19" ht="14.25" customHeight="1" x14ac:dyDescent="0.2">
      <c r="A61" s="23" t="s">
        <v>4</v>
      </c>
      <c r="B61" s="26">
        <f t="shared" si="0"/>
        <v>57710.3</v>
      </c>
      <c r="C61" s="28">
        <f t="shared" si="1"/>
        <v>6.7088434820127425</v>
      </c>
      <c r="D61" s="21"/>
      <c r="E61" s="28"/>
      <c r="F61" s="21">
        <f t="shared" si="2"/>
        <v>57710.3</v>
      </c>
      <c r="G61" s="28">
        <f t="shared" si="3"/>
        <v>6.7088434820127425</v>
      </c>
      <c r="H61" s="21">
        <v>9845.4</v>
      </c>
      <c r="I61" s="28">
        <v>0</v>
      </c>
      <c r="J61" s="21">
        <v>5968.5</v>
      </c>
      <c r="K61" s="28">
        <v>10.635963810002513</v>
      </c>
      <c r="L61" s="21">
        <v>40996.400000000001</v>
      </c>
      <c r="M61" s="28">
        <v>7.6540530388034069</v>
      </c>
      <c r="N61" s="21">
        <v>900</v>
      </c>
      <c r="O61" s="28">
        <v>11</v>
      </c>
      <c r="P61" s="21"/>
      <c r="Q61" s="28"/>
      <c r="R61" s="22"/>
      <c r="S61" s="30"/>
    </row>
    <row r="62" spans="1:19" ht="14.25" customHeight="1" x14ac:dyDescent="0.2">
      <c r="A62" s="23" t="s">
        <v>5</v>
      </c>
      <c r="B62" s="26">
        <f t="shared" si="0"/>
        <v>18391.8</v>
      </c>
      <c r="C62" s="28">
        <f t="shared" si="1"/>
        <v>4.0020117661131591</v>
      </c>
      <c r="D62" s="21"/>
      <c r="E62" s="28"/>
      <c r="F62" s="21">
        <f t="shared" si="2"/>
        <v>18391.8</v>
      </c>
      <c r="G62" s="28">
        <f t="shared" si="3"/>
        <v>4.0020117661131591</v>
      </c>
      <c r="H62" s="21">
        <v>6789.3</v>
      </c>
      <c r="I62" s="28">
        <v>0</v>
      </c>
      <c r="J62" s="21">
        <v>5019</v>
      </c>
      <c r="K62" s="28">
        <v>8.4034668260609688</v>
      </c>
      <c r="L62" s="21">
        <v>6574.5</v>
      </c>
      <c r="M62" s="28">
        <v>4.7664765381397824</v>
      </c>
      <c r="N62" s="21">
        <v>9</v>
      </c>
      <c r="O62" s="28">
        <v>10</v>
      </c>
      <c r="P62" s="21"/>
      <c r="Q62" s="28"/>
      <c r="R62" s="22"/>
      <c r="S62" s="30"/>
    </row>
    <row r="63" spans="1:19" ht="14.25" customHeight="1" x14ac:dyDescent="0.2">
      <c r="A63" s="23" t="s">
        <v>6</v>
      </c>
      <c r="B63" s="26">
        <f t="shared" si="0"/>
        <v>54350.6</v>
      </c>
      <c r="C63" s="28">
        <f t="shared" si="1"/>
        <v>5.4802712021578417</v>
      </c>
      <c r="D63" s="21"/>
      <c r="E63" s="28"/>
      <c r="F63" s="21">
        <f t="shared" si="2"/>
        <v>54350.6</v>
      </c>
      <c r="G63" s="28">
        <f t="shared" si="3"/>
        <v>5.4802712021578417</v>
      </c>
      <c r="H63" s="21">
        <v>13012.7</v>
      </c>
      <c r="I63" s="28">
        <v>0</v>
      </c>
      <c r="J63" s="21">
        <v>6295.8</v>
      </c>
      <c r="K63" s="28">
        <v>6.383768226436672</v>
      </c>
      <c r="L63" s="21">
        <v>32688.6</v>
      </c>
      <c r="M63" s="28">
        <v>6.9464461616588054</v>
      </c>
      <c r="N63" s="21">
        <v>2353.5</v>
      </c>
      <c r="O63" s="28">
        <v>13</v>
      </c>
      <c r="P63" s="21"/>
      <c r="Q63" s="28"/>
      <c r="R63" s="22"/>
      <c r="S63" s="30"/>
    </row>
    <row r="64" spans="1:19" ht="14.25" customHeight="1" x14ac:dyDescent="0.2">
      <c r="A64" s="23" t="s">
        <v>7</v>
      </c>
      <c r="B64" s="26">
        <f t="shared" si="0"/>
        <v>52014.8</v>
      </c>
      <c r="C64" s="28">
        <f t="shared" si="1"/>
        <v>8.6321450817844152</v>
      </c>
      <c r="D64" s="21"/>
      <c r="E64" s="28"/>
      <c r="F64" s="21">
        <f t="shared" si="2"/>
        <v>52014.8</v>
      </c>
      <c r="G64" s="28">
        <f t="shared" si="3"/>
        <v>8.6321450817844152</v>
      </c>
      <c r="H64" s="21">
        <v>3040.8999999999996</v>
      </c>
      <c r="I64" s="28">
        <v>0</v>
      </c>
      <c r="J64" s="21">
        <v>18550.5</v>
      </c>
      <c r="K64" s="28">
        <v>11.229416996846446</v>
      </c>
      <c r="L64" s="21">
        <v>30423.399999999998</v>
      </c>
      <c r="M64" s="28">
        <v>7.9112788182780367</v>
      </c>
      <c r="N64" s="21"/>
      <c r="O64" s="28"/>
      <c r="P64" s="21"/>
      <c r="Q64" s="28"/>
      <c r="R64" s="22"/>
      <c r="S64" s="30"/>
    </row>
    <row r="65" spans="1:19" ht="14.25" customHeight="1" x14ac:dyDescent="0.2">
      <c r="A65" s="23" t="s">
        <v>8</v>
      </c>
      <c r="B65" s="26">
        <f t="shared" si="0"/>
        <v>106649.29999999999</v>
      </c>
      <c r="C65" s="28">
        <f t="shared" si="1"/>
        <v>6.7529240229424845</v>
      </c>
      <c r="D65" s="21"/>
      <c r="E65" s="28"/>
      <c r="F65" s="21">
        <f t="shared" si="2"/>
        <v>106649.29999999999</v>
      </c>
      <c r="G65" s="28">
        <f t="shared" si="3"/>
        <v>6.7529240229424845</v>
      </c>
      <c r="H65" s="21">
        <v>8007.9</v>
      </c>
      <c r="I65" s="28">
        <v>0</v>
      </c>
      <c r="J65" s="21">
        <v>9847.2000000000007</v>
      </c>
      <c r="K65" s="28">
        <v>8.8807185799008845</v>
      </c>
      <c r="L65" s="21">
        <v>24885.3</v>
      </c>
      <c r="M65" s="28">
        <v>10.017472483755469</v>
      </c>
      <c r="N65" s="21"/>
      <c r="O65" s="28"/>
      <c r="P65" s="21">
        <v>63908.9</v>
      </c>
      <c r="Q65" s="28">
        <v>6.0000500712733276</v>
      </c>
      <c r="R65" s="22"/>
      <c r="S65" s="30"/>
    </row>
    <row r="66" spans="1:19" ht="14.25" customHeight="1" x14ac:dyDescent="0.2">
      <c r="A66" s="23" t="s">
        <v>9</v>
      </c>
      <c r="B66" s="26">
        <f t="shared" si="0"/>
        <v>50155.5</v>
      </c>
      <c r="C66" s="28">
        <f t="shared" si="1"/>
        <v>9.0389957233005358</v>
      </c>
      <c r="D66" s="21"/>
      <c r="E66" s="28"/>
      <c r="F66" s="21">
        <f t="shared" si="2"/>
        <v>50155.5</v>
      </c>
      <c r="G66" s="28">
        <f t="shared" si="3"/>
        <v>9.0389957233005358</v>
      </c>
      <c r="H66" s="21">
        <v>2174</v>
      </c>
      <c r="I66" s="28">
        <v>0</v>
      </c>
      <c r="J66" s="21">
        <v>5339.2</v>
      </c>
      <c r="K66" s="28">
        <v>7.4608087353910699</v>
      </c>
      <c r="L66" s="21">
        <v>1027.9000000000001</v>
      </c>
      <c r="M66" s="28">
        <v>8.715828387975483</v>
      </c>
      <c r="N66" s="21"/>
      <c r="O66" s="28"/>
      <c r="P66" s="21">
        <v>41614.400000000001</v>
      </c>
      <c r="Q66" s="28">
        <v>9.7216732669460573</v>
      </c>
      <c r="R66" s="21"/>
      <c r="S66" s="28"/>
    </row>
    <row r="67" spans="1:19" ht="14.25" customHeight="1" x14ac:dyDescent="0.2">
      <c r="A67" s="23" t="s">
        <v>14</v>
      </c>
      <c r="B67" s="26">
        <f t="shared" si="0"/>
        <v>61270.400000000001</v>
      </c>
      <c r="C67" s="28">
        <f t="shared" si="1"/>
        <v>10.502175601921971</v>
      </c>
      <c r="D67" s="21"/>
      <c r="E67" s="28"/>
      <c r="F67" s="21">
        <f t="shared" si="2"/>
        <v>61270.400000000001</v>
      </c>
      <c r="G67" s="28">
        <f t="shared" si="3"/>
        <v>10.502175601921971</v>
      </c>
      <c r="H67" s="21">
        <v>3179</v>
      </c>
      <c r="I67" s="28">
        <v>0.44070462409562755</v>
      </c>
      <c r="J67" s="21">
        <v>15621.3</v>
      </c>
      <c r="K67" s="28">
        <v>13.941547758509216</v>
      </c>
      <c r="L67" s="21">
        <v>634</v>
      </c>
      <c r="M67" s="28">
        <v>6.5425867507886437</v>
      </c>
      <c r="N67" s="21">
        <v>81.2</v>
      </c>
      <c r="O67" s="28">
        <v>10</v>
      </c>
      <c r="P67" s="21">
        <v>41754.9</v>
      </c>
      <c r="Q67" s="28">
        <v>10.042567459148508</v>
      </c>
      <c r="R67" s="22"/>
      <c r="S67" s="30"/>
    </row>
    <row r="68" spans="1:19" ht="14.25" customHeight="1" thickBot="1" x14ac:dyDescent="0.25">
      <c r="A68" s="24" t="s">
        <v>15</v>
      </c>
      <c r="B68" s="27">
        <f t="shared" si="0"/>
        <v>39492.699999999997</v>
      </c>
      <c r="C68" s="29">
        <f t="shared" si="1"/>
        <v>6.662282649704883</v>
      </c>
      <c r="D68" s="25"/>
      <c r="E68" s="29"/>
      <c r="F68" s="25">
        <f t="shared" si="2"/>
        <v>39492.699999999997</v>
      </c>
      <c r="G68" s="29">
        <f t="shared" si="3"/>
        <v>6.662282649704883</v>
      </c>
      <c r="H68" s="25">
        <v>8942.9</v>
      </c>
      <c r="I68" s="29">
        <v>7.1170202059734544</v>
      </c>
      <c r="J68" s="25">
        <v>1318</v>
      </c>
      <c r="K68" s="29">
        <v>4.9468892261001516</v>
      </c>
      <c r="L68" s="25">
        <v>11096.3</v>
      </c>
      <c r="M68" s="29">
        <v>7.7833512071591429</v>
      </c>
      <c r="N68" s="25">
        <v>11660.5</v>
      </c>
      <c r="O68" s="29">
        <v>4.0347326443977529</v>
      </c>
      <c r="P68" s="25">
        <v>6475</v>
      </c>
      <c r="Q68" s="29">
        <v>9.1940277992277988</v>
      </c>
      <c r="R68" s="25"/>
      <c r="S68" s="29"/>
    </row>
    <row r="69" spans="1:19" ht="14.25" customHeight="1" x14ac:dyDescent="0.2">
      <c r="A69" s="23" t="s">
        <v>20</v>
      </c>
      <c r="B69" s="26">
        <f t="shared" si="0"/>
        <v>53754.200000000004</v>
      </c>
      <c r="C69" s="28">
        <f t="shared" si="1"/>
        <v>5.7501237856762817</v>
      </c>
      <c r="D69" s="21"/>
      <c r="E69" s="28"/>
      <c r="F69" s="21">
        <f t="shared" si="2"/>
        <v>53754.200000000004</v>
      </c>
      <c r="G69" s="28">
        <f t="shared" si="3"/>
        <v>5.7501237856762817</v>
      </c>
      <c r="H69" s="21">
        <v>5704.8</v>
      </c>
      <c r="I69" s="28">
        <v>8.5014724442574678</v>
      </c>
      <c r="J69" s="21">
        <v>2273.6</v>
      </c>
      <c r="K69" s="28">
        <v>7.8495777621393383</v>
      </c>
      <c r="L69" s="21">
        <v>14404.1</v>
      </c>
      <c r="M69" s="28">
        <v>4.7113071972563363</v>
      </c>
      <c r="N69" s="21">
        <v>24747.600000000002</v>
      </c>
      <c r="O69" s="28">
        <v>4.0619681908548699</v>
      </c>
      <c r="P69" s="21">
        <v>6624.1</v>
      </c>
      <c r="Q69" s="28">
        <v>11.225857097567971</v>
      </c>
      <c r="R69" s="22"/>
      <c r="S69" s="30"/>
    </row>
    <row r="70" spans="1:19" ht="14.25" customHeight="1" x14ac:dyDescent="0.2">
      <c r="A70" s="23" t="s">
        <v>1</v>
      </c>
      <c r="B70" s="26">
        <f t="shared" si="0"/>
        <v>59592.2</v>
      </c>
      <c r="C70" s="28">
        <f t="shared" si="1"/>
        <v>6.9453982232574054</v>
      </c>
      <c r="D70" s="21"/>
      <c r="E70" s="28"/>
      <c r="F70" s="21">
        <f t="shared" si="2"/>
        <v>59592.2</v>
      </c>
      <c r="G70" s="28">
        <f t="shared" si="3"/>
        <v>6.9453982232574054</v>
      </c>
      <c r="H70" s="21">
        <v>393</v>
      </c>
      <c r="I70" s="28">
        <v>5</v>
      </c>
      <c r="J70" s="21">
        <v>8836.7000000000007</v>
      </c>
      <c r="K70" s="28">
        <v>7.9713580861633861</v>
      </c>
      <c r="L70" s="21">
        <v>40273.5</v>
      </c>
      <c r="M70" s="28">
        <v>5.8296475349795767</v>
      </c>
      <c r="N70" s="21">
        <v>15</v>
      </c>
      <c r="O70" s="28">
        <v>2.5299999999999998</v>
      </c>
      <c r="P70" s="21">
        <v>10074</v>
      </c>
      <c r="Q70" s="28">
        <v>10.588425650188604</v>
      </c>
      <c r="R70" s="22"/>
      <c r="S70" s="30"/>
    </row>
    <row r="71" spans="1:19" ht="14.25" customHeight="1" x14ac:dyDescent="0.2">
      <c r="A71" s="23" t="s">
        <v>2</v>
      </c>
      <c r="B71" s="26">
        <f t="shared" si="0"/>
        <v>24962.400000000001</v>
      </c>
      <c r="C71" s="28">
        <f t="shared" si="1"/>
        <v>10.329250392590456</v>
      </c>
      <c r="D71" s="21"/>
      <c r="E71" s="28"/>
      <c r="F71" s="21">
        <f t="shared" si="2"/>
        <v>24962.400000000001</v>
      </c>
      <c r="G71" s="28">
        <f t="shared" si="3"/>
        <v>10.329250392590456</v>
      </c>
      <c r="H71" s="21">
        <v>396</v>
      </c>
      <c r="I71" s="28">
        <v>2</v>
      </c>
      <c r="J71" s="21">
        <v>6132</v>
      </c>
      <c r="K71" s="28">
        <v>10.225048923679061</v>
      </c>
      <c r="L71" s="21">
        <v>1988.6</v>
      </c>
      <c r="M71" s="28">
        <v>6.0319219551443233</v>
      </c>
      <c r="N71" s="21">
        <v>3498.8</v>
      </c>
      <c r="O71" s="28">
        <v>7.9733051331885214</v>
      </c>
      <c r="P71" s="21">
        <v>12947</v>
      </c>
      <c r="Q71" s="28">
        <v>11.930084189387504</v>
      </c>
      <c r="R71" s="21"/>
      <c r="S71" s="28"/>
    </row>
    <row r="72" spans="1:19" ht="14.25" customHeight="1" x14ac:dyDescent="0.2">
      <c r="A72" s="23" t="s">
        <v>3</v>
      </c>
      <c r="B72" s="26">
        <f t="shared" si="0"/>
        <v>18866.7</v>
      </c>
      <c r="C72" s="28">
        <f t="shared" si="1"/>
        <v>4.0134681740844975</v>
      </c>
      <c r="D72" s="21"/>
      <c r="E72" s="28"/>
      <c r="F72" s="21">
        <f t="shared" si="2"/>
        <v>18866.7</v>
      </c>
      <c r="G72" s="28">
        <f t="shared" si="3"/>
        <v>4.0134681740844975</v>
      </c>
      <c r="H72" s="21"/>
      <c r="I72" s="28"/>
      <c r="J72" s="21"/>
      <c r="K72" s="28"/>
      <c r="L72" s="21">
        <v>2578.1</v>
      </c>
      <c r="M72" s="28">
        <v>10.069043093751212</v>
      </c>
      <c r="N72" s="21">
        <v>1367.1000000000001</v>
      </c>
      <c r="O72" s="28">
        <v>8.7853119742520658</v>
      </c>
      <c r="P72" s="21">
        <v>14921.5</v>
      </c>
      <c r="Q72" s="28">
        <v>2.5300070368260563</v>
      </c>
      <c r="R72" s="22"/>
      <c r="S72" s="30"/>
    </row>
    <row r="73" spans="1:19" ht="14.25" customHeight="1" x14ac:dyDescent="0.2">
      <c r="A73" s="23" t="s">
        <v>4</v>
      </c>
      <c r="B73" s="26">
        <f t="shared" si="0"/>
        <v>25583.4</v>
      </c>
      <c r="C73" s="28">
        <f t="shared" si="1"/>
        <v>9.1428973474987707</v>
      </c>
      <c r="D73" s="21"/>
      <c r="E73" s="28"/>
      <c r="F73" s="21">
        <f t="shared" si="2"/>
        <v>25583.4</v>
      </c>
      <c r="G73" s="28">
        <f t="shared" si="3"/>
        <v>9.1428973474987707</v>
      </c>
      <c r="H73" s="21"/>
      <c r="I73" s="28"/>
      <c r="J73" s="21">
        <v>4910</v>
      </c>
      <c r="K73" s="28">
        <v>4</v>
      </c>
      <c r="L73" s="21">
        <v>3</v>
      </c>
      <c r="M73" s="28">
        <v>4</v>
      </c>
      <c r="N73" s="21">
        <v>41.2</v>
      </c>
      <c r="O73" s="28">
        <v>9.0339805825242703</v>
      </c>
      <c r="P73" s="21">
        <v>20629.2</v>
      </c>
      <c r="Q73" s="28">
        <v>10.367934772070658</v>
      </c>
      <c r="R73" s="22"/>
      <c r="S73" s="30"/>
    </row>
    <row r="74" spans="1:19" ht="14.25" customHeight="1" x14ac:dyDescent="0.2">
      <c r="A74" s="23" t="s">
        <v>5</v>
      </c>
      <c r="B74" s="26">
        <f t="shared" ref="B74:B137" si="4">D74+H74+J74+L74+N74+P74+R74</f>
        <v>27360.7</v>
      </c>
      <c r="C74" s="28">
        <f t="shared" ref="C74:C137" si="5">(D74*E74+H74*I74+J74*K74+L74*M74+N74*O74+P74*Q74+R74*S74)/(D74+H74+J74+L74+N74+P74+R74)</f>
        <v>5.3896080875123813</v>
      </c>
      <c r="D74" s="21"/>
      <c r="E74" s="28"/>
      <c r="F74" s="21">
        <f t="shared" ref="F74:F137" si="6">H74+J74+L74+N74+P74+R74</f>
        <v>27360.7</v>
      </c>
      <c r="G74" s="28">
        <f t="shared" ref="G74:G137" si="7">(H74*I74+J74*K74+L74*M74+N74*O74+P74*Q74+R74*S74)/(H74+J74+L74+N74+P74+R74)</f>
        <v>5.3896080875123813</v>
      </c>
      <c r="H74" s="21"/>
      <c r="I74" s="28"/>
      <c r="J74" s="21">
        <v>1951</v>
      </c>
      <c r="K74" s="28">
        <v>7.0512557662737061</v>
      </c>
      <c r="L74" s="21">
        <v>704.4</v>
      </c>
      <c r="M74" s="28">
        <v>1.7035775127768313E-2</v>
      </c>
      <c r="N74" s="21">
        <v>614</v>
      </c>
      <c r="O74" s="28">
        <v>14.88599348534202</v>
      </c>
      <c r="P74" s="21">
        <v>24091.3</v>
      </c>
      <c r="Q74" s="28">
        <v>5.1701008247790705</v>
      </c>
      <c r="R74" s="22"/>
      <c r="S74" s="30"/>
    </row>
    <row r="75" spans="1:19" ht="14.25" customHeight="1" x14ac:dyDescent="0.2">
      <c r="A75" s="23" t="s">
        <v>6</v>
      </c>
      <c r="B75" s="26">
        <f t="shared" si="4"/>
        <v>6721</v>
      </c>
      <c r="C75" s="28">
        <f t="shared" si="5"/>
        <v>10.875917274215146</v>
      </c>
      <c r="D75" s="21"/>
      <c r="E75" s="28"/>
      <c r="F75" s="21">
        <f t="shared" si="6"/>
        <v>6721</v>
      </c>
      <c r="G75" s="28">
        <f t="shared" si="7"/>
        <v>10.875917274215146</v>
      </c>
      <c r="H75" s="21">
        <v>95.4</v>
      </c>
      <c r="I75" s="28">
        <v>0</v>
      </c>
      <c r="J75" s="21">
        <v>96.4</v>
      </c>
      <c r="K75" s="28">
        <v>0</v>
      </c>
      <c r="L75" s="21">
        <v>1</v>
      </c>
      <c r="M75" s="28">
        <v>12</v>
      </c>
      <c r="N75" s="21">
        <v>7</v>
      </c>
      <c r="O75" s="28">
        <v>10</v>
      </c>
      <c r="P75" s="21">
        <v>6521.2</v>
      </c>
      <c r="Q75" s="28">
        <v>11.196565049377414</v>
      </c>
      <c r="R75" s="22"/>
      <c r="S75" s="30"/>
    </row>
    <row r="76" spans="1:19" ht="14.25" customHeight="1" x14ac:dyDescent="0.2">
      <c r="A76" s="23" t="s">
        <v>7</v>
      </c>
      <c r="B76" s="26">
        <f t="shared" si="4"/>
        <v>26650.6</v>
      </c>
      <c r="C76" s="28">
        <f t="shared" si="5"/>
        <v>11.158094977223778</v>
      </c>
      <c r="D76" s="21"/>
      <c r="E76" s="28"/>
      <c r="F76" s="21">
        <f t="shared" si="6"/>
        <v>26650.6</v>
      </c>
      <c r="G76" s="28">
        <f t="shared" si="7"/>
        <v>11.158094977223778</v>
      </c>
      <c r="H76" s="21"/>
      <c r="I76" s="28"/>
      <c r="J76" s="21">
        <v>12856.3</v>
      </c>
      <c r="K76" s="28">
        <v>7.2685318481989381</v>
      </c>
      <c r="L76" s="21">
        <v>292</v>
      </c>
      <c r="M76" s="28">
        <v>6.0205479452054798</v>
      </c>
      <c r="N76" s="21">
        <v>8</v>
      </c>
      <c r="O76" s="28">
        <v>8</v>
      </c>
      <c r="P76" s="21">
        <v>13494.3</v>
      </c>
      <c r="Q76" s="28">
        <v>14.976805021379398</v>
      </c>
      <c r="R76" s="22"/>
      <c r="S76" s="30"/>
    </row>
    <row r="77" spans="1:19" ht="14.25" customHeight="1" x14ac:dyDescent="0.2">
      <c r="A77" s="23" t="s">
        <v>8</v>
      </c>
      <c r="B77" s="26">
        <f t="shared" si="4"/>
        <v>3135.6000000000004</v>
      </c>
      <c r="C77" s="28">
        <f t="shared" si="5"/>
        <v>5.3507143768337793</v>
      </c>
      <c r="D77" s="21"/>
      <c r="E77" s="28"/>
      <c r="F77" s="21">
        <f t="shared" si="6"/>
        <v>3135.6000000000004</v>
      </c>
      <c r="G77" s="28">
        <f t="shared" si="7"/>
        <v>5.3507143768337793</v>
      </c>
      <c r="H77" s="21"/>
      <c r="I77" s="28"/>
      <c r="J77" s="21">
        <v>409.8</v>
      </c>
      <c r="K77" s="28">
        <v>7.861395802830649</v>
      </c>
      <c r="L77" s="21">
        <v>2715</v>
      </c>
      <c r="M77" s="28">
        <v>4.9525966850828738</v>
      </c>
      <c r="N77" s="21">
        <v>3</v>
      </c>
      <c r="O77" s="28">
        <v>8</v>
      </c>
      <c r="P77" s="21">
        <v>7.8</v>
      </c>
      <c r="Q77" s="28">
        <v>11</v>
      </c>
      <c r="R77" s="22"/>
      <c r="S77" s="30"/>
    </row>
    <row r="78" spans="1:19" ht="14.25" customHeight="1" x14ac:dyDescent="0.2">
      <c r="A78" s="23" t="s">
        <v>9</v>
      </c>
      <c r="B78" s="26">
        <f t="shared" si="4"/>
        <v>8109.2999999999993</v>
      </c>
      <c r="C78" s="28">
        <f t="shared" si="5"/>
        <v>11.029583317918933</v>
      </c>
      <c r="D78" s="21"/>
      <c r="E78" s="28"/>
      <c r="F78" s="21">
        <f t="shared" si="6"/>
        <v>8109.2999999999993</v>
      </c>
      <c r="G78" s="28">
        <f t="shared" si="7"/>
        <v>11.029583317918933</v>
      </c>
      <c r="H78" s="21"/>
      <c r="I78" s="28"/>
      <c r="J78" s="21">
        <v>282.89999999999998</v>
      </c>
      <c r="K78" s="28">
        <v>2.2757158006362674</v>
      </c>
      <c r="L78" s="21">
        <v>2404.2999999999997</v>
      </c>
      <c r="M78" s="28">
        <v>7.9845277211662449</v>
      </c>
      <c r="N78" s="21">
        <v>1</v>
      </c>
      <c r="O78" s="28">
        <v>8</v>
      </c>
      <c r="P78" s="21">
        <v>5421.0999999999995</v>
      </c>
      <c r="Q78" s="28">
        <v>12.837468410470201</v>
      </c>
      <c r="R78" s="21"/>
      <c r="S78" s="28"/>
    </row>
    <row r="79" spans="1:19" ht="14.25" customHeight="1" x14ac:dyDescent="0.2">
      <c r="A79" s="23" t="s">
        <v>14</v>
      </c>
      <c r="B79" s="26">
        <f t="shared" si="4"/>
        <v>24039.200000000004</v>
      </c>
      <c r="C79" s="28">
        <f t="shared" si="5"/>
        <v>6.5087345668741046</v>
      </c>
      <c r="D79" s="21"/>
      <c r="E79" s="28"/>
      <c r="F79" s="21">
        <f t="shared" si="6"/>
        <v>24039.200000000004</v>
      </c>
      <c r="G79" s="28">
        <f t="shared" si="7"/>
        <v>6.5087345668741046</v>
      </c>
      <c r="H79" s="21">
        <v>113</v>
      </c>
      <c r="I79" s="28">
        <v>0</v>
      </c>
      <c r="J79" s="21">
        <v>8433.4000000000015</v>
      </c>
      <c r="K79" s="28">
        <v>5.0158147366423975</v>
      </c>
      <c r="L79" s="21">
        <v>11164.300000000001</v>
      </c>
      <c r="M79" s="28">
        <v>9.8323137142498851</v>
      </c>
      <c r="N79" s="21"/>
      <c r="O79" s="28"/>
      <c r="P79" s="21">
        <v>4328.5</v>
      </c>
      <c r="Q79" s="28">
        <v>1.0150167494513112</v>
      </c>
      <c r="R79" s="22"/>
      <c r="S79" s="30"/>
    </row>
    <row r="80" spans="1:19" ht="14.25" customHeight="1" thickBot="1" x14ac:dyDescent="0.25">
      <c r="A80" s="24" t="s">
        <v>15</v>
      </c>
      <c r="B80" s="27">
        <f t="shared" si="4"/>
        <v>53101.299999999996</v>
      </c>
      <c r="C80" s="29">
        <f t="shared" si="5"/>
        <v>7.9332954183795881</v>
      </c>
      <c r="D80" s="25"/>
      <c r="E80" s="29"/>
      <c r="F80" s="25">
        <f t="shared" si="6"/>
        <v>53101.299999999996</v>
      </c>
      <c r="G80" s="29">
        <f t="shared" si="7"/>
        <v>7.9332954183795881</v>
      </c>
      <c r="H80" s="25">
        <v>5444</v>
      </c>
      <c r="I80" s="29">
        <v>0</v>
      </c>
      <c r="J80" s="25">
        <v>4792.3999999999996</v>
      </c>
      <c r="K80" s="29">
        <v>2.1388031049161173E-2</v>
      </c>
      <c r="L80" s="25"/>
      <c r="M80" s="29"/>
      <c r="N80" s="25">
        <v>4817.7</v>
      </c>
      <c r="O80" s="29">
        <v>1.0857463104801046</v>
      </c>
      <c r="P80" s="25">
        <v>38047.199999999997</v>
      </c>
      <c r="Q80" s="29">
        <v>10.932079101747304</v>
      </c>
      <c r="R80" s="25"/>
      <c r="S80" s="29"/>
    </row>
    <row r="81" spans="1:19" ht="14.25" customHeight="1" x14ac:dyDescent="0.2">
      <c r="A81" s="23" t="s">
        <v>21</v>
      </c>
      <c r="B81" s="26">
        <f t="shared" si="4"/>
        <v>272817.89999999997</v>
      </c>
      <c r="C81" s="28">
        <f t="shared" si="5"/>
        <v>1.3075340730941776</v>
      </c>
      <c r="D81" s="21"/>
      <c r="E81" s="28"/>
      <c r="F81" s="21">
        <f t="shared" si="6"/>
        <v>272817.89999999997</v>
      </c>
      <c r="G81" s="28">
        <f t="shared" si="7"/>
        <v>1.3075340730941776</v>
      </c>
      <c r="H81" s="21">
        <v>50994.2</v>
      </c>
      <c r="I81" s="28">
        <v>1.8577493126669309</v>
      </c>
      <c r="J81" s="21">
        <v>7628.5999999999995</v>
      </c>
      <c r="K81" s="28">
        <v>3.7913326167317725</v>
      </c>
      <c r="L81" s="21">
        <v>504</v>
      </c>
      <c r="M81" s="28">
        <v>9</v>
      </c>
      <c r="N81" s="21">
        <v>5547.3</v>
      </c>
      <c r="O81" s="28">
        <v>1.0084365366935266</v>
      </c>
      <c r="P81" s="21">
        <v>208143.8</v>
      </c>
      <c r="Q81" s="28">
        <v>1.0710460748770803</v>
      </c>
      <c r="R81" s="22"/>
      <c r="S81" s="30"/>
    </row>
    <row r="82" spans="1:19" ht="14.25" customHeight="1" x14ac:dyDescent="0.2">
      <c r="A82" s="23" t="s">
        <v>1</v>
      </c>
      <c r="B82" s="26">
        <f t="shared" si="4"/>
        <v>2470.2000000000003</v>
      </c>
      <c r="C82" s="28">
        <f t="shared" si="5"/>
        <v>9.7513966480446914</v>
      </c>
      <c r="D82" s="21"/>
      <c r="E82" s="28"/>
      <c r="F82" s="21">
        <f t="shared" si="6"/>
        <v>2470.2000000000003</v>
      </c>
      <c r="G82" s="28">
        <f t="shared" si="7"/>
        <v>9.7513966480446914</v>
      </c>
      <c r="H82" s="21">
        <v>196.3</v>
      </c>
      <c r="I82" s="28">
        <v>0</v>
      </c>
      <c r="J82" s="21"/>
      <c r="K82" s="28"/>
      <c r="L82" s="21">
        <v>304</v>
      </c>
      <c r="M82" s="28">
        <v>8.5</v>
      </c>
      <c r="N82" s="21"/>
      <c r="O82" s="28"/>
      <c r="P82" s="21">
        <v>1969.9</v>
      </c>
      <c r="Q82" s="28">
        <v>10.916239403015382</v>
      </c>
      <c r="R82" s="22"/>
      <c r="S82" s="30"/>
    </row>
    <row r="83" spans="1:19" ht="14.25" customHeight="1" x14ac:dyDescent="0.2">
      <c r="A83" s="23" t="s">
        <v>2</v>
      </c>
      <c r="B83" s="26">
        <f t="shared" si="4"/>
        <v>62700.200000000004</v>
      </c>
      <c r="C83" s="28">
        <f t="shared" si="5"/>
        <v>5.1345605755643513</v>
      </c>
      <c r="D83" s="21"/>
      <c r="E83" s="28"/>
      <c r="F83" s="21">
        <f t="shared" si="6"/>
        <v>62700.200000000004</v>
      </c>
      <c r="G83" s="28">
        <f t="shared" si="7"/>
        <v>5.1345605755643513</v>
      </c>
      <c r="H83" s="21">
        <v>7193.5</v>
      </c>
      <c r="I83" s="28">
        <v>1.25</v>
      </c>
      <c r="J83" s="21">
        <v>29048.600000000002</v>
      </c>
      <c r="K83" s="28">
        <v>4.4143056808245493</v>
      </c>
      <c r="L83" s="21">
        <v>21625.599999999999</v>
      </c>
      <c r="M83" s="28">
        <v>6.9854339301568507</v>
      </c>
      <c r="N83" s="21"/>
      <c r="O83" s="28"/>
      <c r="P83" s="21">
        <v>4832.5</v>
      </c>
      <c r="Q83" s="28">
        <v>6.9637868598034141</v>
      </c>
      <c r="R83" s="21"/>
      <c r="S83" s="28"/>
    </row>
    <row r="84" spans="1:19" ht="14.25" customHeight="1" x14ac:dyDescent="0.2">
      <c r="A84" s="23" t="s">
        <v>3</v>
      </c>
      <c r="B84" s="26">
        <f t="shared" si="4"/>
        <v>37467.199999999997</v>
      </c>
      <c r="C84" s="28">
        <f t="shared" si="5"/>
        <v>4.6125037366016146</v>
      </c>
      <c r="D84" s="21"/>
      <c r="E84" s="28"/>
      <c r="F84" s="21">
        <f t="shared" si="6"/>
        <v>37467.199999999997</v>
      </c>
      <c r="G84" s="28">
        <f t="shared" si="7"/>
        <v>4.6125037366016146</v>
      </c>
      <c r="H84" s="21">
        <v>2446.7999999999997</v>
      </c>
      <c r="I84" s="28">
        <v>0</v>
      </c>
      <c r="J84" s="21">
        <v>20462.2</v>
      </c>
      <c r="K84" s="28">
        <v>1.4190556245174029</v>
      </c>
      <c r="L84" s="21">
        <v>1160.4000000000001</v>
      </c>
      <c r="M84" s="28">
        <v>9.5648052395725607</v>
      </c>
      <c r="N84" s="21"/>
      <c r="O84" s="28"/>
      <c r="P84" s="21">
        <v>13397.8</v>
      </c>
      <c r="Q84" s="28">
        <v>9.9032378450193317</v>
      </c>
      <c r="R84" s="22"/>
      <c r="S84" s="30"/>
    </row>
    <row r="85" spans="1:19" ht="14.25" customHeight="1" x14ac:dyDescent="0.2">
      <c r="A85" s="23" t="s">
        <v>4</v>
      </c>
      <c r="B85" s="26">
        <f t="shared" si="4"/>
        <v>37941.199999999997</v>
      </c>
      <c r="C85" s="28">
        <f t="shared" si="5"/>
        <v>4.7336233434893993</v>
      </c>
      <c r="D85" s="21"/>
      <c r="E85" s="28"/>
      <c r="F85" s="21">
        <f t="shared" si="6"/>
        <v>37941.199999999997</v>
      </c>
      <c r="G85" s="28">
        <f t="shared" si="7"/>
        <v>4.7336233434893993</v>
      </c>
      <c r="H85" s="21">
        <v>15321.3</v>
      </c>
      <c r="I85" s="28">
        <v>0.5</v>
      </c>
      <c r="J85" s="21">
        <v>3019.8</v>
      </c>
      <c r="K85" s="28">
        <v>5.2243194913570434</v>
      </c>
      <c r="L85" s="21">
        <v>312.8</v>
      </c>
      <c r="M85" s="28">
        <v>4.6611253196930944</v>
      </c>
      <c r="N85" s="21">
        <v>19152</v>
      </c>
      <c r="O85" s="28">
        <v>8</v>
      </c>
      <c r="P85" s="21">
        <v>135.30000000000001</v>
      </c>
      <c r="Q85" s="28">
        <v>11</v>
      </c>
      <c r="R85" s="22"/>
      <c r="S85" s="30"/>
    </row>
    <row r="86" spans="1:19" ht="14.25" customHeight="1" x14ac:dyDescent="0.2">
      <c r="A86" s="23" t="s">
        <v>5</v>
      </c>
      <c r="B86" s="26">
        <f t="shared" si="4"/>
        <v>9557</v>
      </c>
      <c r="C86" s="28">
        <f t="shared" si="5"/>
        <v>13.626629695511143</v>
      </c>
      <c r="D86" s="21"/>
      <c r="E86" s="28"/>
      <c r="F86" s="21">
        <f t="shared" si="6"/>
        <v>9557</v>
      </c>
      <c r="G86" s="28">
        <f t="shared" si="7"/>
        <v>13.626629695511143</v>
      </c>
      <c r="H86" s="21"/>
      <c r="I86" s="28"/>
      <c r="J86" s="21">
        <v>1693.3000000000002</v>
      </c>
      <c r="K86" s="28">
        <v>2.043996929073407</v>
      </c>
      <c r="L86" s="21">
        <v>286</v>
      </c>
      <c r="M86" s="28">
        <v>9</v>
      </c>
      <c r="N86" s="21">
        <v>230.7</v>
      </c>
      <c r="O86" s="28">
        <v>8</v>
      </c>
      <c r="P86" s="21">
        <v>7347</v>
      </c>
      <c r="Q86" s="28">
        <v>16.652919559003674</v>
      </c>
      <c r="R86" s="22"/>
      <c r="S86" s="30"/>
    </row>
    <row r="87" spans="1:19" ht="14.25" customHeight="1" x14ac:dyDescent="0.2">
      <c r="A87" s="23" t="s">
        <v>6</v>
      </c>
      <c r="B87" s="26">
        <f t="shared" si="4"/>
        <v>26839.100000000002</v>
      </c>
      <c r="C87" s="28">
        <f t="shared" si="5"/>
        <v>5.407523799233207</v>
      </c>
      <c r="D87" s="21"/>
      <c r="E87" s="28"/>
      <c r="F87" s="21">
        <f t="shared" si="6"/>
        <v>26839.100000000002</v>
      </c>
      <c r="G87" s="28">
        <f t="shared" si="7"/>
        <v>5.407523799233207</v>
      </c>
      <c r="H87" s="21">
        <v>1435</v>
      </c>
      <c r="I87" s="28">
        <v>2</v>
      </c>
      <c r="J87" s="21">
        <v>5349.7</v>
      </c>
      <c r="K87" s="28">
        <v>7.6498121389984481</v>
      </c>
      <c r="L87" s="21">
        <v>17519.8</v>
      </c>
      <c r="M87" s="28">
        <v>4.2461484720145206</v>
      </c>
      <c r="N87" s="21">
        <v>798.4</v>
      </c>
      <c r="O87" s="28">
        <v>9.4203406813627257</v>
      </c>
      <c r="P87" s="21">
        <v>1736.2</v>
      </c>
      <c r="Q87" s="28">
        <v>11.188803133279576</v>
      </c>
      <c r="R87" s="22"/>
      <c r="S87" s="30"/>
    </row>
    <row r="88" spans="1:19" ht="14.25" customHeight="1" x14ac:dyDescent="0.2">
      <c r="A88" s="23" t="s">
        <v>7</v>
      </c>
      <c r="B88" s="26">
        <f t="shared" si="4"/>
        <v>32073.4</v>
      </c>
      <c r="C88" s="28">
        <f t="shared" si="5"/>
        <v>8.4620682559379397</v>
      </c>
      <c r="D88" s="21"/>
      <c r="E88" s="28"/>
      <c r="F88" s="21">
        <f t="shared" si="6"/>
        <v>32073.4</v>
      </c>
      <c r="G88" s="28">
        <f t="shared" si="7"/>
        <v>8.4620682559379397</v>
      </c>
      <c r="H88" s="21"/>
      <c r="I88" s="28"/>
      <c r="J88" s="21">
        <v>19529.099999999999</v>
      </c>
      <c r="K88" s="28">
        <v>10.072686401319057</v>
      </c>
      <c r="L88" s="21">
        <v>5906.7</v>
      </c>
      <c r="M88" s="28">
        <v>4.2488699273706132</v>
      </c>
      <c r="N88" s="21">
        <v>1850.4</v>
      </c>
      <c r="O88" s="28">
        <v>1.0473411154345007</v>
      </c>
      <c r="P88" s="21">
        <v>4787.2</v>
      </c>
      <c r="Q88" s="28">
        <v>9.9561330213903751</v>
      </c>
      <c r="R88" s="22"/>
      <c r="S88" s="30"/>
    </row>
    <row r="89" spans="1:19" ht="14.25" customHeight="1" x14ac:dyDescent="0.2">
      <c r="A89" s="23" t="s">
        <v>8</v>
      </c>
      <c r="B89" s="26">
        <f t="shared" si="4"/>
        <v>92158.1</v>
      </c>
      <c r="C89" s="28">
        <f t="shared" si="5"/>
        <v>5.2179166671187875</v>
      </c>
      <c r="D89" s="21"/>
      <c r="E89" s="28"/>
      <c r="F89" s="21">
        <f t="shared" si="6"/>
        <v>92158.1</v>
      </c>
      <c r="G89" s="28">
        <f t="shared" si="7"/>
        <v>5.2179166671187875</v>
      </c>
      <c r="H89" s="21">
        <v>12926.1</v>
      </c>
      <c r="I89" s="28">
        <v>15</v>
      </c>
      <c r="J89" s="21">
        <v>91</v>
      </c>
      <c r="K89" s="28">
        <v>0</v>
      </c>
      <c r="L89" s="21">
        <v>11580.4</v>
      </c>
      <c r="M89" s="28">
        <v>3.213298849780664</v>
      </c>
      <c r="N89" s="21">
        <v>110.4</v>
      </c>
      <c r="O89" s="28">
        <v>0</v>
      </c>
      <c r="P89" s="21">
        <v>67450.200000000012</v>
      </c>
      <c r="Q89" s="28">
        <v>3.703035721169099</v>
      </c>
      <c r="R89" s="22"/>
      <c r="S89" s="30"/>
    </row>
    <row r="90" spans="1:19" ht="14.25" customHeight="1" x14ac:dyDescent="0.2">
      <c r="A90" s="23" t="s">
        <v>9</v>
      </c>
      <c r="B90" s="26">
        <f t="shared" si="4"/>
        <v>111739.2</v>
      </c>
      <c r="C90" s="28">
        <f t="shared" si="5"/>
        <v>3.2507926761602017</v>
      </c>
      <c r="D90" s="21"/>
      <c r="E90" s="28"/>
      <c r="F90" s="21">
        <f t="shared" si="6"/>
        <v>111739.2</v>
      </c>
      <c r="G90" s="28">
        <f t="shared" si="7"/>
        <v>3.2507926761602017</v>
      </c>
      <c r="H90" s="21"/>
      <c r="I90" s="28"/>
      <c r="J90" s="21">
        <v>2319</v>
      </c>
      <c r="K90" s="28">
        <v>7</v>
      </c>
      <c r="L90" s="21">
        <v>27306.3</v>
      </c>
      <c r="M90" s="28">
        <v>3.9532625438085716</v>
      </c>
      <c r="N90" s="21">
        <v>1130.4000000000001</v>
      </c>
      <c r="O90" s="28">
        <v>7.6689667374380743</v>
      </c>
      <c r="P90" s="21">
        <v>80983.5</v>
      </c>
      <c r="Q90" s="28">
        <v>2.8449005044237405</v>
      </c>
      <c r="R90" s="21"/>
      <c r="S90" s="28"/>
    </row>
    <row r="91" spans="1:19" ht="14.25" customHeight="1" x14ac:dyDescent="0.2">
      <c r="A91" s="23" t="s">
        <v>14</v>
      </c>
      <c r="B91" s="26">
        <f t="shared" si="4"/>
        <v>59650.299999999996</v>
      </c>
      <c r="C91" s="28">
        <f t="shared" si="5"/>
        <v>3.1196670427474804</v>
      </c>
      <c r="D91" s="21"/>
      <c r="E91" s="28"/>
      <c r="F91" s="21">
        <f t="shared" si="6"/>
        <v>59650.299999999996</v>
      </c>
      <c r="G91" s="28">
        <f t="shared" si="7"/>
        <v>3.1196670427474804</v>
      </c>
      <c r="H91" s="21"/>
      <c r="I91" s="28"/>
      <c r="J91" s="21">
        <v>56</v>
      </c>
      <c r="K91" s="28">
        <v>0</v>
      </c>
      <c r="L91" s="21">
        <v>24536.5</v>
      </c>
      <c r="M91" s="28">
        <v>5.8565443319136801</v>
      </c>
      <c r="N91" s="21">
        <v>692.5</v>
      </c>
      <c r="O91" s="28">
        <v>10.67</v>
      </c>
      <c r="P91" s="21">
        <v>34365.299999999996</v>
      </c>
      <c r="Q91" s="28">
        <v>1.0184983107960648</v>
      </c>
      <c r="R91" s="22"/>
      <c r="S91" s="30"/>
    </row>
    <row r="92" spans="1:19" ht="14.25" customHeight="1" thickBot="1" x14ac:dyDescent="0.25">
      <c r="A92" s="24" t="s">
        <v>15</v>
      </c>
      <c r="B92" s="27">
        <f t="shared" si="4"/>
        <v>147597</v>
      </c>
      <c r="C92" s="29">
        <f t="shared" si="5"/>
        <v>1.7289454392704457</v>
      </c>
      <c r="D92" s="25"/>
      <c r="E92" s="29"/>
      <c r="F92" s="25">
        <f t="shared" si="6"/>
        <v>147597</v>
      </c>
      <c r="G92" s="29">
        <f t="shared" si="7"/>
        <v>1.7289454392704457</v>
      </c>
      <c r="H92" s="25">
        <v>4609.5</v>
      </c>
      <c r="I92" s="29">
        <v>8</v>
      </c>
      <c r="J92" s="25">
        <v>1368.6</v>
      </c>
      <c r="K92" s="29">
        <v>6.1749232792634814</v>
      </c>
      <c r="L92" s="25">
        <v>692.4</v>
      </c>
      <c r="M92" s="29">
        <v>5.991334488734835</v>
      </c>
      <c r="N92" s="25"/>
      <c r="O92" s="29"/>
      <c r="P92" s="25">
        <v>140926.5</v>
      </c>
      <c r="Q92" s="29">
        <v>1.4597095649150442</v>
      </c>
      <c r="R92" s="25"/>
      <c r="S92" s="29"/>
    </row>
    <row r="93" spans="1:19" ht="14.25" customHeight="1" x14ac:dyDescent="0.2">
      <c r="A93" s="23" t="s">
        <v>22</v>
      </c>
      <c r="B93" s="26">
        <f t="shared" si="4"/>
        <v>24050.799999999999</v>
      </c>
      <c r="C93" s="28">
        <f t="shared" si="5"/>
        <v>7.1739006602690978</v>
      </c>
      <c r="D93" s="21"/>
      <c r="E93" s="28"/>
      <c r="F93" s="21">
        <f t="shared" si="6"/>
        <v>24050.799999999999</v>
      </c>
      <c r="G93" s="28">
        <f t="shared" si="7"/>
        <v>7.1739006602690978</v>
      </c>
      <c r="H93" s="21">
        <v>21.5</v>
      </c>
      <c r="I93" s="28">
        <v>0</v>
      </c>
      <c r="J93" s="21">
        <v>11679.699999999999</v>
      </c>
      <c r="K93" s="28">
        <v>6.0129498189165833</v>
      </c>
      <c r="L93" s="21">
        <v>10839.6</v>
      </c>
      <c r="M93" s="28">
        <v>8.8985386914646298</v>
      </c>
      <c r="N93" s="21">
        <v>962</v>
      </c>
      <c r="O93" s="28">
        <v>6</v>
      </c>
      <c r="P93" s="21">
        <v>548</v>
      </c>
      <c r="Q93" s="28">
        <v>0.145985401459854</v>
      </c>
      <c r="R93" s="22"/>
      <c r="S93" s="30"/>
    </row>
    <row r="94" spans="1:19" ht="14.25" customHeight="1" x14ac:dyDescent="0.2">
      <c r="A94" s="23" t="s">
        <v>1</v>
      </c>
      <c r="B94" s="26">
        <f t="shared" si="4"/>
        <v>13126.1</v>
      </c>
      <c r="C94" s="28">
        <f t="shared" si="5"/>
        <v>2.0254680369645208</v>
      </c>
      <c r="D94" s="21"/>
      <c r="E94" s="28"/>
      <c r="F94" s="21">
        <f t="shared" si="6"/>
        <v>13126.1</v>
      </c>
      <c r="G94" s="28">
        <f t="shared" si="7"/>
        <v>2.0254680369645208</v>
      </c>
      <c r="H94" s="21"/>
      <c r="I94" s="28"/>
      <c r="J94" s="21"/>
      <c r="K94" s="28"/>
      <c r="L94" s="21">
        <v>12137</v>
      </c>
      <c r="M94" s="28">
        <v>2</v>
      </c>
      <c r="N94" s="21"/>
      <c r="O94" s="28"/>
      <c r="P94" s="21">
        <v>989.1</v>
      </c>
      <c r="Q94" s="28">
        <v>2.337979981801638</v>
      </c>
      <c r="R94" s="22"/>
      <c r="S94" s="30"/>
    </row>
    <row r="95" spans="1:19" ht="14.25" customHeight="1" x14ac:dyDescent="0.2">
      <c r="A95" s="23" t="s">
        <v>2</v>
      </c>
      <c r="B95" s="26">
        <f t="shared" si="4"/>
        <v>154137.1</v>
      </c>
      <c r="C95" s="28">
        <f t="shared" si="5"/>
        <v>2.2466273856196857</v>
      </c>
      <c r="D95" s="21"/>
      <c r="E95" s="28"/>
      <c r="F95" s="21">
        <f t="shared" si="6"/>
        <v>154137.1</v>
      </c>
      <c r="G95" s="28">
        <f t="shared" si="7"/>
        <v>2.2466273856196857</v>
      </c>
      <c r="H95" s="21"/>
      <c r="I95" s="28"/>
      <c r="J95" s="21">
        <v>18332.400000000001</v>
      </c>
      <c r="K95" s="28">
        <v>1.1466801946280902</v>
      </c>
      <c r="L95" s="21"/>
      <c r="M95" s="28"/>
      <c r="N95" s="21"/>
      <c r="O95" s="28"/>
      <c r="P95" s="21">
        <v>135804.70000000001</v>
      </c>
      <c r="Q95" s="28">
        <v>2.3951102575978593</v>
      </c>
      <c r="R95" s="21"/>
      <c r="S95" s="28"/>
    </row>
    <row r="96" spans="1:19" ht="14.25" customHeight="1" x14ac:dyDescent="0.2">
      <c r="A96" s="23" t="s">
        <v>3</v>
      </c>
      <c r="B96" s="26">
        <f t="shared" si="4"/>
        <v>50401</v>
      </c>
      <c r="C96" s="28">
        <f t="shared" si="5"/>
        <v>4.3351964445149891</v>
      </c>
      <c r="D96" s="21"/>
      <c r="E96" s="28"/>
      <c r="F96" s="21">
        <f t="shared" si="6"/>
        <v>50401</v>
      </c>
      <c r="G96" s="28">
        <f t="shared" si="7"/>
        <v>4.3351964445149891</v>
      </c>
      <c r="H96" s="21">
        <v>91.4</v>
      </c>
      <c r="I96" s="28">
        <v>0</v>
      </c>
      <c r="J96" s="21">
        <v>17798.5</v>
      </c>
      <c r="K96" s="28">
        <v>1.1155013062898558</v>
      </c>
      <c r="L96" s="21">
        <v>8254.7999999999993</v>
      </c>
      <c r="M96" s="28">
        <v>8.5859725250763184</v>
      </c>
      <c r="N96" s="21">
        <v>15180</v>
      </c>
      <c r="O96" s="28">
        <v>5.5014492753623188</v>
      </c>
      <c r="P96" s="21">
        <v>9076.2999999999993</v>
      </c>
      <c r="Q96" s="28">
        <v>4.8760508136575478</v>
      </c>
      <c r="R96" s="22"/>
      <c r="S96" s="30"/>
    </row>
    <row r="97" spans="1:19" ht="14.25" customHeight="1" x14ac:dyDescent="0.2">
      <c r="A97" s="23" t="s">
        <v>4</v>
      </c>
      <c r="B97" s="26">
        <f t="shared" si="4"/>
        <v>255122.30000000002</v>
      </c>
      <c r="C97" s="28">
        <f t="shared" si="5"/>
        <v>1.8884357423870826</v>
      </c>
      <c r="D97" s="21"/>
      <c r="E97" s="28"/>
      <c r="F97" s="21">
        <f t="shared" si="6"/>
        <v>255122.30000000002</v>
      </c>
      <c r="G97" s="28">
        <f t="shared" si="7"/>
        <v>1.8884357423870826</v>
      </c>
      <c r="H97" s="21">
        <v>8456.6</v>
      </c>
      <c r="I97" s="28">
        <v>0</v>
      </c>
      <c r="J97" s="21">
        <v>10545.7</v>
      </c>
      <c r="K97" s="28">
        <v>1.3072342281688272</v>
      </c>
      <c r="L97" s="21"/>
      <c r="M97" s="28"/>
      <c r="N97" s="21">
        <v>294.3</v>
      </c>
      <c r="O97" s="28">
        <v>0</v>
      </c>
      <c r="P97" s="21">
        <v>235825.7</v>
      </c>
      <c r="Q97" s="28">
        <v>1.9845011379166901</v>
      </c>
      <c r="R97" s="22"/>
      <c r="S97" s="30"/>
    </row>
    <row r="98" spans="1:19" ht="14.25" customHeight="1" x14ac:dyDescent="0.2">
      <c r="A98" s="23" t="s">
        <v>5</v>
      </c>
      <c r="B98" s="26">
        <f t="shared" si="4"/>
        <v>55706.5</v>
      </c>
      <c r="C98" s="28">
        <f t="shared" si="5"/>
        <v>3.7239146239666825</v>
      </c>
      <c r="D98" s="21"/>
      <c r="E98" s="28"/>
      <c r="F98" s="21">
        <f t="shared" si="6"/>
        <v>55706.5</v>
      </c>
      <c r="G98" s="28">
        <f t="shared" si="7"/>
        <v>3.7239146239666825</v>
      </c>
      <c r="H98" s="21">
        <v>411.8</v>
      </c>
      <c r="I98" s="28">
        <v>0</v>
      </c>
      <c r="J98" s="21">
        <v>3274.9</v>
      </c>
      <c r="K98" s="28">
        <v>2.0609789611896545</v>
      </c>
      <c r="L98" s="21"/>
      <c r="M98" s="28"/>
      <c r="N98" s="21">
        <v>2347.1</v>
      </c>
      <c r="O98" s="28">
        <v>5.4908184568190537</v>
      </c>
      <c r="P98" s="21">
        <v>49672.7</v>
      </c>
      <c r="Q98" s="28">
        <v>3.7809350005133608</v>
      </c>
      <c r="R98" s="22"/>
      <c r="S98" s="30"/>
    </row>
    <row r="99" spans="1:19" ht="14.25" customHeight="1" x14ac:dyDescent="0.2">
      <c r="A99" s="23" t="s">
        <v>6</v>
      </c>
      <c r="B99" s="26">
        <f t="shared" si="4"/>
        <v>8742.7000000000007</v>
      </c>
      <c r="C99" s="28">
        <f t="shared" si="5"/>
        <v>5.7056515721687795</v>
      </c>
      <c r="D99" s="21"/>
      <c r="E99" s="28"/>
      <c r="F99" s="21">
        <f t="shared" si="6"/>
        <v>8742.7000000000007</v>
      </c>
      <c r="G99" s="28">
        <f t="shared" si="7"/>
        <v>5.7056515721687795</v>
      </c>
      <c r="H99" s="21"/>
      <c r="I99" s="28"/>
      <c r="J99" s="21">
        <v>1067.8</v>
      </c>
      <c r="K99" s="28">
        <v>0.86729724667540731</v>
      </c>
      <c r="L99" s="21">
        <v>3944</v>
      </c>
      <c r="M99" s="28">
        <v>4.3592038539553757</v>
      </c>
      <c r="N99" s="21">
        <v>307</v>
      </c>
      <c r="O99" s="28">
        <v>9</v>
      </c>
      <c r="P99" s="21">
        <v>3423.9</v>
      </c>
      <c r="Q99" s="28">
        <v>8.4701656006308585</v>
      </c>
      <c r="R99" s="22"/>
      <c r="S99" s="30"/>
    </row>
    <row r="100" spans="1:19" ht="14.25" customHeight="1" x14ac:dyDescent="0.2">
      <c r="A100" s="23" t="s">
        <v>7</v>
      </c>
      <c r="B100" s="26">
        <f t="shared" si="4"/>
        <v>19867.8</v>
      </c>
      <c r="C100" s="28">
        <f t="shared" si="5"/>
        <v>3.0923953331521359</v>
      </c>
      <c r="D100" s="21"/>
      <c r="E100" s="28"/>
      <c r="F100" s="21">
        <f t="shared" si="6"/>
        <v>19867.8</v>
      </c>
      <c r="G100" s="28">
        <f t="shared" si="7"/>
        <v>3.0923953331521359</v>
      </c>
      <c r="H100" s="21"/>
      <c r="I100" s="28"/>
      <c r="J100" s="21"/>
      <c r="K100" s="28"/>
      <c r="L100" s="21">
        <v>14060.8</v>
      </c>
      <c r="M100" s="28">
        <v>2.0246210741920803</v>
      </c>
      <c r="N100" s="21">
        <v>298</v>
      </c>
      <c r="O100" s="28">
        <v>9</v>
      </c>
      <c r="P100" s="21">
        <v>5509</v>
      </c>
      <c r="Q100" s="28">
        <v>5.4981484842984205</v>
      </c>
      <c r="R100" s="22"/>
      <c r="S100" s="30"/>
    </row>
    <row r="101" spans="1:19" ht="14.25" customHeight="1" x14ac:dyDescent="0.2">
      <c r="A101" s="23" t="s">
        <v>8</v>
      </c>
      <c r="B101" s="26">
        <f t="shared" si="4"/>
        <v>85447.6</v>
      </c>
      <c r="C101" s="28">
        <f t="shared" si="5"/>
        <v>2.6181736643276112</v>
      </c>
      <c r="D101" s="21"/>
      <c r="E101" s="28"/>
      <c r="F101" s="21">
        <f t="shared" si="6"/>
        <v>85447.6</v>
      </c>
      <c r="G101" s="28">
        <f t="shared" si="7"/>
        <v>2.6181736643276112</v>
      </c>
      <c r="H101" s="21">
        <v>8503.2000000000007</v>
      </c>
      <c r="I101" s="28">
        <v>3.5</v>
      </c>
      <c r="J101" s="21">
        <v>13605.1</v>
      </c>
      <c r="K101" s="28">
        <v>3</v>
      </c>
      <c r="L101" s="21">
        <v>12452.9</v>
      </c>
      <c r="M101" s="28">
        <v>2.0344302130427452</v>
      </c>
      <c r="N101" s="21">
        <v>298</v>
      </c>
      <c r="O101" s="28">
        <v>9</v>
      </c>
      <c r="P101" s="21">
        <v>50588.4</v>
      </c>
      <c r="Q101" s="28">
        <v>2.4733654355543959</v>
      </c>
      <c r="R101" s="22"/>
      <c r="S101" s="30"/>
    </row>
    <row r="102" spans="1:19" ht="14.25" customHeight="1" x14ac:dyDescent="0.2">
      <c r="A102" s="23" t="s">
        <v>9</v>
      </c>
      <c r="B102" s="26">
        <f t="shared" si="4"/>
        <v>70910.3</v>
      </c>
      <c r="C102" s="28">
        <f t="shared" si="5"/>
        <v>4.7189209466043716</v>
      </c>
      <c r="D102" s="21"/>
      <c r="E102" s="28"/>
      <c r="F102" s="21">
        <f t="shared" si="6"/>
        <v>70910.3</v>
      </c>
      <c r="G102" s="28">
        <f t="shared" si="7"/>
        <v>4.7189209466043716</v>
      </c>
      <c r="H102" s="21">
        <v>12688.9</v>
      </c>
      <c r="I102" s="28">
        <v>1</v>
      </c>
      <c r="J102" s="21">
        <v>23176</v>
      </c>
      <c r="K102" s="28">
        <v>6.5534000690369352</v>
      </c>
      <c r="L102" s="21">
        <v>26082.699999999997</v>
      </c>
      <c r="M102" s="28">
        <v>3.4285675946125216</v>
      </c>
      <c r="N102" s="21">
        <v>41</v>
      </c>
      <c r="O102" s="28">
        <v>8</v>
      </c>
      <c r="P102" s="21">
        <v>8921.7000000000007</v>
      </c>
      <c r="Q102" s="28">
        <v>9</v>
      </c>
      <c r="R102" s="21"/>
      <c r="S102" s="28"/>
    </row>
    <row r="103" spans="1:19" ht="14.25" customHeight="1" x14ac:dyDescent="0.2">
      <c r="A103" s="23" t="s">
        <v>14</v>
      </c>
      <c r="B103" s="26">
        <f t="shared" si="4"/>
        <v>46034.6</v>
      </c>
      <c r="C103" s="28">
        <f t="shared" si="5"/>
        <v>3.7694690515394944</v>
      </c>
      <c r="D103" s="21"/>
      <c r="E103" s="28"/>
      <c r="F103" s="21">
        <f t="shared" si="6"/>
        <v>46034.6</v>
      </c>
      <c r="G103" s="28">
        <f t="shared" si="7"/>
        <v>3.7694690515394944</v>
      </c>
      <c r="H103" s="21"/>
      <c r="I103" s="28"/>
      <c r="J103" s="21">
        <v>15532</v>
      </c>
      <c r="K103" s="28">
        <v>6.848055627092454</v>
      </c>
      <c r="L103" s="21">
        <v>23</v>
      </c>
      <c r="M103" s="28">
        <v>0</v>
      </c>
      <c r="N103" s="21">
        <v>1536.8</v>
      </c>
      <c r="O103" s="28">
        <v>6</v>
      </c>
      <c r="P103" s="21">
        <v>28942.799999999999</v>
      </c>
      <c r="Q103" s="28">
        <v>2.0019210304462596</v>
      </c>
      <c r="R103" s="22"/>
      <c r="S103" s="30"/>
    </row>
    <row r="104" spans="1:19" ht="14.25" customHeight="1" thickBot="1" x14ac:dyDescent="0.25">
      <c r="A104" s="24" t="s">
        <v>15</v>
      </c>
      <c r="B104" s="27">
        <f t="shared" si="4"/>
        <v>241505.5</v>
      </c>
      <c r="C104" s="29">
        <f t="shared" si="5"/>
        <v>6.7894305512710895</v>
      </c>
      <c r="D104" s="25"/>
      <c r="E104" s="29"/>
      <c r="F104" s="25">
        <f t="shared" si="6"/>
        <v>241505.5</v>
      </c>
      <c r="G104" s="29">
        <f t="shared" si="7"/>
        <v>6.7894305512710895</v>
      </c>
      <c r="H104" s="25">
        <v>5503.2</v>
      </c>
      <c r="I104" s="29">
        <v>1</v>
      </c>
      <c r="J104" s="25">
        <v>4321</v>
      </c>
      <c r="K104" s="29">
        <v>1.6467947234436473</v>
      </c>
      <c r="L104" s="25">
        <v>7070</v>
      </c>
      <c r="M104" s="29">
        <v>6</v>
      </c>
      <c r="N104" s="25">
        <v>178</v>
      </c>
      <c r="O104" s="29">
        <v>8</v>
      </c>
      <c r="P104" s="25">
        <v>224433.3</v>
      </c>
      <c r="Q104" s="29">
        <v>7.0543088748416576</v>
      </c>
      <c r="R104" s="25"/>
      <c r="S104" s="29"/>
    </row>
    <row r="105" spans="1:19" ht="14.25" customHeight="1" x14ac:dyDescent="0.2">
      <c r="A105" s="23" t="s">
        <v>23</v>
      </c>
      <c r="B105" s="26">
        <f t="shared" si="4"/>
        <v>40623.200000000004</v>
      </c>
      <c r="C105" s="28">
        <f t="shared" si="5"/>
        <v>5.2909815081037443</v>
      </c>
      <c r="D105" s="21"/>
      <c r="E105" s="28"/>
      <c r="F105" s="21">
        <f t="shared" si="6"/>
        <v>40623.200000000004</v>
      </c>
      <c r="G105" s="28">
        <f t="shared" si="7"/>
        <v>5.2909815081037443</v>
      </c>
      <c r="H105" s="21">
        <v>1635.7</v>
      </c>
      <c r="I105" s="28">
        <v>3.4236106865562148E-3</v>
      </c>
      <c r="J105" s="21">
        <v>20504</v>
      </c>
      <c r="K105" s="28">
        <v>4.4889826375341402</v>
      </c>
      <c r="L105" s="21">
        <v>8537.7000000000007</v>
      </c>
      <c r="M105" s="28">
        <v>3.0049896342106188</v>
      </c>
      <c r="N105" s="21">
        <v>7780</v>
      </c>
      <c r="O105" s="28">
        <v>11.907969151670951</v>
      </c>
      <c r="P105" s="21">
        <v>2165.8000000000002</v>
      </c>
      <c r="Q105" s="28">
        <v>2.1189398836457656</v>
      </c>
      <c r="R105" s="22"/>
      <c r="S105" s="30"/>
    </row>
    <row r="106" spans="1:19" ht="14.25" customHeight="1" x14ac:dyDescent="0.2">
      <c r="A106" s="23" t="s">
        <v>1</v>
      </c>
      <c r="B106" s="26">
        <f t="shared" si="4"/>
        <v>69801.3</v>
      </c>
      <c r="C106" s="28">
        <f t="shared" si="5"/>
        <v>1.2348186065302509</v>
      </c>
      <c r="D106" s="21"/>
      <c r="E106" s="28"/>
      <c r="F106" s="21">
        <f t="shared" si="6"/>
        <v>69801.3</v>
      </c>
      <c r="G106" s="28">
        <f t="shared" si="7"/>
        <v>1.2348186065302509</v>
      </c>
      <c r="H106" s="21">
        <v>2.8</v>
      </c>
      <c r="I106" s="28">
        <v>1</v>
      </c>
      <c r="J106" s="21">
        <v>6643.1</v>
      </c>
      <c r="K106" s="28">
        <v>2.9959958453131819</v>
      </c>
      <c r="L106" s="21">
        <v>20254.5</v>
      </c>
      <c r="M106" s="28">
        <v>3.2269542077069291</v>
      </c>
      <c r="N106" s="21"/>
      <c r="O106" s="28"/>
      <c r="P106" s="21">
        <v>42900.9</v>
      </c>
      <c r="Q106" s="28">
        <v>2.1586959714131871E-2</v>
      </c>
      <c r="R106" s="22"/>
      <c r="S106" s="30"/>
    </row>
    <row r="107" spans="1:19" ht="14.25" customHeight="1" x14ac:dyDescent="0.2">
      <c r="A107" s="23" t="s">
        <v>2</v>
      </c>
      <c r="B107" s="26">
        <f t="shared" si="4"/>
        <v>147420.80000000002</v>
      </c>
      <c r="C107" s="28">
        <f t="shared" si="5"/>
        <v>1.9188948913586141</v>
      </c>
      <c r="D107" s="21"/>
      <c r="E107" s="28"/>
      <c r="F107" s="21">
        <f t="shared" si="6"/>
        <v>147420.80000000002</v>
      </c>
      <c r="G107" s="28">
        <f t="shared" si="7"/>
        <v>1.9188948913586141</v>
      </c>
      <c r="H107" s="21">
        <v>2622.3</v>
      </c>
      <c r="I107" s="28">
        <v>1</v>
      </c>
      <c r="J107" s="21">
        <v>1974.7</v>
      </c>
      <c r="K107" s="28">
        <v>5.9653111865093438</v>
      </c>
      <c r="L107" s="21">
        <v>31866.9</v>
      </c>
      <c r="M107" s="28">
        <v>3</v>
      </c>
      <c r="N107" s="21">
        <v>406.3</v>
      </c>
      <c r="O107" s="28">
        <v>10</v>
      </c>
      <c r="P107" s="21">
        <v>110550.6</v>
      </c>
      <c r="Q107" s="28">
        <v>1.5270773745235213</v>
      </c>
      <c r="R107" s="21"/>
      <c r="S107" s="28"/>
    </row>
    <row r="108" spans="1:19" ht="14.25" customHeight="1" x14ac:dyDescent="0.2">
      <c r="A108" s="23" t="s">
        <v>3</v>
      </c>
      <c r="B108" s="26">
        <f t="shared" si="4"/>
        <v>14065.5</v>
      </c>
      <c r="C108" s="28">
        <f t="shared" si="5"/>
        <v>5.2323102626995137</v>
      </c>
      <c r="D108" s="21"/>
      <c r="E108" s="28"/>
      <c r="F108" s="21">
        <f t="shared" si="6"/>
        <v>14065.5</v>
      </c>
      <c r="G108" s="28">
        <f t="shared" si="7"/>
        <v>5.2323102626995137</v>
      </c>
      <c r="H108" s="21">
        <v>14.8</v>
      </c>
      <c r="I108" s="28">
        <v>0.95</v>
      </c>
      <c r="J108" s="21">
        <v>8659.1</v>
      </c>
      <c r="K108" s="28">
        <v>3</v>
      </c>
      <c r="L108" s="21">
        <v>306.89999999999998</v>
      </c>
      <c r="M108" s="28">
        <v>6</v>
      </c>
      <c r="N108" s="21">
        <v>4329</v>
      </c>
      <c r="O108" s="28">
        <v>9</v>
      </c>
      <c r="P108" s="21">
        <v>755.7</v>
      </c>
      <c r="Q108" s="28">
        <v>9</v>
      </c>
      <c r="R108" s="22"/>
      <c r="S108" s="30"/>
    </row>
    <row r="109" spans="1:19" ht="14.25" customHeight="1" x14ac:dyDescent="0.2">
      <c r="A109" s="23" t="s">
        <v>4</v>
      </c>
      <c r="B109" s="26">
        <f t="shared" si="4"/>
        <v>160173.70000000001</v>
      </c>
      <c r="C109" s="28">
        <f t="shared" si="5"/>
        <v>6.3754142534011518</v>
      </c>
      <c r="D109" s="21"/>
      <c r="E109" s="28"/>
      <c r="F109" s="21">
        <f t="shared" si="6"/>
        <v>160173.70000000001</v>
      </c>
      <c r="G109" s="28">
        <f t="shared" si="7"/>
        <v>6.3754142534011518</v>
      </c>
      <c r="H109" s="21">
        <v>4428.5</v>
      </c>
      <c r="I109" s="28">
        <v>0.51</v>
      </c>
      <c r="J109" s="21">
        <v>13180.9</v>
      </c>
      <c r="K109" s="28">
        <v>3</v>
      </c>
      <c r="L109" s="21">
        <v>28539.7</v>
      </c>
      <c r="M109" s="28">
        <v>5.55</v>
      </c>
      <c r="N109" s="21"/>
      <c r="O109" s="28"/>
      <c r="P109" s="21">
        <v>114024.6</v>
      </c>
      <c r="Q109" s="28">
        <v>7.2</v>
      </c>
      <c r="R109" s="22"/>
      <c r="S109" s="30"/>
    </row>
    <row r="110" spans="1:19" ht="14.25" customHeight="1" x14ac:dyDescent="0.2">
      <c r="A110" s="23" t="s">
        <v>5</v>
      </c>
      <c r="B110" s="26">
        <f t="shared" si="4"/>
        <v>215102.7</v>
      </c>
      <c r="C110" s="28">
        <f t="shared" si="5"/>
        <v>5.7884382669301679</v>
      </c>
      <c r="D110" s="21"/>
      <c r="E110" s="28"/>
      <c r="F110" s="21">
        <f t="shared" si="6"/>
        <v>215102.7</v>
      </c>
      <c r="G110" s="28">
        <f t="shared" si="7"/>
        <v>5.7884382669301679</v>
      </c>
      <c r="H110" s="21">
        <v>1491.8</v>
      </c>
      <c r="I110" s="28">
        <v>0.57970237297224825</v>
      </c>
      <c r="J110" s="21">
        <v>10322.200000000001</v>
      </c>
      <c r="K110" s="28">
        <v>3</v>
      </c>
      <c r="L110" s="21"/>
      <c r="M110" s="28"/>
      <c r="N110" s="21"/>
      <c r="O110" s="28"/>
      <c r="P110" s="21">
        <v>203288.7</v>
      </c>
      <c r="Q110" s="28">
        <v>5.9682476202563155</v>
      </c>
      <c r="R110" s="22"/>
      <c r="S110" s="30"/>
    </row>
    <row r="111" spans="1:19" ht="14.25" customHeight="1" x14ac:dyDescent="0.2">
      <c r="A111" s="23" t="s">
        <v>6</v>
      </c>
      <c r="B111" s="26">
        <f t="shared" si="4"/>
        <v>104320</v>
      </c>
      <c r="C111" s="28">
        <f t="shared" si="5"/>
        <v>7.5133258243865031</v>
      </c>
      <c r="D111" s="21"/>
      <c r="E111" s="28"/>
      <c r="F111" s="21">
        <f t="shared" si="6"/>
        <v>104320</v>
      </c>
      <c r="G111" s="28">
        <f t="shared" si="7"/>
        <v>7.5133258243865031</v>
      </c>
      <c r="H111" s="21">
        <v>528.79999999999995</v>
      </c>
      <c r="I111" s="28">
        <v>1</v>
      </c>
      <c r="J111" s="21">
        <v>19679.8</v>
      </c>
      <c r="K111" s="28">
        <v>3</v>
      </c>
      <c r="L111" s="21">
        <v>16655.3</v>
      </c>
      <c r="M111" s="28">
        <v>3.4592772270688612</v>
      </c>
      <c r="N111" s="21">
        <v>16232.9</v>
      </c>
      <c r="O111" s="28">
        <v>6.5</v>
      </c>
      <c r="P111" s="21">
        <v>51223.199999999997</v>
      </c>
      <c r="Q111" s="28">
        <v>10.953880273001298</v>
      </c>
      <c r="R111" s="22"/>
      <c r="S111" s="30"/>
    </row>
    <row r="112" spans="1:19" ht="14.25" customHeight="1" x14ac:dyDescent="0.2">
      <c r="A112" s="23" t="s">
        <v>7</v>
      </c>
      <c r="B112" s="26">
        <f t="shared" si="4"/>
        <v>116042.1</v>
      </c>
      <c r="C112" s="28">
        <f t="shared" si="5"/>
        <v>4.4460277261442176</v>
      </c>
      <c r="D112" s="21"/>
      <c r="E112" s="28"/>
      <c r="F112" s="21">
        <f t="shared" si="6"/>
        <v>116042.1</v>
      </c>
      <c r="G112" s="28">
        <f t="shared" si="7"/>
        <v>4.4460277261442176</v>
      </c>
      <c r="H112" s="21">
        <v>11</v>
      </c>
      <c r="I112" s="28">
        <v>0.92</v>
      </c>
      <c r="J112" s="21">
        <v>4220.3</v>
      </c>
      <c r="K112" s="28">
        <v>3</v>
      </c>
      <c r="L112" s="21">
        <v>14438.8</v>
      </c>
      <c r="M112" s="28">
        <v>3.0645187965758924</v>
      </c>
      <c r="N112" s="21">
        <v>2194.5</v>
      </c>
      <c r="O112" s="28">
        <v>1.2307587149692414</v>
      </c>
      <c r="P112" s="21">
        <v>95177.5</v>
      </c>
      <c r="Q112" s="28">
        <v>4.7942686033989128</v>
      </c>
      <c r="R112" s="22"/>
      <c r="S112" s="30"/>
    </row>
    <row r="113" spans="1:19" ht="14.25" customHeight="1" x14ac:dyDescent="0.2">
      <c r="A113" s="23" t="s">
        <v>8</v>
      </c>
      <c r="B113" s="26">
        <f t="shared" si="4"/>
        <v>293507.90000000002</v>
      </c>
      <c r="C113" s="28">
        <f t="shared" si="5"/>
        <v>4.6762874116846591</v>
      </c>
      <c r="D113" s="21"/>
      <c r="E113" s="28"/>
      <c r="F113" s="21">
        <f t="shared" si="6"/>
        <v>293507.90000000002</v>
      </c>
      <c r="G113" s="28">
        <f t="shared" si="7"/>
        <v>4.6762874116846591</v>
      </c>
      <c r="H113" s="21">
        <v>98262.399999999994</v>
      </c>
      <c r="I113" s="28">
        <v>2.6346580177158301</v>
      </c>
      <c r="J113" s="21">
        <v>28264.7</v>
      </c>
      <c r="K113" s="28">
        <v>3.1517131970266803</v>
      </c>
      <c r="L113" s="21"/>
      <c r="M113" s="28"/>
      <c r="N113" s="21"/>
      <c r="O113" s="28"/>
      <c r="P113" s="21">
        <v>103857.8</v>
      </c>
      <c r="Q113" s="28">
        <v>9.8650005103131395</v>
      </c>
      <c r="R113" s="22">
        <v>63123</v>
      </c>
      <c r="S113" s="30">
        <v>0</v>
      </c>
    </row>
    <row r="114" spans="1:19" ht="14.25" customHeight="1" x14ac:dyDescent="0.2">
      <c r="A114" s="23" t="s">
        <v>9</v>
      </c>
      <c r="B114" s="26">
        <f t="shared" si="4"/>
        <v>292016.90000000002</v>
      </c>
      <c r="C114" s="28">
        <f t="shared" si="5"/>
        <v>4.793683129298338</v>
      </c>
      <c r="D114" s="21"/>
      <c r="E114" s="28"/>
      <c r="F114" s="21">
        <f t="shared" si="6"/>
        <v>292016.90000000002</v>
      </c>
      <c r="G114" s="28">
        <f t="shared" si="7"/>
        <v>4.793683129298338</v>
      </c>
      <c r="H114" s="21">
        <v>65995.8</v>
      </c>
      <c r="I114" s="28">
        <v>3.07</v>
      </c>
      <c r="J114" s="21">
        <v>66632.800000000003</v>
      </c>
      <c r="K114" s="28">
        <v>3.4794965842648065</v>
      </c>
      <c r="L114" s="21">
        <v>23588.400000000001</v>
      </c>
      <c r="M114" s="28">
        <v>4.4442149955062655</v>
      </c>
      <c r="N114" s="21">
        <v>607.29999999999995</v>
      </c>
      <c r="O114" s="28">
        <v>9.1694384982710364</v>
      </c>
      <c r="P114" s="21">
        <v>135192.6</v>
      </c>
      <c r="Q114" s="28">
        <v>6.3241646362300896</v>
      </c>
      <c r="R114" s="21"/>
      <c r="S114" s="28"/>
    </row>
    <row r="115" spans="1:19" ht="14.25" customHeight="1" x14ac:dyDescent="0.2">
      <c r="A115" s="23" t="s">
        <v>14</v>
      </c>
      <c r="B115" s="26">
        <f t="shared" si="4"/>
        <v>199654.19999999998</v>
      </c>
      <c r="C115" s="28">
        <f t="shared" si="5"/>
        <v>3.5422520838529818</v>
      </c>
      <c r="D115" s="21"/>
      <c r="E115" s="28"/>
      <c r="F115" s="21">
        <f t="shared" si="6"/>
        <v>199654.19999999998</v>
      </c>
      <c r="G115" s="28">
        <f t="shared" si="7"/>
        <v>3.5422520838529818</v>
      </c>
      <c r="H115" s="21">
        <v>88271.2</v>
      </c>
      <c r="I115" s="28">
        <v>2.5726075548989931</v>
      </c>
      <c r="J115" s="21">
        <v>43899.1</v>
      </c>
      <c r="K115" s="28">
        <v>3.5438769815326512</v>
      </c>
      <c r="L115" s="21"/>
      <c r="M115" s="28"/>
      <c r="N115" s="21">
        <v>6194.9</v>
      </c>
      <c r="O115" s="28">
        <v>5</v>
      </c>
      <c r="P115" s="21">
        <v>61289</v>
      </c>
      <c r="Q115" s="28">
        <v>4.7902697058199672</v>
      </c>
      <c r="R115" s="22"/>
      <c r="S115" s="30"/>
    </row>
    <row r="116" spans="1:19" ht="14.25" customHeight="1" thickBot="1" x14ac:dyDescent="0.25">
      <c r="A116" s="24" t="s">
        <v>15</v>
      </c>
      <c r="B116" s="27">
        <f t="shared" si="4"/>
        <v>507087.69999999995</v>
      </c>
      <c r="C116" s="29">
        <f t="shared" si="5"/>
        <v>3.9195203413531825</v>
      </c>
      <c r="D116" s="25"/>
      <c r="E116" s="29"/>
      <c r="F116" s="25">
        <f t="shared" si="6"/>
        <v>507087.69999999995</v>
      </c>
      <c r="G116" s="29">
        <f t="shared" si="7"/>
        <v>3.9195203413531825</v>
      </c>
      <c r="H116" s="25">
        <v>140730.9</v>
      </c>
      <c r="I116" s="29">
        <v>2.6668105938354687</v>
      </c>
      <c r="J116" s="25">
        <v>82960.7</v>
      </c>
      <c r="K116" s="29">
        <v>3.1556584021108791</v>
      </c>
      <c r="L116" s="25">
        <v>9157.4</v>
      </c>
      <c r="M116" s="29">
        <v>8</v>
      </c>
      <c r="N116" s="25">
        <v>8325</v>
      </c>
      <c r="O116" s="29">
        <v>6.5</v>
      </c>
      <c r="P116" s="25">
        <v>204452.7</v>
      </c>
      <c r="Q116" s="29">
        <v>5.9821688341606638</v>
      </c>
      <c r="R116" s="25">
        <v>61461</v>
      </c>
      <c r="S116" s="29">
        <v>0</v>
      </c>
    </row>
    <row r="117" spans="1:19" ht="14.25" customHeight="1" x14ac:dyDescent="0.2">
      <c r="A117" s="23" t="s">
        <v>24</v>
      </c>
      <c r="B117" s="26">
        <f t="shared" si="4"/>
        <v>753840.1</v>
      </c>
      <c r="C117" s="28">
        <f t="shared" si="5"/>
        <v>3.8440637265117625</v>
      </c>
      <c r="D117" s="21"/>
      <c r="E117" s="28"/>
      <c r="F117" s="21">
        <f t="shared" si="6"/>
        <v>753840.1</v>
      </c>
      <c r="G117" s="28">
        <f t="shared" si="7"/>
        <v>3.8440637265117625</v>
      </c>
      <c r="H117" s="21">
        <v>114396.8</v>
      </c>
      <c r="I117" s="28">
        <v>3.88</v>
      </c>
      <c r="J117" s="21">
        <v>18267.599999999999</v>
      </c>
      <c r="K117" s="28">
        <v>3.2283989139241065</v>
      </c>
      <c r="L117" s="21">
        <v>81712</v>
      </c>
      <c r="M117" s="28">
        <v>10</v>
      </c>
      <c r="N117" s="21">
        <v>608.70000000000005</v>
      </c>
      <c r="O117" s="28">
        <v>4.3226548381797265</v>
      </c>
      <c r="P117" s="21">
        <v>538855</v>
      </c>
      <c r="Q117" s="28">
        <v>2.923278989709662</v>
      </c>
      <c r="R117" s="22"/>
      <c r="S117" s="30"/>
    </row>
    <row r="118" spans="1:19" ht="14.25" customHeight="1" x14ac:dyDescent="0.2">
      <c r="A118" s="23" t="s">
        <v>1</v>
      </c>
      <c r="B118" s="26">
        <f t="shared" si="4"/>
        <v>151101.9</v>
      </c>
      <c r="C118" s="28">
        <f t="shared" si="5"/>
        <v>7.4238215667705045</v>
      </c>
      <c r="D118" s="21"/>
      <c r="E118" s="28"/>
      <c r="F118" s="21">
        <f t="shared" si="6"/>
        <v>151101.9</v>
      </c>
      <c r="G118" s="28">
        <f t="shared" si="7"/>
        <v>7.4238215667705045</v>
      </c>
      <c r="H118" s="21">
        <v>0</v>
      </c>
      <c r="I118" s="28">
        <v>0</v>
      </c>
      <c r="J118" s="21">
        <v>29373.3</v>
      </c>
      <c r="K118" s="28">
        <v>1.9511971756663364</v>
      </c>
      <c r="L118" s="21">
        <v>36914.699999999997</v>
      </c>
      <c r="M118" s="28">
        <v>5.2658546324364019</v>
      </c>
      <c r="N118" s="21">
        <v>10067</v>
      </c>
      <c r="O118" s="28">
        <v>5.4898182179398036</v>
      </c>
      <c r="P118" s="21">
        <v>74746.899999999994</v>
      </c>
      <c r="Q118" s="28">
        <v>10.900612600656348</v>
      </c>
      <c r="R118" s="22"/>
      <c r="S118" s="30"/>
    </row>
    <row r="119" spans="1:19" ht="14.25" customHeight="1" x14ac:dyDescent="0.2">
      <c r="A119" s="23" t="s">
        <v>2</v>
      </c>
      <c r="B119" s="26">
        <f t="shared" si="4"/>
        <v>687994.9</v>
      </c>
      <c r="C119" s="28">
        <f t="shared" si="5"/>
        <v>2.0928881885606998</v>
      </c>
      <c r="D119" s="21"/>
      <c r="E119" s="28"/>
      <c r="F119" s="21">
        <f t="shared" si="6"/>
        <v>687994.9</v>
      </c>
      <c r="G119" s="28">
        <f t="shared" si="7"/>
        <v>2.0928881885606998</v>
      </c>
      <c r="H119" s="21">
        <v>37739.9</v>
      </c>
      <c r="I119" s="28">
        <v>1.6805131969083118</v>
      </c>
      <c r="J119" s="21">
        <v>17517.599999999999</v>
      </c>
      <c r="K119" s="28">
        <v>2.8522971183267112</v>
      </c>
      <c r="L119" s="21">
        <v>412.9</v>
      </c>
      <c r="M119" s="28">
        <v>5</v>
      </c>
      <c r="N119" s="21">
        <v>2536.5</v>
      </c>
      <c r="O119" s="28">
        <v>6.0465207963729553</v>
      </c>
      <c r="P119" s="21">
        <v>569177</v>
      </c>
      <c r="Q119" s="28">
        <v>2.2999999999999998</v>
      </c>
      <c r="R119" s="21">
        <v>60611</v>
      </c>
      <c r="S119" s="28">
        <v>0</v>
      </c>
    </row>
    <row r="120" spans="1:19" ht="14.25" customHeight="1" x14ac:dyDescent="0.2">
      <c r="A120" s="23" t="s">
        <v>3</v>
      </c>
      <c r="B120" s="26">
        <f t="shared" si="4"/>
        <v>282168.40000000002</v>
      </c>
      <c r="C120" s="28">
        <f t="shared" si="5"/>
        <v>6.1562244744627677</v>
      </c>
      <c r="D120" s="21"/>
      <c r="E120" s="28"/>
      <c r="F120" s="21">
        <f t="shared" si="6"/>
        <v>282168.40000000002</v>
      </c>
      <c r="G120" s="28">
        <f t="shared" si="7"/>
        <v>6.1562244744627677</v>
      </c>
      <c r="H120" s="21">
        <v>12385.4</v>
      </c>
      <c r="I120" s="28">
        <v>2</v>
      </c>
      <c r="J120" s="21">
        <v>72965.600000000006</v>
      </c>
      <c r="K120" s="28">
        <v>3.4749923251504824</v>
      </c>
      <c r="L120" s="21">
        <v>2789.4</v>
      </c>
      <c r="M120" s="28">
        <v>4.9751595325159537</v>
      </c>
      <c r="N120" s="21">
        <v>13967</v>
      </c>
      <c r="O120" s="28">
        <v>9.81721199971361</v>
      </c>
      <c r="P120" s="21">
        <v>180061</v>
      </c>
      <c r="Q120" s="28">
        <v>7.2629364493143997</v>
      </c>
      <c r="R120" s="22"/>
      <c r="S120" s="30"/>
    </row>
    <row r="121" spans="1:19" ht="14.25" customHeight="1" x14ac:dyDescent="0.2">
      <c r="A121" s="23" t="s">
        <v>4</v>
      </c>
      <c r="B121" s="26">
        <f t="shared" si="4"/>
        <v>94215.700000000012</v>
      </c>
      <c r="C121" s="28">
        <f t="shared" si="5"/>
        <v>4.1088496927794411</v>
      </c>
      <c r="D121" s="21"/>
      <c r="E121" s="28"/>
      <c r="F121" s="21">
        <f t="shared" si="6"/>
        <v>94215.700000000012</v>
      </c>
      <c r="G121" s="28">
        <f t="shared" si="7"/>
        <v>4.1088496927794411</v>
      </c>
      <c r="H121" s="21">
        <v>2569.3000000000002</v>
      </c>
      <c r="I121" s="28">
        <v>0.5</v>
      </c>
      <c r="J121" s="21">
        <v>80587.5</v>
      </c>
      <c r="K121" s="28">
        <v>3.9491732588800992</v>
      </c>
      <c r="L121" s="21">
        <v>4095.8</v>
      </c>
      <c r="M121" s="28">
        <v>6</v>
      </c>
      <c r="N121" s="21">
        <v>6963.1</v>
      </c>
      <c r="O121" s="28">
        <v>6.1760853642774043</v>
      </c>
      <c r="P121" s="21"/>
      <c r="Q121" s="28"/>
      <c r="R121" s="22"/>
      <c r="S121" s="30"/>
    </row>
    <row r="122" spans="1:19" ht="14.25" customHeight="1" x14ac:dyDescent="0.2">
      <c r="A122" s="23" t="s">
        <v>5</v>
      </c>
      <c r="B122" s="26">
        <f t="shared" si="4"/>
        <v>107218.09999999999</v>
      </c>
      <c r="C122" s="28">
        <f t="shared" si="5"/>
        <v>2.1759833460954821</v>
      </c>
      <c r="D122" s="21"/>
      <c r="E122" s="28"/>
      <c r="F122" s="21">
        <f t="shared" si="6"/>
        <v>107218.09999999999</v>
      </c>
      <c r="G122" s="28">
        <f t="shared" si="7"/>
        <v>2.1759833460954821</v>
      </c>
      <c r="H122" s="21">
        <v>14059.4</v>
      </c>
      <c r="I122" s="28">
        <v>1</v>
      </c>
      <c r="J122" s="21">
        <v>9560.4</v>
      </c>
      <c r="K122" s="28">
        <v>4</v>
      </c>
      <c r="L122" s="21">
        <v>16384.599999999999</v>
      </c>
      <c r="M122" s="28">
        <v>8</v>
      </c>
      <c r="N122" s="21">
        <v>2458</v>
      </c>
      <c r="O122" s="28">
        <v>0</v>
      </c>
      <c r="P122" s="21">
        <v>4992.7</v>
      </c>
      <c r="Q122" s="28">
        <v>10</v>
      </c>
      <c r="R122" s="22">
        <v>59763</v>
      </c>
      <c r="S122" s="30">
        <v>0</v>
      </c>
    </row>
    <row r="123" spans="1:19" ht="14.25" customHeight="1" x14ac:dyDescent="0.2">
      <c r="A123" s="23" t="s">
        <v>6</v>
      </c>
      <c r="B123" s="26">
        <f t="shared" si="4"/>
        <v>102513.8</v>
      </c>
      <c r="C123" s="28">
        <f t="shared" si="5"/>
        <v>3.7072017621042241</v>
      </c>
      <c r="D123" s="21"/>
      <c r="E123" s="28"/>
      <c r="F123" s="21">
        <f t="shared" si="6"/>
        <v>102513.8</v>
      </c>
      <c r="G123" s="28">
        <f t="shared" si="7"/>
        <v>3.7072017621042241</v>
      </c>
      <c r="H123" s="21">
        <v>14186.4</v>
      </c>
      <c r="I123" s="28">
        <v>0.5</v>
      </c>
      <c r="J123" s="21">
        <v>10842.8</v>
      </c>
      <c r="K123" s="28">
        <v>4.0747039510089644</v>
      </c>
      <c r="L123" s="21">
        <v>21301</v>
      </c>
      <c r="M123" s="28">
        <v>3.7498474250035208</v>
      </c>
      <c r="N123" s="21">
        <v>28080.9</v>
      </c>
      <c r="O123" s="28">
        <v>6.4374895391529474</v>
      </c>
      <c r="P123" s="21">
        <v>27038</v>
      </c>
      <c r="Q123" s="28">
        <v>2.48</v>
      </c>
      <c r="R123" s="22">
        <v>1064.7</v>
      </c>
      <c r="S123" s="30">
        <v>1</v>
      </c>
    </row>
    <row r="124" spans="1:19" ht="14.25" customHeight="1" x14ac:dyDescent="0.2">
      <c r="A124" s="23" t="s">
        <v>7</v>
      </c>
      <c r="B124" s="26">
        <f t="shared" si="4"/>
        <v>71897.7</v>
      </c>
      <c r="C124" s="28">
        <f t="shared" si="5"/>
        <v>2.4058446654065428</v>
      </c>
      <c r="D124" s="21"/>
      <c r="E124" s="28"/>
      <c r="F124" s="21">
        <f t="shared" si="6"/>
        <v>71897.7</v>
      </c>
      <c r="G124" s="28">
        <f t="shared" si="7"/>
        <v>2.4058446654065428</v>
      </c>
      <c r="H124" s="21"/>
      <c r="I124" s="28"/>
      <c r="J124" s="21">
        <v>7308.7</v>
      </c>
      <c r="K124" s="28">
        <v>3.7414585357177064</v>
      </c>
      <c r="L124" s="21">
        <v>12487</v>
      </c>
      <c r="M124" s="28">
        <v>3.0613838391927604</v>
      </c>
      <c r="N124" s="21">
        <v>492</v>
      </c>
      <c r="O124" s="28">
        <v>8.5</v>
      </c>
      <c r="P124" s="21">
        <v>51610</v>
      </c>
      <c r="Q124" s="28">
        <v>2</v>
      </c>
      <c r="R124" s="22"/>
      <c r="S124" s="30"/>
    </row>
    <row r="125" spans="1:19" ht="14.25" customHeight="1" x14ac:dyDescent="0.2">
      <c r="A125" s="23" t="s">
        <v>8</v>
      </c>
      <c r="B125" s="26">
        <f t="shared" si="4"/>
        <v>348839.9</v>
      </c>
      <c r="C125" s="28">
        <f t="shared" si="5"/>
        <v>4.0679643584349154</v>
      </c>
      <c r="D125" s="21"/>
      <c r="E125" s="28"/>
      <c r="F125" s="21">
        <f t="shared" si="6"/>
        <v>348839.9</v>
      </c>
      <c r="G125" s="28">
        <f t="shared" si="7"/>
        <v>4.0679643584349154</v>
      </c>
      <c r="H125" s="21">
        <v>11632.2</v>
      </c>
      <c r="I125" s="28">
        <v>0.5</v>
      </c>
      <c r="J125" s="21">
        <v>37209.4</v>
      </c>
      <c r="K125" s="28">
        <v>3.8917843340661236</v>
      </c>
      <c r="L125" s="21">
        <v>80.599999999999994</v>
      </c>
      <c r="M125" s="28">
        <v>6</v>
      </c>
      <c r="N125" s="21">
        <v>16420.8</v>
      </c>
      <c r="O125" s="28">
        <v>9.8962535321056215</v>
      </c>
      <c r="P125" s="21">
        <v>224263.9</v>
      </c>
      <c r="Q125" s="28">
        <v>4.9292517431472476</v>
      </c>
      <c r="R125" s="22">
        <v>59233</v>
      </c>
      <c r="S125" s="30">
        <v>0</v>
      </c>
    </row>
    <row r="126" spans="1:19" ht="14.25" customHeight="1" x14ac:dyDescent="0.2">
      <c r="A126" s="23" t="s">
        <v>9</v>
      </c>
      <c r="B126" s="26">
        <f t="shared" si="4"/>
        <v>122985.4</v>
      </c>
      <c r="C126" s="28">
        <f t="shared" si="5"/>
        <v>4.5172288743216669</v>
      </c>
      <c r="D126" s="21"/>
      <c r="E126" s="28"/>
      <c r="F126" s="21">
        <f t="shared" si="6"/>
        <v>122985.4</v>
      </c>
      <c r="G126" s="28">
        <f t="shared" si="7"/>
        <v>4.5172288743216669</v>
      </c>
      <c r="H126" s="21">
        <v>441.5</v>
      </c>
      <c r="I126" s="28">
        <v>8</v>
      </c>
      <c r="J126" s="21">
        <v>20347.5</v>
      </c>
      <c r="K126" s="28">
        <v>3.7380808453126924</v>
      </c>
      <c r="L126" s="21">
        <v>7497.7</v>
      </c>
      <c r="M126" s="28">
        <v>5.6000640196326863</v>
      </c>
      <c r="N126" s="21">
        <v>4085.2</v>
      </c>
      <c r="O126" s="28">
        <v>6</v>
      </c>
      <c r="P126" s="21">
        <v>90613.5</v>
      </c>
      <c r="Q126" s="28">
        <v>4.5187725890733716</v>
      </c>
      <c r="R126" s="21"/>
      <c r="S126" s="28"/>
    </row>
    <row r="127" spans="1:19" ht="14.25" customHeight="1" x14ac:dyDescent="0.2">
      <c r="A127" s="23" t="s">
        <v>14</v>
      </c>
      <c r="B127" s="26">
        <f t="shared" si="4"/>
        <v>282979.59999999998</v>
      </c>
      <c r="C127" s="28">
        <f t="shared" si="5"/>
        <v>6.1948739061048927</v>
      </c>
      <c r="D127" s="21"/>
      <c r="E127" s="28"/>
      <c r="F127" s="21">
        <f t="shared" si="6"/>
        <v>282979.59999999998</v>
      </c>
      <c r="G127" s="28">
        <f t="shared" si="7"/>
        <v>6.1948739061048927</v>
      </c>
      <c r="H127" s="21">
        <v>22901.5</v>
      </c>
      <c r="I127" s="28">
        <v>3.6890325961181585</v>
      </c>
      <c r="J127" s="21">
        <v>65320.2</v>
      </c>
      <c r="K127" s="28">
        <v>3.3664710150918093</v>
      </c>
      <c r="L127" s="21">
        <v>5601.7</v>
      </c>
      <c r="M127" s="28">
        <v>6.7941160719067426</v>
      </c>
      <c r="N127" s="21"/>
      <c r="O127" s="28"/>
      <c r="P127" s="21">
        <v>189156.2</v>
      </c>
      <c r="Q127" s="28">
        <v>7.4572305850931651</v>
      </c>
      <c r="R127" s="22"/>
      <c r="S127" s="30"/>
    </row>
    <row r="128" spans="1:19" ht="14.25" customHeight="1" thickBot="1" x14ac:dyDescent="0.25">
      <c r="A128" s="24" t="s">
        <v>15</v>
      </c>
      <c r="B128" s="27">
        <f t="shared" si="4"/>
        <v>130113.5</v>
      </c>
      <c r="C128" s="29">
        <f t="shared" si="5"/>
        <v>4.8390267881503455</v>
      </c>
      <c r="D128" s="25"/>
      <c r="E128" s="29"/>
      <c r="F128" s="25">
        <f t="shared" si="6"/>
        <v>130113.5</v>
      </c>
      <c r="G128" s="29">
        <f t="shared" si="7"/>
        <v>4.8390267881503455</v>
      </c>
      <c r="H128" s="25">
        <v>44830.6</v>
      </c>
      <c r="I128" s="29">
        <v>2.5480201469531973</v>
      </c>
      <c r="J128" s="25">
        <v>4956</v>
      </c>
      <c r="K128" s="29">
        <v>4</v>
      </c>
      <c r="L128" s="25">
        <v>24368.5</v>
      </c>
      <c r="M128" s="29">
        <v>7.8812893694728841</v>
      </c>
      <c r="N128" s="25">
        <v>6403.6</v>
      </c>
      <c r="O128" s="29">
        <v>1.1756574426884878</v>
      </c>
      <c r="P128" s="25">
        <v>49224.4</v>
      </c>
      <c r="Q128" s="29">
        <v>6.0062773746353431</v>
      </c>
      <c r="R128" s="25">
        <v>330.4</v>
      </c>
      <c r="S128" s="29">
        <v>1</v>
      </c>
    </row>
    <row r="129" spans="1:19" ht="14.25" customHeight="1" x14ac:dyDescent="0.2">
      <c r="A129" s="23" t="s">
        <v>27</v>
      </c>
      <c r="B129" s="26">
        <f t="shared" si="4"/>
        <v>142305.9</v>
      </c>
      <c r="C129" s="28">
        <f t="shared" si="5"/>
        <v>3.0314603962309365</v>
      </c>
      <c r="D129" s="21"/>
      <c r="E129" s="28"/>
      <c r="F129" s="21">
        <f t="shared" si="6"/>
        <v>142305.9</v>
      </c>
      <c r="G129" s="28">
        <f t="shared" si="7"/>
        <v>3.0314603962309365</v>
      </c>
      <c r="H129" s="21">
        <v>677.4</v>
      </c>
      <c r="I129" s="28">
        <v>2.1610274579273696</v>
      </c>
      <c r="J129" s="21">
        <v>27335.1</v>
      </c>
      <c r="K129" s="28">
        <v>3.2112521995529555</v>
      </c>
      <c r="L129" s="21">
        <v>12114.4</v>
      </c>
      <c r="M129" s="28">
        <v>3.7409958396618901</v>
      </c>
      <c r="N129" s="21">
        <v>186</v>
      </c>
      <c r="O129" s="28">
        <v>8</v>
      </c>
      <c r="P129" s="21">
        <v>42435</v>
      </c>
      <c r="Q129" s="28">
        <v>6.9598915989159895</v>
      </c>
      <c r="R129" s="22">
        <v>59558</v>
      </c>
      <c r="S129" s="30">
        <v>0</v>
      </c>
    </row>
    <row r="130" spans="1:19" ht="14.25" customHeight="1" x14ac:dyDescent="0.2">
      <c r="A130" s="23" t="s">
        <v>1</v>
      </c>
      <c r="B130" s="26">
        <f t="shared" si="4"/>
        <v>68256.3</v>
      </c>
      <c r="C130" s="28">
        <f t="shared" si="5"/>
        <v>4.4316224289919024</v>
      </c>
      <c r="D130" s="21"/>
      <c r="E130" s="28"/>
      <c r="F130" s="21">
        <f t="shared" si="6"/>
        <v>68256.3</v>
      </c>
      <c r="G130" s="28">
        <f t="shared" si="7"/>
        <v>4.4316224289919024</v>
      </c>
      <c r="H130" s="21">
        <v>19006.900000000001</v>
      </c>
      <c r="I130" s="28">
        <v>2.6671682389027143</v>
      </c>
      <c r="J130" s="21">
        <v>2487.9</v>
      </c>
      <c r="K130" s="28">
        <v>4</v>
      </c>
      <c r="L130" s="21">
        <v>21280.9</v>
      </c>
      <c r="M130" s="28">
        <v>3.5</v>
      </c>
      <c r="N130" s="21">
        <v>186.6</v>
      </c>
      <c r="O130" s="28">
        <v>8</v>
      </c>
      <c r="P130" s="21">
        <v>25294</v>
      </c>
      <c r="Q130" s="28">
        <v>6.5574444532300147</v>
      </c>
      <c r="R130" s="22"/>
      <c r="S130" s="30"/>
    </row>
    <row r="131" spans="1:19" ht="14.25" customHeight="1" x14ac:dyDescent="0.2">
      <c r="A131" s="23" t="s">
        <v>2</v>
      </c>
      <c r="B131" s="26">
        <f t="shared" si="4"/>
        <v>202414.6</v>
      </c>
      <c r="C131" s="28">
        <f t="shared" si="5"/>
        <v>3.5459178142288157</v>
      </c>
      <c r="D131" s="21"/>
      <c r="E131" s="28"/>
      <c r="F131" s="21">
        <f t="shared" si="6"/>
        <v>202414.6</v>
      </c>
      <c r="G131" s="28">
        <f t="shared" si="7"/>
        <v>3.5459178142288157</v>
      </c>
      <c r="H131" s="21">
        <v>16574.599999999999</v>
      </c>
      <c r="I131" s="28">
        <v>2.1</v>
      </c>
      <c r="J131" s="21">
        <v>49578.5</v>
      </c>
      <c r="K131" s="28">
        <v>2.6467871355527093</v>
      </c>
      <c r="L131" s="21">
        <v>43855.9</v>
      </c>
      <c r="M131" s="28">
        <v>5.6510161688621139</v>
      </c>
      <c r="N131" s="21">
        <v>20045.2</v>
      </c>
      <c r="O131" s="28">
        <v>8.3456613054496849</v>
      </c>
      <c r="P131" s="21">
        <v>13090.4</v>
      </c>
      <c r="Q131" s="28">
        <v>10.434691835238038</v>
      </c>
      <c r="R131" s="21">
        <v>59270</v>
      </c>
      <c r="S131" s="28">
        <v>0</v>
      </c>
    </row>
    <row r="132" spans="1:19" ht="14.25" customHeight="1" x14ac:dyDescent="0.2">
      <c r="A132" s="23" t="s">
        <v>3</v>
      </c>
      <c r="B132" s="26">
        <f t="shared" si="4"/>
        <v>62796.299999999996</v>
      </c>
      <c r="C132" s="28">
        <f t="shared" si="5"/>
        <v>4.2577460773962805</v>
      </c>
      <c r="D132" s="21"/>
      <c r="E132" s="28"/>
      <c r="F132" s="21">
        <f t="shared" si="6"/>
        <v>62796.299999999996</v>
      </c>
      <c r="G132" s="28">
        <f t="shared" si="7"/>
        <v>4.2577460773962805</v>
      </c>
      <c r="H132" s="21">
        <v>32740.2</v>
      </c>
      <c r="I132" s="28">
        <v>1.2357438256333193</v>
      </c>
      <c r="J132" s="21">
        <v>8481.2000000000007</v>
      </c>
      <c r="K132" s="28">
        <v>2.545960477290949</v>
      </c>
      <c r="L132" s="21">
        <v>940.7</v>
      </c>
      <c r="M132" s="28">
        <v>6.2608695652173916</v>
      </c>
      <c r="N132" s="21">
        <v>1820.1</v>
      </c>
      <c r="O132" s="28">
        <v>9.7977034228888531</v>
      </c>
      <c r="P132" s="21">
        <v>18814.099999999999</v>
      </c>
      <c r="Q132" s="28">
        <v>9.6521757617956752</v>
      </c>
      <c r="R132" s="22"/>
      <c r="S132" s="30"/>
    </row>
    <row r="133" spans="1:19" ht="14.25" customHeight="1" x14ac:dyDescent="0.2">
      <c r="A133" s="23" t="s">
        <v>4</v>
      </c>
      <c r="B133" s="26">
        <f t="shared" si="4"/>
        <v>555333.70000000007</v>
      </c>
      <c r="C133" s="28">
        <f t="shared" si="5"/>
        <v>3.6336720317891742</v>
      </c>
      <c r="D133" s="21"/>
      <c r="E133" s="28"/>
      <c r="F133" s="21">
        <f t="shared" si="6"/>
        <v>555333.70000000007</v>
      </c>
      <c r="G133" s="28">
        <f t="shared" si="7"/>
        <v>3.6336720317891742</v>
      </c>
      <c r="H133" s="21">
        <v>101348.3</v>
      </c>
      <c r="I133" s="28">
        <v>1.5</v>
      </c>
      <c r="J133" s="21">
        <v>122656.8</v>
      </c>
      <c r="K133" s="28">
        <v>3.6727950916704168</v>
      </c>
      <c r="L133" s="21">
        <v>236343.8</v>
      </c>
      <c r="M133" s="28">
        <v>2.4032377367208277</v>
      </c>
      <c r="N133" s="21">
        <v>78404</v>
      </c>
      <c r="O133" s="28">
        <v>9.006344089587266</v>
      </c>
      <c r="P133" s="21">
        <v>16215.9</v>
      </c>
      <c r="Q133" s="28">
        <v>8.7000166503246827</v>
      </c>
      <c r="R133" s="22">
        <v>364.9</v>
      </c>
      <c r="S133" s="30">
        <v>0.5</v>
      </c>
    </row>
    <row r="134" spans="1:19" ht="14.25" customHeight="1" x14ac:dyDescent="0.2">
      <c r="A134" s="23" t="s">
        <v>5</v>
      </c>
      <c r="B134" s="26">
        <f t="shared" si="4"/>
        <v>184752.59999999998</v>
      </c>
      <c r="C134" s="28">
        <f t="shared" si="5"/>
        <v>2.0121620264072066</v>
      </c>
      <c r="D134" s="21"/>
      <c r="E134" s="28"/>
      <c r="F134" s="21">
        <f t="shared" si="6"/>
        <v>184752.59999999998</v>
      </c>
      <c r="G134" s="28">
        <f t="shared" si="7"/>
        <v>2.0121620264072066</v>
      </c>
      <c r="H134" s="21">
        <v>62175.3</v>
      </c>
      <c r="I134" s="28">
        <v>1.72</v>
      </c>
      <c r="J134" s="21">
        <v>32980.199999999997</v>
      </c>
      <c r="K134" s="28">
        <v>2.9448032455837141</v>
      </c>
      <c r="L134" s="21">
        <v>19791.400000000001</v>
      </c>
      <c r="M134" s="28">
        <v>4.2582333740917777</v>
      </c>
      <c r="N134" s="21">
        <v>482.6</v>
      </c>
      <c r="O134" s="28">
        <v>1.1690841276419393</v>
      </c>
      <c r="P134" s="21">
        <v>257.7</v>
      </c>
      <c r="Q134" s="28">
        <v>11.80966239813737</v>
      </c>
      <c r="R134" s="22">
        <v>69065.399999999994</v>
      </c>
      <c r="S134" s="30">
        <v>1.1555207093566389</v>
      </c>
    </row>
    <row r="135" spans="1:19" ht="14.25" customHeight="1" x14ac:dyDescent="0.2">
      <c r="A135" s="23" t="s">
        <v>6</v>
      </c>
      <c r="B135" s="26">
        <f t="shared" si="4"/>
        <v>302749.09999999998</v>
      </c>
      <c r="C135" s="28">
        <f t="shared" si="5"/>
        <v>3.8010369708778664</v>
      </c>
      <c r="D135" s="21"/>
      <c r="E135" s="28"/>
      <c r="F135" s="21">
        <f t="shared" si="6"/>
        <v>302749.09999999998</v>
      </c>
      <c r="G135" s="28">
        <f t="shared" si="7"/>
        <v>3.8010369708778664</v>
      </c>
      <c r="H135" s="21">
        <v>83194.600000000006</v>
      </c>
      <c r="I135" s="28">
        <v>1.6352468068841002</v>
      </c>
      <c r="J135" s="21">
        <v>37675.5</v>
      </c>
      <c r="K135" s="28">
        <v>3.9340937213839235</v>
      </c>
      <c r="L135" s="21">
        <v>126049.4</v>
      </c>
      <c r="M135" s="28">
        <v>3.4499569216513528</v>
      </c>
      <c r="N135" s="21"/>
      <c r="O135" s="28"/>
      <c r="P135" s="21">
        <v>50692.6</v>
      </c>
      <c r="Q135" s="28">
        <v>7.9834887143291136</v>
      </c>
      <c r="R135" s="22">
        <v>5137</v>
      </c>
      <c r="S135" s="30">
        <v>5.242178314191162</v>
      </c>
    </row>
    <row r="136" spans="1:19" ht="14.25" customHeight="1" x14ac:dyDescent="0.2">
      <c r="A136" s="23" t="s">
        <v>7</v>
      </c>
      <c r="B136" s="26">
        <f t="shared" si="4"/>
        <v>122489.20000000001</v>
      </c>
      <c r="C136" s="28">
        <f t="shared" si="5"/>
        <v>3.3633133696685094</v>
      </c>
      <c r="D136" s="21"/>
      <c r="E136" s="28"/>
      <c r="F136" s="21">
        <f t="shared" si="6"/>
        <v>122489.20000000001</v>
      </c>
      <c r="G136" s="28">
        <f t="shared" si="7"/>
        <v>3.3633133696685094</v>
      </c>
      <c r="H136" s="21">
        <v>91827.1</v>
      </c>
      <c r="I136" s="28">
        <v>2.3777761031329532</v>
      </c>
      <c r="J136" s="21">
        <v>2520.9</v>
      </c>
      <c r="K136" s="28">
        <v>1.5</v>
      </c>
      <c r="L136" s="21">
        <v>14014.3</v>
      </c>
      <c r="M136" s="28">
        <v>3.7048750205147605</v>
      </c>
      <c r="N136" s="21">
        <v>2108.1</v>
      </c>
      <c r="O136" s="28">
        <v>7.5218443147858274</v>
      </c>
      <c r="P136" s="21">
        <v>11053</v>
      </c>
      <c r="Q136" s="28">
        <v>11</v>
      </c>
      <c r="R136" s="22">
        <v>965.8</v>
      </c>
      <c r="S136" s="30">
        <v>0.5</v>
      </c>
    </row>
    <row r="137" spans="1:19" ht="14.25" customHeight="1" x14ac:dyDescent="0.2">
      <c r="A137" s="23" t="s">
        <v>8</v>
      </c>
      <c r="B137" s="26">
        <f t="shared" si="4"/>
        <v>253599.69999999998</v>
      </c>
      <c r="C137" s="28">
        <f t="shared" si="5"/>
        <v>5.7447932627680558</v>
      </c>
      <c r="D137" s="21"/>
      <c r="E137" s="28"/>
      <c r="F137" s="21">
        <f t="shared" si="6"/>
        <v>253599.69999999998</v>
      </c>
      <c r="G137" s="28">
        <f t="shared" si="7"/>
        <v>5.7447932627680558</v>
      </c>
      <c r="H137" s="21">
        <v>70604.7</v>
      </c>
      <c r="I137" s="28">
        <v>1.4308657638939051</v>
      </c>
      <c r="J137" s="21">
        <v>73454.600000000006</v>
      </c>
      <c r="K137" s="28">
        <v>3.9947295880720879</v>
      </c>
      <c r="L137" s="21">
        <v>14903.1</v>
      </c>
      <c r="M137" s="28">
        <v>5</v>
      </c>
      <c r="N137" s="21">
        <v>6749.9</v>
      </c>
      <c r="O137" s="28">
        <v>7.7213508348271827</v>
      </c>
      <c r="P137" s="21">
        <v>79665</v>
      </c>
      <c r="Q137" s="28">
        <v>11.11409853762631</v>
      </c>
      <c r="R137" s="22">
        <v>8222.4</v>
      </c>
      <c r="S137" s="30">
        <v>6.1274360284101963</v>
      </c>
    </row>
    <row r="138" spans="1:19" ht="14.25" customHeight="1" x14ac:dyDescent="0.2">
      <c r="A138" s="23" t="s">
        <v>9</v>
      </c>
      <c r="B138" s="26">
        <f t="shared" ref="B138:B201" si="8">D138+H138+J138+L138+N138+P138+R138</f>
        <v>155580.4</v>
      </c>
      <c r="C138" s="28">
        <f t="shared" ref="C138:C201" si="9">(D138*E138+H138*I138+J138*K138+L138*M138+N138*O138+P138*Q138+R138*S138)/(D138+H138+J138+L138+N138+P138+R138)</f>
        <v>3.1214475859427027</v>
      </c>
      <c r="D138" s="21"/>
      <c r="E138" s="28"/>
      <c r="F138" s="21">
        <f t="shared" ref="F138:F201" si="10">H138+J138+L138+N138+P138+R138</f>
        <v>155580.4</v>
      </c>
      <c r="G138" s="28">
        <f t="shared" ref="G138:G201" si="11">(H138*I138+J138*K138+L138*M138+N138*O138+P138*Q138+R138*S138)/(H138+J138+L138+N138+P138+R138)</f>
        <v>3.1214475859427027</v>
      </c>
      <c r="H138" s="21">
        <v>43370</v>
      </c>
      <c r="I138" s="28">
        <v>2.195670832372608</v>
      </c>
      <c r="J138" s="21">
        <v>73668.7</v>
      </c>
      <c r="K138" s="28">
        <v>3.1435000889115732</v>
      </c>
      <c r="L138" s="21">
        <v>21112.3</v>
      </c>
      <c r="M138" s="28">
        <v>5.0217103299972052</v>
      </c>
      <c r="N138" s="21">
        <v>16622.599999999999</v>
      </c>
      <c r="O138" s="28">
        <v>3.1528762046851879</v>
      </c>
      <c r="P138" s="21">
        <v>0</v>
      </c>
      <c r="Q138" s="28">
        <v>0</v>
      </c>
      <c r="R138" s="21">
        <v>806.8</v>
      </c>
      <c r="S138" s="28">
        <v>0.5</v>
      </c>
    </row>
    <row r="139" spans="1:19" ht="14.25" customHeight="1" x14ac:dyDescent="0.2">
      <c r="A139" s="23" t="s">
        <v>14</v>
      </c>
      <c r="B139" s="26">
        <f t="shared" si="8"/>
        <v>275361.8</v>
      </c>
      <c r="C139" s="28">
        <f t="shared" si="9"/>
        <v>3.7041943581135799</v>
      </c>
      <c r="D139" s="21"/>
      <c r="E139" s="28"/>
      <c r="F139" s="21">
        <f t="shared" si="10"/>
        <v>275361.8</v>
      </c>
      <c r="G139" s="28">
        <f t="shared" si="11"/>
        <v>3.7041943581135799</v>
      </c>
      <c r="H139" s="21">
        <v>56668.4</v>
      </c>
      <c r="I139" s="28">
        <v>0.35931559740525587</v>
      </c>
      <c r="J139" s="21">
        <v>112043.4</v>
      </c>
      <c r="K139" s="28">
        <v>3.4373987758315079</v>
      </c>
      <c r="L139" s="21">
        <v>83020.899999999994</v>
      </c>
      <c r="M139" s="28">
        <v>4.9299308969187274</v>
      </c>
      <c r="N139" s="21">
        <v>18119.7</v>
      </c>
      <c r="O139" s="28">
        <v>9.1434736778202748</v>
      </c>
      <c r="P139" s="21">
        <v>1474</v>
      </c>
      <c r="Q139" s="28">
        <v>10.42</v>
      </c>
      <c r="R139" s="22">
        <v>4035.4</v>
      </c>
      <c r="S139" s="30">
        <v>5.9896317589334389</v>
      </c>
    </row>
    <row r="140" spans="1:19" ht="14.25" customHeight="1" thickBot="1" x14ac:dyDescent="0.25">
      <c r="A140" s="24" t="s">
        <v>15</v>
      </c>
      <c r="B140" s="27">
        <f t="shared" si="8"/>
        <v>89401.5</v>
      </c>
      <c r="C140" s="29">
        <f t="shared" si="9"/>
        <v>3.6438240297981581</v>
      </c>
      <c r="D140" s="25"/>
      <c r="E140" s="29"/>
      <c r="F140" s="25">
        <f t="shared" si="10"/>
        <v>89401.5</v>
      </c>
      <c r="G140" s="29">
        <f t="shared" si="11"/>
        <v>3.6438240297981581</v>
      </c>
      <c r="H140" s="25">
        <v>52230.3</v>
      </c>
      <c r="I140" s="29">
        <v>1.7146609535078299</v>
      </c>
      <c r="J140" s="25">
        <v>7624.8</v>
      </c>
      <c r="K140" s="29">
        <v>4.5</v>
      </c>
      <c r="L140" s="25">
        <v>8039.4</v>
      </c>
      <c r="M140" s="29">
        <v>4.7040846331815809</v>
      </c>
      <c r="N140" s="25">
        <v>16864.099999999999</v>
      </c>
      <c r="O140" s="29">
        <v>8.3745767636577124</v>
      </c>
      <c r="P140" s="25">
        <v>190</v>
      </c>
      <c r="Q140" s="29">
        <v>0</v>
      </c>
      <c r="R140" s="25">
        <v>4452.8999999999996</v>
      </c>
      <c r="S140" s="29">
        <v>5.1307597296144083</v>
      </c>
    </row>
    <row r="141" spans="1:19" ht="14.25" customHeight="1" x14ac:dyDescent="0.2">
      <c r="A141" s="23" t="s">
        <v>28</v>
      </c>
      <c r="B141" s="26">
        <f t="shared" si="8"/>
        <v>109817.7</v>
      </c>
      <c r="C141" s="28">
        <f t="shared" si="9"/>
        <v>2.2284830951658985</v>
      </c>
      <c r="D141" s="21"/>
      <c r="E141" s="28"/>
      <c r="F141" s="21">
        <f t="shared" si="10"/>
        <v>109817.7</v>
      </c>
      <c r="G141" s="28">
        <f t="shared" si="11"/>
        <v>2.2284830951658985</v>
      </c>
      <c r="H141" s="21">
        <v>24249.1</v>
      </c>
      <c r="I141" s="28">
        <v>1.9345004969256592</v>
      </c>
      <c r="J141" s="21">
        <v>42924.3</v>
      </c>
      <c r="K141" s="28">
        <v>4.3737170320774021</v>
      </c>
      <c r="L141" s="21">
        <v>41127.1</v>
      </c>
      <c r="M141" s="28">
        <v>0.19248865103544868</v>
      </c>
      <c r="N141" s="21">
        <v>147.69999999999999</v>
      </c>
      <c r="O141" s="28">
        <v>10</v>
      </c>
      <c r="P141" s="21"/>
      <c r="Q141" s="28"/>
      <c r="R141" s="22">
        <v>1369.5</v>
      </c>
      <c r="S141" s="30">
        <v>0.5</v>
      </c>
    </row>
    <row r="142" spans="1:19" ht="14.25" customHeight="1" x14ac:dyDescent="0.2">
      <c r="A142" s="23" t="s">
        <v>1</v>
      </c>
      <c r="B142" s="26">
        <f t="shared" si="8"/>
        <v>130014.89999999998</v>
      </c>
      <c r="C142" s="28">
        <f t="shared" si="9"/>
        <v>7.0550892243888983</v>
      </c>
      <c r="D142" s="21"/>
      <c r="E142" s="28"/>
      <c r="F142" s="21">
        <f t="shared" si="10"/>
        <v>130014.89999999998</v>
      </c>
      <c r="G142" s="28">
        <f t="shared" si="11"/>
        <v>7.0550892243888983</v>
      </c>
      <c r="H142" s="21">
        <v>110193.7</v>
      </c>
      <c r="I142" s="28">
        <v>6.9331070651044486</v>
      </c>
      <c r="J142" s="21">
        <v>2776.9</v>
      </c>
      <c r="K142" s="28">
        <v>3.2437430227952029</v>
      </c>
      <c r="L142" s="21">
        <v>4798.8999999999996</v>
      </c>
      <c r="M142" s="28">
        <v>5.8000166704869871</v>
      </c>
      <c r="N142" s="21">
        <v>2166.5</v>
      </c>
      <c r="O142" s="28">
        <v>10.900969305331177</v>
      </c>
      <c r="P142" s="21">
        <v>8837.7000000000007</v>
      </c>
      <c r="Q142" s="28">
        <v>10.43294069724023</v>
      </c>
      <c r="R142" s="22">
        <v>1241.2</v>
      </c>
      <c r="S142" s="30">
        <v>0.5</v>
      </c>
    </row>
    <row r="143" spans="1:19" ht="14.25" customHeight="1" x14ac:dyDescent="0.2">
      <c r="A143" s="23" t="s">
        <v>2</v>
      </c>
      <c r="B143" s="26">
        <f t="shared" si="8"/>
        <v>299241.7</v>
      </c>
      <c r="C143" s="28">
        <f t="shared" si="9"/>
        <v>2.0876472430145929</v>
      </c>
      <c r="D143" s="21"/>
      <c r="E143" s="28"/>
      <c r="F143" s="21">
        <f t="shared" si="10"/>
        <v>299241.7</v>
      </c>
      <c r="G143" s="28">
        <f t="shared" si="11"/>
        <v>2.0876472430145929</v>
      </c>
      <c r="H143" s="21">
        <v>179100.6</v>
      </c>
      <c r="I143" s="28">
        <v>1.5317221717850191</v>
      </c>
      <c r="J143" s="21">
        <v>20671.8</v>
      </c>
      <c r="K143" s="28">
        <v>3.055931268684875</v>
      </c>
      <c r="L143" s="21">
        <v>13547.6</v>
      </c>
      <c r="M143" s="28">
        <v>8.8905045912191092</v>
      </c>
      <c r="N143" s="21">
        <v>17</v>
      </c>
      <c r="O143" s="28">
        <v>11.5</v>
      </c>
      <c r="P143" s="21">
        <v>85027.5</v>
      </c>
      <c r="Q143" s="28">
        <v>1.9538155302696185</v>
      </c>
      <c r="R143" s="21">
        <v>877.2</v>
      </c>
      <c r="S143" s="28">
        <v>0.5</v>
      </c>
    </row>
    <row r="144" spans="1:19" ht="14.25" customHeight="1" x14ac:dyDescent="0.2">
      <c r="A144" s="23" t="s">
        <v>3</v>
      </c>
      <c r="B144" s="26">
        <f t="shared" si="8"/>
        <v>1344806.8</v>
      </c>
      <c r="C144" s="28">
        <f t="shared" si="9"/>
        <v>2.9740330477210555</v>
      </c>
      <c r="D144" s="21"/>
      <c r="E144" s="28"/>
      <c r="F144" s="21">
        <f t="shared" si="10"/>
        <v>1344806.8</v>
      </c>
      <c r="G144" s="28">
        <f t="shared" si="11"/>
        <v>2.9740330477210555</v>
      </c>
      <c r="H144" s="21">
        <v>537681.6</v>
      </c>
      <c r="I144" s="28">
        <v>2.0590283282894561</v>
      </c>
      <c r="J144" s="21">
        <v>668272.9</v>
      </c>
      <c r="K144" s="28">
        <v>3.2161346360147172</v>
      </c>
      <c r="L144" s="21">
        <v>30889.7</v>
      </c>
      <c r="M144" s="28">
        <v>7.9753574816200876</v>
      </c>
      <c r="N144" s="21">
        <v>1864</v>
      </c>
      <c r="O144" s="28">
        <v>7.8002950643776821</v>
      </c>
      <c r="P144" s="21">
        <v>101372</v>
      </c>
      <c r="Q144" s="28">
        <v>4.6574941798524243</v>
      </c>
      <c r="R144" s="22">
        <v>4726.6000000000004</v>
      </c>
      <c r="S144" s="30">
        <v>2.138312952227817</v>
      </c>
    </row>
    <row r="145" spans="1:19" ht="14.25" customHeight="1" x14ac:dyDescent="0.2">
      <c r="A145" s="23" t="s">
        <v>4</v>
      </c>
      <c r="B145" s="26">
        <f t="shared" si="8"/>
        <v>465356.59999999992</v>
      </c>
      <c r="C145" s="28">
        <f t="shared" si="9"/>
        <v>4.8496109843504973</v>
      </c>
      <c r="D145" s="21"/>
      <c r="E145" s="28"/>
      <c r="F145" s="21">
        <f t="shared" si="10"/>
        <v>465356.59999999992</v>
      </c>
      <c r="G145" s="28">
        <f t="shared" si="11"/>
        <v>4.8496109843504973</v>
      </c>
      <c r="H145" s="21">
        <v>125465.9</v>
      </c>
      <c r="I145" s="28">
        <v>2.1108695749203572</v>
      </c>
      <c r="J145" s="21">
        <v>196160.4</v>
      </c>
      <c r="K145" s="28">
        <v>5.7304012226728736</v>
      </c>
      <c r="L145" s="21">
        <v>84928.4</v>
      </c>
      <c r="M145" s="28">
        <v>8.157848493554571</v>
      </c>
      <c r="N145" s="21">
        <v>4616.6000000000004</v>
      </c>
      <c r="O145" s="28">
        <v>6.9260494736386082</v>
      </c>
      <c r="P145" s="21">
        <v>48658.7</v>
      </c>
      <c r="Q145" s="28">
        <v>2.2983063665901473</v>
      </c>
      <c r="R145" s="22">
        <v>5526.6</v>
      </c>
      <c r="S145" s="30">
        <v>5.6523200521116053</v>
      </c>
    </row>
    <row r="146" spans="1:19" ht="14.25" customHeight="1" x14ac:dyDescent="0.2">
      <c r="A146" s="23" t="s">
        <v>5</v>
      </c>
      <c r="B146" s="26">
        <f t="shared" si="8"/>
        <v>459605.8</v>
      </c>
      <c r="C146" s="28">
        <f t="shared" si="9"/>
        <v>2.7565603393168665</v>
      </c>
      <c r="D146" s="21"/>
      <c r="E146" s="28"/>
      <c r="F146" s="21">
        <f t="shared" si="10"/>
        <v>459605.8</v>
      </c>
      <c r="G146" s="28">
        <f t="shared" si="11"/>
        <v>2.7565603393168665</v>
      </c>
      <c r="H146" s="21">
        <v>123943.5</v>
      </c>
      <c r="I146" s="28">
        <v>1.8683843848205026</v>
      </c>
      <c r="J146" s="21">
        <v>7590</v>
      </c>
      <c r="K146" s="28">
        <v>6.5</v>
      </c>
      <c r="L146" s="21">
        <v>869.7</v>
      </c>
      <c r="M146" s="28">
        <v>6.3681154421064736</v>
      </c>
      <c r="N146" s="21">
        <v>114565.8</v>
      </c>
      <c r="O146" s="28">
        <v>5.346598199462667</v>
      </c>
      <c r="P146" s="21">
        <v>208594.5</v>
      </c>
      <c r="Q146" s="28">
        <v>1.6608463789793115</v>
      </c>
      <c r="R146" s="22">
        <v>4042.3</v>
      </c>
      <c r="S146" s="30">
        <v>5.319483957153107</v>
      </c>
    </row>
    <row r="147" spans="1:19" ht="14.25" customHeight="1" x14ac:dyDescent="0.2">
      <c r="A147" s="23" t="s">
        <v>6</v>
      </c>
      <c r="B147" s="26">
        <f t="shared" si="8"/>
        <v>579055.19999999995</v>
      </c>
      <c r="C147" s="28">
        <f t="shared" si="9"/>
        <v>7.4123866653818151</v>
      </c>
      <c r="D147" s="21"/>
      <c r="E147" s="28"/>
      <c r="F147" s="21">
        <f t="shared" si="10"/>
        <v>579055.19999999995</v>
      </c>
      <c r="G147" s="28">
        <f t="shared" si="11"/>
        <v>7.4123866653818151</v>
      </c>
      <c r="H147" s="21">
        <v>112862.9</v>
      </c>
      <c r="I147" s="28">
        <v>2.0638743378027677</v>
      </c>
      <c r="J147" s="21">
        <v>70891.399999999994</v>
      </c>
      <c r="K147" s="28">
        <v>8.4737443469870826</v>
      </c>
      <c r="L147" s="21">
        <v>51600.6</v>
      </c>
      <c r="M147" s="28">
        <v>2.1766316670736385</v>
      </c>
      <c r="N147" s="21">
        <v>75617</v>
      </c>
      <c r="O147" s="28">
        <v>6.5011240858537098</v>
      </c>
      <c r="P147" s="21">
        <v>265088.8</v>
      </c>
      <c r="Q147" s="28">
        <v>10.762892849490436</v>
      </c>
      <c r="R147" s="22">
        <v>2994.5</v>
      </c>
      <c r="S147" s="30">
        <v>0.5</v>
      </c>
    </row>
    <row r="148" spans="1:19" ht="14.25" customHeight="1" x14ac:dyDescent="0.2">
      <c r="A148" s="23" t="s">
        <v>7</v>
      </c>
      <c r="B148" s="26">
        <f t="shared" si="8"/>
        <v>705410.29999999993</v>
      </c>
      <c r="C148" s="28">
        <f t="shared" si="9"/>
        <v>7.2670780140295665</v>
      </c>
      <c r="D148" s="21"/>
      <c r="E148" s="28"/>
      <c r="F148" s="21">
        <f t="shared" si="10"/>
        <v>705410.29999999993</v>
      </c>
      <c r="G148" s="28">
        <f t="shared" si="11"/>
        <v>7.2670780140295665</v>
      </c>
      <c r="H148" s="21">
        <v>109373.9</v>
      </c>
      <c r="I148" s="28">
        <v>2.6785575169213129</v>
      </c>
      <c r="J148" s="21">
        <v>150595.9</v>
      </c>
      <c r="K148" s="28">
        <v>5.9329940257337688</v>
      </c>
      <c r="L148" s="21">
        <v>71491.899999999994</v>
      </c>
      <c r="M148" s="28">
        <v>3.0612548414575644</v>
      </c>
      <c r="N148" s="21">
        <v>151.19999999999999</v>
      </c>
      <c r="O148" s="28">
        <v>0.5</v>
      </c>
      <c r="P148" s="21">
        <v>370965.3</v>
      </c>
      <c r="Q148" s="28">
        <v>10.026480239526446</v>
      </c>
      <c r="R148" s="22">
        <v>2832.1</v>
      </c>
      <c r="S148" s="30">
        <v>0.5</v>
      </c>
    </row>
    <row r="149" spans="1:19" ht="14.25" customHeight="1" x14ac:dyDescent="0.2">
      <c r="A149" s="23" t="s">
        <v>8</v>
      </c>
      <c r="B149" s="26">
        <f t="shared" si="8"/>
        <v>352225.2</v>
      </c>
      <c r="C149" s="28">
        <f t="shared" si="9"/>
        <v>7.0715647205253909</v>
      </c>
      <c r="D149" s="21"/>
      <c r="E149" s="28"/>
      <c r="F149" s="21">
        <f t="shared" si="10"/>
        <v>352225.2</v>
      </c>
      <c r="G149" s="28">
        <f t="shared" si="11"/>
        <v>7.0715647205253909</v>
      </c>
      <c r="H149" s="21">
        <v>96305.8</v>
      </c>
      <c r="I149" s="28">
        <v>3.1764112961005466</v>
      </c>
      <c r="J149" s="21">
        <v>12709</v>
      </c>
      <c r="K149" s="28">
        <v>4.6182075694389795</v>
      </c>
      <c r="L149" s="21">
        <v>26916</v>
      </c>
      <c r="M149" s="28">
        <v>6.2723303982761189</v>
      </c>
      <c r="N149" s="21">
        <v>191195.2</v>
      </c>
      <c r="O149" s="28">
        <v>9.4599095688594677</v>
      </c>
      <c r="P149" s="21">
        <v>18899.7</v>
      </c>
      <c r="Q149" s="28">
        <v>4.4519569093689322</v>
      </c>
      <c r="R149" s="22">
        <v>6199.5</v>
      </c>
      <c r="S149" s="30">
        <v>10.408528107105411</v>
      </c>
    </row>
    <row r="150" spans="1:19" ht="14.25" customHeight="1" x14ac:dyDescent="0.2">
      <c r="A150" s="23" t="s">
        <v>9</v>
      </c>
      <c r="B150" s="26">
        <f t="shared" si="8"/>
        <v>223071.5</v>
      </c>
      <c r="C150" s="28">
        <f t="shared" si="9"/>
        <v>4.7658013372394041</v>
      </c>
      <c r="D150" s="21"/>
      <c r="E150" s="28"/>
      <c r="F150" s="21">
        <f t="shared" si="10"/>
        <v>223071.5</v>
      </c>
      <c r="G150" s="28">
        <f t="shared" si="11"/>
        <v>4.7658013372394041</v>
      </c>
      <c r="H150" s="21">
        <v>49159.3</v>
      </c>
      <c r="I150" s="28">
        <v>1.6290801537043857</v>
      </c>
      <c r="J150" s="21">
        <v>151395.9</v>
      </c>
      <c r="K150" s="28">
        <v>5.7217403047242357</v>
      </c>
      <c r="L150" s="21">
        <v>3944</v>
      </c>
      <c r="M150" s="28">
        <v>1.2987677484787019</v>
      </c>
      <c r="N150" s="21">
        <v>9424.1</v>
      </c>
      <c r="O150" s="28">
        <v>6.8190278116743244</v>
      </c>
      <c r="P150" s="21">
        <v>8290.7999999999993</v>
      </c>
      <c r="Q150" s="28">
        <v>5.6133364693395098</v>
      </c>
      <c r="R150" s="21">
        <v>857.4</v>
      </c>
      <c r="S150" s="28">
        <v>1</v>
      </c>
    </row>
    <row r="151" spans="1:19" ht="14.25" customHeight="1" x14ac:dyDescent="0.2">
      <c r="A151" s="23" t="s">
        <v>14</v>
      </c>
      <c r="B151" s="26">
        <f t="shared" si="8"/>
        <v>312730.69999999995</v>
      </c>
      <c r="C151" s="28">
        <f t="shared" si="9"/>
        <v>6.3831366380083576</v>
      </c>
      <c r="D151" s="21"/>
      <c r="E151" s="28"/>
      <c r="F151" s="21">
        <f t="shared" si="10"/>
        <v>312730.69999999995</v>
      </c>
      <c r="G151" s="28">
        <f t="shared" si="11"/>
        <v>6.3831366380083576</v>
      </c>
      <c r="H151" s="21">
        <v>85598.8</v>
      </c>
      <c r="I151" s="28">
        <v>2.345025350822675</v>
      </c>
      <c r="J151" s="21">
        <v>107587</v>
      </c>
      <c r="K151" s="28">
        <v>3.9634582245066778</v>
      </c>
      <c r="L151" s="21">
        <v>457.9</v>
      </c>
      <c r="M151" s="28">
        <v>4.6042804105699935E-2</v>
      </c>
      <c r="N151" s="21">
        <v>10406.1</v>
      </c>
      <c r="O151" s="28">
        <v>11</v>
      </c>
      <c r="P151" s="21">
        <v>103963.9</v>
      </c>
      <c r="Q151" s="28">
        <v>11.780128102158539</v>
      </c>
      <c r="R151" s="22">
        <v>4717</v>
      </c>
      <c r="S151" s="30">
        <v>6.33</v>
      </c>
    </row>
    <row r="152" spans="1:19" ht="14.25" customHeight="1" thickBot="1" x14ac:dyDescent="0.25">
      <c r="A152" s="24" t="s">
        <v>15</v>
      </c>
      <c r="B152" s="27">
        <f t="shared" si="8"/>
        <v>273360.7</v>
      </c>
      <c r="C152" s="29">
        <f t="shared" si="9"/>
        <v>4.0242316689999686</v>
      </c>
      <c r="D152" s="25"/>
      <c r="E152" s="29"/>
      <c r="F152" s="25">
        <f t="shared" si="10"/>
        <v>273360.7</v>
      </c>
      <c r="G152" s="29">
        <f t="shared" si="11"/>
        <v>4.0242316689999686</v>
      </c>
      <c r="H152" s="25">
        <v>89803.3</v>
      </c>
      <c r="I152" s="29">
        <v>1.7258939036761458</v>
      </c>
      <c r="J152" s="25">
        <v>32489</v>
      </c>
      <c r="K152" s="29">
        <v>3.722810797500693</v>
      </c>
      <c r="L152" s="25">
        <v>8612.7000000000007</v>
      </c>
      <c r="M152" s="29">
        <v>4.3726784864212149</v>
      </c>
      <c r="N152" s="25">
        <v>103037.8</v>
      </c>
      <c r="O152" s="29">
        <v>4.2825176779783733</v>
      </c>
      <c r="P152" s="25">
        <v>33737.9</v>
      </c>
      <c r="Q152" s="29">
        <v>9.1662270028662132</v>
      </c>
      <c r="R152" s="25">
        <v>5680</v>
      </c>
      <c r="S152" s="29">
        <v>6.33</v>
      </c>
    </row>
    <row r="153" spans="1:19" ht="14.25" customHeight="1" x14ac:dyDescent="0.2">
      <c r="A153" s="23" t="s">
        <v>37</v>
      </c>
      <c r="B153" s="26">
        <f t="shared" si="8"/>
        <v>289491.40000000002</v>
      </c>
      <c r="C153" s="28">
        <f t="shared" si="9"/>
        <v>2.2156820444406984</v>
      </c>
      <c r="D153" s="21"/>
      <c r="E153" s="28"/>
      <c r="F153" s="21">
        <f t="shared" si="10"/>
        <v>289491.40000000002</v>
      </c>
      <c r="G153" s="28">
        <f t="shared" si="11"/>
        <v>2.2156820444406984</v>
      </c>
      <c r="H153" s="21">
        <v>54263</v>
      </c>
      <c r="I153" s="28">
        <v>2.0227617345152313</v>
      </c>
      <c r="J153" s="21">
        <v>52467.5</v>
      </c>
      <c r="K153" s="28">
        <v>3.6957667127269263</v>
      </c>
      <c r="L153" s="21">
        <v>44014.8</v>
      </c>
      <c r="M153" s="28">
        <v>0.64660834537473766</v>
      </c>
      <c r="N153" s="21">
        <v>134125.6</v>
      </c>
      <c r="O153" s="28">
        <v>1.8883122983233627</v>
      </c>
      <c r="P153" s="21">
        <v>4512.6000000000004</v>
      </c>
      <c r="Q153" s="28">
        <v>12.402346762398617</v>
      </c>
      <c r="R153" s="22">
        <v>107.9</v>
      </c>
      <c r="S153" s="30">
        <v>0.5</v>
      </c>
    </row>
    <row r="154" spans="1:19" ht="14.25" customHeight="1" x14ac:dyDescent="0.2">
      <c r="A154" s="23" t="s">
        <v>1</v>
      </c>
      <c r="B154" s="26">
        <f t="shared" si="8"/>
        <v>108935.7</v>
      </c>
      <c r="C154" s="28">
        <f t="shared" si="9"/>
        <v>2.0103558337624858</v>
      </c>
      <c r="D154" s="21"/>
      <c r="E154" s="28"/>
      <c r="F154" s="21">
        <f t="shared" si="10"/>
        <v>108935.7</v>
      </c>
      <c r="G154" s="28">
        <f t="shared" si="11"/>
        <v>2.0103558337624858</v>
      </c>
      <c r="H154" s="21">
        <v>58117.599999999999</v>
      </c>
      <c r="I154" s="28">
        <v>0.80928410670777862</v>
      </c>
      <c r="J154" s="21">
        <v>35750.400000000001</v>
      </c>
      <c r="K154" s="28">
        <v>2.5614482635159326</v>
      </c>
      <c r="L154" s="21">
        <v>11565.9</v>
      </c>
      <c r="M154" s="28">
        <v>3.6859708280375933</v>
      </c>
      <c r="N154" s="21">
        <v>3501.8</v>
      </c>
      <c r="O154" s="28">
        <v>10.783454223542178</v>
      </c>
      <c r="P154" s="21"/>
      <c r="Q154" s="28"/>
      <c r="R154" s="22"/>
      <c r="S154" s="30"/>
    </row>
    <row r="155" spans="1:19" ht="14.25" customHeight="1" x14ac:dyDescent="0.2">
      <c r="A155" s="23" t="s">
        <v>2</v>
      </c>
      <c r="B155" s="26">
        <f t="shared" si="8"/>
        <v>344813.39999999997</v>
      </c>
      <c r="C155" s="28">
        <f t="shared" si="9"/>
        <v>2.6362635790836433</v>
      </c>
      <c r="D155" s="21"/>
      <c r="E155" s="28"/>
      <c r="F155" s="21">
        <f t="shared" si="10"/>
        <v>344813.39999999997</v>
      </c>
      <c r="G155" s="28">
        <f t="shared" si="11"/>
        <v>2.6362635790836433</v>
      </c>
      <c r="H155" s="21">
        <v>147610.79999999999</v>
      </c>
      <c r="I155" s="28">
        <v>2.433389020315587</v>
      </c>
      <c r="J155" s="21">
        <v>40450.199999999997</v>
      </c>
      <c r="K155" s="28">
        <v>3.3798250688500917</v>
      </c>
      <c r="L155" s="21">
        <v>13474.8</v>
      </c>
      <c r="M155" s="28">
        <v>4.4601196307180819</v>
      </c>
      <c r="N155" s="21">
        <v>118229.9</v>
      </c>
      <c r="O155" s="28">
        <v>2.0717351532903265</v>
      </c>
      <c r="P155" s="21">
        <v>10133.799999999999</v>
      </c>
      <c r="Q155" s="28">
        <v>9.9284274408415403</v>
      </c>
      <c r="R155" s="21">
        <v>14913.9</v>
      </c>
      <c r="S155" s="28">
        <v>0.5</v>
      </c>
    </row>
    <row r="156" spans="1:19" ht="14.25" customHeight="1" x14ac:dyDescent="0.2">
      <c r="A156" s="23" t="s">
        <v>3</v>
      </c>
      <c r="B156" s="26">
        <f t="shared" si="8"/>
        <v>380027.19999999995</v>
      </c>
      <c r="C156" s="28">
        <f t="shared" si="9"/>
        <v>3.5099257500515755</v>
      </c>
      <c r="D156" s="21"/>
      <c r="E156" s="28"/>
      <c r="F156" s="21">
        <f t="shared" si="10"/>
        <v>380027.19999999995</v>
      </c>
      <c r="G156" s="28">
        <f t="shared" si="11"/>
        <v>3.5099257500515755</v>
      </c>
      <c r="H156" s="21">
        <v>186881.4</v>
      </c>
      <c r="I156" s="28">
        <v>2.5424968991028534</v>
      </c>
      <c r="J156" s="21">
        <v>86042.6</v>
      </c>
      <c r="K156" s="28">
        <v>3.9305576539992981</v>
      </c>
      <c r="L156" s="21">
        <v>218.7</v>
      </c>
      <c r="M156" s="28">
        <v>8</v>
      </c>
      <c r="N156" s="21">
        <v>24304.6</v>
      </c>
      <c r="O156" s="28">
        <v>1.4591713091348963</v>
      </c>
      <c r="P156" s="21">
        <v>78944.3</v>
      </c>
      <c r="Q156" s="28">
        <v>6.0010984960282112</v>
      </c>
      <c r="R156" s="22">
        <v>3635.6</v>
      </c>
      <c r="S156" s="30">
        <v>2.6294916932555834</v>
      </c>
    </row>
    <row r="157" spans="1:19" ht="14.25" customHeight="1" x14ac:dyDescent="0.2">
      <c r="A157" s="23" t="s">
        <v>4</v>
      </c>
      <c r="B157" s="26">
        <f t="shared" si="8"/>
        <v>544311.9</v>
      </c>
      <c r="C157" s="28">
        <f t="shared" si="9"/>
        <v>1.8935018359877858</v>
      </c>
      <c r="D157" s="21"/>
      <c r="E157" s="28"/>
      <c r="F157" s="21">
        <f t="shared" si="10"/>
        <v>544311.9</v>
      </c>
      <c r="G157" s="28">
        <f t="shared" si="11"/>
        <v>1.8935018359877858</v>
      </c>
      <c r="H157" s="21">
        <v>164495.1</v>
      </c>
      <c r="I157" s="28">
        <v>2.6365916127592857</v>
      </c>
      <c r="J157" s="21">
        <v>118994</v>
      </c>
      <c r="K157" s="28">
        <v>1.1545596836815302</v>
      </c>
      <c r="L157" s="21">
        <v>228783.4</v>
      </c>
      <c r="M157" s="28">
        <v>1.109364980151532</v>
      </c>
      <c r="N157" s="21">
        <v>29354</v>
      </c>
      <c r="O157" s="28">
        <v>7</v>
      </c>
      <c r="P157" s="21">
        <v>2181.9</v>
      </c>
      <c r="Q157" s="28">
        <v>1.3503826939823089E-2</v>
      </c>
      <c r="R157" s="22">
        <v>503.5</v>
      </c>
      <c r="S157" s="30">
        <v>0.5</v>
      </c>
    </row>
    <row r="158" spans="1:19" ht="14.25" customHeight="1" x14ac:dyDescent="0.2">
      <c r="A158" s="23" t="s">
        <v>5</v>
      </c>
      <c r="B158" s="26">
        <f t="shared" si="8"/>
        <v>367280.6</v>
      </c>
      <c r="C158" s="28">
        <f t="shared" si="9"/>
        <v>2.8360988900584463</v>
      </c>
      <c r="D158" s="21"/>
      <c r="E158" s="28"/>
      <c r="F158" s="21">
        <f t="shared" si="10"/>
        <v>367280.6</v>
      </c>
      <c r="G158" s="28">
        <f t="shared" si="11"/>
        <v>2.8360988900584463</v>
      </c>
      <c r="H158" s="21">
        <v>179137.5</v>
      </c>
      <c r="I158" s="28">
        <v>3.300884694717745</v>
      </c>
      <c r="J158" s="21">
        <v>20120</v>
      </c>
      <c r="K158" s="28">
        <v>1.9321520874751488</v>
      </c>
      <c r="L158" s="21">
        <v>119282</v>
      </c>
      <c r="M158" s="28">
        <v>0.48192937744169279</v>
      </c>
      <c r="N158" s="21">
        <v>39531.599999999999</v>
      </c>
      <c r="O158" s="28">
        <v>8.0377723137945338</v>
      </c>
      <c r="P158" s="21">
        <v>8616</v>
      </c>
      <c r="Q158" s="28">
        <v>4.17</v>
      </c>
      <c r="R158" s="22">
        <v>593.5</v>
      </c>
      <c r="S158" s="30">
        <v>0.5</v>
      </c>
    </row>
    <row r="159" spans="1:19" ht="14.25" customHeight="1" x14ac:dyDescent="0.2">
      <c r="A159" s="23" t="s">
        <v>6</v>
      </c>
      <c r="B159" s="26">
        <f t="shared" si="8"/>
        <v>453795</v>
      </c>
      <c r="C159" s="28">
        <f t="shared" si="9"/>
        <v>2.122115076190791</v>
      </c>
      <c r="D159" s="21"/>
      <c r="E159" s="28"/>
      <c r="F159" s="21">
        <f t="shared" si="10"/>
        <v>453795</v>
      </c>
      <c r="G159" s="28">
        <f t="shared" si="11"/>
        <v>2.122115076190791</v>
      </c>
      <c r="H159" s="21">
        <v>201433.4</v>
      </c>
      <c r="I159" s="28">
        <v>3.5336317859898108</v>
      </c>
      <c r="J159" s="21">
        <v>14566.8</v>
      </c>
      <c r="K159" s="28">
        <v>1.3880879808880469</v>
      </c>
      <c r="L159" s="21">
        <v>91483</v>
      </c>
      <c r="M159" s="28">
        <v>1.7086112173846508</v>
      </c>
      <c r="N159" s="21">
        <v>2736.7</v>
      </c>
      <c r="O159" s="28">
        <v>6.7234260240435564E-2</v>
      </c>
      <c r="P159" s="21">
        <v>141425.60000000001</v>
      </c>
      <c r="Q159" s="28">
        <v>0.49807446459481164</v>
      </c>
      <c r="R159" s="22">
        <v>2149.5</v>
      </c>
      <c r="S159" s="30">
        <v>1.888990928122819</v>
      </c>
    </row>
    <row r="160" spans="1:19" ht="14.25" customHeight="1" x14ac:dyDescent="0.2">
      <c r="A160" s="23" t="s">
        <v>7</v>
      </c>
      <c r="B160" s="26">
        <f t="shared" si="8"/>
        <v>398748.5</v>
      </c>
      <c r="C160" s="28">
        <f t="shared" si="9"/>
        <v>7.076426707561283</v>
      </c>
      <c r="D160" s="21"/>
      <c r="E160" s="28"/>
      <c r="F160" s="21">
        <f t="shared" si="10"/>
        <v>398748.5</v>
      </c>
      <c r="G160" s="28">
        <f t="shared" si="11"/>
        <v>7.076426707561283</v>
      </c>
      <c r="H160" s="21">
        <v>144846.70000000001</v>
      </c>
      <c r="I160" s="28">
        <v>1.7530881476761295</v>
      </c>
      <c r="J160" s="21">
        <v>173039.5</v>
      </c>
      <c r="K160" s="28">
        <v>14</v>
      </c>
      <c r="L160" s="21">
        <v>9879</v>
      </c>
      <c r="M160" s="28">
        <v>5.0074076323514527</v>
      </c>
      <c r="N160" s="21">
        <v>24225.5</v>
      </c>
      <c r="O160" s="28">
        <v>0</v>
      </c>
      <c r="P160" s="21">
        <v>44990</v>
      </c>
      <c r="Q160" s="28">
        <v>2</v>
      </c>
      <c r="R160" s="22">
        <v>1767.8</v>
      </c>
      <c r="S160" s="30">
        <v>3.2720454802579479</v>
      </c>
    </row>
    <row r="161" spans="1:19" ht="14.25" customHeight="1" x14ac:dyDescent="0.2">
      <c r="A161" s="23" t="s">
        <v>8</v>
      </c>
      <c r="B161" s="26">
        <f t="shared" si="8"/>
        <v>485864.9</v>
      </c>
      <c r="C161" s="28">
        <f t="shared" si="9"/>
        <v>1.6200581787241679</v>
      </c>
      <c r="D161" s="21"/>
      <c r="E161" s="28"/>
      <c r="F161" s="21">
        <f t="shared" si="10"/>
        <v>485864.9</v>
      </c>
      <c r="G161" s="28">
        <f t="shared" si="11"/>
        <v>1.6200581787241679</v>
      </c>
      <c r="H161" s="21">
        <v>193660.3</v>
      </c>
      <c r="I161" s="28">
        <v>1.8213040876214692</v>
      </c>
      <c r="J161" s="21">
        <v>73436.7</v>
      </c>
      <c r="K161" s="28">
        <v>3.4232125354216625</v>
      </c>
      <c r="L161" s="21">
        <v>13338.3</v>
      </c>
      <c r="M161" s="28">
        <v>4.5507148587151294</v>
      </c>
      <c r="N161" s="21">
        <v>37344.199999999997</v>
      </c>
      <c r="O161" s="28">
        <v>2.3569925182491524E-2</v>
      </c>
      <c r="P161" s="21">
        <v>165537.9</v>
      </c>
      <c r="Q161" s="28">
        <v>0.70213145750912631</v>
      </c>
      <c r="R161" s="22">
        <v>2547.5</v>
      </c>
      <c r="S161" s="30">
        <v>2.0480117762512267</v>
      </c>
    </row>
    <row r="162" spans="1:19" ht="14.25" customHeight="1" x14ac:dyDescent="0.2">
      <c r="A162" s="23" t="s">
        <v>9</v>
      </c>
      <c r="B162" s="26">
        <f t="shared" si="8"/>
        <v>207467.99999999997</v>
      </c>
      <c r="C162" s="28">
        <f t="shared" si="9"/>
        <v>5.5087574421115564</v>
      </c>
      <c r="D162" s="21"/>
      <c r="E162" s="28"/>
      <c r="F162" s="21">
        <f t="shared" si="10"/>
        <v>207467.99999999997</v>
      </c>
      <c r="G162" s="28">
        <f t="shared" si="11"/>
        <v>5.5087574421115564</v>
      </c>
      <c r="H162" s="21">
        <v>82972.2</v>
      </c>
      <c r="I162" s="28">
        <v>1.7578508223236218</v>
      </c>
      <c r="J162" s="21">
        <v>16131.9</v>
      </c>
      <c r="K162" s="28">
        <v>3.9159109590314842</v>
      </c>
      <c r="L162" s="21">
        <v>38633.1</v>
      </c>
      <c r="M162" s="28">
        <v>8.7928713978427826</v>
      </c>
      <c r="N162" s="21">
        <v>64272.7</v>
      </c>
      <c r="O162" s="28">
        <v>8.8063050097475291</v>
      </c>
      <c r="P162" s="21">
        <v>4060.2</v>
      </c>
      <c r="Q162" s="28">
        <v>6.7649931037879911</v>
      </c>
      <c r="R162" s="21">
        <v>1397.9</v>
      </c>
      <c r="S162" s="28">
        <v>0.5</v>
      </c>
    </row>
    <row r="163" spans="1:19" ht="14.25" customHeight="1" x14ac:dyDescent="0.2">
      <c r="A163" s="23" t="s">
        <v>14</v>
      </c>
      <c r="B163" s="26">
        <f t="shared" si="8"/>
        <v>371929.9</v>
      </c>
      <c r="C163" s="28">
        <f t="shared" si="9"/>
        <v>4.3734069511485902</v>
      </c>
      <c r="D163" s="21"/>
      <c r="E163" s="28"/>
      <c r="F163" s="21">
        <f t="shared" si="10"/>
        <v>371929.9</v>
      </c>
      <c r="G163" s="28">
        <f t="shared" si="11"/>
        <v>4.3734069511485902</v>
      </c>
      <c r="H163" s="21">
        <v>301707.40000000002</v>
      </c>
      <c r="I163" s="28">
        <v>4.0051436888853242</v>
      </c>
      <c r="J163" s="21">
        <v>49844.4</v>
      </c>
      <c r="K163" s="28">
        <v>4.3853635513718698</v>
      </c>
      <c r="L163" s="21"/>
      <c r="M163" s="28"/>
      <c r="N163" s="21">
        <v>5085.3</v>
      </c>
      <c r="O163" s="28">
        <v>10.503478260869567</v>
      </c>
      <c r="P163" s="21">
        <v>14280.7</v>
      </c>
      <c r="Q163" s="28">
        <v>10.203569712969252</v>
      </c>
      <c r="R163" s="22">
        <v>1012.1</v>
      </c>
      <c r="S163" s="30">
        <v>0.5</v>
      </c>
    </row>
    <row r="164" spans="1:19" ht="14.25" customHeight="1" thickBot="1" x14ac:dyDescent="0.25">
      <c r="A164" s="24" t="s">
        <v>15</v>
      </c>
      <c r="B164" s="27">
        <f t="shared" si="8"/>
        <v>326858.8</v>
      </c>
      <c r="C164" s="29">
        <f t="shared" si="9"/>
        <v>7.5718449312057672</v>
      </c>
      <c r="D164" s="25"/>
      <c r="E164" s="29"/>
      <c r="F164" s="25">
        <f t="shared" si="10"/>
        <v>326858.8</v>
      </c>
      <c r="G164" s="29">
        <f t="shared" si="11"/>
        <v>7.5718449312057672</v>
      </c>
      <c r="H164" s="25">
        <v>125407.9</v>
      </c>
      <c r="I164" s="29">
        <v>2.0013659825258214</v>
      </c>
      <c r="J164" s="25">
        <v>27979</v>
      </c>
      <c r="K164" s="29">
        <v>2.1881404267486331</v>
      </c>
      <c r="L164" s="25">
        <v>12613.8</v>
      </c>
      <c r="M164" s="29">
        <v>7</v>
      </c>
      <c r="N164" s="25">
        <v>40430.6</v>
      </c>
      <c r="O164" s="29">
        <v>13.912408027583067</v>
      </c>
      <c r="P164" s="25">
        <v>117765.7</v>
      </c>
      <c r="Q164" s="29">
        <v>12.807735597037167</v>
      </c>
      <c r="R164" s="25">
        <v>2661.8</v>
      </c>
      <c r="S164" s="29">
        <v>1.3597978811330678</v>
      </c>
    </row>
    <row r="165" spans="1:19" ht="14.25" customHeight="1" x14ac:dyDescent="0.2">
      <c r="A165" s="23" t="s">
        <v>38</v>
      </c>
      <c r="B165" s="26">
        <f t="shared" si="8"/>
        <v>509758.60000000003</v>
      </c>
      <c r="C165" s="28">
        <f t="shared" si="9"/>
        <v>4.0878140986733715</v>
      </c>
      <c r="D165" s="21"/>
      <c r="E165" s="28"/>
      <c r="F165" s="21">
        <f t="shared" si="10"/>
        <v>509758.60000000003</v>
      </c>
      <c r="G165" s="28">
        <f t="shared" si="11"/>
        <v>4.0878140986733715</v>
      </c>
      <c r="H165" s="21">
        <v>223338</v>
      </c>
      <c r="I165" s="28">
        <v>1.8564346058440571</v>
      </c>
      <c r="J165" s="21">
        <v>106091.9</v>
      </c>
      <c r="K165" s="28">
        <v>4.9550401114505442</v>
      </c>
      <c r="L165" s="21">
        <v>51024.4</v>
      </c>
      <c r="M165" s="28">
        <v>6.1427774946888158</v>
      </c>
      <c r="N165" s="21">
        <v>100844.2</v>
      </c>
      <c r="O165" s="28">
        <v>7.2000115028925809</v>
      </c>
      <c r="P165" s="21">
        <v>7655.8</v>
      </c>
      <c r="Q165" s="28">
        <v>12.188581728885291</v>
      </c>
      <c r="R165" s="22">
        <v>20804.3</v>
      </c>
      <c r="S165" s="30">
        <v>0.5129756829117057</v>
      </c>
    </row>
    <row r="166" spans="1:19" ht="14.25" customHeight="1" x14ac:dyDescent="0.2">
      <c r="A166" s="23" t="s">
        <v>1</v>
      </c>
      <c r="B166" s="26">
        <f t="shared" si="8"/>
        <v>186685</v>
      </c>
      <c r="C166" s="28">
        <f t="shared" si="9"/>
        <v>3.4557561989447474</v>
      </c>
      <c r="D166" s="21"/>
      <c r="E166" s="28"/>
      <c r="F166" s="21">
        <f t="shared" si="10"/>
        <v>186685</v>
      </c>
      <c r="G166" s="28">
        <f t="shared" si="11"/>
        <v>3.4557561989447474</v>
      </c>
      <c r="H166" s="21">
        <v>91736.3</v>
      </c>
      <c r="I166" s="28">
        <v>2.1980709926168815</v>
      </c>
      <c r="J166" s="21">
        <v>21974.1</v>
      </c>
      <c r="K166" s="28">
        <v>2.4755665078433249</v>
      </c>
      <c r="L166" s="21">
        <v>59926.8</v>
      </c>
      <c r="M166" s="28">
        <v>5.7894983546593508</v>
      </c>
      <c r="N166" s="21">
        <v>1065.3</v>
      </c>
      <c r="O166" s="28">
        <v>11.912972871491599</v>
      </c>
      <c r="P166" s="21">
        <v>11539.9</v>
      </c>
      <c r="Q166" s="28">
        <v>2.5336701357897384</v>
      </c>
      <c r="R166" s="22">
        <v>442.6</v>
      </c>
      <c r="S166" s="30">
        <v>0.5</v>
      </c>
    </row>
    <row r="167" spans="1:19" ht="14.25" customHeight="1" x14ac:dyDescent="0.2">
      <c r="A167" s="23" t="s">
        <v>2</v>
      </c>
      <c r="B167" s="26">
        <f t="shared" si="8"/>
        <v>232983.60000000003</v>
      </c>
      <c r="C167" s="28">
        <f t="shared" si="9"/>
        <v>10.372713032161919</v>
      </c>
      <c r="D167" s="21"/>
      <c r="E167" s="28"/>
      <c r="F167" s="21">
        <f t="shared" si="10"/>
        <v>232983.60000000003</v>
      </c>
      <c r="G167" s="28">
        <f t="shared" si="11"/>
        <v>10.372713032161919</v>
      </c>
      <c r="H167" s="21">
        <v>3411.4</v>
      </c>
      <c r="I167" s="28">
        <v>0.9997361786949639</v>
      </c>
      <c r="J167" s="21">
        <v>27209</v>
      </c>
      <c r="K167" s="28">
        <v>4.8484508802234556</v>
      </c>
      <c r="L167" s="21">
        <v>51225.4</v>
      </c>
      <c r="M167" s="28">
        <v>6.9887905414110971</v>
      </c>
      <c r="N167" s="21">
        <v>59576.9</v>
      </c>
      <c r="O167" s="28">
        <v>10.160796617480935</v>
      </c>
      <c r="P167" s="21">
        <v>90872.2</v>
      </c>
      <c r="Q167" s="28">
        <v>14.499960593008643</v>
      </c>
      <c r="R167" s="21">
        <v>688.7</v>
      </c>
      <c r="S167" s="28">
        <v>0.5</v>
      </c>
    </row>
    <row r="168" spans="1:19" ht="14.25" customHeight="1" x14ac:dyDescent="0.2">
      <c r="A168" s="23" t="s">
        <v>3</v>
      </c>
      <c r="B168" s="26">
        <f t="shared" si="8"/>
        <v>382548.8</v>
      </c>
      <c r="C168" s="28">
        <f t="shared" si="9"/>
        <v>5.4748874156708887</v>
      </c>
      <c r="D168" s="21"/>
      <c r="E168" s="28"/>
      <c r="F168" s="21">
        <f t="shared" si="10"/>
        <v>382548.8</v>
      </c>
      <c r="G168" s="28">
        <f t="shared" si="11"/>
        <v>5.4748874156708887</v>
      </c>
      <c r="H168" s="21">
        <v>56430.2</v>
      </c>
      <c r="I168" s="28">
        <v>0.70688089001988297</v>
      </c>
      <c r="J168" s="21">
        <v>262204.59999999998</v>
      </c>
      <c r="K168" s="28">
        <v>4.9875852673827987</v>
      </c>
      <c r="L168" s="21">
        <v>20001.3</v>
      </c>
      <c r="M168" s="28">
        <v>8.0330678505897115</v>
      </c>
      <c r="N168" s="21">
        <v>14346.9</v>
      </c>
      <c r="O168" s="28">
        <v>12.542899720497111</v>
      </c>
      <c r="P168" s="21">
        <v>28958.6</v>
      </c>
      <c r="Q168" s="28">
        <v>13.995006526558605</v>
      </c>
      <c r="R168" s="22">
        <v>607.20000000000005</v>
      </c>
      <c r="S168" s="30">
        <v>1.4081966403162052</v>
      </c>
    </row>
    <row r="169" spans="1:19" ht="14.25" customHeight="1" x14ac:dyDescent="0.2">
      <c r="A169" s="23" t="s">
        <v>4</v>
      </c>
      <c r="B169" s="26">
        <f t="shared" si="8"/>
        <v>221978.5</v>
      </c>
      <c r="C169" s="28">
        <f t="shared" si="9"/>
        <v>9.9772365251589683</v>
      </c>
      <c r="D169" s="21"/>
      <c r="E169" s="28"/>
      <c r="F169" s="21">
        <f t="shared" si="10"/>
        <v>221978.5</v>
      </c>
      <c r="G169" s="28">
        <f t="shared" si="11"/>
        <v>9.9772365251589683</v>
      </c>
      <c r="H169" s="21">
        <v>42699.8</v>
      </c>
      <c r="I169" s="28">
        <v>1.4788394793418238</v>
      </c>
      <c r="J169" s="21">
        <v>5896.8</v>
      </c>
      <c r="K169" s="28">
        <v>3</v>
      </c>
      <c r="L169" s="21">
        <v>774</v>
      </c>
      <c r="M169" s="28">
        <v>8.2160206718346256</v>
      </c>
      <c r="N169" s="21">
        <v>85655.9</v>
      </c>
      <c r="O169" s="28">
        <v>13.901895631240818</v>
      </c>
      <c r="P169" s="21">
        <v>86870.7</v>
      </c>
      <c r="Q169" s="28">
        <v>10.78287864607975</v>
      </c>
      <c r="R169" s="22">
        <v>81.3</v>
      </c>
      <c r="S169" s="30">
        <v>0.5</v>
      </c>
    </row>
    <row r="170" spans="1:19" ht="14.25" customHeight="1" x14ac:dyDescent="0.2">
      <c r="A170" s="23" t="s">
        <v>5</v>
      </c>
      <c r="B170" s="26">
        <f t="shared" si="8"/>
        <v>246586.39999999997</v>
      </c>
      <c r="C170" s="28">
        <f t="shared" si="9"/>
        <v>5.4042205652866508</v>
      </c>
      <c r="D170" s="21"/>
      <c r="E170" s="28"/>
      <c r="F170" s="21">
        <f t="shared" si="10"/>
        <v>246586.39999999997</v>
      </c>
      <c r="G170" s="28">
        <f t="shared" si="11"/>
        <v>5.4042205652866508</v>
      </c>
      <c r="H170" s="21">
        <v>865.6</v>
      </c>
      <c r="I170" s="28">
        <v>1</v>
      </c>
      <c r="J170" s="21">
        <v>49273</v>
      </c>
      <c r="K170" s="28">
        <v>1.6713145333143915</v>
      </c>
      <c r="L170" s="21">
        <v>25591.8</v>
      </c>
      <c r="M170" s="28">
        <v>5.0575886025992709</v>
      </c>
      <c r="N170" s="21">
        <v>136858.4</v>
      </c>
      <c r="O170" s="28">
        <v>5.6817887173896517</v>
      </c>
      <c r="P170" s="21">
        <v>33712.800000000003</v>
      </c>
      <c r="Q170" s="28">
        <v>10.15090126005553</v>
      </c>
      <c r="R170" s="22">
        <v>284.8</v>
      </c>
      <c r="S170" s="30">
        <v>0.5</v>
      </c>
    </row>
    <row r="171" spans="1:19" ht="14.25" customHeight="1" x14ac:dyDescent="0.2">
      <c r="A171" s="23" t="s">
        <v>6</v>
      </c>
      <c r="B171" s="26">
        <f t="shared" si="8"/>
        <v>199165</v>
      </c>
      <c r="C171" s="28">
        <f t="shared" si="9"/>
        <v>4.2538930083096931</v>
      </c>
      <c r="D171" s="21"/>
      <c r="E171" s="28"/>
      <c r="F171" s="21">
        <f t="shared" si="10"/>
        <v>199165</v>
      </c>
      <c r="G171" s="28">
        <f t="shared" si="11"/>
        <v>4.2538930083096931</v>
      </c>
      <c r="H171" s="21">
        <v>19061.7</v>
      </c>
      <c r="I171" s="28">
        <v>1.7990210736712886</v>
      </c>
      <c r="J171" s="21">
        <v>54702.1</v>
      </c>
      <c r="K171" s="28">
        <v>3.3975884838059232</v>
      </c>
      <c r="L171" s="21">
        <v>18235.400000000001</v>
      </c>
      <c r="M171" s="28">
        <v>3.8084511444772255</v>
      </c>
      <c r="N171" s="21">
        <v>100886.2</v>
      </c>
      <c r="O171" s="28">
        <v>5.1630437661444288</v>
      </c>
      <c r="P171" s="21">
        <v>5907.3</v>
      </c>
      <c r="Q171" s="28">
        <v>5.5525158701945054</v>
      </c>
      <c r="R171" s="22">
        <v>372.3</v>
      </c>
      <c r="S171" s="30">
        <v>10.61</v>
      </c>
    </row>
    <row r="172" spans="1:19" ht="14.25" customHeight="1" x14ac:dyDescent="0.2">
      <c r="A172" s="23" t="s">
        <v>7</v>
      </c>
      <c r="B172" s="26">
        <f t="shared" si="8"/>
        <v>286481.50000000006</v>
      </c>
      <c r="C172" s="28">
        <f t="shared" si="9"/>
        <v>7.7176579639522958</v>
      </c>
      <c r="D172" s="21"/>
      <c r="E172" s="28"/>
      <c r="F172" s="21">
        <f t="shared" si="10"/>
        <v>286481.50000000006</v>
      </c>
      <c r="G172" s="28">
        <f t="shared" si="11"/>
        <v>7.7176579639522958</v>
      </c>
      <c r="H172" s="21">
        <v>3728.3</v>
      </c>
      <c r="I172" s="28">
        <v>1</v>
      </c>
      <c r="J172" s="21">
        <v>97704.1</v>
      </c>
      <c r="K172" s="28">
        <v>5.7832428833590406</v>
      </c>
      <c r="L172" s="21">
        <v>102222.2</v>
      </c>
      <c r="M172" s="28">
        <v>7.9981575822081696</v>
      </c>
      <c r="N172" s="21">
        <v>60638.1</v>
      </c>
      <c r="O172" s="28">
        <v>9.6052246854700272</v>
      </c>
      <c r="P172" s="21">
        <v>2.9</v>
      </c>
      <c r="Q172" s="28">
        <v>15</v>
      </c>
      <c r="R172" s="22">
        <v>22185.9</v>
      </c>
      <c r="S172" s="30">
        <v>10.913059645991373</v>
      </c>
    </row>
    <row r="173" spans="1:19" ht="14.25" customHeight="1" x14ac:dyDescent="0.2">
      <c r="A173" s="23" t="s">
        <v>8</v>
      </c>
      <c r="B173" s="26">
        <f t="shared" si="8"/>
        <v>1728833.3000000003</v>
      </c>
      <c r="C173" s="28">
        <f t="shared" si="9"/>
        <v>3.594845614669731</v>
      </c>
      <c r="D173" s="21"/>
      <c r="E173" s="28"/>
      <c r="F173" s="21">
        <f t="shared" si="10"/>
        <v>1728833.3000000003</v>
      </c>
      <c r="G173" s="28">
        <f t="shared" si="11"/>
        <v>3.594845614669731</v>
      </c>
      <c r="H173" s="21">
        <v>30245.1</v>
      </c>
      <c r="I173" s="28">
        <v>2.0995365199652176</v>
      </c>
      <c r="J173" s="21">
        <v>663483.30000000005</v>
      </c>
      <c r="K173" s="28">
        <v>3.3945467806047258</v>
      </c>
      <c r="L173" s="21">
        <v>961765.1</v>
      </c>
      <c r="M173" s="28">
        <v>3.2364108346206364</v>
      </c>
      <c r="N173" s="21">
        <v>46115.1</v>
      </c>
      <c r="O173" s="28">
        <v>9.9706956072956583</v>
      </c>
      <c r="P173" s="21">
        <v>1047.0999999999999</v>
      </c>
      <c r="Q173" s="28">
        <v>12</v>
      </c>
      <c r="R173" s="22">
        <v>26177.599999999999</v>
      </c>
      <c r="S173" s="30">
        <v>12</v>
      </c>
    </row>
    <row r="174" spans="1:19" ht="14.25" customHeight="1" x14ac:dyDescent="0.2">
      <c r="A174" s="23" t="s">
        <v>9</v>
      </c>
      <c r="B174" s="26">
        <f t="shared" si="8"/>
        <v>173193.3</v>
      </c>
      <c r="C174" s="28">
        <f t="shared" si="9"/>
        <v>6.8625882005828176</v>
      </c>
      <c r="D174" s="21"/>
      <c r="E174" s="28"/>
      <c r="F174" s="21">
        <f t="shared" si="10"/>
        <v>173193.3</v>
      </c>
      <c r="G174" s="28">
        <f t="shared" si="11"/>
        <v>6.8625882005828176</v>
      </c>
      <c r="H174" s="21">
        <v>5596.1</v>
      </c>
      <c r="I174" s="28">
        <v>1</v>
      </c>
      <c r="J174" s="21">
        <v>67958.600000000006</v>
      </c>
      <c r="K174" s="28">
        <v>2.2431108645557734</v>
      </c>
      <c r="L174" s="21">
        <v>9196.4</v>
      </c>
      <c r="M174" s="28">
        <v>5.8719803401330966</v>
      </c>
      <c r="N174" s="21">
        <v>42071.199999999997</v>
      </c>
      <c r="O174" s="28">
        <v>7.8191939616649853</v>
      </c>
      <c r="P174" s="21">
        <v>48371</v>
      </c>
      <c r="Q174" s="28">
        <v>13.387268611358046</v>
      </c>
      <c r="R174" s="21"/>
      <c r="S174" s="28"/>
    </row>
    <row r="175" spans="1:19" ht="14.25" customHeight="1" x14ac:dyDescent="0.2">
      <c r="A175" s="23" t="s">
        <v>14</v>
      </c>
      <c r="B175" s="26">
        <f t="shared" si="8"/>
        <v>216991.69999999998</v>
      </c>
      <c r="C175" s="28">
        <f t="shared" si="9"/>
        <v>8.6523385871441185</v>
      </c>
      <c r="D175" s="21"/>
      <c r="E175" s="28"/>
      <c r="F175" s="21">
        <f t="shared" si="10"/>
        <v>216991.69999999998</v>
      </c>
      <c r="G175" s="28">
        <f t="shared" si="11"/>
        <v>8.6523385871441185</v>
      </c>
      <c r="H175" s="21">
        <v>4392.2</v>
      </c>
      <c r="I175" s="28">
        <v>1</v>
      </c>
      <c r="J175" s="21">
        <v>21829.200000000001</v>
      </c>
      <c r="K175" s="28">
        <v>4.195169772598172</v>
      </c>
      <c r="L175" s="21">
        <v>110182.5</v>
      </c>
      <c r="M175" s="28">
        <v>7.5784085494520452</v>
      </c>
      <c r="N175" s="21">
        <v>4481.3</v>
      </c>
      <c r="O175" s="28">
        <v>10.900586883270478</v>
      </c>
      <c r="P175" s="21">
        <v>76106.5</v>
      </c>
      <c r="Q175" s="28">
        <v>11.794780458962114</v>
      </c>
      <c r="R175" s="22"/>
      <c r="S175" s="30"/>
    </row>
    <row r="176" spans="1:19" ht="14.25" customHeight="1" thickBot="1" x14ac:dyDescent="0.25">
      <c r="A176" s="24" t="s">
        <v>15</v>
      </c>
      <c r="B176" s="27">
        <f t="shared" si="8"/>
        <v>607489</v>
      </c>
      <c r="C176" s="29">
        <f t="shared" si="9"/>
        <v>4.6400051260187425</v>
      </c>
      <c r="D176" s="25"/>
      <c r="E176" s="29"/>
      <c r="F176" s="25">
        <f t="shared" si="10"/>
        <v>607489</v>
      </c>
      <c r="G176" s="29">
        <f t="shared" si="11"/>
        <v>4.6400051260187425</v>
      </c>
      <c r="H176" s="25">
        <v>4541.5</v>
      </c>
      <c r="I176" s="29">
        <v>1</v>
      </c>
      <c r="J176" s="25">
        <v>441269.7</v>
      </c>
      <c r="K176" s="29">
        <v>2.8991287799728829</v>
      </c>
      <c r="L176" s="25">
        <v>24620.400000000001</v>
      </c>
      <c r="M176" s="29">
        <v>6.4797688096050425</v>
      </c>
      <c r="N176" s="25">
        <v>101083.2</v>
      </c>
      <c r="O176" s="29">
        <v>10.087803166104754</v>
      </c>
      <c r="P176" s="25">
        <v>35974.199999999997</v>
      </c>
      <c r="Q176" s="29">
        <v>9.8868345091760208</v>
      </c>
      <c r="R176" s="25"/>
      <c r="S176" s="29"/>
    </row>
    <row r="177" spans="1:19" ht="14.25" customHeight="1" x14ac:dyDescent="0.2">
      <c r="A177" s="23" t="s">
        <v>41</v>
      </c>
      <c r="B177" s="26">
        <f t="shared" si="8"/>
        <v>686194.1</v>
      </c>
      <c r="C177" s="28">
        <f t="shared" si="9"/>
        <v>3.1756350324201268</v>
      </c>
      <c r="D177" s="21">
        <v>418234.4</v>
      </c>
      <c r="E177" s="28">
        <v>0.17133640130988698</v>
      </c>
      <c r="F177" s="21">
        <f t="shared" si="10"/>
        <v>267959.7</v>
      </c>
      <c r="G177" s="28">
        <f t="shared" si="11"/>
        <v>7.864776852638661</v>
      </c>
      <c r="H177" s="21"/>
      <c r="I177" s="28"/>
      <c r="J177" s="21">
        <v>27587.599999999999</v>
      </c>
      <c r="K177" s="28">
        <v>2.8874326146529601</v>
      </c>
      <c r="L177" s="21">
        <v>7535.2</v>
      </c>
      <c r="M177" s="28">
        <v>6.95639797218388</v>
      </c>
      <c r="N177" s="21">
        <v>159838.80000000002</v>
      </c>
      <c r="O177" s="28">
        <v>6.64072177719052</v>
      </c>
      <c r="P177" s="21">
        <v>72998.100000000006</v>
      </c>
      <c r="Q177" s="28">
        <v>12.5198198309271</v>
      </c>
      <c r="R177" s="22"/>
      <c r="S177" s="30"/>
    </row>
    <row r="178" spans="1:19" ht="14.25" customHeight="1" x14ac:dyDescent="0.2">
      <c r="A178" s="23" t="s">
        <v>1</v>
      </c>
      <c r="B178" s="26">
        <f t="shared" si="8"/>
        <v>910885.6</v>
      </c>
      <c r="C178" s="28">
        <f t="shared" si="9"/>
        <v>1.4250052037270116</v>
      </c>
      <c r="D178" s="21">
        <v>684870.5</v>
      </c>
      <c r="E178" s="28">
        <v>0.21055933055957302</v>
      </c>
      <c r="F178" s="21">
        <f t="shared" si="10"/>
        <v>226015.09999999998</v>
      </c>
      <c r="G178" s="28">
        <f t="shared" si="11"/>
        <v>5.1050166382688644</v>
      </c>
      <c r="H178" s="21"/>
      <c r="I178" s="28"/>
      <c r="J178" s="21">
        <v>8930.7000000000007</v>
      </c>
      <c r="K178" s="28">
        <v>3.0001679599583495</v>
      </c>
      <c r="L178" s="21">
        <v>119317.1</v>
      </c>
      <c r="M178" s="28">
        <v>2.81954815361755</v>
      </c>
      <c r="N178" s="21">
        <v>95464</v>
      </c>
      <c r="O178" s="28">
        <v>8.2709518771474109</v>
      </c>
      <c r="P178" s="21">
        <v>2303.3000000000002</v>
      </c>
      <c r="Q178" s="28">
        <v>0.44231624191377605</v>
      </c>
      <c r="R178" s="22"/>
      <c r="S178" s="30"/>
    </row>
    <row r="179" spans="1:19" ht="14.25" customHeight="1" x14ac:dyDescent="0.2">
      <c r="A179" s="23" t="s">
        <v>2</v>
      </c>
      <c r="B179" s="26">
        <f t="shared" si="8"/>
        <v>2226174.6</v>
      </c>
      <c r="C179" s="28">
        <f t="shared" si="9"/>
        <v>0.99556815804115362</v>
      </c>
      <c r="D179" s="21">
        <v>1793938.8</v>
      </c>
      <c r="E179" s="28">
        <v>0.13782646096957202</v>
      </c>
      <c r="F179" s="21">
        <f t="shared" si="10"/>
        <v>432235.8</v>
      </c>
      <c r="G179" s="28">
        <f t="shared" si="11"/>
        <v>4.5555141661102612</v>
      </c>
      <c r="H179" s="21">
        <v>9044.1</v>
      </c>
      <c r="I179" s="28">
        <v>1</v>
      </c>
      <c r="J179" s="21">
        <v>32525.1</v>
      </c>
      <c r="K179" s="28">
        <v>2.9447042437993995</v>
      </c>
      <c r="L179" s="21">
        <v>12119.3</v>
      </c>
      <c r="M179" s="28">
        <v>5.130766628435639</v>
      </c>
      <c r="N179" s="21">
        <v>333214.5</v>
      </c>
      <c r="O179" s="28">
        <v>4.1818510659049997</v>
      </c>
      <c r="P179" s="21">
        <v>45332.800000000003</v>
      </c>
      <c r="Q179" s="28">
        <v>9.0133567306674198</v>
      </c>
      <c r="R179" s="21"/>
      <c r="S179" s="28"/>
    </row>
    <row r="180" spans="1:19" ht="14.25" customHeight="1" x14ac:dyDescent="0.2">
      <c r="A180" s="23" t="s">
        <v>3</v>
      </c>
      <c r="B180" s="26">
        <f t="shared" si="8"/>
        <v>1619762.7000000002</v>
      </c>
      <c r="C180" s="28">
        <f t="shared" si="9"/>
        <v>2.481390357982685</v>
      </c>
      <c r="D180" s="21">
        <v>861359.3</v>
      </c>
      <c r="E180" s="28">
        <v>4.6593898736566698E-2</v>
      </c>
      <c r="F180" s="21">
        <f t="shared" si="10"/>
        <v>758403.4</v>
      </c>
      <c r="G180" s="28">
        <f t="shared" si="11"/>
        <v>5.2467189071146052</v>
      </c>
      <c r="H180" s="21">
        <v>9174.2000000000007</v>
      </c>
      <c r="I180" s="28">
        <v>0.993045715157725</v>
      </c>
      <c r="J180" s="21">
        <v>29608.7</v>
      </c>
      <c r="K180" s="28">
        <v>2</v>
      </c>
      <c r="L180" s="21">
        <v>18139.5</v>
      </c>
      <c r="M180" s="28">
        <v>5</v>
      </c>
      <c r="N180" s="21">
        <v>625190.40000000002</v>
      </c>
      <c r="O180" s="28">
        <v>5.0681814132142797</v>
      </c>
      <c r="P180" s="21">
        <v>76290.600000000006</v>
      </c>
      <c r="Q180" s="28">
        <v>8.5400533355354415</v>
      </c>
      <c r="R180" s="22"/>
      <c r="S180" s="30"/>
    </row>
    <row r="181" spans="1:19" ht="14.25" customHeight="1" x14ac:dyDescent="0.2">
      <c r="A181" s="23" t="s">
        <v>4</v>
      </c>
      <c r="B181" s="26">
        <f t="shared" si="8"/>
        <v>1253161.0999999996</v>
      </c>
      <c r="C181" s="28">
        <f t="shared" si="9"/>
        <v>0.75053213030631061</v>
      </c>
      <c r="D181" s="21">
        <v>1074271.7</v>
      </c>
      <c r="E181" s="28">
        <v>0.22191305979669798</v>
      </c>
      <c r="F181" s="21">
        <f t="shared" si="10"/>
        <v>178889.4</v>
      </c>
      <c r="G181" s="28">
        <f t="shared" si="11"/>
        <v>3.9250103695355838</v>
      </c>
      <c r="H181" s="21">
        <v>29171.9</v>
      </c>
      <c r="I181" s="28">
        <v>3.30708661417323</v>
      </c>
      <c r="J181" s="21">
        <v>13781.9</v>
      </c>
      <c r="K181" s="28">
        <v>2</v>
      </c>
      <c r="L181" s="21">
        <v>29860.799999999999</v>
      </c>
      <c r="M181" s="28">
        <v>6</v>
      </c>
      <c r="N181" s="21">
        <v>85034.4</v>
      </c>
      <c r="O181" s="28">
        <v>1.6888106460444197</v>
      </c>
      <c r="P181" s="21">
        <v>21040.400000000001</v>
      </c>
      <c r="Q181" s="28">
        <v>12.135375278036499</v>
      </c>
      <c r="R181" s="22"/>
      <c r="S181" s="30"/>
    </row>
    <row r="182" spans="1:19" ht="14.25" customHeight="1" x14ac:dyDescent="0.2">
      <c r="A182" s="23" t="s">
        <v>5</v>
      </c>
      <c r="B182" s="26">
        <f t="shared" si="8"/>
        <v>1386121.1</v>
      </c>
      <c r="C182" s="28">
        <f t="shared" si="9"/>
        <v>0.81625645046453732</v>
      </c>
      <c r="D182" s="21">
        <v>1256702.7</v>
      </c>
      <c r="E182" s="28">
        <v>0.14616074669052603</v>
      </c>
      <c r="F182" s="21">
        <f t="shared" si="10"/>
        <v>129418.4</v>
      </c>
      <c r="G182" s="28">
        <f t="shared" si="11"/>
        <v>7.3231448078480339</v>
      </c>
      <c r="H182" s="21"/>
      <c r="I182" s="28"/>
      <c r="J182" s="21">
        <v>26606.1</v>
      </c>
      <c r="K182" s="28">
        <v>2.87</v>
      </c>
      <c r="L182" s="21">
        <v>14568.3</v>
      </c>
      <c r="M182" s="28">
        <v>5.8297811000597202</v>
      </c>
      <c r="N182" s="21">
        <v>72768.800000000003</v>
      </c>
      <c r="O182" s="28">
        <v>8.4662413699277703</v>
      </c>
      <c r="P182" s="21">
        <v>15475.2</v>
      </c>
      <c r="Q182" s="28">
        <v>11.01</v>
      </c>
      <c r="R182" s="22"/>
      <c r="S182" s="30"/>
    </row>
    <row r="183" spans="1:19" ht="14.25" customHeight="1" x14ac:dyDescent="0.2">
      <c r="A183" s="23" t="s">
        <v>6</v>
      </c>
      <c r="B183" s="26">
        <f t="shared" si="8"/>
        <v>1362817.3</v>
      </c>
      <c r="C183" s="28">
        <f t="shared" si="9"/>
        <v>0.50530900877175511</v>
      </c>
      <c r="D183" s="21">
        <v>1206504</v>
      </c>
      <c r="E183" s="28">
        <v>0.17677593111999601</v>
      </c>
      <c r="F183" s="21">
        <f t="shared" si="10"/>
        <v>156313.29999999999</v>
      </c>
      <c r="G183" s="28">
        <f t="shared" si="11"/>
        <v>3.0410911355591619</v>
      </c>
      <c r="H183" s="21">
        <v>146.80000000000001</v>
      </c>
      <c r="I183" s="28">
        <v>12</v>
      </c>
      <c r="J183" s="21">
        <v>95750.399999999994</v>
      </c>
      <c r="K183" s="28">
        <v>0.73170764821870204</v>
      </c>
      <c r="L183" s="21">
        <v>31576.7</v>
      </c>
      <c r="M183" s="28">
        <v>4.2610025746832294</v>
      </c>
      <c r="N183" s="21">
        <v>11202.1</v>
      </c>
      <c r="O183" s="28">
        <v>8.3613064514689182</v>
      </c>
      <c r="P183" s="21">
        <v>17637.3</v>
      </c>
      <c r="Q183" s="28">
        <v>9.9407222193873199</v>
      </c>
      <c r="R183" s="22"/>
      <c r="S183" s="30"/>
    </row>
    <row r="184" spans="1:19" ht="14.25" customHeight="1" x14ac:dyDescent="0.2">
      <c r="A184" s="23" t="s">
        <v>7</v>
      </c>
      <c r="B184" s="26">
        <f t="shared" si="8"/>
        <v>1408908.2</v>
      </c>
      <c r="C184" s="28">
        <f t="shared" si="9"/>
        <v>0.90342829717365503</v>
      </c>
      <c r="D184" s="21">
        <v>1317208.7</v>
      </c>
      <c r="E184" s="28">
        <v>0.52019806656302803</v>
      </c>
      <c r="F184" s="21">
        <f t="shared" si="10"/>
        <v>91699.5</v>
      </c>
      <c r="G184" s="28">
        <f t="shared" si="11"/>
        <v>6.4083023026297825</v>
      </c>
      <c r="H184" s="21"/>
      <c r="I184" s="28"/>
      <c r="J184" s="21"/>
      <c r="K184" s="28"/>
      <c r="L184" s="21">
        <v>23356.799999999999</v>
      </c>
      <c r="M184" s="28">
        <v>4</v>
      </c>
      <c r="N184" s="21">
        <v>15112.5</v>
      </c>
      <c r="O184" s="28">
        <v>6</v>
      </c>
      <c r="P184" s="21">
        <v>53230.2</v>
      </c>
      <c r="Q184" s="28">
        <v>7.5809581215174795</v>
      </c>
      <c r="R184" s="22"/>
      <c r="S184" s="30"/>
    </row>
    <row r="185" spans="1:19" ht="14.25" customHeight="1" x14ac:dyDescent="0.2">
      <c r="A185" s="23" t="s">
        <v>8</v>
      </c>
      <c r="B185" s="26">
        <f t="shared" si="8"/>
        <v>2303666.1</v>
      </c>
      <c r="C185" s="28">
        <f t="shared" si="9"/>
        <v>0.64827984489592461</v>
      </c>
      <c r="D185" s="21">
        <v>2175301.6</v>
      </c>
      <c r="E185" s="28">
        <v>0.507314312645198</v>
      </c>
      <c r="F185" s="21">
        <f t="shared" si="10"/>
        <v>128364.49999999999</v>
      </c>
      <c r="G185" s="28">
        <f t="shared" si="11"/>
        <v>3.0371221482575019</v>
      </c>
      <c r="H185" s="21">
        <v>19671.100000000002</v>
      </c>
      <c r="I185" s="28">
        <v>0.61996055126556204</v>
      </c>
      <c r="J185" s="21">
        <v>13991.3</v>
      </c>
      <c r="K185" s="28">
        <v>2.3333321421168902</v>
      </c>
      <c r="L185" s="21">
        <v>83947.9</v>
      </c>
      <c r="M185" s="28">
        <v>3</v>
      </c>
      <c r="N185" s="21">
        <v>9547.2000000000007</v>
      </c>
      <c r="O185" s="28">
        <v>8.3647666331489905</v>
      </c>
      <c r="P185" s="21">
        <v>1207</v>
      </c>
      <c r="Q185" s="28">
        <v>11.03</v>
      </c>
      <c r="R185" s="22"/>
      <c r="S185" s="30"/>
    </row>
    <row r="186" spans="1:19" ht="14.25" customHeight="1" x14ac:dyDescent="0.2">
      <c r="A186" s="23" t="s">
        <v>9</v>
      </c>
      <c r="B186" s="26">
        <f t="shared" si="8"/>
        <v>1712540.2999999998</v>
      </c>
      <c r="C186" s="28">
        <f t="shared" si="9"/>
        <v>0.63746349910714495</v>
      </c>
      <c r="D186" s="21">
        <v>1598211.8</v>
      </c>
      <c r="E186" s="28">
        <v>0.50065082237535707</v>
      </c>
      <c r="F186" s="21">
        <f t="shared" si="10"/>
        <v>114328.5</v>
      </c>
      <c r="G186" s="28">
        <f t="shared" si="11"/>
        <v>2.5499842996278259</v>
      </c>
      <c r="H186" s="21">
        <v>3878.4</v>
      </c>
      <c r="I186" s="28">
        <v>0.5</v>
      </c>
      <c r="J186" s="21">
        <v>20799.7</v>
      </c>
      <c r="K186" s="28">
        <v>5.5954917619004103</v>
      </c>
      <c r="L186" s="21">
        <v>308.90000000000003</v>
      </c>
      <c r="M186" s="28">
        <v>3.7</v>
      </c>
      <c r="N186" s="21">
        <v>3812</v>
      </c>
      <c r="O186" s="28">
        <v>11.773871983210899</v>
      </c>
      <c r="P186" s="21">
        <v>85529.5</v>
      </c>
      <c r="Q186" s="28">
        <v>1.4870565126652202</v>
      </c>
      <c r="R186" s="21"/>
      <c r="S186" s="28"/>
    </row>
    <row r="187" spans="1:19" ht="14.25" customHeight="1" x14ac:dyDescent="0.2">
      <c r="A187" s="23" t="s">
        <v>14</v>
      </c>
      <c r="B187" s="26">
        <f t="shared" si="8"/>
        <v>1819018.5000000002</v>
      </c>
      <c r="C187" s="28">
        <f t="shared" si="9"/>
        <v>0.69685695994845576</v>
      </c>
      <c r="D187" s="21">
        <v>1753153.8</v>
      </c>
      <c r="E187" s="28">
        <v>0.56023302233951189</v>
      </c>
      <c r="F187" s="21">
        <f t="shared" si="10"/>
        <v>65864.7</v>
      </c>
      <c r="G187" s="28">
        <f t="shared" si="11"/>
        <v>4.3334449257341197</v>
      </c>
      <c r="H187" s="21">
        <v>3727.8</v>
      </c>
      <c r="I187" s="28">
        <v>0.5</v>
      </c>
      <c r="J187" s="21">
        <v>15463.8</v>
      </c>
      <c r="K187" s="28">
        <v>6.2424242424242422</v>
      </c>
      <c r="L187" s="21">
        <v>41002.5</v>
      </c>
      <c r="M187" s="28">
        <v>3.5114285714285725</v>
      </c>
      <c r="N187" s="21">
        <v>5154.6000000000004</v>
      </c>
      <c r="O187" s="28">
        <v>7</v>
      </c>
      <c r="P187" s="21">
        <v>516</v>
      </c>
      <c r="Q187" s="28">
        <v>13.5</v>
      </c>
      <c r="R187" s="22"/>
      <c r="S187" s="30"/>
    </row>
    <row r="188" spans="1:19" ht="14.25" customHeight="1" thickBot="1" x14ac:dyDescent="0.25">
      <c r="A188" s="24" t="s">
        <v>15</v>
      </c>
      <c r="B188" s="27">
        <f t="shared" si="8"/>
        <v>2160572.1999999997</v>
      </c>
      <c r="C188" s="29">
        <f t="shared" si="9"/>
        <v>0.77343695850571426</v>
      </c>
      <c r="D188" s="25">
        <v>2037249.5</v>
      </c>
      <c r="E188" s="29">
        <v>0.58676814057384696</v>
      </c>
      <c r="F188" s="25">
        <f t="shared" si="10"/>
        <v>123322.7</v>
      </c>
      <c r="G188" s="29">
        <f t="shared" si="11"/>
        <v>3.8571430077349937</v>
      </c>
      <c r="H188" s="25">
        <v>10772.6</v>
      </c>
      <c r="I188" s="29">
        <v>6.5116731336910298</v>
      </c>
      <c r="J188" s="25">
        <v>14129.7</v>
      </c>
      <c r="K188" s="29">
        <v>2.3333333333333299</v>
      </c>
      <c r="L188" s="25">
        <v>23573.200000000001</v>
      </c>
      <c r="M188" s="29">
        <v>3.1967997556547298</v>
      </c>
      <c r="N188" s="25">
        <v>63404.9</v>
      </c>
      <c r="O188" s="29">
        <v>4.3447350283653199</v>
      </c>
      <c r="P188" s="25">
        <v>11442.3</v>
      </c>
      <c r="Q188" s="29">
        <v>1.8982241332599199</v>
      </c>
      <c r="R188" s="25"/>
      <c r="S188" s="29"/>
    </row>
    <row r="189" spans="1:19" ht="14.25" customHeight="1" x14ac:dyDescent="0.2">
      <c r="A189" s="23" t="s">
        <v>43</v>
      </c>
      <c r="B189" s="26">
        <f t="shared" si="8"/>
        <v>1474558.9000000001</v>
      </c>
      <c r="C189" s="28">
        <f t="shared" si="9"/>
        <v>0.77228471714490277</v>
      </c>
      <c r="D189" s="21">
        <v>1404068.7</v>
      </c>
      <c r="E189" s="28">
        <v>0.59492578888767988</v>
      </c>
      <c r="F189" s="21">
        <f t="shared" si="10"/>
        <v>70490.2</v>
      </c>
      <c r="G189" s="28">
        <f t="shared" si="11"/>
        <v>4.3050328130718887</v>
      </c>
      <c r="H189" s="21">
        <v>3887</v>
      </c>
      <c r="I189" s="28">
        <v>0.5</v>
      </c>
      <c r="J189" s="21">
        <v>16645.3</v>
      </c>
      <c r="K189" s="28">
        <v>2</v>
      </c>
      <c r="L189" s="21">
        <v>45326.6</v>
      </c>
      <c r="M189" s="28">
        <v>5.2456763578119698</v>
      </c>
      <c r="N189" s="21">
        <v>4494.2</v>
      </c>
      <c r="O189" s="28">
        <v>6.3657603132926894</v>
      </c>
      <c r="P189" s="21">
        <v>137.1</v>
      </c>
      <c r="Q189" s="28">
        <v>13.5</v>
      </c>
      <c r="R189" s="22"/>
      <c r="S189" s="30"/>
    </row>
    <row r="190" spans="1:19" ht="14.25" customHeight="1" x14ac:dyDescent="0.2">
      <c r="A190" s="23" t="s">
        <v>1</v>
      </c>
      <c r="B190" s="26">
        <f t="shared" si="8"/>
        <v>1745288.4</v>
      </c>
      <c r="C190" s="28">
        <f t="shared" si="9"/>
        <v>1.8197636975069571</v>
      </c>
      <c r="D190" s="21">
        <v>1521195.7</v>
      </c>
      <c r="E190" s="28">
        <v>0.96912237787682398</v>
      </c>
      <c r="F190" s="21">
        <f t="shared" si="10"/>
        <v>224092.7</v>
      </c>
      <c r="G190" s="28">
        <f t="shared" si="11"/>
        <v>7.5941236729264325</v>
      </c>
      <c r="H190" s="21"/>
      <c r="I190" s="28"/>
      <c r="J190" s="21">
        <v>23219.200000000001</v>
      </c>
      <c r="K190" s="28">
        <v>2</v>
      </c>
      <c r="L190" s="21"/>
      <c r="M190" s="28"/>
      <c r="N190" s="21">
        <v>19444.100000000002</v>
      </c>
      <c r="O190" s="28">
        <v>10.698684948133399</v>
      </c>
      <c r="P190" s="21">
        <v>181429.4</v>
      </c>
      <c r="Q190" s="28">
        <v>7.9773343129614087</v>
      </c>
      <c r="R190" s="22"/>
      <c r="S190" s="30"/>
    </row>
    <row r="191" spans="1:19" ht="14.25" customHeight="1" x14ac:dyDescent="0.2">
      <c r="A191" s="23" t="s">
        <v>2</v>
      </c>
      <c r="B191" s="26">
        <f t="shared" si="8"/>
        <v>1641778.0999999999</v>
      </c>
      <c r="C191" s="28">
        <f t="shared" si="9"/>
        <v>1.2929391895287186</v>
      </c>
      <c r="D191" s="21">
        <v>1470313.5</v>
      </c>
      <c r="E191" s="28">
        <v>0.95861174912697189</v>
      </c>
      <c r="F191" s="21">
        <f t="shared" si="10"/>
        <v>171464.6</v>
      </c>
      <c r="G191" s="28">
        <f t="shared" si="11"/>
        <v>4.1598058724658005</v>
      </c>
      <c r="H191" s="21"/>
      <c r="I191" s="28"/>
      <c r="J191" s="21">
        <v>5669.4</v>
      </c>
      <c r="K191" s="28">
        <v>1</v>
      </c>
      <c r="L191" s="21">
        <v>836.2</v>
      </c>
      <c r="M191" s="28">
        <v>7</v>
      </c>
      <c r="N191" s="21">
        <v>140666</v>
      </c>
      <c r="O191" s="28">
        <v>2.4137414158360899</v>
      </c>
      <c r="P191" s="21">
        <v>24293</v>
      </c>
      <c r="Q191" s="28">
        <v>14.909862923475899</v>
      </c>
      <c r="R191" s="21"/>
      <c r="S191" s="28"/>
    </row>
    <row r="192" spans="1:19" ht="14.25" customHeight="1" x14ac:dyDescent="0.2">
      <c r="A192" s="23" t="s">
        <v>3</v>
      </c>
      <c r="B192" s="26">
        <f t="shared" si="8"/>
        <v>2017634.5</v>
      </c>
      <c r="C192" s="28">
        <f t="shared" si="9"/>
        <v>0.89798005337438491</v>
      </c>
      <c r="D192" s="21">
        <v>1963455.3</v>
      </c>
      <c r="E192" s="28">
        <v>0.70826635880124211</v>
      </c>
      <c r="F192" s="21">
        <f t="shared" si="10"/>
        <v>54179.200000000004</v>
      </c>
      <c r="G192" s="28">
        <f t="shared" si="11"/>
        <v>7.7732081684484093</v>
      </c>
      <c r="H192" s="21"/>
      <c r="I192" s="28"/>
      <c r="J192" s="21">
        <v>3112.9</v>
      </c>
      <c r="K192" s="28">
        <v>1.75492306209644</v>
      </c>
      <c r="L192" s="21"/>
      <c r="M192" s="28"/>
      <c r="N192" s="21">
        <v>2338.8000000000002</v>
      </c>
      <c r="O192" s="28">
        <v>9.7999828972122511</v>
      </c>
      <c r="P192" s="21">
        <v>48257.599999999999</v>
      </c>
      <c r="Q192" s="28">
        <v>8.0317753058585595</v>
      </c>
      <c r="R192" s="22">
        <v>469.9</v>
      </c>
      <c r="S192" s="30">
        <v>11</v>
      </c>
    </row>
    <row r="193" spans="1:19" ht="14.25" customHeight="1" x14ac:dyDescent="0.2">
      <c r="A193" s="23" t="s">
        <v>4</v>
      </c>
      <c r="B193" s="26">
        <f t="shared" si="8"/>
        <v>3747175.3000000003</v>
      </c>
      <c r="C193" s="28">
        <f t="shared" si="9"/>
        <v>0.84203890647976909</v>
      </c>
      <c r="D193" s="21">
        <v>3297990</v>
      </c>
      <c r="E193" s="28">
        <v>0.564335834250559</v>
      </c>
      <c r="F193" s="21">
        <f t="shared" si="10"/>
        <v>449185.3</v>
      </c>
      <c r="G193" s="28">
        <f t="shared" si="11"/>
        <v>2.8809790836877349</v>
      </c>
      <c r="H193" s="21">
        <v>181600</v>
      </c>
      <c r="I193" s="28">
        <v>1</v>
      </c>
      <c r="J193" s="21">
        <v>103929.7</v>
      </c>
      <c r="K193" s="28">
        <v>0.189498766954971</v>
      </c>
      <c r="L193" s="21">
        <v>39103</v>
      </c>
      <c r="M193" s="28">
        <v>4.6555200368258198</v>
      </c>
      <c r="N193" s="21">
        <v>78343</v>
      </c>
      <c r="O193" s="28">
        <v>6.9065175446434299</v>
      </c>
      <c r="P193" s="21">
        <v>46209.599999999999</v>
      </c>
      <c r="Q193" s="28">
        <v>8</v>
      </c>
      <c r="R193" s="22"/>
      <c r="S193" s="30"/>
    </row>
    <row r="194" spans="1:19" ht="14.25" customHeight="1" x14ac:dyDescent="0.2">
      <c r="A194" s="23" t="s">
        <v>5</v>
      </c>
      <c r="B194" s="26">
        <f t="shared" si="8"/>
        <v>2316649.5000000005</v>
      </c>
      <c r="C194" s="28">
        <f t="shared" si="9"/>
        <v>0.74024530599039684</v>
      </c>
      <c r="D194" s="21">
        <v>2085690.2</v>
      </c>
      <c r="E194" s="28">
        <v>0.58618456662451601</v>
      </c>
      <c r="F194" s="21">
        <f t="shared" si="10"/>
        <v>230959.30000000002</v>
      </c>
      <c r="G194" s="28">
        <f t="shared" si="11"/>
        <v>2.1314989783914315</v>
      </c>
      <c r="H194" s="21">
        <v>180826.8</v>
      </c>
      <c r="I194" s="28">
        <v>0.75</v>
      </c>
      <c r="J194" s="21">
        <v>4882.1000000000004</v>
      </c>
      <c r="K194" s="28">
        <v>1.8883062616496997</v>
      </c>
      <c r="L194" s="21">
        <v>12731.2</v>
      </c>
      <c r="M194" s="28">
        <v>3.40868512002011</v>
      </c>
      <c r="N194" s="21">
        <v>24523.200000000001</v>
      </c>
      <c r="O194" s="28">
        <v>11.499566940692901</v>
      </c>
      <c r="P194" s="21">
        <v>7956.4</v>
      </c>
      <c r="Q194" s="28">
        <v>2.7272635865466799</v>
      </c>
      <c r="R194" s="22">
        <v>39.6</v>
      </c>
      <c r="S194" s="30">
        <v>8.8000000000000007</v>
      </c>
    </row>
    <row r="195" spans="1:19" ht="14.25" customHeight="1" x14ac:dyDescent="0.2">
      <c r="A195" s="23" t="s">
        <v>6</v>
      </c>
      <c r="B195" s="26">
        <f t="shared" si="8"/>
        <v>2438027.7000000002</v>
      </c>
      <c r="C195" s="28">
        <f t="shared" si="9"/>
        <v>0.7527777756585784</v>
      </c>
      <c r="D195" s="21">
        <v>2200441.4</v>
      </c>
      <c r="E195" s="28">
        <v>0.58100212348304303</v>
      </c>
      <c r="F195" s="21">
        <f t="shared" si="10"/>
        <v>237586.30000000002</v>
      </c>
      <c r="G195" s="28">
        <f t="shared" si="11"/>
        <v>2.343703921480321</v>
      </c>
      <c r="H195" s="21">
        <v>133813.1</v>
      </c>
      <c r="I195" s="28">
        <v>1.00154132891324</v>
      </c>
      <c r="J195" s="21">
        <v>47220.1</v>
      </c>
      <c r="K195" s="28">
        <v>2.5</v>
      </c>
      <c r="L195" s="21">
        <v>3082.5</v>
      </c>
      <c r="M195" s="28">
        <v>4.8128791565287896</v>
      </c>
      <c r="N195" s="21">
        <v>1106.5</v>
      </c>
      <c r="O195" s="28">
        <v>11.612679620424801</v>
      </c>
      <c r="P195" s="21">
        <v>52364.1</v>
      </c>
      <c r="Q195" s="28">
        <v>5.2913582588070787</v>
      </c>
      <c r="R195" s="22"/>
      <c r="S195" s="30"/>
    </row>
    <row r="196" spans="1:19" ht="14.25" customHeight="1" x14ac:dyDescent="0.2">
      <c r="A196" s="23" t="s">
        <v>7</v>
      </c>
      <c r="B196" s="26">
        <f t="shared" si="8"/>
        <v>1844597.6</v>
      </c>
      <c r="C196" s="28">
        <f t="shared" si="9"/>
        <v>0.87404916443564673</v>
      </c>
      <c r="D196" s="21">
        <v>1716735.6</v>
      </c>
      <c r="E196" s="28">
        <v>0.5072445652085269</v>
      </c>
      <c r="F196" s="21">
        <f t="shared" si="10"/>
        <v>127862</v>
      </c>
      <c r="G196" s="28">
        <f t="shared" si="11"/>
        <v>5.7989409519638357</v>
      </c>
      <c r="H196" s="21"/>
      <c r="I196" s="28"/>
      <c r="J196" s="21">
        <v>10729.3</v>
      </c>
      <c r="K196" s="28">
        <v>3</v>
      </c>
      <c r="L196" s="21">
        <v>30045.8</v>
      </c>
      <c r="M196" s="28">
        <v>3.7299264456263397</v>
      </c>
      <c r="N196" s="21">
        <v>61132.4</v>
      </c>
      <c r="O196" s="28">
        <v>6.4111856233355802</v>
      </c>
      <c r="P196" s="21">
        <v>25954.5</v>
      </c>
      <c r="Q196" s="28">
        <v>7.9090909090909101</v>
      </c>
      <c r="R196" s="22"/>
      <c r="S196" s="30"/>
    </row>
    <row r="197" spans="1:19" ht="14.25" customHeight="1" x14ac:dyDescent="0.2">
      <c r="A197" s="23" t="s">
        <v>8</v>
      </c>
      <c r="B197" s="26">
        <f t="shared" si="8"/>
        <v>2306994.2000000002</v>
      </c>
      <c r="C197" s="28">
        <f t="shared" si="9"/>
        <v>0.52251335915799035</v>
      </c>
      <c r="D197" s="21">
        <v>2209511.2000000002</v>
      </c>
      <c r="E197" s="28">
        <v>0.44676353439620509</v>
      </c>
      <c r="F197" s="21">
        <f t="shared" si="10"/>
        <v>97483</v>
      </c>
      <c r="G197" s="28">
        <f t="shared" si="11"/>
        <v>2.2394289876183571</v>
      </c>
      <c r="H197" s="21">
        <v>23850.400000000001</v>
      </c>
      <c r="I197" s="28">
        <v>1</v>
      </c>
      <c r="J197" s="21">
        <v>1350</v>
      </c>
      <c r="K197" s="28">
        <v>1.5</v>
      </c>
      <c r="L197" s="21">
        <v>19370.3</v>
      </c>
      <c r="M197" s="28">
        <v>3.2874757231431597</v>
      </c>
      <c r="N197" s="21">
        <v>5365.2</v>
      </c>
      <c r="O197" s="28">
        <v>11.2459861701335</v>
      </c>
      <c r="P197" s="21">
        <v>47547.1</v>
      </c>
      <c r="Q197" s="28">
        <v>1.4388785015279602</v>
      </c>
      <c r="R197" s="22"/>
      <c r="S197" s="30"/>
    </row>
    <row r="198" spans="1:19" ht="14.25" customHeight="1" x14ac:dyDescent="0.2">
      <c r="A198" s="23" t="s">
        <v>9</v>
      </c>
      <c r="B198" s="26">
        <f t="shared" si="8"/>
        <v>1978883.6999999997</v>
      </c>
      <c r="C198" s="28">
        <f t="shared" si="9"/>
        <v>0.68474672008264026</v>
      </c>
      <c r="D198" s="21">
        <v>1896323.9</v>
      </c>
      <c r="E198" s="28">
        <v>0.33890653384688102</v>
      </c>
      <c r="F198" s="21">
        <f t="shared" si="10"/>
        <v>82559.8</v>
      </c>
      <c r="G198" s="28">
        <f t="shared" si="11"/>
        <v>8.6283828570321095</v>
      </c>
      <c r="H198" s="21">
        <v>236.9</v>
      </c>
      <c r="I198" s="28">
        <v>0</v>
      </c>
      <c r="J198" s="21">
        <v>20198.5</v>
      </c>
      <c r="K198" s="28">
        <v>2.7391378072629196</v>
      </c>
      <c r="L198" s="21">
        <v>1998.4</v>
      </c>
      <c r="M198" s="28">
        <v>10.8121497197758</v>
      </c>
      <c r="N198" s="21">
        <v>3992.7</v>
      </c>
      <c r="O198" s="28">
        <v>6.714370726576</v>
      </c>
      <c r="P198" s="21">
        <v>56133.3</v>
      </c>
      <c r="Q198" s="28">
        <v>10.842327459814399</v>
      </c>
      <c r="R198" s="21"/>
      <c r="S198" s="28"/>
    </row>
    <row r="199" spans="1:19" ht="14.25" customHeight="1" x14ac:dyDescent="0.2">
      <c r="A199" s="23" t="s">
        <v>14</v>
      </c>
      <c r="B199" s="26">
        <f t="shared" si="8"/>
        <v>2717988.3000000003</v>
      </c>
      <c r="C199" s="28">
        <f t="shared" si="9"/>
        <v>0.68181505159532829</v>
      </c>
      <c r="D199" s="21">
        <v>2575235.1</v>
      </c>
      <c r="E199" s="28">
        <v>0.58953819245473893</v>
      </c>
      <c r="F199" s="21">
        <f t="shared" si="10"/>
        <v>142753.20000000001</v>
      </c>
      <c r="G199" s="28">
        <f t="shared" si="11"/>
        <v>2.3464684994802192</v>
      </c>
      <c r="H199" s="21">
        <v>215.4</v>
      </c>
      <c r="I199" s="28">
        <v>0</v>
      </c>
      <c r="J199" s="21">
        <v>1436.9</v>
      </c>
      <c r="K199" s="28">
        <v>13.0001391885309</v>
      </c>
      <c r="L199" s="21">
        <v>5001.2</v>
      </c>
      <c r="M199" s="28">
        <v>9.6597058705910595</v>
      </c>
      <c r="N199" s="21">
        <v>35543</v>
      </c>
      <c r="O199" s="28">
        <v>3.02272469965957</v>
      </c>
      <c r="P199" s="21">
        <v>100556.7</v>
      </c>
      <c r="Q199" s="28">
        <v>1.5965038828839802</v>
      </c>
      <c r="R199" s="22"/>
      <c r="S199" s="30"/>
    </row>
    <row r="200" spans="1:19" ht="14.25" customHeight="1" thickBot="1" x14ac:dyDescent="0.25">
      <c r="A200" s="24" t="s">
        <v>15</v>
      </c>
      <c r="B200" s="27">
        <f t="shared" si="8"/>
        <v>3211022.7</v>
      </c>
      <c r="C200" s="29">
        <f t="shared" si="9"/>
        <v>1.1325631659346411</v>
      </c>
      <c r="D200" s="25">
        <v>2930868.9000000004</v>
      </c>
      <c r="E200" s="29">
        <v>0.9992649698524555</v>
      </c>
      <c r="F200" s="25">
        <f t="shared" si="10"/>
        <v>280153.80000000005</v>
      </c>
      <c r="G200" s="29">
        <f t="shared" si="11"/>
        <v>2.5270812389480346</v>
      </c>
      <c r="H200" s="25">
        <v>4110.2999999999993</v>
      </c>
      <c r="I200" s="29">
        <v>3.0725981071941226</v>
      </c>
      <c r="J200" s="25">
        <v>16467.3</v>
      </c>
      <c r="K200" s="29">
        <v>2.1766257977932022</v>
      </c>
      <c r="L200" s="25">
        <v>13931.6</v>
      </c>
      <c r="M200" s="29">
        <v>6.3856918085503453</v>
      </c>
      <c r="N200" s="25">
        <v>238259.20000000004</v>
      </c>
      <c r="O200" s="29">
        <v>2.1254204328731059</v>
      </c>
      <c r="P200" s="25">
        <v>7385.4</v>
      </c>
      <c r="Q200" s="29">
        <v>8.6840368835811201</v>
      </c>
      <c r="R200" s="25"/>
      <c r="S200" s="29"/>
    </row>
    <row r="201" spans="1:19" ht="14.25" customHeight="1" x14ac:dyDescent="0.2">
      <c r="A201" s="23" t="s">
        <v>44</v>
      </c>
      <c r="B201" s="26">
        <f t="shared" si="8"/>
        <v>2167299.8999999994</v>
      </c>
      <c r="C201" s="28">
        <f t="shared" si="9"/>
        <v>0.6157288342974595</v>
      </c>
      <c r="D201" s="21">
        <v>2102244.4</v>
      </c>
      <c r="E201" s="28">
        <v>0.43550511443864476</v>
      </c>
      <c r="F201" s="21">
        <f t="shared" si="10"/>
        <v>65055.5</v>
      </c>
      <c r="G201" s="28">
        <f t="shared" si="11"/>
        <v>6.4395916256119774</v>
      </c>
      <c r="H201" s="21">
        <v>1403.3</v>
      </c>
      <c r="I201" s="28">
        <v>1</v>
      </c>
      <c r="J201" s="21">
        <v>18495.8</v>
      </c>
      <c r="K201" s="28">
        <v>9.4067355832134876</v>
      </c>
      <c r="L201" s="21">
        <v>3072.1</v>
      </c>
      <c r="M201" s="28">
        <v>2.7283291559519545</v>
      </c>
      <c r="N201" s="21">
        <v>13509.8</v>
      </c>
      <c r="O201" s="28">
        <v>6.1200239825904168</v>
      </c>
      <c r="P201" s="21">
        <v>28574.5</v>
      </c>
      <c r="Q201" s="28">
        <v>5.3362422089625365</v>
      </c>
      <c r="R201" s="22"/>
      <c r="S201" s="30"/>
    </row>
    <row r="202" spans="1:19" ht="14.25" customHeight="1" x14ac:dyDescent="0.2">
      <c r="A202" s="23" t="s">
        <v>1</v>
      </c>
      <c r="B202" s="26">
        <f t="shared" ref="B202:B255" si="12">D202+H202+J202+L202+N202+P202+R202</f>
        <v>1839128.2</v>
      </c>
      <c r="C202" s="28">
        <f t="shared" ref="C202:C255" si="13">(D202*E202+H202*I202+J202*K202+L202*M202+N202*O202+P202*Q202+R202*S202)/(D202+H202+J202+L202+N202+P202+R202)</f>
        <v>0.76978885158739874</v>
      </c>
      <c r="D202" s="21">
        <v>1676651.2000000002</v>
      </c>
      <c r="E202" s="28">
        <v>0.34676179816052399</v>
      </c>
      <c r="F202" s="21">
        <f t="shared" ref="F202:F258" si="14">H202+J202+L202+N202+P202+R202</f>
        <v>162477</v>
      </c>
      <c r="G202" s="28">
        <f t="shared" ref="G202:G258" si="15">(H202*I202+J202*K202+L202*M202+N202*O202+P202*Q202+R202*S202)/(H202+J202+L202+N202+P202+R202)</f>
        <v>5.1351378964407228</v>
      </c>
      <c r="H202" s="21">
        <v>29607.200000000001</v>
      </c>
      <c r="I202" s="28">
        <v>1</v>
      </c>
      <c r="J202" s="21">
        <v>44562.9</v>
      </c>
      <c r="K202" s="28">
        <v>4.1157703829867396</v>
      </c>
      <c r="L202" s="21">
        <v>464.9</v>
      </c>
      <c r="M202" s="28">
        <v>4.5</v>
      </c>
      <c r="N202" s="21">
        <v>1407.7</v>
      </c>
      <c r="O202" s="28">
        <v>8.9538253889322998</v>
      </c>
      <c r="P202" s="21">
        <v>86434.3</v>
      </c>
      <c r="Q202" s="28">
        <v>7.0183663892690697</v>
      </c>
      <c r="R202" s="22"/>
      <c r="S202" s="30"/>
    </row>
    <row r="203" spans="1:19" ht="14.25" customHeight="1" x14ac:dyDescent="0.2">
      <c r="A203" s="23" t="s">
        <v>2</v>
      </c>
      <c r="B203" s="26">
        <f t="shared" si="12"/>
        <v>2041810.4000000001</v>
      </c>
      <c r="C203" s="28">
        <f t="shared" si="13"/>
        <v>0.56783819202801578</v>
      </c>
      <c r="D203" s="21">
        <v>1932845.7000000002</v>
      </c>
      <c r="E203" s="28">
        <v>0.33625879913745821</v>
      </c>
      <c r="F203" s="21">
        <f t="shared" si="14"/>
        <v>108964.70000000001</v>
      </c>
      <c r="G203" s="28">
        <f t="shared" si="15"/>
        <v>4.6756569054014738</v>
      </c>
      <c r="H203" s="21">
        <v>1404.8</v>
      </c>
      <c r="I203" s="28">
        <v>1</v>
      </c>
      <c r="J203" s="21">
        <v>738.3</v>
      </c>
      <c r="K203" s="28">
        <v>6.2199647839631584</v>
      </c>
      <c r="L203" s="21">
        <v>52312.700000000004</v>
      </c>
      <c r="M203" s="28">
        <v>3.7881126762717274</v>
      </c>
      <c r="N203" s="21">
        <v>27396.999999999996</v>
      </c>
      <c r="O203" s="28">
        <v>10.043955542577656</v>
      </c>
      <c r="P203" s="21">
        <v>27111.9</v>
      </c>
      <c r="Q203" s="28">
        <v>1.1118328114222906</v>
      </c>
      <c r="R203" s="21"/>
      <c r="S203" s="28"/>
    </row>
    <row r="204" spans="1:19" ht="14.25" customHeight="1" x14ac:dyDescent="0.2">
      <c r="A204" s="23" t="s">
        <v>3</v>
      </c>
      <c r="B204" s="26">
        <f t="shared" si="12"/>
        <v>2158501.8000000003</v>
      </c>
      <c r="C204" s="28">
        <f t="shared" si="13"/>
        <v>0.30779112021125021</v>
      </c>
      <c r="D204" s="21">
        <v>2101313.9000000004</v>
      </c>
      <c r="E204" s="28">
        <v>0.16826365875179333</v>
      </c>
      <c r="F204" s="21">
        <f t="shared" si="14"/>
        <v>57187.899999999994</v>
      </c>
      <c r="G204" s="28">
        <f t="shared" si="15"/>
        <v>5.4345923176056479</v>
      </c>
      <c r="H204" s="21">
        <v>120.4</v>
      </c>
      <c r="I204" s="28">
        <v>13.5</v>
      </c>
      <c r="J204" s="21">
        <v>892.6</v>
      </c>
      <c r="K204" s="28">
        <v>2.95</v>
      </c>
      <c r="L204" s="21">
        <v>21082.3</v>
      </c>
      <c r="M204" s="28">
        <v>4.1111121651812184</v>
      </c>
      <c r="N204" s="21">
        <v>13028.400000000001</v>
      </c>
      <c r="O204" s="28">
        <v>6.7195204322863891</v>
      </c>
      <c r="P204" s="21">
        <v>22064.199999999997</v>
      </c>
      <c r="Q204" s="28">
        <v>5.9969566990872094</v>
      </c>
      <c r="R204" s="22"/>
      <c r="S204" s="30"/>
    </row>
    <row r="205" spans="1:19" ht="14.25" customHeight="1" x14ac:dyDescent="0.2">
      <c r="A205" s="23" t="s">
        <v>4</v>
      </c>
      <c r="B205" s="26">
        <f t="shared" si="12"/>
        <v>3097674.4000000004</v>
      </c>
      <c r="C205" s="28">
        <f t="shared" si="13"/>
        <v>0.33188282732362057</v>
      </c>
      <c r="D205" s="21">
        <v>3045439.9000000004</v>
      </c>
      <c r="E205" s="28">
        <v>0.24053741201722612</v>
      </c>
      <c r="F205" s="21">
        <f t="shared" si="14"/>
        <v>52234.5</v>
      </c>
      <c r="G205" s="28">
        <f t="shared" si="15"/>
        <v>5.6576152925748309</v>
      </c>
      <c r="H205" s="21">
        <v>9586.4</v>
      </c>
      <c r="I205" s="28">
        <v>0.99878995243261282</v>
      </c>
      <c r="J205" s="21"/>
      <c r="K205" s="28"/>
      <c r="L205" s="21">
        <v>14082.9</v>
      </c>
      <c r="M205" s="28">
        <v>2.9995100440960316</v>
      </c>
      <c r="N205" s="21">
        <v>12679</v>
      </c>
      <c r="O205" s="28">
        <v>6.1850106475274078</v>
      </c>
      <c r="P205" s="21">
        <v>15886.2</v>
      </c>
      <c r="Q205" s="28">
        <v>10.404398534577179</v>
      </c>
      <c r="R205" s="22"/>
      <c r="S205" s="30"/>
    </row>
    <row r="206" spans="1:19" ht="14.25" customHeight="1" x14ac:dyDescent="0.2">
      <c r="A206" s="23" t="s">
        <v>5</v>
      </c>
      <c r="B206" s="26">
        <f t="shared" si="12"/>
        <v>2263543.5</v>
      </c>
      <c r="C206" s="28">
        <f t="shared" si="13"/>
        <v>0.64535422049542979</v>
      </c>
      <c r="D206" s="21">
        <v>2176778.6</v>
      </c>
      <c r="E206" s="28">
        <v>0.27897096149328199</v>
      </c>
      <c r="F206" s="21">
        <f t="shared" si="14"/>
        <v>86764.900000000009</v>
      </c>
      <c r="G206" s="28">
        <f t="shared" si="15"/>
        <v>9.8372652074744114</v>
      </c>
      <c r="H206" s="21">
        <v>4382.9000000000005</v>
      </c>
      <c r="I206" s="28">
        <v>4</v>
      </c>
      <c r="J206" s="21"/>
      <c r="K206" s="28"/>
      <c r="L206" s="21">
        <v>6142.6</v>
      </c>
      <c r="M206" s="28">
        <v>5.0002604760199301</v>
      </c>
      <c r="N206" s="21">
        <v>72421.8</v>
      </c>
      <c r="O206" s="28">
        <v>10.5980468864347</v>
      </c>
      <c r="P206" s="21">
        <v>3817.6</v>
      </c>
      <c r="Q206" s="28">
        <v>9.8893283738474391</v>
      </c>
      <c r="R206" s="22"/>
      <c r="S206" s="30"/>
    </row>
    <row r="207" spans="1:19" ht="14.25" customHeight="1" x14ac:dyDescent="0.2">
      <c r="A207" s="23" t="s">
        <v>6</v>
      </c>
      <c r="B207" s="26">
        <f t="shared" si="12"/>
        <v>4046541.6999999993</v>
      </c>
      <c r="C207" s="28">
        <f t="shared" si="13"/>
        <v>0.33711637989545501</v>
      </c>
      <c r="D207" s="21">
        <v>3889791.5999999996</v>
      </c>
      <c r="E207" s="28">
        <v>0.23743290771670134</v>
      </c>
      <c r="F207" s="21">
        <f t="shared" si="14"/>
        <v>156750.09999999998</v>
      </c>
      <c r="G207" s="28">
        <f t="shared" si="15"/>
        <v>2.8107858240600807</v>
      </c>
      <c r="H207" s="21">
        <v>124001.1</v>
      </c>
      <c r="I207" s="28">
        <v>2.0266162961457597</v>
      </c>
      <c r="J207" s="21">
        <v>7072.2999999999993</v>
      </c>
      <c r="K207" s="28">
        <v>1.3333286201094412</v>
      </c>
      <c r="L207" s="21">
        <v>943.8</v>
      </c>
      <c r="M207" s="28">
        <v>3.0033905488450943</v>
      </c>
      <c r="N207" s="21">
        <v>20024.5</v>
      </c>
      <c r="O207" s="28">
        <v>6.5169771529875904</v>
      </c>
      <c r="P207" s="21">
        <v>4708.3999999999996</v>
      </c>
      <c r="Q207" s="28">
        <v>9.8812335400560709</v>
      </c>
      <c r="R207" s="22"/>
      <c r="S207" s="30"/>
    </row>
    <row r="208" spans="1:19" ht="14.25" customHeight="1" x14ac:dyDescent="0.2">
      <c r="A208" s="23" t="s">
        <v>7</v>
      </c>
      <c r="B208" s="26">
        <f t="shared" si="12"/>
        <v>3384775.4</v>
      </c>
      <c r="C208" s="28">
        <f t="shared" si="13"/>
        <v>0.75182669638877675</v>
      </c>
      <c r="D208" s="21">
        <v>2993433.4</v>
      </c>
      <c r="E208" s="28">
        <v>0.27281423531921595</v>
      </c>
      <c r="F208" s="21">
        <f t="shared" si="14"/>
        <v>391342</v>
      </c>
      <c r="G208" s="28">
        <f t="shared" si="15"/>
        <v>4.4158645455892795</v>
      </c>
      <c r="H208" s="21">
        <v>51707.3</v>
      </c>
      <c r="I208" s="28">
        <v>2.3352292616322998</v>
      </c>
      <c r="J208" s="21">
        <v>40504.1</v>
      </c>
      <c r="K208" s="28">
        <v>1.5681819865149498</v>
      </c>
      <c r="L208" s="21">
        <v>214028.2</v>
      </c>
      <c r="M208" s="28">
        <v>3.6064642322834102</v>
      </c>
      <c r="N208" s="21">
        <v>70782</v>
      </c>
      <c r="O208" s="28">
        <v>9.1965281851318093</v>
      </c>
      <c r="P208" s="21">
        <v>14320.4</v>
      </c>
      <c r="Q208" s="28">
        <v>8.4504173766095896</v>
      </c>
      <c r="R208" s="22"/>
      <c r="S208" s="30"/>
    </row>
    <row r="209" spans="1:19" ht="14.25" customHeight="1" x14ac:dyDescent="0.2">
      <c r="A209" s="23" t="s">
        <v>8</v>
      </c>
      <c r="B209" s="26">
        <f t="shared" si="12"/>
        <v>2669427.1</v>
      </c>
      <c r="C209" s="28">
        <f t="shared" si="13"/>
        <v>0.2916965097117652</v>
      </c>
      <c r="D209" s="21">
        <v>2617054.2000000002</v>
      </c>
      <c r="E209" s="28">
        <v>0.23627894599966598</v>
      </c>
      <c r="F209" s="21">
        <f t="shared" si="14"/>
        <v>52372.900000000009</v>
      </c>
      <c r="G209" s="28">
        <f t="shared" si="15"/>
        <v>3.0608914152166489</v>
      </c>
      <c r="H209" s="21">
        <v>14145</v>
      </c>
      <c r="I209" s="28">
        <v>2.5000706963591401</v>
      </c>
      <c r="J209" s="21"/>
      <c r="K209" s="28"/>
      <c r="L209" s="21">
        <v>18809.8</v>
      </c>
      <c r="M209" s="28">
        <v>3.1048389669215002</v>
      </c>
      <c r="N209" s="21">
        <v>5060.9000000000005</v>
      </c>
      <c r="O209" s="28">
        <v>4.9445157975854102</v>
      </c>
      <c r="P209" s="21">
        <v>14357.2</v>
      </c>
      <c r="Q209" s="28">
        <v>2.8918702811133103</v>
      </c>
      <c r="R209" s="22"/>
      <c r="S209" s="30"/>
    </row>
    <row r="210" spans="1:19" ht="14.25" customHeight="1" x14ac:dyDescent="0.2">
      <c r="A210" s="23" t="s">
        <v>9</v>
      </c>
      <c r="B210" s="26">
        <f t="shared" si="12"/>
        <v>3051038.9</v>
      </c>
      <c r="C210" s="28">
        <f t="shared" si="13"/>
        <v>0.39711414364464509</v>
      </c>
      <c r="D210" s="21">
        <v>2799582.3</v>
      </c>
      <c r="E210" s="28">
        <v>0.26941545601284878</v>
      </c>
      <c r="F210" s="21">
        <f t="shared" si="14"/>
        <v>251456.6</v>
      </c>
      <c r="G210" s="28">
        <f t="shared" si="15"/>
        <v>1.8188425278954699</v>
      </c>
      <c r="H210" s="21">
        <v>47139</v>
      </c>
      <c r="I210" s="28">
        <v>2.5006491440208745</v>
      </c>
      <c r="J210" s="21">
        <v>1.6</v>
      </c>
      <c r="K210" s="28">
        <v>7</v>
      </c>
      <c r="L210" s="21">
        <v>41064.400000000001</v>
      </c>
      <c r="M210" s="28">
        <v>0</v>
      </c>
      <c r="N210" s="21">
        <v>136492.6</v>
      </c>
      <c r="O210" s="28">
        <v>1.2783855681553433</v>
      </c>
      <c r="P210" s="21">
        <v>26759</v>
      </c>
      <c r="Q210" s="28">
        <v>6.1654205314099935</v>
      </c>
      <c r="R210" s="21"/>
      <c r="S210" s="28"/>
    </row>
    <row r="211" spans="1:19" ht="14.25" customHeight="1" x14ac:dyDescent="0.2">
      <c r="A211" s="23" t="s">
        <v>14</v>
      </c>
      <c r="B211" s="26">
        <f t="shared" si="12"/>
        <v>2641016.6</v>
      </c>
      <c r="C211" s="28">
        <f t="shared" si="13"/>
        <v>0.57374159215811049</v>
      </c>
      <c r="D211" s="21">
        <v>2455343.5</v>
      </c>
      <c r="E211" s="28">
        <v>0.306269212026749</v>
      </c>
      <c r="F211" s="21">
        <f t="shared" si="14"/>
        <v>185673.09999999998</v>
      </c>
      <c r="G211" s="28">
        <f t="shared" si="15"/>
        <v>4.110799841226326</v>
      </c>
      <c r="H211" s="21">
        <v>61435.1</v>
      </c>
      <c r="I211" s="28">
        <v>1.5</v>
      </c>
      <c r="J211" s="21">
        <v>1371.4</v>
      </c>
      <c r="K211" s="28">
        <v>6.000656263672159</v>
      </c>
      <c r="L211" s="21">
        <v>14886.2</v>
      </c>
      <c r="M211" s="28">
        <v>2.8571361395117596</v>
      </c>
      <c r="N211" s="21">
        <v>47747.1</v>
      </c>
      <c r="O211" s="28">
        <v>11</v>
      </c>
      <c r="P211" s="21">
        <v>60233.3</v>
      </c>
      <c r="Q211" s="28">
        <v>1.5794087323789299</v>
      </c>
      <c r="R211" s="22"/>
      <c r="S211" s="30"/>
    </row>
    <row r="212" spans="1:19" ht="14.25" customHeight="1" thickBot="1" x14ac:dyDescent="0.25">
      <c r="A212" s="24" t="s">
        <v>15</v>
      </c>
      <c r="B212" s="27">
        <f t="shared" si="12"/>
        <v>2779289.1999999997</v>
      </c>
      <c r="C212" s="29">
        <f t="shared" si="13"/>
        <v>0.73783870278774843</v>
      </c>
      <c r="D212" s="25">
        <v>2537136.2999999998</v>
      </c>
      <c r="E212" s="29">
        <v>0.24482627598682799</v>
      </c>
      <c r="F212" s="25">
        <f t="shared" si="14"/>
        <v>242152.9</v>
      </c>
      <c r="G212" s="29">
        <f t="shared" si="15"/>
        <v>5.9033342404736819</v>
      </c>
      <c r="H212" s="25">
        <v>85759.4</v>
      </c>
      <c r="I212" s="29">
        <v>2.49241599171636</v>
      </c>
      <c r="J212" s="25">
        <v>20529.5</v>
      </c>
      <c r="K212" s="29">
        <v>1.6926812635475799</v>
      </c>
      <c r="L212" s="25">
        <v>18012.5</v>
      </c>
      <c r="M212" s="29">
        <v>4.08841954198473</v>
      </c>
      <c r="N212" s="25">
        <v>114214.6</v>
      </c>
      <c r="O212" s="29">
        <v>9.4359289355301286</v>
      </c>
      <c r="P212" s="25">
        <v>3636.9</v>
      </c>
      <c r="Q212" s="29">
        <v>8.1519975803569</v>
      </c>
      <c r="R212" s="25"/>
      <c r="S212" s="29"/>
    </row>
    <row r="213" spans="1:19" ht="14.25" customHeight="1" x14ac:dyDescent="0.2">
      <c r="A213" s="23" t="s">
        <v>45</v>
      </c>
      <c r="B213" s="26">
        <f t="shared" si="12"/>
        <v>1792884.5999999999</v>
      </c>
      <c r="C213" s="28">
        <f t="shared" si="13"/>
        <v>0.70810543690318939</v>
      </c>
      <c r="D213" s="21">
        <v>1659826.4</v>
      </c>
      <c r="E213" s="28">
        <v>0.28690070419412506</v>
      </c>
      <c r="F213" s="21">
        <f t="shared" si="14"/>
        <v>133058.20000000001</v>
      </c>
      <c r="G213" s="28">
        <f t="shared" si="15"/>
        <v>5.9623981836519677</v>
      </c>
      <c r="H213" s="21">
        <v>62100.5</v>
      </c>
      <c r="I213" s="28">
        <v>2.5</v>
      </c>
      <c r="J213" s="21">
        <v>8652.2000000000007</v>
      </c>
      <c r="K213" s="28">
        <v>2</v>
      </c>
      <c r="L213" s="21">
        <v>4492</v>
      </c>
      <c r="M213" s="28">
        <v>5.8954585930543191</v>
      </c>
      <c r="N213" s="21">
        <v>10.7</v>
      </c>
      <c r="O213" s="28">
        <v>4</v>
      </c>
      <c r="P213" s="21">
        <v>57802.8</v>
      </c>
      <c r="Q213" s="28">
        <v>10.280905423266699</v>
      </c>
      <c r="R213" s="22"/>
      <c r="S213" s="30"/>
    </row>
    <row r="214" spans="1:19" ht="14.25" customHeight="1" x14ac:dyDescent="0.2">
      <c r="A214" s="23" t="s">
        <v>1</v>
      </c>
      <c r="B214" s="26">
        <f t="shared" si="12"/>
        <v>1724186.7000000002</v>
      </c>
      <c r="C214" s="28">
        <f t="shared" si="13"/>
        <v>0.54419502365956107</v>
      </c>
      <c r="D214" s="21">
        <v>1572334</v>
      </c>
      <c r="E214" s="28">
        <v>0.35810120623226394</v>
      </c>
      <c r="F214" s="21">
        <f t="shared" si="14"/>
        <v>151852.70000000001</v>
      </c>
      <c r="G214" s="28">
        <f t="shared" si="15"/>
        <v>2.471073085957642</v>
      </c>
      <c r="H214" s="21">
        <v>70952</v>
      </c>
      <c r="I214" s="28">
        <v>2.3073183278836402</v>
      </c>
      <c r="J214" s="21">
        <v>35675.700000000004</v>
      </c>
      <c r="K214" s="28">
        <v>2.4666663863638303</v>
      </c>
      <c r="L214" s="21">
        <v>3386.6</v>
      </c>
      <c r="M214" s="28">
        <v>5.4584621744522499</v>
      </c>
      <c r="N214" s="21">
        <v>13206.3</v>
      </c>
      <c r="O214" s="28">
        <v>7.8267714651340601</v>
      </c>
      <c r="P214" s="21">
        <v>28632.1</v>
      </c>
      <c r="Q214" s="28">
        <v>5.8741761868671902E-2</v>
      </c>
      <c r="R214" s="22"/>
      <c r="S214" s="30"/>
    </row>
    <row r="215" spans="1:19" ht="14.25" customHeight="1" x14ac:dyDescent="0.2">
      <c r="A215" s="23" t="s">
        <v>2</v>
      </c>
      <c r="B215" s="26">
        <f t="shared" si="12"/>
        <v>2241562.4000000004</v>
      </c>
      <c r="C215" s="28">
        <f t="shared" si="13"/>
        <v>0.63897175871615253</v>
      </c>
      <c r="D215" s="21">
        <v>2043957.6</v>
      </c>
      <c r="E215" s="28">
        <v>0.15531600019491598</v>
      </c>
      <c r="F215" s="21">
        <f t="shared" si="14"/>
        <v>197604.8</v>
      </c>
      <c r="G215" s="28">
        <f t="shared" si="15"/>
        <v>5.6417442794911867</v>
      </c>
      <c r="H215" s="21">
        <v>71941.5</v>
      </c>
      <c r="I215" s="28">
        <v>1</v>
      </c>
      <c r="J215" s="21"/>
      <c r="K215" s="28"/>
      <c r="L215" s="21">
        <v>26892.699999999997</v>
      </c>
      <c r="M215" s="28">
        <v>4.1338169837911405</v>
      </c>
      <c r="N215" s="21">
        <v>6087.7000000000007</v>
      </c>
      <c r="O215" s="28">
        <v>5.7867092662253388</v>
      </c>
      <c r="P215" s="21">
        <v>92682.900000000009</v>
      </c>
      <c r="Q215" s="28">
        <v>9.6727335894755111</v>
      </c>
      <c r="R215" s="21"/>
      <c r="S215" s="28"/>
    </row>
    <row r="216" spans="1:19" ht="14.25" customHeight="1" x14ac:dyDescent="0.2">
      <c r="A216" s="23" t="s">
        <v>3</v>
      </c>
      <c r="B216" s="26">
        <f t="shared" si="12"/>
        <v>3199995.1</v>
      </c>
      <c r="C216" s="28">
        <f t="shared" si="13"/>
        <v>0.38585162083529401</v>
      </c>
      <c r="D216" s="21">
        <v>3038576.6</v>
      </c>
      <c r="E216" s="28">
        <v>0.21177766721431301</v>
      </c>
      <c r="F216" s="21">
        <f t="shared" si="14"/>
        <v>161418.5</v>
      </c>
      <c r="G216" s="28">
        <f t="shared" si="15"/>
        <v>3.6626572047194093</v>
      </c>
      <c r="H216" s="21">
        <v>19268.7</v>
      </c>
      <c r="I216" s="28">
        <v>0.88</v>
      </c>
      <c r="J216" s="21">
        <v>72528.7</v>
      </c>
      <c r="K216" s="28">
        <v>2.4653661240309002</v>
      </c>
      <c r="L216" s="21">
        <v>29759</v>
      </c>
      <c r="M216" s="28">
        <v>3.6075439362881796</v>
      </c>
      <c r="N216" s="21">
        <v>34759.800000000003</v>
      </c>
      <c r="O216" s="28">
        <v>7.0467199466049895</v>
      </c>
      <c r="P216" s="21">
        <v>5102.3</v>
      </c>
      <c r="Q216" s="28">
        <v>8.4579307371185486</v>
      </c>
      <c r="R216" s="22"/>
      <c r="S216" s="30"/>
    </row>
    <row r="217" spans="1:19" ht="14.25" customHeight="1" x14ac:dyDescent="0.2">
      <c r="A217" s="23" t="s">
        <v>4</v>
      </c>
      <c r="B217" s="26">
        <f t="shared" si="12"/>
        <v>2476386.7000000007</v>
      </c>
      <c r="C217" s="28">
        <f t="shared" si="13"/>
        <v>0.53225545469130409</v>
      </c>
      <c r="D217" s="21">
        <v>2296743.7000000002</v>
      </c>
      <c r="E217" s="28">
        <v>0.25768655335813001</v>
      </c>
      <c r="F217" s="21">
        <f t="shared" si="14"/>
        <v>179643.00000000003</v>
      </c>
      <c r="G217" s="28">
        <f t="shared" si="15"/>
        <v>4.042631001486277</v>
      </c>
      <c r="H217" s="21">
        <v>125247.2</v>
      </c>
      <c r="I217" s="28">
        <v>1.7922632202556199</v>
      </c>
      <c r="J217" s="21">
        <v>24115</v>
      </c>
      <c r="K217" s="28">
        <v>10</v>
      </c>
      <c r="L217" s="21">
        <v>37.700000000000003</v>
      </c>
      <c r="M217" s="28">
        <v>5</v>
      </c>
      <c r="N217" s="21">
        <v>8301.9</v>
      </c>
      <c r="O217" s="28">
        <v>10.302171791999401</v>
      </c>
      <c r="P217" s="21">
        <v>21941.200000000001</v>
      </c>
      <c r="Q217" s="28">
        <v>7.9707723825497192</v>
      </c>
      <c r="R217" s="22"/>
      <c r="S217" s="30"/>
    </row>
    <row r="218" spans="1:19" ht="14.25" customHeight="1" x14ac:dyDescent="0.2">
      <c r="A218" s="23" t="s">
        <v>5</v>
      </c>
      <c r="B218" s="26">
        <f t="shared" si="12"/>
        <v>3387152.3999999994</v>
      </c>
      <c r="C218" s="28">
        <f t="shared" si="13"/>
        <v>1.0118697180557921</v>
      </c>
      <c r="D218" s="21">
        <v>2747547.5</v>
      </c>
      <c r="E218" s="28">
        <v>0.27212973351689101</v>
      </c>
      <c r="F218" s="21">
        <f t="shared" si="14"/>
        <v>639604.90000000014</v>
      </c>
      <c r="G218" s="28">
        <f t="shared" si="15"/>
        <v>4.1895669889333211</v>
      </c>
      <c r="H218" s="21">
        <v>164176.80000000002</v>
      </c>
      <c r="I218" s="28">
        <v>1.4337121931965999</v>
      </c>
      <c r="J218" s="21">
        <v>57711.9</v>
      </c>
      <c r="K218" s="28">
        <v>4.7606628788863299</v>
      </c>
      <c r="L218" s="21">
        <v>355020.4</v>
      </c>
      <c r="M218" s="28">
        <v>4.6349707509765601</v>
      </c>
      <c r="N218" s="21">
        <v>3640.5</v>
      </c>
      <c r="O218" s="28">
        <v>8.4468726823238605</v>
      </c>
      <c r="P218" s="21">
        <v>59055.3</v>
      </c>
      <c r="Q218" s="28">
        <v>8.3528215926428313</v>
      </c>
      <c r="R218" s="22"/>
      <c r="S218" s="30"/>
    </row>
    <row r="219" spans="1:19" ht="14.25" customHeight="1" x14ac:dyDescent="0.2">
      <c r="A219" s="23" t="s">
        <v>6</v>
      </c>
      <c r="B219" s="26">
        <f t="shared" si="12"/>
        <v>3309501</v>
      </c>
      <c r="C219" s="28">
        <f t="shared" si="13"/>
        <v>1.0535572090777423</v>
      </c>
      <c r="D219" s="21">
        <v>2465705.1</v>
      </c>
      <c r="E219" s="28">
        <v>0.25119178039579804</v>
      </c>
      <c r="F219" s="21">
        <f t="shared" si="14"/>
        <v>843795.89999999991</v>
      </c>
      <c r="G219" s="28">
        <f t="shared" si="15"/>
        <v>3.398195917993911</v>
      </c>
      <c r="H219" s="21">
        <v>107063.4</v>
      </c>
      <c r="I219" s="28">
        <v>0.72715325685528398</v>
      </c>
      <c r="J219" s="21">
        <v>69335.8</v>
      </c>
      <c r="K219" s="28">
        <v>2.4859019438731496</v>
      </c>
      <c r="L219" s="21">
        <v>553894.69999999995</v>
      </c>
      <c r="M219" s="28">
        <v>3.0133875048813392</v>
      </c>
      <c r="N219" s="21">
        <v>64811.5</v>
      </c>
      <c r="O219" s="28">
        <v>8.1859402266573102</v>
      </c>
      <c r="P219" s="21">
        <v>48690.5</v>
      </c>
      <c r="Q219" s="28">
        <v>8.5751399143570097</v>
      </c>
      <c r="R219" s="22"/>
      <c r="S219" s="30"/>
    </row>
    <row r="220" spans="1:19" ht="14.25" customHeight="1" x14ac:dyDescent="0.2">
      <c r="A220" s="23" t="s">
        <v>7</v>
      </c>
      <c r="B220" s="26">
        <f t="shared" si="12"/>
        <v>2196048.9000000004</v>
      </c>
      <c r="C220" s="28">
        <f t="shared" si="13"/>
        <v>0.73639646730999453</v>
      </c>
      <c r="D220" s="21">
        <v>1982826</v>
      </c>
      <c r="E220" s="28">
        <v>0.23779900505641902</v>
      </c>
      <c r="F220" s="21">
        <f t="shared" si="14"/>
        <v>213222.90000000002</v>
      </c>
      <c r="G220" s="28">
        <f t="shared" si="15"/>
        <v>5.3730091936654096</v>
      </c>
      <c r="H220" s="21">
        <v>68070.600000000006</v>
      </c>
      <c r="I220" s="28">
        <v>2.4824549805643001</v>
      </c>
      <c r="J220" s="21">
        <v>9255</v>
      </c>
      <c r="K220" s="28">
        <v>2</v>
      </c>
      <c r="L220" s="21">
        <v>32002.9</v>
      </c>
      <c r="M220" s="28">
        <v>2.4435304300547802</v>
      </c>
      <c r="N220" s="21">
        <v>55941.7</v>
      </c>
      <c r="O220" s="28">
        <v>8.4919092912800309</v>
      </c>
      <c r="P220" s="21">
        <v>45030.1</v>
      </c>
      <c r="Q220" s="28">
        <v>8.5375404451689008</v>
      </c>
      <c r="R220" s="22">
        <v>2922.6</v>
      </c>
      <c r="S220" s="30">
        <v>7</v>
      </c>
    </row>
    <row r="221" spans="1:19" ht="14.25" customHeight="1" x14ac:dyDescent="0.2">
      <c r="A221" s="23" t="s">
        <v>8</v>
      </c>
      <c r="B221" s="26">
        <f t="shared" si="12"/>
        <v>3205198</v>
      </c>
      <c r="C221" s="28">
        <f t="shared" si="13"/>
        <v>0.52721457457542342</v>
      </c>
      <c r="D221" s="21">
        <v>2867256.3</v>
      </c>
      <c r="E221" s="28">
        <v>0.43651116225640502</v>
      </c>
      <c r="F221" s="21">
        <f t="shared" si="14"/>
        <v>337941.7</v>
      </c>
      <c r="G221" s="28">
        <f t="shared" si="15"/>
        <v>1.2967849780006397</v>
      </c>
      <c r="H221" s="21">
        <v>101158.2</v>
      </c>
      <c r="I221" s="28">
        <v>1.2015758485224097</v>
      </c>
      <c r="J221" s="21">
        <v>4862</v>
      </c>
      <c r="K221" s="28">
        <v>2</v>
      </c>
      <c r="L221" s="21">
        <v>13224.5</v>
      </c>
      <c r="M221" s="28">
        <v>2.48528110703618</v>
      </c>
      <c r="N221" s="21">
        <v>172858.7</v>
      </c>
      <c r="O221" s="28">
        <v>1.5183680080898398</v>
      </c>
      <c r="P221" s="21">
        <v>45838.3</v>
      </c>
      <c r="Q221" s="28">
        <v>0.25382158587905701</v>
      </c>
      <c r="R221" s="22"/>
      <c r="S221" s="30"/>
    </row>
    <row r="222" spans="1:19" ht="14.25" customHeight="1" x14ac:dyDescent="0.2">
      <c r="A222" s="23" t="s">
        <v>9</v>
      </c>
      <c r="B222" s="26">
        <f t="shared" si="12"/>
        <v>3715150.5</v>
      </c>
      <c r="C222" s="28">
        <f t="shared" si="13"/>
        <v>0.56162076341187261</v>
      </c>
      <c r="D222" s="21">
        <v>3316444.2</v>
      </c>
      <c r="E222" s="28">
        <v>0.28128323220393703</v>
      </c>
      <c r="F222" s="21">
        <f t="shared" si="14"/>
        <v>398706.3</v>
      </c>
      <c r="G222" s="28">
        <f t="shared" si="15"/>
        <v>2.893472001821892</v>
      </c>
      <c r="H222" s="21">
        <v>2910.2</v>
      </c>
      <c r="I222" s="28">
        <v>1</v>
      </c>
      <c r="J222" s="21">
        <v>46029</v>
      </c>
      <c r="K222" s="28">
        <v>2.06617562840818</v>
      </c>
      <c r="L222" s="21">
        <v>98945.5</v>
      </c>
      <c r="M222" s="28">
        <v>3</v>
      </c>
      <c r="N222" s="21">
        <v>171542.8</v>
      </c>
      <c r="O222" s="28">
        <v>0.82063689061855105</v>
      </c>
      <c r="P222" s="21">
        <v>79278.8</v>
      </c>
      <c r="Q222" s="28">
        <v>7.7955325761742094</v>
      </c>
      <c r="R222" s="21"/>
      <c r="S222" s="28"/>
    </row>
    <row r="223" spans="1:19" ht="14.25" customHeight="1" x14ac:dyDescent="0.2">
      <c r="A223" s="23" t="s">
        <v>14</v>
      </c>
      <c r="B223" s="26">
        <f t="shared" si="12"/>
        <v>3067886.7</v>
      </c>
      <c r="C223" s="28">
        <f t="shared" si="13"/>
        <v>0.7173583115047899</v>
      </c>
      <c r="D223" s="21">
        <v>2670218.2999999998</v>
      </c>
      <c r="E223" s="28">
        <v>0.264499418643038</v>
      </c>
      <c r="F223" s="21">
        <f t="shared" si="14"/>
        <v>397668.4</v>
      </c>
      <c r="G223" s="28">
        <f t="shared" si="15"/>
        <v>3.7581634220873488</v>
      </c>
      <c r="H223" s="21">
        <v>13359.7</v>
      </c>
      <c r="I223" s="28">
        <v>1</v>
      </c>
      <c r="J223" s="21">
        <v>44503.7</v>
      </c>
      <c r="K223" s="28">
        <v>2</v>
      </c>
      <c r="L223" s="21">
        <v>28516.400000000001</v>
      </c>
      <c r="M223" s="28">
        <v>3.7603323701449001</v>
      </c>
      <c r="N223" s="21">
        <v>172916.4</v>
      </c>
      <c r="O223" s="28">
        <v>0.75020367067553995</v>
      </c>
      <c r="P223" s="21">
        <v>138372.20000000001</v>
      </c>
      <c r="Q223" s="28">
        <v>8.34836820546324</v>
      </c>
      <c r="R223" s="22"/>
      <c r="S223" s="30"/>
    </row>
    <row r="224" spans="1:19" ht="14.25" customHeight="1" thickBot="1" x14ac:dyDescent="0.25">
      <c r="A224" s="24" t="s">
        <v>15</v>
      </c>
      <c r="B224" s="27">
        <f t="shared" si="12"/>
        <v>3387166.7</v>
      </c>
      <c r="C224" s="29">
        <f t="shared" si="13"/>
        <v>1.3757683015719293</v>
      </c>
      <c r="D224" s="25">
        <v>2770907.5</v>
      </c>
      <c r="E224" s="29">
        <v>0.344856027131905</v>
      </c>
      <c r="F224" s="25">
        <f t="shared" si="14"/>
        <v>616259.20000000007</v>
      </c>
      <c r="G224" s="29">
        <f t="shared" si="15"/>
        <v>6.0110947244276378</v>
      </c>
      <c r="H224" s="25"/>
      <c r="I224" s="29"/>
      <c r="J224" s="25">
        <v>36882.700000000004</v>
      </c>
      <c r="K224" s="29">
        <v>1.6676165248205799</v>
      </c>
      <c r="L224" s="25">
        <v>34.700000000000003</v>
      </c>
      <c r="M224" s="29">
        <v>9</v>
      </c>
      <c r="N224" s="25">
        <v>504851.4</v>
      </c>
      <c r="O224" s="29">
        <v>5.761077913223569</v>
      </c>
      <c r="P224" s="25">
        <v>74490.400000000009</v>
      </c>
      <c r="Q224" s="29">
        <v>9.8547688829701503</v>
      </c>
      <c r="R224" s="25"/>
      <c r="S224" s="29"/>
    </row>
    <row r="225" spans="1:19" ht="14.25" customHeight="1" x14ac:dyDescent="0.2">
      <c r="A225" s="23" t="s">
        <v>46</v>
      </c>
      <c r="B225" s="26">
        <f t="shared" si="12"/>
        <v>2014207.8</v>
      </c>
      <c r="C225" s="28">
        <f t="shared" si="13"/>
        <v>0.46646611337717997</v>
      </c>
      <c r="D225" s="21">
        <v>1952324.9</v>
      </c>
      <c r="E225" s="28">
        <v>0.42307360521806603</v>
      </c>
      <c r="F225" s="21">
        <f t="shared" si="14"/>
        <v>61882.9</v>
      </c>
      <c r="G225" s="28">
        <f t="shared" si="15"/>
        <v>1.8354432322984213</v>
      </c>
      <c r="H225" s="21">
        <v>50415.8</v>
      </c>
      <c r="I225" s="28">
        <v>1</v>
      </c>
      <c r="J225" s="21">
        <v>1008.3</v>
      </c>
      <c r="K225" s="28">
        <v>2</v>
      </c>
      <c r="L225" s="21">
        <v>37</v>
      </c>
      <c r="M225" s="28">
        <v>9</v>
      </c>
      <c r="N225" s="21">
        <v>8370.7000000000007</v>
      </c>
      <c r="O225" s="28">
        <v>5.1636362550324293</v>
      </c>
      <c r="P225" s="21">
        <v>2051.1</v>
      </c>
      <c r="Q225" s="28">
        <v>8.5777875286431691</v>
      </c>
      <c r="R225" s="22"/>
      <c r="S225" s="30"/>
    </row>
    <row r="226" spans="1:19" ht="14.25" customHeight="1" x14ac:dyDescent="0.2">
      <c r="A226" s="23" t="s">
        <v>1</v>
      </c>
      <c r="B226" s="26">
        <f t="shared" si="12"/>
        <v>2029890.9</v>
      </c>
      <c r="C226" s="28">
        <f t="shared" si="13"/>
        <v>0.95494793784237386</v>
      </c>
      <c r="D226" s="21">
        <v>1599320.3</v>
      </c>
      <c r="E226" s="28">
        <v>0.29090345192267003</v>
      </c>
      <c r="F226" s="21">
        <f t="shared" si="14"/>
        <v>430570.60000000003</v>
      </c>
      <c r="G226" s="28">
        <f t="shared" si="15"/>
        <v>3.4214884457972747</v>
      </c>
      <c r="H226" s="21"/>
      <c r="I226" s="28"/>
      <c r="J226" s="21">
        <v>279084.79999999999</v>
      </c>
      <c r="K226" s="28">
        <v>2.0967608769807597</v>
      </c>
      <c r="L226" s="21">
        <v>13121</v>
      </c>
      <c r="M226" s="28">
        <v>3.0174681807788999</v>
      </c>
      <c r="N226" s="21">
        <v>75935.900000000009</v>
      </c>
      <c r="O226" s="28">
        <v>4.6896835752259491</v>
      </c>
      <c r="P226" s="21">
        <v>62428.9</v>
      </c>
      <c r="Q226" s="28">
        <v>7.8859422479012098</v>
      </c>
      <c r="R226" s="22"/>
      <c r="S226" s="30"/>
    </row>
    <row r="227" spans="1:19" ht="14.25" customHeight="1" x14ac:dyDescent="0.2">
      <c r="A227" s="23" t="s">
        <v>2</v>
      </c>
      <c r="B227" s="26">
        <f t="shared" si="12"/>
        <v>3006139.3</v>
      </c>
      <c r="C227" s="28">
        <f t="shared" si="13"/>
        <v>1.3694126160421112</v>
      </c>
      <c r="D227" s="21">
        <v>2125100.1</v>
      </c>
      <c r="E227" s="28">
        <v>0.34884737053092196</v>
      </c>
      <c r="F227" s="21">
        <f t="shared" si="14"/>
        <v>881039.2</v>
      </c>
      <c r="G227" s="28">
        <f t="shared" si="15"/>
        <v>3.8310548509078837</v>
      </c>
      <c r="H227" s="21"/>
      <c r="I227" s="28"/>
      <c r="J227" s="21">
        <v>21686.6</v>
      </c>
      <c r="K227" s="28">
        <v>2.70474417382162</v>
      </c>
      <c r="L227" s="21">
        <v>388574.5</v>
      </c>
      <c r="M227" s="28">
        <v>2.9004421931959001</v>
      </c>
      <c r="N227" s="21">
        <v>385711.3</v>
      </c>
      <c r="O227" s="28">
        <v>4.5390374510676796</v>
      </c>
      <c r="P227" s="21">
        <v>85066.8</v>
      </c>
      <c r="Q227" s="28">
        <v>5.1589678346899097</v>
      </c>
      <c r="R227" s="21"/>
      <c r="S227" s="28"/>
    </row>
    <row r="228" spans="1:19" ht="14.25" customHeight="1" x14ac:dyDescent="0.2">
      <c r="A228" s="23" t="s">
        <v>3</v>
      </c>
      <c r="B228" s="26">
        <f t="shared" si="12"/>
        <v>3002091.8</v>
      </c>
      <c r="C228" s="28">
        <f t="shared" si="13"/>
        <v>0.90913978579868882</v>
      </c>
      <c r="D228" s="21">
        <v>2528735.6999999997</v>
      </c>
      <c r="E228" s="28">
        <v>7.4136605102700148E-2</v>
      </c>
      <c r="F228" s="21">
        <f t="shared" si="14"/>
        <v>473356.1</v>
      </c>
      <c r="G228" s="28">
        <f t="shared" si="15"/>
        <v>5.3698456954500005</v>
      </c>
      <c r="H228" s="21">
        <v>28510.899999999998</v>
      </c>
      <c r="I228" s="28">
        <v>1.4731664030248079</v>
      </c>
      <c r="J228" s="21">
        <v>67444.2</v>
      </c>
      <c r="K228" s="28">
        <v>1.6860925920983569</v>
      </c>
      <c r="L228" s="21">
        <v>55040.7</v>
      </c>
      <c r="M228" s="28">
        <v>5.9411780736800219</v>
      </c>
      <c r="N228" s="21">
        <v>221304.8</v>
      </c>
      <c r="O228" s="28">
        <v>8.3660709121537362</v>
      </c>
      <c r="P228" s="21">
        <v>101055.5</v>
      </c>
      <c r="Q228" s="28">
        <v>2.0550341149170506</v>
      </c>
      <c r="R228" s="22"/>
      <c r="S228" s="30"/>
    </row>
    <row r="229" spans="1:19" ht="14.25" customHeight="1" x14ac:dyDescent="0.2">
      <c r="A229" s="23" t="s">
        <v>4</v>
      </c>
      <c r="B229" s="26">
        <f t="shared" si="12"/>
        <v>2796592.0999999996</v>
      </c>
      <c r="C229" s="28">
        <f t="shared" si="13"/>
        <v>0.91167196996658917</v>
      </c>
      <c r="D229" s="21">
        <v>2365412.1999999997</v>
      </c>
      <c r="E229" s="28">
        <v>0.32138989094585713</v>
      </c>
      <c r="F229" s="21">
        <f t="shared" si="14"/>
        <v>431179.89999999997</v>
      </c>
      <c r="G229" s="28">
        <f t="shared" si="15"/>
        <v>4.1499036944903978</v>
      </c>
      <c r="H229" s="21">
        <v>238.5</v>
      </c>
      <c r="I229" s="28">
        <v>9</v>
      </c>
      <c r="J229" s="21">
        <v>520.79999999999995</v>
      </c>
      <c r="K229" s="28">
        <v>2.5</v>
      </c>
      <c r="L229" s="21">
        <v>301255.09999999998</v>
      </c>
      <c r="M229" s="28">
        <v>2.7029251753746246</v>
      </c>
      <c r="N229" s="21">
        <v>42368.700000000004</v>
      </c>
      <c r="O229" s="28">
        <v>3.8620620882868724</v>
      </c>
      <c r="P229" s="21">
        <v>86796.799999999988</v>
      </c>
      <c r="Q229" s="28">
        <v>9.3091682642678091</v>
      </c>
      <c r="R229" s="22"/>
      <c r="S229" s="30"/>
    </row>
    <row r="230" spans="1:19" ht="14.25" customHeight="1" x14ac:dyDescent="0.2">
      <c r="A230" s="23" t="s">
        <v>5</v>
      </c>
      <c r="B230" s="26">
        <f t="shared" si="12"/>
        <v>2481630.5999999996</v>
      </c>
      <c r="C230" s="28">
        <f t="shared" si="13"/>
        <v>1.1010686513939667</v>
      </c>
      <c r="D230" s="21">
        <v>2007287.6999999997</v>
      </c>
      <c r="E230" s="28">
        <v>0.39478470624813777</v>
      </c>
      <c r="F230" s="21">
        <f t="shared" si="14"/>
        <v>474342.89999999997</v>
      </c>
      <c r="G230" s="28">
        <f t="shared" si="15"/>
        <v>4.0898665775328356</v>
      </c>
      <c r="H230" s="21"/>
      <c r="I230" s="28"/>
      <c r="J230" s="21">
        <v>23245.9</v>
      </c>
      <c r="K230" s="28">
        <v>2</v>
      </c>
      <c r="L230" s="21">
        <v>365973.6</v>
      </c>
      <c r="M230" s="28">
        <v>3.5377990680202069</v>
      </c>
      <c r="N230" s="21">
        <v>73466.8</v>
      </c>
      <c r="O230" s="28">
        <v>6.8590834635508822</v>
      </c>
      <c r="P230" s="21">
        <v>11656.599999999999</v>
      </c>
      <c r="Q230" s="28">
        <v>8.1371411046102633</v>
      </c>
      <c r="R230" s="22"/>
      <c r="S230" s="30"/>
    </row>
    <row r="231" spans="1:19" ht="14.25" customHeight="1" x14ac:dyDescent="0.2">
      <c r="A231" s="23" t="s">
        <v>6</v>
      </c>
      <c r="B231" s="26">
        <f t="shared" si="12"/>
        <v>3549959.9000000004</v>
      </c>
      <c r="C231" s="28">
        <f t="shared" si="13"/>
        <v>0.99475100493388635</v>
      </c>
      <c r="D231" s="21">
        <v>2860273.9</v>
      </c>
      <c r="E231" s="28">
        <v>0.28812971512972901</v>
      </c>
      <c r="F231" s="21">
        <f t="shared" si="14"/>
        <v>689686</v>
      </c>
      <c r="G231" s="28">
        <f t="shared" si="15"/>
        <v>3.9252591382165218</v>
      </c>
      <c r="H231" s="21">
        <v>20752.7</v>
      </c>
      <c r="I231" s="28">
        <v>0.99749430194625299</v>
      </c>
      <c r="J231" s="21">
        <v>87980.2</v>
      </c>
      <c r="K231" s="28">
        <v>2.27430201340756</v>
      </c>
      <c r="L231" s="21">
        <v>481291.7</v>
      </c>
      <c r="M231" s="28">
        <v>3.5688173097520699</v>
      </c>
      <c r="N231" s="21">
        <v>48112.1</v>
      </c>
      <c r="O231" s="28">
        <v>9.0022479999833696</v>
      </c>
      <c r="P231" s="21">
        <v>51549.3</v>
      </c>
      <c r="Q231" s="28">
        <v>6.5111033903467179</v>
      </c>
      <c r="R231" s="22"/>
      <c r="S231" s="30"/>
    </row>
    <row r="232" spans="1:19" ht="14.25" customHeight="1" x14ac:dyDescent="0.2">
      <c r="A232" s="23" t="s">
        <v>7</v>
      </c>
      <c r="B232" s="26">
        <f t="shared" si="12"/>
        <v>3001705.8000000003</v>
      </c>
      <c r="C232" s="28">
        <f t="shared" si="13"/>
        <v>0.46354108787077009</v>
      </c>
      <c r="D232" s="21">
        <v>2892275.1</v>
      </c>
      <c r="E232" s="28">
        <v>0.216876766667182</v>
      </c>
      <c r="F232" s="21">
        <f t="shared" si="14"/>
        <v>109430.7</v>
      </c>
      <c r="G232" s="28">
        <f t="shared" si="15"/>
        <v>6.9829280083194201</v>
      </c>
      <c r="H232" s="21">
        <v>9108.5</v>
      </c>
      <c r="I232" s="28">
        <v>0.93023000494043995</v>
      </c>
      <c r="J232" s="21">
        <v>3708.8</v>
      </c>
      <c r="K232" s="28">
        <v>2.0040983606557403</v>
      </c>
      <c r="L232" s="21">
        <v>13239</v>
      </c>
      <c r="M232" s="28">
        <v>3</v>
      </c>
      <c r="N232" s="21">
        <v>24766.7</v>
      </c>
      <c r="O232" s="28">
        <v>8.6822273455890393</v>
      </c>
      <c r="P232" s="21">
        <v>58607.7</v>
      </c>
      <c r="Q232" s="28">
        <v>8.4202891428941911</v>
      </c>
      <c r="R232" s="22"/>
      <c r="S232" s="30"/>
    </row>
    <row r="233" spans="1:19" ht="14.25" customHeight="1" x14ac:dyDescent="0.2">
      <c r="A233" s="23" t="s">
        <v>8</v>
      </c>
      <c r="B233" s="26">
        <f t="shared" si="12"/>
        <v>4122428.9</v>
      </c>
      <c r="C233" s="28">
        <f t="shared" si="13"/>
        <v>1.0123878670169417</v>
      </c>
      <c r="D233" s="21">
        <v>2862843.5</v>
      </c>
      <c r="E233" s="28">
        <v>0.33532850887587801</v>
      </c>
      <c r="F233" s="21">
        <f t="shared" si="14"/>
        <v>1259585.3999999999</v>
      </c>
      <c r="G233" s="28">
        <f t="shared" si="15"/>
        <v>2.551239446725881</v>
      </c>
      <c r="H233" s="21">
        <v>9813.6</v>
      </c>
      <c r="I233" s="28">
        <v>1.05555555555556</v>
      </c>
      <c r="J233" s="21">
        <v>134635.79999999999</v>
      </c>
      <c r="K233" s="28">
        <v>2.3832687814088098</v>
      </c>
      <c r="L233" s="21">
        <v>935642.5</v>
      </c>
      <c r="M233" s="28">
        <v>1.7189419142460898</v>
      </c>
      <c r="N233" s="21">
        <v>126135.4</v>
      </c>
      <c r="O233" s="28">
        <v>7.2902242352265896</v>
      </c>
      <c r="P233" s="21">
        <v>53358.1</v>
      </c>
      <c r="Q233" s="28">
        <v>6.6419418982310097</v>
      </c>
      <c r="R233" s="22"/>
      <c r="S233" s="30"/>
    </row>
    <row r="234" spans="1:19" ht="14.25" customHeight="1" x14ac:dyDescent="0.2">
      <c r="A234" s="23" t="s">
        <v>9</v>
      </c>
      <c r="B234" s="26">
        <f t="shared" si="12"/>
        <v>4801324.5</v>
      </c>
      <c r="C234" s="28">
        <f t="shared" si="13"/>
        <v>0.41992347757373993</v>
      </c>
      <c r="D234" s="21">
        <v>4459702.8</v>
      </c>
      <c r="E234" s="28">
        <v>0.23560780552461902</v>
      </c>
      <c r="F234" s="21">
        <f t="shared" si="14"/>
        <v>341621.69999999995</v>
      </c>
      <c r="G234" s="28">
        <f t="shared" si="15"/>
        <v>2.8260736686223376</v>
      </c>
      <c r="H234" s="21">
        <v>25749.4</v>
      </c>
      <c r="I234" s="28">
        <v>1</v>
      </c>
      <c r="J234" s="21">
        <v>31399.4</v>
      </c>
      <c r="K234" s="28">
        <v>3</v>
      </c>
      <c r="L234" s="21">
        <v>12674</v>
      </c>
      <c r="M234" s="28">
        <v>3.75792567460944</v>
      </c>
      <c r="N234" s="21">
        <v>217652.8</v>
      </c>
      <c r="O234" s="28">
        <v>1.71500159887674</v>
      </c>
      <c r="P234" s="21">
        <v>54146.1</v>
      </c>
      <c r="Q234" s="28">
        <v>7.8417031143517297</v>
      </c>
      <c r="R234" s="21"/>
      <c r="S234" s="28"/>
    </row>
    <row r="235" spans="1:19" ht="14.25" customHeight="1" x14ac:dyDescent="0.2">
      <c r="A235" s="23" t="s">
        <v>14</v>
      </c>
      <c r="B235" s="26">
        <f t="shared" si="12"/>
        <v>6211791.5</v>
      </c>
      <c r="C235" s="28">
        <f t="shared" si="13"/>
        <v>0.80285557314665146</v>
      </c>
      <c r="D235" s="21">
        <v>5031646.9000000004</v>
      </c>
      <c r="E235" s="28">
        <v>0.20609882442267596</v>
      </c>
      <c r="F235" s="21">
        <f t="shared" si="14"/>
        <v>1180144.6000000001</v>
      </c>
      <c r="G235" s="28">
        <f t="shared" si="15"/>
        <v>3.3471787389443599</v>
      </c>
      <c r="H235" s="21">
        <v>34557.800000000003</v>
      </c>
      <c r="I235" s="28">
        <v>6.8333400853063599</v>
      </c>
      <c r="J235" s="21">
        <v>749304</v>
      </c>
      <c r="K235" s="28">
        <v>3.5713675143866799</v>
      </c>
      <c r="L235" s="21">
        <v>128968.1</v>
      </c>
      <c r="M235" s="28">
        <v>0.30037195244405401</v>
      </c>
      <c r="N235" s="21">
        <v>155275.70000000001</v>
      </c>
      <c r="O235" s="28">
        <v>0.58447136287261892</v>
      </c>
      <c r="P235" s="21">
        <v>112039</v>
      </c>
      <c r="Q235" s="28">
        <v>8.1085796017458183</v>
      </c>
      <c r="R235" s="22"/>
      <c r="S235" s="30"/>
    </row>
    <row r="236" spans="1:19" ht="14.25" customHeight="1" thickBot="1" x14ac:dyDescent="0.25">
      <c r="A236" s="24" t="s">
        <v>15</v>
      </c>
      <c r="B236" s="27">
        <f t="shared" si="12"/>
        <v>5340762.8999999994</v>
      </c>
      <c r="C236" s="29">
        <f t="shared" si="13"/>
        <v>1.02998866023429</v>
      </c>
      <c r="D236" s="25">
        <v>4106293.6</v>
      </c>
      <c r="E236" s="29">
        <v>0.23679927928193004</v>
      </c>
      <c r="F236" s="25">
        <f t="shared" si="14"/>
        <v>1234469.3</v>
      </c>
      <c r="G236" s="29">
        <f t="shared" si="15"/>
        <v>3.6684248518776434</v>
      </c>
      <c r="H236" s="25">
        <v>122778.4</v>
      </c>
      <c r="I236" s="29">
        <v>0</v>
      </c>
      <c r="J236" s="25">
        <v>176656.8</v>
      </c>
      <c r="K236" s="29">
        <v>3.3311892947228801</v>
      </c>
      <c r="L236" s="25">
        <v>683674.7</v>
      </c>
      <c r="M236" s="29">
        <v>3.4403538451839699</v>
      </c>
      <c r="N236" s="25">
        <v>111195.6</v>
      </c>
      <c r="O236" s="29">
        <v>3.9336812787556301</v>
      </c>
      <c r="P236" s="25">
        <v>140163.80000000002</v>
      </c>
      <c r="Q236" s="29">
        <v>8.2088933447866008</v>
      </c>
      <c r="R236" s="25"/>
      <c r="S236" s="29"/>
    </row>
    <row r="237" spans="1:19" ht="14.25" customHeight="1" x14ac:dyDescent="0.2">
      <c r="A237" s="23" t="s">
        <v>47</v>
      </c>
      <c r="B237" s="26">
        <f t="shared" si="12"/>
        <v>3851450.0000000005</v>
      </c>
      <c r="C237" s="28">
        <f t="shared" si="13"/>
        <v>0.88159616144568942</v>
      </c>
      <c r="D237" s="21">
        <v>3236343.5</v>
      </c>
      <c r="E237" s="28">
        <v>7.7298533978238104E-2</v>
      </c>
      <c r="F237" s="21">
        <f t="shared" si="14"/>
        <v>615106.5</v>
      </c>
      <c r="G237" s="28">
        <f t="shared" si="15"/>
        <v>5.1133566756325948</v>
      </c>
      <c r="H237" s="21">
        <v>1975.6</v>
      </c>
      <c r="I237" s="28">
        <v>3.5</v>
      </c>
      <c r="J237" s="21">
        <v>320715.90000000002</v>
      </c>
      <c r="K237" s="28">
        <v>2.9324451952647208</v>
      </c>
      <c r="L237" s="21">
        <v>25189.200000000001</v>
      </c>
      <c r="M237" s="28">
        <v>4.8884081272926503</v>
      </c>
      <c r="N237" s="21">
        <v>228827.7</v>
      </c>
      <c r="O237" s="28">
        <v>7.5588676545715394</v>
      </c>
      <c r="P237" s="21">
        <v>38398.1</v>
      </c>
      <c r="Q237" s="28">
        <v>8.986099260119639</v>
      </c>
      <c r="R237" s="22"/>
      <c r="S237" s="30"/>
    </row>
    <row r="238" spans="1:19" ht="14.25" customHeight="1" x14ac:dyDescent="0.2">
      <c r="A238" s="23" t="s">
        <v>1</v>
      </c>
      <c r="B238" s="26">
        <f t="shared" si="12"/>
        <v>6174298.6000000006</v>
      </c>
      <c r="C238" s="28">
        <f t="shared" si="13"/>
        <v>0.90286887647448699</v>
      </c>
      <c r="D238" s="21">
        <v>4755949.4000000004</v>
      </c>
      <c r="E238" s="28">
        <v>0.16094530379150002</v>
      </c>
      <c r="F238" s="21">
        <f t="shared" si="14"/>
        <v>1418349.2</v>
      </c>
      <c r="G238" s="28">
        <f t="shared" si="15"/>
        <v>3.3906560662212075</v>
      </c>
      <c r="H238" s="21">
        <v>5516.2</v>
      </c>
      <c r="I238" s="28">
        <v>1</v>
      </c>
      <c r="J238" s="21">
        <v>511170.3</v>
      </c>
      <c r="K238" s="28">
        <v>4.4033811882263096</v>
      </c>
      <c r="L238" s="21">
        <v>218855</v>
      </c>
      <c r="M238" s="28">
        <v>0.62813721413721402</v>
      </c>
      <c r="N238" s="21">
        <v>658455.30000000005</v>
      </c>
      <c r="O238" s="28">
        <v>3.3845550548381897</v>
      </c>
      <c r="P238" s="21">
        <v>24352.400000000001</v>
      </c>
      <c r="Q238" s="28">
        <v>7.6662362641875097</v>
      </c>
      <c r="R238" s="22"/>
      <c r="S238" s="30"/>
    </row>
    <row r="239" spans="1:19" ht="14.25" customHeight="1" x14ac:dyDescent="0.2">
      <c r="A239" s="23" t="s">
        <v>2</v>
      </c>
      <c r="B239" s="26">
        <f t="shared" si="12"/>
        <v>6165146.6000000006</v>
      </c>
      <c r="C239" s="28">
        <f t="shared" si="13"/>
        <v>0.94255611618383961</v>
      </c>
      <c r="D239" s="21">
        <v>5117759.7</v>
      </c>
      <c r="E239" s="28">
        <v>0.17222392563683703</v>
      </c>
      <c r="F239" s="21">
        <f t="shared" si="14"/>
        <v>1047386.9000000001</v>
      </c>
      <c r="G239" s="28">
        <f t="shared" si="15"/>
        <v>4.7065663786705771</v>
      </c>
      <c r="H239" s="21">
        <v>7664.8</v>
      </c>
      <c r="I239" s="28">
        <v>1</v>
      </c>
      <c r="J239" s="21">
        <v>64193</v>
      </c>
      <c r="K239" s="28">
        <v>2.1243780474506604</v>
      </c>
      <c r="L239" s="21">
        <v>609826.9</v>
      </c>
      <c r="M239" s="28">
        <v>4.9886775312797802</v>
      </c>
      <c r="N239" s="21">
        <v>198013</v>
      </c>
      <c r="O239" s="28">
        <v>2.4199074505209301</v>
      </c>
      <c r="P239" s="21">
        <v>167689.20000000001</v>
      </c>
      <c r="Q239" s="28">
        <v>7.5386970717255499</v>
      </c>
      <c r="R239" s="21"/>
      <c r="S239" s="28"/>
    </row>
    <row r="240" spans="1:19" ht="14.25" customHeight="1" x14ac:dyDescent="0.2">
      <c r="A240" s="23" t="s">
        <v>3</v>
      </c>
      <c r="B240" s="26">
        <f t="shared" si="12"/>
        <v>3807048.1999999997</v>
      </c>
      <c r="C240" s="28">
        <f t="shared" si="13"/>
        <v>1.116950736268588</v>
      </c>
      <c r="D240" s="21">
        <v>3221400.4</v>
      </c>
      <c r="E240" s="28">
        <v>0.170119101618042</v>
      </c>
      <c r="F240" s="21">
        <f t="shared" si="14"/>
        <v>585647.79999999993</v>
      </c>
      <c r="G240" s="28">
        <f t="shared" si="15"/>
        <v>6.3250703716465777</v>
      </c>
      <c r="H240" s="21">
        <v>3769.8</v>
      </c>
      <c r="I240" s="28">
        <v>1</v>
      </c>
      <c r="J240" s="21">
        <v>171250</v>
      </c>
      <c r="K240" s="28">
        <v>3.3559471532846699</v>
      </c>
      <c r="L240" s="21">
        <v>30616.799999999999</v>
      </c>
      <c r="M240" s="28">
        <v>4.96201431893601</v>
      </c>
      <c r="N240" s="21">
        <v>213961.2</v>
      </c>
      <c r="O240" s="28">
        <v>7.3108724759442394</v>
      </c>
      <c r="P240" s="21">
        <v>57923.1</v>
      </c>
      <c r="Q240" s="28">
        <v>7.5355367720304995</v>
      </c>
      <c r="R240" s="22">
        <v>108126.9</v>
      </c>
      <c r="S240" s="30">
        <v>9</v>
      </c>
    </row>
    <row r="241" spans="1:19" ht="14.25" customHeight="1" x14ac:dyDescent="0.2">
      <c r="A241" s="23" t="s">
        <v>4</v>
      </c>
      <c r="B241" s="26">
        <f t="shared" si="12"/>
        <v>4992422.5999999996</v>
      </c>
      <c r="C241" s="28">
        <f t="shared" si="13"/>
        <v>1.8389437901350743</v>
      </c>
      <c r="D241" s="21">
        <v>3476366.2</v>
      </c>
      <c r="E241" s="28">
        <v>0.298472872334336</v>
      </c>
      <c r="F241" s="21">
        <f t="shared" si="14"/>
        <v>1516056.4000000001</v>
      </c>
      <c r="G241" s="28">
        <f t="shared" si="15"/>
        <v>5.3712932665301896</v>
      </c>
      <c r="H241" s="21"/>
      <c r="I241" s="28"/>
      <c r="J241" s="21">
        <v>22654.2</v>
      </c>
      <c r="K241" s="28">
        <v>2.03174466544835</v>
      </c>
      <c r="L241" s="21">
        <v>1256835</v>
      </c>
      <c r="M241" s="28">
        <v>5.3485990881858001</v>
      </c>
      <c r="N241" s="21">
        <v>226192.6</v>
      </c>
      <c r="O241" s="28">
        <v>5.6407196433481896</v>
      </c>
      <c r="P241" s="21">
        <v>10374.6</v>
      </c>
      <c r="Q241" s="28">
        <v>9.53872014342722</v>
      </c>
      <c r="R241" s="22"/>
      <c r="S241" s="30"/>
    </row>
    <row r="242" spans="1:19" ht="14.25" customHeight="1" x14ac:dyDescent="0.2">
      <c r="A242" s="23" t="s">
        <v>5</v>
      </c>
      <c r="B242" s="26">
        <f t="shared" si="12"/>
        <v>4132409.4</v>
      </c>
      <c r="C242" s="28">
        <f t="shared" si="13"/>
        <v>0.85915694945423327</v>
      </c>
      <c r="D242" s="21">
        <v>3662182.8</v>
      </c>
      <c r="E242" s="28">
        <v>0.19634749581588301</v>
      </c>
      <c r="F242" s="21">
        <f t="shared" si="14"/>
        <v>470226.60000000003</v>
      </c>
      <c r="G242" s="28">
        <f t="shared" si="15"/>
        <v>6.02119878373533</v>
      </c>
      <c r="H242" s="21">
        <v>18630.2</v>
      </c>
      <c r="I242" s="28">
        <v>1.4617854880785002</v>
      </c>
      <c r="J242" s="21">
        <v>52767</v>
      </c>
      <c r="K242" s="28">
        <v>3.0011765497375302</v>
      </c>
      <c r="L242" s="21">
        <v>155197</v>
      </c>
      <c r="M242" s="28">
        <v>4.67</v>
      </c>
      <c r="N242" s="21">
        <v>165553.1</v>
      </c>
      <c r="O242" s="28">
        <v>7.2712434862288884</v>
      </c>
      <c r="P242" s="21">
        <v>78079.3</v>
      </c>
      <c r="Q242" s="28">
        <v>9.1853346917812999</v>
      </c>
      <c r="R242" s="22"/>
      <c r="S242" s="30"/>
    </row>
    <row r="243" spans="1:19" ht="14.25" customHeight="1" x14ac:dyDescent="0.2">
      <c r="A243" s="23" t="s">
        <v>6</v>
      </c>
      <c r="B243" s="26">
        <f t="shared" si="12"/>
        <v>5317217.8</v>
      </c>
      <c r="C243" s="28">
        <f t="shared" si="13"/>
        <v>1.3940445179808134</v>
      </c>
      <c r="D243" s="21">
        <v>4378604</v>
      </c>
      <c r="E243" s="28">
        <v>0.23213894565482501</v>
      </c>
      <c r="F243" s="21">
        <f t="shared" si="14"/>
        <v>938613.79999999993</v>
      </c>
      <c r="G243" s="28">
        <f t="shared" si="15"/>
        <v>6.8142976472325483</v>
      </c>
      <c r="H243" s="21">
        <v>27459.599999999999</v>
      </c>
      <c r="I243" s="28">
        <v>4.3066666666666693</v>
      </c>
      <c r="J243" s="21">
        <v>22584.400000000001</v>
      </c>
      <c r="K243" s="28">
        <v>2.0012951417792797</v>
      </c>
      <c r="L243" s="21">
        <v>2036.7</v>
      </c>
      <c r="M243" s="28">
        <v>4.67</v>
      </c>
      <c r="N243" s="21">
        <v>679400.1</v>
      </c>
      <c r="O243" s="28">
        <v>6.220323738545229</v>
      </c>
      <c r="P243" s="21">
        <v>207133</v>
      </c>
      <c r="Q243" s="28">
        <v>9.6408416621204704</v>
      </c>
      <c r="R243" s="22"/>
      <c r="S243" s="30"/>
    </row>
    <row r="244" spans="1:19" ht="14.25" customHeight="1" x14ac:dyDescent="0.2">
      <c r="A244" s="23" t="s">
        <v>7</v>
      </c>
      <c r="B244" s="26">
        <f t="shared" si="12"/>
        <v>5556556.3999999994</v>
      </c>
      <c r="C244" s="28">
        <f t="shared" si="13"/>
        <v>0.84121504354747567</v>
      </c>
      <c r="D244" s="21">
        <v>4575654.8</v>
      </c>
      <c r="E244" s="28">
        <v>0.10862022108835701</v>
      </c>
      <c r="F244" s="21">
        <f t="shared" si="14"/>
        <v>980901.6</v>
      </c>
      <c r="G244" s="28">
        <f t="shared" si="15"/>
        <v>4.2585823063190054</v>
      </c>
      <c r="H244" s="21">
        <v>7512.2</v>
      </c>
      <c r="I244" s="28">
        <v>1</v>
      </c>
      <c r="J244" s="21">
        <v>223679.8</v>
      </c>
      <c r="K244" s="28">
        <v>0.87472360043240405</v>
      </c>
      <c r="L244" s="21">
        <v>503323</v>
      </c>
      <c r="M244" s="28">
        <v>3.9990827957395201</v>
      </c>
      <c r="N244" s="21">
        <v>130213.6</v>
      </c>
      <c r="O244" s="28">
        <v>7.6349920668808799</v>
      </c>
      <c r="P244" s="21">
        <v>116173</v>
      </c>
      <c r="Q244" s="28">
        <v>8.3243941793704206</v>
      </c>
      <c r="R244" s="22"/>
      <c r="S244" s="30"/>
    </row>
    <row r="245" spans="1:19" ht="14.25" customHeight="1" x14ac:dyDescent="0.2">
      <c r="A245" s="23" t="s">
        <v>8</v>
      </c>
      <c r="B245" s="26">
        <f t="shared" si="12"/>
        <v>7538897.9000000004</v>
      </c>
      <c r="C245" s="28">
        <f t="shared" si="13"/>
        <v>1.2134859891125465</v>
      </c>
      <c r="D245" s="21">
        <v>5735786.2999999998</v>
      </c>
      <c r="E245" s="28">
        <v>0.19395392868803399</v>
      </c>
      <c r="F245" s="21">
        <f t="shared" si="14"/>
        <v>1803111.5999999999</v>
      </c>
      <c r="G245" s="28">
        <f t="shared" si="15"/>
        <v>4.4566674009528846</v>
      </c>
      <c r="H245" s="21">
        <v>47131.5</v>
      </c>
      <c r="I245" s="28">
        <v>1</v>
      </c>
      <c r="J245" s="21">
        <v>185469.9</v>
      </c>
      <c r="K245" s="28">
        <v>0.43985654815147901</v>
      </c>
      <c r="L245" s="21">
        <v>400280.8</v>
      </c>
      <c r="M245" s="28">
        <v>3.0257953916350702</v>
      </c>
      <c r="N245" s="21">
        <v>80109.7</v>
      </c>
      <c r="O245" s="28">
        <v>1.9329325162870399</v>
      </c>
      <c r="P245" s="21">
        <v>1090119.7</v>
      </c>
      <c r="Q245" s="28">
        <v>6.0003893095409593</v>
      </c>
      <c r="R245" s="22"/>
      <c r="S245" s="30"/>
    </row>
    <row r="246" spans="1:19" ht="14.25" customHeight="1" x14ac:dyDescent="0.2">
      <c r="A246" s="23" t="s">
        <v>9</v>
      </c>
      <c r="B246" s="26">
        <f t="shared" si="12"/>
        <v>7676860.5999999996</v>
      </c>
      <c r="C246" s="28">
        <f t="shared" si="13"/>
        <v>0.67566366764559926</v>
      </c>
      <c r="D246" s="21">
        <v>6519867.7000000002</v>
      </c>
      <c r="E246" s="28">
        <v>0.11323892814573501</v>
      </c>
      <c r="F246" s="21">
        <f t="shared" si="14"/>
        <v>1156992.8999999999</v>
      </c>
      <c r="G246" s="28">
        <f t="shared" si="15"/>
        <v>3.8450304742578778</v>
      </c>
      <c r="H246" s="21">
        <v>96767.3</v>
      </c>
      <c r="I246" s="28">
        <v>2</v>
      </c>
      <c r="J246" s="21">
        <v>152638.70000000001</v>
      </c>
      <c r="K246" s="28">
        <v>2</v>
      </c>
      <c r="L246" s="21">
        <v>664693.1</v>
      </c>
      <c r="M246" s="28">
        <v>3.57977736793115</v>
      </c>
      <c r="N246" s="21">
        <v>111683.1</v>
      </c>
      <c r="O246" s="28">
        <v>4.6093360051789398</v>
      </c>
      <c r="P246" s="21">
        <v>131210.70000000001</v>
      </c>
      <c r="Q246" s="28">
        <v>8.0452486649335793</v>
      </c>
      <c r="R246" s="21"/>
      <c r="S246" s="28"/>
    </row>
    <row r="247" spans="1:19" ht="14.25" customHeight="1" x14ac:dyDescent="0.2">
      <c r="A247" s="23" t="s">
        <v>14</v>
      </c>
      <c r="B247" s="26">
        <f t="shared" si="12"/>
        <v>10688435.300000001</v>
      </c>
      <c r="C247" s="28">
        <f t="shared" si="13"/>
        <v>0.76124842838315276</v>
      </c>
      <c r="D247" s="21">
        <v>8546065.5999999996</v>
      </c>
      <c r="E247" s="28">
        <v>0.126843781774856</v>
      </c>
      <c r="F247" s="21">
        <f t="shared" si="14"/>
        <v>2142369.7000000002</v>
      </c>
      <c r="G247" s="28">
        <f t="shared" si="15"/>
        <v>3.2919338310283268</v>
      </c>
      <c r="H247" s="21">
        <v>15180</v>
      </c>
      <c r="I247" s="28">
        <v>1</v>
      </c>
      <c r="J247" s="21">
        <v>341550</v>
      </c>
      <c r="K247" s="28">
        <v>0.33333333333333298</v>
      </c>
      <c r="L247" s="21">
        <v>1670699.2000000002</v>
      </c>
      <c r="M247" s="28">
        <v>3.78045442171757</v>
      </c>
      <c r="N247" s="21">
        <v>34018.400000000001</v>
      </c>
      <c r="O247" s="28">
        <v>3.8366825012346299</v>
      </c>
      <c r="P247" s="21">
        <v>80922.100000000006</v>
      </c>
      <c r="Q247" s="28">
        <v>5.8944258243421794</v>
      </c>
      <c r="R247" s="22"/>
      <c r="S247" s="30"/>
    </row>
    <row r="248" spans="1:19" ht="14.25" customHeight="1" thickBot="1" x14ac:dyDescent="0.25">
      <c r="A248" s="24" t="s">
        <v>15</v>
      </c>
      <c r="B248" s="27">
        <f t="shared" si="12"/>
        <v>7477330.2000000011</v>
      </c>
      <c r="C248" s="29">
        <f t="shared" si="13"/>
        <v>0.40956748987760294</v>
      </c>
      <c r="D248" s="25">
        <v>7017146</v>
      </c>
      <c r="E248" s="29">
        <v>0.14485744004756301</v>
      </c>
      <c r="F248" s="25">
        <f t="shared" si="14"/>
        <v>460184.19999999995</v>
      </c>
      <c r="G248" s="29">
        <f t="shared" si="15"/>
        <v>4.4460143459944934</v>
      </c>
      <c r="H248" s="25"/>
      <c r="I248" s="29"/>
      <c r="J248" s="25">
        <v>2884.2</v>
      </c>
      <c r="K248" s="29">
        <v>1.7368421052631602</v>
      </c>
      <c r="L248" s="25">
        <v>119451.2</v>
      </c>
      <c r="M248" s="29">
        <v>2.4621171658384298</v>
      </c>
      <c r="N248" s="25">
        <v>85287.9</v>
      </c>
      <c r="O248" s="29">
        <v>4.1880899517985597</v>
      </c>
      <c r="P248" s="25">
        <v>252560.9</v>
      </c>
      <c r="Q248" s="29">
        <v>5.5023557011398001</v>
      </c>
      <c r="R248" s="25"/>
      <c r="S248" s="29"/>
    </row>
    <row r="249" spans="1:19" ht="14.25" customHeight="1" x14ac:dyDescent="0.2">
      <c r="A249" s="23" t="s">
        <v>48</v>
      </c>
      <c r="B249" s="26">
        <f t="shared" si="12"/>
        <v>3978141.6999999997</v>
      </c>
      <c r="C249" s="28">
        <f t="shared" si="13"/>
        <v>0.39396099716608896</v>
      </c>
      <c r="D249" s="21">
        <v>3673424.3</v>
      </c>
      <c r="E249" s="28">
        <v>0.17330792089549796</v>
      </c>
      <c r="F249" s="21">
        <f t="shared" si="14"/>
        <v>304717.40000000002</v>
      </c>
      <c r="G249" s="28">
        <f t="shared" si="15"/>
        <v>3.0539744136698457</v>
      </c>
      <c r="H249" s="21"/>
      <c r="I249" s="28"/>
      <c r="J249" s="21">
        <v>47810.7</v>
      </c>
      <c r="K249" s="28">
        <v>1.4761904761904763</v>
      </c>
      <c r="L249" s="21">
        <v>46169.4</v>
      </c>
      <c r="M249" s="28">
        <v>1.5327791350981388</v>
      </c>
      <c r="N249" s="21">
        <v>203426.3</v>
      </c>
      <c r="O249" s="28">
        <v>3.6983541459486804</v>
      </c>
      <c r="P249" s="21">
        <v>6324.4</v>
      </c>
      <c r="Q249" s="28">
        <v>4.9003620896843962</v>
      </c>
      <c r="R249" s="22">
        <v>986.6</v>
      </c>
      <c r="S249" s="30">
        <v>6</v>
      </c>
    </row>
    <row r="250" spans="1:19" ht="14.25" customHeight="1" x14ac:dyDescent="0.2">
      <c r="A250" s="23" t="s">
        <v>1</v>
      </c>
      <c r="B250" s="26">
        <f t="shared" si="12"/>
        <v>4602593.8999999994</v>
      </c>
      <c r="C250" s="28">
        <f t="shared" si="13"/>
        <v>0.32815803019249651</v>
      </c>
      <c r="D250" s="21">
        <v>4444782.5</v>
      </c>
      <c r="E250" s="28">
        <v>0.11998242523678043</v>
      </c>
      <c r="F250" s="21">
        <f t="shared" si="14"/>
        <v>157811.40000000002</v>
      </c>
      <c r="G250" s="28">
        <f t="shared" si="15"/>
        <v>6.1914561558924124</v>
      </c>
      <c r="H250" s="21">
        <v>9244.5</v>
      </c>
      <c r="I250" s="28">
        <v>2.4096381632321924</v>
      </c>
      <c r="J250" s="21">
        <v>3415.6</v>
      </c>
      <c r="K250" s="28">
        <v>2.5</v>
      </c>
      <c r="L250" s="21">
        <v>301.7</v>
      </c>
      <c r="M250" s="28">
        <v>3</v>
      </c>
      <c r="N250" s="21">
        <v>69430</v>
      </c>
      <c r="O250" s="28">
        <v>4.7666021892553649</v>
      </c>
      <c r="P250" s="21">
        <v>75419.600000000006</v>
      </c>
      <c r="Q250" s="28">
        <v>8.146651188815639</v>
      </c>
      <c r="R250" s="22"/>
      <c r="S250" s="30"/>
    </row>
    <row r="251" spans="1:19" ht="14.25" customHeight="1" x14ac:dyDescent="0.2">
      <c r="A251" s="23" t="s">
        <v>2</v>
      </c>
      <c r="B251" s="26">
        <f t="shared" si="12"/>
        <v>6596865.3999999994</v>
      </c>
      <c r="C251" s="28">
        <f t="shared" si="13"/>
        <v>0.12875163225249375</v>
      </c>
      <c r="D251" s="21">
        <v>6391047.5999999996</v>
      </c>
      <c r="E251" s="28">
        <v>8.3267740331021786E-2</v>
      </c>
      <c r="F251" s="21">
        <f t="shared" si="14"/>
        <v>205817.80000000002</v>
      </c>
      <c r="G251" s="28">
        <f t="shared" si="15"/>
        <v>1.5411159579006286</v>
      </c>
      <c r="H251" s="21"/>
      <c r="I251" s="28"/>
      <c r="J251" s="21">
        <v>4481.1000000000004</v>
      </c>
      <c r="K251" s="28">
        <v>2.1562451183861109</v>
      </c>
      <c r="L251" s="21">
        <v>63056.4</v>
      </c>
      <c r="M251" s="28">
        <v>0</v>
      </c>
      <c r="N251" s="21">
        <v>110075.2</v>
      </c>
      <c r="O251" s="28">
        <v>2.0072096621218951</v>
      </c>
      <c r="P251" s="21">
        <v>28205.1</v>
      </c>
      <c r="Q251" s="28">
        <v>3.0697547961184326</v>
      </c>
      <c r="R251" s="21"/>
      <c r="S251" s="28"/>
    </row>
    <row r="252" spans="1:19" ht="14.25" customHeight="1" x14ac:dyDescent="0.2">
      <c r="A252" s="23" t="s">
        <v>3</v>
      </c>
      <c r="B252" s="26">
        <f t="shared" si="12"/>
        <v>6801248.8000000007</v>
      </c>
      <c r="C252" s="28">
        <f t="shared" si="13"/>
        <v>0.38388875157750441</v>
      </c>
      <c r="D252" s="21">
        <v>6232663</v>
      </c>
      <c r="E252" s="28">
        <v>9.0294057451846821E-2</v>
      </c>
      <c r="F252" s="21">
        <f t="shared" si="14"/>
        <v>568585.80000000005</v>
      </c>
      <c r="G252" s="28">
        <f t="shared" si="15"/>
        <v>3.602183663397855</v>
      </c>
      <c r="H252" s="21"/>
      <c r="I252" s="28"/>
      <c r="J252" s="21">
        <v>359835.4</v>
      </c>
      <c r="K252" s="28">
        <v>3.9075542595308854</v>
      </c>
      <c r="L252" s="21"/>
      <c r="M252" s="28"/>
      <c r="N252" s="21">
        <v>205924</v>
      </c>
      <c r="O252" s="28">
        <v>3.0582225966861563</v>
      </c>
      <c r="P252" s="21">
        <v>2826.4</v>
      </c>
      <c r="Q252" s="28">
        <v>4.3563189923577701</v>
      </c>
      <c r="R252" s="22"/>
      <c r="S252" s="30"/>
    </row>
    <row r="253" spans="1:19" ht="14.25" customHeight="1" x14ac:dyDescent="0.2">
      <c r="A253" s="23" t="s">
        <v>4</v>
      </c>
      <c r="B253" s="26">
        <f t="shared" si="12"/>
        <v>5925671.3000000007</v>
      </c>
      <c r="C253" s="28">
        <f t="shared" si="13"/>
        <v>0.7942302545536063</v>
      </c>
      <c r="D253" s="21">
        <v>4663680.4000000004</v>
      </c>
      <c r="E253" s="28">
        <v>8.1056912905095299E-2</v>
      </c>
      <c r="F253" s="21">
        <f t="shared" si="14"/>
        <v>1261990.8999999999</v>
      </c>
      <c r="G253" s="28">
        <f t="shared" si="15"/>
        <v>3.4297583992087421</v>
      </c>
      <c r="H253" s="21">
        <v>69.2</v>
      </c>
      <c r="I253" s="28">
        <v>9</v>
      </c>
      <c r="J253" s="21">
        <v>273194.40000000002</v>
      </c>
      <c r="K253" s="28">
        <v>3.43</v>
      </c>
      <c r="L253" s="21">
        <v>350139.2</v>
      </c>
      <c r="M253" s="28">
        <v>4.12</v>
      </c>
      <c r="N253" s="21">
        <v>631775.1</v>
      </c>
      <c r="O253" s="28">
        <v>3.036230888175238</v>
      </c>
      <c r="P253" s="21">
        <v>6813</v>
      </c>
      <c r="Q253" s="28">
        <v>4.3821693820637018</v>
      </c>
      <c r="R253" s="22"/>
      <c r="S253" s="30"/>
    </row>
    <row r="254" spans="1:19" ht="14.25" customHeight="1" x14ac:dyDescent="0.2">
      <c r="A254" s="23" t="s">
        <v>5</v>
      </c>
      <c r="B254" s="26">
        <f t="shared" si="12"/>
        <v>7460894.9000000004</v>
      </c>
      <c r="C254" s="28">
        <f t="shared" si="13"/>
        <v>0.11350076208686441</v>
      </c>
      <c r="D254" s="21">
        <v>7024388</v>
      </c>
      <c r="E254" s="28">
        <v>5.7142478462180624E-2</v>
      </c>
      <c r="F254" s="21">
        <f t="shared" si="14"/>
        <v>436506.9</v>
      </c>
      <c r="G254" s="28">
        <f t="shared" si="15"/>
        <v>1.0204336220114736</v>
      </c>
      <c r="H254" s="21">
        <v>32865.699999999997</v>
      </c>
      <c r="I254" s="28">
        <v>0.01</v>
      </c>
      <c r="J254" s="21">
        <v>1653.4</v>
      </c>
      <c r="K254" s="28">
        <v>0</v>
      </c>
      <c r="L254" s="21">
        <v>107842.6</v>
      </c>
      <c r="M254" s="28">
        <v>0.83854803203928685</v>
      </c>
      <c r="N254" s="21">
        <v>284092.40000000002</v>
      </c>
      <c r="O254" s="28">
        <v>1.1165401115974944</v>
      </c>
      <c r="P254" s="21">
        <v>10052.799999999999</v>
      </c>
      <c r="Q254" s="28">
        <v>3.7269119051408564</v>
      </c>
      <c r="R254" s="22"/>
      <c r="S254" s="30"/>
    </row>
    <row r="255" spans="1:19" ht="14.25" customHeight="1" x14ac:dyDescent="0.2">
      <c r="A255" s="23" t="s">
        <v>6</v>
      </c>
      <c r="B255" s="26">
        <f t="shared" si="12"/>
        <v>6510402.2999999989</v>
      </c>
      <c r="C255" s="28">
        <f t="shared" si="13"/>
        <v>0.25854899765564415</v>
      </c>
      <c r="D255" s="21">
        <v>6255282.5</v>
      </c>
      <c r="E255" s="28">
        <v>0.12123384643299483</v>
      </c>
      <c r="F255" s="21">
        <f t="shared" si="14"/>
        <v>255119.8</v>
      </c>
      <c r="G255" s="28">
        <f t="shared" si="15"/>
        <v>3.6253792571176366</v>
      </c>
      <c r="H255" s="21">
        <v>5.1000000000000005</v>
      </c>
      <c r="I255" s="28">
        <v>2</v>
      </c>
      <c r="J255" s="21">
        <v>14273.7</v>
      </c>
      <c r="K255" s="28">
        <v>1.9047619047619049</v>
      </c>
      <c r="L255" s="21">
        <v>69989.100000000006</v>
      </c>
      <c r="M255" s="28">
        <v>1.03</v>
      </c>
      <c r="N255" s="21">
        <v>113962.1</v>
      </c>
      <c r="O255" s="28">
        <v>4.9176191733918557</v>
      </c>
      <c r="P255" s="21">
        <v>56889.8</v>
      </c>
      <c r="Q255" s="28">
        <v>4.6615887206493962</v>
      </c>
      <c r="R255" s="22"/>
      <c r="S255" s="30"/>
    </row>
    <row r="256" spans="1:19" ht="14.25" customHeight="1" x14ac:dyDescent="0.2">
      <c r="A256" s="23" t="s">
        <v>7</v>
      </c>
      <c r="B256" s="26">
        <f t="shared" ref="B256:B284" si="16">D256+H256+J256+L256+N256+P256+R256</f>
        <v>10388744.299999999</v>
      </c>
      <c r="C256" s="28">
        <f t="shared" ref="C256:C284" si="17">(D256*E256+H256*I256+J256*K256+L256*M256+N256*O256+P256*Q256+R256*S256)/(D256+H256+J256+L256+N256+P256+R256)</f>
        <v>0.18262328191098129</v>
      </c>
      <c r="D256" s="21">
        <v>9982595.4999999981</v>
      </c>
      <c r="E256" s="28">
        <v>6.5961721778669699E-2</v>
      </c>
      <c r="F256" s="21">
        <f t="shared" si="14"/>
        <v>406148.80000000005</v>
      </c>
      <c r="G256" s="28">
        <f t="shared" si="15"/>
        <v>3.0500087455632019</v>
      </c>
      <c r="H256" s="21">
        <v>2312.3000000000002</v>
      </c>
      <c r="I256" s="28">
        <v>0</v>
      </c>
      <c r="J256" s="21">
        <v>160252.6</v>
      </c>
      <c r="K256" s="28">
        <v>2.5796398935181082</v>
      </c>
      <c r="L256" s="21">
        <v>143708.70000000001</v>
      </c>
      <c r="M256" s="28">
        <v>1.3438699257595399</v>
      </c>
      <c r="N256" s="21">
        <v>55173.9</v>
      </c>
      <c r="O256" s="28">
        <v>7.9290987586521888</v>
      </c>
      <c r="P256" s="21">
        <v>17170.900000000001</v>
      </c>
      <c r="Q256" s="28">
        <v>3.3257598611604515</v>
      </c>
      <c r="R256" s="22">
        <v>27530.400000000001</v>
      </c>
      <c r="S256" s="30">
        <v>5</v>
      </c>
    </row>
    <row r="257" spans="1:19" ht="14.25" customHeight="1" x14ac:dyDescent="0.2">
      <c r="A257" s="23" t="s">
        <v>8</v>
      </c>
      <c r="B257" s="26">
        <f t="shared" si="16"/>
        <v>9930694.9000000004</v>
      </c>
      <c r="C257" s="28">
        <f t="shared" si="17"/>
        <v>0.12701763992366735</v>
      </c>
      <c r="D257" s="21">
        <v>9632388.1999999993</v>
      </c>
      <c r="E257" s="28">
        <v>6.510556322885741E-2</v>
      </c>
      <c r="F257" s="21">
        <f t="shared" si="14"/>
        <v>298306.7</v>
      </c>
      <c r="G257" s="28">
        <f t="shared" si="15"/>
        <v>2.1261720571478948</v>
      </c>
      <c r="H257" s="21">
        <v>48220</v>
      </c>
      <c r="I257" s="28">
        <v>0.2</v>
      </c>
      <c r="J257" s="21">
        <v>13586.9</v>
      </c>
      <c r="K257" s="28">
        <v>0.8</v>
      </c>
      <c r="L257" s="21">
        <v>68440</v>
      </c>
      <c r="M257" s="28">
        <v>3.000771478667446</v>
      </c>
      <c r="N257" s="21">
        <v>164509.4</v>
      </c>
      <c r="O257" s="28">
        <v>2.4416923896142104</v>
      </c>
      <c r="P257" s="21">
        <v>3550.4</v>
      </c>
      <c r="Q257" s="28">
        <v>1.8825202794051377</v>
      </c>
      <c r="R257" s="22"/>
      <c r="S257" s="30"/>
    </row>
    <row r="258" spans="1:19" ht="14.25" customHeight="1" x14ac:dyDescent="0.2">
      <c r="A258" s="23" t="s">
        <v>9</v>
      </c>
      <c r="B258" s="26">
        <f t="shared" si="16"/>
        <v>10194895.200000001</v>
      </c>
      <c r="C258" s="28">
        <f t="shared" si="17"/>
        <v>0.14833257285469692</v>
      </c>
      <c r="D258" s="21">
        <v>9861797.8000000007</v>
      </c>
      <c r="E258" s="28">
        <v>5.7985027638672533E-2</v>
      </c>
      <c r="F258" s="21">
        <f t="shared" si="14"/>
        <v>333097.40000000002</v>
      </c>
      <c r="G258" s="28">
        <f t="shared" si="15"/>
        <v>2.8231935073645129</v>
      </c>
      <c r="H258" s="21">
        <v>19.7</v>
      </c>
      <c r="I258" s="28">
        <v>2</v>
      </c>
      <c r="J258" s="21">
        <v>326.8</v>
      </c>
      <c r="K258" s="28">
        <v>1.75</v>
      </c>
      <c r="L258" s="21">
        <v>160251.29999999999</v>
      </c>
      <c r="M258" s="28">
        <v>2.7145723123618968</v>
      </c>
      <c r="N258" s="21">
        <v>61423.1</v>
      </c>
      <c r="O258" s="28">
        <v>2.1686918276674416</v>
      </c>
      <c r="P258" s="21">
        <v>111076.5</v>
      </c>
      <c r="Q258" s="28">
        <v>3.3451324087453242</v>
      </c>
      <c r="R258" s="21"/>
      <c r="S258" s="28"/>
    </row>
    <row r="259" spans="1:19" ht="14.25" customHeight="1" x14ac:dyDescent="0.2">
      <c r="A259" s="23" t="s">
        <v>14</v>
      </c>
      <c r="B259" s="26">
        <f t="shared" si="16"/>
        <v>10683514.200000001</v>
      </c>
      <c r="C259" s="28">
        <f t="shared" si="17"/>
        <v>0.23244624760268481</v>
      </c>
      <c r="D259" s="21">
        <v>10177948</v>
      </c>
      <c r="E259" s="28">
        <v>6.5802894945032137E-2</v>
      </c>
      <c r="F259" s="21">
        <f t="shared" ref="F259:F275" si="18">H259+J259+L259+N259+P259+R259</f>
        <v>505566.2</v>
      </c>
      <c r="G259" s="28">
        <f t="shared" ref="G259:G275" si="19">(H259*I259+J259*K259+L259*M259+N259*O259+P259*Q259+R259*S259)/(H259+J259+L259+N259+P259+R259)</f>
        <v>3.5872737220170179</v>
      </c>
      <c r="H259" s="21"/>
      <c r="I259" s="28"/>
      <c r="J259" s="21">
        <v>25191.3</v>
      </c>
      <c r="K259" s="28">
        <v>0.52159674173226467</v>
      </c>
      <c r="L259" s="21">
        <v>347551</v>
      </c>
      <c r="M259" s="28">
        <v>3.4875052869938514</v>
      </c>
      <c r="N259" s="21">
        <v>74335.600000000006</v>
      </c>
      <c r="O259" s="28">
        <v>4.7663420218576293</v>
      </c>
      <c r="P259" s="21">
        <v>58488.3</v>
      </c>
      <c r="Q259" s="28">
        <v>4.0019935611053832</v>
      </c>
      <c r="R259" s="22"/>
      <c r="S259" s="30"/>
    </row>
    <row r="260" spans="1:19" ht="14.25" customHeight="1" thickBot="1" x14ac:dyDescent="0.25">
      <c r="A260" s="24" t="s">
        <v>15</v>
      </c>
      <c r="B260" s="27">
        <f t="shared" si="16"/>
        <v>14878039.600000001</v>
      </c>
      <c r="C260" s="29">
        <f t="shared" si="17"/>
        <v>0.22724557951841984</v>
      </c>
      <c r="D260" s="25">
        <v>14334223.300000001</v>
      </c>
      <c r="E260" s="29">
        <v>8.9657817804470796E-2</v>
      </c>
      <c r="F260" s="25">
        <f t="shared" si="18"/>
        <v>543816.30000000005</v>
      </c>
      <c r="G260" s="29">
        <f t="shared" si="19"/>
        <v>3.8538630600075794</v>
      </c>
      <c r="H260" s="25"/>
      <c r="I260" s="29"/>
      <c r="J260" s="25">
        <v>12969.5</v>
      </c>
      <c r="K260" s="29">
        <v>2.325274682909904</v>
      </c>
      <c r="L260" s="25">
        <v>118750.2</v>
      </c>
      <c r="M260" s="29">
        <v>3.1450187031263948</v>
      </c>
      <c r="N260" s="25">
        <v>188973.8</v>
      </c>
      <c r="O260" s="29">
        <v>3.9372910424619709</v>
      </c>
      <c r="P260" s="25">
        <v>223122.8</v>
      </c>
      <c r="Q260" s="29">
        <v>4.2493167439634139</v>
      </c>
      <c r="R260" s="25"/>
      <c r="S260" s="29"/>
    </row>
    <row r="261" spans="1:19" ht="14.25" customHeight="1" x14ac:dyDescent="0.2">
      <c r="A261" s="23" t="s">
        <v>49</v>
      </c>
      <c r="B261" s="26">
        <f t="shared" si="16"/>
        <v>8610852.3000000007</v>
      </c>
      <c r="C261" s="28">
        <f t="shared" si="17"/>
        <v>0.39125128658866903</v>
      </c>
      <c r="D261" s="21">
        <v>7868327.5999999996</v>
      </c>
      <c r="E261" s="28">
        <v>0.1389845129224157</v>
      </c>
      <c r="F261" s="21">
        <f t="shared" si="18"/>
        <v>742524.70000000007</v>
      </c>
      <c r="G261" s="28">
        <f t="shared" si="19"/>
        <v>3.0644520808533366</v>
      </c>
      <c r="H261" s="21">
        <v>8.9</v>
      </c>
      <c r="I261" s="28">
        <v>9</v>
      </c>
      <c r="J261" s="21"/>
      <c r="K261" s="28"/>
      <c r="L261" s="21">
        <v>355260.1</v>
      </c>
      <c r="M261" s="28">
        <v>3.4999204104260513</v>
      </c>
      <c r="N261" s="21">
        <v>351726.8</v>
      </c>
      <c r="O261" s="28">
        <v>2.3161844761331811</v>
      </c>
      <c r="P261" s="21">
        <v>14788.8</v>
      </c>
      <c r="Q261" s="28">
        <v>3.4745370144974577</v>
      </c>
      <c r="R261" s="22">
        <v>20740.100000000002</v>
      </c>
      <c r="S261" s="30">
        <v>8</v>
      </c>
    </row>
    <row r="262" spans="1:19" ht="14.25" customHeight="1" x14ac:dyDescent="0.2">
      <c r="A262" s="23" t="s">
        <v>1</v>
      </c>
      <c r="B262" s="26">
        <f t="shared" si="16"/>
        <v>7234754.5999999996</v>
      </c>
      <c r="C262" s="28">
        <f t="shared" si="17"/>
        <v>0.2892371616861753</v>
      </c>
      <c r="D262" s="21">
        <v>6859651.5</v>
      </c>
      <c r="E262" s="28">
        <v>0.20266276559384977</v>
      </c>
      <c r="F262" s="21">
        <f t="shared" si="18"/>
        <v>375103.1</v>
      </c>
      <c r="G262" s="28">
        <f t="shared" si="19"/>
        <v>1.8724557115097162</v>
      </c>
      <c r="H262" s="21">
        <v>8.9</v>
      </c>
      <c r="I262" s="28">
        <v>9</v>
      </c>
      <c r="J262" s="21">
        <v>181742.2</v>
      </c>
      <c r="K262" s="28">
        <v>0.80905274064031363</v>
      </c>
      <c r="L262" s="21">
        <v>37542.6</v>
      </c>
      <c r="M262" s="28">
        <v>1.668107696323643</v>
      </c>
      <c r="N262" s="21">
        <v>22372.3</v>
      </c>
      <c r="O262" s="28">
        <v>3.2379102729714879</v>
      </c>
      <c r="P262" s="21">
        <v>133437.1</v>
      </c>
      <c r="Q262" s="28">
        <v>3.1489009953004081</v>
      </c>
      <c r="R262" s="22"/>
      <c r="S262" s="30"/>
    </row>
    <row r="263" spans="1:19" ht="14.25" customHeight="1" x14ac:dyDescent="0.2">
      <c r="A263" s="23" t="s">
        <v>2</v>
      </c>
      <c r="B263" s="26">
        <f t="shared" si="16"/>
        <v>10997162.5</v>
      </c>
      <c r="C263" s="28">
        <f t="shared" si="17"/>
        <v>0.14781093204724399</v>
      </c>
      <c r="D263" s="21">
        <v>10745685.1</v>
      </c>
      <c r="E263" s="28">
        <v>4.4537205822270005E-2</v>
      </c>
      <c r="F263" s="21">
        <f t="shared" si="18"/>
        <v>251477.4</v>
      </c>
      <c r="G263" s="28">
        <f t="shared" si="19"/>
        <v>4.560720168094627</v>
      </c>
      <c r="H263" s="21">
        <v>2058.1999999999998</v>
      </c>
      <c r="I263" s="28">
        <v>11.499999999999998</v>
      </c>
      <c r="J263" s="21">
        <v>13035.3</v>
      </c>
      <c r="K263" s="28">
        <v>1</v>
      </c>
      <c r="L263" s="21">
        <v>15111.4</v>
      </c>
      <c r="M263" s="28">
        <v>6.2583480021705462</v>
      </c>
      <c r="N263" s="21">
        <v>60074.2</v>
      </c>
      <c r="O263" s="28">
        <v>5.6484519144657774</v>
      </c>
      <c r="P263" s="21">
        <v>161198.29999999999</v>
      </c>
      <c r="Q263" s="28">
        <v>4.1955456105926672</v>
      </c>
      <c r="R263" s="21"/>
      <c r="S263" s="28"/>
    </row>
    <row r="264" spans="1:19" ht="14.25" customHeight="1" x14ac:dyDescent="0.2">
      <c r="A264" s="23" t="s">
        <v>3</v>
      </c>
      <c r="B264" s="26">
        <f t="shared" si="16"/>
        <v>7040439.7000000002</v>
      </c>
      <c r="C264" s="28">
        <f t="shared" si="17"/>
        <v>0.13128330266076996</v>
      </c>
      <c r="D264" s="21">
        <v>6834778.5</v>
      </c>
      <c r="E264" s="28">
        <v>2.3273988469414201E-2</v>
      </c>
      <c r="F264" s="21">
        <f t="shared" si="18"/>
        <v>205661.2</v>
      </c>
      <c r="G264" s="28">
        <f t="shared" si="19"/>
        <v>3.7207777645953657</v>
      </c>
      <c r="H264" s="21">
        <v>4530.4000000000005</v>
      </c>
      <c r="I264" s="28">
        <v>1.5</v>
      </c>
      <c r="J264" s="21">
        <v>849</v>
      </c>
      <c r="K264" s="28">
        <v>10.38</v>
      </c>
      <c r="L264" s="21">
        <v>136198.1</v>
      </c>
      <c r="M264" s="28">
        <v>3.4748469325196201</v>
      </c>
      <c r="N264" s="21">
        <v>37136</v>
      </c>
      <c r="O264" s="28">
        <v>5.1421127746660913</v>
      </c>
      <c r="P264" s="21">
        <v>26947.7</v>
      </c>
      <c r="Q264" s="28">
        <v>3.1685950934588103</v>
      </c>
      <c r="R264" s="22"/>
      <c r="S264" s="30"/>
    </row>
    <row r="265" spans="1:19" ht="14.25" customHeight="1" x14ac:dyDescent="0.2">
      <c r="A265" s="23" t="s">
        <v>4</v>
      </c>
      <c r="B265" s="26">
        <f t="shared" si="16"/>
        <v>8842268.3000000007</v>
      </c>
      <c r="C265" s="28">
        <f t="shared" si="17"/>
        <v>0.12772690792474592</v>
      </c>
      <c r="D265" s="21">
        <v>8291345.5999999996</v>
      </c>
      <c r="E265" s="28">
        <v>3.0537862394736003E-2</v>
      </c>
      <c r="F265" s="21">
        <f t="shared" si="18"/>
        <v>550922.69999999995</v>
      </c>
      <c r="G265" s="28">
        <f t="shared" si="19"/>
        <v>1.5904148041095425</v>
      </c>
      <c r="H265" s="21"/>
      <c r="I265" s="28"/>
      <c r="J265" s="21">
        <v>219947.3</v>
      </c>
      <c r="K265" s="28">
        <v>0.79878248107614913</v>
      </c>
      <c r="L265" s="21">
        <v>232617.9</v>
      </c>
      <c r="M265" s="28">
        <v>1.1540976425287999</v>
      </c>
      <c r="N265" s="21">
        <v>88069.4</v>
      </c>
      <c r="O265" s="28">
        <v>4.1441260869269003</v>
      </c>
      <c r="P265" s="21">
        <v>10288.1</v>
      </c>
      <c r="Q265" s="28">
        <v>6.5192892759595997</v>
      </c>
      <c r="R265" s="22"/>
      <c r="S265" s="30"/>
    </row>
    <row r="266" spans="1:19" ht="14.25" customHeight="1" x14ac:dyDescent="0.2">
      <c r="A266" s="23" t="s">
        <v>5</v>
      </c>
      <c r="B266" s="26">
        <f t="shared" si="16"/>
        <v>7044107.7999999998</v>
      </c>
      <c r="C266" s="28">
        <f t="shared" si="17"/>
        <v>0.17283893383914425</v>
      </c>
      <c r="D266" s="21">
        <v>6826794.0999999996</v>
      </c>
      <c r="E266" s="28">
        <v>9.9993349294070596E-2</v>
      </c>
      <c r="F266" s="21">
        <f t="shared" si="18"/>
        <v>217313.7</v>
      </c>
      <c r="G266" s="28">
        <f t="shared" si="19"/>
        <v>2.4612441599402142</v>
      </c>
      <c r="H266" s="21">
        <v>518.5</v>
      </c>
      <c r="I266" s="28">
        <v>0</v>
      </c>
      <c r="J266" s="21">
        <v>56891.4</v>
      </c>
      <c r="K266" s="28">
        <v>2.0597269534586897</v>
      </c>
      <c r="L266" s="21">
        <v>1837.6</v>
      </c>
      <c r="M266" s="28">
        <v>1.4356633652590298</v>
      </c>
      <c r="N266" s="21">
        <v>90828</v>
      </c>
      <c r="O266" s="28">
        <v>1.29817457171797</v>
      </c>
      <c r="P266" s="21">
        <v>67238.2</v>
      </c>
      <c r="Q266" s="28">
        <v>4.4191032776011294</v>
      </c>
      <c r="R266" s="22"/>
      <c r="S266" s="30"/>
    </row>
    <row r="267" spans="1:19" ht="14.25" customHeight="1" x14ac:dyDescent="0.2">
      <c r="A267" s="23" t="s">
        <v>6</v>
      </c>
      <c r="B267" s="26">
        <f t="shared" si="16"/>
        <v>8600097.5999999978</v>
      </c>
      <c r="C267" s="28">
        <f t="shared" si="17"/>
        <v>0.13394305292535286</v>
      </c>
      <c r="D267" s="21">
        <v>8396252.1999999993</v>
      </c>
      <c r="E267" s="28">
        <v>7.6264669372365895E-2</v>
      </c>
      <c r="F267" s="21">
        <f t="shared" si="18"/>
        <v>203845.4</v>
      </c>
      <c r="G267" s="28">
        <f t="shared" si="19"/>
        <v>2.5096761074814538</v>
      </c>
      <c r="H267" s="21"/>
      <c r="I267" s="28"/>
      <c r="J267" s="21">
        <v>17252.2</v>
      </c>
      <c r="K267" s="28">
        <v>4.8823222545530394</v>
      </c>
      <c r="L267" s="21">
        <v>7.1</v>
      </c>
      <c r="M267" s="28">
        <v>9</v>
      </c>
      <c r="N267" s="21">
        <v>76077.7</v>
      </c>
      <c r="O267" s="28">
        <v>4.2428280560532192</v>
      </c>
      <c r="P267" s="21">
        <v>110508.4</v>
      </c>
      <c r="Q267" s="28">
        <v>0.94568946794994801</v>
      </c>
      <c r="R267" s="22"/>
      <c r="S267" s="30"/>
    </row>
    <row r="268" spans="1:19" ht="14.25" customHeight="1" x14ac:dyDescent="0.2">
      <c r="A268" s="23" t="s">
        <v>7</v>
      </c>
      <c r="B268" s="26">
        <f t="shared" si="16"/>
        <v>11010054.199999997</v>
      </c>
      <c r="C268" s="28">
        <f t="shared" si="17"/>
        <v>0.24720454346173878</v>
      </c>
      <c r="D268" s="21">
        <v>10482770.199999999</v>
      </c>
      <c r="E268" s="28">
        <v>4.1889695244869497E-2</v>
      </c>
      <c r="F268" s="21">
        <f t="shared" si="18"/>
        <v>527284</v>
      </c>
      <c r="G268" s="28">
        <f t="shared" si="19"/>
        <v>4.3290055700533285</v>
      </c>
      <c r="H268" s="21">
        <v>360.6</v>
      </c>
      <c r="I268" s="28">
        <v>9</v>
      </c>
      <c r="J268" s="21">
        <v>4258.1000000000004</v>
      </c>
      <c r="K268" s="28">
        <v>9.9983091049998798</v>
      </c>
      <c r="L268" s="21">
        <v>60126.7</v>
      </c>
      <c r="M268" s="28">
        <v>1.2359255538720699</v>
      </c>
      <c r="N268" s="21">
        <v>371735.7</v>
      </c>
      <c r="O268" s="28">
        <v>5.1249448869183105</v>
      </c>
      <c r="P268" s="21">
        <v>90802.9</v>
      </c>
      <c r="Q268" s="28">
        <v>2.8342605026932004</v>
      </c>
      <c r="R268" s="22"/>
      <c r="S268" s="30"/>
    </row>
    <row r="269" spans="1:19" ht="14.25" customHeight="1" x14ac:dyDescent="0.2">
      <c r="A269" s="23" t="s">
        <v>8</v>
      </c>
      <c r="B269" s="26">
        <f t="shared" si="16"/>
        <v>8707766.8999999985</v>
      </c>
      <c r="C269" s="28">
        <f t="shared" si="17"/>
        <v>0.10285749392304014</v>
      </c>
      <c r="D269" s="21">
        <v>8505727.1999999993</v>
      </c>
      <c r="E269" s="28">
        <v>5.2511167534270299E-2</v>
      </c>
      <c r="F269" s="21">
        <f t="shared" si="18"/>
        <v>202039.7</v>
      </c>
      <c r="G269" s="28">
        <f t="shared" si="19"/>
        <v>2.2224019091297409</v>
      </c>
      <c r="H269" s="21">
        <v>13731.7</v>
      </c>
      <c r="I269" s="28">
        <v>1.5</v>
      </c>
      <c r="J269" s="21">
        <v>75730.400000000009</v>
      </c>
      <c r="K269" s="28">
        <v>2.6310078251270301</v>
      </c>
      <c r="L269" s="21">
        <v>75522.600000000006</v>
      </c>
      <c r="M269" s="28">
        <v>2.0908839208395902</v>
      </c>
      <c r="N269" s="21">
        <v>7874.6</v>
      </c>
      <c r="O269" s="28">
        <v>3.05475198740253</v>
      </c>
      <c r="P269" s="21">
        <v>29180.400000000001</v>
      </c>
      <c r="Q269" s="28">
        <v>1.61768344505216</v>
      </c>
      <c r="R269" s="22"/>
      <c r="S269" s="30"/>
    </row>
    <row r="270" spans="1:19" ht="14.25" customHeight="1" x14ac:dyDescent="0.2">
      <c r="A270" s="23" t="s">
        <v>9</v>
      </c>
      <c r="B270" s="26">
        <f t="shared" si="16"/>
        <v>12244931.1</v>
      </c>
      <c r="C270" s="28">
        <f t="shared" si="17"/>
        <v>7.8129202621646465E-2</v>
      </c>
      <c r="D270" s="21">
        <v>11981153.199999999</v>
      </c>
      <c r="E270" s="28">
        <v>4.9508009963515003E-2</v>
      </c>
      <c r="F270" s="21">
        <f t="shared" si="18"/>
        <v>263777.90000000002</v>
      </c>
      <c r="G270" s="28">
        <f t="shared" si="19"/>
        <v>1.378142941467047</v>
      </c>
      <c r="H270" s="21">
        <v>2728.1</v>
      </c>
      <c r="I270" s="28">
        <v>0.02</v>
      </c>
      <c r="J270" s="21"/>
      <c r="K270" s="28"/>
      <c r="L270" s="21">
        <v>127132</v>
      </c>
      <c r="M270" s="28">
        <v>2.4054054054054101</v>
      </c>
      <c r="N270" s="21">
        <v>116108.3</v>
      </c>
      <c r="O270" s="28">
        <v>0.34130487656782499</v>
      </c>
      <c r="P270" s="21">
        <v>17809.5</v>
      </c>
      <c r="Q270" s="28">
        <v>1.0127606052949298</v>
      </c>
      <c r="R270" s="21"/>
      <c r="S270" s="28"/>
    </row>
    <row r="271" spans="1:19" ht="14.25" customHeight="1" x14ac:dyDescent="0.2">
      <c r="A271" s="23" t="s">
        <v>14</v>
      </c>
      <c r="B271" s="26">
        <f t="shared" si="16"/>
        <v>14623215.400000002</v>
      </c>
      <c r="C271" s="28">
        <f t="shared" si="17"/>
        <v>9.4525788630590857E-2</v>
      </c>
      <c r="D271" s="21">
        <v>14316477.300000001</v>
      </c>
      <c r="E271" s="28">
        <v>3.9443057615856397E-2</v>
      </c>
      <c r="F271" s="21">
        <f t="shared" si="18"/>
        <v>306738.09999999998</v>
      </c>
      <c r="G271" s="28">
        <f t="shared" si="19"/>
        <v>2.6654182476842654</v>
      </c>
      <c r="H271" s="21">
        <v>1052</v>
      </c>
      <c r="I271" s="28">
        <v>0.04</v>
      </c>
      <c r="J271" s="21">
        <v>34537.800000000003</v>
      </c>
      <c r="K271" s="28">
        <v>1.9865039174469699</v>
      </c>
      <c r="L271" s="21">
        <v>72619.400000000009</v>
      </c>
      <c r="M271" s="28">
        <v>1.0284939561604798</v>
      </c>
      <c r="N271" s="21">
        <v>92872.3</v>
      </c>
      <c r="O271" s="28">
        <v>3.6764900729280998</v>
      </c>
      <c r="P271" s="21">
        <v>105656.6</v>
      </c>
      <c r="Q271" s="28">
        <v>3.1498370286380601</v>
      </c>
      <c r="R271" s="22"/>
      <c r="S271" s="30"/>
    </row>
    <row r="272" spans="1:19" ht="14.25" customHeight="1" thickBot="1" x14ac:dyDescent="0.25">
      <c r="A272" s="24" t="s">
        <v>15</v>
      </c>
      <c r="B272" s="27">
        <f t="shared" si="16"/>
        <v>13990670.500000002</v>
      </c>
      <c r="C272" s="29">
        <f t="shared" si="17"/>
        <v>9.3720991213394653E-2</v>
      </c>
      <c r="D272" s="25">
        <v>13785682.300000001</v>
      </c>
      <c r="E272" s="29">
        <v>7.6822713881923702E-2</v>
      </c>
      <c r="F272" s="25">
        <f t="shared" si="18"/>
        <v>204988.2</v>
      </c>
      <c r="G272" s="29">
        <f t="shared" si="19"/>
        <v>1.2301487597822711</v>
      </c>
      <c r="H272" s="25">
        <v>3755.3</v>
      </c>
      <c r="I272" s="29">
        <v>0</v>
      </c>
      <c r="J272" s="25">
        <v>20651.900000000001</v>
      </c>
      <c r="K272" s="29">
        <v>1</v>
      </c>
      <c r="L272" s="25">
        <v>137686.5</v>
      </c>
      <c r="M272" s="29">
        <v>1.2004248782560398</v>
      </c>
      <c r="N272" s="25">
        <v>27072.5</v>
      </c>
      <c r="O272" s="29">
        <v>0.59404931203250499</v>
      </c>
      <c r="P272" s="25">
        <v>15822</v>
      </c>
      <c r="Q272" s="29">
        <v>3.1695980280621892</v>
      </c>
      <c r="R272" s="25"/>
      <c r="S272" s="29"/>
    </row>
    <row r="273" spans="1:19" ht="14.25" customHeight="1" x14ac:dyDescent="0.2">
      <c r="A273" s="23" t="s">
        <v>73</v>
      </c>
      <c r="B273" s="26">
        <f t="shared" si="16"/>
        <v>12408756.399999999</v>
      </c>
      <c r="C273" s="28">
        <f t="shared" si="17"/>
        <v>6.9401913958114292E-2</v>
      </c>
      <c r="D273" s="21">
        <v>12187457.6</v>
      </c>
      <c r="E273" s="28">
        <v>1.5091396092323598E-2</v>
      </c>
      <c r="F273" s="21">
        <f t="shared" si="18"/>
        <v>221298.80000000002</v>
      </c>
      <c r="G273" s="28">
        <f t="shared" si="19"/>
        <v>3.0604128626092879</v>
      </c>
      <c r="H273" s="21"/>
      <c r="I273" s="28"/>
      <c r="J273" s="21">
        <v>78648.5</v>
      </c>
      <c r="K273" s="28">
        <v>2.60695652173913</v>
      </c>
      <c r="L273" s="21">
        <v>59449.8</v>
      </c>
      <c r="M273" s="28">
        <v>1.0011303654511898</v>
      </c>
      <c r="N273" s="21">
        <v>71293.2</v>
      </c>
      <c r="O273" s="28">
        <v>5.2601804940723698</v>
      </c>
      <c r="P273" s="21">
        <v>10847.2</v>
      </c>
      <c r="Q273" s="28">
        <v>3.1823949037539605</v>
      </c>
      <c r="R273" s="22">
        <v>1060.0999999999999</v>
      </c>
      <c r="S273" s="30">
        <v>3</v>
      </c>
    </row>
    <row r="274" spans="1:19" ht="14.25" customHeight="1" x14ac:dyDescent="0.2">
      <c r="A274" s="23" t="s">
        <v>1</v>
      </c>
      <c r="B274" s="26">
        <f t="shared" si="16"/>
        <v>6679821.5</v>
      </c>
      <c r="C274" s="28">
        <f t="shared" si="17"/>
        <v>8.95053394765115E-2</v>
      </c>
      <c r="D274" s="21">
        <v>6071188.5</v>
      </c>
      <c r="E274" s="28">
        <v>2.9374499902284402E-2</v>
      </c>
      <c r="F274" s="21">
        <f t="shared" si="18"/>
        <v>608633</v>
      </c>
      <c r="G274" s="28">
        <f t="shared" si="19"/>
        <v>0.68931780728287817</v>
      </c>
      <c r="H274" s="21">
        <v>416870.2</v>
      </c>
      <c r="I274" s="28">
        <v>0.53081150919398901</v>
      </c>
      <c r="J274" s="21">
        <v>136172</v>
      </c>
      <c r="K274" s="28">
        <v>1</v>
      </c>
      <c r="L274" s="21">
        <v>8.4</v>
      </c>
      <c r="M274" s="28">
        <v>9</v>
      </c>
      <c r="N274" s="21">
        <v>50827.1</v>
      </c>
      <c r="O274" s="28">
        <v>0.97064744988401908</v>
      </c>
      <c r="P274" s="21">
        <v>4755.3</v>
      </c>
      <c r="Q274" s="28">
        <v>2.6663449204046001</v>
      </c>
      <c r="R274" s="22"/>
      <c r="S274" s="30"/>
    </row>
    <row r="275" spans="1:19" ht="14.25" customHeight="1" x14ac:dyDescent="0.2">
      <c r="A275" s="23" t="s">
        <v>2</v>
      </c>
      <c r="B275" s="26">
        <f t="shared" si="16"/>
        <v>8146378.1000000006</v>
      </c>
      <c r="C275" s="28">
        <f t="shared" si="17"/>
        <v>5.2225984084878212E-2</v>
      </c>
      <c r="D275" s="21">
        <v>7816321.0999999996</v>
      </c>
      <c r="E275" s="28">
        <v>2.4875435452619801E-2</v>
      </c>
      <c r="F275" s="21">
        <f t="shared" si="18"/>
        <v>330057.00000000006</v>
      </c>
      <c r="G275" s="28">
        <f t="shared" si="19"/>
        <v>0.6999343204355617</v>
      </c>
      <c r="H275" s="21">
        <v>264281</v>
      </c>
      <c r="I275" s="28">
        <v>0.582676204494459</v>
      </c>
      <c r="J275" s="21">
        <v>18993.400000000001</v>
      </c>
      <c r="K275" s="28">
        <v>1.25</v>
      </c>
      <c r="L275" s="21"/>
      <c r="M275" s="28"/>
      <c r="N275" s="21">
        <v>31031.200000000001</v>
      </c>
      <c r="O275" s="28">
        <v>1.5171130023975901</v>
      </c>
      <c r="P275" s="21">
        <v>15751.4</v>
      </c>
      <c r="Q275" s="28">
        <v>0.394148139213022</v>
      </c>
      <c r="R275" s="21"/>
      <c r="S275" s="28"/>
    </row>
    <row r="276" spans="1:19" ht="14.25" customHeight="1" x14ac:dyDescent="0.2">
      <c r="A276" s="23" t="s">
        <v>3</v>
      </c>
      <c r="B276" s="26">
        <f t="shared" si="16"/>
        <v>7527283.9000000004</v>
      </c>
      <c r="C276" s="28">
        <f t="shared" si="17"/>
        <v>0.13289528710349291</v>
      </c>
      <c r="D276" s="21">
        <v>7429407.9000000004</v>
      </c>
      <c r="E276" s="28">
        <v>9.4459858503663507E-2</v>
      </c>
      <c r="F276" s="21">
        <f>H276+J276+L276+N276+P276+R276</f>
        <v>97876.000000000015</v>
      </c>
      <c r="G276" s="28">
        <f>(H276*I276+J276*K276+L276*M276+N276*O276+P276*Q276+R276*S276)/(H276+J276+L276+N276+P276+R276)</f>
        <v>3.0503875924639332</v>
      </c>
      <c r="H276" s="21"/>
      <c r="I276" s="28"/>
      <c r="J276" s="21">
        <v>6.8</v>
      </c>
      <c r="K276" s="28">
        <v>9</v>
      </c>
      <c r="L276" s="21"/>
      <c r="M276" s="28"/>
      <c r="N276" s="21">
        <v>62433.4</v>
      </c>
      <c r="O276" s="28">
        <v>2.3234431570281298</v>
      </c>
      <c r="P276" s="21">
        <v>21679</v>
      </c>
      <c r="Q276" s="28">
        <v>2.00118455648323</v>
      </c>
      <c r="R276" s="22">
        <v>13756.8</v>
      </c>
      <c r="S276" s="30">
        <v>8</v>
      </c>
    </row>
    <row r="277" spans="1:19" ht="14.25" customHeight="1" x14ac:dyDescent="0.2">
      <c r="A277" s="23" t="s">
        <v>4</v>
      </c>
      <c r="B277" s="26">
        <f>D277+H277+J277+L277+N277+P277+R277</f>
        <v>10423100.1</v>
      </c>
      <c r="C277" s="28">
        <f>(D277*E277+H277*I277+J277*K277+L277*M277+N277*O277+P277*Q277+R277*S277)/(D277+H277+J277+L277+N277+P277+R277)</f>
        <v>0.1408651098918258</v>
      </c>
      <c r="D277" s="21">
        <v>10027477.199999999</v>
      </c>
      <c r="E277" s="28">
        <v>5.5271915253020998E-2</v>
      </c>
      <c r="F277" s="21">
        <f>H277+J277+L277+N277+P277+R277</f>
        <v>395622.89999999997</v>
      </c>
      <c r="G277" s="28">
        <f>(H277*I277+J277*K277+L277*M277+N277*O277+P277*Q277+R277*S277)/(H277+J277+L277+N277+P277+R277)</f>
        <v>2.3103143700731179</v>
      </c>
      <c r="H277" s="21">
        <v>1732.9</v>
      </c>
      <c r="I277" s="28">
        <v>0.90595937445899888</v>
      </c>
      <c r="J277" s="21"/>
      <c r="K277" s="28"/>
      <c r="L277" s="21">
        <v>164856.1</v>
      </c>
      <c r="M277" s="28">
        <v>0.89010082126169399</v>
      </c>
      <c r="N277" s="21">
        <v>186388.8</v>
      </c>
      <c r="O277" s="28">
        <v>3.2764596316946104</v>
      </c>
      <c r="P277" s="21">
        <v>42645.1</v>
      </c>
      <c r="Q277" s="28">
        <v>3.6348702430056399</v>
      </c>
      <c r="R277" s="22"/>
      <c r="S277" s="30"/>
    </row>
    <row r="278" spans="1:19" ht="14.25" customHeight="1" x14ac:dyDescent="0.2">
      <c r="A278" s="23" t="s">
        <v>5</v>
      </c>
      <c r="B278" s="26">
        <f t="shared" si="16"/>
        <v>8746300.8000000007</v>
      </c>
      <c r="C278" s="28">
        <f t="shared" si="17"/>
        <v>0.13489707317178021</v>
      </c>
      <c r="D278" s="21">
        <v>8654487.5</v>
      </c>
      <c r="E278" s="28">
        <v>9.7526213077319707E-2</v>
      </c>
      <c r="F278" s="21">
        <f t="shared" ref="F278:F284" si="20">H278+J278+L278+N278+P278+R278</f>
        <v>91813.299999999988</v>
      </c>
      <c r="G278" s="28">
        <f t="shared" ref="G278:G284" si="21">(H278*I278+J278*K278+L278*M278+N278*O278+P278*Q278+R278*S278)/(H278+J278+L278+N278+P278+R278)</f>
        <v>3.6575418485121456</v>
      </c>
      <c r="H278" s="21">
        <v>535.29999999999995</v>
      </c>
      <c r="I278" s="28">
        <v>0.01</v>
      </c>
      <c r="J278" s="21"/>
      <c r="K278" s="28"/>
      <c r="L278" s="21">
        <v>681.8</v>
      </c>
      <c r="M278" s="28">
        <v>1.5</v>
      </c>
      <c r="N278" s="21">
        <v>62585.2</v>
      </c>
      <c r="O278" s="28">
        <v>3.4189715459885104</v>
      </c>
      <c r="P278" s="21">
        <v>28011</v>
      </c>
      <c r="Q278" s="28">
        <v>4.3128026846595997</v>
      </c>
      <c r="R278" s="22"/>
      <c r="S278" s="30"/>
    </row>
    <row r="279" spans="1:19" ht="14.25" customHeight="1" x14ac:dyDescent="0.2">
      <c r="A279" s="23" t="s">
        <v>6</v>
      </c>
      <c r="B279" s="26">
        <f t="shared" si="16"/>
        <v>12860602.699999999</v>
      </c>
      <c r="C279" s="28">
        <f t="shared" si="17"/>
        <v>6.2084390026293235E-2</v>
      </c>
      <c r="D279" s="21">
        <v>12639116</v>
      </c>
      <c r="E279" s="28">
        <v>3.8782921527106801E-2</v>
      </c>
      <c r="F279" s="21">
        <f t="shared" si="20"/>
        <v>221486.7</v>
      </c>
      <c r="G279" s="28">
        <f t="shared" si="21"/>
        <v>1.391780319089136</v>
      </c>
      <c r="H279" s="21"/>
      <c r="I279" s="28"/>
      <c r="J279" s="21">
        <v>20298</v>
      </c>
      <c r="K279" s="28">
        <v>1.1913218051039498</v>
      </c>
      <c r="L279" s="21">
        <v>34030</v>
      </c>
      <c r="M279" s="28">
        <v>0.1</v>
      </c>
      <c r="N279" s="21">
        <v>112698.7</v>
      </c>
      <c r="O279" s="28">
        <v>0.31598146207542799</v>
      </c>
      <c r="P279" s="21">
        <v>54460</v>
      </c>
      <c r="Q279" s="28">
        <v>4.4999206757252992</v>
      </c>
      <c r="R279" s="22"/>
      <c r="S279" s="30"/>
    </row>
    <row r="280" spans="1:19" ht="14.25" customHeight="1" x14ac:dyDescent="0.2">
      <c r="A280" s="23" t="s">
        <v>7</v>
      </c>
      <c r="B280" s="26">
        <f t="shared" si="16"/>
        <v>8749980.0999999978</v>
      </c>
      <c r="C280" s="28">
        <f t="shared" si="17"/>
        <v>0.16677878695975559</v>
      </c>
      <c r="D280" s="21">
        <v>8461553.6999999993</v>
      </c>
      <c r="E280" s="28">
        <v>3.3576130468805004E-2</v>
      </c>
      <c r="F280" s="21">
        <f t="shared" si="20"/>
        <v>288426.40000000002</v>
      </c>
      <c r="G280" s="28">
        <f t="shared" si="21"/>
        <v>4.074539764737211</v>
      </c>
      <c r="H280" s="21"/>
      <c r="I280" s="28"/>
      <c r="J280" s="21">
        <v>32441.200000000001</v>
      </c>
      <c r="K280" s="28">
        <v>0.26595810265958103</v>
      </c>
      <c r="L280" s="21">
        <v>20707.2</v>
      </c>
      <c r="M280" s="28">
        <v>0.9</v>
      </c>
      <c r="N280" s="21">
        <v>235265.8</v>
      </c>
      <c r="O280" s="28">
        <v>4.8791195745408</v>
      </c>
      <c r="P280" s="21">
        <v>12.2</v>
      </c>
      <c r="Q280" s="28">
        <v>4.13</v>
      </c>
      <c r="R280" s="22"/>
      <c r="S280" s="30"/>
    </row>
    <row r="281" spans="1:19" ht="14.25" customHeight="1" x14ac:dyDescent="0.2">
      <c r="A281" s="23" t="s">
        <v>8</v>
      </c>
      <c r="B281" s="26">
        <f t="shared" si="16"/>
        <v>11076216.5</v>
      </c>
      <c r="C281" s="28">
        <f t="shared" si="17"/>
        <v>0.15109846742341992</v>
      </c>
      <c r="D281" s="21">
        <v>10977627.300000001</v>
      </c>
      <c r="E281" s="28">
        <v>0.120925384850695</v>
      </c>
      <c r="F281" s="21">
        <f t="shared" si="20"/>
        <v>98589.2</v>
      </c>
      <c r="G281" s="28">
        <f t="shared" si="21"/>
        <v>3.5107854815740498</v>
      </c>
      <c r="H281" s="21"/>
      <c r="I281" s="28"/>
      <c r="J281" s="21"/>
      <c r="K281" s="28"/>
      <c r="L281" s="21">
        <v>10392.200000000001</v>
      </c>
      <c r="M281" s="28">
        <v>0.100196301071958</v>
      </c>
      <c r="N281" s="21">
        <v>3781.8</v>
      </c>
      <c r="O281" s="28">
        <v>1.0916891427362598</v>
      </c>
      <c r="P281" s="21">
        <v>84415.2</v>
      </c>
      <c r="Q281" s="28">
        <v>4.0390323306703095</v>
      </c>
      <c r="R281" s="22"/>
      <c r="S281" s="30"/>
    </row>
    <row r="282" spans="1:19" ht="14.25" customHeight="1" x14ac:dyDescent="0.2">
      <c r="A282" s="23" t="s">
        <v>9</v>
      </c>
      <c r="B282" s="26">
        <f t="shared" si="16"/>
        <v>15547047.600000001</v>
      </c>
      <c r="C282" s="28">
        <f t="shared" si="17"/>
        <v>4.7583218694204045E-2</v>
      </c>
      <c r="D282" s="21">
        <v>15448858.4</v>
      </c>
      <c r="E282" s="28">
        <v>3.3094395246706397E-2</v>
      </c>
      <c r="F282" s="21">
        <f t="shared" si="20"/>
        <v>98189.200000000012</v>
      </c>
      <c r="G282" s="28">
        <f t="shared" si="21"/>
        <v>2.3272207126649369</v>
      </c>
      <c r="H282" s="21"/>
      <c r="I282" s="28"/>
      <c r="J282" s="21"/>
      <c r="K282" s="28"/>
      <c r="L282" s="21">
        <v>31358.400000000001</v>
      </c>
      <c r="M282" s="28">
        <v>0.41117021276595705</v>
      </c>
      <c r="N282" s="21">
        <v>29127.9</v>
      </c>
      <c r="O282" s="28">
        <v>3.34210499212096</v>
      </c>
      <c r="P282" s="21">
        <v>37702.9</v>
      </c>
      <c r="Q282" s="28">
        <v>3.1367825817112198</v>
      </c>
      <c r="R282" s="21"/>
      <c r="S282" s="28"/>
    </row>
    <row r="283" spans="1:19" ht="14.25" customHeight="1" x14ac:dyDescent="0.2">
      <c r="A283" s="23" t="s">
        <v>14</v>
      </c>
      <c r="B283" s="26">
        <f t="shared" si="16"/>
        <v>20340461.800000001</v>
      </c>
      <c r="C283" s="28">
        <f t="shared" si="17"/>
        <v>5.8402198911727696E-2</v>
      </c>
      <c r="D283" s="21">
        <v>20137750.5</v>
      </c>
      <c r="E283" s="28">
        <v>2.6104606122714601E-2</v>
      </c>
      <c r="F283" s="21">
        <f t="shared" si="20"/>
        <v>202711.3</v>
      </c>
      <c r="G283" s="28">
        <f t="shared" si="21"/>
        <v>3.2669103843742309</v>
      </c>
      <c r="H283" s="21"/>
      <c r="I283" s="28"/>
      <c r="J283" s="21">
        <v>36320.800000000003</v>
      </c>
      <c r="K283" s="28">
        <v>1.48076859540539</v>
      </c>
      <c r="L283" s="21">
        <v>0.7</v>
      </c>
      <c r="M283" s="28">
        <v>3.5</v>
      </c>
      <c r="N283" s="21">
        <v>114450.1</v>
      </c>
      <c r="O283" s="28">
        <v>4.2233637279478096</v>
      </c>
      <c r="P283" s="21">
        <v>51939.7</v>
      </c>
      <c r="Q283" s="28">
        <v>2.4083716309489702</v>
      </c>
      <c r="R283" s="22"/>
      <c r="S283" s="30"/>
    </row>
    <row r="284" spans="1:19" ht="14.25" customHeight="1" thickBot="1" x14ac:dyDescent="0.25">
      <c r="A284" s="24" t="s">
        <v>15</v>
      </c>
      <c r="B284" s="27">
        <f t="shared" si="16"/>
        <v>17481265.200000003</v>
      </c>
      <c r="C284" s="29">
        <f t="shared" si="17"/>
        <v>5.4541377588619856E-2</v>
      </c>
      <c r="D284" s="25">
        <v>17392667.300000001</v>
      </c>
      <c r="E284" s="29">
        <v>4.0294507674507193E-2</v>
      </c>
      <c r="F284" s="25">
        <f t="shared" si="20"/>
        <v>88597.9</v>
      </c>
      <c r="G284" s="29">
        <f t="shared" si="21"/>
        <v>2.8513465894789833</v>
      </c>
      <c r="H284" s="25"/>
      <c r="I284" s="29"/>
      <c r="J284" s="25">
        <v>0.6</v>
      </c>
      <c r="K284" s="29">
        <v>3.5</v>
      </c>
      <c r="L284" s="25">
        <v>34925</v>
      </c>
      <c r="M284" s="29">
        <v>1.2</v>
      </c>
      <c r="N284" s="25">
        <v>11419.3</v>
      </c>
      <c r="O284" s="29">
        <v>2.7545882847460001</v>
      </c>
      <c r="P284" s="25">
        <v>42253</v>
      </c>
      <c r="Q284" s="29">
        <v>4.2424384067403498</v>
      </c>
      <c r="R284" s="25"/>
      <c r="S284" s="29"/>
    </row>
    <row r="285" spans="1:19" ht="14.25" customHeight="1" x14ac:dyDescent="0.2">
      <c r="A285" s="23" t="s">
        <v>74</v>
      </c>
      <c r="B285" s="26">
        <f t="shared" ref="B285:B296" si="22">D285+H285+J285+L285+N285+P285+R285</f>
        <v>18847195.900000002</v>
      </c>
      <c r="C285" s="28">
        <f t="shared" ref="C285:C296" si="23">(D285*E285+H285*I285+J285*K285+L285*M285+N285*O285+P285*Q285+R285*S285)/(D285+H285+J285+L285+N285+P285+R285)</f>
        <v>3.0518722787828575E-2</v>
      </c>
      <c r="D285" s="21">
        <v>18752273</v>
      </c>
      <c r="E285" s="28">
        <v>1.50060927014021E-2</v>
      </c>
      <c r="F285" s="21">
        <f t="shared" ref="F285:F315" si="24">H285+J285+L285+N285+P285+R285</f>
        <v>94922.900000000009</v>
      </c>
      <c r="G285" s="28">
        <f t="shared" ref="G285:G315" si="25">(H285*I285+J285*K285+L285*M285+N285*O285+P285*Q285+R285*S285)/(H285+J285+L285+N285+P285+R285)</f>
        <v>3.0950803230832569</v>
      </c>
      <c r="H285" s="21"/>
      <c r="I285" s="28"/>
      <c r="J285" s="21"/>
      <c r="K285" s="28"/>
      <c r="L285" s="21"/>
      <c r="M285" s="28"/>
      <c r="N285" s="21">
        <v>89000.8</v>
      </c>
      <c r="O285" s="28">
        <v>2.9957893636911099</v>
      </c>
      <c r="P285" s="21">
        <v>5922.1</v>
      </c>
      <c r="Q285" s="28">
        <v>4.5872832272335806</v>
      </c>
      <c r="R285" s="22"/>
      <c r="S285" s="30"/>
    </row>
    <row r="286" spans="1:19" ht="14.25" customHeight="1" x14ac:dyDescent="0.2">
      <c r="A286" s="23" t="s">
        <v>1</v>
      </c>
      <c r="B286" s="26">
        <f t="shared" si="22"/>
        <v>10966347.899999999</v>
      </c>
      <c r="C286" s="28">
        <f t="shared" si="23"/>
        <v>0.14448943243903467</v>
      </c>
      <c r="D286" s="21">
        <v>10525641.1</v>
      </c>
      <c r="E286" s="28">
        <v>1.7057368030532601E-2</v>
      </c>
      <c r="F286" s="21">
        <f t="shared" si="24"/>
        <v>440706.8</v>
      </c>
      <c r="G286" s="28">
        <f t="shared" si="25"/>
        <v>3.1880189958493941</v>
      </c>
      <c r="H286" s="21">
        <v>16.7</v>
      </c>
      <c r="I286" s="28">
        <v>3.5</v>
      </c>
      <c r="J286" s="21">
        <v>17416.099999999999</v>
      </c>
      <c r="K286" s="28">
        <v>2</v>
      </c>
      <c r="L286" s="21">
        <v>226409</v>
      </c>
      <c r="M286" s="28">
        <v>2.46153841057555</v>
      </c>
      <c r="N286" s="21">
        <v>196105.5</v>
      </c>
      <c r="O286" s="28">
        <v>4.1252236678726497</v>
      </c>
      <c r="P286" s="21">
        <v>759.5</v>
      </c>
      <c r="Q286" s="28">
        <v>5</v>
      </c>
      <c r="R286" s="22"/>
      <c r="S286" s="30"/>
    </row>
    <row r="287" spans="1:19" ht="14.25" customHeight="1" x14ac:dyDescent="0.2">
      <c r="A287" s="23" t="s">
        <v>2</v>
      </c>
      <c r="B287" s="26">
        <f t="shared" si="22"/>
        <v>15783459.599999998</v>
      </c>
      <c r="C287" s="28">
        <f t="shared" si="23"/>
        <v>3.0007227439540578E-2</v>
      </c>
      <c r="D287" s="21">
        <v>15702351.6</v>
      </c>
      <c r="E287" s="28">
        <v>2.18177542910197E-2</v>
      </c>
      <c r="F287" s="21">
        <f t="shared" si="24"/>
        <v>81108</v>
      </c>
      <c r="G287" s="28">
        <f t="shared" si="25"/>
        <v>1.6154733565123043</v>
      </c>
      <c r="H287" s="21"/>
      <c r="I287" s="28"/>
      <c r="J287" s="21">
        <v>13969.9</v>
      </c>
      <c r="K287" s="28">
        <v>1</v>
      </c>
      <c r="L287" s="21">
        <v>1000.7</v>
      </c>
      <c r="M287" s="28">
        <v>1</v>
      </c>
      <c r="N287" s="21">
        <v>11567.2</v>
      </c>
      <c r="O287" s="28">
        <v>1.9480729995158699</v>
      </c>
      <c r="P287" s="21">
        <v>54251.5</v>
      </c>
      <c r="Q287" s="28">
        <v>1.6975106679077998</v>
      </c>
      <c r="R287" s="22">
        <v>318.7</v>
      </c>
      <c r="S287" s="30">
        <v>4.49</v>
      </c>
    </row>
    <row r="288" spans="1:19" ht="14.25" customHeight="1" x14ac:dyDescent="0.2">
      <c r="A288" s="23" t="s">
        <v>3</v>
      </c>
      <c r="B288" s="26">
        <f t="shared" si="22"/>
        <v>16571876.299999999</v>
      </c>
      <c r="C288" s="28">
        <f t="shared" si="23"/>
        <v>0.14615719434256219</v>
      </c>
      <c r="D288" s="21">
        <v>16189618.699999999</v>
      </c>
      <c r="E288" s="28">
        <v>5.83188401466182E-2</v>
      </c>
      <c r="F288" s="21">
        <f t="shared" si="24"/>
        <v>382257.60000000003</v>
      </c>
      <c r="G288" s="28">
        <f t="shared" si="25"/>
        <v>3.8663434291430687</v>
      </c>
      <c r="H288" s="21"/>
      <c r="I288" s="28"/>
      <c r="J288" s="21">
        <v>515.79999999999995</v>
      </c>
      <c r="K288" s="28">
        <v>4.2</v>
      </c>
      <c r="L288" s="21">
        <v>139700</v>
      </c>
      <c r="M288" s="28">
        <v>2.5</v>
      </c>
      <c r="N288" s="21">
        <v>220012.6</v>
      </c>
      <c r="O288" s="28">
        <v>4.8489122895688697</v>
      </c>
      <c r="P288" s="21">
        <v>21086.2</v>
      </c>
      <c r="Q288" s="28">
        <v>2.83128301922584</v>
      </c>
      <c r="R288" s="22">
        <v>943</v>
      </c>
      <c r="S288" s="30">
        <v>0</v>
      </c>
    </row>
    <row r="289" spans="1:19" ht="14.25" customHeight="1" x14ac:dyDescent="0.2">
      <c r="A289" s="23" t="s">
        <v>4</v>
      </c>
      <c r="B289" s="26">
        <f t="shared" si="22"/>
        <v>14907467</v>
      </c>
      <c r="C289" s="28">
        <f t="shared" si="23"/>
        <v>9.6950062743724336E-2</v>
      </c>
      <c r="D289" s="21">
        <v>14587730.800000001</v>
      </c>
      <c r="E289" s="28">
        <v>1.5996864022196002E-2</v>
      </c>
      <c r="F289" s="21">
        <f t="shared" si="24"/>
        <v>319736.2</v>
      </c>
      <c r="G289" s="28">
        <f t="shared" si="25"/>
        <v>3.790380679447618</v>
      </c>
      <c r="H289" s="21"/>
      <c r="I289" s="28"/>
      <c r="J289" s="21">
        <v>591.20000000000005</v>
      </c>
      <c r="K289" s="28">
        <v>4.2</v>
      </c>
      <c r="L289" s="21"/>
      <c r="M289" s="28"/>
      <c r="N289" s="21">
        <v>145916.5</v>
      </c>
      <c r="O289" s="28">
        <v>3.5750521702480502</v>
      </c>
      <c r="P289" s="21">
        <v>173228.5</v>
      </c>
      <c r="Q289" s="28">
        <v>3.9703615455886294</v>
      </c>
      <c r="R289" s="22"/>
      <c r="S289" s="30"/>
    </row>
    <row r="290" spans="1:19" ht="14.25" customHeight="1" x14ac:dyDescent="0.2">
      <c r="A290" s="23" t="s">
        <v>5</v>
      </c>
      <c r="B290" s="26">
        <f t="shared" si="22"/>
        <v>17643904.300000001</v>
      </c>
      <c r="C290" s="28">
        <f t="shared" si="23"/>
        <v>9.3334503123551862E-2</v>
      </c>
      <c r="D290" s="21">
        <v>17382895.5</v>
      </c>
      <c r="E290" s="28">
        <v>2.4562707864176005E-2</v>
      </c>
      <c r="F290" s="21">
        <f t="shared" si="24"/>
        <v>261008.80000000002</v>
      </c>
      <c r="G290" s="28">
        <f t="shared" si="25"/>
        <v>4.6734595040473748</v>
      </c>
      <c r="H290" s="21"/>
      <c r="I290" s="28"/>
      <c r="J290" s="21"/>
      <c r="K290" s="28"/>
      <c r="L290" s="21">
        <v>1101.7</v>
      </c>
      <c r="M290" s="28">
        <v>4</v>
      </c>
      <c r="N290" s="21">
        <v>259420.1</v>
      </c>
      <c r="O290" s="28">
        <v>4.6766470948087697</v>
      </c>
      <c r="P290" s="21">
        <v>487</v>
      </c>
      <c r="Q290" s="28">
        <v>4.4989733059548289</v>
      </c>
      <c r="R290" s="22"/>
      <c r="S290" s="30"/>
    </row>
    <row r="291" spans="1:19" ht="14.25" customHeight="1" x14ac:dyDescent="0.2">
      <c r="A291" s="23" t="s">
        <v>6</v>
      </c>
      <c r="B291" s="26">
        <f t="shared" si="22"/>
        <v>17305002.899999999</v>
      </c>
      <c r="C291" s="28">
        <f t="shared" si="23"/>
        <v>8.5317729591365868E-2</v>
      </c>
      <c r="D291" s="21">
        <v>16915810.800000001</v>
      </c>
      <c r="E291" s="28">
        <v>1.1155568670701901E-2</v>
      </c>
      <c r="F291" s="21">
        <f t="shared" si="24"/>
        <v>389192.10000000003</v>
      </c>
      <c r="G291" s="28">
        <f t="shared" si="25"/>
        <v>3.3086952921192418</v>
      </c>
      <c r="H291" s="21"/>
      <c r="I291" s="28"/>
      <c r="J291" s="21">
        <v>5231.3</v>
      </c>
      <c r="K291" s="28">
        <v>1.5</v>
      </c>
      <c r="L291" s="21">
        <v>34875.699999999997</v>
      </c>
      <c r="M291" s="28">
        <v>1.2001046573975598</v>
      </c>
      <c r="N291" s="21">
        <v>245323.9</v>
      </c>
      <c r="O291" s="28">
        <v>2.8854362742480499</v>
      </c>
      <c r="P291" s="21">
        <v>103761.2</v>
      </c>
      <c r="Q291" s="28">
        <v>5.1093293928751793</v>
      </c>
      <c r="R291" s="22"/>
      <c r="S291" s="30"/>
    </row>
    <row r="292" spans="1:19" ht="14.25" customHeight="1" x14ac:dyDescent="0.2">
      <c r="A292" s="23" t="s">
        <v>7</v>
      </c>
      <c r="B292" s="26">
        <f t="shared" si="22"/>
        <v>5959079.0999999996</v>
      </c>
      <c r="C292" s="28">
        <f t="shared" si="23"/>
        <v>0.35478965483106295</v>
      </c>
      <c r="D292" s="21">
        <v>5456636.0999999996</v>
      </c>
      <c r="E292" s="28">
        <v>2.7575902853408205E-2</v>
      </c>
      <c r="F292" s="21">
        <f t="shared" si="24"/>
        <v>502443</v>
      </c>
      <c r="G292" s="28">
        <f t="shared" si="25"/>
        <v>3.9083994602372822</v>
      </c>
      <c r="H292" s="21"/>
      <c r="I292" s="28"/>
      <c r="J292" s="21"/>
      <c r="K292" s="28"/>
      <c r="L292" s="21">
        <v>209420</v>
      </c>
      <c r="M292" s="28">
        <v>2.5</v>
      </c>
      <c r="N292" s="21">
        <v>271556.7</v>
      </c>
      <c r="O292" s="28">
        <v>5.0077287726651596</v>
      </c>
      <c r="P292" s="21">
        <v>20733.3</v>
      </c>
      <c r="Q292" s="28">
        <v>3.5909213680407799</v>
      </c>
      <c r="R292" s="22">
        <v>733</v>
      </c>
      <c r="S292" s="30">
        <v>8</v>
      </c>
    </row>
    <row r="293" spans="1:19" ht="14.25" customHeight="1" x14ac:dyDescent="0.2">
      <c r="A293" s="23" t="s">
        <v>8</v>
      </c>
      <c r="B293" s="26">
        <f t="shared" si="22"/>
        <v>10087808.1</v>
      </c>
      <c r="C293" s="28">
        <f t="shared" si="23"/>
        <v>3.3365775960785729E-2</v>
      </c>
      <c r="D293" s="21">
        <v>10058835.1</v>
      </c>
      <c r="E293" s="28">
        <v>2.1140593208452102E-2</v>
      </c>
      <c r="F293" s="21">
        <f t="shared" si="24"/>
        <v>28973</v>
      </c>
      <c r="G293" s="28">
        <f t="shared" si="25"/>
        <v>4.2777000655782969</v>
      </c>
      <c r="H293" s="21"/>
      <c r="I293" s="28"/>
      <c r="J293" s="21"/>
      <c r="K293" s="28"/>
      <c r="L293" s="21">
        <v>9.9</v>
      </c>
      <c r="M293" s="28">
        <v>3.46</v>
      </c>
      <c r="N293" s="21"/>
      <c r="O293" s="28"/>
      <c r="P293" s="21">
        <v>28963.1</v>
      </c>
      <c r="Q293" s="28">
        <v>4.2779795671043503</v>
      </c>
      <c r="R293" s="22"/>
      <c r="S293" s="30"/>
    </row>
    <row r="294" spans="1:19" ht="14.25" customHeight="1" x14ac:dyDescent="0.2">
      <c r="A294" s="23" t="s">
        <v>9</v>
      </c>
      <c r="B294" s="26">
        <f t="shared" si="22"/>
        <v>5445145.9000000004</v>
      </c>
      <c r="C294" s="28">
        <f t="shared" si="23"/>
        <v>0.25288989134340734</v>
      </c>
      <c r="D294" s="21">
        <v>5169084.7</v>
      </c>
      <c r="E294" s="28">
        <v>4.2803478341146201E-2</v>
      </c>
      <c r="F294" s="21">
        <f t="shared" si="24"/>
        <v>276061.2</v>
      </c>
      <c r="G294" s="28">
        <f t="shared" si="25"/>
        <v>4.1866352460976035</v>
      </c>
      <c r="H294" s="21"/>
      <c r="I294" s="28"/>
      <c r="J294" s="21">
        <v>34903.9</v>
      </c>
      <c r="K294" s="28">
        <v>2.0000931128040103</v>
      </c>
      <c r="L294" s="21">
        <v>9.5</v>
      </c>
      <c r="M294" s="28">
        <v>3.2</v>
      </c>
      <c r="N294" s="21">
        <v>143180.70000000001</v>
      </c>
      <c r="O294" s="28">
        <v>4.9626300891111699</v>
      </c>
      <c r="P294" s="21">
        <v>97967.1</v>
      </c>
      <c r="Q294" s="28">
        <v>3.83162561717148</v>
      </c>
      <c r="R294" s="22"/>
      <c r="S294" s="30"/>
    </row>
    <row r="295" spans="1:19" ht="14.25" customHeight="1" x14ac:dyDescent="0.2">
      <c r="A295" s="23" t="s">
        <v>14</v>
      </c>
      <c r="B295" s="26">
        <f t="shared" si="22"/>
        <v>7906925.5</v>
      </c>
      <c r="C295" s="28">
        <f t="shared" si="23"/>
        <v>0.20798421978302425</v>
      </c>
      <c r="D295" s="21">
        <v>7230329.0999999996</v>
      </c>
      <c r="E295" s="28">
        <v>1.9778101663449902E-2</v>
      </c>
      <c r="F295" s="21">
        <f t="shared" si="24"/>
        <v>676596.4</v>
      </c>
      <c r="G295" s="28">
        <f t="shared" si="25"/>
        <v>2.2192159860738232</v>
      </c>
      <c r="H295" s="21"/>
      <c r="I295" s="28"/>
      <c r="J295" s="21">
        <v>488960</v>
      </c>
      <c r="K295" s="28">
        <v>2.00002985929319</v>
      </c>
      <c r="L295" s="21">
        <v>141446.30000000002</v>
      </c>
      <c r="M295" s="28">
        <v>2.4691349296517502</v>
      </c>
      <c r="N295" s="21">
        <v>7202.4</v>
      </c>
      <c r="O295" s="28">
        <v>5.04261732200378</v>
      </c>
      <c r="P295" s="21">
        <v>38987.700000000004</v>
      </c>
      <c r="Q295" s="28">
        <v>3.5398343580154803</v>
      </c>
      <c r="R295" s="22"/>
      <c r="S295" s="30"/>
    </row>
    <row r="296" spans="1:19" ht="14.25" customHeight="1" thickBot="1" x14ac:dyDescent="0.25">
      <c r="A296" s="24" t="s">
        <v>15</v>
      </c>
      <c r="B296" s="27">
        <f t="shared" si="22"/>
        <v>6438855.4000000004</v>
      </c>
      <c r="C296" s="29">
        <f t="shared" si="23"/>
        <v>0.418396425706345</v>
      </c>
      <c r="D296" s="25">
        <v>5842106.5</v>
      </c>
      <c r="E296" s="29">
        <v>0.10091311532920499</v>
      </c>
      <c r="F296" s="25">
        <f t="shared" si="24"/>
        <v>596748.9</v>
      </c>
      <c r="G296" s="29">
        <f t="shared" si="25"/>
        <v>3.5265233299969223</v>
      </c>
      <c r="H296" s="25"/>
      <c r="I296" s="29"/>
      <c r="J296" s="25">
        <v>9.5</v>
      </c>
      <c r="K296" s="29">
        <v>3.2</v>
      </c>
      <c r="L296" s="25">
        <v>299791.90000000002</v>
      </c>
      <c r="M296" s="29">
        <v>2.3700849222410598</v>
      </c>
      <c r="N296" s="25">
        <v>191242.1</v>
      </c>
      <c r="O296" s="29">
        <v>4.4675897514197995</v>
      </c>
      <c r="P296" s="25">
        <v>105705.4</v>
      </c>
      <c r="Q296" s="29">
        <v>5.1037601674086694</v>
      </c>
      <c r="R296" s="25"/>
      <c r="S296" s="29"/>
    </row>
    <row r="297" spans="1:19" ht="14.25" customHeight="1" x14ac:dyDescent="0.2">
      <c r="A297" s="23" t="s">
        <v>75</v>
      </c>
      <c r="B297" s="26">
        <f t="shared" ref="B297:B308" si="26">D297+H297+J297+L297+N297+P297+R297</f>
        <v>3275970.5999999996</v>
      </c>
      <c r="C297" s="28">
        <f t="shared" ref="C297:C308" si="27">(D297*E297+H297*I297+J297*K297+L297*M297+N297*O297+P297*Q297+R297*S297)/(D297+H297+J297+L297+N297+P297+R297)</f>
        <v>0.16283857950373548</v>
      </c>
      <c r="D297" s="21">
        <v>3164359.8</v>
      </c>
      <c r="E297" s="28">
        <v>8.1104099476930494E-2</v>
      </c>
      <c r="F297" s="21">
        <f t="shared" si="24"/>
        <v>111610.79999999999</v>
      </c>
      <c r="G297" s="28">
        <f t="shared" si="25"/>
        <v>2.4801528794704462</v>
      </c>
      <c r="H297" s="21">
        <v>10.1</v>
      </c>
      <c r="I297" s="28">
        <v>3.47</v>
      </c>
      <c r="J297" s="21">
        <v>34925</v>
      </c>
      <c r="K297" s="28">
        <v>3</v>
      </c>
      <c r="L297" s="21">
        <v>35217.300000000003</v>
      </c>
      <c r="M297" s="28">
        <v>1.1983400203877099</v>
      </c>
      <c r="N297" s="21">
        <v>34925</v>
      </c>
      <c r="O297" s="28">
        <v>3</v>
      </c>
      <c r="P297" s="21">
        <v>6533.4</v>
      </c>
      <c r="Q297" s="28">
        <v>3.8302415281476696</v>
      </c>
      <c r="R297" s="22"/>
      <c r="S297" s="30"/>
    </row>
    <row r="298" spans="1:19" ht="14.25" customHeight="1" x14ac:dyDescent="0.2">
      <c r="A298" s="23" t="s">
        <v>1</v>
      </c>
      <c r="B298" s="26">
        <f t="shared" si="26"/>
        <v>6184540.2999999998</v>
      </c>
      <c r="C298" s="28">
        <f t="shared" si="27"/>
        <v>0.26507442582272456</v>
      </c>
      <c r="D298" s="21">
        <v>5782705.7000000002</v>
      </c>
      <c r="E298" s="28">
        <v>4.3668655314760399E-2</v>
      </c>
      <c r="F298" s="21">
        <f t="shared" si="24"/>
        <v>401834.6</v>
      </c>
      <c r="G298" s="28">
        <f t="shared" si="25"/>
        <v>3.4512719586615996</v>
      </c>
      <c r="H298" s="21">
        <v>9.6</v>
      </c>
      <c r="I298" s="28">
        <v>3.2</v>
      </c>
      <c r="J298" s="21"/>
      <c r="K298" s="28"/>
      <c r="L298" s="21">
        <v>210068.4</v>
      </c>
      <c r="M298" s="28">
        <v>2.5</v>
      </c>
      <c r="N298" s="21">
        <v>187726.3</v>
      </c>
      <c r="O298" s="28">
        <v>4.54185011370277</v>
      </c>
      <c r="P298" s="21">
        <v>4030.3</v>
      </c>
      <c r="Q298" s="28">
        <v>2.23657047862442</v>
      </c>
      <c r="R298" s="22"/>
      <c r="S298" s="30"/>
    </row>
    <row r="299" spans="1:19" ht="14.25" customHeight="1" x14ac:dyDescent="0.2">
      <c r="A299" s="23" t="s">
        <v>2</v>
      </c>
      <c r="B299" s="26">
        <f t="shared" si="26"/>
        <v>3867334.2</v>
      </c>
      <c r="C299" s="28">
        <f t="shared" si="27"/>
        <v>0.46998126978527011</v>
      </c>
      <c r="D299" s="21">
        <v>3443232.7</v>
      </c>
      <c r="E299" s="28">
        <v>9.675512956182139E-2</v>
      </c>
      <c r="F299" s="21">
        <f t="shared" si="24"/>
        <v>424101.49999999994</v>
      </c>
      <c r="G299" s="28">
        <f t="shared" si="25"/>
        <v>3.5001626073003802</v>
      </c>
      <c r="H299" s="21"/>
      <c r="I299" s="28"/>
      <c r="J299" s="21"/>
      <c r="K299" s="28"/>
      <c r="L299" s="21">
        <v>600.6</v>
      </c>
      <c r="M299" s="28">
        <v>1</v>
      </c>
      <c r="N299" s="21">
        <v>417036.1</v>
      </c>
      <c r="O299" s="28">
        <v>3.4902017163502199</v>
      </c>
      <c r="P299" s="21">
        <v>6464.8</v>
      </c>
      <c r="Q299" s="28">
        <v>4.375</v>
      </c>
      <c r="R299" s="22"/>
      <c r="S299" s="30"/>
    </row>
    <row r="300" spans="1:19" ht="14.25" customHeight="1" x14ac:dyDescent="0.2">
      <c r="A300" s="23" t="s">
        <v>3</v>
      </c>
      <c r="B300" s="26">
        <f t="shared" si="26"/>
        <v>3666595.9999999995</v>
      </c>
      <c r="C300" s="28">
        <f t="shared" si="27"/>
        <v>5.4769621469068289E-2</v>
      </c>
      <c r="D300" s="21">
        <v>3612116</v>
      </c>
      <c r="E300" s="28">
        <v>1.6687718500734701E-2</v>
      </c>
      <c r="F300" s="21">
        <f t="shared" si="24"/>
        <v>54480.000000000007</v>
      </c>
      <c r="G300" s="28">
        <f t="shared" si="25"/>
        <v>2.5796640969163005</v>
      </c>
      <c r="H300" s="21"/>
      <c r="I300" s="28"/>
      <c r="J300" s="21">
        <v>1421.8</v>
      </c>
      <c r="K300" s="28">
        <v>1.9990856660571099</v>
      </c>
      <c r="L300" s="21"/>
      <c r="M300" s="28"/>
      <c r="N300" s="21">
        <v>43900.800000000003</v>
      </c>
      <c r="O300" s="28">
        <v>2.5107879583060004</v>
      </c>
      <c r="P300" s="21">
        <v>9157.4</v>
      </c>
      <c r="Q300" s="28">
        <v>3</v>
      </c>
      <c r="R300" s="22"/>
      <c r="S300" s="30"/>
    </row>
    <row r="301" spans="1:19" ht="14.25" customHeight="1" x14ac:dyDescent="0.2">
      <c r="A301" s="23" t="s">
        <v>4</v>
      </c>
      <c r="B301" s="26">
        <f t="shared" si="26"/>
        <v>2204599</v>
      </c>
      <c r="C301" s="28">
        <f t="shared" si="27"/>
        <v>0.47509201537331741</v>
      </c>
      <c r="D301" s="21">
        <v>2010371</v>
      </c>
      <c r="E301" s="28">
        <v>5.8421209319075899E-2</v>
      </c>
      <c r="F301" s="21">
        <f t="shared" si="24"/>
        <v>194228</v>
      </c>
      <c r="G301" s="28">
        <f t="shared" si="25"/>
        <v>4.7878734116605237</v>
      </c>
      <c r="H301" s="21"/>
      <c r="I301" s="28"/>
      <c r="J301" s="21">
        <v>61.7</v>
      </c>
      <c r="K301" s="28">
        <v>3.4317666126418205</v>
      </c>
      <c r="L301" s="21">
        <v>952.2</v>
      </c>
      <c r="M301" s="28">
        <v>0.497718966603655</v>
      </c>
      <c r="N301" s="21">
        <v>164558.9</v>
      </c>
      <c r="O301" s="28">
        <v>4.8615933686965596</v>
      </c>
      <c r="P301" s="21">
        <v>28655.200000000001</v>
      </c>
      <c r="Q301" s="28">
        <v>4.51</v>
      </c>
      <c r="R301" s="22"/>
      <c r="S301" s="30"/>
    </row>
    <row r="302" spans="1:19" ht="14.25" customHeight="1" x14ac:dyDescent="0.2">
      <c r="A302" s="23" t="s">
        <v>5</v>
      </c>
      <c r="B302" s="26">
        <f t="shared" si="26"/>
        <v>3720986.3</v>
      </c>
      <c r="C302" s="28">
        <f t="shared" si="27"/>
        <v>0.40090101621712504</v>
      </c>
      <c r="D302" s="21">
        <v>3419993.8</v>
      </c>
      <c r="E302" s="28">
        <v>4.7988954833777797E-2</v>
      </c>
      <c r="F302" s="21">
        <f t="shared" si="24"/>
        <v>300992.5</v>
      </c>
      <c r="G302" s="28">
        <f t="shared" si="25"/>
        <v>4.4108250571027519</v>
      </c>
      <c r="H302" s="21">
        <v>2120.6999999999998</v>
      </c>
      <c r="I302" s="28">
        <v>1.10148111472627</v>
      </c>
      <c r="J302" s="21">
        <v>3419.5</v>
      </c>
      <c r="K302" s="28">
        <v>2.5</v>
      </c>
      <c r="L302" s="21"/>
      <c r="M302" s="28"/>
      <c r="N302" s="21">
        <v>167411.30000000002</v>
      </c>
      <c r="O302" s="28">
        <v>4.6312339728560703</v>
      </c>
      <c r="P302" s="21">
        <v>128041</v>
      </c>
      <c r="Q302" s="28">
        <v>4.22848696901774</v>
      </c>
      <c r="R302" s="22"/>
      <c r="S302" s="30"/>
    </row>
    <row r="303" spans="1:19" ht="14.25" customHeight="1" x14ac:dyDescent="0.2">
      <c r="A303" s="23" t="s">
        <v>6</v>
      </c>
      <c r="B303" s="26">
        <f t="shared" si="26"/>
        <v>3425153.0000000005</v>
      </c>
      <c r="C303" s="28">
        <f t="shared" si="27"/>
        <v>0.19023511621232703</v>
      </c>
      <c r="D303" s="21">
        <v>3178401.7</v>
      </c>
      <c r="E303" s="28">
        <v>8.9131768335009395E-2</v>
      </c>
      <c r="F303" s="21">
        <f t="shared" si="24"/>
        <v>246751.30000000002</v>
      </c>
      <c r="G303" s="28">
        <f t="shared" si="25"/>
        <v>1.4925466046176885</v>
      </c>
      <c r="H303" s="21">
        <v>572.5</v>
      </c>
      <c r="I303" s="28">
        <v>1</v>
      </c>
      <c r="J303" s="21"/>
      <c r="K303" s="28"/>
      <c r="L303" s="21"/>
      <c r="M303" s="28"/>
      <c r="N303" s="21">
        <v>113983.1</v>
      </c>
      <c r="O303" s="28">
        <v>2.2413770111534101E-2</v>
      </c>
      <c r="P303" s="21">
        <v>132195.70000000001</v>
      </c>
      <c r="Q303" s="28">
        <v>2.7622723280711896</v>
      </c>
      <c r="R303" s="22"/>
      <c r="S303" s="30"/>
    </row>
    <row r="304" spans="1:19" ht="14.25" customHeight="1" x14ac:dyDescent="0.2">
      <c r="A304" s="23" t="s">
        <v>7</v>
      </c>
      <c r="B304" s="26">
        <f t="shared" si="26"/>
        <v>3942219.9000000004</v>
      </c>
      <c r="C304" s="28">
        <f t="shared" si="27"/>
        <v>0.10518839981503821</v>
      </c>
      <c r="D304" s="21">
        <v>3785133</v>
      </c>
      <c r="E304" s="28">
        <v>3.8649614161510304E-2</v>
      </c>
      <c r="F304" s="21">
        <f t="shared" si="24"/>
        <v>157086.90000000002</v>
      </c>
      <c r="G304" s="28">
        <f t="shared" si="25"/>
        <v>1.7084930251981543</v>
      </c>
      <c r="H304" s="21"/>
      <c r="I304" s="28"/>
      <c r="J304" s="21"/>
      <c r="K304" s="28"/>
      <c r="L304" s="21"/>
      <c r="M304" s="28"/>
      <c r="N304" s="21">
        <v>134626.20000000001</v>
      </c>
      <c r="O304" s="28">
        <v>1.88151339040989</v>
      </c>
      <c r="P304" s="21">
        <v>22460.7</v>
      </c>
      <c r="Q304" s="28">
        <v>0.67143388229218104</v>
      </c>
      <c r="R304" s="22"/>
      <c r="S304" s="30"/>
    </row>
    <row r="305" spans="1:19" ht="14.25" customHeight="1" x14ac:dyDescent="0.2">
      <c r="A305" s="23" t="s">
        <v>8</v>
      </c>
      <c r="B305" s="26">
        <f t="shared" si="26"/>
        <v>4626057.8</v>
      </c>
      <c r="C305" s="28">
        <f t="shared" si="27"/>
        <v>0.20548100631168056</v>
      </c>
      <c r="D305" s="21">
        <v>4408414.8</v>
      </c>
      <c r="E305" s="28">
        <v>3.3945005129735098E-2</v>
      </c>
      <c r="F305" s="21">
        <f t="shared" si="24"/>
        <v>217643</v>
      </c>
      <c r="G305" s="28">
        <f t="shared" si="25"/>
        <v>3.6799867167793083</v>
      </c>
      <c r="H305" s="21"/>
      <c r="I305" s="28"/>
      <c r="J305" s="21">
        <v>6208.8</v>
      </c>
      <c r="K305" s="28">
        <v>2.5</v>
      </c>
      <c r="L305" s="21">
        <v>4002.3</v>
      </c>
      <c r="M305" s="28">
        <v>1.5021487644604401</v>
      </c>
      <c r="N305" s="21">
        <v>161263.9</v>
      </c>
      <c r="O305" s="28">
        <v>3.7544875139445297</v>
      </c>
      <c r="P305" s="21">
        <v>46168</v>
      </c>
      <c r="Q305" s="28">
        <v>3.7672413793103399</v>
      </c>
      <c r="R305" s="22"/>
      <c r="S305" s="30"/>
    </row>
    <row r="306" spans="1:19" ht="14.25" customHeight="1" x14ac:dyDescent="0.2">
      <c r="A306" s="23" t="s">
        <v>9</v>
      </c>
      <c r="B306" s="26">
        <f t="shared" si="26"/>
        <v>2467648</v>
      </c>
      <c r="C306" s="28">
        <f t="shared" si="27"/>
        <v>0.11941310754208054</v>
      </c>
      <c r="D306" s="21">
        <v>2429219.7999999998</v>
      </c>
      <c r="E306" s="28">
        <v>8.3568609147677803E-2</v>
      </c>
      <c r="F306" s="21">
        <f t="shared" si="24"/>
        <v>38428.199999999997</v>
      </c>
      <c r="G306" s="28">
        <f t="shared" si="25"/>
        <v>2.3853054787890136</v>
      </c>
      <c r="H306" s="21"/>
      <c r="I306" s="28"/>
      <c r="J306" s="21">
        <v>12270</v>
      </c>
      <c r="K306" s="28">
        <v>2</v>
      </c>
      <c r="L306" s="21">
        <v>12278.9</v>
      </c>
      <c r="M306" s="28">
        <v>2.5</v>
      </c>
      <c r="N306" s="21">
        <v>8084.1</v>
      </c>
      <c r="O306" s="28">
        <v>3.4134345196125695</v>
      </c>
      <c r="P306" s="21">
        <v>5795.2</v>
      </c>
      <c r="Q306" s="28">
        <v>1.5238818332413002</v>
      </c>
      <c r="R306" s="22"/>
      <c r="S306" s="30"/>
    </row>
    <row r="307" spans="1:19" ht="14.25" customHeight="1" x14ac:dyDescent="0.2">
      <c r="A307" s="23" t="s">
        <v>14</v>
      </c>
      <c r="B307" s="26">
        <f t="shared" si="26"/>
        <v>3411193.2000000007</v>
      </c>
      <c r="C307" s="28">
        <f t="shared" si="27"/>
        <v>0.49101982203763822</v>
      </c>
      <c r="D307" s="21">
        <v>3040200.7</v>
      </c>
      <c r="E307" s="28">
        <v>7.8706151866881693E-2</v>
      </c>
      <c r="F307" s="21">
        <f t="shared" si="24"/>
        <v>370992.5</v>
      </c>
      <c r="G307" s="28">
        <f t="shared" si="25"/>
        <v>3.8698382851405402</v>
      </c>
      <c r="H307" s="21"/>
      <c r="I307" s="28"/>
      <c r="J307" s="21"/>
      <c r="K307" s="28"/>
      <c r="L307" s="21">
        <v>9.2000000000000011</v>
      </c>
      <c r="M307" s="28">
        <v>2.5</v>
      </c>
      <c r="N307" s="21">
        <v>20100.600000000002</v>
      </c>
      <c r="O307" s="28">
        <v>2.72483657204263</v>
      </c>
      <c r="P307" s="21">
        <v>350882.7</v>
      </c>
      <c r="Q307" s="28">
        <v>3.93546655335245</v>
      </c>
      <c r="R307" s="22"/>
      <c r="S307" s="30"/>
    </row>
    <row r="308" spans="1:19" ht="14.25" customHeight="1" thickBot="1" x14ac:dyDescent="0.25">
      <c r="A308" s="24" t="s">
        <v>15</v>
      </c>
      <c r="B308" s="27">
        <f t="shared" si="26"/>
        <v>4008460.9999999995</v>
      </c>
      <c r="C308" s="29">
        <f t="shared" si="27"/>
        <v>0.80522194103921718</v>
      </c>
      <c r="D308" s="25">
        <v>3378746.4</v>
      </c>
      <c r="E308" s="29">
        <v>0.12459616590342498</v>
      </c>
      <c r="F308" s="25">
        <f t="shared" si="24"/>
        <v>629714.60000000009</v>
      </c>
      <c r="G308" s="29">
        <f t="shared" si="25"/>
        <v>4.4571332791077118</v>
      </c>
      <c r="H308" s="25"/>
      <c r="I308" s="29"/>
      <c r="J308" s="25">
        <v>9</v>
      </c>
      <c r="K308" s="29">
        <v>2.5</v>
      </c>
      <c r="L308" s="25">
        <v>27522.3</v>
      </c>
      <c r="M308" s="29">
        <v>0.51801520948467195</v>
      </c>
      <c r="N308" s="25">
        <v>578391.5</v>
      </c>
      <c r="O308" s="29">
        <v>4.7139853887894301</v>
      </c>
      <c r="P308" s="25">
        <v>23791.8</v>
      </c>
      <c r="Q308" s="29">
        <v>2.7704230028833501</v>
      </c>
      <c r="R308" s="25"/>
      <c r="S308" s="29"/>
    </row>
    <row r="309" spans="1:19" ht="14.25" customHeight="1" x14ac:dyDescent="0.2">
      <c r="A309" s="23" t="s">
        <v>76</v>
      </c>
      <c r="B309" s="26">
        <f t="shared" ref="B309:B320" si="28">D309+H309+J309+L309+N309+P309+R309</f>
        <v>4733092.9999999991</v>
      </c>
      <c r="C309" s="28">
        <f t="shared" ref="C309:C320" si="29">(D309*E309+H309*I309+J309*K309+L309*M309+N309*O309+P309*Q309+R309*S309)/(D309+H309+J309+L309+N309+P309+R309)</f>
        <v>0.67397315708776551</v>
      </c>
      <c r="D309" s="21">
        <v>4072364.4</v>
      </c>
      <c r="E309" s="28">
        <v>4.243744788653981E-2</v>
      </c>
      <c r="F309" s="21">
        <f t="shared" si="24"/>
        <v>660728.6</v>
      </c>
      <c r="G309" s="28">
        <f t="shared" si="25"/>
        <v>4.5664087796411454</v>
      </c>
      <c r="H309" s="21"/>
      <c r="I309" s="28"/>
      <c r="J309" s="21">
        <v>9.3000000000000007</v>
      </c>
      <c r="K309" s="28">
        <v>2.5</v>
      </c>
      <c r="L309" s="21">
        <v>78847.400000000009</v>
      </c>
      <c r="M309" s="28">
        <v>3.2835096655057701</v>
      </c>
      <c r="N309" s="21">
        <v>568841.80000000005</v>
      </c>
      <c r="O309" s="28">
        <v>4.8020278748854297</v>
      </c>
      <c r="P309" s="21">
        <v>13030.1</v>
      </c>
      <c r="Q309" s="28">
        <v>2.0447463948856903</v>
      </c>
      <c r="R309" s="22"/>
      <c r="S309" s="30"/>
    </row>
    <row r="310" spans="1:19" ht="14.25" customHeight="1" x14ac:dyDescent="0.2">
      <c r="A310" s="23" t="s">
        <v>1</v>
      </c>
      <c r="B310" s="26">
        <f t="shared" si="28"/>
        <v>3414970.6</v>
      </c>
      <c r="C310" s="28">
        <f t="shared" si="29"/>
        <v>3.9209092751779473E-2</v>
      </c>
      <c r="D310" s="21">
        <v>3372543.7</v>
      </c>
      <c r="E310" s="28">
        <v>8.3144360738750412E-3</v>
      </c>
      <c r="F310" s="21">
        <f t="shared" si="24"/>
        <v>42426.9</v>
      </c>
      <c r="G310" s="28">
        <f t="shared" si="25"/>
        <v>2.4950467745699072</v>
      </c>
      <c r="H310" s="21">
        <v>9.3000000000000007</v>
      </c>
      <c r="I310" s="28">
        <v>2.5</v>
      </c>
      <c r="J310" s="21">
        <v>4237.5</v>
      </c>
      <c r="K310" s="28">
        <v>1</v>
      </c>
      <c r="L310" s="21">
        <v>4864.9000000000005</v>
      </c>
      <c r="M310" s="28">
        <v>1.9513761845053299</v>
      </c>
      <c r="N310" s="21">
        <v>26238.6</v>
      </c>
      <c r="O310" s="28">
        <v>2.3074935400516803</v>
      </c>
      <c r="P310" s="21">
        <v>7076.6</v>
      </c>
      <c r="Q310" s="28">
        <v>4.459443800695249</v>
      </c>
      <c r="R310" s="22"/>
      <c r="S310" s="30"/>
    </row>
    <row r="311" spans="1:19" ht="14.25" customHeight="1" x14ac:dyDescent="0.2">
      <c r="A311" s="23" t="s">
        <v>2</v>
      </c>
      <c r="B311" s="26">
        <f t="shared" si="28"/>
        <v>4348430.2</v>
      </c>
      <c r="C311" s="28">
        <f t="shared" si="29"/>
        <v>8.8371727801908814E-2</v>
      </c>
      <c r="D311" s="21">
        <v>4329184.0999999996</v>
      </c>
      <c r="E311" s="28">
        <v>8.4030034666347411E-2</v>
      </c>
      <c r="F311" s="21">
        <f t="shared" si="24"/>
        <v>19246.099999999999</v>
      </c>
      <c r="G311" s="28">
        <f t="shared" si="25"/>
        <v>1.064984594281436</v>
      </c>
      <c r="H311" s="21">
        <v>9.3000000000000007</v>
      </c>
      <c r="I311" s="28">
        <v>2.5</v>
      </c>
      <c r="J311" s="21"/>
      <c r="K311" s="28"/>
      <c r="L311" s="21">
        <v>4945.9000000000005</v>
      </c>
      <c r="M311" s="28">
        <v>0.69997371560282307</v>
      </c>
      <c r="N311" s="21">
        <v>14073.4</v>
      </c>
      <c r="O311" s="28">
        <v>1.15964159336052</v>
      </c>
      <c r="P311" s="21">
        <v>217.5</v>
      </c>
      <c r="Q311" s="28">
        <v>3.1790804597701099</v>
      </c>
      <c r="R311" s="22"/>
      <c r="S311" s="30"/>
    </row>
    <row r="312" spans="1:19" ht="14.25" customHeight="1" x14ac:dyDescent="0.2">
      <c r="A312" s="23" t="s">
        <v>3</v>
      </c>
      <c r="B312" s="26">
        <f t="shared" si="28"/>
        <v>4242145.4000000004</v>
      </c>
      <c r="C312" s="28">
        <f t="shared" si="29"/>
        <v>0.17558104208309322</v>
      </c>
      <c r="D312" s="21">
        <v>4126441.9</v>
      </c>
      <c r="E312" s="28">
        <v>0.12708603991249701</v>
      </c>
      <c r="F312" s="21">
        <f t="shared" si="24"/>
        <v>115703.5</v>
      </c>
      <c r="G312" s="28">
        <f t="shared" si="25"/>
        <v>1.9051035621221519</v>
      </c>
      <c r="H312" s="21">
        <v>25606.2</v>
      </c>
      <c r="I312" s="28">
        <v>0.51947184666213708</v>
      </c>
      <c r="J312" s="21">
        <v>696.2</v>
      </c>
      <c r="K312" s="28">
        <v>5</v>
      </c>
      <c r="L312" s="21"/>
      <c r="M312" s="28"/>
      <c r="N312" s="21">
        <v>5225</v>
      </c>
      <c r="O312" s="28">
        <v>4</v>
      </c>
      <c r="P312" s="21">
        <v>84176.1</v>
      </c>
      <c r="Q312" s="28">
        <v>2.17097786663911</v>
      </c>
      <c r="R312" s="22"/>
      <c r="S312" s="30"/>
    </row>
    <row r="313" spans="1:19" ht="14.25" customHeight="1" x14ac:dyDescent="0.2">
      <c r="A313" s="23" t="s">
        <v>4</v>
      </c>
      <c r="B313" s="26">
        <f t="shared" si="28"/>
        <v>3756529.4</v>
      </c>
      <c r="C313" s="28">
        <f t="shared" si="29"/>
        <v>0.33911952798772199</v>
      </c>
      <c r="D313" s="21">
        <v>3469658</v>
      </c>
      <c r="E313" s="28">
        <v>4.6640801773546597E-2</v>
      </c>
      <c r="F313" s="21">
        <f t="shared" si="24"/>
        <v>286871.40000000002</v>
      </c>
      <c r="G313" s="28">
        <f t="shared" si="25"/>
        <v>3.8765971302820708</v>
      </c>
      <c r="H313" s="21">
        <v>25087.7</v>
      </c>
      <c r="I313" s="28">
        <v>0.5</v>
      </c>
      <c r="J313" s="21">
        <v>4870.9000000000005</v>
      </c>
      <c r="K313" s="28">
        <v>1.5663019154570998</v>
      </c>
      <c r="L313" s="21"/>
      <c r="M313" s="28"/>
      <c r="N313" s="21">
        <v>218357.3</v>
      </c>
      <c r="O313" s="28">
        <v>4.43319856950054</v>
      </c>
      <c r="P313" s="21">
        <v>38555.5</v>
      </c>
      <c r="Q313" s="28">
        <v>3.2133009817017002</v>
      </c>
      <c r="R313" s="22"/>
      <c r="S313" s="30"/>
    </row>
    <row r="314" spans="1:19" ht="14.25" customHeight="1" x14ac:dyDescent="0.2">
      <c r="A314" s="23" t="s">
        <v>5</v>
      </c>
      <c r="B314" s="26">
        <f t="shared" si="28"/>
        <v>3694143.6</v>
      </c>
      <c r="C314" s="28">
        <f t="shared" si="29"/>
        <v>0.45355961744421608</v>
      </c>
      <c r="D314" s="21">
        <v>3420114.6</v>
      </c>
      <c r="E314" s="28">
        <v>0.24827978103423798</v>
      </c>
      <c r="F314" s="21">
        <f t="shared" si="24"/>
        <v>274029</v>
      </c>
      <c r="G314" s="28">
        <f t="shared" si="25"/>
        <v>3.0156262804301694</v>
      </c>
      <c r="H314" s="21">
        <v>33111</v>
      </c>
      <c r="I314" s="28">
        <v>0.74263386789888619</v>
      </c>
      <c r="J314" s="21"/>
      <c r="K314" s="28"/>
      <c r="L314" s="21">
        <v>2793.9</v>
      </c>
      <c r="M314" s="28">
        <v>2.5</v>
      </c>
      <c r="N314" s="21">
        <v>224604.1</v>
      </c>
      <c r="O314" s="28">
        <v>3.3246514823193296</v>
      </c>
      <c r="P314" s="21">
        <v>13520</v>
      </c>
      <c r="Q314" s="28">
        <v>3.5550739644970393</v>
      </c>
      <c r="R314" s="22"/>
      <c r="S314" s="30"/>
    </row>
    <row r="315" spans="1:19" ht="14.25" customHeight="1" x14ac:dyDescent="0.2">
      <c r="A315" s="23" t="s">
        <v>6</v>
      </c>
      <c r="B315" s="26">
        <f t="shared" si="28"/>
        <v>3179666.9</v>
      </c>
      <c r="C315" s="28">
        <f t="shared" si="29"/>
        <v>0.54726294600230008</v>
      </c>
      <c r="D315" s="21">
        <v>2613109.9</v>
      </c>
      <c r="E315" s="28">
        <v>8.8152641417798799E-2</v>
      </c>
      <c r="F315" s="21">
        <f t="shared" si="24"/>
        <v>566557</v>
      </c>
      <c r="G315" s="28">
        <f t="shared" si="25"/>
        <v>2.6648004260824614</v>
      </c>
      <c r="H315" s="21">
        <v>160050.6</v>
      </c>
      <c r="I315" s="28">
        <v>0.127926418270222</v>
      </c>
      <c r="J315" s="21"/>
      <c r="K315" s="28"/>
      <c r="L315" s="21">
        <v>25258</v>
      </c>
      <c r="M315" s="28">
        <v>14</v>
      </c>
      <c r="N315" s="21">
        <v>204186.5</v>
      </c>
      <c r="O315" s="28">
        <v>2.4854905931587101</v>
      </c>
      <c r="P315" s="21">
        <v>177061.9</v>
      </c>
      <c r="Q315" s="28">
        <v>3.54774804743426</v>
      </c>
      <c r="R315" s="22"/>
      <c r="S315" s="30"/>
    </row>
    <row r="316" spans="1:19" ht="14.25" customHeight="1" x14ac:dyDescent="0.2">
      <c r="A316" s="23" t="s">
        <v>7</v>
      </c>
      <c r="B316" s="26">
        <f t="shared" si="28"/>
        <v>3870637.3</v>
      </c>
      <c r="C316" s="28">
        <f t="shared" si="29"/>
        <v>0.24920575043288082</v>
      </c>
      <c r="D316" s="21">
        <v>3672336.8</v>
      </c>
      <c r="E316" s="28">
        <v>0.12427900240522601</v>
      </c>
      <c r="F316" s="21">
        <f t="shared" ref="F316" si="30">H316+J316+L316+N316+P316+R316</f>
        <v>198300.5</v>
      </c>
      <c r="G316" s="28">
        <f t="shared" ref="G316" si="31">(H316*I316+J316*K316+L316*M316+N316*O316+P316*Q316+R316*S316)/(H316+J316+L316+N316+P316+R316)</f>
        <v>2.5627303965446364</v>
      </c>
      <c r="H316" s="21">
        <v>33880</v>
      </c>
      <c r="I316" s="28">
        <v>0.5</v>
      </c>
      <c r="J316" s="21"/>
      <c r="K316" s="28"/>
      <c r="L316" s="21">
        <v>76230</v>
      </c>
      <c r="M316" s="28">
        <v>1.2</v>
      </c>
      <c r="N316" s="21">
        <v>57848.9</v>
      </c>
      <c r="O316" s="28">
        <v>4.49567198339121</v>
      </c>
      <c r="P316" s="21">
        <v>30341.599999999999</v>
      </c>
      <c r="Q316" s="28">
        <v>4.6044058322566999</v>
      </c>
      <c r="R316" s="22"/>
      <c r="S316" s="30"/>
    </row>
    <row r="317" spans="1:19" ht="14.25" customHeight="1" x14ac:dyDescent="0.2">
      <c r="A317" s="23" t="s">
        <v>8</v>
      </c>
      <c r="B317" s="26">
        <f t="shared" si="28"/>
        <v>4452373.0000000009</v>
      </c>
      <c r="C317" s="28">
        <f t="shared" si="29"/>
        <v>0.53930141365065276</v>
      </c>
      <c r="D317" s="21">
        <v>4057616.2</v>
      </c>
      <c r="E317" s="28">
        <v>0.36138731578408007</v>
      </c>
      <c r="F317" s="21">
        <f t="shared" ref="F317" si="32">H317+J317+L317+N317+P317+R317</f>
        <v>394756.8</v>
      </c>
      <c r="G317" s="28">
        <f t="shared" ref="G317" si="33">(H317*I317+J317*K317+L317*M317+N317*O317+P317*Q317+R317*S317)/(H317+J317+L317+N317+P317+R317)</f>
        <v>2.368040337747189</v>
      </c>
      <c r="H317" s="21">
        <v>33916.300000000003</v>
      </c>
      <c r="I317" s="28">
        <v>0.5</v>
      </c>
      <c r="J317" s="21"/>
      <c r="K317" s="28"/>
      <c r="L317" s="21">
        <v>169581.4</v>
      </c>
      <c r="M317" s="28">
        <v>1.75</v>
      </c>
      <c r="N317" s="21">
        <v>171832.4</v>
      </c>
      <c r="O317" s="28">
        <v>3.2294666197992901</v>
      </c>
      <c r="P317" s="21">
        <v>19426.7</v>
      </c>
      <c r="Q317" s="28">
        <v>3.4049749056710596</v>
      </c>
      <c r="R317" s="22"/>
      <c r="S317" s="30"/>
    </row>
    <row r="318" spans="1:19" ht="14.25" customHeight="1" x14ac:dyDescent="0.2">
      <c r="A318" s="23" t="s">
        <v>9</v>
      </c>
      <c r="B318" s="26">
        <f t="shared" si="28"/>
        <v>3372557.1000000006</v>
      </c>
      <c r="C318" s="28">
        <f t="shared" si="29"/>
        <v>0.26998108023137657</v>
      </c>
      <c r="D318" s="21">
        <v>3342630.2</v>
      </c>
      <c r="E318" s="28">
        <v>0.26591049796654104</v>
      </c>
      <c r="F318" s="21">
        <f t="shared" ref="F318" si="34">H318+J318+L318+N318+P318+R318</f>
        <v>29926.9</v>
      </c>
      <c r="G318" s="28">
        <f t="shared" ref="G318" si="35">(H318*I318+J318*K318+L318*M318+N318*O318+P318*Q318+R318*S318)/(H318+J318+L318+N318+P318+R318)</f>
        <v>0.72463729955324441</v>
      </c>
      <c r="H318" s="21">
        <v>25440</v>
      </c>
      <c r="I318" s="28">
        <v>0.5</v>
      </c>
      <c r="J318" s="21"/>
      <c r="K318" s="28"/>
      <c r="L318" s="21"/>
      <c r="M318" s="28"/>
      <c r="N318" s="21">
        <v>3800.2</v>
      </c>
      <c r="O318" s="28">
        <v>1.64389190042629</v>
      </c>
      <c r="P318" s="21">
        <v>686.7</v>
      </c>
      <c r="Q318" s="28">
        <v>3.9595602155235201</v>
      </c>
      <c r="R318" s="22"/>
      <c r="S318" s="30"/>
    </row>
    <row r="319" spans="1:19" ht="14.25" customHeight="1" x14ac:dyDescent="0.2">
      <c r="A319" s="23" t="s">
        <v>14</v>
      </c>
      <c r="B319" s="26">
        <f t="shared" si="28"/>
        <v>3943709.3000000003</v>
      </c>
      <c r="C319" s="28">
        <f t="shared" si="29"/>
        <v>0.24335169760103784</v>
      </c>
      <c r="D319" s="21">
        <v>3781184.1</v>
      </c>
      <c r="E319" s="28">
        <v>0.20191340934708799</v>
      </c>
      <c r="F319" s="21">
        <f t="shared" ref="F319" si="36">H319+J319+L319+N319+P319+R319</f>
        <v>162525.20000000001</v>
      </c>
      <c r="G319" s="28">
        <f t="shared" ref="G319" si="37">(H319*I319+J319*K319+L319*M319+N319*O319+P319*Q319+R319*S319)/(H319+J319+L319+N319+P319+R319)</f>
        <v>1.2074224797139161</v>
      </c>
      <c r="H319" s="21"/>
      <c r="I319" s="28"/>
      <c r="J319" s="21"/>
      <c r="K319" s="28"/>
      <c r="L319" s="21">
        <v>59360</v>
      </c>
      <c r="M319" s="28">
        <v>0.25</v>
      </c>
      <c r="N319" s="21">
        <v>87041.1</v>
      </c>
      <c r="O319" s="28">
        <v>1.51496764172328</v>
      </c>
      <c r="P319" s="21">
        <v>16124.1</v>
      </c>
      <c r="Q319" s="28">
        <v>3.0719314566394398</v>
      </c>
      <c r="R319" s="22"/>
      <c r="S319" s="30"/>
    </row>
    <row r="320" spans="1:19" ht="14.25" customHeight="1" thickBot="1" x14ac:dyDescent="0.25">
      <c r="A320" s="24" t="s">
        <v>15</v>
      </c>
      <c r="B320" s="27">
        <f t="shared" si="28"/>
        <v>10386852.199999999</v>
      </c>
      <c r="C320" s="29">
        <f t="shared" si="29"/>
        <v>0.97847736689658493</v>
      </c>
      <c r="D320" s="25">
        <v>9933647.8000000007</v>
      </c>
      <c r="E320" s="29">
        <v>0.89112412421144993</v>
      </c>
      <c r="F320" s="25">
        <f t="shared" ref="F320" si="38">H320+J320+L320+N320+P320+R320</f>
        <v>453204.4</v>
      </c>
      <c r="G320" s="29">
        <f t="shared" ref="G320" si="39">(H320*I320+J320*K320+L320*M320+N320*O320+P320*Q320+R320*S320)/(H320+J320+L320+N320+P320+R320)</f>
        <v>2.8931462161444164</v>
      </c>
      <c r="H320" s="25">
        <v>25427.599999999999</v>
      </c>
      <c r="I320" s="29">
        <v>0.5</v>
      </c>
      <c r="J320" s="25">
        <v>27122.799999999999</v>
      </c>
      <c r="K320" s="29">
        <v>0.3</v>
      </c>
      <c r="L320" s="25">
        <v>3298.7</v>
      </c>
      <c r="M320" s="29">
        <v>0.72499772637705806</v>
      </c>
      <c r="N320" s="25">
        <v>259372.7</v>
      </c>
      <c r="O320" s="29">
        <v>2.50618119794412</v>
      </c>
      <c r="P320" s="25">
        <v>137982.6</v>
      </c>
      <c r="Q320" s="29">
        <v>4.6231149507256699</v>
      </c>
      <c r="R320" s="25"/>
      <c r="S320" s="29"/>
    </row>
    <row r="321" spans="1:19" ht="14.25" customHeight="1" x14ac:dyDescent="0.2">
      <c r="A321" s="23" t="s">
        <v>77</v>
      </c>
      <c r="B321" s="26">
        <f t="shared" ref="B321:B332" si="40">D321+H321+J321+L321+N321+P321+R321</f>
        <v>2675038.6999999997</v>
      </c>
      <c r="C321" s="28">
        <f t="shared" ref="C321:C332" si="41">(D321*E321+H321*I321+J321*K321+L321*M321+N321*O321+P321*Q321+R321*S321)/(D321+H321+J321+L321+N321+P321+R321)</f>
        <v>0.2242821167409656</v>
      </c>
      <c r="D321" s="21">
        <v>2558680.5</v>
      </c>
      <c r="E321" s="28">
        <v>0.172791263700177</v>
      </c>
      <c r="F321" s="21">
        <f t="shared" ref="F321:F323" si="42">H321+J321+L321+N321+P321+R321</f>
        <v>116358.2</v>
      </c>
      <c r="G321" s="28">
        <f t="shared" ref="G321:G323" si="43">(H321*I321+J321*K321+L321*M321+N321*O321+P321*Q321+R321*S321)/(H321+J321+L321+N321+P321+R321)</f>
        <v>1.3565499036595621</v>
      </c>
      <c r="H321" s="21">
        <v>25439.8</v>
      </c>
      <c r="I321" s="28">
        <v>0.5</v>
      </c>
      <c r="J321" s="21"/>
      <c r="K321" s="28"/>
      <c r="L321" s="21">
        <v>256.89999999999998</v>
      </c>
      <c r="M321" s="28">
        <v>3.51</v>
      </c>
      <c r="N321" s="21">
        <v>84920.8</v>
      </c>
      <c r="O321" s="28">
        <v>1.5033831523019101</v>
      </c>
      <c r="P321" s="21">
        <v>5740.7</v>
      </c>
      <c r="Q321" s="28">
        <v>2.8838967373316802</v>
      </c>
      <c r="R321" s="22"/>
      <c r="S321" s="30"/>
    </row>
    <row r="322" spans="1:19" ht="14.25" customHeight="1" x14ac:dyDescent="0.2">
      <c r="A322" s="23" t="s">
        <v>1</v>
      </c>
      <c r="B322" s="26">
        <f t="shared" si="40"/>
        <v>3966772.0000000005</v>
      </c>
      <c r="C322" s="28">
        <f t="shared" si="41"/>
        <v>0.55200461130611966</v>
      </c>
      <c r="D322" s="21">
        <v>3371265.93</v>
      </c>
      <c r="E322" s="28">
        <v>0.22577717237512598</v>
      </c>
      <c r="F322" s="21">
        <f t="shared" si="42"/>
        <v>595506.07000000007</v>
      </c>
      <c r="G322" s="28">
        <f t="shared" si="43"/>
        <v>2.3988362486380694</v>
      </c>
      <c r="H322" s="21">
        <v>22275.200000000001</v>
      </c>
      <c r="I322" s="28">
        <v>0.5</v>
      </c>
      <c r="J322" s="21"/>
      <c r="K322" s="28"/>
      <c r="L322" s="21">
        <v>270.7</v>
      </c>
      <c r="M322" s="28">
        <v>3.51</v>
      </c>
      <c r="N322" s="21">
        <v>572450.27</v>
      </c>
      <c r="O322" s="28">
        <v>2.4710393795429599</v>
      </c>
      <c r="P322" s="21">
        <v>509.9</v>
      </c>
      <c r="Q322" s="28">
        <v>3.7</v>
      </c>
      <c r="R322" s="22"/>
      <c r="S322" s="30"/>
    </row>
    <row r="323" spans="1:19" ht="14.25" customHeight="1" x14ac:dyDescent="0.2">
      <c r="A323" s="23" t="s">
        <v>2</v>
      </c>
      <c r="B323" s="26">
        <f t="shared" si="40"/>
        <v>3959102.88</v>
      </c>
      <c r="C323" s="28">
        <f t="shared" si="41"/>
        <v>0.44048488378761169</v>
      </c>
      <c r="D323" s="21">
        <v>3714994.08</v>
      </c>
      <c r="E323" s="28">
        <v>0.38739010803484208</v>
      </c>
      <c r="F323" s="21">
        <f t="shared" si="42"/>
        <v>244108.79999999999</v>
      </c>
      <c r="G323" s="28">
        <f t="shared" si="43"/>
        <v>1.2485130155078392</v>
      </c>
      <c r="H323" s="21">
        <v>12496.4</v>
      </c>
      <c r="I323" s="28">
        <v>0.5</v>
      </c>
      <c r="J323" s="21">
        <v>9779.9</v>
      </c>
      <c r="K323" s="28">
        <v>2.0351077209378401</v>
      </c>
      <c r="L323" s="21">
        <v>9627.9</v>
      </c>
      <c r="M323" s="28">
        <v>2.5080670758940204</v>
      </c>
      <c r="N323" s="21">
        <v>127278.87000000002</v>
      </c>
      <c r="O323" s="28">
        <v>1.84185690052088</v>
      </c>
      <c r="P323" s="21">
        <v>84925.73</v>
      </c>
      <c r="Q323" s="28">
        <v>0.23602717339020798</v>
      </c>
      <c r="R323" s="22"/>
      <c r="S323" s="30"/>
    </row>
    <row r="324" spans="1:19" ht="14.25" customHeight="1" x14ac:dyDescent="0.2">
      <c r="A324" s="23" t="s">
        <v>3</v>
      </c>
      <c r="B324" s="26">
        <f t="shared" si="40"/>
        <v>4907254.3900000006</v>
      </c>
      <c r="C324" s="28">
        <f t="shared" si="41"/>
        <v>0.1880277225448668</v>
      </c>
      <c r="D324" s="21">
        <v>4873508.53</v>
      </c>
      <c r="E324" s="28">
        <v>0.18548626566167101</v>
      </c>
      <c r="F324" s="21">
        <f t="shared" ref="F324" si="44">H324+J324+L324+N324+P324+R324</f>
        <v>33745.86</v>
      </c>
      <c r="G324" s="28">
        <f t="shared" ref="G324" si="45">(H324*I324+J324*K324+L324*M324+N324*O324+P324*Q324+R324*S324)/(H324+J324+L324+N324+P324+R324)</f>
        <v>0.55505976140480706</v>
      </c>
      <c r="H324" s="21">
        <v>27669.5</v>
      </c>
      <c r="I324" s="28">
        <v>0.37090297981531994</v>
      </c>
      <c r="J324" s="21">
        <v>250.9</v>
      </c>
      <c r="K324" s="28">
        <v>3.51</v>
      </c>
      <c r="L324" s="21">
        <v>75.7</v>
      </c>
      <c r="M324" s="28">
        <v>3.5</v>
      </c>
      <c r="N324" s="21">
        <v>5277.06</v>
      </c>
      <c r="O324" s="28">
        <v>1.0562074336846698</v>
      </c>
      <c r="P324" s="21">
        <v>472.7</v>
      </c>
      <c r="Q324" s="28">
        <v>3.7</v>
      </c>
      <c r="R324" s="22"/>
      <c r="S324" s="30"/>
    </row>
    <row r="325" spans="1:19" ht="14.25" customHeight="1" x14ac:dyDescent="0.2">
      <c r="A325" s="23" t="s">
        <v>4</v>
      </c>
      <c r="B325" s="26">
        <f t="shared" si="40"/>
        <v>5053395.0600000005</v>
      </c>
      <c r="C325" s="28">
        <f t="shared" si="41"/>
        <v>0.52783824781749811</v>
      </c>
      <c r="D325" s="21">
        <v>4363179.18</v>
      </c>
      <c r="E325" s="28">
        <v>0.20769696742089802</v>
      </c>
      <c r="F325" s="21">
        <f t="shared" ref="F325" si="46">H325+J325+L325+N325+P325+R325</f>
        <v>690215.88</v>
      </c>
      <c r="G325" s="28">
        <f t="shared" ref="G325" si="47">(H325*I325+J325*K325+L325*M325+N325*O325+P325*Q325+R325*S325)/(H325+J325+L325+N325+P325+R325)</f>
        <v>2.551601840861732</v>
      </c>
      <c r="H325" s="21">
        <v>10848.7</v>
      </c>
      <c r="I325" s="28">
        <v>7.88804188520284E-2</v>
      </c>
      <c r="J325" s="21">
        <v>0.4</v>
      </c>
      <c r="K325" s="28">
        <v>6.5</v>
      </c>
      <c r="L325" s="21">
        <v>76.3</v>
      </c>
      <c r="M325" s="28">
        <v>3.5</v>
      </c>
      <c r="N325" s="21">
        <v>660648.98</v>
      </c>
      <c r="O325" s="28">
        <v>2.5601907990533799</v>
      </c>
      <c r="P325" s="21">
        <v>18641.5</v>
      </c>
      <c r="Q325" s="28">
        <v>3.6822825416409599</v>
      </c>
      <c r="R325" s="22"/>
      <c r="S325" s="30"/>
    </row>
    <row r="326" spans="1:19" ht="14.25" customHeight="1" x14ac:dyDescent="0.2">
      <c r="A326" s="23" t="s">
        <v>5</v>
      </c>
      <c r="B326" s="26">
        <f t="shared" si="40"/>
        <v>7531094.6900000004</v>
      </c>
      <c r="C326" s="28">
        <f t="shared" si="41"/>
        <v>0.282389558947373</v>
      </c>
      <c r="D326" s="21">
        <v>7371841.0700000003</v>
      </c>
      <c r="E326" s="28">
        <v>0.242704367879163</v>
      </c>
      <c r="F326" s="21">
        <f t="shared" ref="F326" si="48">H326+J326+L326+N326+P326+R326</f>
        <v>159253.62</v>
      </c>
      <c r="G326" s="28">
        <f t="shared" ref="G326" si="49">(H326*I326+J326*K326+L326*M326+N326*O326+P326*Q326+R326*S326)/(H326+J326+L326+N326+P326+R326)</f>
        <v>2.1194148107904875</v>
      </c>
      <c r="H326" s="21">
        <v>21288.81</v>
      </c>
      <c r="I326" s="28">
        <v>0.79132252577762718</v>
      </c>
      <c r="J326" s="21">
        <v>4246.26</v>
      </c>
      <c r="K326" s="28">
        <v>0.55206935044015204</v>
      </c>
      <c r="L326" s="21"/>
      <c r="M326" s="28"/>
      <c r="N326" s="21">
        <v>60792.94</v>
      </c>
      <c r="O326" s="28">
        <v>1.9627974893137299</v>
      </c>
      <c r="P326" s="21">
        <v>72925.61</v>
      </c>
      <c r="Q326" s="28">
        <v>2.72894125945604</v>
      </c>
      <c r="R326" s="22"/>
      <c r="S326" s="30"/>
    </row>
    <row r="327" spans="1:19" ht="14.25" customHeight="1" x14ac:dyDescent="0.2">
      <c r="A327" s="23" t="s">
        <v>6</v>
      </c>
      <c r="B327" s="26">
        <f t="shared" si="40"/>
        <v>5232767.03</v>
      </c>
      <c r="C327" s="28">
        <f t="shared" si="41"/>
        <v>0.58515600590382078</v>
      </c>
      <c r="D327" s="21">
        <v>4915236.34</v>
      </c>
      <c r="E327" s="28">
        <v>0.54040194413113396</v>
      </c>
      <c r="F327" s="21">
        <f t="shared" ref="F327" si="50">H327+J327+L327+N327+P327+R327</f>
        <v>317530.69</v>
      </c>
      <c r="G327" s="28">
        <f t="shared" ref="G327" si="51">(H327*I327+J327*K327+L327*M327+N327*O327+P327*Q327+R327*S327)/(H327+J327+L327+N327+P327+R327)</f>
        <v>1.2779293273982411</v>
      </c>
      <c r="H327" s="21">
        <v>52566</v>
      </c>
      <c r="I327" s="28">
        <v>0.5</v>
      </c>
      <c r="J327" s="21">
        <v>77.3</v>
      </c>
      <c r="K327" s="28">
        <v>3.5</v>
      </c>
      <c r="L327" s="21"/>
      <c r="M327" s="28"/>
      <c r="N327" s="21">
        <v>257213.11</v>
      </c>
      <c r="O327" s="28">
        <v>1.4645869376564802</v>
      </c>
      <c r="P327" s="21">
        <v>7674.28</v>
      </c>
      <c r="Q327" s="28">
        <v>0.32801383321953298</v>
      </c>
      <c r="R327" s="22"/>
      <c r="S327" s="30"/>
    </row>
    <row r="328" spans="1:19" ht="14.25" customHeight="1" x14ac:dyDescent="0.2">
      <c r="A328" s="23" t="s">
        <v>7</v>
      </c>
      <c r="B328" s="26">
        <f t="shared" si="40"/>
        <v>5918475.7199999988</v>
      </c>
      <c r="C328" s="28">
        <f t="shared" si="41"/>
        <v>0.54474265086619289</v>
      </c>
      <c r="D328" s="21">
        <v>4167215.11</v>
      </c>
      <c r="E328" s="28">
        <v>0.164028520428359</v>
      </c>
      <c r="F328" s="21">
        <f t="shared" ref="F328" si="52">H328+J328+L328+N328+P328+R328</f>
        <v>1751260.61</v>
      </c>
      <c r="G328" s="28">
        <f t="shared" ref="G328" si="53">(H328*I328+J328*K328+L328*M328+N328*O328+P328*Q328+R328*S328)/(H328+J328+L328+N328+P328+R328)</f>
        <v>1.4506715959311145</v>
      </c>
      <c r="H328" s="21">
        <v>5966.3</v>
      </c>
      <c r="I328" s="28">
        <v>0.53786266195129306</v>
      </c>
      <c r="J328" s="21">
        <v>161.4</v>
      </c>
      <c r="K328" s="28">
        <v>0.5</v>
      </c>
      <c r="L328" s="21">
        <v>42.71</v>
      </c>
      <c r="M328" s="28">
        <v>4.5</v>
      </c>
      <c r="N328" s="21">
        <v>1735798.6</v>
      </c>
      <c r="O328" s="28">
        <v>1.4584060040145197</v>
      </c>
      <c r="P328" s="21">
        <v>9291.6</v>
      </c>
      <c r="Q328" s="28">
        <v>0.59440559214774602</v>
      </c>
      <c r="R328" s="22"/>
      <c r="S328" s="30"/>
    </row>
    <row r="329" spans="1:19" ht="14.25" customHeight="1" x14ac:dyDescent="0.2">
      <c r="A329" s="23" t="s">
        <v>8</v>
      </c>
      <c r="B329" s="26">
        <f t="shared" si="40"/>
        <v>5211288.1700000009</v>
      </c>
      <c r="C329" s="28">
        <f t="shared" si="41"/>
        <v>0.51830745295361391</v>
      </c>
      <c r="D329" s="21">
        <v>4772019.07</v>
      </c>
      <c r="E329" s="28">
        <v>0.31461478254318898</v>
      </c>
      <c r="F329" s="21">
        <f t="shared" ref="F329" si="54">H329+J329+L329+N329+P329+R329</f>
        <v>439269.10000000003</v>
      </c>
      <c r="G329" s="28">
        <f t="shared" ref="G329" si="55">(H329*I329+J329*K329+L329*M329+N329*O329+P329*Q329+R329*S329)/(H329+J329+L329+N329+P329+R329)</f>
        <v>2.7311316821510996</v>
      </c>
      <c r="H329" s="21"/>
      <c r="I329" s="28"/>
      <c r="J329" s="21"/>
      <c r="K329" s="28"/>
      <c r="L329" s="21">
        <v>24615</v>
      </c>
      <c r="M329" s="28">
        <v>6</v>
      </c>
      <c r="N329" s="21">
        <v>402985.9</v>
      </c>
      <c r="O329" s="28">
        <v>2.5369721769421698</v>
      </c>
      <c r="P329" s="21">
        <v>11668.2</v>
      </c>
      <c r="Q329" s="28">
        <v>2.5409009101660898</v>
      </c>
      <c r="R329" s="22"/>
      <c r="S329" s="30"/>
    </row>
    <row r="330" spans="1:19" ht="14.25" customHeight="1" x14ac:dyDescent="0.2">
      <c r="A330" s="23" t="s">
        <v>9</v>
      </c>
      <c r="B330" s="26">
        <f t="shared" si="40"/>
        <v>4279309.93</v>
      </c>
      <c r="C330" s="28">
        <f t="shared" si="41"/>
        <v>0.19678732664263951</v>
      </c>
      <c r="D330" s="21">
        <v>4020866.53</v>
      </c>
      <c r="E330" s="28">
        <v>0.14122468546599598</v>
      </c>
      <c r="F330" s="21">
        <f t="shared" ref="F330" si="56">H330+J330+L330+N330+P330+R330</f>
        <v>258443.4</v>
      </c>
      <c r="G330" s="28">
        <f t="shared" ref="G330" si="57">(H330*I330+J330*K330+L330*M330+N330*O330+P330*Q330+R330*S330)/(H330+J330+L330+N330+P330+R330)</f>
        <v>1.0612317822780541</v>
      </c>
      <c r="H330" s="21"/>
      <c r="I330" s="28"/>
      <c r="J330" s="21">
        <v>166.5</v>
      </c>
      <c r="K330" s="28">
        <v>0.5</v>
      </c>
      <c r="L330" s="21">
        <v>213364.9</v>
      </c>
      <c r="M330" s="28">
        <v>1</v>
      </c>
      <c r="N330" s="21">
        <v>16018.6</v>
      </c>
      <c r="O330" s="28">
        <v>1.4582173223627499</v>
      </c>
      <c r="P330" s="21">
        <v>28893.4</v>
      </c>
      <c r="Q330" s="28">
        <v>1.2965452317830399</v>
      </c>
      <c r="R330" s="22"/>
      <c r="S330" s="30"/>
    </row>
    <row r="331" spans="1:19" ht="14.25" customHeight="1" x14ac:dyDescent="0.2">
      <c r="A331" s="23" t="s">
        <v>14</v>
      </c>
      <c r="B331" s="26">
        <f t="shared" si="40"/>
        <v>5654046.1900000004</v>
      </c>
      <c r="C331" s="28">
        <f t="shared" si="41"/>
        <v>0.44110073550707934</v>
      </c>
      <c r="D331" s="21">
        <v>5611709.1699999999</v>
      </c>
      <c r="E331" s="28">
        <v>0.41605668581003807</v>
      </c>
      <c r="F331" s="21">
        <f t="shared" ref="F331" si="58">H331+J331+L331+N331+P331+R331</f>
        <v>42337.020000000004</v>
      </c>
      <c r="G331" s="28">
        <f t="shared" ref="G331" si="59">(H331*I331+J331*K331+L331*M331+N331*O331+P331*Q331+R331*S331)/(H331+J331+L331+N331+P331+R331)</f>
        <v>3.7606523557869651</v>
      </c>
      <c r="H331" s="21"/>
      <c r="I331" s="28"/>
      <c r="J331" s="21">
        <v>168.97</v>
      </c>
      <c r="K331" s="28">
        <v>0.5</v>
      </c>
      <c r="L331" s="21">
        <v>1421.9</v>
      </c>
      <c r="M331" s="28">
        <v>5.5402630283423591</v>
      </c>
      <c r="N331" s="21">
        <v>14630.65</v>
      </c>
      <c r="O331" s="28">
        <v>2.5251478915837602</v>
      </c>
      <c r="P331" s="21">
        <v>26115.5</v>
      </c>
      <c r="Q331" s="28">
        <v>4.3770203136068595</v>
      </c>
      <c r="R331" s="22"/>
      <c r="S331" s="30"/>
    </row>
    <row r="332" spans="1:19" ht="14.25" customHeight="1" thickBot="1" x14ac:dyDescent="0.25">
      <c r="A332" s="24" t="s">
        <v>15</v>
      </c>
      <c r="B332" s="27">
        <f t="shared" si="40"/>
        <v>5817597.1799999997</v>
      </c>
      <c r="C332" s="29">
        <f t="shared" si="41"/>
        <v>0.52359560419066309</v>
      </c>
      <c r="D332" s="25">
        <v>5354657.82</v>
      </c>
      <c r="E332" s="29">
        <v>0.3719546615959109</v>
      </c>
      <c r="F332" s="25">
        <f t="shared" ref="F332" si="60">H332+J332+L332+N332+P332+R332</f>
        <v>462939.36</v>
      </c>
      <c r="G332" s="29">
        <f t="shared" ref="G332" si="61">(H332*I332+J332*K332+L332*M332+N332*O332+P332*Q332+R332*S332)/(H332+J332+L332+N332+P332+R332)</f>
        <v>2.2775734018382017</v>
      </c>
      <c r="H332" s="25"/>
      <c r="I332" s="29"/>
      <c r="J332" s="25">
        <v>45043.26</v>
      </c>
      <c r="K332" s="29">
        <v>0.5</v>
      </c>
      <c r="L332" s="25">
        <v>561.9</v>
      </c>
      <c r="M332" s="29">
        <v>5.7829684997330491</v>
      </c>
      <c r="N332" s="25">
        <v>200532.8</v>
      </c>
      <c r="O332" s="29">
        <v>2.6042312429687295</v>
      </c>
      <c r="P332" s="25">
        <v>202492.84</v>
      </c>
      <c r="Q332" s="29">
        <v>2.5006983456797802</v>
      </c>
      <c r="R332" s="25">
        <v>14308.56</v>
      </c>
      <c r="S332" s="29">
        <v>0</v>
      </c>
    </row>
    <row r="333" spans="1:19" ht="14.25" customHeight="1" x14ac:dyDescent="0.2">
      <c r="A333" s="23" t="s">
        <v>78</v>
      </c>
      <c r="B333" s="26">
        <f t="shared" ref="B333:B334" si="62">D333+H333+J333+L333+N333+P333+R333</f>
        <v>3897135.7100000004</v>
      </c>
      <c r="C333" s="28">
        <f t="shared" ref="C333:C334" si="63">(D333*E333+H333*I333+J333*K333+L333*M333+N333*O333+P333*Q333+R333*S333)/(D333+H333+J333+L333+N333+P333+R333)</f>
        <v>0.39280756430214248</v>
      </c>
      <c r="D333" s="21">
        <v>3504908.42</v>
      </c>
      <c r="E333" s="28">
        <v>0.22118737156618798</v>
      </c>
      <c r="F333" s="21">
        <f t="shared" ref="F333:F334" si="64">H333+J333+L333+N333+P333+R333</f>
        <v>392227.29000000004</v>
      </c>
      <c r="G333" s="28">
        <f t="shared" ref="G333:G334" si="65">(H333*I333+J333*K333+L333*M333+N333*O333+P333*Q333+R333*S333)/(H333+J333+L333+N333+P333+R333)</f>
        <v>1.9263904482525938</v>
      </c>
      <c r="H333" s="21"/>
      <c r="I333" s="28"/>
      <c r="J333" s="21">
        <v>205515.29</v>
      </c>
      <c r="K333" s="28">
        <v>0.99958063947456199</v>
      </c>
      <c r="L333" s="21">
        <v>1401.7</v>
      </c>
      <c r="M333" s="28">
        <v>5.2493044160662086</v>
      </c>
      <c r="N333" s="21">
        <v>184792.1</v>
      </c>
      <c r="O333" s="28">
        <v>2.93706467971304</v>
      </c>
      <c r="P333" s="21">
        <v>518.20000000000005</v>
      </c>
      <c r="Q333" s="28">
        <v>9.5522964106522584E-2</v>
      </c>
      <c r="R333" s="22"/>
      <c r="S333" s="30"/>
    </row>
    <row r="334" spans="1:19" ht="14.25" customHeight="1" x14ac:dyDescent="0.2">
      <c r="A334" s="23" t="s">
        <v>1</v>
      </c>
      <c r="B334" s="26">
        <f t="shared" si="62"/>
        <v>5916625.4700000007</v>
      </c>
      <c r="C334" s="28">
        <f t="shared" si="63"/>
        <v>0.98795209002810147</v>
      </c>
      <c r="D334" s="21">
        <v>5302750.9000000004</v>
      </c>
      <c r="E334" s="28">
        <v>0.81541971149351899</v>
      </c>
      <c r="F334" s="21">
        <f t="shared" si="64"/>
        <v>613874.57000000007</v>
      </c>
      <c r="G334" s="28">
        <f t="shared" si="65"/>
        <v>2.4783155457962724</v>
      </c>
      <c r="H334" s="21">
        <v>31248.1</v>
      </c>
      <c r="I334" s="28">
        <v>0.5</v>
      </c>
      <c r="J334" s="21">
        <v>227.2</v>
      </c>
      <c r="K334" s="28">
        <v>3</v>
      </c>
      <c r="L334" s="21">
        <v>738</v>
      </c>
      <c r="M334" s="28">
        <v>4.5367208672086701</v>
      </c>
      <c r="N334" s="21">
        <v>550177.65</v>
      </c>
      <c r="O334" s="28">
        <v>2.6532471738901102</v>
      </c>
      <c r="P334" s="21">
        <v>31483.62</v>
      </c>
      <c r="Q334" s="28">
        <v>1.3328786524548299</v>
      </c>
      <c r="R334" s="22"/>
      <c r="S334" s="30"/>
    </row>
    <row r="335" spans="1:19" ht="14.25" customHeight="1" x14ac:dyDescent="0.2">
      <c r="A335" s="23" t="s">
        <v>2</v>
      </c>
      <c r="B335" s="26">
        <f t="shared" ref="B335" si="66">D335+H335+J335+L335+N335+P335+R335</f>
        <v>6717457.0999999987</v>
      </c>
      <c r="C335" s="28">
        <f t="shared" ref="C335" si="67">(D335*E335+H335*I335+J335*K335+L335*M335+N335*O335+P335*Q335+R335*S335)/(D335+H335+J335+L335+N335+P335+R335)</f>
        <v>0.36259362225030051</v>
      </c>
      <c r="D335" s="21">
        <v>6090508.3899999997</v>
      </c>
      <c r="E335" s="28">
        <v>0.129418819370512</v>
      </c>
      <c r="F335" s="21">
        <f t="shared" ref="F335" si="68">H335+J335+L335+N335+P335+R335</f>
        <v>626948.71000000008</v>
      </c>
      <c r="G335" s="28">
        <f t="shared" ref="G335" si="69">(H335*I335+J335*K335+L335*M335+N335*O335+P335*Q335+R335*S335)/(H335+J335+L335+N335+P335+R335)</f>
        <v>2.6277758781894622</v>
      </c>
      <c r="H335" s="21"/>
      <c r="I335" s="28"/>
      <c r="J335" s="21">
        <v>412.7</v>
      </c>
      <c r="K335" s="28">
        <v>5.2570874727404888</v>
      </c>
      <c r="L335" s="21">
        <v>671.1</v>
      </c>
      <c r="M335" s="28">
        <v>3.7</v>
      </c>
      <c r="N335" s="21">
        <v>619926.1</v>
      </c>
      <c r="O335" s="28">
        <v>2.6319640679752001</v>
      </c>
      <c r="P335" s="21">
        <v>5938.81</v>
      </c>
      <c r="Q335" s="28">
        <v>1.8867091218611101</v>
      </c>
      <c r="R335" s="22"/>
      <c r="S335" s="30"/>
    </row>
    <row r="336" spans="1:19" ht="14.25" customHeight="1" x14ac:dyDescent="0.2">
      <c r="A336" s="23" t="s">
        <v>3</v>
      </c>
      <c r="B336" s="26">
        <f t="shared" ref="B336" si="70">D336+H336+J336+L336+N336+P336+R336</f>
        <v>14223468.029999997</v>
      </c>
      <c r="C336" s="28">
        <f t="shared" ref="C336" si="71">(D336*E336+H336*I336+J336*K336+L336*M336+N336*O336+P336*Q336+R336*S336)/(D336+H336+J336+L336+N336+P336+R336)</f>
        <v>0.76904384488569832</v>
      </c>
      <c r="D336" s="21">
        <v>13838925.43</v>
      </c>
      <c r="E336" s="28">
        <v>0.71592244203602207</v>
      </c>
      <c r="F336" s="21">
        <f t="shared" ref="F336" si="72">H336+J336+L336+N336+P336+R336</f>
        <v>384542.60000000003</v>
      </c>
      <c r="G336" s="28">
        <f t="shared" ref="G336" si="73">(H336*I336+J336*K336+L336*M336+N336*O336+P336*Q336+R336*S336)/(H336+J336+L336+N336+P336+R336)</f>
        <v>2.6807777666245554</v>
      </c>
      <c r="H336" s="21">
        <v>8924.6</v>
      </c>
      <c r="I336" s="28">
        <v>0.56403648342782908</v>
      </c>
      <c r="J336" s="21">
        <v>804</v>
      </c>
      <c r="K336" s="28">
        <v>4.7587064676616899</v>
      </c>
      <c r="L336" s="21">
        <v>157531.62</v>
      </c>
      <c r="M336" s="28">
        <v>4</v>
      </c>
      <c r="N336" s="21">
        <v>149157.86000000002</v>
      </c>
      <c r="O336" s="28">
        <v>1.7618055957627698</v>
      </c>
      <c r="P336" s="21">
        <v>68124.52</v>
      </c>
      <c r="Q336" s="28">
        <v>1.8950565816830698</v>
      </c>
      <c r="R336" s="22"/>
      <c r="S336" s="30"/>
    </row>
    <row r="337" spans="1:19" ht="14.25" customHeight="1" x14ac:dyDescent="0.2">
      <c r="A337" s="23" t="s">
        <v>4</v>
      </c>
      <c r="B337" s="26">
        <f t="shared" ref="B337" si="74">D337+H337+J337+L337+N337+P337+R337</f>
        <v>11659945.35</v>
      </c>
      <c r="C337" s="28">
        <f t="shared" ref="C337" si="75">(D337*E337+H337*I337+J337*K337+L337*M337+N337*O337+P337*Q337+R337*S337)/(D337+H337+J337+L337+N337+P337+R337)</f>
        <v>0.63933347174736066</v>
      </c>
      <c r="D337" s="21">
        <v>9274127.7599999998</v>
      </c>
      <c r="E337" s="28">
        <v>0.140902811543756</v>
      </c>
      <c r="F337" s="21">
        <f t="shared" ref="F337" si="76">H337+J337+L337+N337+P337+R337</f>
        <v>2385817.59</v>
      </c>
      <c r="G337" s="28">
        <f t="shared" ref="G337" si="77">(H337*I337+J337*K337+L337*M337+N337*O337+P337*Q337+R337*S337)/(H337+J337+L337+N337+P337+R337)</f>
        <v>2.5768284594632394</v>
      </c>
      <c r="H337" s="21">
        <v>15596.1</v>
      </c>
      <c r="I337" s="28">
        <v>0.93116548367861196</v>
      </c>
      <c r="J337" s="21">
        <v>563.6</v>
      </c>
      <c r="K337" s="28">
        <v>3.7</v>
      </c>
      <c r="L337" s="21">
        <v>1235019.3</v>
      </c>
      <c r="M337" s="28">
        <v>2.3872336084140495</v>
      </c>
      <c r="N337" s="21">
        <v>1092495.05</v>
      </c>
      <c r="O337" s="28">
        <v>2.7953715442463603</v>
      </c>
      <c r="P337" s="21">
        <v>42143.54</v>
      </c>
      <c r="Q337" s="28">
        <v>3.0615757480268599</v>
      </c>
      <c r="R337" s="22"/>
      <c r="S337" s="30"/>
    </row>
    <row r="338" spans="1:19" ht="14.25" customHeight="1" x14ac:dyDescent="0.2">
      <c r="A338" s="23" t="s">
        <v>5</v>
      </c>
      <c r="B338" s="26">
        <f t="shared" ref="B338" si="78">D338+H338+J338+L338+N338+P338+R338</f>
        <v>7257767.96</v>
      </c>
      <c r="C338" s="28">
        <f t="shared" ref="C338" si="79">(D338*E338+H338*I338+J338*K338+L338*M338+N338*O338+P338*Q338+R338*S338)/(D338+H338+J338+L338+N338+P338+R338)</f>
        <v>0.62956123088840088</v>
      </c>
      <c r="D338" s="21">
        <v>7107135.8799999999</v>
      </c>
      <c r="E338" s="28">
        <v>0.57872915008907899</v>
      </c>
      <c r="F338" s="21">
        <f t="shared" ref="F338" si="80">H338+J338+L338+N338+P338+R338</f>
        <v>150632.08000000002</v>
      </c>
      <c r="G338" s="28">
        <f t="shared" ref="G338" si="81">(H338*I338+J338*K338+L338*M338+N338*O338+P338*Q338+R338*S338)/(H338+J338+L338+N338+P338+R338)</f>
        <v>3.0279248816055655</v>
      </c>
      <c r="H338" s="21">
        <v>595.20000000000005</v>
      </c>
      <c r="I338" s="28">
        <v>3.78618951612903</v>
      </c>
      <c r="J338" s="21"/>
      <c r="K338" s="28"/>
      <c r="L338" s="21">
        <v>0.3</v>
      </c>
      <c r="M338" s="28">
        <v>4.5</v>
      </c>
      <c r="N338" s="21">
        <v>76294.97</v>
      </c>
      <c r="O338" s="28">
        <v>2.9471056873080901</v>
      </c>
      <c r="P338" s="21">
        <v>14863.61</v>
      </c>
      <c r="Q338" s="28">
        <v>1.5423839161549597</v>
      </c>
      <c r="R338" s="22">
        <v>58878</v>
      </c>
      <c r="S338" s="30">
        <v>3.5</v>
      </c>
    </row>
    <row r="339" spans="1:19" ht="14.25" customHeight="1" x14ac:dyDescent="0.2">
      <c r="A339" s="23" t="s">
        <v>6</v>
      </c>
      <c r="B339" s="26">
        <f t="shared" ref="B339" si="82">D339+H339+J339+L339+N339+P339+R339</f>
        <v>7117777.9500000002</v>
      </c>
      <c r="C339" s="28">
        <f t="shared" ref="C339" si="83">(D339*E339+H339*I339+J339*K339+L339*M339+N339*O339+P339*Q339+R339*S339)/(D339+H339+J339+L339+N339+P339+R339)</f>
        <v>0.33466160226310532</v>
      </c>
      <c r="D339" s="21">
        <v>6790502.8499999996</v>
      </c>
      <c r="E339" s="28">
        <v>0.21043496587296201</v>
      </c>
      <c r="F339" s="21">
        <f t="shared" ref="F339" si="84">H339+J339+L339+N339+P339+R339</f>
        <v>327275.10000000003</v>
      </c>
      <c r="G339" s="28">
        <f t="shared" ref="G339" si="85">(H339*I339+J339*K339+L339*M339+N339*O339+P339*Q339+R339*S339)/(H339+J339+L339+N339+P339+R339)</f>
        <v>2.9121914187788813</v>
      </c>
      <c r="H339" s="21">
        <v>12624.62</v>
      </c>
      <c r="I339" s="28">
        <v>0.53050450627424806</v>
      </c>
      <c r="J339" s="21">
        <v>8763.9</v>
      </c>
      <c r="K339" s="28">
        <v>1</v>
      </c>
      <c r="L339" s="21">
        <v>0.3</v>
      </c>
      <c r="M339" s="28">
        <v>4.5</v>
      </c>
      <c r="N339" s="21">
        <v>280423.7</v>
      </c>
      <c r="O339" s="28">
        <v>3.0024792840262804</v>
      </c>
      <c r="P339" s="21">
        <v>25462.58</v>
      </c>
      <c r="Q339" s="28">
        <v>3.7568353246214601</v>
      </c>
      <c r="R339" s="22"/>
      <c r="S339" s="30"/>
    </row>
    <row r="340" spans="1:19" ht="14.25" customHeight="1" x14ac:dyDescent="0.2">
      <c r="A340" s="23" t="s">
        <v>7</v>
      </c>
      <c r="B340" s="26">
        <f t="shared" ref="B340" si="86">D340+H340+J340+L340+N340+P340+R340</f>
        <v>6245317.5700000003</v>
      </c>
      <c r="C340" s="28">
        <f t="shared" ref="C340" si="87">(D340*E340+H340*I340+J340*K340+L340*M340+N340*O340+P340*Q340+R340*S340)/(D340+H340+J340+L340+N340+P340+R340)</f>
        <v>0.18102582139790191</v>
      </c>
      <c r="D340" s="21">
        <v>5909099.54</v>
      </c>
      <c r="E340" s="28">
        <v>7.7833611684260104E-2</v>
      </c>
      <c r="F340" s="21">
        <f t="shared" ref="F340" si="88">H340+J340+L340+N340+P340+R340</f>
        <v>336218.03</v>
      </c>
      <c r="G340" s="28">
        <f t="shared" ref="G340" si="89">(H340*I340+J340*K340+L340*M340+N340*O340+P340*Q340+R340*S340)/(H340+J340+L340+N340+P340+R340)</f>
        <v>1.99464967420099</v>
      </c>
      <c r="H340" s="21">
        <v>16154.83</v>
      </c>
      <c r="I340" s="28">
        <v>0.61759114766295908</v>
      </c>
      <c r="J340" s="21">
        <v>8825.7000000000007</v>
      </c>
      <c r="K340" s="28">
        <v>1.0001189707332001</v>
      </c>
      <c r="L340" s="21">
        <v>12013.3</v>
      </c>
      <c r="M340" s="28">
        <v>5.0758242947399994</v>
      </c>
      <c r="N340" s="21">
        <v>203367.42</v>
      </c>
      <c r="O340" s="28">
        <v>1.8240177138501297</v>
      </c>
      <c r="P340" s="21">
        <v>95856.78</v>
      </c>
      <c r="Q340" s="28">
        <v>2.2941536060360002</v>
      </c>
      <c r="R340" s="22"/>
      <c r="S340" s="30"/>
    </row>
    <row r="341" spans="1:19" ht="14.25" customHeight="1" x14ac:dyDescent="0.2">
      <c r="A341" s="23" t="s">
        <v>8</v>
      </c>
      <c r="B341" s="26">
        <f t="shared" ref="B341" si="90">D341+H341+J341+L341+N341+P341+R341</f>
        <v>7185975.0300000003</v>
      </c>
      <c r="C341" s="28">
        <f t="shared" ref="C341" si="91">(D341*E341+H341*I341+J341*K341+L341*M341+N341*O341+P341*Q341+R341*S341)/(D341+H341+J341+L341+N341+P341+R341)</f>
        <v>0.53615277076742107</v>
      </c>
      <c r="D341" s="21">
        <v>6739320.4500000002</v>
      </c>
      <c r="E341" s="28">
        <v>0.37796932448879195</v>
      </c>
      <c r="F341" s="21">
        <f t="shared" ref="F341" si="92">H341+J341+L341+N341+P341+R341</f>
        <v>446654.57999999996</v>
      </c>
      <c r="G341" s="28">
        <f t="shared" ref="G341" si="93">(H341*I341+J341*K341+L341*M341+N341*O341+P341*Q341+R341*S341)/(H341+J341+L341+N341+P341+R341)</f>
        <v>2.9228940739844211</v>
      </c>
      <c r="H341" s="21">
        <v>8871</v>
      </c>
      <c r="I341" s="28">
        <v>1</v>
      </c>
      <c r="J341" s="21">
        <v>133065.29999999999</v>
      </c>
      <c r="K341" s="28">
        <v>3.0000033817982601</v>
      </c>
      <c r="L341" s="21">
        <v>44355</v>
      </c>
      <c r="M341" s="28">
        <v>1.5</v>
      </c>
      <c r="N341" s="21">
        <v>88515.75</v>
      </c>
      <c r="O341" s="28">
        <v>1.58050849707538</v>
      </c>
      <c r="P341" s="21">
        <v>171847.53</v>
      </c>
      <c r="Q341" s="28">
        <v>4.0211475835585198</v>
      </c>
      <c r="R341" s="22"/>
      <c r="S341" s="30"/>
    </row>
    <row r="342" spans="1:19" ht="14.25" customHeight="1" x14ac:dyDescent="0.2">
      <c r="A342" s="23" t="s">
        <v>9</v>
      </c>
      <c r="B342" s="26">
        <f t="shared" ref="B342" si="94">D342+H342+J342+L342+N342+P342+R342</f>
        <v>7803835.7400000002</v>
      </c>
      <c r="C342" s="28">
        <f t="shared" ref="C342" si="95">(D342*E342+H342*I342+J342*K342+L342*M342+N342*O342+P342*Q342+R342*S342)/(D342+H342+J342+L342+N342+P342+R342)</f>
        <v>0.48875635316742366</v>
      </c>
      <c r="D342" s="21">
        <v>7281672.4400000004</v>
      </c>
      <c r="E342" s="28">
        <v>0.33671113308139999</v>
      </c>
      <c r="F342" s="21">
        <f t="shared" ref="F342" si="96">H342+J342+L342+N342+P342+R342</f>
        <v>522163.3</v>
      </c>
      <c r="G342" s="28">
        <f t="shared" ref="G342" si="97">(H342*I342+J342*K342+L342*M342+N342*O342+P342*Q342+R342*S342)/(H342+J342+L342+N342+P342+R342)</f>
        <v>2.6090575860080558</v>
      </c>
      <c r="H342" s="21">
        <v>12505.1</v>
      </c>
      <c r="I342" s="28">
        <v>0.50009596084797403</v>
      </c>
      <c r="J342" s="21"/>
      <c r="K342" s="28"/>
      <c r="L342" s="21"/>
      <c r="M342" s="28"/>
      <c r="N342" s="21">
        <v>508389.3</v>
      </c>
      <c r="O342" s="28">
        <v>2.6623536707007802</v>
      </c>
      <c r="P342" s="21">
        <v>1268.9000000000001</v>
      </c>
      <c r="Q342" s="28">
        <v>2.03975884624478</v>
      </c>
      <c r="R342" s="22"/>
      <c r="S342" s="30"/>
    </row>
    <row r="343" spans="1:19" ht="14.25" customHeight="1" x14ac:dyDescent="0.2">
      <c r="A343" s="23" t="s">
        <v>14</v>
      </c>
      <c r="B343" s="26">
        <f t="shared" ref="B343" si="98">D343+H343+J343+L343+N343+P343+R343</f>
        <v>9751438.879999999</v>
      </c>
      <c r="C343" s="28">
        <f t="shared" ref="C343" si="99">(D343*E343+H343*I343+J343*K343+L343*M343+N343*O343+P343*Q343+R343*S343)/(D343+H343+J343+L343+N343+P343+R343)</f>
        <v>0.47932063037244865</v>
      </c>
      <c r="D343" s="21">
        <v>8165379.75</v>
      </c>
      <c r="E343" s="28">
        <v>0.56368718956396413</v>
      </c>
      <c r="F343" s="21">
        <f t="shared" ref="F343" si="100">H343+J343+L343+N343+P343+R343</f>
        <v>1586059.13</v>
      </c>
      <c r="G343" s="28">
        <f t="shared" ref="G343" si="101">(H343*I343+J343*K343+L343*M343+N343*O343+P343*Q343+R343*S343)/(H343+J343+L343+N343+P343+R343)</f>
        <v>4.4983107281756918E-2</v>
      </c>
      <c r="H343" s="21">
        <v>16482.599999999999</v>
      </c>
      <c r="I343" s="28">
        <v>0.5</v>
      </c>
      <c r="J343" s="21">
        <v>8903.7000000000007</v>
      </c>
      <c r="K343" s="28">
        <v>1</v>
      </c>
      <c r="L343" s="21">
        <v>17807.400000000001</v>
      </c>
      <c r="M343" s="28">
        <v>1.5</v>
      </c>
      <c r="N343" s="21">
        <v>489.63</v>
      </c>
      <c r="O343" s="28">
        <v>6.1595551743153001</v>
      </c>
      <c r="P343" s="21">
        <v>6484.1</v>
      </c>
      <c r="Q343" s="28">
        <v>3.7744428679384998</v>
      </c>
      <c r="R343" s="22">
        <v>1535891.7</v>
      </c>
      <c r="S343" s="30">
        <v>0</v>
      </c>
    </row>
    <row r="344" spans="1:19" ht="14.25" customHeight="1" thickBot="1" x14ac:dyDescent="0.25">
      <c r="A344" s="24" t="s">
        <v>15</v>
      </c>
      <c r="B344" s="27">
        <f t="shared" ref="B344:B355" si="102">D344+H344+J344+L344+N344+P344+R344</f>
        <v>5696130.3999999985</v>
      </c>
      <c r="C344" s="29">
        <f t="shared" ref="C344:C355" si="103">(D344*E344+H344*I344+J344*K344+L344*M344+N344*O344+P344*Q344+R344*S344)/(D344+H344+J344+L344+N344+P344+R344)</f>
        <v>0.6324209308129608</v>
      </c>
      <c r="D344" s="25">
        <v>5217455.62</v>
      </c>
      <c r="E344" s="29">
        <v>0.39148008910136201</v>
      </c>
      <c r="F344" s="25">
        <f t="shared" ref="F344:F355" si="104">H344+J344+L344+N344+P344+R344</f>
        <v>478674.78</v>
      </c>
      <c r="G344" s="29">
        <f t="shared" ref="G344:G355" si="105">(H344*I344+J344*K344+L344*M344+N344*O344+P344*Q344+R344*S344)/(H344+J344+L344+N344+P344+R344)</f>
        <v>3.2586260312272981</v>
      </c>
      <c r="H344" s="25">
        <v>17817.100000000002</v>
      </c>
      <c r="I344" s="29">
        <v>0.5</v>
      </c>
      <c r="J344" s="25">
        <v>75429.42</v>
      </c>
      <c r="K344" s="29">
        <v>1.56933897410321</v>
      </c>
      <c r="L344" s="25">
        <v>1205.8500000000001</v>
      </c>
      <c r="M344" s="29">
        <v>2.3285856449807203</v>
      </c>
      <c r="N344" s="25">
        <v>292270.31</v>
      </c>
      <c r="O344" s="29">
        <v>3.1277835234102302</v>
      </c>
      <c r="P344" s="25">
        <v>91952.1</v>
      </c>
      <c r="Q344" s="29">
        <v>5.6069740114690099</v>
      </c>
      <c r="R344" s="25"/>
      <c r="S344" s="29"/>
    </row>
    <row r="345" spans="1:19" ht="14.25" customHeight="1" x14ac:dyDescent="0.2">
      <c r="A345" s="23" t="s">
        <v>79</v>
      </c>
      <c r="B345" s="26">
        <f t="shared" si="102"/>
        <v>4942643.3600000003</v>
      </c>
      <c r="C345" s="28">
        <f t="shared" si="103"/>
        <v>0.48116739298786859</v>
      </c>
      <c r="D345" s="21">
        <v>4433907.99</v>
      </c>
      <c r="E345" s="28">
        <v>0.22778228918548199</v>
      </c>
      <c r="F345" s="21">
        <f t="shared" si="104"/>
        <v>508735.37</v>
      </c>
      <c r="G345" s="28">
        <f t="shared" si="105"/>
        <v>2.6895576535203363</v>
      </c>
      <c r="H345" s="21"/>
      <c r="I345" s="28"/>
      <c r="J345" s="21">
        <v>20836.03</v>
      </c>
      <c r="K345" s="28">
        <v>1</v>
      </c>
      <c r="L345" s="21">
        <v>108751.6</v>
      </c>
      <c r="M345" s="28">
        <v>1.05186866216221</v>
      </c>
      <c r="N345" s="21">
        <v>363297.94</v>
      </c>
      <c r="O345" s="28">
        <v>3.3538193968289498</v>
      </c>
      <c r="P345" s="21">
        <v>15849.8</v>
      </c>
      <c r="Q345" s="28">
        <v>0.92171510050600003</v>
      </c>
      <c r="R345" s="22"/>
      <c r="S345" s="30"/>
    </row>
    <row r="346" spans="1:19" ht="14.25" customHeight="1" x14ac:dyDescent="0.2">
      <c r="A346" s="23" t="s">
        <v>1</v>
      </c>
      <c r="B346" s="26">
        <f t="shared" si="102"/>
        <v>6419355.1899999995</v>
      </c>
      <c r="C346" s="28">
        <f t="shared" si="103"/>
        <v>0.30120376732105991</v>
      </c>
      <c r="D346" s="21">
        <v>6324406.5099999998</v>
      </c>
      <c r="E346" s="28">
        <v>0.27344912969549101</v>
      </c>
      <c r="F346" s="21">
        <f t="shared" si="104"/>
        <v>94948.680000000008</v>
      </c>
      <c r="G346" s="28">
        <f t="shared" si="105"/>
        <v>2.1499036216195964</v>
      </c>
      <c r="H346" s="21">
        <v>1381.4</v>
      </c>
      <c r="I346" s="28">
        <v>0</v>
      </c>
      <c r="J346" s="21">
        <v>16237.81</v>
      </c>
      <c r="K346" s="28">
        <v>2</v>
      </c>
      <c r="L346" s="21">
        <v>178.4</v>
      </c>
      <c r="M346" s="28">
        <v>6.4237668161434991</v>
      </c>
      <c r="N346" s="21">
        <v>77008.430000000008</v>
      </c>
      <c r="O346" s="28">
        <v>2.21201628185382</v>
      </c>
      <c r="P346" s="21">
        <v>142.64000000000001</v>
      </c>
      <c r="Q346" s="28">
        <v>1.15668816601234</v>
      </c>
      <c r="R346" s="22"/>
      <c r="S346" s="30"/>
    </row>
    <row r="347" spans="1:19" ht="14.25" customHeight="1" x14ac:dyDescent="0.2">
      <c r="A347" s="23" t="s">
        <v>2</v>
      </c>
      <c r="B347" s="26">
        <f t="shared" si="102"/>
        <v>5440547.7600000007</v>
      </c>
      <c r="C347" s="28">
        <f t="shared" si="103"/>
        <v>0.66629983255583025</v>
      </c>
      <c r="D347" s="21">
        <v>5101954.16</v>
      </c>
      <c r="E347" s="28">
        <v>0.38801989598824604</v>
      </c>
      <c r="F347" s="21">
        <f t="shared" si="104"/>
        <v>338593.60000000003</v>
      </c>
      <c r="G347" s="28">
        <f t="shared" si="105"/>
        <v>4.8594431170583228</v>
      </c>
      <c r="H347" s="21"/>
      <c r="I347" s="28"/>
      <c r="J347" s="21">
        <v>175.5</v>
      </c>
      <c r="K347" s="28">
        <v>7.5</v>
      </c>
      <c r="L347" s="21">
        <v>26877.24</v>
      </c>
      <c r="M347" s="28">
        <v>2.9993302883778199</v>
      </c>
      <c r="N347" s="21">
        <v>299355.41000000003</v>
      </c>
      <c r="O347" s="28">
        <v>5.0826727434122496</v>
      </c>
      <c r="P347" s="21">
        <v>12185.45</v>
      </c>
      <c r="Q347" s="28">
        <v>3.4402329007135601</v>
      </c>
      <c r="R347" s="22"/>
      <c r="S347" s="30"/>
    </row>
    <row r="348" spans="1:19" ht="14.25" customHeight="1" x14ac:dyDescent="0.2">
      <c r="A348" s="23" t="s">
        <v>3</v>
      </c>
      <c r="B348" s="26">
        <f t="shared" si="102"/>
        <v>6513834.25</v>
      </c>
      <c r="C348" s="28">
        <f t="shared" si="103"/>
        <v>0.18269502175312491</v>
      </c>
      <c r="D348" s="21">
        <v>6086939.9900000002</v>
      </c>
      <c r="E348" s="28">
        <v>0.13488063384045298</v>
      </c>
      <c r="F348" s="21">
        <f t="shared" si="104"/>
        <v>426894.25999999995</v>
      </c>
      <c r="G348" s="28">
        <f t="shared" si="105"/>
        <v>0.86446410874674129</v>
      </c>
      <c r="H348" s="21"/>
      <c r="I348" s="28"/>
      <c r="J348" s="21">
        <v>319304.48</v>
      </c>
      <c r="K348" s="28">
        <v>0.56931575779957699</v>
      </c>
      <c r="L348" s="21">
        <v>73662.100000000006</v>
      </c>
      <c r="M348" s="28">
        <v>1.23070915708349</v>
      </c>
      <c r="N348" s="21">
        <v>33880.67</v>
      </c>
      <c r="O348" s="28">
        <v>2.8461225235510401</v>
      </c>
      <c r="P348" s="21">
        <v>47.01</v>
      </c>
      <c r="Q348" s="28">
        <v>3.5</v>
      </c>
      <c r="R348" s="22"/>
      <c r="S348" s="30"/>
    </row>
    <row r="349" spans="1:19" ht="14.25" customHeight="1" x14ac:dyDescent="0.2">
      <c r="A349" s="23" t="s">
        <v>4</v>
      </c>
      <c r="B349" s="26">
        <f t="shared" si="102"/>
        <v>8022181.1299999999</v>
      </c>
      <c r="C349" s="28">
        <f t="shared" si="103"/>
        <v>0.61961437263134944</v>
      </c>
      <c r="D349" s="21">
        <v>6954317.3899999997</v>
      </c>
      <c r="E349" s="28">
        <v>0.10290494089744201</v>
      </c>
      <c r="F349" s="21">
        <f t="shared" si="104"/>
        <v>1067863.74</v>
      </c>
      <c r="G349" s="28">
        <f t="shared" si="105"/>
        <v>3.9846142804699007</v>
      </c>
      <c r="H349" s="21">
        <v>356</v>
      </c>
      <c r="I349" s="28">
        <v>7.5</v>
      </c>
      <c r="J349" s="21">
        <v>1790.6</v>
      </c>
      <c r="K349" s="28">
        <v>0.73</v>
      </c>
      <c r="L349" s="21">
        <v>33.5</v>
      </c>
      <c r="M349" s="28">
        <v>1.53</v>
      </c>
      <c r="N349" s="21">
        <v>13183.4</v>
      </c>
      <c r="O349" s="28">
        <v>3.1284190724699199</v>
      </c>
      <c r="P349" s="21">
        <v>1052500.24</v>
      </c>
      <c r="Q349" s="28">
        <v>3.9997648979158398</v>
      </c>
      <c r="R349" s="22"/>
      <c r="S349" s="30"/>
    </row>
    <row r="350" spans="1:19" ht="14.25" customHeight="1" x14ac:dyDescent="0.2">
      <c r="A350" s="23" t="s">
        <v>5</v>
      </c>
      <c r="B350" s="26">
        <f t="shared" si="102"/>
        <v>5024185.0600000005</v>
      </c>
      <c r="C350" s="28">
        <f t="shared" si="103"/>
        <v>0.63304169472610972</v>
      </c>
      <c r="D350" s="21">
        <v>4687363.41</v>
      </c>
      <c r="E350" s="28">
        <v>0.42415709047829103</v>
      </c>
      <c r="F350" s="21">
        <f t="shared" si="104"/>
        <v>336821.65</v>
      </c>
      <c r="G350" s="28">
        <f t="shared" si="105"/>
        <v>3.5399749362904691</v>
      </c>
      <c r="H350" s="21">
        <v>165.5</v>
      </c>
      <c r="I350" s="28">
        <v>7.5</v>
      </c>
      <c r="J350" s="21">
        <v>37.4</v>
      </c>
      <c r="K350" s="28">
        <v>2.5</v>
      </c>
      <c r="L350" s="21">
        <v>34.1</v>
      </c>
      <c r="M350" s="28">
        <v>1.53</v>
      </c>
      <c r="N350" s="21">
        <v>293361.95</v>
      </c>
      <c r="O350" s="28">
        <v>3.6176647175954502</v>
      </c>
      <c r="P350" s="21">
        <v>43222.7</v>
      </c>
      <c r="Q350" s="28">
        <v>3</v>
      </c>
      <c r="R350" s="22"/>
      <c r="S350" s="30"/>
    </row>
    <row r="351" spans="1:19" ht="14.25" customHeight="1" x14ac:dyDescent="0.2">
      <c r="A351" s="23" t="s">
        <v>6</v>
      </c>
      <c r="B351" s="26">
        <f t="shared" si="102"/>
        <v>8030769.6699999999</v>
      </c>
      <c r="C351" s="28">
        <f t="shared" si="103"/>
        <v>0.29138145273191512</v>
      </c>
      <c r="D351" s="21">
        <v>7554527.0099999998</v>
      </c>
      <c r="E351" s="28">
        <v>0.20468827829368</v>
      </c>
      <c r="F351" s="21">
        <f t="shared" si="104"/>
        <v>476242.66</v>
      </c>
      <c r="G351" s="28">
        <f t="shared" si="105"/>
        <v>1.6665751992902116</v>
      </c>
      <c r="H351" s="21">
        <v>35.300000000000004</v>
      </c>
      <c r="I351" s="28">
        <v>2.5</v>
      </c>
      <c r="J351" s="21">
        <v>285733.90000000002</v>
      </c>
      <c r="K351" s="28">
        <v>0.500111642335754</v>
      </c>
      <c r="L351" s="21">
        <v>8403.2000000000007</v>
      </c>
      <c r="M351" s="28">
        <v>1.25007735148515</v>
      </c>
      <c r="N351" s="21">
        <v>64403.72</v>
      </c>
      <c r="O351" s="28">
        <v>2.8935372987771499</v>
      </c>
      <c r="P351" s="21">
        <v>117666.54</v>
      </c>
      <c r="Q351" s="28">
        <v>3.8570683730481101</v>
      </c>
      <c r="R351" s="22"/>
      <c r="S351" s="30"/>
    </row>
    <row r="352" spans="1:19" ht="14.25" customHeight="1" x14ac:dyDescent="0.2">
      <c r="A352" s="23" t="s">
        <v>7</v>
      </c>
      <c r="B352" s="26">
        <f t="shared" si="102"/>
        <v>8632693.379999999</v>
      </c>
      <c r="C352" s="28">
        <f t="shared" si="103"/>
        <v>0.30411279647465089</v>
      </c>
      <c r="D352" s="21">
        <v>8080337.5700000003</v>
      </c>
      <c r="E352" s="28">
        <v>0.12083886601782201</v>
      </c>
      <c r="F352" s="21">
        <f t="shared" si="104"/>
        <v>552355.80999999994</v>
      </c>
      <c r="G352" s="28">
        <f t="shared" si="105"/>
        <v>2.9852020492008622</v>
      </c>
      <c r="H352" s="21"/>
      <c r="I352" s="28"/>
      <c r="J352" s="21">
        <v>33.6</v>
      </c>
      <c r="K352" s="28">
        <v>1.53</v>
      </c>
      <c r="L352" s="21">
        <v>8534.84</v>
      </c>
      <c r="M352" s="28">
        <v>2.0076134994915003</v>
      </c>
      <c r="N352" s="21">
        <v>524753.71</v>
      </c>
      <c r="O352" s="28">
        <v>3.1012978791517298</v>
      </c>
      <c r="P352" s="21">
        <v>19033.66</v>
      </c>
      <c r="Q352" s="28">
        <v>0.22539332950152499</v>
      </c>
      <c r="R352" s="22"/>
      <c r="S352" s="30"/>
    </row>
    <row r="353" spans="1:19" ht="14.25" customHeight="1" x14ac:dyDescent="0.2">
      <c r="A353" s="23" t="s">
        <v>8</v>
      </c>
      <c r="B353" s="26">
        <f t="shared" si="102"/>
        <v>8948936.3499999996</v>
      </c>
      <c r="C353" s="28">
        <f t="shared" si="103"/>
        <v>1.5978600528989124</v>
      </c>
      <c r="D353" s="21">
        <v>4441464.96</v>
      </c>
      <c r="E353" s="28">
        <v>0.15717187479511299</v>
      </c>
      <c r="F353" s="21">
        <f t="shared" si="104"/>
        <v>4507471.3900000006</v>
      </c>
      <c r="G353" s="28">
        <f t="shared" si="105"/>
        <v>3.0174511068832306</v>
      </c>
      <c r="H353" s="21">
        <v>33.1</v>
      </c>
      <c r="I353" s="28">
        <v>1.5</v>
      </c>
      <c r="J353" s="21">
        <v>19366.2</v>
      </c>
      <c r="K353" s="28">
        <v>1.5000309818136799</v>
      </c>
      <c r="L353" s="21">
        <v>66135.89</v>
      </c>
      <c r="M353" s="28">
        <v>2.2239031636226603</v>
      </c>
      <c r="N353" s="21">
        <v>4421936.2</v>
      </c>
      <c r="O353" s="28">
        <v>3.0359766769136098</v>
      </c>
      <c r="P353" s="21"/>
      <c r="Q353" s="28"/>
      <c r="R353" s="22"/>
      <c r="S353" s="30"/>
    </row>
    <row r="354" spans="1:19" ht="14.25" customHeight="1" x14ac:dyDescent="0.2">
      <c r="A354" s="23" t="s">
        <v>9</v>
      </c>
      <c r="B354" s="26">
        <f t="shared" si="102"/>
        <v>12131961.129999999</v>
      </c>
      <c r="C354" s="28">
        <f t="shared" si="103"/>
        <v>1.2732363730875218</v>
      </c>
      <c r="D354" s="21">
        <v>7219575.2000000002</v>
      </c>
      <c r="E354" s="28">
        <v>9.3130528593981493E-2</v>
      </c>
      <c r="F354" s="21">
        <f t="shared" si="104"/>
        <v>4912385.93</v>
      </c>
      <c r="G354" s="28">
        <f t="shared" si="105"/>
        <v>3.0075998798815857</v>
      </c>
      <c r="H354" s="21">
        <v>0.2</v>
      </c>
      <c r="I354" s="28">
        <v>4.5</v>
      </c>
      <c r="J354" s="21">
        <v>26580</v>
      </c>
      <c r="K354" s="28">
        <v>5</v>
      </c>
      <c r="L354" s="21">
        <v>301972.92</v>
      </c>
      <c r="M354" s="28">
        <v>0.99575475178370298</v>
      </c>
      <c r="N354" s="21">
        <v>4169822.11</v>
      </c>
      <c r="O354" s="28">
        <v>3.1142973777842995</v>
      </c>
      <c r="P354" s="21">
        <v>414010.7</v>
      </c>
      <c r="Q354" s="28">
        <v>3.2724598663754301</v>
      </c>
      <c r="R354" s="22"/>
      <c r="S354" s="30"/>
    </row>
    <row r="355" spans="1:19" ht="14.25" customHeight="1" x14ac:dyDescent="0.2">
      <c r="A355" s="23" t="s">
        <v>14</v>
      </c>
      <c r="B355" s="26">
        <f t="shared" si="102"/>
        <v>6774657.4499999993</v>
      </c>
      <c r="C355" s="28">
        <f t="shared" si="103"/>
        <v>1.1348301968241949</v>
      </c>
      <c r="D355" s="21">
        <v>5738236.7999999998</v>
      </c>
      <c r="E355" s="28">
        <v>0.54920193297007203</v>
      </c>
      <c r="F355" s="21">
        <f t="shared" si="104"/>
        <v>1036420.6499999999</v>
      </c>
      <c r="G355" s="28">
        <f t="shared" si="105"/>
        <v>4.3772141215055846</v>
      </c>
      <c r="H355" s="21"/>
      <c r="I355" s="28"/>
      <c r="J355" s="21">
        <v>88455.67</v>
      </c>
      <c r="K355" s="28">
        <v>0.58347130263102398</v>
      </c>
      <c r="L355" s="21">
        <v>44301.93</v>
      </c>
      <c r="M355" s="28">
        <v>0.49250122963040199</v>
      </c>
      <c r="N355" s="21">
        <v>901288.45</v>
      </c>
      <c r="O355" s="28">
        <v>4.9472017587710093</v>
      </c>
      <c r="P355" s="21">
        <v>2374.6</v>
      </c>
      <c r="Q355" s="28">
        <v>1.8315505769392701</v>
      </c>
      <c r="R355" s="22"/>
      <c r="S355" s="30"/>
    </row>
    <row r="356" spans="1:19" ht="14.25" customHeight="1" thickBot="1" x14ac:dyDescent="0.25">
      <c r="A356" s="24" t="s">
        <v>15</v>
      </c>
      <c r="B356" s="27">
        <f t="shared" ref="B356" si="106">D356+H356+J356+L356+N356+P356+R356</f>
        <v>15634054.870000001</v>
      </c>
      <c r="C356" s="29">
        <f t="shared" ref="C356" si="107">(D356*E356+H356*I356+J356*K356+L356*M356+N356*O356+P356*Q356+R356*S356)/(D356+H356+J356+L356+N356+P356+R356)</f>
        <v>1.3231305376248808</v>
      </c>
      <c r="D356" s="25">
        <v>10188219.359999999</v>
      </c>
      <c r="E356" s="29">
        <v>0.24711100935698699</v>
      </c>
      <c r="F356" s="25">
        <f t="shared" ref="F356" si="108">H356+J356+L356+N356+P356+R356</f>
        <v>5445835.5099999998</v>
      </c>
      <c r="G356" s="29">
        <f t="shared" ref="G356" si="109">(H356*I356+J356*K356+L356*M356+N356*O356+P356*Q356+R356*S356)/(H356+J356+L356+N356+P356+R356)</f>
        <v>3.3361775658552695</v>
      </c>
      <c r="H356" s="25">
        <v>3957</v>
      </c>
      <c r="I356" s="29">
        <v>5</v>
      </c>
      <c r="J356" s="25">
        <v>71384.47</v>
      </c>
      <c r="K356" s="29">
        <v>1.9289832228214301</v>
      </c>
      <c r="L356" s="25">
        <v>18684.310000000001</v>
      </c>
      <c r="M356" s="29">
        <v>2.2031182848068802</v>
      </c>
      <c r="N356" s="25">
        <v>310899.3</v>
      </c>
      <c r="O356" s="29">
        <v>2.3461527575005801</v>
      </c>
      <c r="P356" s="25">
        <v>5023510.43</v>
      </c>
      <c r="Q356" s="29">
        <v>3.4180497990525698</v>
      </c>
      <c r="R356" s="25">
        <v>17400</v>
      </c>
      <c r="S356" s="29">
        <v>4</v>
      </c>
    </row>
    <row r="357" spans="1:19" ht="5.0999999999999996" customHeight="1" x14ac:dyDescent="0.2"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</row>
    <row r="358" spans="1:19" x14ac:dyDescent="0.2">
      <c r="A358" s="9" t="s">
        <v>65</v>
      </c>
      <c r="L358" s="8"/>
      <c r="M358" s="8"/>
      <c r="N358" s="8"/>
      <c r="O358" s="8"/>
      <c r="P358" s="8"/>
      <c r="Q358" s="8"/>
      <c r="R358" s="8"/>
      <c r="S358" s="8"/>
    </row>
    <row r="360" spans="1:19" x14ac:dyDescent="0.2">
      <c r="B360" s="41"/>
      <c r="C360" s="41"/>
    </row>
    <row r="361" spans="1:19" x14ac:dyDescent="0.2">
      <c r="B361" s="41"/>
      <c r="C361" s="41"/>
    </row>
    <row r="362" spans="1:19" x14ac:dyDescent="0.2">
      <c r="B362" s="41"/>
      <c r="C362" s="41"/>
    </row>
    <row r="363" spans="1:19" x14ac:dyDescent="0.2">
      <c r="B363" s="41"/>
      <c r="C363" s="41"/>
    </row>
    <row r="364" spans="1:19" x14ac:dyDescent="0.2">
      <c r="B364" s="41"/>
      <c r="C364" s="41"/>
    </row>
    <row r="365" spans="1:19" x14ac:dyDescent="0.2">
      <c r="B365" s="41"/>
      <c r="C365" s="41"/>
    </row>
    <row r="366" spans="1:19" x14ac:dyDescent="0.2">
      <c r="B366" s="41"/>
      <c r="C366" s="41"/>
    </row>
    <row r="367" spans="1:19" x14ac:dyDescent="0.2">
      <c r="B367" s="41"/>
      <c r="C367" s="41"/>
    </row>
    <row r="368" spans="1:19" x14ac:dyDescent="0.2">
      <c r="B368" s="41"/>
      <c r="C368" s="41"/>
    </row>
    <row r="369" spans="2:3" x14ac:dyDescent="0.2">
      <c r="B369" s="41"/>
      <c r="C369" s="41"/>
    </row>
    <row r="370" spans="2:3" x14ac:dyDescent="0.2">
      <c r="B370" s="41"/>
      <c r="C370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9" bottom="1" header="0.5" footer="0.5"/>
  <pageSetup paperSize="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2"/>
  <sheetViews>
    <sheetView zoomScale="75" zoomScaleNormal="75" workbookViewId="0">
      <pane xSplit="1" ySplit="8" topLeftCell="B153" activePane="bottomRight" state="frozen"/>
      <selection activeCell="F133" sqref="F133"/>
      <selection pane="topRight" activeCell="F133" sqref="F133"/>
      <selection pane="bottomLeft" activeCell="F133" sqref="F133"/>
      <selection pane="bottomRight" activeCell="A3" sqref="A3"/>
    </sheetView>
  </sheetViews>
  <sheetFormatPr defaultRowHeight="12.75" x14ac:dyDescent="0.2"/>
  <cols>
    <col min="1" max="1" width="17.42578125" style="1" customWidth="1"/>
    <col min="2" max="19" width="12.5703125" style="1" customWidth="1"/>
    <col min="20" max="16384" width="9.140625" style="1"/>
  </cols>
  <sheetData>
    <row r="1" spans="1:19" x14ac:dyDescent="0.2">
      <c r="A1" s="17" t="s">
        <v>39</v>
      </c>
      <c r="R1" s="2"/>
      <c r="S1" s="2"/>
    </row>
    <row r="3" spans="1:19" ht="14.25" x14ac:dyDescent="0.2">
      <c r="A3" s="3" t="s">
        <v>63</v>
      </c>
    </row>
    <row r="5" spans="1:19" x14ac:dyDescent="0.2">
      <c r="A5" s="16" t="s">
        <v>72</v>
      </c>
      <c r="S5" s="4"/>
    </row>
    <row r="6" spans="1:19" ht="12.75" customHeight="1" x14ac:dyDescent="0.2">
      <c r="A6" s="51" t="s">
        <v>0</v>
      </c>
      <c r="B6" s="51" t="s">
        <v>10</v>
      </c>
      <c r="C6" s="51" t="s">
        <v>50</v>
      </c>
      <c r="D6" s="54" t="s">
        <v>33</v>
      </c>
      <c r="E6" s="55"/>
      <c r="F6" s="54" t="s">
        <v>32</v>
      </c>
      <c r="G6" s="55"/>
      <c r="H6" s="58" t="s">
        <v>71</v>
      </c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12.75" customHeight="1" x14ac:dyDescent="0.2">
      <c r="A7" s="52"/>
      <c r="B7" s="52"/>
      <c r="C7" s="52"/>
      <c r="D7" s="56"/>
      <c r="E7" s="57"/>
      <c r="F7" s="56"/>
      <c r="G7" s="57"/>
      <c r="H7" s="49" t="s">
        <v>67</v>
      </c>
      <c r="I7" s="50"/>
      <c r="J7" s="49" t="s">
        <v>68</v>
      </c>
      <c r="K7" s="50"/>
      <c r="L7" s="49" t="s">
        <v>69</v>
      </c>
      <c r="M7" s="50"/>
      <c r="N7" s="49" t="s">
        <v>70</v>
      </c>
      <c r="O7" s="50"/>
      <c r="P7" s="49" t="s">
        <v>29</v>
      </c>
      <c r="Q7" s="50"/>
      <c r="R7" s="49" t="s">
        <v>30</v>
      </c>
      <c r="S7" s="50"/>
    </row>
    <row r="8" spans="1:19" ht="25.5" x14ac:dyDescent="0.2">
      <c r="A8" s="52"/>
      <c r="B8" s="52"/>
      <c r="C8" s="52"/>
      <c r="D8" s="20" t="s">
        <v>51</v>
      </c>
      <c r="E8" s="20" t="s">
        <v>52</v>
      </c>
      <c r="F8" s="20" t="s">
        <v>51</v>
      </c>
      <c r="G8" s="20" t="s">
        <v>52</v>
      </c>
      <c r="H8" s="20" t="s">
        <v>51</v>
      </c>
      <c r="I8" s="20" t="s">
        <v>52</v>
      </c>
      <c r="J8" s="20" t="s">
        <v>51</v>
      </c>
      <c r="K8" s="20" t="s">
        <v>52</v>
      </c>
      <c r="L8" s="20" t="s">
        <v>51</v>
      </c>
      <c r="M8" s="20" t="s">
        <v>52</v>
      </c>
      <c r="N8" s="20" t="s">
        <v>51</v>
      </c>
      <c r="O8" s="20" t="s">
        <v>52</v>
      </c>
      <c r="P8" s="20" t="s">
        <v>51</v>
      </c>
      <c r="Q8" s="20" t="s">
        <v>52</v>
      </c>
      <c r="R8" s="20" t="s">
        <v>51</v>
      </c>
      <c r="S8" s="20" t="s">
        <v>52</v>
      </c>
    </row>
    <row r="9" spans="1:19" ht="14.25" customHeight="1" x14ac:dyDescent="0.2">
      <c r="A9" s="23" t="s">
        <v>41</v>
      </c>
      <c r="B9" s="26">
        <f>D9+H9+J9+L9+N9+P9+R9</f>
        <v>965606.70000000007</v>
      </c>
      <c r="C9" s="28">
        <f>(D9*E9+H9*I9+J9*K9+L9*M9+N9*O9+P9*Q9+R9*S9)/(D9+H9+J9+L9+N9+P9+R9)</f>
        <v>1.827865072808633</v>
      </c>
      <c r="D9" s="21">
        <v>814806.3</v>
      </c>
      <c r="E9" s="28">
        <v>3.0485343571840296E-3</v>
      </c>
      <c r="F9" s="21">
        <f>H9+J9+L9+N9+P9+R9</f>
        <v>150800.4</v>
      </c>
      <c r="G9" s="28">
        <f>(H9*I9+J9*K9+L9*M9+N9*O9+P9*Q9+R9*S9)/(H9+J9+L9+N9+P9+R9)</f>
        <v>11.687732897260245</v>
      </c>
      <c r="H9" s="21">
        <v>4359.8</v>
      </c>
      <c r="I9" s="28">
        <v>5.52175558511858</v>
      </c>
      <c r="J9" s="21">
        <v>8528.1</v>
      </c>
      <c r="K9" s="28">
        <v>2.9019495550005301</v>
      </c>
      <c r="L9" s="21">
        <v>12402.5</v>
      </c>
      <c r="M9" s="28">
        <v>9.6683561378754295</v>
      </c>
      <c r="N9" s="21">
        <v>23390.5</v>
      </c>
      <c r="O9" s="28">
        <v>10.472666424403101</v>
      </c>
      <c r="P9" s="21">
        <v>102119.5</v>
      </c>
      <c r="Q9" s="28">
        <v>13.208253457958598</v>
      </c>
      <c r="R9" s="22"/>
      <c r="S9" s="30"/>
    </row>
    <row r="10" spans="1:19" ht="14.25" customHeight="1" x14ac:dyDescent="0.2">
      <c r="A10" s="23" t="s">
        <v>1</v>
      </c>
      <c r="B10" s="26">
        <f t="shared" ref="B10:B73" si="0">D10+H10+J10+L10+N10+P10+R10</f>
        <v>850790.89999999991</v>
      </c>
      <c r="C10" s="28">
        <f t="shared" ref="C10:C73" si="1">(D10*E10+H10*I10+J10*K10+L10*M10+N10*O10+P10*Q10+R10*S10)/(D10+H10+J10+L10+N10+P10+R10)</f>
        <v>0.61799317317568903</v>
      </c>
      <c r="D10" s="21">
        <v>788885</v>
      </c>
      <c r="E10" s="28">
        <v>3.7587100781482701E-3</v>
      </c>
      <c r="F10" s="21">
        <f t="shared" ref="F10:F73" si="2">H10+J10+L10+N10+P10+R10</f>
        <v>61905.899999999994</v>
      </c>
      <c r="G10" s="28">
        <f t="shared" ref="G10:G73" si="3">(H10*I10+J10*K10+L10*M10+N10*O10+P10*Q10+R10*S10)/(H10+J10+L10+N10+P10+R10)</f>
        <v>8.4453626875629038</v>
      </c>
      <c r="H10" s="21">
        <v>761.3</v>
      </c>
      <c r="I10" s="28">
        <v>1.7147734138972799</v>
      </c>
      <c r="J10" s="21">
        <v>1391.6</v>
      </c>
      <c r="K10" s="28">
        <v>5.90846076458753</v>
      </c>
      <c r="L10" s="21">
        <v>20530.600000000002</v>
      </c>
      <c r="M10" s="28">
        <v>6.5290875571098796</v>
      </c>
      <c r="N10" s="21">
        <v>25521.200000000001</v>
      </c>
      <c r="O10" s="28">
        <v>9.8380485243640603</v>
      </c>
      <c r="P10" s="21">
        <v>13701.2</v>
      </c>
      <c r="Q10" s="28">
        <v>9.3543060461857408</v>
      </c>
      <c r="R10" s="22"/>
      <c r="S10" s="30"/>
    </row>
    <row r="11" spans="1:19" ht="14.25" customHeight="1" x14ac:dyDescent="0.2">
      <c r="A11" s="23" t="s">
        <v>2</v>
      </c>
      <c r="B11" s="26">
        <f t="shared" si="0"/>
        <v>1473852.6999999997</v>
      </c>
      <c r="C11" s="28">
        <f t="shared" si="1"/>
        <v>0.59798322315384678</v>
      </c>
      <c r="D11" s="21">
        <v>1381786.3</v>
      </c>
      <c r="E11" s="28">
        <v>0.124568418430549</v>
      </c>
      <c r="F11" s="21">
        <f t="shared" si="2"/>
        <v>92066.400000000009</v>
      </c>
      <c r="G11" s="28">
        <f t="shared" si="3"/>
        <v>7.7032690970864417</v>
      </c>
      <c r="H11" s="21">
        <v>1612.9</v>
      </c>
      <c r="I11" s="28">
        <v>1.1370475540951099</v>
      </c>
      <c r="J11" s="21">
        <v>8468.4</v>
      </c>
      <c r="K11" s="28">
        <v>5.0763079212129796</v>
      </c>
      <c r="L11" s="21">
        <v>3824.7</v>
      </c>
      <c r="M11" s="28">
        <v>7.4004300990927394</v>
      </c>
      <c r="N11" s="21">
        <v>14758.4</v>
      </c>
      <c r="O11" s="28">
        <v>10.7771374268213</v>
      </c>
      <c r="P11" s="21">
        <v>23085.7</v>
      </c>
      <c r="Q11" s="28">
        <v>10.185291067630599</v>
      </c>
      <c r="R11" s="21">
        <v>40316.300000000003</v>
      </c>
      <c r="S11" s="28">
        <v>6</v>
      </c>
    </row>
    <row r="12" spans="1:19" ht="14.25" customHeight="1" x14ac:dyDescent="0.2">
      <c r="A12" s="23" t="s">
        <v>3</v>
      </c>
      <c r="B12" s="26">
        <f t="shared" si="0"/>
        <v>640449.30000000005</v>
      </c>
      <c r="C12" s="28">
        <f t="shared" si="1"/>
        <v>0.3389022019385447</v>
      </c>
      <c r="D12" s="21">
        <v>616048.5</v>
      </c>
      <c r="E12" s="28">
        <v>9.7772172158523208E-4</v>
      </c>
      <c r="F12" s="21">
        <f t="shared" si="2"/>
        <v>24400.799999999996</v>
      </c>
      <c r="G12" s="28">
        <f t="shared" si="3"/>
        <v>8.8705023605783264</v>
      </c>
      <c r="H12" s="21">
        <v>847.4</v>
      </c>
      <c r="I12" s="28">
        <v>1.0881213122492299</v>
      </c>
      <c r="J12" s="21">
        <v>3455.4</v>
      </c>
      <c r="K12" s="28">
        <v>3.0598327255889295</v>
      </c>
      <c r="L12" s="21">
        <v>4625</v>
      </c>
      <c r="M12" s="28">
        <v>6.8385180540540498</v>
      </c>
      <c r="N12" s="21">
        <v>7820.4</v>
      </c>
      <c r="O12" s="28">
        <v>9.6507325712239798</v>
      </c>
      <c r="P12" s="21">
        <v>7652.6</v>
      </c>
      <c r="Q12" s="28">
        <v>12.7867128818963</v>
      </c>
      <c r="R12" s="22"/>
      <c r="S12" s="30"/>
    </row>
    <row r="13" spans="1:19" ht="14.25" customHeight="1" x14ac:dyDescent="0.2">
      <c r="A13" s="23" t="s">
        <v>4</v>
      </c>
      <c r="B13" s="26">
        <f t="shared" si="0"/>
        <v>755563.9</v>
      </c>
      <c r="C13" s="28">
        <f t="shared" si="1"/>
        <v>0.39950730838252019</v>
      </c>
      <c r="D13" s="21">
        <v>715401.5</v>
      </c>
      <c r="E13" s="28">
        <v>0</v>
      </c>
      <c r="F13" s="21">
        <f t="shared" si="2"/>
        <v>40162.400000000001</v>
      </c>
      <c r="G13" s="28">
        <f t="shared" si="3"/>
        <v>7.5158182777921549</v>
      </c>
      <c r="H13" s="21">
        <v>1598.9</v>
      </c>
      <c r="I13" s="28">
        <v>1.2771330289574099</v>
      </c>
      <c r="J13" s="21">
        <v>6112.3</v>
      </c>
      <c r="K13" s="28">
        <v>3.1145961422050603</v>
      </c>
      <c r="L13" s="21">
        <v>10768.6</v>
      </c>
      <c r="M13" s="28">
        <v>5.4783396170347096</v>
      </c>
      <c r="N13" s="21">
        <v>12585.2</v>
      </c>
      <c r="O13" s="28">
        <v>9.172602739726031</v>
      </c>
      <c r="P13" s="21">
        <v>9097.4</v>
      </c>
      <c r="Q13" s="28">
        <v>11.689148328093699</v>
      </c>
      <c r="R13" s="22"/>
      <c r="S13" s="30"/>
    </row>
    <row r="14" spans="1:19" ht="14.25" customHeight="1" x14ac:dyDescent="0.2">
      <c r="A14" s="23" t="s">
        <v>5</v>
      </c>
      <c r="B14" s="26">
        <f t="shared" si="0"/>
        <v>609316.5</v>
      </c>
      <c r="C14" s="28">
        <f t="shared" si="1"/>
        <v>0.88718524280894928</v>
      </c>
      <c r="D14" s="21">
        <v>551542</v>
      </c>
      <c r="E14" s="28">
        <v>1.2354750862128399E-2</v>
      </c>
      <c r="F14" s="21">
        <f t="shared" si="2"/>
        <v>57774.5</v>
      </c>
      <c r="G14" s="28">
        <f t="shared" si="3"/>
        <v>9.2387202485525481</v>
      </c>
      <c r="H14" s="21">
        <v>1884.2</v>
      </c>
      <c r="I14" s="28">
        <v>1.3499909776032299</v>
      </c>
      <c r="J14" s="21">
        <v>5081.7</v>
      </c>
      <c r="K14" s="28">
        <v>5.3141348367672201</v>
      </c>
      <c r="L14" s="21">
        <v>6978.4</v>
      </c>
      <c r="M14" s="28">
        <v>5.258948899461191</v>
      </c>
      <c r="N14" s="21">
        <v>34758.400000000001</v>
      </c>
      <c r="O14" s="28">
        <v>10.609859400893001</v>
      </c>
      <c r="P14" s="21">
        <v>9071.8000000000011</v>
      </c>
      <c r="Q14" s="28">
        <v>10.883525320223098</v>
      </c>
      <c r="R14" s="22"/>
      <c r="S14" s="30"/>
    </row>
    <row r="15" spans="1:19" ht="14.25" customHeight="1" x14ac:dyDescent="0.2">
      <c r="A15" s="23" t="s">
        <v>6</v>
      </c>
      <c r="B15" s="26">
        <f t="shared" si="0"/>
        <v>732791.2</v>
      </c>
      <c r="C15" s="28">
        <f t="shared" si="1"/>
        <v>0.45394896527141732</v>
      </c>
      <c r="D15" s="21">
        <v>690155.5</v>
      </c>
      <c r="E15" s="28">
        <v>3.3506115650748301E-3</v>
      </c>
      <c r="F15" s="21">
        <f t="shared" si="2"/>
        <v>42635.7</v>
      </c>
      <c r="G15" s="28">
        <f t="shared" si="3"/>
        <v>7.7479052531094883</v>
      </c>
      <c r="H15" s="21">
        <v>969.7</v>
      </c>
      <c r="I15" s="28">
        <v>1.37648860472311</v>
      </c>
      <c r="J15" s="21">
        <v>6017.3</v>
      </c>
      <c r="K15" s="28">
        <v>6.8822596513386394</v>
      </c>
      <c r="L15" s="21">
        <v>6143.5</v>
      </c>
      <c r="M15" s="28">
        <v>6.4279716773825983</v>
      </c>
      <c r="N15" s="21">
        <v>8781.6</v>
      </c>
      <c r="O15" s="28">
        <v>10.2357358567915</v>
      </c>
      <c r="P15" s="21">
        <v>20723.600000000002</v>
      </c>
      <c r="Q15" s="28">
        <v>7.6344640892508995</v>
      </c>
      <c r="R15" s="22"/>
      <c r="S15" s="30"/>
    </row>
    <row r="16" spans="1:19" ht="14.25" customHeight="1" x14ac:dyDescent="0.2">
      <c r="A16" s="23" t="s">
        <v>7</v>
      </c>
      <c r="B16" s="26">
        <f t="shared" si="0"/>
        <v>1012803.2000000001</v>
      </c>
      <c r="C16" s="28">
        <f t="shared" si="1"/>
        <v>0.33514725664373918</v>
      </c>
      <c r="D16" s="21">
        <v>976793.8</v>
      </c>
      <c r="E16" s="28">
        <v>1.1208506851701999E-3</v>
      </c>
      <c r="F16" s="21">
        <f t="shared" si="2"/>
        <v>36009.399999999994</v>
      </c>
      <c r="G16" s="28">
        <f t="shared" si="3"/>
        <v>9.3959736624325974</v>
      </c>
      <c r="H16" s="21">
        <v>3585.3</v>
      </c>
      <c r="I16" s="28">
        <v>3.2299065629096599</v>
      </c>
      <c r="J16" s="21">
        <v>5533.2</v>
      </c>
      <c r="K16" s="28">
        <v>4.6649474083712894</v>
      </c>
      <c r="L16" s="21">
        <v>1914.4</v>
      </c>
      <c r="M16" s="28">
        <v>7.7852930422064386</v>
      </c>
      <c r="N16" s="21">
        <v>12444.2</v>
      </c>
      <c r="O16" s="28">
        <v>10.483633339226298</v>
      </c>
      <c r="P16" s="21">
        <v>12532.3</v>
      </c>
      <c r="Q16" s="28">
        <v>12.414840691652801</v>
      </c>
      <c r="R16" s="22"/>
      <c r="S16" s="30"/>
    </row>
    <row r="17" spans="1:19" ht="14.25" customHeight="1" x14ac:dyDescent="0.2">
      <c r="A17" s="23" t="s">
        <v>8</v>
      </c>
      <c r="B17" s="26">
        <f t="shared" si="0"/>
        <v>1198789.3999999999</v>
      </c>
      <c r="C17" s="28">
        <f t="shared" si="1"/>
        <v>0.32758186216861768</v>
      </c>
      <c r="D17" s="21">
        <v>1158353</v>
      </c>
      <c r="E17" s="28">
        <v>5.1393659791099889E-5</v>
      </c>
      <c r="F17" s="21">
        <f t="shared" si="2"/>
        <v>40436.399999999994</v>
      </c>
      <c r="G17" s="28">
        <f t="shared" si="3"/>
        <v>9.7101159351475381</v>
      </c>
      <c r="H17" s="21">
        <v>3320.5</v>
      </c>
      <c r="I17" s="28">
        <v>4.2549384128896302</v>
      </c>
      <c r="J17" s="21">
        <v>6474.9</v>
      </c>
      <c r="K17" s="28">
        <v>3.3169732351078802</v>
      </c>
      <c r="L17" s="21">
        <v>3895.3</v>
      </c>
      <c r="M17" s="28">
        <v>9.9928968243781</v>
      </c>
      <c r="N17" s="21">
        <v>10866.9</v>
      </c>
      <c r="O17" s="28">
        <v>10.260427536831999</v>
      </c>
      <c r="P17" s="21">
        <v>15878.8</v>
      </c>
      <c r="Q17" s="28">
        <v>13.011825074942701</v>
      </c>
      <c r="R17" s="22"/>
      <c r="S17" s="30"/>
    </row>
    <row r="18" spans="1:19" ht="14.25" customHeight="1" x14ac:dyDescent="0.2">
      <c r="A18" s="23" t="s">
        <v>9</v>
      </c>
      <c r="B18" s="26">
        <f t="shared" si="0"/>
        <v>1339878.2</v>
      </c>
      <c r="C18" s="28">
        <f t="shared" si="1"/>
        <v>0.19535212305118493</v>
      </c>
      <c r="D18" s="21">
        <v>1305025.7</v>
      </c>
      <c r="E18" s="28">
        <v>3.4128063531622401E-4</v>
      </c>
      <c r="F18" s="21">
        <f t="shared" si="2"/>
        <v>34852.5</v>
      </c>
      <c r="G18" s="28">
        <f t="shared" si="3"/>
        <v>7.4973867297898336</v>
      </c>
      <c r="H18" s="21">
        <v>233.4</v>
      </c>
      <c r="I18" s="28">
        <v>1.0876949443016299</v>
      </c>
      <c r="J18" s="21">
        <v>9983.8000000000011</v>
      </c>
      <c r="K18" s="28">
        <v>3.2713419739978802</v>
      </c>
      <c r="L18" s="21">
        <v>3955.8</v>
      </c>
      <c r="M18" s="28">
        <v>5.5575658526720293</v>
      </c>
      <c r="N18" s="21">
        <v>12545.3</v>
      </c>
      <c r="O18" s="28">
        <v>8.6112608706049301</v>
      </c>
      <c r="P18" s="21">
        <v>8087.5</v>
      </c>
      <c r="Q18" s="28">
        <v>12.100056754250398</v>
      </c>
      <c r="R18" s="21">
        <v>46.7</v>
      </c>
      <c r="S18" s="28">
        <v>11</v>
      </c>
    </row>
    <row r="19" spans="1:19" ht="14.25" customHeight="1" x14ac:dyDescent="0.2">
      <c r="A19" s="23" t="s">
        <v>14</v>
      </c>
      <c r="B19" s="26">
        <f t="shared" si="0"/>
        <v>1628125.4000000001</v>
      </c>
      <c r="C19" s="28">
        <f t="shared" si="1"/>
        <v>0.16816116191050146</v>
      </c>
      <c r="D19" s="21">
        <v>1593250.5999999999</v>
      </c>
      <c r="E19" s="28">
        <v>1.3534518675216568E-3</v>
      </c>
      <c r="F19" s="21">
        <f t="shared" si="2"/>
        <v>34874.800000000003</v>
      </c>
      <c r="G19" s="28">
        <f t="shared" si="3"/>
        <v>7.788749211465011</v>
      </c>
      <c r="H19" s="21">
        <v>1529</v>
      </c>
      <c r="I19" s="28">
        <v>2.1463499018966647</v>
      </c>
      <c r="J19" s="21">
        <v>7478.6</v>
      </c>
      <c r="K19" s="28">
        <v>4.2212143984168158</v>
      </c>
      <c r="L19" s="21">
        <v>2796.1</v>
      </c>
      <c r="M19" s="28">
        <v>4.9759017917814106</v>
      </c>
      <c r="N19" s="21">
        <v>16416.5</v>
      </c>
      <c r="O19" s="28">
        <v>8.4734824109889448</v>
      </c>
      <c r="P19" s="21">
        <v>6654.5999999999995</v>
      </c>
      <c r="Q19" s="28">
        <v>12.587155501457639</v>
      </c>
      <c r="R19" s="22"/>
      <c r="S19" s="30"/>
    </row>
    <row r="20" spans="1:19" ht="14.25" customHeight="1" thickBot="1" x14ac:dyDescent="0.25">
      <c r="A20" s="24" t="s">
        <v>15</v>
      </c>
      <c r="B20" s="27">
        <f t="shared" si="0"/>
        <v>1439193.0000000002</v>
      </c>
      <c r="C20" s="29">
        <f t="shared" si="1"/>
        <v>0.27231105348622442</v>
      </c>
      <c r="D20" s="25">
        <v>1387405.3</v>
      </c>
      <c r="E20" s="29">
        <v>6.963525366379961E-3</v>
      </c>
      <c r="F20" s="25">
        <f t="shared" si="2"/>
        <v>51787.700000000004</v>
      </c>
      <c r="G20" s="29">
        <f t="shared" si="3"/>
        <v>7.3810370029949164</v>
      </c>
      <c r="H20" s="25">
        <v>9178.9</v>
      </c>
      <c r="I20" s="29">
        <v>1.2695873143840801</v>
      </c>
      <c r="J20" s="25">
        <v>4987.1000000000004</v>
      </c>
      <c r="K20" s="29">
        <v>6.2604684084939093</v>
      </c>
      <c r="L20" s="25">
        <v>19324.5</v>
      </c>
      <c r="M20" s="29">
        <v>7.4852488809542281</v>
      </c>
      <c r="N20" s="25">
        <v>8626.2999999999993</v>
      </c>
      <c r="O20" s="29">
        <v>8.5631895482419988</v>
      </c>
      <c r="P20" s="25">
        <v>9647.3000000000011</v>
      </c>
      <c r="Q20" s="29">
        <v>12.500388606138499</v>
      </c>
      <c r="R20" s="25">
        <v>23.6</v>
      </c>
      <c r="S20" s="29">
        <v>11</v>
      </c>
    </row>
    <row r="21" spans="1:19" ht="14.25" customHeight="1" x14ac:dyDescent="0.2">
      <c r="A21" s="23" t="s">
        <v>43</v>
      </c>
      <c r="B21" s="26">
        <f t="shared" si="0"/>
        <v>1084234.6000000001</v>
      </c>
      <c r="C21" s="28">
        <f t="shared" si="1"/>
        <v>0.71901962084589699</v>
      </c>
      <c r="D21" s="21">
        <v>1002005.9</v>
      </c>
      <c r="E21" s="28">
        <v>0</v>
      </c>
      <c r="F21" s="21">
        <f t="shared" si="2"/>
        <v>82228.700000000012</v>
      </c>
      <c r="G21" s="28">
        <f t="shared" si="3"/>
        <v>9.4807038296848027</v>
      </c>
      <c r="H21" s="21">
        <v>4946.6000000000004</v>
      </c>
      <c r="I21" s="28">
        <v>1.85650386123802</v>
      </c>
      <c r="J21" s="21">
        <v>3539.2</v>
      </c>
      <c r="K21" s="28">
        <v>5.9187711912296592</v>
      </c>
      <c r="L21" s="21">
        <v>3670.5</v>
      </c>
      <c r="M21" s="28">
        <v>5.4728892521454791</v>
      </c>
      <c r="N21" s="21">
        <v>19334.600000000002</v>
      </c>
      <c r="O21" s="28">
        <v>10.111503677345299</v>
      </c>
      <c r="P21" s="21">
        <v>50714.2</v>
      </c>
      <c r="Q21" s="28">
        <v>10.521809177705698</v>
      </c>
      <c r="R21" s="22">
        <v>23.6</v>
      </c>
      <c r="S21" s="30">
        <v>11</v>
      </c>
    </row>
    <row r="22" spans="1:19" ht="14.25" customHeight="1" x14ac:dyDescent="0.2">
      <c r="A22" s="23" t="s">
        <v>1</v>
      </c>
      <c r="B22" s="26">
        <f t="shared" si="0"/>
        <v>800288.19999999984</v>
      </c>
      <c r="C22" s="28">
        <f t="shared" si="1"/>
        <v>0.2623853756684158</v>
      </c>
      <c r="D22" s="21">
        <v>775270.7</v>
      </c>
      <c r="E22" s="28">
        <v>5.4147280427339797E-4</v>
      </c>
      <c r="F22" s="21">
        <f t="shared" si="2"/>
        <v>25017.500000000004</v>
      </c>
      <c r="G22" s="28">
        <f t="shared" si="3"/>
        <v>8.3767015888877854</v>
      </c>
      <c r="H22" s="21">
        <v>2448.6</v>
      </c>
      <c r="I22" s="28">
        <v>1</v>
      </c>
      <c r="J22" s="21">
        <v>5222.7</v>
      </c>
      <c r="K22" s="28">
        <v>3.8879635054665198</v>
      </c>
      <c r="L22" s="21">
        <v>307.60000000000002</v>
      </c>
      <c r="M22" s="28">
        <v>6.0618920676202892</v>
      </c>
      <c r="N22" s="21">
        <v>13626.5</v>
      </c>
      <c r="O22" s="28">
        <v>11.061320735331901</v>
      </c>
      <c r="P22" s="21">
        <v>3388.4</v>
      </c>
      <c r="Q22" s="28">
        <v>10.0216739464054</v>
      </c>
      <c r="R22" s="22">
        <v>23.7</v>
      </c>
      <c r="S22" s="30">
        <v>11</v>
      </c>
    </row>
    <row r="23" spans="1:19" ht="14.25" customHeight="1" x14ac:dyDescent="0.2">
      <c r="A23" s="23" t="s">
        <v>2</v>
      </c>
      <c r="B23" s="26">
        <f t="shared" si="0"/>
        <v>1088585.3</v>
      </c>
      <c r="C23" s="28">
        <f t="shared" si="1"/>
        <v>0.46258688868938491</v>
      </c>
      <c r="D23" s="21">
        <v>1031481.7</v>
      </c>
      <c r="E23" s="28">
        <v>0</v>
      </c>
      <c r="F23" s="21">
        <f t="shared" si="2"/>
        <v>57103.600000000006</v>
      </c>
      <c r="G23" s="28">
        <f t="shared" si="3"/>
        <v>8.8184507981983735</v>
      </c>
      <c r="H23" s="21">
        <v>4422.9000000000005</v>
      </c>
      <c r="I23" s="28">
        <v>3.29282054760451</v>
      </c>
      <c r="J23" s="21">
        <v>3743.8</v>
      </c>
      <c r="K23" s="28">
        <v>3.0101909824242692</v>
      </c>
      <c r="L23" s="21">
        <v>10746.6</v>
      </c>
      <c r="M23" s="28">
        <v>5.0591453110751301</v>
      </c>
      <c r="N23" s="21">
        <v>24645.1</v>
      </c>
      <c r="O23" s="28">
        <v>10.154844654718399</v>
      </c>
      <c r="P23" s="21">
        <v>13545.2</v>
      </c>
      <c r="Q23" s="28">
        <v>12.7791501786611</v>
      </c>
      <c r="R23" s="21"/>
      <c r="S23" s="28"/>
    </row>
    <row r="24" spans="1:19" ht="14.25" customHeight="1" x14ac:dyDescent="0.2">
      <c r="A24" s="23" t="s">
        <v>3</v>
      </c>
      <c r="B24" s="26">
        <f t="shared" si="0"/>
        <v>841943.20000000007</v>
      </c>
      <c r="C24" s="28">
        <f t="shared" si="1"/>
        <v>0.40237216833629613</v>
      </c>
      <c r="D24" s="21">
        <v>799181.1</v>
      </c>
      <c r="E24" s="28">
        <v>6.95199123202488E-4</v>
      </c>
      <c r="F24" s="21">
        <f t="shared" si="2"/>
        <v>42762.1</v>
      </c>
      <c r="G24" s="28">
        <f t="shared" si="3"/>
        <v>7.9093150476707148</v>
      </c>
      <c r="H24" s="21">
        <v>6168.3</v>
      </c>
      <c r="I24" s="28">
        <v>2.1727957459915999</v>
      </c>
      <c r="J24" s="21">
        <v>4312.3999999999996</v>
      </c>
      <c r="K24" s="28">
        <v>5.0294831184491198</v>
      </c>
      <c r="L24" s="21">
        <v>7813.9</v>
      </c>
      <c r="M24" s="28">
        <v>9.2682735893727788</v>
      </c>
      <c r="N24" s="21">
        <v>15681.9</v>
      </c>
      <c r="O24" s="28">
        <v>8.6208780186074403</v>
      </c>
      <c r="P24" s="21">
        <v>8762.2000000000007</v>
      </c>
      <c r="Q24" s="28">
        <v>10.8713350528406</v>
      </c>
      <c r="R24" s="22">
        <v>23.4</v>
      </c>
      <c r="S24" s="30">
        <v>11</v>
      </c>
    </row>
    <row r="25" spans="1:19" ht="14.25" customHeight="1" x14ac:dyDescent="0.2">
      <c r="A25" s="23" t="s">
        <v>4</v>
      </c>
      <c r="B25" s="26">
        <f t="shared" si="0"/>
        <v>906071.60000000009</v>
      </c>
      <c r="C25" s="28">
        <f t="shared" si="1"/>
        <v>0.31167201686930707</v>
      </c>
      <c r="D25" s="21">
        <v>864448.4</v>
      </c>
      <c r="E25" s="28">
        <v>1.03253126502403E-4</v>
      </c>
      <c r="F25" s="21">
        <f t="shared" si="2"/>
        <v>41623.199999999997</v>
      </c>
      <c r="G25" s="28">
        <f t="shared" si="3"/>
        <v>6.7824652117088569</v>
      </c>
      <c r="H25" s="21">
        <v>409.9</v>
      </c>
      <c r="I25" s="28">
        <v>5.0134179068065396</v>
      </c>
      <c r="J25" s="21">
        <v>2361.9</v>
      </c>
      <c r="K25" s="28">
        <v>3.4408908082476004</v>
      </c>
      <c r="L25" s="21">
        <v>11950.4</v>
      </c>
      <c r="M25" s="28">
        <v>4.0112997891284001</v>
      </c>
      <c r="N25" s="21">
        <v>12868.5</v>
      </c>
      <c r="O25" s="28">
        <v>8.2562091152815</v>
      </c>
      <c r="P25" s="21">
        <v>14032.5</v>
      </c>
      <c r="Q25" s="28">
        <v>8.4050740780331399</v>
      </c>
      <c r="R25" s="22"/>
      <c r="S25" s="30"/>
    </row>
    <row r="26" spans="1:19" ht="14.25" customHeight="1" x14ac:dyDescent="0.2">
      <c r="A26" s="23" t="s">
        <v>5</v>
      </c>
      <c r="B26" s="26">
        <f t="shared" si="0"/>
        <v>1250508.0999999999</v>
      </c>
      <c r="C26" s="28">
        <f t="shared" si="1"/>
        <v>0.43420971763397614</v>
      </c>
      <c r="D26" s="21">
        <v>1183143.8</v>
      </c>
      <c r="E26" s="28">
        <v>6.1803746932536903E-3</v>
      </c>
      <c r="F26" s="21">
        <f t="shared" si="2"/>
        <v>67364.3</v>
      </c>
      <c r="G26" s="28">
        <f t="shared" si="3"/>
        <v>7.9518453691346895</v>
      </c>
      <c r="H26" s="21">
        <v>3269.4</v>
      </c>
      <c r="I26" s="28">
        <v>3.5347583654493193</v>
      </c>
      <c r="J26" s="21">
        <v>7185.9</v>
      </c>
      <c r="K26" s="28">
        <v>5.2712576016921995</v>
      </c>
      <c r="L26" s="21">
        <v>12738.9</v>
      </c>
      <c r="M26" s="28">
        <v>8.77185973671196</v>
      </c>
      <c r="N26" s="21">
        <v>17095</v>
      </c>
      <c r="O26" s="28">
        <v>8.5241704591986007</v>
      </c>
      <c r="P26" s="21">
        <v>27069</v>
      </c>
      <c r="Q26" s="28">
        <v>8.4496395507776398</v>
      </c>
      <c r="R26" s="22">
        <v>6.1</v>
      </c>
      <c r="S26" s="30">
        <v>7.77</v>
      </c>
    </row>
    <row r="27" spans="1:19" ht="14.25" customHeight="1" x14ac:dyDescent="0.2">
      <c r="A27" s="23" t="s">
        <v>6</v>
      </c>
      <c r="B27" s="26">
        <f t="shared" si="0"/>
        <v>1212026</v>
      </c>
      <c r="C27" s="28">
        <f t="shared" si="1"/>
        <v>0.43200465914097563</v>
      </c>
      <c r="D27" s="21">
        <v>1150612.1000000001</v>
      </c>
      <c r="E27" s="28">
        <v>2.9837005885823705E-3</v>
      </c>
      <c r="F27" s="21">
        <f t="shared" si="2"/>
        <v>61413.9</v>
      </c>
      <c r="G27" s="28">
        <f t="shared" si="3"/>
        <v>8.4698707784394109</v>
      </c>
      <c r="H27" s="21">
        <v>5681</v>
      </c>
      <c r="I27" s="28">
        <v>2.4678676289385701</v>
      </c>
      <c r="J27" s="21">
        <v>2617</v>
      </c>
      <c r="K27" s="28">
        <v>5.6604451662208604</v>
      </c>
      <c r="L27" s="21">
        <v>2102.9</v>
      </c>
      <c r="M27" s="28">
        <v>8.5766170526415895</v>
      </c>
      <c r="N27" s="21">
        <v>17562.3</v>
      </c>
      <c r="O27" s="28">
        <v>7.2645377313905399</v>
      </c>
      <c r="P27" s="21">
        <v>33428.400000000001</v>
      </c>
      <c r="Q27" s="28">
        <v>10.334667438465498</v>
      </c>
      <c r="R27" s="22">
        <v>22.3</v>
      </c>
      <c r="S27" s="30">
        <v>11</v>
      </c>
    </row>
    <row r="28" spans="1:19" ht="14.25" customHeight="1" x14ac:dyDescent="0.2">
      <c r="A28" s="23" t="s">
        <v>7</v>
      </c>
      <c r="B28" s="26">
        <f t="shared" si="0"/>
        <v>1799541.7</v>
      </c>
      <c r="C28" s="28">
        <f t="shared" si="1"/>
        <v>0.23598058272281194</v>
      </c>
      <c r="D28" s="21">
        <v>1745701.5</v>
      </c>
      <c r="E28" s="28">
        <v>4.4340512968568798E-4</v>
      </c>
      <c r="F28" s="21">
        <f t="shared" si="2"/>
        <v>53840.200000000004</v>
      </c>
      <c r="G28" s="28">
        <f t="shared" si="3"/>
        <v>7.8729805238464872</v>
      </c>
      <c r="H28" s="21">
        <v>833.5</v>
      </c>
      <c r="I28" s="28">
        <v>3.0137900419915997</v>
      </c>
      <c r="J28" s="21">
        <v>5455.6</v>
      </c>
      <c r="K28" s="28">
        <v>4.9337101327076791</v>
      </c>
      <c r="L28" s="21">
        <v>10321.800000000001</v>
      </c>
      <c r="M28" s="28">
        <v>10.2572849696758</v>
      </c>
      <c r="N28" s="21">
        <v>9517.9</v>
      </c>
      <c r="O28" s="28">
        <v>6.6643422393595184</v>
      </c>
      <c r="P28" s="21">
        <v>27711.4</v>
      </c>
      <c r="Q28" s="28">
        <v>8.1248264613119492</v>
      </c>
      <c r="R28" s="22"/>
      <c r="S28" s="30"/>
    </row>
    <row r="29" spans="1:19" ht="14.25" customHeight="1" x14ac:dyDescent="0.2">
      <c r="A29" s="23" t="s">
        <v>8</v>
      </c>
      <c r="B29" s="26">
        <f t="shared" si="0"/>
        <v>1881779.6999999997</v>
      </c>
      <c r="C29" s="28">
        <f t="shared" si="1"/>
        <v>0.20325035496981941</v>
      </c>
      <c r="D29" s="21">
        <v>1828339.3</v>
      </c>
      <c r="E29" s="28">
        <v>6.2012559703770499E-4</v>
      </c>
      <c r="F29" s="21">
        <f t="shared" si="2"/>
        <v>53440.4</v>
      </c>
      <c r="G29" s="28">
        <f t="shared" si="3"/>
        <v>7.1357735346292346</v>
      </c>
      <c r="H29" s="21">
        <v>2124.4</v>
      </c>
      <c r="I29" s="28">
        <v>4.6685162869516095</v>
      </c>
      <c r="J29" s="21">
        <v>1804.9</v>
      </c>
      <c r="K29" s="28">
        <v>5.6242351376807598</v>
      </c>
      <c r="L29" s="21">
        <v>17243.900000000001</v>
      </c>
      <c r="M29" s="28">
        <v>4.68486403887752</v>
      </c>
      <c r="N29" s="21">
        <v>19305.3</v>
      </c>
      <c r="O29" s="28">
        <v>7.5718930034757292</v>
      </c>
      <c r="P29" s="21">
        <v>12961.9</v>
      </c>
      <c r="Q29" s="28">
        <v>10.361646132125703</v>
      </c>
      <c r="R29" s="22"/>
      <c r="S29" s="30"/>
    </row>
    <row r="30" spans="1:19" ht="14.25" customHeight="1" x14ac:dyDescent="0.2">
      <c r="A30" s="23" t="s">
        <v>9</v>
      </c>
      <c r="B30" s="26">
        <f t="shared" si="0"/>
        <v>1637885.9</v>
      </c>
      <c r="C30" s="28">
        <f t="shared" si="1"/>
        <v>0.31509498066989933</v>
      </c>
      <c r="D30" s="21">
        <v>1583148.4</v>
      </c>
      <c r="E30" s="28">
        <v>3.2608225482841703E-3</v>
      </c>
      <c r="F30" s="21">
        <f t="shared" si="2"/>
        <v>54737.5</v>
      </c>
      <c r="G30" s="28">
        <f t="shared" si="3"/>
        <v>9.3341358300982069</v>
      </c>
      <c r="H30" s="21">
        <v>7957.4</v>
      </c>
      <c r="I30" s="28">
        <v>1.35067408952673</v>
      </c>
      <c r="J30" s="21">
        <v>5276.1</v>
      </c>
      <c r="K30" s="28">
        <v>7.4605341066317896</v>
      </c>
      <c r="L30" s="21">
        <v>7952.9</v>
      </c>
      <c r="M30" s="28">
        <v>5.1915886028995688</v>
      </c>
      <c r="N30" s="21">
        <v>5676.3</v>
      </c>
      <c r="O30" s="28">
        <v>6.8483135140848796</v>
      </c>
      <c r="P30" s="21">
        <v>27874.799999999999</v>
      </c>
      <c r="Q30" s="28">
        <v>13.6559047957295</v>
      </c>
      <c r="R30" s="21"/>
      <c r="S30" s="28"/>
    </row>
    <row r="31" spans="1:19" ht="14.25" customHeight="1" x14ac:dyDescent="0.2">
      <c r="A31" s="23" t="s">
        <v>14</v>
      </c>
      <c r="B31" s="26">
        <f t="shared" si="0"/>
        <v>1902804.3</v>
      </c>
      <c r="C31" s="28">
        <f t="shared" si="1"/>
        <v>0.20404171306528995</v>
      </c>
      <c r="D31" s="21">
        <v>1847578.7000000002</v>
      </c>
      <c r="E31" s="28">
        <v>7.09122702053233E-5</v>
      </c>
      <c r="F31" s="21">
        <f t="shared" si="2"/>
        <v>55225.600000000006</v>
      </c>
      <c r="G31" s="28">
        <f t="shared" si="3"/>
        <v>7.0279079448661461</v>
      </c>
      <c r="H31" s="21">
        <v>115.9</v>
      </c>
      <c r="I31" s="28">
        <v>9.81244176013805</v>
      </c>
      <c r="J31" s="21">
        <v>6732.3</v>
      </c>
      <c r="K31" s="28">
        <v>7.3430511118042894</v>
      </c>
      <c r="L31" s="21">
        <v>4475.7</v>
      </c>
      <c r="M31" s="28">
        <v>7.2282749067185001</v>
      </c>
      <c r="N31" s="21">
        <v>22473.5</v>
      </c>
      <c r="O31" s="28">
        <v>7.6900839210625795</v>
      </c>
      <c r="P31" s="21">
        <v>21428.2</v>
      </c>
      <c r="Q31" s="28">
        <v>6.177507070122549</v>
      </c>
      <c r="R31" s="22"/>
      <c r="S31" s="30"/>
    </row>
    <row r="32" spans="1:19" ht="14.25" customHeight="1" thickBot="1" x14ac:dyDescent="0.25">
      <c r="A32" s="24" t="s">
        <v>15</v>
      </c>
      <c r="B32" s="27">
        <f t="shared" si="0"/>
        <v>1831746.5999999999</v>
      </c>
      <c r="C32" s="29">
        <f t="shared" si="1"/>
        <v>0.30326216628435398</v>
      </c>
      <c r="D32" s="25">
        <v>1762567.0999999999</v>
      </c>
      <c r="E32" s="29">
        <v>1.737023231626189E-4</v>
      </c>
      <c r="F32" s="25">
        <f t="shared" si="2"/>
        <v>69179.5</v>
      </c>
      <c r="G32" s="29">
        <f t="shared" si="3"/>
        <v>8.02540174473652</v>
      </c>
      <c r="H32" s="25">
        <v>3361.6</v>
      </c>
      <c r="I32" s="29">
        <v>6.4196433246073301</v>
      </c>
      <c r="J32" s="25">
        <v>8927.4</v>
      </c>
      <c r="K32" s="29">
        <v>3.3433337813921189</v>
      </c>
      <c r="L32" s="25">
        <v>7246</v>
      </c>
      <c r="M32" s="29">
        <v>5.0388653049958601</v>
      </c>
      <c r="N32" s="25">
        <v>37543.300000000003</v>
      </c>
      <c r="O32" s="29">
        <v>8.5240740425055872</v>
      </c>
      <c r="P32" s="25">
        <v>12101.2</v>
      </c>
      <c r="Q32" s="29">
        <v>12.166747264734072</v>
      </c>
      <c r="R32" s="25"/>
      <c r="S32" s="29"/>
    </row>
    <row r="33" spans="1:19" ht="14.25" customHeight="1" x14ac:dyDescent="0.2">
      <c r="A33" s="23" t="s">
        <v>44</v>
      </c>
      <c r="B33" s="26">
        <f t="shared" si="0"/>
        <v>1317058.2000000002</v>
      </c>
      <c r="C33" s="28">
        <f t="shared" si="1"/>
        <v>0.28251777635946534</v>
      </c>
      <c r="D33" s="21">
        <v>1267613.6000000001</v>
      </c>
      <c r="E33" s="28">
        <v>8.7586311790911683E-3</v>
      </c>
      <c r="F33" s="21">
        <f t="shared" si="2"/>
        <v>49444.600000000006</v>
      </c>
      <c r="G33" s="28">
        <f t="shared" si="3"/>
        <v>7.3008942129170817</v>
      </c>
      <c r="H33" s="21">
        <v>2168</v>
      </c>
      <c r="I33" s="28">
        <v>3.1945092250922511</v>
      </c>
      <c r="J33" s="21">
        <v>11774.699999999999</v>
      </c>
      <c r="K33" s="28">
        <v>3.7062314114160015</v>
      </c>
      <c r="L33" s="21">
        <v>7691.7999999999993</v>
      </c>
      <c r="M33" s="28">
        <v>8.9835171221300634</v>
      </c>
      <c r="N33" s="21">
        <v>21604.799999999999</v>
      </c>
      <c r="O33" s="28">
        <v>8.2034359957046572</v>
      </c>
      <c r="P33" s="21">
        <v>6205.3</v>
      </c>
      <c r="Q33" s="28">
        <v>10.328481137092485</v>
      </c>
      <c r="R33" s="22"/>
      <c r="S33" s="30"/>
    </row>
    <row r="34" spans="1:19" ht="14.25" customHeight="1" x14ac:dyDescent="0.2">
      <c r="A34" s="23" t="s">
        <v>1</v>
      </c>
      <c r="B34" s="26">
        <f t="shared" si="0"/>
        <v>1160781.5</v>
      </c>
      <c r="C34" s="28">
        <f t="shared" si="1"/>
        <v>0.30471962208219183</v>
      </c>
      <c r="D34" s="21">
        <v>1113567.1000000001</v>
      </c>
      <c r="E34" s="28">
        <v>1.4515129802236399E-2</v>
      </c>
      <c r="F34" s="21">
        <f t="shared" si="2"/>
        <v>47214.399999999994</v>
      </c>
      <c r="G34" s="28">
        <f t="shared" si="3"/>
        <v>7.1492876961266019</v>
      </c>
      <c r="H34" s="21">
        <v>3115.8</v>
      </c>
      <c r="I34" s="28">
        <v>3.216533795493929</v>
      </c>
      <c r="J34" s="21">
        <v>6275.9</v>
      </c>
      <c r="K34" s="28">
        <v>3.4885898436877598</v>
      </c>
      <c r="L34" s="21">
        <v>2106.4</v>
      </c>
      <c r="M34" s="28">
        <v>6.06378370679833</v>
      </c>
      <c r="N34" s="21">
        <v>10461.5</v>
      </c>
      <c r="O34" s="28">
        <v>9.0925027003775689</v>
      </c>
      <c r="P34" s="21">
        <v>25250.1</v>
      </c>
      <c r="Q34" s="28">
        <v>7.8280300672076502</v>
      </c>
      <c r="R34" s="22">
        <v>4.7</v>
      </c>
      <c r="S34" s="30">
        <v>17.170000000000002</v>
      </c>
    </row>
    <row r="35" spans="1:19" ht="14.25" customHeight="1" x14ac:dyDescent="0.2">
      <c r="A35" s="23" t="s">
        <v>2</v>
      </c>
      <c r="B35" s="26">
        <f t="shared" si="0"/>
        <v>1258969.5</v>
      </c>
      <c r="C35" s="28">
        <f t="shared" si="1"/>
        <v>0.5822061749708789</v>
      </c>
      <c r="D35" s="21">
        <v>1164867.6000000001</v>
      </c>
      <c r="E35" s="28">
        <v>1.3767971570331253E-2</v>
      </c>
      <c r="F35" s="21">
        <f t="shared" si="2"/>
        <v>94101.9</v>
      </c>
      <c r="G35" s="28">
        <f t="shared" si="3"/>
        <v>7.6187829682503754</v>
      </c>
      <c r="H35" s="21">
        <v>3004.3</v>
      </c>
      <c r="I35" s="28">
        <v>2.4694690942981725</v>
      </c>
      <c r="J35" s="21">
        <v>5208.7000000000007</v>
      </c>
      <c r="K35" s="28">
        <v>4.3042745790696317</v>
      </c>
      <c r="L35" s="21">
        <v>10097.199999999999</v>
      </c>
      <c r="M35" s="28">
        <v>5.7296994216218353</v>
      </c>
      <c r="N35" s="21">
        <v>20002.5</v>
      </c>
      <c r="O35" s="28">
        <v>8.7685685289338835</v>
      </c>
      <c r="P35" s="21">
        <v>55789.2</v>
      </c>
      <c r="Q35" s="28">
        <v>8.1351953245431012</v>
      </c>
      <c r="R35" s="21"/>
      <c r="S35" s="28"/>
    </row>
    <row r="36" spans="1:19" ht="14.25" customHeight="1" x14ac:dyDescent="0.2">
      <c r="A36" s="23" t="s">
        <v>3</v>
      </c>
      <c r="B36" s="26">
        <f t="shared" si="0"/>
        <v>1497250.9999999998</v>
      </c>
      <c r="C36" s="28">
        <f t="shared" si="1"/>
        <v>0.27111190708839072</v>
      </c>
      <c r="D36" s="21">
        <v>1433259.6999999997</v>
      </c>
      <c r="E36" s="28">
        <v>1.8556800278414307E-2</v>
      </c>
      <c r="F36" s="21">
        <f t="shared" si="2"/>
        <v>63991.3</v>
      </c>
      <c r="G36" s="28">
        <f t="shared" si="3"/>
        <v>5.9277723690564184</v>
      </c>
      <c r="H36" s="21">
        <v>3989.8</v>
      </c>
      <c r="I36" s="28">
        <v>1.0924798235500526</v>
      </c>
      <c r="J36" s="21">
        <v>1946.8</v>
      </c>
      <c r="K36" s="28">
        <v>5.3786706389973293</v>
      </c>
      <c r="L36" s="21">
        <v>10008.200000000001</v>
      </c>
      <c r="M36" s="28">
        <v>3.8113173197977654</v>
      </c>
      <c r="N36" s="21">
        <v>35875.599999999999</v>
      </c>
      <c r="O36" s="28">
        <v>6.0802839534391069</v>
      </c>
      <c r="P36" s="21">
        <v>12170.900000000001</v>
      </c>
      <c r="Q36" s="28">
        <v>8.8915057226663592</v>
      </c>
      <c r="R36" s="22"/>
      <c r="S36" s="30"/>
    </row>
    <row r="37" spans="1:19" ht="14.25" customHeight="1" x14ac:dyDescent="0.2">
      <c r="A37" s="23" t="s">
        <v>4</v>
      </c>
      <c r="B37" s="26">
        <f t="shared" si="0"/>
        <v>1484006.8999999997</v>
      </c>
      <c r="C37" s="28">
        <f t="shared" si="1"/>
        <v>0.24808062752268881</v>
      </c>
      <c r="D37" s="21">
        <v>1435212.3999999997</v>
      </c>
      <c r="E37" s="28">
        <v>1.9196183087604318E-2</v>
      </c>
      <c r="F37" s="21">
        <f t="shared" si="2"/>
        <v>48794.5</v>
      </c>
      <c r="G37" s="28">
        <f t="shared" si="3"/>
        <v>6.9803515355214207</v>
      </c>
      <c r="H37" s="21">
        <v>5384.7</v>
      </c>
      <c r="I37" s="28">
        <v>1.4211768529351683</v>
      </c>
      <c r="J37" s="21">
        <v>10111.099999999999</v>
      </c>
      <c r="K37" s="28">
        <v>5.0465187763942607</v>
      </c>
      <c r="L37" s="21">
        <v>6187.4999999999991</v>
      </c>
      <c r="M37" s="28">
        <v>6.0994285252525264</v>
      </c>
      <c r="N37" s="21">
        <v>13535.8</v>
      </c>
      <c r="O37" s="28">
        <v>9.7102108482690355</v>
      </c>
      <c r="P37" s="21">
        <v>13575.4</v>
      </c>
      <c r="Q37" s="28">
        <v>8.305361904621595</v>
      </c>
      <c r="R37" s="22"/>
      <c r="S37" s="30"/>
    </row>
    <row r="38" spans="1:19" ht="14.25" customHeight="1" x14ac:dyDescent="0.2">
      <c r="A38" s="23" t="s">
        <v>5</v>
      </c>
      <c r="B38" s="26">
        <f t="shared" si="0"/>
        <v>1684681.7000000004</v>
      </c>
      <c r="C38" s="28">
        <f t="shared" si="1"/>
        <v>0.35474081721193912</v>
      </c>
      <c r="D38" s="21">
        <v>1608991.2000000002</v>
      </c>
      <c r="E38" s="28">
        <v>3.6742024443638999E-2</v>
      </c>
      <c r="F38" s="21">
        <f t="shared" si="2"/>
        <v>75690.5</v>
      </c>
      <c r="G38" s="28">
        <f t="shared" si="3"/>
        <v>7.1146018192507503</v>
      </c>
      <c r="H38" s="21">
        <v>9536.1</v>
      </c>
      <c r="I38" s="28">
        <v>0.53117626702740095</v>
      </c>
      <c r="J38" s="21">
        <v>10997.8</v>
      </c>
      <c r="K38" s="28">
        <v>4.2997725908818101</v>
      </c>
      <c r="L38" s="21">
        <v>11150.1</v>
      </c>
      <c r="M38" s="28">
        <v>7.4508734450812097</v>
      </c>
      <c r="N38" s="21">
        <v>23409.1</v>
      </c>
      <c r="O38" s="28">
        <v>6.3482037327364109</v>
      </c>
      <c r="P38" s="21">
        <v>20597.400000000001</v>
      </c>
      <c r="Q38" s="28">
        <v>12.354503966519996</v>
      </c>
      <c r="R38" s="22"/>
      <c r="S38" s="30"/>
    </row>
    <row r="39" spans="1:19" ht="14.25" customHeight="1" x14ac:dyDescent="0.2">
      <c r="A39" s="23" t="s">
        <v>6</v>
      </c>
      <c r="B39" s="26">
        <f t="shared" si="0"/>
        <v>1393513.2999999998</v>
      </c>
      <c r="C39" s="28">
        <f t="shared" si="1"/>
        <v>0.3063163932486328</v>
      </c>
      <c r="D39" s="21">
        <v>1326513.3999999999</v>
      </c>
      <c r="E39" s="28">
        <v>1.792186494309066E-2</v>
      </c>
      <c r="F39" s="21">
        <f t="shared" si="2"/>
        <v>66999.899999999994</v>
      </c>
      <c r="G39" s="28">
        <f t="shared" si="3"/>
        <v>6.0161638151698744</v>
      </c>
      <c r="H39" s="21">
        <v>8125.9</v>
      </c>
      <c r="I39" s="28">
        <v>1.7094864568847756</v>
      </c>
      <c r="J39" s="21">
        <v>9090.5</v>
      </c>
      <c r="K39" s="28">
        <v>2.813962818326825</v>
      </c>
      <c r="L39" s="21">
        <v>5470.8</v>
      </c>
      <c r="M39" s="28">
        <v>4.5571806682752065</v>
      </c>
      <c r="N39" s="21">
        <v>19744.499999999996</v>
      </c>
      <c r="O39" s="28">
        <v>6.9654877560839745</v>
      </c>
      <c r="P39" s="21">
        <v>24568.2</v>
      </c>
      <c r="Q39" s="28">
        <v>8.187389877972338</v>
      </c>
      <c r="R39" s="22"/>
      <c r="S39" s="30"/>
    </row>
    <row r="40" spans="1:19" ht="14.25" customHeight="1" x14ac:dyDescent="0.2">
      <c r="A40" s="23" t="s">
        <v>7</v>
      </c>
      <c r="B40" s="26">
        <f t="shared" si="0"/>
        <v>1158712.9999999998</v>
      </c>
      <c r="C40" s="28">
        <f t="shared" si="1"/>
        <v>0.3078938632776192</v>
      </c>
      <c r="D40" s="21">
        <v>1108738.8999999999</v>
      </c>
      <c r="E40" s="28">
        <v>3.5651775183498997E-2</v>
      </c>
      <c r="F40" s="21">
        <f t="shared" si="2"/>
        <v>49974.1</v>
      </c>
      <c r="G40" s="28">
        <f t="shared" si="3"/>
        <v>6.3479304679824136</v>
      </c>
      <c r="H40" s="21">
        <v>7424.2</v>
      </c>
      <c r="I40" s="28">
        <v>1.0133505293499601</v>
      </c>
      <c r="J40" s="21">
        <v>8215.4</v>
      </c>
      <c r="K40" s="28">
        <v>3.7804211602600004</v>
      </c>
      <c r="L40" s="21">
        <v>6332</v>
      </c>
      <c r="M40" s="28">
        <v>9.2206167087808009</v>
      </c>
      <c r="N40" s="21">
        <v>14419.9</v>
      </c>
      <c r="O40" s="28">
        <v>7.4614742127199198</v>
      </c>
      <c r="P40" s="21">
        <v>13582.6</v>
      </c>
      <c r="Q40" s="28">
        <v>8.2953533196884202</v>
      </c>
      <c r="R40" s="22"/>
      <c r="S40" s="30"/>
    </row>
    <row r="41" spans="1:19" ht="14.25" customHeight="1" x14ac:dyDescent="0.2">
      <c r="A41" s="23" t="s">
        <v>8</v>
      </c>
      <c r="B41" s="26">
        <f t="shared" si="0"/>
        <v>1203077.2999999996</v>
      </c>
      <c r="C41" s="28">
        <f t="shared" si="1"/>
        <v>0.3810829179471677</v>
      </c>
      <c r="D41" s="21">
        <v>1128765.8999999999</v>
      </c>
      <c r="E41" s="28">
        <v>1.7704641857093702E-2</v>
      </c>
      <c r="F41" s="21">
        <f t="shared" si="2"/>
        <v>74311.399999999994</v>
      </c>
      <c r="G41" s="28">
        <f t="shared" si="3"/>
        <v>5.9006802724750163</v>
      </c>
      <c r="H41" s="21">
        <v>18728.5</v>
      </c>
      <c r="I41" s="28">
        <v>1.18032901727314</v>
      </c>
      <c r="J41" s="21">
        <v>7601.9</v>
      </c>
      <c r="K41" s="28">
        <v>5.6021903734592691</v>
      </c>
      <c r="L41" s="21">
        <v>10484.4</v>
      </c>
      <c r="M41" s="28">
        <v>5.1495689786730789</v>
      </c>
      <c r="N41" s="21">
        <v>19312.7</v>
      </c>
      <c r="O41" s="28">
        <v>6.8869771186835598</v>
      </c>
      <c r="P41" s="21">
        <v>17984.2</v>
      </c>
      <c r="Q41" s="28">
        <v>10.1713884965692</v>
      </c>
      <c r="R41" s="22">
        <v>199.7</v>
      </c>
      <c r="S41" s="30">
        <v>19.400000000000002</v>
      </c>
    </row>
    <row r="42" spans="1:19" ht="14.25" customHeight="1" x14ac:dyDescent="0.2">
      <c r="A42" s="23" t="s">
        <v>9</v>
      </c>
      <c r="B42" s="26">
        <f t="shared" si="0"/>
        <v>1166107.9999999998</v>
      </c>
      <c r="C42" s="28">
        <f t="shared" si="1"/>
        <v>0.31478568451635713</v>
      </c>
      <c r="D42" s="21">
        <v>1105743.7999999998</v>
      </c>
      <c r="E42" s="28">
        <v>6.0313067095650922E-4</v>
      </c>
      <c r="F42" s="21">
        <f t="shared" si="2"/>
        <v>60364.200000000004</v>
      </c>
      <c r="G42" s="28">
        <f t="shared" si="3"/>
        <v>6.0699420683120131</v>
      </c>
      <c r="H42" s="21">
        <v>8061.9</v>
      </c>
      <c r="I42" s="28">
        <v>1.5851270792245002</v>
      </c>
      <c r="J42" s="21">
        <v>6091.5</v>
      </c>
      <c r="K42" s="28">
        <v>4.8896948206517283</v>
      </c>
      <c r="L42" s="21">
        <v>11030.300000000001</v>
      </c>
      <c r="M42" s="28">
        <v>5.1550039436824022</v>
      </c>
      <c r="N42" s="21">
        <v>10772.300000000003</v>
      </c>
      <c r="O42" s="28">
        <v>5.8347381710498212</v>
      </c>
      <c r="P42" s="21">
        <v>24400.799999999999</v>
      </c>
      <c r="Q42" s="28">
        <v>8.360383471033737</v>
      </c>
      <c r="R42" s="21">
        <v>7.4</v>
      </c>
      <c r="S42" s="28">
        <v>17.25</v>
      </c>
    </row>
    <row r="43" spans="1:19" ht="14.25" customHeight="1" x14ac:dyDescent="0.2">
      <c r="A43" s="23" t="s">
        <v>14</v>
      </c>
      <c r="B43" s="26">
        <f t="shared" si="0"/>
        <v>1532333</v>
      </c>
      <c r="C43" s="28">
        <f t="shared" si="1"/>
        <v>0.28759991333476415</v>
      </c>
      <c r="D43" s="21">
        <v>1480468.4</v>
      </c>
      <c r="E43" s="28">
        <v>1.9862362479334205E-3</v>
      </c>
      <c r="F43" s="21">
        <f t="shared" si="2"/>
        <v>51864.599999999991</v>
      </c>
      <c r="G43" s="28">
        <f t="shared" si="3"/>
        <v>8.440405941624908</v>
      </c>
      <c r="H43" s="21">
        <v>2147.1999999999998</v>
      </c>
      <c r="I43" s="28">
        <v>2.1116970938897199</v>
      </c>
      <c r="J43" s="21">
        <v>6780.2</v>
      </c>
      <c r="K43" s="28">
        <v>4.9278400342172795</v>
      </c>
      <c r="L43" s="21">
        <v>3257.2</v>
      </c>
      <c r="M43" s="28">
        <v>7.40093178189856</v>
      </c>
      <c r="N43" s="21">
        <v>22359.3</v>
      </c>
      <c r="O43" s="28">
        <v>10.606674717008099</v>
      </c>
      <c r="P43" s="21">
        <v>17004.099999999999</v>
      </c>
      <c r="Q43" s="28">
        <v>7.8803655588946189</v>
      </c>
      <c r="R43" s="22">
        <v>316.60000000000002</v>
      </c>
      <c r="S43" s="30">
        <v>14.3703095388503</v>
      </c>
    </row>
    <row r="44" spans="1:19" ht="14.25" customHeight="1" thickBot="1" x14ac:dyDescent="0.25">
      <c r="A44" s="24" t="s">
        <v>15</v>
      </c>
      <c r="B44" s="27">
        <f t="shared" si="0"/>
        <v>1086566.8</v>
      </c>
      <c r="C44" s="29">
        <f t="shared" si="1"/>
        <v>0.69443336479634743</v>
      </c>
      <c r="D44" s="25">
        <v>1000358.2</v>
      </c>
      <c r="E44" s="29">
        <v>4.1619702822448999E-2</v>
      </c>
      <c r="F44" s="25">
        <f t="shared" si="2"/>
        <v>86208.6</v>
      </c>
      <c r="G44" s="29">
        <f t="shared" si="3"/>
        <v>8.2696346768187841</v>
      </c>
      <c r="H44" s="25">
        <v>2.7</v>
      </c>
      <c r="I44" s="29">
        <v>4</v>
      </c>
      <c r="J44" s="25">
        <v>8931.3000000000011</v>
      </c>
      <c r="K44" s="29">
        <v>4.11207013536663</v>
      </c>
      <c r="L44" s="25">
        <v>8742.8000000000011</v>
      </c>
      <c r="M44" s="29">
        <v>7.1052665050098396</v>
      </c>
      <c r="N44" s="25">
        <v>33530.1</v>
      </c>
      <c r="O44" s="29">
        <v>9.0440466625509597</v>
      </c>
      <c r="P44" s="25">
        <v>34953.4</v>
      </c>
      <c r="Q44" s="29">
        <v>8.8779325330296892</v>
      </c>
      <c r="R44" s="25">
        <v>48.3</v>
      </c>
      <c r="S44" s="29">
        <v>10.249606625258799</v>
      </c>
    </row>
    <row r="45" spans="1:19" ht="14.25" customHeight="1" x14ac:dyDescent="0.2">
      <c r="A45" s="23" t="s">
        <v>45</v>
      </c>
      <c r="B45" s="26">
        <f t="shared" si="0"/>
        <v>806179.50000000012</v>
      </c>
      <c r="C45" s="28">
        <f t="shared" si="1"/>
        <v>0.58725059121448764</v>
      </c>
      <c r="D45" s="21">
        <v>736223.5</v>
      </c>
      <c r="E45" s="28">
        <v>5.6265359636034403E-3</v>
      </c>
      <c r="F45" s="21">
        <f t="shared" si="2"/>
        <v>69956.000000000015</v>
      </c>
      <c r="G45" s="28">
        <f t="shared" si="3"/>
        <v>6.7083166561838867</v>
      </c>
      <c r="H45" s="21">
        <v>5020.8</v>
      </c>
      <c r="I45" s="28">
        <v>0.60552581261950311</v>
      </c>
      <c r="J45" s="21">
        <v>5598.4</v>
      </c>
      <c r="K45" s="28">
        <v>2.49851993426693</v>
      </c>
      <c r="L45" s="21">
        <v>9561.6</v>
      </c>
      <c r="M45" s="28">
        <v>4.8019354501338691</v>
      </c>
      <c r="N45" s="21">
        <v>21974.3</v>
      </c>
      <c r="O45" s="28">
        <v>7.8207297160774196</v>
      </c>
      <c r="P45" s="21">
        <v>27793.599999999999</v>
      </c>
      <c r="Q45" s="28">
        <v>8.4328091718956895</v>
      </c>
      <c r="R45" s="22">
        <v>7.3</v>
      </c>
      <c r="S45" s="30">
        <v>15.3</v>
      </c>
    </row>
    <row r="46" spans="1:19" ht="14.25" customHeight="1" x14ac:dyDescent="0.2">
      <c r="A46" s="23" t="s">
        <v>1</v>
      </c>
      <c r="B46" s="26">
        <f t="shared" si="0"/>
        <v>681950.8</v>
      </c>
      <c r="C46" s="28">
        <f t="shared" si="1"/>
        <v>0.59297383770207468</v>
      </c>
      <c r="D46" s="21">
        <v>625722.5</v>
      </c>
      <c r="E46" s="28">
        <v>1.1090194135579301E-2</v>
      </c>
      <c r="F46" s="21">
        <f t="shared" si="2"/>
        <v>56228.3</v>
      </c>
      <c r="G46" s="28">
        <f t="shared" si="3"/>
        <v>7.0683196717667087</v>
      </c>
      <c r="H46" s="21">
        <v>1611.3</v>
      </c>
      <c r="I46" s="28">
        <v>1.4303568547135899</v>
      </c>
      <c r="J46" s="21">
        <v>3491.1</v>
      </c>
      <c r="K46" s="28">
        <v>2.6646544069204499</v>
      </c>
      <c r="L46" s="21">
        <v>17008.900000000001</v>
      </c>
      <c r="M46" s="28">
        <v>6.00415341380101</v>
      </c>
      <c r="N46" s="21">
        <v>14921.2</v>
      </c>
      <c r="O46" s="28">
        <v>7.3463652387207494</v>
      </c>
      <c r="P46" s="21">
        <v>19189.900000000001</v>
      </c>
      <c r="Q46" s="28">
        <v>9.0675112950041399</v>
      </c>
      <c r="R46" s="22">
        <v>5.9</v>
      </c>
      <c r="S46" s="30">
        <v>14.75</v>
      </c>
    </row>
    <row r="47" spans="1:19" ht="14.25" customHeight="1" x14ac:dyDescent="0.2">
      <c r="A47" s="23" t="s">
        <v>2</v>
      </c>
      <c r="B47" s="26">
        <f t="shared" si="0"/>
        <v>693863.70000000007</v>
      </c>
      <c r="C47" s="28">
        <f t="shared" si="1"/>
        <v>0.65390325506291791</v>
      </c>
      <c r="D47" s="21">
        <v>637921.20000000007</v>
      </c>
      <c r="E47" s="28">
        <v>3.3158943455712082E-2</v>
      </c>
      <c r="F47" s="21">
        <f t="shared" si="2"/>
        <v>55942.5</v>
      </c>
      <c r="G47" s="28">
        <f t="shared" si="3"/>
        <v>7.7323490905840817</v>
      </c>
      <c r="H47" s="21">
        <v>2057.4</v>
      </c>
      <c r="I47" s="28">
        <v>2.547395742198892</v>
      </c>
      <c r="J47" s="21">
        <v>2525.8999999999996</v>
      </c>
      <c r="K47" s="28">
        <v>5.0000736371194439</v>
      </c>
      <c r="L47" s="21">
        <v>4636</v>
      </c>
      <c r="M47" s="28">
        <v>5.9252374892148412</v>
      </c>
      <c r="N47" s="21">
        <v>18358</v>
      </c>
      <c r="O47" s="28">
        <v>7.6952408214402439</v>
      </c>
      <c r="P47" s="21">
        <v>28365.200000000001</v>
      </c>
      <c r="Q47" s="28">
        <v>8.6711043461706598</v>
      </c>
      <c r="R47" s="21"/>
      <c r="S47" s="28"/>
    </row>
    <row r="48" spans="1:19" ht="14.25" customHeight="1" x14ac:dyDescent="0.2">
      <c r="A48" s="23" t="s">
        <v>3</v>
      </c>
      <c r="B48" s="26">
        <f t="shared" si="0"/>
        <v>850307.49999999988</v>
      </c>
      <c r="C48" s="28">
        <f t="shared" si="1"/>
        <v>0.67517541477641929</v>
      </c>
      <c r="D48" s="21">
        <v>773000.4</v>
      </c>
      <c r="E48" s="28">
        <v>1.29727229119157E-2</v>
      </c>
      <c r="F48" s="21">
        <f t="shared" si="2"/>
        <v>77307.100000000006</v>
      </c>
      <c r="G48" s="28">
        <f t="shared" si="3"/>
        <v>7.2965975828869531</v>
      </c>
      <c r="H48" s="21">
        <v>1581.2</v>
      </c>
      <c r="I48" s="28">
        <v>1.57311915001265</v>
      </c>
      <c r="J48" s="21">
        <v>15197.2</v>
      </c>
      <c r="K48" s="28">
        <v>3.5211860079488297</v>
      </c>
      <c r="L48" s="21">
        <v>9122.7000000000007</v>
      </c>
      <c r="M48" s="28">
        <v>6.6672277944029705</v>
      </c>
      <c r="N48" s="21">
        <v>15099.5</v>
      </c>
      <c r="O48" s="28">
        <v>7.4347041955031603</v>
      </c>
      <c r="P48" s="21">
        <v>35907.300000000003</v>
      </c>
      <c r="Q48" s="28">
        <v>9.2333987796353405</v>
      </c>
      <c r="R48" s="22">
        <v>399.2</v>
      </c>
      <c r="S48" s="30">
        <v>8.6406813627254486</v>
      </c>
    </row>
    <row r="49" spans="1:19" ht="14.25" customHeight="1" x14ac:dyDescent="0.2">
      <c r="A49" s="23" t="s">
        <v>4</v>
      </c>
      <c r="B49" s="26">
        <f t="shared" si="0"/>
        <v>970325.6</v>
      </c>
      <c r="C49" s="28">
        <f t="shared" si="1"/>
        <v>0.66551622774870656</v>
      </c>
      <c r="D49" s="21">
        <v>889874</v>
      </c>
      <c r="E49" s="28">
        <v>0.12418131106201601</v>
      </c>
      <c r="F49" s="21">
        <f t="shared" si="2"/>
        <v>80451.600000000006</v>
      </c>
      <c r="G49" s="28">
        <f t="shared" si="3"/>
        <v>6.653214019360707</v>
      </c>
      <c r="H49" s="21">
        <v>3215.2</v>
      </c>
      <c r="I49" s="28">
        <v>1.96901592435929</v>
      </c>
      <c r="J49" s="21">
        <v>10767.3</v>
      </c>
      <c r="K49" s="28">
        <v>3.6528440741875903</v>
      </c>
      <c r="L49" s="21">
        <v>24794.7</v>
      </c>
      <c r="M49" s="28">
        <v>5.3316501913715397</v>
      </c>
      <c r="N49" s="21">
        <v>16822.8</v>
      </c>
      <c r="O49" s="28">
        <v>7.1748523432484497</v>
      </c>
      <c r="P49" s="21">
        <v>24848.6</v>
      </c>
      <c r="Q49" s="28">
        <v>9.5239841278784301</v>
      </c>
      <c r="R49" s="22">
        <v>3</v>
      </c>
      <c r="S49" s="30">
        <v>14.74</v>
      </c>
    </row>
    <row r="50" spans="1:19" ht="14.25" customHeight="1" x14ac:dyDescent="0.2">
      <c r="A50" s="23" t="s">
        <v>5</v>
      </c>
      <c r="B50" s="26">
        <f t="shared" si="0"/>
        <v>920589.8</v>
      </c>
      <c r="C50" s="28">
        <f t="shared" si="1"/>
        <v>0.67636013672973561</v>
      </c>
      <c r="D50" s="21">
        <v>814077.7</v>
      </c>
      <c r="E50" s="28">
        <v>6.65343467828685E-2</v>
      </c>
      <c r="F50" s="21">
        <f t="shared" si="2"/>
        <v>106512.09999999999</v>
      </c>
      <c r="G50" s="28">
        <f t="shared" si="3"/>
        <v>5.3372913969398796</v>
      </c>
      <c r="H50" s="21">
        <v>8596</v>
      </c>
      <c r="I50" s="28">
        <v>1.1090835272219601</v>
      </c>
      <c r="J50" s="21">
        <v>16380.1</v>
      </c>
      <c r="K50" s="28">
        <v>2.7097321750172498</v>
      </c>
      <c r="L50" s="21">
        <v>33345.9</v>
      </c>
      <c r="M50" s="28">
        <v>4.8321172917809996</v>
      </c>
      <c r="N50" s="21">
        <v>21407.9</v>
      </c>
      <c r="O50" s="28">
        <v>6.5614451207264599</v>
      </c>
      <c r="P50" s="21">
        <v>26499.9</v>
      </c>
      <c r="Q50" s="28">
        <v>7.8574033109558901</v>
      </c>
      <c r="R50" s="22">
        <v>282.3</v>
      </c>
      <c r="S50" s="30">
        <v>16.82</v>
      </c>
    </row>
    <row r="51" spans="1:19" ht="14.25" customHeight="1" x14ac:dyDescent="0.2">
      <c r="A51" s="23" t="s">
        <v>6</v>
      </c>
      <c r="B51" s="26">
        <f t="shared" si="0"/>
        <v>1248318.0999999999</v>
      </c>
      <c r="C51" s="28">
        <f t="shared" si="1"/>
        <v>0.53223010785472069</v>
      </c>
      <c r="D51" s="21">
        <v>1152435.2</v>
      </c>
      <c r="E51" s="28">
        <v>4.0726533691438804E-2</v>
      </c>
      <c r="F51" s="21">
        <f t="shared" si="2"/>
        <v>95882.9</v>
      </c>
      <c r="G51" s="28">
        <f t="shared" si="3"/>
        <v>6.4397070384813144</v>
      </c>
      <c r="H51" s="21">
        <v>5722.4</v>
      </c>
      <c r="I51" s="28">
        <v>0.84774779812666001</v>
      </c>
      <c r="J51" s="21">
        <v>9630</v>
      </c>
      <c r="K51" s="28">
        <v>4.781965212876429</v>
      </c>
      <c r="L51" s="21">
        <v>6530.9</v>
      </c>
      <c r="M51" s="28">
        <v>3.6398286606746399</v>
      </c>
      <c r="N51" s="21">
        <v>28563.3</v>
      </c>
      <c r="O51" s="28">
        <v>6.1205370878014795</v>
      </c>
      <c r="P51" s="21">
        <v>45433.3</v>
      </c>
      <c r="Q51" s="28">
        <v>8.0979815465748697</v>
      </c>
      <c r="R51" s="22">
        <v>3</v>
      </c>
      <c r="S51" s="30">
        <v>14.73</v>
      </c>
    </row>
    <row r="52" spans="1:19" ht="14.25" customHeight="1" x14ac:dyDescent="0.2">
      <c r="A52" s="23" t="s">
        <v>7</v>
      </c>
      <c r="B52" s="26">
        <f t="shared" si="0"/>
        <v>1674566.4</v>
      </c>
      <c r="C52" s="28">
        <f t="shared" si="1"/>
        <v>0.60241090410030929</v>
      </c>
      <c r="D52" s="21">
        <v>1543539.2</v>
      </c>
      <c r="E52" s="28">
        <v>9.0826653446831815E-3</v>
      </c>
      <c r="F52" s="21">
        <f t="shared" si="2"/>
        <v>131027.2</v>
      </c>
      <c r="G52" s="28">
        <f t="shared" si="3"/>
        <v>7.5919931815684079</v>
      </c>
      <c r="H52" s="21">
        <v>7978.6</v>
      </c>
      <c r="I52" s="28">
        <v>2.1216643270749302</v>
      </c>
      <c r="J52" s="21">
        <v>8199.2000000000007</v>
      </c>
      <c r="K52" s="28">
        <v>3.79283454483364</v>
      </c>
      <c r="L52" s="21">
        <v>9804</v>
      </c>
      <c r="M52" s="28">
        <v>4.5606838025295797</v>
      </c>
      <c r="N52" s="21">
        <v>33029</v>
      </c>
      <c r="O52" s="28">
        <v>7.6659638196736193</v>
      </c>
      <c r="P52" s="21">
        <v>70232.5</v>
      </c>
      <c r="Q52" s="28">
        <v>9.0098356601288589</v>
      </c>
      <c r="R52" s="22">
        <v>1783.9</v>
      </c>
      <c r="S52" s="30">
        <v>8.9893732832557891</v>
      </c>
    </row>
    <row r="53" spans="1:19" ht="14.25" customHeight="1" x14ac:dyDescent="0.2">
      <c r="A53" s="23" t="s">
        <v>8</v>
      </c>
      <c r="B53" s="26">
        <f t="shared" si="0"/>
        <v>2186513.1999999997</v>
      </c>
      <c r="C53" s="28">
        <f t="shared" si="1"/>
        <v>0.14233178011456774</v>
      </c>
      <c r="D53" s="21">
        <v>2125567.2000000002</v>
      </c>
      <c r="E53" s="28">
        <v>2.1304948627359297E-3</v>
      </c>
      <c r="F53" s="21">
        <f t="shared" si="2"/>
        <v>60946</v>
      </c>
      <c r="G53" s="28">
        <f t="shared" si="3"/>
        <v>5.0320251698224627</v>
      </c>
      <c r="H53" s="21">
        <v>14103.4</v>
      </c>
      <c r="I53" s="28">
        <v>1.4131536367117099</v>
      </c>
      <c r="J53" s="21">
        <v>11928</v>
      </c>
      <c r="K53" s="28">
        <v>2.0464542253521096</v>
      </c>
      <c r="L53" s="21">
        <v>4093.8</v>
      </c>
      <c r="M53" s="28">
        <v>5.5074226879671695</v>
      </c>
      <c r="N53" s="21">
        <v>16131.5</v>
      </c>
      <c r="O53" s="28">
        <v>6.3931592846294496</v>
      </c>
      <c r="P53" s="21">
        <v>14370.3</v>
      </c>
      <c r="Q53" s="28">
        <v>9.309179557838041</v>
      </c>
      <c r="R53" s="22">
        <v>319</v>
      </c>
      <c r="S53" s="30">
        <v>9.0538871473354199</v>
      </c>
    </row>
    <row r="54" spans="1:19" ht="14.25" customHeight="1" x14ac:dyDescent="0.2">
      <c r="A54" s="23" t="s">
        <v>9</v>
      </c>
      <c r="B54" s="26">
        <f t="shared" si="0"/>
        <v>1801822.6000000003</v>
      </c>
      <c r="C54" s="28">
        <f t="shared" si="1"/>
        <v>0.50563426388369059</v>
      </c>
      <c r="D54" s="21">
        <v>1682885.2000000002</v>
      </c>
      <c r="E54" s="28">
        <v>1.5087265013680099E-2</v>
      </c>
      <c r="F54" s="21">
        <f t="shared" si="2"/>
        <v>118937.40000000001</v>
      </c>
      <c r="G54" s="28">
        <f t="shared" si="3"/>
        <v>7.4465484279965555</v>
      </c>
      <c r="H54" s="21">
        <v>19648.100000000002</v>
      </c>
      <c r="I54" s="28">
        <v>1.0458705421898298</v>
      </c>
      <c r="J54" s="21">
        <v>5630.5</v>
      </c>
      <c r="K54" s="28">
        <v>3.2030015096350199</v>
      </c>
      <c r="L54" s="21">
        <v>29307.3</v>
      </c>
      <c r="M54" s="28">
        <v>4.2422226203027895</v>
      </c>
      <c r="N54" s="21">
        <v>15603.4</v>
      </c>
      <c r="O54" s="28">
        <v>8.7292909878616189</v>
      </c>
      <c r="P54" s="21">
        <v>47596.5</v>
      </c>
      <c r="Q54" s="28">
        <v>12.104314140745595</v>
      </c>
      <c r="R54" s="21">
        <v>1151.6000000000001</v>
      </c>
      <c r="S54" s="28">
        <v>9.0583032302882902</v>
      </c>
    </row>
    <row r="55" spans="1:19" ht="14.25" customHeight="1" x14ac:dyDescent="0.2">
      <c r="A55" s="23" t="s">
        <v>14</v>
      </c>
      <c r="B55" s="26">
        <f t="shared" si="0"/>
        <v>1921363.3000000003</v>
      </c>
      <c r="C55" s="28">
        <f t="shared" si="1"/>
        <v>0.17045103338863607</v>
      </c>
      <c r="D55" s="21">
        <v>1850687</v>
      </c>
      <c r="E55" s="28">
        <v>4.6436053206187801E-3</v>
      </c>
      <c r="F55" s="21">
        <f t="shared" si="2"/>
        <v>70676.3</v>
      </c>
      <c r="G55" s="28">
        <f t="shared" si="3"/>
        <v>4.5121844239157962</v>
      </c>
      <c r="H55" s="21">
        <v>8445.6</v>
      </c>
      <c r="I55" s="28">
        <v>1.2462039405134</v>
      </c>
      <c r="J55" s="21">
        <v>28153.1</v>
      </c>
      <c r="K55" s="28">
        <v>1.9418176328716898</v>
      </c>
      <c r="L55" s="21">
        <v>6158.1</v>
      </c>
      <c r="M55" s="28">
        <v>4.0283475422614101</v>
      </c>
      <c r="N55" s="21">
        <v>10277</v>
      </c>
      <c r="O55" s="28">
        <v>5.9711013914566502</v>
      </c>
      <c r="P55" s="21">
        <v>17566.2</v>
      </c>
      <c r="Q55" s="28">
        <v>9.4975756281950598</v>
      </c>
      <c r="R55" s="22">
        <v>76.3</v>
      </c>
      <c r="S55" s="30">
        <v>9.2147444298820389</v>
      </c>
    </row>
    <row r="56" spans="1:19" ht="14.25" customHeight="1" thickBot="1" x14ac:dyDescent="0.25">
      <c r="A56" s="24" t="s">
        <v>15</v>
      </c>
      <c r="B56" s="27">
        <f t="shared" si="0"/>
        <v>2166609.6999999997</v>
      </c>
      <c r="C56" s="29">
        <f t="shared" si="1"/>
        <v>0.34835626693631078</v>
      </c>
      <c r="D56" s="25">
        <v>2044650.4</v>
      </c>
      <c r="E56" s="29">
        <v>5.0546080640484999E-2</v>
      </c>
      <c r="F56" s="25">
        <f t="shared" si="2"/>
        <v>121959.30000000002</v>
      </c>
      <c r="G56" s="29">
        <f t="shared" si="3"/>
        <v>5.3411507199532968</v>
      </c>
      <c r="H56" s="25">
        <v>12147.4</v>
      </c>
      <c r="I56" s="29">
        <v>0.91772148772576789</v>
      </c>
      <c r="J56" s="25">
        <v>24900.799999999999</v>
      </c>
      <c r="K56" s="29">
        <v>2.2428855297821801</v>
      </c>
      <c r="L56" s="25">
        <v>28979.5</v>
      </c>
      <c r="M56" s="29">
        <v>3.7694686588795498</v>
      </c>
      <c r="N56" s="25">
        <v>19432.100000000002</v>
      </c>
      <c r="O56" s="29">
        <v>7.8078849944164581</v>
      </c>
      <c r="P56" s="25">
        <v>35171.9</v>
      </c>
      <c r="Q56" s="29">
        <v>8.8743839258044108</v>
      </c>
      <c r="R56" s="25">
        <v>1327.6</v>
      </c>
      <c r="S56" s="29">
        <v>8.5233247966254897</v>
      </c>
    </row>
    <row r="57" spans="1:19" ht="14.25" customHeight="1" x14ac:dyDescent="0.2">
      <c r="A57" s="23" t="s">
        <v>46</v>
      </c>
      <c r="B57" s="26">
        <f t="shared" si="0"/>
        <v>1615528.1</v>
      </c>
      <c r="C57" s="28">
        <f t="shared" si="1"/>
        <v>0.37043858785247946</v>
      </c>
      <c r="D57" s="21">
        <v>1547288.7</v>
      </c>
      <c r="E57" s="28">
        <v>5.8412266566672403E-3</v>
      </c>
      <c r="F57" s="21">
        <f t="shared" si="2"/>
        <v>68239.399999999994</v>
      </c>
      <c r="G57" s="28">
        <f t="shared" si="3"/>
        <v>8.6374716659290574</v>
      </c>
      <c r="H57" s="21">
        <v>7078.3</v>
      </c>
      <c r="I57" s="28">
        <v>1.1048305384061099</v>
      </c>
      <c r="J57" s="21">
        <v>5878.9</v>
      </c>
      <c r="K57" s="28">
        <v>4.17086002483458</v>
      </c>
      <c r="L57" s="21">
        <v>4646</v>
      </c>
      <c r="M57" s="28">
        <v>6.8857645286267806</v>
      </c>
      <c r="N57" s="21">
        <v>23492.6</v>
      </c>
      <c r="O57" s="28">
        <v>8.5322895720354506</v>
      </c>
      <c r="P57" s="21">
        <v>26650.1</v>
      </c>
      <c r="Q57" s="28">
        <v>12.0117746274873</v>
      </c>
      <c r="R57" s="22">
        <v>493.5</v>
      </c>
      <c r="S57" s="30">
        <v>9.1663019250253299</v>
      </c>
    </row>
    <row r="58" spans="1:19" ht="14.25" customHeight="1" x14ac:dyDescent="0.2">
      <c r="A58" s="23" t="s">
        <v>1</v>
      </c>
      <c r="B58" s="26">
        <f t="shared" si="0"/>
        <v>1696510.2000000002</v>
      </c>
      <c r="C58" s="28">
        <f t="shared" si="1"/>
        <v>0.23515730232568005</v>
      </c>
      <c r="D58" s="21">
        <v>1623246</v>
      </c>
      <c r="E58" s="28">
        <v>2.1527753649169599E-3</v>
      </c>
      <c r="F58" s="21">
        <f t="shared" si="2"/>
        <v>73264.200000000012</v>
      </c>
      <c r="G58" s="28">
        <f t="shared" si="3"/>
        <v>5.3976195467909287</v>
      </c>
      <c r="H58" s="21">
        <v>8884.8000000000011</v>
      </c>
      <c r="I58" s="28">
        <v>0.97757068251395596</v>
      </c>
      <c r="J58" s="21">
        <v>17437.599999999999</v>
      </c>
      <c r="K58" s="28">
        <v>2.7630351080423901</v>
      </c>
      <c r="L58" s="21">
        <v>13292.7</v>
      </c>
      <c r="M58" s="28">
        <v>5.5603108473071696</v>
      </c>
      <c r="N58" s="21">
        <v>12914.8</v>
      </c>
      <c r="O58" s="28">
        <v>7.6658515811317196</v>
      </c>
      <c r="P58" s="21">
        <v>20236.2</v>
      </c>
      <c r="Q58" s="28">
        <v>7.9653627163202598</v>
      </c>
      <c r="R58" s="22">
        <v>498.1</v>
      </c>
      <c r="S58" s="30">
        <v>9</v>
      </c>
    </row>
    <row r="59" spans="1:19" ht="14.25" customHeight="1" x14ac:dyDescent="0.2">
      <c r="A59" s="23" t="s">
        <v>2</v>
      </c>
      <c r="B59" s="26">
        <f t="shared" si="0"/>
        <v>2693363.8000000003</v>
      </c>
      <c r="C59" s="28">
        <f t="shared" si="1"/>
        <v>0.16518146824428251</v>
      </c>
      <c r="D59" s="21">
        <v>2605818.2000000002</v>
      </c>
      <c r="E59" s="28">
        <v>4.3041375641631498E-3</v>
      </c>
      <c r="F59" s="21">
        <f t="shared" si="2"/>
        <v>87545.600000000006</v>
      </c>
      <c r="G59" s="28">
        <f t="shared" si="3"/>
        <v>4.9537382461254493</v>
      </c>
      <c r="H59" s="21">
        <v>20590.8</v>
      </c>
      <c r="I59" s="28">
        <v>1.0149846047749498</v>
      </c>
      <c r="J59" s="21">
        <v>11491.5</v>
      </c>
      <c r="K59" s="28">
        <v>2.1873261106034905</v>
      </c>
      <c r="L59" s="21">
        <v>18793.7</v>
      </c>
      <c r="M59" s="28">
        <v>6.1411780011386794</v>
      </c>
      <c r="N59" s="21">
        <v>8922.5</v>
      </c>
      <c r="O59" s="28">
        <v>6.3533117399831891</v>
      </c>
      <c r="P59" s="21">
        <v>27229.5</v>
      </c>
      <c r="Q59" s="28">
        <v>7.7446043078279097</v>
      </c>
      <c r="R59" s="21">
        <v>517.6</v>
      </c>
      <c r="S59" s="28">
        <v>9</v>
      </c>
    </row>
    <row r="60" spans="1:19" ht="14.25" customHeight="1" x14ac:dyDescent="0.2">
      <c r="A60" s="23" t="s">
        <v>3</v>
      </c>
      <c r="B60" s="26">
        <f t="shared" si="0"/>
        <v>2277681.5999999996</v>
      </c>
      <c r="C60" s="28">
        <f t="shared" si="1"/>
        <v>0.41978244061856584</v>
      </c>
      <c r="D60" s="21">
        <v>2132907.6999999997</v>
      </c>
      <c r="E60" s="28">
        <v>0</v>
      </c>
      <c r="F60" s="21">
        <f t="shared" si="2"/>
        <v>144773.9</v>
      </c>
      <c r="G60" s="28">
        <f t="shared" si="3"/>
        <v>6.6043032687521714</v>
      </c>
      <c r="H60" s="21">
        <v>4116.7</v>
      </c>
      <c r="I60" s="28">
        <v>1.9998476935409428</v>
      </c>
      <c r="J60" s="21">
        <v>17011.900000000001</v>
      </c>
      <c r="K60" s="28">
        <v>2.9098746171797383</v>
      </c>
      <c r="L60" s="21">
        <v>28309.000000000004</v>
      </c>
      <c r="M60" s="28">
        <v>6.3686226994948596</v>
      </c>
      <c r="N60" s="21">
        <v>34272.799999999988</v>
      </c>
      <c r="O60" s="28">
        <v>5.9195323113372718</v>
      </c>
      <c r="P60" s="21">
        <v>60536.799999999996</v>
      </c>
      <c r="Q60" s="28">
        <v>8.4321815160365272</v>
      </c>
      <c r="R60" s="22">
        <v>526.70000000000005</v>
      </c>
      <c r="S60" s="30">
        <v>9.0561970761344242</v>
      </c>
    </row>
    <row r="61" spans="1:19" ht="14.25" customHeight="1" x14ac:dyDescent="0.2">
      <c r="A61" s="23" t="s">
        <v>4</v>
      </c>
      <c r="B61" s="26">
        <f t="shared" si="0"/>
        <v>1859983</v>
      </c>
      <c r="C61" s="28">
        <f t="shared" si="1"/>
        <v>0.44100837803356269</v>
      </c>
      <c r="D61" s="21">
        <v>1736885.2000000002</v>
      </c>
      <c r="E61" s="28">
        <v>0</v>
      </c>
      <c r="F61" s="21">
        <f t="shared" si="2"/>
        <v>123097.8</v>
      </c>
      <c r="G61" s="28">
        <f t="shared" si="3"/>
        <v>6.6635478944384055</v>
      </c>
      <c r="H61" s="21">
        <v>4065.7000000000003</v>
      </c>
      <c r="I61" s="28">
        <v>2.0488075854096466</v>
      </c>
      <c r="J61" s="21">
        <v>15452.3</v>
      </c>
      <c r="K61" s="28">
        <v>3.4734784465742967</v>
      </c>
      <c r="L61" s="21">
        <v>25259.899999999998</v>
      </c>
      <c r="M61" s="28">
        <v>6.0023679428659653</v>
      </c>
      <c r="N61" s="21">
        <v>20405.000000000004</v>
      </c>
      <c r="O61" s="28">
        <v>6.4934348444008814</v>
      </c>
      <c r="P61" s="21">
        <v>57414.900000000009</v>
      </c>
      <c r="Q61" s="28">
        <v>8.179710597771658</v>
      </c>
      <c r="R61" s="22">
        <v>500</v>
      </c>
      <c r="S61" s="30">
        <v>9.02</v>
      </c>
    </row>
    <row r="62" spans="1:19" ht="14.25" customHeight="1" x14ac:dyDescent="0.2">
      <c r="A62" s="23" t="s">
        <v>5</v>
      </c>
      <c r="B62" s="26">
        <f t="shared" si="0"/>
        <v>1847387</v>
      </c>
      <c r="C62" s="28">
        <f t="shared" si="1"/>
        <v>0.53978318294975547</v>
      </c>
      <c r="D62" s="21">
        <v>1708709.6</v>
      </c>
      <c r="E62" s="28">
        <v>0</v>
      </c>
      <c r="F62" s="21">
        <f t="shared" si="2"/>
        <v>138677.4</v>
      </c>
      <c r="G62" s="28">
        <f t="shared" si="3"/>
        <v>7.1907061640901837</v>
      </c>
      <c r="H62" s="21">
        <v>2886.8999999999996</v>
      </c>
      <c r="I62" s="28">
        <v>1.2434618448855173</v>
      </c>
      <c r="J62" s="21">
        <v>5553.4</v>
      </c>
      <c r="K62" s="28">
        <v>5.6872650988583571</v>
      </c>
      <c r="L62" s="21">
        <v>25128.400000000001</v>
      </c>
      <c r="M62" s="28">
        <v>3.6250882666624218</v>
      </c>
      <c r="N62" s="21">
        <v>20719</v>
      </c>
      <c r="O62" s="28">
        <v>7.4811613012211016</v>
      </c>
      <c r="P62" s="21">
        <v>83882.099999999991</v>
      </c>
      <c r="Q62" s="28">
        <v>8.4796512962837127</v>
      </c>
      <c r="R62" s="22">
        <v>507.59999999999997</v>
      </c>
      <c r="S62" s="30">
        <v>9.1198187549251397</v>
      </c>
    </row>
    <row r="63" spans="1:19" ht="14.25" customHeight="1" x14ac:dyDescent="0.2">
      <c r="A63" s="23" t="s">
        <v>6</v>
      </c>
      <c r="B63" s="26">
        <f t="shared" si="0"/>
        <v>2034690.9999999998</v>
      </c>
      <c r="C63" s="28">
        <f t="shared" si="1"/>
        <v>0.75470936029107138</v>
      </c>
      <c r="D63" s="21">
        <v>1815522.1</v>
      </c>
      <c r="E63" s="28">
        <v>0</v>
      </c>
      <c r="F63" s="21">
        <f t="shared" si="2"/>
        <v>219168.90000000002</v>
      </c>
      <c r="G63" s="28">
        <f t="shared" si="3"/>
        <v>7.0064700922439265</v>
      </c>
      <c r="H63" s="21">
        <v>4100.3999999999996</v>
      </c>
      <c r="I63" s="28">
        <v>0.97771875914544892</v>
      </c>
      <c r="J63" s="21">
        <v>24269.200000000001</v>
      </c>
      <c r="K63" s="28">
        <v>5.93244264335042</v>
      </c>
      <c r="L63" s="21">
        <v>50512.7</v>
      </c>
      <c r="M63" s="28">
        <v>6.2013358620703283</v>
      </c>
      <c r="N63" s="21">
        <v>39403.200000000004</v>
      </c>
      <c r="O63" s="28">
        <v>6.9317664301376496</v>
      </c>
      <c r="P63" s="21">
        <v>100389.2</v>
      </c>
      <c r="Q63" s="28">
        <v>7.9369387244843095</v>
      </c>
      <c r="R63" s="22">
        <v>494.2</v>
      </c>
      <c r="S63" s="30">
        <v>9.01</v>
      </c>
    </row>
    <row r="64" spans="1:19" ht="14.25" customHeight="1" x14ac:dyDescent="0.2">
      <c r="A64" s="23" t="s">
        <v>7</v>
      </c>
      <c r="B64" s="26">
        <f t="shared" si="0"/>
        <v>1905461.5999999999</v>
      </c>
      <c r="C64" s="28">
        <f t="shared" si="1"/>
        <v>0.70987856905644275</v>
      </c>
      <c r="D64" s="21">
        <v>1732575.9</v>
      </c>
      <c r="E64" s="28">
        <v>0</v>
      </c>
      <c r="F64" s="21">
        <f t="shared" si="2"/>
        <v>172885.7</v>
      </c>
      <c r="G64" s="28">
        <f t="shared" si="3"/>
        <v>7.8239342756514834</v>
      </c>
      <c r="H64" s="21">
        <v>3834.2</v>
      </c>
      <c r="I64" s="28">
        <v>0.94659172708778916</v>
      </c>
      <c r="J64" s="21">
        <v>13099.7</v>
      </c>
      <c r="K64" s="28">
        <v>2.4944401780193401</v>
      </c>
      <c r="L64" s="21">
        <v>9715.5</v>
      </c>
      <c r="M64" s="28">
        <v>4.2468973290103396</v>
      </c>
      <c r="N64" s="21">
        <v>42274.2</v>
      </c>
      <c r="O64" s="28">
        <v>7.1020238112134599</v>
      </c>
      <c r="P64" s="21">
        <v>88489.5</v>
      </c>
      <c r="Q64" s="28">
        <v>9.6062976737353001</v>
      </c>
      <c r="R64" s="22">
        <v>15472.6</v>
      </c>
      <c r="S64" s="30">
        <v>8.0652850846011699</v>
      </c>
    </row>
    <row r="65" spans="1:19" ht="14.25" customHeight="1" x14ac:dyDescent="0.2">
      <c r="A65" s="23" t="s">
        <v>8</v>
      </c>
      <c r="B65" s="26">
        <f t="shared" si="0"/>
        <v>3007030.5</v>
      </c>
      <c r="C65" s="28">
        <f t="shared" si="1"/>
        <v>0.45189357075028003</v>
      </c>
      <c r="D65" s="21">
        <v>2829489.3</v>
      </c>
      <c r="E65" s="28">
        <v>0</v>
      </c>
      <c r="F65" s="21">
        <f t="shared" si="2"/>
        <v>177541.2</v>
      </c>
      <c r="G65" s="28">
        <f t="shared" si="3"/>
        <v>7.6537600849830909</v>
      </c>
      <c r="H65" s="21">
        <v>1608.2</v>
      </c>
      <c r="I65" s="28">
        <v>1.25667640840691</v>
      </c>
      <c r="J65" s="21">
        <v>13588.8</v>
      </c>
      <c r="K65" s="28">
        <v>4.3792003708936802</v>
      </c>
      <c r="L65" s="21">
        <v>19058.5</v>
      </c>
      <c r="M65" s="28">
        <v>5.2968775611931695</v>
      </c>
      <c r="N65" s="21">
        <v>51936.3</v>
      </c>
      <c r="O65" s="28">
        <v>9.015346106672979</v>
      </c>
      <c r="P65" s="21">
        <v>90828.7</v>
      </c>
      <c r="Q65" s="28">
        <v>7.9651356564610101</v>
      </c>
      <c r="R65" s="22">
        <v>520.70000000000005</v>
      </c>
      <c r="S65" s="30">
        <v>9.01</v>
      </c>
    </row>
    <row r="66" spans="1:19" ht="14.25" customHeight="1" x14ac:dyDescent="0.2">
      <c r="A66" s="23" t="s">
        <v>9</v>
      </c>
      <c r="B66" s="26">
        <f t="shared" si="0"/>
        <v>2456565.6999999993</v>
      </c>
      <c r="C66" s="28">
        <f t="shared" si="1"/>
        <v>0.50137131606128027</v>
      </c>
      <c r="D66" s="21">
        <v>2267899.5</v>
      </c>
      <c r="E66" s="28">
        <v>7.4959229895328304E-5</v>
      </c>
      <c r="F66" s="21">
        <f t="shared" si="2"/>
        <v>188666.2</v>
      </c>
      <c r="G66" s="28">
        <f t="shared" si="3"/>
        <v>6.5273036611751323</v>
      </c>
      <c r="H66" s="21">
        <v>3467</v>
      </c>
      <c r="I66" s="28">
        <v>0.86035361984424608</v>
      </c>
      <c r="J66" s="21">
        <v>12747</v>
      </c>
      <c r="K66" s="28">
        <v>1.8238758139169999</v>
      </c>
      <c r="L66" s="21">
        <v>79931.8</v>
      </c>
      <c r="M66" s="28">
        <v>5.415269317092819</v>
      </c>
      <c r="N66" s="21">
        <v>24272.3</v>
      </c>
      <c r="O66" s="28">
        <v>7.4399258413912195</v>
      </c>
      <c r="P66" s="21">
        <v>67527.3</v>
      </c>
      <c r="Q66" s="28">
        <v>8.6678875506646911</v>
      </c>
      <c r="R66" s="21">
        <v>720.8</v>
      </c>
      <c r="S66" s="28">
        <v>9.01</v>
      </c>
    </row>
    <row r="67" spans="1:19" ht="14.25" customHeight="1" x14ac:dyDescent="0.2">
      <c r="A67" s="23" t="s">
        <v>14</v>
      </c>
      <c r="B67" s="26">
        <f t="shared" si="0"/>
        <v>2378786.1000000006</v>
      </c>
      <c r="C67" s="28">
        <f t="shared" si="1"/>
        <v>0.56837341449069301</v>
      </c>
      <c r="D67" s="21">
        <v>2192961.6</v>
      </c>
      <c r="E67" s="28">
        <v>0</v>
      </c>
      <c r="F67" s="21">
        <f t="shared" si="2"/>
        <v>185824.5</v>
      </c>
      <c r="G67" s="28">
        <f t="shared" si="3"/>
        <v>7.2758908432418732</v>
      </c>
      <c r="H67" s="21">
        <v>3594.1</v>
      </c>
      <c r="I67" s="28">
        <v>1.1524081132967898</v>
      </c>
      <c r="J67" s="21">
        <v>12411.4</v>
      </c>
      <c r="K67" s="28">
        <v>2.7030711281563695</v>
      </c>
      <c r="L67" s="21">
        <v>12261</v>
      </c>
      <c r="M67" s="28">
        <v>5.0965325014272898</v>
      </c>
      <c r="N67" s="21">
        <v>24305.200000000001</v>
      </c>
      <c r="O67" s="28">
        <v>7.73854483814163</v>
      </c>
      <c r="P67" s="21">
        <v>133244.1</v>
      </c>
      <c r="Q67" s="28">
        <v>7.9827447969553598</v>
      </c>
      <c r="R67" s="22">
        <v>8.7000000000000011</v>
      </c>
      <c r="S67" s="30">
        <v>13.6666666666667</v>
      </c>
    </row>
    <row r="68" spans="1:19" ht="14.25" customHeight="1" thickBot="1" x14ac:dyDescent="0.25">
      <c r="A68" s="24" t="s">
        <v>15</v>
      </c>
      <c r="B68" s="27">
        <f t="shared" si="0"/>
        <v>1803414.1999999997</v>
      </c>
      <c r="C68" s="29">
        <f t="shared" si="1"/>
        <v>1.1584462504509498</v>
      </c>
      <c r="D68" s="25">
        <v>1486172.7</v>
      </c>
      <c r="E68" s="29">
        <v>0</v>
      </c>
      <c r="F68" s="25">
        <f t="shared" si="2"/>
        <v>317241.5</v>
      </c>
      <c r="G68" s="29">
        <f t="shared" si="3"/>
        <v>6.5853881601240669</v>
      </c>
      <c r="H68" s="25">
        <v>27525.4</v>
      </c>
      <c r="I68" s="29">
        <v>0.97260101578905311</v>
      </c>
      <c r="J68" s="25">
        <v>39166</v>
      </c>
      <c r="K68" s="29">
        <v>3.2791034060154196</v>
      </c>
      <c r="L68" s="25">
        <v>26520.400000000001</v>
      </c>
      <c r="M68" s="29">
        <v>6.9442334203103995</v>
      </c>
      <c r="N68" s="25">
        <v>131394.20000000001</v>
      </c>
      <c r="O68" s="29">
        <v>7.0758633942746307</v>
      </c>
      <c r="P68" s="25">
        <v>87808.5</v>
      </c>
      <c r="Q68" s="29">
        <v>8.5553370801232198</v>
      </c>
      <c r="R68" s="25">
        <v>4827</v>
      </c>
      <c r="S68" s="29">
        <v>14.260461570333497</v>
      </c>
    </row>
    <row r="69" spans="1:19" ht="14.25" customHeight="1" x14ac:dyDescent="0.2">
      <c r="A69" s="23" t="s">
        <v>47</v>
      </c>
      <c r="B69" s="26">
        <f t="shared" si="0"/>
        <v>1441781.2</v>
      </c>
      <c r="C69" s="28">
        <f t="shared" si="1"/>
        <v>1.3146060491009317</v>
      </c>
      <c r="D69" s="21">
        <v>1122069.6000000001</v>
      </c>
      <c r="E69" s="28">
        <v>0</v>
      </c>
      <c r="F69" s="21">
        <f t="shared" si="2"/>
        <v>319711.59999999998</v>
      </c>
      <c r="G69" s="28">
        <f t="shared" si="3"/>
        <v>5.928387606205094</v>
      </c>
      <c r="H69" s="21">
        <v>6301.9</v>
      </c>
      <c r="I69" s="28">
        <v>0.38215585775718403</v>
      </c>
      <c r="J69" s="21">
        <v>21138.6</v>
      </c>
      <c r="K69" s="28">
        <v>2.60813000860984</v>
      </c>
      <c r="L69" s="21">
        <v>12150.4</v>
      </c>
      <c r="M69" s="28">
        <v>3.5375343198577798</v>
      </c>
      <c r="N69" s="21">
        <v>194974.4</v>
      </c>
      <c r="O69" s="28">
        <v>5.6660829421708696</v>
      </c>
      <c r="P69" s="21">
        <v>77098.8</v>
      </c>
      <c r="Q69" s="28">
        <v>8.6191084686143</v>
      </c>
      <c r="R69" s="22">
        <v>8047.5</v>
      </c>
      <c r="S69" s="30">
        <v>3.1795294190742505</v>
      </c>
    </row>
    <row r="70" spans="1:19" ht="14.25" customHeight="1" x14ac:dyDescent="0.2">
      <c r="A70" s="23" t="s">
        <v>1</v>
      </c>
      <c r="B70" s="26">
        <f t="shared" si="0"/>
        <v>1511199</v>
      </c>
      <c r="C70" s="28">
        <f t="shared" si="1"/>
        <v>1.7351288473589519</v>
      </c>
      <c r="D70" s="21">
        <v>1195157.6000000001</v>
      </c>
      <c r="E70" s="28">
        <v>1.9076981981288501E-3</v>
      </c>
      <c r="F70" s="21">
        <f t="shared" si="2"/>
        <v>316041.40000000002</v>
      </c>
      <c r="G70" s="28">
        <f t="shared" si="3"/>
        <v>8.2895626300858076</v>
      </c>
      <c r="H70" s="21">
        <v>12251.7</v>
      </c>
      <c r="I70" s="28">
        <v>2.9384962903107299</v>
      </c>
      <c r="J70" s="21">
        <v>7108</v>
      </c>
      <c r="K70" s="28">
        <v>2.3854687675858202</v>
      </c>
      <c r="L70" s="21">
        <v>31633.1</v>
      </c>
      <c r="M70" s="28">
        <v>4.3654889024471197</v>
      </c>
      <c r="N70" s="21">
        <v>51540.4</v>
      </c>
      <c r="O70" s="28">
        <v>10.332677821670002</v>
      </c>
      <c r="P70" s="21">
        <v>208162.3</v>
      </c>
      <c r="Q70" s="28">
        <v>8.8765174913997402</v>
      </c>
      <c r="R70" s="22">
        <v>5345.9</v>
      </c>
      <c r="S70" s="30">
        <v>9.0699227445331907</v>
      </c>
    </row>
    <row r="71" spans="1:19" ht="14.25" customHeight="1" x14ac:dyDescent="0.2">
      <c r="A71" s="23" t="s">
        <v>2</v>
      </c>
      <c r="B71" s="26">
        <f t="shared" si="0"/>
        <v>2123746.9000000004</v>
      </c>
      <c r="C71" s="28">
        <f t="shared" si="1"/>
        <v>0.7965677383684463</v>
      </c>
      <c r="D71" s="21">
        <v>1895187.2000000002</v>
      </c>
      <c r="E71" s="28">
        <v>2.0647036873191199E-4</v>
      </c>
      <c r="F71" s="21">
        <f t="shared" si="2"/>
        <v>228559.7</v>
      </c>
      <c r="G71" s="28">
        <f t="shared" si="3"/>
        <v>7.3998914288039375</v>
      </c>
      <c r="H71" s="21">
        <v>975.4</v>
      </c>
      <c r="I71" s="28">
        <v>1.92879844166496</v>
      </c>
      <c r="J71" s="21">
        <v>11583.8</v>
      </c>
      <c r="K71" s="28">
        <v>2.2418648457328301</v>
      </c>
      <c r="L71" s="21">
        <v>40615.800000000003</v>
      </c>
      <c r="M71" s="28">
        <v>5.6831960222376496</v>
      </c>
      <c r="N71" s="21">
        <v>22241.200000000001</v>
      </c>
      <c r="O71" s="28">
        <v>6.0475883945110889</v>
      </c>
      <c r="P71" s="21">
        <v>152303.5</v>
      </c>
      <c r="Q71" s="28">
        <v>8.4737590337713797</v>
      </c>
      <c r="R71" s="21">
        <v>840</v>
      </c>
      <c r="S71" s="28">
        <v>8.9880547619047597</v>
      </c>
    </row>
    <row r="72" spans="1:19" ht="14.25" customHeight="1" x14ac:dyDescent="0.2">
      <c r="A72" s="23" t="s">
        <v>3</v>
      </c>
      <c r="B72" s="26">
        <f t="shared" si="0"/>
        <v>1712100</v>
      </c>
      <c r="C72" s="28">
        <f t="shared" si="1"/>
        <v>1.2068367893230534</v>
      </c>
      <c r="D72" s="21">
        <v>1438419.9</v>
      </c>
      <c r="E72" s="28">
        <v>5.1504432050752393E-4</v>
      </c>
      <c r="F72" s="21">
        <f t="shared" si="2"/>
        <v>273680.09999999998</v>
      </c>
      <c r="G72" s="28">
        <f t="shared" si="3"/>
        <v>7.5470756441553464</v>
      </c>
      <c r="H72" s="21">
        <v>15205.4</v>
      </c>
      <c r="I72" s="28">
        <v>0.52012620516395502</v>
      </c>
      <c r="J72" s="21">
        <v>18784.3</v>
      </c>
      <c r="K72" s="28">
        <v>3.8534496893682499</v>
      </c>
      <c r="L72" s="21">
        <v>42246.1</v>
      </c>
      <c r="M72" s="28">
        <v>8.4463620310513896</v>
      </c>
      <c r="N72" s="21">
        <v>22443.7</v>
      </c>
      <c r="O72" s="28">
        <v>6.3152045785677</v>
      </c>
      <c r="P72" s="21">
        <v>165325.80000000002</v>
      </c>
      <c r="Q72" s="28">
        <v>8.4702755952186486</v>
      </c>
      <c r="R72" s="22">
        <v>9674.8000000000011</v>
      </c>
      <c r="S72" s="30">
        <v>8.9173764832348006</v>
      </c>
    </row>
    <row r="73" spans="1:19" ht="14.25" customHeight="1" x14ac:dyDescent="0.2">
      <c r="A73" s="23" t="s">
        <v>4</v>
      </c>
      <c r="B73" s="26">
        <f t="shared" si="0"/>
        <v>1161960.5</v>
      </c>
      <c r="C73" s="28">
        <f t="shared" si="1"/>
        <v>1.4164271625412399</v>
      </c>
      <c r="D73" s="21">
        <v>936598.5</v>
      </c>
      <c r="E73" s="28">
        <v>9.5996310051745795E-4</v>
      </c>
      <c r="F73" s="21">
        <f t="shared" si="2"/>
        <v>225362</v>
      </c>
      <c r="G73" s="28">
        <f t="shared" si="3"/>
        <v>7.2990713341202165</v>
      </c>
      <c r="H73" s="21">
        <v>4487.6000000000004</v>
      </c>
      <c r="I73" s="28">
        <v>2.61168642481505</v>
      </c>
      <c r="J73" s="21">
        <v>15212.2</v>
      </c>
      <c r="K73" s="28">
        <v>1.8851703895557501</v>
      </c>
      <c r="L73" s="21">
        <v>67263.8</v>
      </c>
      <c r="M73" s="28">
        <v>5.2415659240185697</v>
      </c>
      <c r="N73" s="21">
        <v>98928</v>
      </c>
      <c r="O73" s="28">
        <v>9.6059973516092505</v>
      </c>
      <c r="P73" s="21">
        <v>38831</v>
      </c>
      <c r="Q73" s="28">
        <v>7.6200549818443992</v>
      </c>
      <c r="R73" s="22">
        <v>639.4</v>
      </c>
      <c r="S73" s="30">
        <v>9.0263027838598706</v>
      </c>
    </row>
    <row r="74" spans="1:19" ht="14.25" customHeight="1" x14ac:dyDescent="0.2">
      <c r="A74" s="23" t="s">
        <v>5</v>
      </c>
      <c r="B74" s="26">
        <f t="shared" ref="B74:B88" si="4">D74+H74+J74+L74+N74+P74+R74</f>
        <v>1609394.4000000001</v>
      </c>
      <c r="C74" s="28">
        <f t="shared" ref="C74:C88" si="5">(D74*E74+H74*I74+J74*K74+L74*M74+N74*O74+P74*Q74+R74*S74)/(D74+H74+J74+L74+N74+P74+R74)</f>
        <v>1.0936502742895096</v>
      </c>
      <c r="D74" s="21">
        <v>1363668</v>
      </c>
      <c r="E74" s="28">
        <v>1.97628748346372E-4</v>
      </c>
      <c r="F74" s="21">
        <f t="shared" ref="F74:F85" si="6">H74+J74+L74+N74+P74+R74</f>
        <v>245726.4</v>
      </c>
      <c r="G74" s="28">
        <f t="shared" ref="G74:G85" si="7">(H74*I74+J74*K74+L74*M74+N74*O74+P74*Q74+R74*S74)/(H74+J74+L74+N74+P74+R74)</f>
        <v>7.1618073068258061</v>
      </c>
      <c r="H74" s="21">
        <v>5103.2</v>
      </c>
      <c r="I74" s="28">
        <v>1.2695614516381899</v>
      </c>
      <c r="J74" s="21">
        <v>7419.4</v>
      </c>
      <c r="K74" s="28">
        <v>2.2099796479499698</v>
      </c>
      <c r="L74" s="21">
        <v>13911.3</v>
      </c>
      <c r="M74" s="28">
        <v>4.46604997376234</v>
      </c>
      <c r="N74" s="21">
        <v>16472.599999999999</v>
      </c>
      <c r="O74" s="28">
        <v>5.4108954870512198</v>
      </c>
      <c r="P74" s="21">
        <v>202157.1</v>
      </c>
      <c r="Q74" s="28">
        <v>7.81437990552892</v>
      </c>
      <c r="R74" s="22">
        <v>662.8</v>
      </c>
      <c r="S74" s="30">
        <v>9.0179843089921494</v>
      </c>
    </row>
    <row r="75" spans="1:19" ht="14.25" customHeight="1" x14ac:dyDescent="0.2">
      <c r="A75" s="23" t="s">
        <v>6</v>
      </c>
      <c r="B75" s="26">
        <f t="shared" si="4"/>
        <v>1929932.4000000001</v>
      </c>
      <c r="C75" s="28">
        <f t="shared" si="5"/>
        <v>0.86844122156817471</v>
      </c>
      <c r="D75" s="21">
        <v>1702904</v>
      </c>
      <c r="E75" s="28">
        <v>2.2153333364652403E-4</v>
      </c>
      <c r="F75" s="21">
        <f t="shared" si="6"/>
        <v>227028.4</v>
      </c>
      <c r="G75" s="28">
        <f t="shared" si="7"/>
        <v>7.3808193204022023</v>
      </c>
      <c r="H75" s="21">
        <v>5632.3</v>
      </c>
      <c r="I75" s="28">
        <v>0.81485378974841494</v>
      </c>
      <c r="J75" s="21">
        <v>3608.2</v>
      </c>
      <c r="K75" s="28">
        <v>1.82450612493764</v>
      </c>
      <c r="L75" s="21">
        <v>11672.6</v>
      </c>
      <c r="M75" s="28">
        <v>5.1034821719239893</v>
      </c>
      <c r="N75" s="21">
        <v>15289.8</v>
      </c>
      <c r="O75" s="28">
        <v>6.9999060811782989</v>
      </c>
      <c r="P75" s="21">
        <v>188914.8</v>
      </c>
      <c r="Q75" s="28">
        <v>7.8368244838413901</v>
      </c>
      <c r="R75" s="22">
        <v>1910.7</v>
      </c>
      <c r="S75" s="30">
        <v>9.1027984508295408</v>
      </c>
    </row>
    <row r="76" spans="1:19" ht="14.25" customHeight="1" x14ac:dyDescent="0.2">
      <c r="A76" s="23" t="s">
        <v>7</v>
      </c>
      <c r="B76" s="26">
        <f t="shared" si="4"/>
        <v>3245217.8</v>
      </c>
      <c r="C76" s="28">
        <f t="shared" si="5"/>
        <v>0.54108111480221766</v>
      </c>
      <c r="D76" s="21">
        <v>2979387.9</v>
      </c>
      <c r="E76" s="28">
        <v>5.5073392759633609E-4</v>
      </c>
      <c r="F76" s="21">
        <f t="shared" si="6"/>
        <v>265829.90000000002</v>
      </c>
      <c r="G76" s="28">
        <f t="shared" si="7"/>
        <v>6.5992772633928674</v>
      </c>
      <c r="H76" s="21">
        <v>1711.9</v>
      </c>
      <c r="I76" s="28">
        <v>9.9595303463987399</v>
      </c>
      <c r="J76" s="21">
        <v>8339.1</v>
      </c>
      <c r="K76" s="28">
        <v>2.5824069743737299</v>
      </c>
      <c r="L76" s="21">
        <v>11072.9</v>
      </c>
      <c r="M76" s="28">
        <v>4.7633626240641593</v>
      </c>
      <c r="N76" s="21">
        <v>17319.2</v>
      </c>
      <c r="O76" s="28">
        <v>6.5095327151369595</v>
      </c>
      <c r="P76" s="21">
        <v>227047.4</v>
      </c>
      <c r="Q76" s="28">
        <v>6.8142418014916704</v>
      </c>
      <c r="R76" s="22">
        <v>339.4</v>
      </c>
      <c r="S76" s="30">
        <v>9.0174543311726598</v>
      </c>
    </row>
    <row r="77" spans="1:19" ht="14.25" customHeight="1" x14ac:dyDescent="0.2">
      <c r="A77" s="23" t="s">
        <v>8</v>
      </c>
      <c r="B77" s="26">
        <f t="shared" si="4"/>
        <v>1285089</v>
      </c>
      <c r="C77" s="28">
        <f t="shared" si="5"/>
        <v>0.95345627423470258</v>
      </c>
      <c r="D77" s="21">
        <v>1099071.3999999999</v>
      </c>
      <c r="E77" s="28">
        <v>3.4167479928965505E-3</v>
      </c>
      <c r="F77" s="21">
        <f t="shared" si="6"/>
        <v>186017.6</v>
      </c>
      <c r="G77" s="28">
        <f t="shared" si="7"/>
        <v>6.5666954094666297</v>
      </c>
      <c r="H77" s="21">
        <v>20653.100000000002</v>
      </c>
      <c r="I77" s="28">
        <v>1.0057950622424701</v>
      </c>
      <c r="J77" s="21">
        <v>10512.9</v>
      </c>
      <c r="K77" s="28">
        <v>3.3143719620656498</v>
      </c>
      <c r="L77" s="21">
        <v>26528.6</v>
      </c>
      <c r="M77" s="28">
        <v>3.9604288956070106</v>
      </c>
      <c r="N77" s="21">
        <v>40147</v>
      </c>
      <c r="O77" s="28">
        <v>7.1558790196029598</v>
      </c>
      <c r="P77" s="21">
        <v>87855.9</v>
      </c>
      <c r="Q77" s="28">
        <v>8.7717803585188889</v>
      </c>
      <c r="R77" s="22">
        <v>320.10000000000002</v>
      </c>
      <c r="S77" s="30">
        <v>9.06</v>
      </c>
    </row>
    <row r="78" spans="1:19" ht="14.25" customHeight="1" x14ac:dyDescent="0.2">
      <c r="A78" s="23" t="s">
        <v>9</v>
      </c>
      <c r="B78" s="26">
        <f t="shared" si="4"/>
        <v>1416965.3000000003</v>
      </c>
      <c r="C78" s="28">
        <f t="shared" si="5"/>
        <v>1.5243939015302623</v>
      </c>
      <c r="D78" s="21">
        <v>1150386.3</v>
      </c>
      <c r="E78" s="28">
        <v>2.7939310473360096E-3</v>
      </c>
      <c r="F78" s="21">
        <f t="shared" si="6"/>
        <v>266579</v>
      </c>
      <c r="G78" s="28">
        <f t="shared" si="7"/>
        <v>8.0906566608772597</v>
      </c>
      <c r="H78" s="21">
        <v>4288.1000000000004</v>
      </c>
      <c r="I78" s="28">
        <v>1.4404295608777802</v>
      </c>
      <c r="J78" s="21">
        <v>10764.3</v>
      </c>
      <c r="K78" s="28">
        <v>2.1814581533402104</v>
      </c>
      <c r="L78" s="21">
        <v>28451</v>
      </c>
      <c r="M78" s="28">
        <v>3.6420382763347501</v>
      </c>
      <c r="N78" s="21">
        <v>34477</v>
      </c>
      <c r="O78" s="28">
        <v>6.1235214490820002</v>
      </c>
      <c r="P78" s="21">
        <v>188351</v>
      </c>
      <c r="Q78" s="28">
        <v>9.6085769334911895</v>
      </c>
      <c r="R78" s="21">
        <v>247.6</v>
      </c>
      <c r="S78" s="28">
        <v>10.562326332794798</v>
      </c>
    </row>
    <row r="79" spans="1:19" ht="14.25" customHeight="1" x14ac:dyDescent="0.2">
      <c r="A79" s="23" t="s">
        <v>14</v>
      </c>
      <c r="B79" s="26">
        <f t="shared" si="4"/>
        <v>1693949</v>
      </c>
      <c r="C79" s="28">
        <f t="shared" si="5"/>
        <v>0.60675033191672223</v>
      </c>
      <c r="D79" s="21">
        <v>1541137</v>
      </c>
      <c r="E79" s="28">
        <v>0</v>
      </c>
      <c r="F79" s="21">
        <f t="shared" si="6"/>
        <v>152812</v>
      </c>
      <c r="G79" s="28">
        <f t="shared" si="7"/>
        <v>6.7259385257702249</v>
      </c>
      <c r="H79" s="21">
        <v>2572.8000000000002</v>
      </c>
      <c r="I79" s="28">
        <v>1.4935447761194001</v>
      </c>
      <c r="J79" s="21">
        <v>9602.4</v>
      </c>
      <c r="K79" s="28">
        <v>2.6111122219445098</v>
      </c>
      <c r="L79" s="21">
        <v>16275.4</v>
      </c>
      <c r="M79" s="28">
        <v>2.3355382970618201</v>
      </c>
      <c r="N79" s="21">
        <v>26077</v>
      </c>
      <c r="O79" s="28">
        <v>4.8435542048548506</v>
      </c>
      <c r="P79" s="21">
        <v>98221.6</v>
      </c>
      <c r="Q79" s="28">
        <v>8.4908349996334795</v>
      </c>
      <c r="R79" s="22">
        <v>62.8</v>
      </c>
      <c r="S79" s="30">
        <v>9.36305732484076</v>
      </c>
    </row>
    <row r="80" spans="1:19" ht="14.25" customHeight="1" thickBot="1" x14ac:dyDescent="0.25">
      <c r="A80" s="24" t="s">
        <v>15</v>
      </c>
      <c r="B80" s="27">
        <f t="shared" si="4"/>
        <v>1729144.9</v>
      </c>
      <c r="C80" s="29">
        <f t="shared" si="5"/>
        <v>0.65558495820679863</v>
      </c>
      <c r="D80" s="25">
        <v>1549201</v>
      </c>
      <c r="E80" s="29">
        <v>0.104529440660056</v>
      </c>
      <c r="F80" s="25">
        <f t="shared" si="6"/>
        <v>179943.90000000002</v>
      </c>
      <c r="G80" s="29">
        <f t="shared" si="7"/>
        <v>5.3998177932122147</v>
      </c>
      <c r="H80" s="25">
        <v>643.6</v>
      </c>
      <c r="I80" s="29">
        <v>6.1075201988812902</v>
      </c>
      <c r="J80" s="25">
        <v>10064.700000000001</v>
      </c>
      <c r="K80" s="29">
        <v>3.70039027492126</v>
      </c>
      <c r="L80" s="25">
        <v>36139.4</v>
      </c>
      <c r="M80" s="29">
        <v>2.4883214441855701</v>
      </c>
      <c r="N80" s="25">
        <v>24903.4</v>
      </c>
      <c r="O80" s="29">
        <v>7.2228827790582795</v>
      </c>
      <c r="P80" s="25">
        <v>107354.1</v>
      </c>
      <c r="Q80" s="29">
        <v>6.0996130748615993</v>
      </c>
      <c r="R80" s="25">
        <v>838.7</v>
      </c>
      <c r="S80" s="29">
        <v>7</v>
      </c>
    </row>
    <row r="81" spans="1:19" ht="14.25" customHeight="1" x14ac:dyDescent="0.2">
      <c r="A81" s="23" t="s">
        <v>48</v>
      </c>
      <c r="B81" s="26">
        <f t="shared" si="4"/>
        <v>1690947.7</v>
      </c>
      <c r="C81" s="28">
        <f t="shared" si="5"/>
        <v>1.0532353780072563</v>
      </c>
      <c r="D81" s="21">
        <v>1454848.2</v>
      </c>
      <c r="E81" s="28">
        <v>0.3126565204534742</v>
      </c>
      <c r="F81" s="21">
        <f t="shared" si="6"/>
        <v>236099.5</v>
      </c>
      <c r="G81" s="28">
        <f t="shared" si="7"/>
        <v>5.6166919624988623</v>
      </c>
      <c r="H81" s="21">
        <v>153237.6</v>
      </c>
      <c r="I81" s="28">
        <v>5.7212511746464312</v>
      </c>
      <c r="J81" s="21">
        <v>2712.9</v>
      </c>
      <c r="K81" s="28">
        <v>2.8170632902060531</v>
      </c>
      <c r="L81" s="21">
        <v>16107.6</v>
      </c>
      <c r="M81" s="28">
        <v>3.3815993071593535</v>
      </c>
      <c r="N81" s="21">
        <v>5832.4</v>
      </c>
      <c r="O81" s="28">
        <v>6.3802863315273308</v>
      </c>
      <c r="P81" s="21">
        <v>58091.4</v>
      </c>
      <c r="Q81" s="28">
        <v>6.0109930729849861</v>
      </c>
      <c r="R81" s="22">
        <v>117.6</v>
      </c>
      <c r="S81" s="30">
        <v>7.45</v>
      </c>
    </row>
    <row r="82" spans="1:19" ht="14.25" customHeight="1" x14ac:dyDescent="0.2">
      <c r="A82" s="23" t="s">
        <v>1</v>
      </c>
      <c r="B82" s="26">
        <f t="shared" si="4"/>
        <v>1081776.7</v>
      </c>
      <c r="C82" s="28">
        <f t="shared" si="5"/>
        <v>1.0305645351762522</v>
      </c>
      <c r="D82" s="21">
        <v>941197.6</v>
      </c>
      <c r="E82" s="28">
        <v>0.41910762415883768</v>
      </c>
      <c r="F82" s="21">
        <f t="shared" si="6"/>
        <v>140579.1</v>
      </c>
      <c r="G82" s="28">
        <f t="shared" si="7"/>
        <v>5.1243578312850202</v>
      </c>
      <c r="H82" s="21">
        <v>1158.5</v>
      </c>
      <c r="I82" s="28">
        <v>9.5114389296504118</v>
      </c>
      <c r="J82" s="21">
        <v>7179.3</v>
      </c>
      <c r="K82" s="28">
        <v>2.5384928892788992</v>
      </c>
      <c r="L82" s="21">
        <v>12881.7</v>
      </c>
      <c r="M82" s="28">
        <v>3.5477747502270671</v>
      </c>
      <c r="N82" s="21">
        <v>41289.5</v>
      </c>
      <c r="O82" s="28">
        <v>5.5684423885007082</v>
      </c>
      <c r="P82" s="21">
        <v>77763.399999999994</v>
      </c>
      <c r="Q82" s="28">
        <v>5.3128289786712006</v>
      </c>
      <c r="R82" s="22">
        <v>306.7</v>
      </c>
      <c r="S82" s="30">
        <v>7.73</v>
      </c>
    </row>
    <row r="83" spans="1:19" ht="14.25" customHeight="1" x14ac:dyDescent="0.2">
      <c r="A83" s="23" t="s">
        <v>2</v>
      </c>
      <c r="B83" s="26">
        <f t="shared" si="4"/>
        <v>1002566.8</v>
      </c>
      <c r="C83" s="28">
        <f t="shared" si="5"/>
        <v>0.45586334995333971</v>
      </c>
      <c r="D83" s="21">
        <v>899433.2</v>
      </c>
      <c r="E83" s="28">
        <v>9.2970217243481777E-3</v>
      </c>
      <c r="F83" s="21">
        <f t="shared" si="6"/>
        <v>103133.6</v>
      </c>
      <c r="G83" s="28">
        <f t="shared" si="7"/>
        <v>4.3503902704841098</v>
      </c>
      <c r="H83" s="21">
        <v>1792.4</v>
      </c>
      <c r="I83" s="28">
        <v>10.372077661236331</v>
      </c>
      <c r="J83" s="21">
        <v>4992.1000000000004</v>
      </c>
      <c r="K83" s="28">
        <v>1.850696300154244</v>
      </c>
      <c r="L83" s="21">
        <v>25589.5</v>
      </c>
      <c r="M83" s="28">
        <v>2.484308993923289</v>
      </c>
      <c r="N83" s="21">
        <v>21940.3</v>
      </c>
      <c r="O83" s="28">
        <v>4.7067190968218293</v>
      </c>
      <c r="P83" s="21">
        <v>48704.4</v>
      </c>
      <c r="Q83" s="28">
        <v>5.1971402583750139</v>
      </c>
      <c r="R83" s="21">
        <v>114.9</v>
      </c>
      <c r="S83" s="28">
        <v>7.65</v>
      </c>
    </row>
    <row r="84" spans="1:19" ht="14.25" customHeight="1" x14ac:dyDescent="0.2">
      <c r="A84" s="23" t="s">
        <v>3</v>
      </c>
      <c r="B84" s="26">
        <f t="shared" si="4"/>
        <v>1062438.5999999999</v>
      </c>
      <c r="C84" s="28">
        <f t="shared" si="5"/>
        <v>0.49772756562120396</v>
      </c>
      <c r="D84" s="21">
        <v>962644.9</v>
      </c>
      <c r="E84" s="28">
        <v>0.14155987218132043</v>
      </c>
      <c r="F84" s="21">
        <f t="shared" si="6"/>
        <v>99793.7</v>
      </c>
      <c r="G84" s="28">
        <f t="shared" si="7"/>
        <v>3.9334455882485568</v>
      </c>
      <c r="H84" s="21">
        <v>85.2</v>
      </c>
      <c r="I84" s="28">
        <v>9.0129107981220677</v>
      </c>
      <c r="J84" s="21">
        <v>2319.7000000000003</v>
      </c>
      <c r="K84" s="28">
        <v>3.3406164590248735</v>
      </c>
      <c r="L84" s="21">
        <v>7624.8</v>
      </c>
      <c r="M84" s="28">
        <v>3.3091712569510019</v>
      </c>
      <c r="N84" s="21">
        <v>28366.7</v>
      </c>
      <c r="O84" s="28">
        <v>3.9582161478071116</v>
      </c>
      <c r="P84" s="21">
        <v>61200.5</v>
      </c>
      <c r="Q84" s="28">
        <v>4.0014955106575929</v>
      </c>
      <c r="R84" s="22">
        <v>196.8</v>
      </c>
      <c r="S84" s="30">
        <v>8.1765040650406497</v>
      </c>
    </row>
    <row r="85" spans="1:19" ht="14.25" customHeight="1" x14ac:dyDescent="0.2">
      <c r="A85" s="23" t="s">
        <v>4</v>
      </c>
      <c r="B85" s="26">
        <f t="shared" si="4"/>
        <v>2498854.6000000006</v>
      </c>
      <c r="C85" s="28">
        <f t="shared" si="5"/>
        <v>0.34537268915126146</v>
      </c>
      <c r="D85" s="21">
        <v>2362340.2999999998</v>
      </c>
      <c r="E85" s="28">
        <v>6.5381356360893483E-2</v>
      </c>
      <c r="F85" s="21">
        <f t="shared" si="6"/>
        <v>136514.30000000002</v>
      </c>
      <c r="G85" s="28">
        <f t="shared" si="7"/>
        <v>5.1905413572058015</v>
      </c>
      <c r="H85" s="21">
        <v>387.7</v>
      </c>
      <c r="I85" s="28">
        <v>8.8239695640959503</v>
      </c>
      <c r="J85" s="21">
        <v>5328.4</v>
      </c>
      <c r="K85" s="28">
        <v>2.9143371368515876</v>
      </c>
      <c r="L85" s="21">
        <v>18063.2</v>
      </c>
      <c r="M85" s="28">
        <v>2.0194763386332433</v>
      </c>
      <c r="N85" s="21">
        <v>72837.7</v>
      </c>
      <c r="O85" s="28">
        <v>5.3828458339568659</v>
      </c>
      <c r="P85" s="21">
        <v>39682.1</v>
      </c>
      <c r="Q85" s="28">
        <v>6.5392161453148905</v>
      </c>
      <c r="R85" s="22">
        <v>215.2</v>
      </c>
      <c r="S85" s="30">
        <v>7.3939079925650564</v>
      </c>
    </row>
    <row r="86" spans="1:19" ht="14.25" customHeight="1" x14ac:dyDescent="0.2">
      <c r="A86" s="23" t="s">
        <v>5</v>
      </c>
      <c r="B86" s="26">
        <f t="shared" si="4"/>
        <v>1182788.3</v>
      </c>
      <c r="C86" s="28">
        <f t="shared" si="5"/>
        <v>0.80431730767035825</v>
      </c>
      <c r="D86" s="21">
        <v>1020043.1</v>
      </c>
      <c r="E86" s="28">
        <v>9.9497244773284588E-2</v>
      </c>
      <c r="F86" s="21">
        <f t="shared" ref="F86:F107" si="8">H86+J86+L86+N86+P86+R86</f>
        <v>162745.20000000001</v>
      </c>
      <c r="G86" s="28">
        <f t="shared" ref="G86:G107" si="9">(H86*I86+J86*K86+L86*M86+N86*O86+P86*Q86+R86*S86)/(H86+J86+L86+N86+P86+R86)</f>
        <v>5.221939713122107</v>
      </c>
      <c r="H86" s="21">
        <v>132.69999999999999</v>
      </c>
      <c r="I86" s="28">
        <v>2.0748907309721178</v>
      </c>
      <c r="J86" s="21">
        <v>5143.8</v>
      </c>
      <c r="K86" s="28">
        <v>2.0772592246976949</v>
      </c>
      <c r="L86" s="21">
        <v>36411.599999999999</v>
      </c>
      <c r="M86" s="28">
        <v>1.267784799349658</v>
      </c>
      <c r="N86" s="21">
        <v>22269.3</v>
      </c>
      <c r="O86" s="28">
        <v>4.3777183386994665</v>
      </c>
      <c r="P86" s="21">
        <v>98574.8</v>
      </c>
      <c r="Q86" s="28">
        <v>7.0368642695699108</v>
      </c>
      <c r="R86" s="22">
        <v>213</v>
      </c>
      <c r="S86" s="30">
        <v>7.4037323943661981</v>
      </c>
    </row>
    <row r="87" spans="1:19" ht="14.25" customHeight="1" x14ac:dyDescent="0.2">
      <c r="A87" s="23" t="s">
        <v>6</v>
      </c>
      <c r="B87" s="26">
        <f t="shared" si="4"/>
        <v>2053632.6000000003</v>
      </c>
      <c r="C87" s="28">
        <f t="shared" si="5"/>
        <v>0.22717114736102259</v>
      </c>
      <c r="D87" s="21">
        <v>1941303.7</v>
      </c>
      <c r="E87" s="28">
        <v>3.0986908436840674E-4</v>
      </c>
      <c r="F87" s="21">
        <f t="shared" si="8"/>
        <v>112328.9</v>
      </c>
      <c r="G87" s="28">
        <f t="shared" si="9"/>
        <v>4.1478597582634569</v>
      </c>
      <c r="H87" s="21">
        <v>207.5</v>
      </c>
      <c r="I87" s="28">
        <v>7.7869975903614463</v>
      </c>
      <c r="J87" s="21">
        <v>2556.3000000000002</v>
      </c>
      <c r="K87" s="28">
        <v>2.9679971051910967</v>
      </c>
      <c r="L87" s="21">
        <v>26286.799999999999</v>
      </c>
      <c r="M87" s="28">
        <v>2.361925300911484</v>
      </c>
      <c r="N87" s="21">
        <v>30753.1</v>
      </c>
      <c r="O87" s="28">
        <v>5.8592916161297559</v>
      </c>
      <c r="P87" s="21">
        <v>52270.1</v>
      </c>
      <c r="Q87" s="28">
        <v>4.0615846535591089</v>
      </c>
      <c r="R87" s="22">
        <v>255.1</v>
      </c>
      <c r="S87" s="30">
        <v>8.4020227361818893</v>
      </c>
    </row>
    <row r="88" spans="1:19" ht="14.25" customHeight="1" x14ac:dyDescent="0.2">
      <c r="A88" s="23" t="s">
        <v>7</v>
      </c>
      <c r="B88" s="26">
        <f t="shared" si="4"/>
        <v>1337988.9000000001</v>
      </c>
      <c r="C88" s="28">
        <f t="shared" si="5"/>
        <v>0.70644841074541043</v>
      </c>
      <c r="D88" s="21">
        <v>1142220.5</v>
      </c>
      <c r="E88" s="28">
        <v>2.1248569781403853E-2</v>
      </c>
      <c r="F88" s="21">
        <f t="shared" si="8"/>
        <v>195768.4</v>
      </c>
      <c r="G88" s="28">
        <f t="shared" si="9"/>
        <v>4.7042810790709844</v>
      </c>
      <c r="H88" s="21">
        <v>854</v>
      </c>
      <c r="I88" s="28">
        <v>6.28615925058548</v>
      </c>
      <c r="J88" s="21">
        <v>773.5</v>
      </c>
      <c r="K88" s="28">
        <v>2.5335100193923723</v>
      </c>
      <c r="L88" s="21">
        <v>7203.3</v>
      </c>
      <c r="M88" s="28">
        <v>1.5221104216123162</v>
      </c>
      <c r="N88" s="21">
        <v>119855.7</v>
      </c>
      <c r="O88" s="28">
        <v>4.5163597559398507</v>
      </c>
      <c r="P88" s="21">
        <v>66864.800000000003</v>
      </c>
      <c r="Q88" s="28">
        <v>5.3801305320587218</v>
      </c>
      <c r="R88" s="22">
        <v>217.1</v>
      </c>
      <c r="S88" s="30">
        <v>7.3906034085674808</v>
      </c>
    </row>
    <row r="89" spans="1:19" ht="14.25" customHeight="1" x14ac:dyDescent="0.2">
      <c r="A89" s="23" t="s">
        <v>8</v>
      </c>
      <c r="B89" s="26">
        <f t="shared" ref="B89:B116" si="10">D89+H89+J89+L89+N89+P89+R89</f>
        <v>1425123.7</v>
      </c>
      <c r="C89" s="28">
        <f t="shared" ref="C89:C116" si="11">(D89*E89+H89*I89+J89*K89+L89*M89+N89*O89+P89*Q89+R89*S89)/(D89+H89+J89+L89+N89+P89+R89)</f>
        <v>0.4512690961493378</v>
      </c>
      <c r="D89" s="21">
        <v>1280473</v>
      </c>
      <c r="E89" s="28">
        <v>4.4982190175036881E-3</v>
      </c>
      <c r="F89" s="21">
        <f t="shared" si="8"/>
        <v>144650.69999999998</v>
      </c>
      <c r="G89" s="28">
        <f t="shared" si="9"/>
        <v>4.4061621271103428</v>
      </c>
      <c r="H89" s="21">
        <v>24.4</v>
      </c>
      <c r="I89" s="28">
        <v>7.3591803278688532</v>
      </c>
      <c r="J89" s="21">
        <v>8845.5</v>
      </c>
      <c r="K89" s="28">
        <v>6.2351570855237117</v>
      </c>
      <c r="L89" s="21">
        <v>17370.8</v>
      </c>
      <c r="M89" s="28">
        <v>1.5432451009740487</v>
      </c>
      <c r="N89" s="21">
        <v>34839.300000000003</v>
      </c>
      <c r="O89" s="28">
        <v>4.8037663787733962</v>
      </c>
      <c r="P89" s="21">
        <v>83328.899999999994</v>
      </c>
      <c r="Q89" s="28">
        <v>4.6344494407102452</v>
      </c>
      <c r="R89" s="22">
        <v>241.8</v>
      </c>
      <c r="S89" s="30">
        <v>6.9104880066170393</v>
      </c>
    </row>
    <row r="90" spans="1:19" ht="14.25" customHeight="1" x14ac:dyDescent="0.2">
      <c r="A90" s="23" t="s">
        <v>9</v>
      </c>
      <c r="B90" s="26">
        <f t="shared" si="10"/>
        <v>1902444.0999999999</v>
      </c>
      <c r="C90" s="28">
        <f t="shared" si="11"/>
        <v>0.77479452405460969</v>
      </c>
      <c r="D90" s="21">
        <v>1718740</v>
      </c>
      <c r="E90" s="28">
        <v>6.6336525594330731E-2</v>
      </c>
      <c r="F90" s="21">
        <f t="shared" si="8"/>
        <v>183704.1</v>
      </c>
      <c r="G90" s="28">
        <f t="shared" si="9"/>
        <v>7.4031446821274001</v>
      </c>
      <c r="H90" s="21">
        <v>117.9</v>
      </c>
      <c r="I90" s="28">
        <v>6.0797625106022046</v>
      </c>
      <c r="J90" s="21">
        <v>8690.9</v>
      </c>
      <c r="K90" s="28">
        <v>3.5537984558561253</v>
      </c>
      <c r="L90" s="21">
        <v>15263</v>
      </c>
      <c r="M90" s="28">
        <v>3.0508714538426256</v>
      </c>
      <c r="N90" s="21">
        <v>24058</v>
      </c>
      <c r="O90" s="28">
        <v>6.0434660819685755</v>
      </c>
      <c r="P90" s="21">
        <v>135179.20000000001</v>
      </c>
      <c r="Q90" s="28">
        <v>8.3812697145714736</v>
      </c>
      <c r="R90" s="21">
        <v>395.1</v>
      </c>
      <c r="S90" s="28">
        <v>8.7396279422930903</v>
      </c>
    </row>
    <row r="91" spans="1:19" ht="14.25" customHeight="1" x14ac:dyDescent="0.2">
      <c r="A91" s="23" t="s">
        <v>14</v>
      </c>
      <c r="B91" s="26">
        <f t="shared" si="10"/>
        <v>2088927.2999999998</v>
      </c>
      <c r="C91" s="28">
        <f t="shared" si="11"/>
        <v>0.4423255993638458</v>
      </c>
      <c r="D91" s="21">
        <v>1848845.9</v>
      </c>
      <c r="E91" s="28">
        <v>5.2743130187323885E-2</v>
      </c>
      <c r="F91" s="21">
        <f t="shared" si="8"/>
        <v>240081.4</v>
      </c>
      <c r="G91" s="28">
        <f t="shared" si="9"/>
        <v>3.4424661802205421</v>
      </c>
      <c r="H91" s="21">
        <v>30</v>
      </c>
      <c r="I91" s="28">
        <v>5.6166666666666663</v>
      </c>
      <c r="J91" s="21">
        <v>13126</v>
      </c>
      <c r="K91" s="28">
        <v>7.5459245771750725</v>
      </c>
      <c r="L91" s="21">
        <v>48094.400000000001</v>
      </c>
      <c r="M91" s="28">
        <v>1.768708539871586</v>
      </c>
      <c r="N91" s="21">
        <v>14294.4</v>
      </c>
      <c r="O91" s="28">
        <v>5.8556039428027757</v>
      </c>
      <c r="P91" s="21">
        <v>164034.5</v>
      </c>
      <c r="Q91" s="28">
        <v>3.3788611846898067</v>
      </c>
      <c r="R91" s="22">
        <v>502.1</v>
      </c>
      <c r="S91" s="30">
        <v>8.4418801035650262</v>
      </c>
    </row>
    <row r="92" spans="1:19" ht="14.25" customHeight="1" thickBot="1" x14ac:dyDescent="0.25">
      <c r="A92" s="24" t="s">
        <v>15</v>
      </c>
      <c r="B92" s="27">
        <f t="shared" si="10"/>
        <v>1693481.3</v>
      </c>
      <c r="C92" s="29">
        <f t="shared" si="11"/>
        <v>0.87806830166946626</v>
      </c>
      <c r="D92" s="25">
        <v>1428567.3</v>
      </c>
      <c r="E92" s="29">
        <v>6.9602103450078959E-2</v>
      </c>
      <c r="F92" s="25">
        <f t="shared" si="8"/>
        <v>264913.99999999994</v>
      </c>
      <c r="G92" s="29">
        <f t="shared" si="9"/>
        <v>5.2377789018322938</v>
      </c>
      <c r="H92" s="25">
        <v>353.5</v>
      </c>
      <c r="I92" s="29">
        <v>3.089669024045262</v>
      </c>
      <c r="J92" s="25">
        <v>2031.6</v>
      </c>
      <c r="K92" s="29">
        <v>2.8499148454420156</v>
      </c>
      <c r="L92" s="25">
        <v>132547.5</v>
      </c>
      <c r="M92" s="29">
        <v>3.7887073766008412</v>
      </c>
      <c r="N92" s="25">
        <v>55425.2</v>
      </c>
      <c r="O92" s="29">
        <v>10.080086098020395</v>
      </c>
      <c r="P92" s="25">
        <v>74445.399999999994</v>
      </c>
      <c r="Q92" s="29">
        <v>4.2853468985323477</v>
      </c>
      <c r="R92" s="25">
        <v>110.8</v>
      </c>
      <c r="S92" s="29">
        <v>7.04</v>
      </c>
    </row>
    <row r="93" spans="1:19" ht="14.25" customHeight="1" x14ac:dyDescent="0.2">
      <c r="A93" s="23" t="s">
        <v>49</v>
      </c>
      <c r="B93" s="26">
        <f t="shared" si="10"/>
        <v>1194610.9000000001</v>
      </c>
      <c r="C93" s="28">
        <f t="shared" si="11"/>
        <v>0.84536607861187285</v>
      </c>
      <c r="D93" s="21">
        <v>981510.5</v>
      </c>
      <c r="E93" s="28">
        <v>9.5532745701650684E-2</v>
      </c>
      <c r="F93" s="21">
        <f t="shared" si="8"/>
        <v>213100.40000000002</v>
      </c>
      <c r="G93" s="28">
        <f t="shared" si="9"/>
        <v>4.298993052101264</v>
      </c>
      <c r="H93" s="21">
        <v>302.3</v>
      </c>
      <c r="I93" s="28">
        <v>8.2909493880251404</v>
      </c>
      <c r="J93" s="21">
        <v>1458.9</v>
      </c>
      <c r="K93" s="28">
        <v>5.240849269997943</v>
      </c>
      <c r="L93" s="21">
        <v>14234.6</v>
      </c>
      <c r="M93" s="28">
        <v>5.961197293917639</v>
      </c>
      <c r="N93" s="21">
        <v>11300.9</v>
      </c>
      <c r="O93" s="28">
        <v>4.5716596023325575</v>
      </c>
      <c r="P93" s="21">
        <v>185658.5</v>
      </c>
      <c r="Q93" s="28">
        <v>4.1386036567138067</v>
      </c>
      <c r="R93" s="22">
        <v>145.20000000000002</v>
      </c>
      <c r="S93" s="30">
        <v>7.43</v>
      </c>
    </row>
    <row r="94" spans="1:19" ht="14.25" customHeight="1" x14ac:dyDescent="0.2">
      <c r="A94" s="23" t="s">
        <v>1</v>
      </c>
      <c r="B94" s="26">
        <f t="shared" si="10"/>
        <v>909503.6</v>
      </c>
      <c r="C94" s="28">
        <f t="shared" si="11"/>
        <v>0.79644237471957224</v>
      </c>
      <c r="D94" s="21">
        <v>797586.2</v>
      </c>
      <c r="E94" s="28">
        <v>0.14307963327349443</v>
      </c>
      <c r="F94" s="21">
        <f t="shared" si="8"/>
        <v>111917.40000000001</v>
      </c>
      <c r="G94" s="28">
        <f t="shared" si="9"/>
        <v>5.4526719348376558</v>
      </c>
      <c r="H94" s="21">
        <v>862</v>
      </c>
      <c r="I94" s="28">
        <v>12.075986078886309</v>
      </c>
      <c r="J94" s="21">
        <v>899.4</v>
      </c>
      <c r="K94" s="28">
        <v>5.0541049588614619</v>
      </c>
      <c r="L94" s="21">
        <v>23047.400000000005</v>
      </c>
      <c r="M94" s="28">
        <v>3.4350043822730543</v>
      </c>
      <c r="N94" s="21">
        <v>19924.400000000001</v>
      </c>
      <c r="O94" s="28">
        <v>7.8905447591897371</v>
      </c>
      <c r="P94" s="21">
        <v>66312.2</v>
      </c>
      <c r="Q94" s="28">
        <v>5.2347446472896388</v>
      </c>
      <c r="R94" s="22">
        <v>872</v>
      </c>
      <c r="S94" s="30">
        <v>13.513738532110091</v>
      </c>
    </row>
    <row r="95" spans="1:19" ht="14.25" customHeight="1" x14ac:dyDescent="0.2">
      <c r="A95" s="23" t="s">
        <v>2</v>
      </c>
      <c r="B95" s="26">
        <f t="shared" si="10"/>
        <v>1400665.0999999999</v>
      </c>
      <c r="C95" s="28">
        <f t="shared" si="11"/>
        <v>0.74330552963731322</v>
      </c>
      <c r="D95" s="21">
        <v>1242279</v>
      </c>
      <c r="E95" s="28">
        <v>0.25288658022875699</v>
      </c>
      <c r="F95" s="21">
        <f t="shared" si="8"/>
        <v>158386.09999999998</v>
      </c>
      <c r="G95" s="28">
        <f t="shared" si="9"/>
        <v>4.5898372773873479</v>
      </c>
      <c r="H95" s="21">
        <v>2415.8000000000002</v>
      </c>
      <c r="I95" s="28">
        <v>3.021390843612882</v>
      </c>
      <c r="J95" s="21">
        <v>4040.7</v>
      </c>
      <c r="K95" s="28">
        <v>5.7218457198010251</v>
      </c>
      <c r="L95" s="21">
        <v>17091.5</v>
      </c>
      <c r="M95" s="28">
        <v>8.3170895474358613</v>
      </c>
      <c r="N95" s="21">
        <v>19407.400000000001</v>
      </c>
      <c r="O95" s="28">
        <v>6.0459262961550762</v>
      </c>
      <c r="P95" s="21">
        <v>115320.9</v>
      </c>
      <c r="Q95" s="28">
        <v>3.7836321776885193</v>
      </c>
      <c r="R95" s="21">
        <v>109.8</v>
      </c>
      <c r="S95" s="28">
        <v>6.629999999999999</v>
      </c>
    </row>
    <row r="96" spans="1:19" ht="14.25" customHeight="1" x14ac:dyDescent="0.2">
      <c r="A96" s="23" t="s">
        <v>3</v>
      </c>
      <c r="B96" s="26">
        <f t="shared" si="10"/>
        <v>1295057</v>
      </c>
      <c r="C96" s="28">
        <f t="shared" si="11"/>
        <v>0.39215864012163154</v>
      </c>
      <c r="D96" s="21">
        <v>1206006.1000000001</v>
      </c>
      <c r="E96" s="28">
        <v>7.4838140536768391E-2</v>
      </c>
      <c r="F96" s="21">
        <f t="shared" si="8"/>
        <v>89050.900000000009</v>
      </c>
      <c r="G96" s="28">
        <f t="shared" si="9"/>
        <v>4.689593681815678</v>
      </c>
      <c r="H96" s="21">
        <v>730.3</v>
      </c>
      <c r="I96" s="28">
        <v>3.5159550869505707</v>
      </c>
      <c r="J96" s="21">
        <v>3377.7</v>
      </c>
      <c r="K96" s="28">
        <v>4.0359750717944198</v>
      </c>
      <c r="L96" s="21">
        <v>5642.8</v>
      </c>
      <c r="M96" s="28">
        <v>6.2074643793861197</v>
      </c>
      <c r="N96" s="21">
        <v>32946.400000000001</v>
      </c>
      <c r="O96" s="28">
        <v>3.5875662287837198</v>
      </c>
      <c r="P96" s="21">
        <v>46046.400000000001</v>
      </c>
      <c r="Q96" s="28">
        <v>5.3292066480767195</v>
      </c>
      <c r="R96" s="22">
        <v>307.3</v>
      </c>
      <c r="S96" s="30">
        <v>9.1014318255776097</v>
      </c>
    </row>
    <row r="97" spans="1:19" ht="14.25" customHeight="1" x14ac:dyDescent="0.2">
      <c r="A97" s="23" t="s">
        <v>4</v>
      </c>
      <c r="B97" s="26">
        <f t="shared" si="10"/>
        <v>1704411.2000000002</v>
      </c>
      <c r="C97" s="28">
        <f t="shared" si="11"/>
        <v>0.43134603023026369</v>
      </c>
      <c r="D97" s="21">
        <v>1563870.6</v>
      </c>
      <c r="E97" s="28">
        <v>6.7131563186877505E-2</v>
      </c>
      <c r="F97" s="21">
        <f t="shared" si="8"/>
        <v>140540.6</v>
      </c>
      <c r="G97" s="28">
        <f t="shared" si="9"/>
        <v>4.4841556603572208</v>
      </c>
      <c r="H97" s="21">
        <v>2894.3</v>
      </c>
      <c r="I97" s="28">
        <v>0.45135404070068802</v>
      </c>
      <c r="J97" s="21">
        <v>5257.2</v>
      </c>
      <c r="K97" s="28">
        <v>8.2179970326409517</v>
      </c>
      <c r="L97" s="21">
        <v>19560.100000000002</v>
      </c>
      <c r="M97" s="28">
        <v>3.0183684643739004</v>
      </c>
      <c r="N97" s="21">
        <v>27863.8</v>
      </c>
      <c r="O97" s="28">
        <v>3.2495034776304696</v>
      </c>
      <c r="P97" s="21">
        <v>74075.400000000009</v>
      </c>
      <c r="Q97" s="28">
        <v>4.5683063878156593</v>
      </c>
      <c r="R97" s="22">
        <v>10889.8</v>
      </c>
      <c r="S97" s="30">
        <v>8.9729556098367294</v>
      </c>
    </row>
    <row r="98" spans="1:19" ht="14.25" customHeight="1" x14ac:dyDescent="0.2">
      <c r="A98" s="23" t="s">
        <v>5</v>
      </c>
      <c r="B98" s="26">
        <f t="shared" si="10"/>
        <v>1693294.2</v>
      </c>
      <c r="C98" s="28">
        <f t="shared" si="11"/>
        <v>1.6813357436646268</v>
      </c>
      <c r="D98" s="21">
        <v>1365917.7</v>
      </c>
      <c r="E98" s="28">
        <v>0.10372512194548801</v>
      </c>
      <c r="F98" s="21">
        <f t="shared" si="8"/>
        <v>327376.5</v>
      </c>
      <c r="G98" s="28">
        <f t="shared" si="9"/>
        <v>8.2636233297136439</v>
      </c>
      <c r="H98" s="21">
        <v>1466.8</v>
      </c>
      <c r="I98" s="28">
        <v>1.0498827379329201</v>
      </c>
      <c r="J98" s="21">
        <v>3827.8</v>
      </c>
      <c r="K98" s="28">
        <v>4.0671848058937199</v>
      </c>
      <c r="L98" s="21">
        <v>7895.4</v>
      </c>
      <c r="M98" s="28">
        <v>5.620771588519899</v>
      </c>
      <c r="N98" s="21">
        <v>45468.800000000003</v>
      </c>
      <c r="O98" s="28">
        <v>5.4975683105777993</v>
      </c>
      <c r="P98" s="21">
        <v>268443.7</v>
      </c>
      <c r="Q98" s="28">
        <v>8.9096000651160701</v>
      </c>
      <c r="R98" s="22">
        <v>274</v>
      </c>
      <c r="S98" s="30">
        <v>7.7943941605839395</v>
      </c>
    </row>
    <row r="99" spans="1:19" ht="14.25" customHeight="1" x14ac:dyDescent="0.2">
      <c r="A99" s="23" t="s">
        <v>6</v>
      </c>
      <c r="B99" s="26">
        <f t="shared" si="10"/>
        <v>1498154.7</v>
      </c>
      <c r="C99" s="28">
        <f t="shared" si="11"/>
        <v>1.3461004607868599</v>
      </c>
      <c r="D99" s="21">
        <v>1100977.1000000001</v>
      </c>
      <c r="E99" s="28">
        <v>3.21075806208867E-2</v>
      </c>
      <c r="F99" s="21">
        <f t="shared" si="8"/>
        <v>397177.60000000003</v>
      </c>
      <c r="G99" s="28">
        <f t="shared" si="9"/>
        <v>4.9884913474475887</v>
      </c>
      <c r="H99" s="21">
        <v>1275.2</v>
      </c>
      <c r="I99" s="28">
        <v>1.6960931618569601</v>
      </c>
      <c r="J99" s="21">
        <v>9598.8000000000011</v>
      </c>
      <c r="K99" s="28">
        <v>3.6637258824019701</v>
      </c>
      <c r="L99" s="21">
        <v>4623.7</v>
      </c>
      <c r="M99" s="28">
        <v>4.0311981746220598</v>
      </c>
      <c r="N99" s="21">
        <v>56804</v>
      </c>
      <c r="O99" s="28">
        <v>2.6661047285402399</v>
      </c>
      <c r="P99" s="21">
        <v>324629</v>
      </c>
      <c r="Q99" s="28">
        <v>5.4582930576134592</v>
      </c>
      <c r="R99" s="22">
        <v>246.9</v>
      </c>
      <c r="S99" s="30">
        <v>8.0279870392871597</v>
      </c>
    </row>
    <row r="100" spans="1:19" ht="14.25" customHeight="1" x14ac:dyDescent="0.2">
      <c r="A100" s="23" t="s">
        <v>7</v>
      </c>
      <c r="B100" s="26">
        <f t="shared" si="10"/>
        <v>1431492.9</v>
      </c>
      <c r="C100" s="28">
        <f t="shared" si="11"/>
        <v>1.0742037372312498</v>
      </c>
      <c r="D100" s="21">
        <v>1131904</v>
      </c>
      <c r="E100" s="28">
        <v>0.157766988189811</v>
      </c>
      <c r="F100" s="21">
        <f t="shared" si="8"/>
        <v>299588.90000000002</v>
      </c>
      <c r="G100" s="28">
        <f t="shared" si="9"/>
        <v>4.5366765524356865</v>
      </c>
      <c r="H100" s="21">
        <v>4372</v>
      </c>
      <c r="I100" s="28">
        <v>3.3850816559926802</v>
      </c>
      <c r="J100" s="21">
        <v>2035.6</v>
      </c>
      <c r="K100" s="28">
        <v>5.2107074081351898</v>
      </c>
      <c r="L100" s="21">
        <v>7584</v>
      </c>
      <c r="M100" s="28">
        <v>1.58551397679325</v>
      </c>
      <c r="N100" s="21">
        <v>61254.9</v>
      </c>
      <c r="O100" s="28">
        <v>1.8755920261073</v>
      </c>
      <c r="P100" s="21">
        <v>224053</v>
      </c>
      <c r="Q100" s="28">
        <v>5.3762413312921487</v>
      </c>
      <c r="R100" s="22">
        <v>289.40000000000003</v>
      </c>
      <c r="S100" s="30">
        <v>7.7909675190048393</v>
      </c>
    </row>
    <row r="101" spans="1:19" ht="14.25" customHeight="1" x14ac:dyDescent="0.2">
      <c r="A101" s="23" t="s">
        <v>8</v>
      </c>
      <c r="B101" s="26">
        <f t="shared" si="10"/>
        <v>1438182.8</v>
      </c>
      <c r="C101" s="28">
        <f t="shared" si="11"/>
        <v>0.75287049393164696</v>
      </c>
      <c r="D101" s="21">
        <v>1234287.3</v>
      </c>
      <c r="E101" s="28">
        <v>6.3138683351923006E-2</v>
      </c>
      <c r="F101" s="21">
        <f t="shared" si="8"/>
        <v>203895.5</v>
      </c>
      <c r="G101" s="28">
        <f t="shared" si="9"/>
        <v>4.9281819363350303</v>
      </c>
      <c r="H101" s="21">
        <v>1381.5</v>
      </c>
      <c r="I101" s="28">
        <v>5.38291205211726</v>
      </c>
      <c r="J101" s="21">
        <v>3488.8</v>
      </c>
      <c r="K101" s="28">
        <v>3.7513884430176603</v>
      </c>
      <c r="L101" s="21">
        <v>3186</v>
      </c>
      <c r="M101" s="28">
        <v>1.6515718769617098</v>
      </c>
      <c r="N101" s="21">
        <v>29854.400000000001</v>
      </c>
      <c r="O101" s="28">
        <v>4.1041118897046998</v>
      </c>
      <c r="P101" s="21">
        <v>89929.3</v>
      </c>
      <c r="Q101" s="28">
        <v>3.6014095517256299</v>
      </c>
      <c r="R101" s="22">
        <v>76055.5</v>
      </c>
      <c r="S101" s="30">
        <v>7.0034361354537085</v>
      </c>
    </row>
    <row r="102" spans="1:19" ht="14.25" customHeight="1" x14ac:dyDescent="0.2">
      <c r="A102" s="23" t="s">
        <v>9</v>
      </c>
      <c r="B102" s="26">
        <f t="shared" si="10"/>
        <v>1460051.7999999998</v>
      </c>
      <c r="C102" s="28">
        <f t="shared" si="11"/>
        <v>0.51020131066582697</v>
      </c>
      <c r="D102" s="21">
        <v>1327568.3999999999</v>
      </c>
      <c r="E102" s="28">
        <v>2.9868493404934901E-2</v>
      </c>
      <c r="F102" s="21">
        <f t="shared" si="8"/>
        <v>132483.4</v>
      </c>
      <c r="G102" s="28">
        <f t="shared" si="9"/>
        <v>5.323443344600153</v>
      </c>
      <c r="H102" s="21">
        <v>850.6</v>
      </c>
      <c r="I102" s="28">
        <v>0.77555607806254401</v>
      </c>
      <c r="J102" s="21">
        <v>2555</v>
      </c>
      <c r="K102" s="28">
        <v>2.53517377690802</v>
      </c>
      <c r="L102" s="21">
        <v>4726.9000000000005</v>
      </c>
      <c r="M102" s="28">
        <v>1.3453536144196001</v>
      </c>
      <c r="N102" s="21">
        <v>42075.7</v>
      </c>
      <c r="O102" s="28">
        <v>6.9211690120425802</v>
      </c>
      <c r="P102" s="21">
        <v>70095.7</v>
      </c>
      <c r="Q102" s="28">
        <v>4.538878190816269</v>
      </c>
      <c r="R102" s="21">
        <v>12179.5</v>
      </c>
      <c r="S102" s="28">
        <v>6.7656792150745098</v>
      </c>
    </row>
    <row r="103" spans="1:19" ht="14.25" customHeight="1" x14ac:dyDescent="0.2">
      <c r="A103" s="23" t="s">
        <v>14</v>
      </c>
      <c r="B103" s="26">
        <f t="shared" si="10"/>
        <v>1735683.0999999999</v>
      </c>
      <c r="C103" s="28">
        <f t="shared" si="11"/>
        <v>1.7858464047958982</v>
      </c>
      <c r="D103" s="21">
        <v>1250342.8999999999</v>
      </c>
      <c r="E103" s="28">
        <v>0.143933195445825</v>
      </c>
      <c r="F103" s="21">
        <f t="shared" si="8"/>
        <v>485340.19999999995</v>
      </c>
      <c r="G103" s="28">
        <f t="shared" si="9"/>
        <v>6.0157752747454252</v>
      </c>
      <c r="H103" s="21">
        <v>127.9</v>
      </c>
      <c r="I103" s="28">
        <v>6.6806098514464392</v>
      </c>
      <c r="J103" s="21">
        <v>5620.7</v>
      </c>
      <c r="K103" s="28">
        <v>1.2760761115163599</v>
      </c>
      <c r="L103" s="21">
        <v>10302.5</v>
      </c>
      <c r="M103" s="28">
        <v>2.7395596214510998</v>
      </c>
      <c r="N103" s="21">
        <v>16356.7</v>
      </c>
      <c r="O103" s="28">
        <v>4.6249812615014001</v>
      </c>
      <c r="P103" s="21">
        <v>421227.8</v>
      </c>
      <c r="Q103" s="28">
        <v>6.1247370591399708</v>
      </c>
      <c r="R103" s="22">
        <v>31704.6</v>
      </c>
      <c r="S103" s="30">
        <v>7.187834667524589</v>
      </c>
    </row>
    <row r="104" spans="1:19" ht="14.25" customHeight="1" thickBot="1" x14ac:dyDescent="0.25">
      <c r="A104" s="24" t="s">
        <v>15</v>
      </c>
      <c r="B104" s="27">
        <f t="shared" si="10"/>
        <v>1666416.8999999997</v>
      </c>
      <c r="C104" s="29">
        <f t="shared" si="11"/>
        <v>0.50392275486404403</v>
      </c>
      <c r="D104" s="25">
        <v>1510498.4</v>
      </c>
      <c r="E104" s="29">
        <v>2.0770020014585899E-2</v>
      </c>
      <c r="F104" s="25">
        <f t="shared" si="8"/>
        <v>155918.5</v>
      </c>
      <c r="G104" s="29">
        <f t="shared" si="9"/>
        <v>5.1845824132479468</v>
      </c>
      <c r="H104" s="25">
        <v>2400.5</v>
      </c>
      <c r="I104" s="29">
        <v>1.7075492605707097</v>
      </c>
      <c r="J104" s="25">
        <v>1363.8</v>
      </c>
      <c r="K104" s="29">
        <v>0.88395145915823392</v>
      </c>
      <c r="L104" s="25">
        <v>20361</v>
      </c>
      <c r="M104" s="29">
        <v>1.6234598005991798</v>
      </c>
      <c r="N104" s="25">
        <v>22491.4</v>
      </c>
      <c r="O104" s="29">
        <v>3.4723480530336004</v>
      </c>
      <c r="P104" s="25">
        <v>46479.9</v>
      </c>
      <c r="Q104" s="29">
        <v>5.5668442703189998</v>
      </c>
      <c r="R104" s="25">
        <v>62821.9</v>
      </c>
      <c r="S104" s="29">
        <v>6.8951784170806691</v>
      </c>
    </row>
    <row r="105" spans="1:19" ht="14.25" customHeight="1" x14ac:dyDescent="0.2">
      <c r="A105" s="23" t="s">
        <v>73</v>
      </c>
      <c r="B105" s="26">
        <f t="shared" si="10"/>
        <v>1699708.8000000003</v>
      </c>
      <c r="C105" s="28">
        <f t="shared" si="11"/>
        <v>1.3069013586327256</v>
      </c>
      <c r="D105" s="21">
        <v>1204035.5</v>
      </c>
      <c r="E105" s="28">
        <v>0.11274359269307301</v>
      </c>
      <c r="F105" s="21">
        <f t="shared" si="8"/>
        <v>495673.3</v>
      </c>
      <c r="G105" s="28">
        <f t="shared" si="9"/>
        <v>4.2076191152519193</v>
      </c>
      <c r="H105" s="21">
        <v>7833.6</v>
      </c>
      <c r="I105" s="28">
        <v>4.4145939287173199</v>
      </c>
      <c r="J105" s="21">
        <v>39593.1</v>
      </c>
      <c r="K105" s="28">
        <v>2.2479018818935597</v>
      </c>
      <c r="L105" s="21">
        <v>22776.5</v>
      </c>
      <c r="M105" s="28">
        <v>4.5464013347090191</v>
      </c>
      <c r="N105" s="21">
        <v>48576.800000000003</v>
      </c>
      <c r="O105" s="28">
        <v>4.2015579041847104</v>
      </c>
      <c r="P105" s="21">
        <v>375603.20000000001</v>
      </c>
      <c r="Q105" s="28">
        <v>4.3819409765412001</v>
      </c>
      <c r="R105" s="22">
        <v>1290.1000000000001</v>
      </c>
      <c r="S105" s="30">
        <v>6.5890117045190291</v>
      </c>
    </row>
    <row r="106" spans="1:19" ht="14.25" customHeight="1" x14ac:dyDescent="0.2">
      <c r="A106" s="23" t="s">
        <v>1</v>
      </c>
      <c r="B106" s="26">
        <f t="shared" si="10"/>
        <v>1951741.5</v>
      </c>
      <c r="C106" s="28">
        <f t="shared" si="11"/>
        <v>1.1494695194010063</v>
      </c>
      <c r="D106" s="21">
        <v>1551833.6</v>
      </c>
      <c r="E106" s="28">
        <v>4.4079034633610202E-2</v>
      </c>
      <c r="F106" s="21">
        <f t="shared" si="8"/>
        <v>399907.9</v>
      </c>
      <c r="G106" s="28">
        <f t="shared" si="9"/>
        <v>5.4389124020805761</v>
      </c>
      <c r="H106" s="21">
        <v>438.5</v>
      </c>
      <c r="I106" s="28">
        <v>12.069112884834702</v>
      </c>
      <c r="J106" s="21">
        <v>3945.5</v>
      </c>
      <c r="K106" s="28">
        <v>2.7987590926371801</v>
      </c>
      <c r="L106" s="21">
        <v>5455.1</v>
      </c>
      <c r="M106" s="28">
        <v>3.0654173159062204</v>
      </c>
      <c r="N106" s="21">
        <v>26725.7</v>
      </c>
      <c r="O106" s="28">
        <v>4.9473433062557799</v>
      </c>
      <c r="P106" s="21">
        <v>362876.7</v>
      </c>
      <c r="Q106" s="28">
        <v>5.5295827949273102</v>
      </c>
      <c r="R106" s="22">
        <v>466.4</v>
      </c>
      <c r="S106" s="30">
        <v>6.9234541166380792</v>
      </c>
    </row>
    <row r="107" spans="1:19" ht="14.25" customHeight="1" x14ac:dyDescent="0.2">
      <c r="A107" s="23" t="s">
        <v>2</v>
      </c>
      <c r="B107" s="26">
        <f t="shared" si="10"/>
        <v>1998355.8000000003</v>
      </c>
      <c r="C107" s="28">
        <f t="shared" si="11"/>
        <v>0.33581077203569037</v>
      </c>
      <c r="D107" s="21">
        <v>1850333.6</v>
      </c>
      <c r="E107" s="28">
        <v>1.8671019647484102E-2</v>
      </c>
      <c r="F107" s="21">
        <f t="shared" si="8"/>
        <v>148022.20000000001</v>
      </c>
      <c r="G107" s="28">
        <f t="shared" si="9"/>
        <v>4.3001778719678514</v>
      </c>
      <c r="H107" s="21">
        <v>9146.1</v>
      </c>
      <c r="I107" s="28">
        <v>3.0962540317731104</v>
      </c>
      <c r="J107" s="21">
        <v>2236.9</v>
      </c>
      <c r="K107" s="28">
        <v>4.6565774062318397</v>
      </c>
      <c r="L107" s="21">
        <v>19829.100000000002</v>
      </c>
      <c r="M107" s="28">
        <v>3.6112509392761094</v>
      </c>
      <c r="N107" s="21">
        <v>24414.5</v>
      </c>
      <c r="O107" s="28">
        <v>4.7984511663150995</v>
      </c>
      <c r="P107" s="21">
        <v>91938.6</v>
      </c>
      <c r="Q107" s="28">
        <v>4.4155826170944499</v>
      </c>
      <c r="R107" s="21">
        <v>457</v>
      </c>
      <c r="S107" s="28">
        <v>6.7061619256017506</v>
      </c>
    </row>
    <row r="108" spans="1:19" ht="14.25" customHeight="1" x14ac:dyDescent="0.2">
      <c r="A108" s="23" t="s">
        <v>3</v>
      </c>
      <c r="B108" s="26">
        <f t="shared" si="10"/>
        <v>1697247.8000000003</v>
      </c>
      <c r="C108" s="28">
        <f t="shared" si="11"/>
        <v>0.25668092543705145</v>
      </c>
      <c r="D108" s="21">
        <v>1583259.5</v>
      </c>
      <c r="E108" s="28">
        <v>2.36190915007931E-2</v>
      </c>
      <c r="F108" s="21">
        <f>H108+J108+L108+N108+P108+R108</f>
        <v>113988.30000000002</v>
      </c>
      <c r="G108" s="28">
        <f>(H108*I108+J108*K108+L108*M108+N108*O108+P108*Q108+R108*S108)/(H108+J108+L108+N108+P108+R108)</f>
        <v>3.4938321301396695</v>
      </c>
      <c r="H108" s="21">
        <v>1757.7</v>
      </c>
      <c r="I108" s="28">
        <v>2.54454286852136</v>
      </c>
      <c r="J108" s="21">
        <v>6537.6</v>
      </c>
      <c r="K108" s="28">
        <v>1.69352499388155</v>
      </c>
      <c r="L108" s="21">
        <v>7496.3</v>
      </c>
      <c r="M108" s="28">
        <v>4.7037513173165397</v>
      </c>
      <c r="N108" s="21">
        <v>14499.5</v>
      </c>
      <c r="O108" s="28">
        <v>4.6069218938584093</v>
      </c>
      <c r="P108" s="21">
        <v>83284.600000000006</v>
      </c>
      <c r="Q108" s="28">
        <v>3.3347236103673397</v>
      </c>
      <c r="R108" s="22">
        <v>412.6</v>
      </c>
      <c r="S108" s="30">
        <v>7.0817644207464898</v>
      </c>
    </row>
    <row r="109" spans="1:19" ht="14.25" customHeight="1" x14ac:dyDescent="0.2">
      <c r="A109" s="23" t="s">
        <v>4</v>
      </c>
      <c r="B109" s="26">
        <f>D109+H109+J109+L109+N109+P109+R109</f>
        <v>1744622.4999999998</v>
      </c>
      <c r="C109" s="28">
        <f>(D109*E109+H109*I109+J109*K109+L109*M109+N109*O109+P109*Q109+R109*S109)/(D109+H109+J109+L109+N109+P109+R109)</f>
        <v>1.1669552582292162</v>
      </c>
      <c r="D109" s="21">
        <v>1417713</v>
      </c>
      <c r="E109" s="28">
        <v>0.21735339169493401</v>
      </c>
      <c r="F109" s="21">
        <f>H109+J109+L109+N109+P109+R109</f>
        <v>326909.5</v>
      </c>
      <c r="G109" s="28">
        <f>(H109*I109+J109*K109+L109*M109+N109*O109+P109*Q109+R109*S109)/(H109+J109+L109+N109+P109+R109)</f>
        <v>5.2851069516181095</v>
      </c>
      <c r="H109" s="21">
        <v>27883.9</v>
      </c>
      <c r="I109" s="28">
        <v>5.2795048755733607</v>
      </c>
      <c r="J109" s="21">
        <v>27453.9</v>
      </c>
      <c r="K109" s="28">
        <v>3.5572689126135102</v>
      </c>
      <c r="L109" s="21">
        <v>21217.599999999999</v>
      </c>
      <c r="M109" s="28">
        <v>6.5813257390091193</v>
      </c>
      <c r="N109" s="21">
        <v>67579.899999999994</v>
      </c>
      <c r="O109" s="28">
        <v>5.5779376708163193</v>
      </c>
      <c r="P109" s="21">
        <v>181009.5</v>
      </c>
      <c r="Q109" s="28">
        <v>5.2772826177631593</v>
      </c>
      <c r="R109" s="22">
        <v>1764.7</v>
      </c>
      <c r="S109" s="30">
        <v>6.2576556921856401</v>
      </c>
    </row>
    <row r="110" spans="1:19" ht="14.25" customHeight="1" x14ac:dyDescent="0.2">
      <c r="A110" s="23" t="s">
        <v>5</v>
      </c>
      <c r="B110" s="26">
        <f t="shared" si="10"/>
        <v>1732814.9</v>
      </c>
      <c r="C110" s="28">
        <f t="shared" si="11"/>
        <v>0.4519834928704729</v>
      </c>
      <c r="D110" s="21">
        <v>1599222.8</v>
      </c>
      <c r="E110" s="28">
        <v>0.10781144315851401</v>
      </c>
      <c r="F110" s="21">
        <f>H110+J110+L110+N110+P110+R110</f>
        <v>133592.09999999998</v>
      </c>
      <c r="G110" s="28">
        <f>(H110*I110+J110*K110+L110*M110+N110*O110+P110*Q110+R110*S110)/(H110+J110+L110+N110+P110+R110)</f>
        <v>4.5720458994206972</v>
      </c>
      <c r="H110" s="21">
        <v>19575.5</v>
      </c>
      <c r="I110" s="28">
        <v>0.19438624811626803</v>
      </c>
      <c r="J110" s="21">
        <v>5630.7</v>
      </c>
      <c r="K110" s="28">
        <v>4.7961143374713604</v>
      </c>
      <c r="L110" s="21">
        <v>6287.8</v>
      </c>
      <c r="M110" s="28">
        <v>2.5714628327872999</v>
      </c>
      <c r="N110" s="21">
        <v>49972.9</v>
      </c>
      <c r="O110" s="28">
        <v>7.0970182638990282</v>
      </c>
      <c r="P110" s="21">
        <v>51081.9</v>
      </c>
      <c r="Q110" s="28">
        <v>3.87884121381546</v>
      </c>
      <c r="R110" s="22">
        <v>1043.3</v>
      </c>
      <c r="S110" s="30">
        <v>10.555465350330699</v>
      </c>
    </row>
    <row r="111" spans="1:19" ht="14.25" customHeight="1" x14ac:dyDescent="0.2">
      <c r="A111" s="23" t="s">
        <v>6</v>
      </c>
      <c r="B111" s="26">
        <f t="shared" si="10"/>
        <v>2056651.7</v>
      </c>
      <c r="C111" s="28">
        <f t="shared" si="11"/>
        <v>0.27316005135920685</v>
      </c>
      <c r="D111" s="21">
        <v>1932009.6</v>
      </c>
      <c r="E111" s="28">
        <v>2.5323423858763395E-2</v>
      </c>
      <c r="F111" s="21">
        <f>H111+J111+L111+N111+P111+R111</f>
        <v>124642.1</v>
      </c>
      <c r="G111" s="28">
        <f>(H111*I111+J111*K111+L111*M111+N111*O111+P111*Q111+R111*S111)/(H111+J111+L111+N111+P111+R111)</f>
        <v>4.1147412150469229</v>
      </c>
      <c r="H111" s="21">
        <v>3962.2</v>
      </c>
      <c r="I111" s="28">
        <v>3.1642213921558699</v>
      </c>
      <c r="J111" s="21">
        <v>5255.7</v>
      </c>
      <c r="K111" s="28">
        <v>5.7344330916909287</v>
      </c>
      <c r="L111" s="21">
        <v>7352.4</v>
      </c>
      <c r="M111" s="28">
        <v>3.2216797236276604</v>
      </c>
      <c r="N111" s="21">
        <v>14347.9</v>
      </c>
      <c r="O111" s="28">
        <v>3.8292193282640699</v>
      </c>
      <c r="P111" s="21">
        <v>92536.3</v>
      </c>
      <c r="Q111" s="28">
        <v>4.1562706851257296</v>
      </c>
      <c r="R111" s="22">
        <v>1187.6000000000001</v>
      </c>
      <c r="S111" s="30">
        <v>5.860561636914789</v>
      </c>
    </row>
    <row r="112" spans="1:19" ht="14.25" customHeight="1" x14ac:dyDescent="0.2">
      <c r="A112" s="23" t="s">
        <v>7</v>
      </c>
      <c r="B112" s="26">
        <f t="shared" si="10"/>
        <v>1621738.3000000003</v>
      </c>
      <c r="C112" s="28">
        <f t="shared" si="11"/>
        <v>0.94584415808641842</v>
      </c>
      <c r="D112" s="21">
        <v>1263205.5</v>
      </c>
      <c r="E112" s="28">
        <v>4.6387191949370098E-2</v>
      </c>
      <c r="F112" s="21">
        <f t="shared" ref="F112:F120" si="12">H112+J112+L112+N112+P112+R112</f>
        <v>358532.79999999993</v>
      </c>
      <c r="G112" s="28">
        <f t="shared" ref="G112:G120" si="13">(H112*I112+J112*K112+L112*M112+N112*O112+P112*Q112+R112*S112)/(H112+J112+L112+N112+P112+R112)</f>
        <v>4.114867986973576</v>
      </c>
      <c r="H112" s="21">
        <v>263892.09999999998</v>
      </c>
      <c r="I112" s="28">
        <v>3.9716817555356898</v>
      </c>
      <c r="J112" s="21">
        <v>5379.2</v>
      </c>
      <c r="K112" s="28">
        <v>3.8883763384889898</v>
      </c>
      <c r="L112" s="21">
        <v>4732.6000000000004</v>
      </c>
      <c r="M112" s="28">
        <v>2.3501901703080801</v>
      </c>
      <c r="N112" s="21">
        <v>18531.600000000002</v>
      </c>
      <c r="O112" s="28">
        <v>3.7722325649161399</v>
      </c>
      <c r="P112" s="21">
        <v>54809</v>
      </c>
      <c r="Q112" s="28">
        <v>5.0200427484537204</v>
      </c>
      <c r="R112" s="22">
        <v>11188.3</v>
      </c>
      <c r="S112" s="30">
        <v>4.4807352323409297</v>
      </c>
    </row>
    <row r="113" spans="1:19" ht="14.25" customHeight="1" x14ac:dyDescent="0.2">
      <c r="A113" s="23" t="s">
        <v>8</v>
      </c>
      <c r="B113" s="26">
        <f t="shared" si="10"/>
        <v>1492083.9</v>
      </c>
      <c r="C113" s="28">
        <f t="shared" si="11"/>
        <v>0.34519740947543215</v>
      </c>
      <c r="D113" s="21">
        <v>1352836.4</v>
      </c>
      <c r="E113" s="28">
        <v>1.5609455807073201E-2</v>
      </c>
      <c r="F113" s="21">
        <f t="shared" si="12"/>
        <v>139247.5</v>
      </c>
      <c r="G113" s="28">
        <f t="shared" si="13"/>
        <v>3.5472554767590063</v>
      </c>
      <c r="H113" s="21">
        <v>2743</v>
      </c>
      <c r="I113" s="28">
        <v>2.1586241341596804</v>
      </c>
      <c r="J113" s="21">
        <v>21125.599999999999</v>
      </c>
      <c r="K113" s="28">
        <v>4.4717455125534888</v>
      </c>
      <c r="L113" s="21">
        <v>10307.9</v>
      </c>
      <c r="M113" s="28">
        <v>2.36126854160401</v>
      </c>
      <c r="N113" s="21">
        <v>25301.1</v>
      </c>
      <c r="O113" s="28">
        <v>4.92820466303837</v>
      </c>
      <c r="P113" s="21">
        <v>76676.7</v>
      </c>
      <c r="Q113" s="28">
        <v>3.0459881685048997</v>
      </c>
      <c r="R113" s="22">
        <v>3093.2</v>
      </c>
      <c r="S113" s="30">
        <v>3.547136945558</v>
      </c>
    </row>
    <row r="114" spans="1:19" ht="14.25" customHeight="1" x14ac:dyDescent="0.2">
      <c r="A114" s="23" t="s">
        <v>9</v>
      </c>
      <c r="B114" s="26">
        <f t="shared" si="10"/>
        <v>1894151.9000000001</v>
      </c>
      <c r="C114" s="28">
        <f t="shared" si="11"/>
        <v>0.70227513749029258</v>
      </c>
      <c r="D114" s="21">
        <v>1639640.8</v>
      </c>
      <c r="E114" s="28">
        <v>2.1938989929989501E-2</v>
      </c>
      <c r="F114" s="21">
        <f t="shared" si="12"/>
        <v>254511.1</v>
      </c>
      <c r="G114" s="28">
        <f t="shared" si="13"/>
        <v>5.0852152342275003</v>
      </c>
      <c r="H114" s="21">
        <v>1570.1</v>
      </c>
      <c r="I114" s="28">
        <v>2.2144971657856201</v>
      </c>
      <c r="J114" s="21">
        <v>2906.6</v>
      </c>
      <c r="K114" s="28">
        <v>3.5339513520952295</v>
      </c>
      <c r="L114" s="21">
        <v>12811.2</v>
      </c>
      <c r="M114" s="28">
        <v>3.09355930748095</v>
      </c>
      <c r="N114" s="21">
        <v>21166.7</v>
      </c>
      <c r="O114" s="28">
        <v>3.4601342675050897</v>
      </c>
      <c r="P114" s="21">
        <v>213679.3</v>
      </c>
      <c r="Q114" s="28">
        <v>5.3802534499130195</v>
      </c>
      <c r="R114" s="21">
        <v>2377.2000000000003</v>
      </c>
      <c r="S114" s="28">
        <v>7.5611374726569105</v>
      </c>
    </row>
    <row r="115" spans="1:19" ht="14.25" customHeight="1" x14ac:dyDescent="0.2">
      <c r="A115" s="23" t="s">
        <v>14</v>
      </c>
      <c r="B115" s="26">
        <f t="shared" si="10"/>
        <v>1783525.5</v>
      </c>
      <c r="C115" s="28">
        <f t="shared" si="11"/>
        <v>0.23293611221146004</v>
      </c>
      <c r="D115" s="21">
        <v>1607350.1</v>
      </c>
      <c r="E115" s="28">
        <v>4.6096379376216806E-3</v>
      </c>
      <c r="F115" s="21">
        <f t="shared" si="12"/>
        <v>176175.4</v>
      </c>
      <c r="G115" s="28">
        <f t="shared" si="13"/>
        <v>2.3160906346743095</v>
      </c>
      <c r="H115" s="21">
        <v>18241.7</v>
      </c>
      <c r="I115" s="28">
        <v>0.17464688049907601</v>
      </c>
      <c r="J115" s="21">
        <v>1868.5</v>
      </c>
      <c r="K115" s="28">
        <v>2.8968381054321592</v>
      </c>
      <c r="L115" s="21">
        <v>20528.100000000002</v>
      </c>
      <c r="M115" s="28">
        <v>2.2218886794199202</v>
      </c>
      <c r="N115" s="21">
        <v>15661.5</v>
      </c>
      <c r="O115" s="28">
        <v>3.3419761836350301</v>
      </c>
      <c r="P115" s="21">
        <v>118948.2</v>
      </c>
      <c r="Q115" s="28">
        <v>2.5072388737282303</v>
      </c>
      <c r="R115" s="22">
        <v>927.4</v>
      </c>
      <c r="S115" s="30">
        <v>3.5114643088203596</v>
      </c>
    </row>
    <row r="116" spans="1:19" ht="14.25" customHeight="1" thickBot="1" x14ac:dyDescent="0.25">
      <c r="A116" s="24" t="s">
        <v>15</v>
      </c>
      <c r="B116" s="27">
        <f t="shared" si="10"/>
        <v>1882617.8</v>
      </c>
      <c r="C116" s="29">
        <f t="shared" si="11"/>
        <v>0.39651893549503231</v>
      </c>
      <c r="D116" s="25">
        <v>1690654.8</v>
      </c>
      <c r="E116" s="29">
        <v>6.9351212323177994E-3</v>
      </c>
      <c r="F116" s="25">
        <f t="shared" si="12"/>
        <v>191963</v>
      </c>
      <c r="G116" s="29">
        <f t="shared" si="13"/>
        <v>3.8276579861744175</v>
      </c>
      <c r="H116" s="25">
        <v>33405.599999999999</v>
      </c>
      <c r="I116" s="29">
        <v>8.6895131355221894E-2</v>
      </c>
      <c r="J116" s="25">
        <v>20669.600000000002</v>
      </c>
      <c r="K116" s="29">
        <v>4.6579867534930504</v>
      </c>
      <c r="L116" s="25">
        <v>10823.8</v>
      </c>
      <c r="M116" s="29">
        <v>3.3662747833478104</v>
      </c>
      <c r="N116" s="25">
        <v>84415.2</v>
      </c>
      <c r="O116" s="29">
        <v>5.8164308442081492</v>
      </c>
      <c r="P116" s="25">
        <v>34275.9</v>
      </c>
      <c r="Q116" s="29">
        <v>3.0144417797927998</v>
      </c>
      <c r="R116" s="25">
        <v>8372.9</v>
      </c>
      <c r="S116" s="29">
        <v>0.57727191295727898</v>
      </c>
    </row>
    <row r="117" spans="1:19" ht="14.25" customHeight="1" x14ac:dyDescent="0.2">
      <c r="A117" s="23" t="s">
        <v>74</v>
      </c>
      <c r="B117" s="26">
        <f t="shared" ref="B117:B127" si="14">D117+H117+J117+L117+N117+P117+R117</f>
        <v>1373044.4</v>
      </c>
      <c r="C117" s="28">
        <f t="shared" ref="C117:C128" si="15">(D117*E117+H117*I117+J117*K117+L117*M117+N117*O117+P117*Q117+R117*S117)/(D117+H117+J117+L117+N117+P117+R117)</f>
        <v>0.70711638021319612</v>
      </c>
      <c r="D117" s="21">
        <v>1062144.2</v>
      </c>
      <c r="E117" s="28">
        <v>1.8065883144680401E-2</v>
      </c>
      <c r="F117" s="21">
        <f t="shared" si="12"/>
        <v>310900.2</v>
      </c>
      <c r="G117" s="28">
        <f t="shared" si="13"/>
        <v>3.0611547145997315</v>
      </c>
      <c r="H117" s="21">
        <v>633.9</v>
      </c>
      <c r="I117" s="28">
        <v>4.2728379870642099</v>
      </c>
      <c r="J117" s="21">
        <v>3230.8</v>
      </c>
      <c r="K117" s="28">
        <v>2.8898594775287902</v>
      </c>
      <c r="L117" s="21">
        <v>24311.9</v>
      </c>
      <c r="M117" s="28">
        <v>3.1240045409861001</v>
      </c>
      <c r="N117" s="21">
        <v>30419.599999999999</v>
      </c>
      <c r="O117" s="28">
        <v>3.2877166695157096</v>
      </c>
      <c r="P117" s="21">
        <v>217006.7</v>
      </c>
      <c r="Q117" s="28">
        <v>2.21866650200201</v>
      </c>
      <c r="R117" s="22">
        <v>35297.300000000003</v>
      </c>
      <c r="S117" s="30">
        <v>7.9961213747227085</v>
      </c>
    </row>
    <row r="118" spans="1:19" ht="14.25" customHeight="1" x14ac:dyDescent="0.2">
      <c r="A118" s="23" t="s">
        <v>1</v>
      </c>
      <c r="B118" s="26">
        <f t="shared" si="14"/>
        <v>876871.8</v>
      </c>
      <c r="C118" s="28">
        <f t="shared" si="15"/>
        <v>0.29169828588397995</v>
      </c>
      <c r="D118" s="21">
        <v>805135.9</v>
      </c>
      <c r="E118" s="28">
        <v>8.7229423007966697E-3</v>
      </c>
      <c r="F118" s="21">
        <f t="shared" si="12"/>
        <v>71735.899999999994</v>
      </c>
      <c r="G118" s="28">
        <f t="shared" si="13"/>
        <v>3.467703715991576</v>
      </c>
      <c r="H118" s="21">
        <v>546.4</v>
      </c>
      <c r="I118" s="28">
        <v>4.8969967057100998</v>
      </c>
      <c r="J118" s="21">
        <v>4621.4000000000005</v>
      </c>
      <c r="K118" s="28">
        <v>2.9649091184489502</v>
      </c>
      <c r="L118" s="21">
        <v>6777.2</v>
      </c>
      <c r="M118" s="28">
        <v>1.6811190462137799</v>
      </c>
      <c r="N118" s="21">
        <v>14580</v>
      </c>
      <c r="O118" s="28">
        <v>3.4566999314128903</v>
      </c>
      <c r="P118" s="21">
        <v>44800</v>
      </c>
      <c r="Q118" s="28">
        <v>3.74232863839286</v>
      </c>
      <c r="R118" s="22">
        <v>410.9</v>
      </c>
      <c r="S118" s="30">
        <v>7.1375249452421512</v>
      </c>
    </row>
    <row r="119" spans="1:19" ht="14.25" customHeight="1" x14ac:dyDescent="0.2">
      <c r="A119" s="23" t="s">
        <v>2</v>
      </c>
      <c r="B119" s="26">
        <f t="shared" si="14"/>
        <v>1214336.5</v>
      </c>
      <c r="C119" s="28">
        <f t="shared" si="15"/>
        <v>0.39287873665989637</v>
      </c>
      <c r="D119" s="21">
        <v>1110338.8999999999</v>
      </c>
      <c r="E119" s="28">
        <v>7.7135323278325202E-2</v>
      </c>
      <c r="F119" s="21">
        <f t="shared" si="12"/>
        <v>103997.6</v>
      </c>
      <c r="G119" s="28">
        <f t="shared" si="13"/>
        <v>3.763939167826952</v>
      </c>
      <c r="H119" s="21">
        <v>6892.7</v>
      </c>
      <c r="I119" s="28">
        <v>0.35848622455641499</v>
      </c>
      <c r="J119" s="21">
        <v>21871.8</v>
      </c>
      <c r="K119" s="28">
        <v>4.4357298896295694</v>
      </c>
      <c r="L119" s="21">
        <v>4455.3</v>
      </c>
      <c r="M119" s="28">
        <v>2.43573519179404</v>
      </c>
      <c r="N119" s="21">
        <v>35389.5</v>
      </c>
      <c r="O119" s="28">
        <v>4.1535241243871797</v>
      </c>
      <c r="P119" s="21">
        <v>35025.800000000003</v>
      </c>
      <c r="Q119" s="28">
        <v>3.71542063279069</v>
      </c>
      <c r="R119" s="22">
        <v>362.5</v>
      </c>
      <c r="S119" s="30">
        <v>10.9617986206897</v>
      </c>
    </row>
    <row r="120" spans="1:19" ht="14.25" customHeight="1" x14ac:dyDescent="0.2">
      <c r="A120" s="23" t="s">
        <v>3</v>
      </c>
      <c r="B120" s="26">
        <f t="shared" si="14"/>
        <v>1347412.0000000002</v>
      </c>
      <c r="C120" s="28">
        <f t="shared" si="15"/>
        <v>0.38309020106693431</v>
      </c>
      <c r="D120" s="21">
        <v>1192043.7</v>
      </c>
      <c r="E120" s="28">
        <v>1.4028008369156303E-2</v>
      </c>
      <c r="F120" s="21">
        <f t="shared" si="12"/>
        <v>155368.30000000002</v>
      </c>
      <c r="G120" s="28">
        <f t="shared" si="13"/>
        <v>3.2146733600097321</v>
      </c>
      <c r="H120" s="21">
        <v>9647.6</v>
      </c>
      <c r="I120" s="28">
        <v>1.8840337493262598</v>
      </c>
      <c r="J120" s="21">
        <v>13793.3</v>
      </c>
      <c r="K120" s="28">
        <v>2.34134057839676</v>
      </c>
      <c r="L120" s="21">
        <v>10944.8</v>
      </c>
      <c r="M120" s="28">
        <v>2.28213580878591</v>
      </c>
      <c r="N120" s="21">
        <v>28619</v>
      </c>
      <c r="O120" s="28">
        <v>3.3450030049966797</v>
      </c>
      <c r="P120" s="21">
        <v>83258</v>
      </c>
      <c r="Q120" s="28">
        <v>3.4192453938360297</v>
      </c>
      <c r="R120" s="22">
        <v>9105.6</v>
      </c>
      <c r="S120" s="30">
        <v>4.7881989105605296</v>
      </c>
    </row>
    <row r="121" spans="1:19" ht="14.25" customHeight="1" x14ac:dyDescent="0.2">
      <c r="A121" s="23" t="s">
        <v>4</v>
      </c>
      <c r="B121" s="26">
        <f t="shared" si="14"/>
        <v>1455958.7</v>
      </c>
      <c r="C121" s="28">
        <f t="shared" si="15"/>
        <v>0.36034928738019817</v>
      </c>
      <c r="D121" s="21">
        <v>1321076.2</v>
      </c>
      <c r="E121" s="28">
        <v>6.97278930617325E-3</v>
      </c>
      <c r="F121" s="21">
        <f t="shared" ref="F121:F147" si="16">H121+J121+L121+N121+P121+R121</f>
        <v>134882.5</v>
      </c>
      <c r="G121" s="28">
        <f t="shared" ref="G121:G147" si="17">(H121*I121+J121*K121+L121*M121+N121*O121+P121*Q121+R121*S121)/(H121+J121+L121+N121+P121+R121)</f>
        <v>3.8214156321242543</v>
      </c>
      <c r="H121" s="21">
        <v>9972.9</v>
      </c>
      <c r="I121" s="28">
        <v>0.97225150156925311</v>
      </c>
      <c r="J121" s="21">
        <v>8913.2000000000007</v>
      </c>
      <c r="K121" s="28">
        <v>1.39763822196293</v>
      </c>
      <c r="L121" s="21">
        <v>9124.1</v>
      </c>
      <c r="M121" s="28">
        <v>3.1313399677776399</v>
      </c>
      <c r="N121" s="21">
        <v>50745.5</v>
      </c>
      <c r="O121" s="28">
        <v>4.9727940211447299</v>
      </c>
      <c r="P121" s="21">
        <v>53399.5</v>
      </c>
      <c r="Q121" s="28">
        <v>3.8072405546868398</v>
      </c>
      <c r="R121" s="22">
        <v>2727.3</v>
      </c>
      <c r="S121" s="30">
        <v>3.3242320243464203</v>
      </c>
    </row>
    <row r="122" spans="1:19" ht="14.25" customHeight="1" x14ac:dyDescent="0.2">
      <c r="A122" s="23" t="s">
        <v>5</v>
      </c>
      <c r="B122" s="26">
        <f t="shared" si="14"/>
        <v>1075921.5999999999</v>
      </c>
      <c r="C122" s="28">
        <f t="shared" si="15"/>
        <v>0.52104764603666276</v>
      </c>
      <c r="D122" s="21">
        <v>946017.4</v>
      </c>
      <c r="E122" s="28">
        <v>8.5051374319330703E-3</v>
      </c>
      <c r="F122" s="21">
        <f t="shared" si="16"/>
        <v>129904.2</v>
      </c>
      <c r="G122" s="28">
        <f t="shared" si="17"/>
        <v>4.2535992600701116</v>
      </c>
      <c r="H122" s="21">
        <v>10796.4</v>
      </c>
      <c r="I122" s="28">
        <v>0.91939035233966904</v>
      </c>
      <c r="J122" s="21">
        <v>9280.2000000000007</v>
      </c>
      <c r="K122" s="28">
        <v>1.0347752203616301</v>
      </c>
      <c r="L122" s="21">
        <v>13938.1</v>
      </c>
      <c r="M122" s="28">
        <v>3.2043151505585401</v>
      </c>
      <c r="N122" s="21">
        <v>22834.799999999999</v>
      </c>
      <c r="O122" s="28">
        <v>6.0817901623837294</v>
      </c>
      <c r="P122" s="21">
        <v>72164</v>
      </c>
      <c r="Q122" s="28">
        <v>4.7870324399977804</v>
      </c>
      <c r="R122" s="22">
        <v>890.7</v>
      </c>
      <c r="S122" s="30">
        <v>4.5373818345121801</v>
      </c>
    </row>
    <row r="123" spans="1:19" ht="14.25" customHeight="1" x14ac:dyDescent="0.2">
      <c r="A123" s="23" t="s">
        <v>6</v>
      </c>
      <c r="B123" s="26">
        <f t="shared" si="14"/>
        <v>1565170.0000000002</v>
      </c>
      <c r="C123" s="28">
        <f t="shared" si="15"/>
        <v>0.42334943233003453</v>
      </c>
      <c r="D123" s="21">
        <v>1401312.6</v>
      </c>
      <c r="E123" s="28">
        <v>9.2351620901717398E-3</v>
      </c>
      <c r="F123" s="21">
        <f t="shared" si="16"/>
        <v>163857.4</v>
      </c>
      <c r="G123" s="28">
        <f t="shared" si="17"/>
        <v>3.9648650717025924</v>
      </c>
      <c r="H123" s="21">
        <v>2827.7</v>
      </c>
      <c r="I123" s="28">
        <v>2.5023043462885002</v>
      </c>
      <c r="J123" s="21">
        <v>1540.3</v>
      </c>
      <c r="K123" s="28">
        <v>1.6243874569889001</v>
      </c>
      <c r="L123" s="21">
        <v>18995.5</v>
      </c>
      <c r="M123" s="28">
        <v>1.2559079782053599</v>
      </c>
      <c r="N123" s="21">
        <v>34438.300000000003</v>
      </c>
      <c r="O123" s="28">
        <v>5.7875410516779304</v>
      </c>
      <c r="P123" s="21">
        <v>92697.5</v>
      </c>
      <c r="Q123" s="28">
        <v>4.0497821731977695</v>
      </c>
      <c r="R123" s="22">
        <v>13358.1</v>
      </c>
      <c r="S123" s="30">
        <v>3.1082499756701893</v>
      </c>
    </row>
    <row r="124" spans="1:19" ht="14.25" customHeight="1" x14ac:dyDescent="0.2">
      <c r="A124" s="23" t="s">
        <v>7</v>
      </c>
      <c r="B124" s="26">
        <f t="shared" si="14"/>
        <v>1738658.3999999997</v>
      </c>
      <c r="C124" s="28">
        <f t="shared" si="15"/>
        <v>0.38505659651142538</v>
      </c>
      <c r="D124" s="21">
        <v>1552650.9</v>
      </c>
      <c r="E124" s="28">
        <v>6.7980303878998208E-3</v>
      </c>
      <c r="F124" s="21">
        <f t="shared" si="16"/>
        <v>186007.5</v>
      </c>
      <c r="G124" s="28">
        <f t="shared" si="17"/>
        <v>3.5424749969759302</v>
      </c>
      <c r="H124" s="21">
        <v>1280.5</v>
      </c>
      <c r="I124" s="28">
        <v>0.7443022256930889</v>
      </c>
      <c r="J124" s="21">
        <v>4557.9000000000005</v>
      </c>
      <c r="K124" s="28">
        <v>1.7697917900787599</v>
      </c>
      <c r="L124" s="21">
        <v>11625.1</v>
      </c>
      <c r="M124" s="28">
        <v>2.8585883132188097</v>
      </c>
      <c r="N124" s="21">
        <v>40617.9</v>
      </c>
      <c r="O124" s="28">
        <v>4.4834326983915993</v>
      </c>
      <c r="P124" s="21">
        <v>127600.4</v>
      </c>
      <c r="Q124" s="28">
        <v>3.3862433424973601</v>
      </c>
      <c r="R124" s="22">
        <v>325.7</v>
      </c>
      <c r="S124" s="30">
        <v>7.6214430457476192</v>
      </c>
    </row>
    <row r="125" spans="1:19" ht="14.25" customHeight="1" x14ac:dyDescent="0.2">
      <c r="A125" s="23" t="s">
        <v>8</v>
      </c>
      <c r="B125" s="26">
        <f t="shared" si="14"/>
        <v>1981865.5999999999</v>
      </c>
      <c r="C125" s="28">
        <f t="shared" si="15"/>
        <v>0.16045421697616621</v>
      </c>
      <c r="D125" s="21">
        <v>1887387.8</v>
      </c>
      <c r="E125" s="28">
        <v>3.1730341798331002E-3</v>
      </c>
      <c r="F125" s="21">
        <f t="shared" si="16"/>
        <v>94477.8</v>
      </c>
      <c r="G125" s="28">
        <f t="shared" si="17"/>
        <v>3.3024683788149147</v>
      </c>
      <c r="H125" s="21">
        <v>329.8</v>
      </c>
      <c r="I125" s="28">
        <v>2.9941449363250503</v>
      </c>
      <c r="J125" s="21">
        <v>13259.9</v>
      </c>
      <c r="K125" s="28">
        <v>1.87601542998062</v>
      </c>
      <c r="L125" s="21">
        <v>22301.9</v>
      </c>
      <c r="M125" s="28">
        <v>2.1538733471139198</v>
      </c>
      <c r="N125" s="21">
        <v>16112.2</v>
      </c>
      <c r="O125" s="28">
        <v>3.5544731942254897</v>
      </c>
      <c r="P125" s="21">
        <v>39779.700000000004</v>
      </c>
      <c r="Q125" s="28">
        <v>4.4478549109218992</v>
      </c>
      <c r="R125" s="22">
        <v>2694.3</v>
      </c>
      <c r="S125" s="30">
        <v>1.44991871729206</v>
      </c>
    </row>
    <row r="126" spans="1:19" ht="14.25" customHeight="1" x14ac:dyDescent="0.2">
      <c r="A126" s="23" t="s">
        <v>9</v>
      </c>
      <c r="B126" s="26">
        <f t="shared" si="14"/>
        <v>1585963.2</v>
      </c>
      <c r="C126" s="28">
        <f t="shared" si="15"/>
        <v>0.36428114725486693</v>
      </c>
      <c r="D126" s="21">
        <v>1436925.3</v>
      </c>
      <c r="E126" s="28">
        <v>8.9373824791031207E-3</v>
      </c>
      <c r="F126" s="21">
        <f t="shared" si="16"/>
        <v>149037.9</v>
      </c>
      <c r="G126" s="28">
        <f t="shared" si="17"/>
        <v>3.7902717563787465</v>
      </c>
      <c r="H126" s="21">
        <v>35135.200000000004</v>
      </c>
      <c r="I126" s="28">
        <v>4.7759742082014593</v>
      </c>
      <c r="J126" s="21">
        <v>3889.7</v>
      </c>
      <c r="K126" s="28">
        <v>2.1780954829421302</v>
      </c>
      <c r="L126" s="21">
        <v>15153.8</v>
      </c>
      <c r="M126" s="28">
        <v>1.1968355132046098</v>
      </c>
      <c r="N126" s="21">
        <v>15783.2</v>
      </c>
      <c r="O126" s="28">
        <v>3.7499476025140699</v>
      </c>
      <c r="P126" s="21">
        <v>74890.5</v>
      </c>
      <c r="Q126" s="28">
        <v>4.0036854474198993</v>
      </c>
      <c r="R126" s="22">
        <v>4185.5</v>
      </c>
      <c r="S126" s="30">
        <v>2.7371668856767402</v>
      </c>
    </row>
    <row r="127" spans="1:19" ht="14.25" customHeight="1" x14ac:dyDescent="0.2">
      <c r="A127" s="23" t="s">
        <v>14</v>
      </c>
      <c r="B127" s="26">
        <f t="shared" si="14"/>
        <v>1510329.6</v>
      </c>
      <c r="C127" s="28">
        <f t="shared" si="15"/>
        <v>0.31846209529363673</v>
      </c>
      <c r="D127" s="21">
        <v>1372095.6</v>
      </c>
      <c r="E127" s="28">
        <v>3.70175081094932E-3</v>
      </c>
      <c r="F127" s="21">
        <f t="shared" si="16"/>
        <v>138234</v>
      </c>
      <c r="G127" s="28">
        <f t="shared" si="17"/>
        <v>3.4427389281942236</v>
      </c>
      <c r="H127" s="21">
        <v>477.1</v>
      </c>
      <c r="I127" s="28">
        <v>4.7891133934185692</v>
      </c>
      <c r="J127" s="21">
        <v>5216.3</v>
      </c>
      <c r="K127" s="28">
        <v>1.8033888004907697</v>
      </c>
      <c r="L127" s="21">
        <v>30306.7</v>
      </c>
      <c r="M127" s="28">
        <v>1.2218387023331501</v>
      </c>
      <c r="N127" s="21">
        <v>28346.400000000001</v>
      </c>
      <c r="O127" s="28">
        <v>3.6591030959839701</v>
      </c>
      <c r="P127" s="21">
        <v>73182.100000000006</v>
      </c>
      <c r="Q127" s="28">
        <v>4.3665127538018202</v>
      </c>
      <c r="R127" s="22">
        <v>705.4</v>
      </c>
      <c r="S127" s="30">
        <v>5.5412503544088496</v>
      </c>
    </row>
    <row r="128" spans="1:19" ht="14.25" customHeight="1" thickBot="1" x14ac:dyDescent="0.25">
      <c r="A128" s="24" t="s">
        <v>15</v>
      </c>
      <c r="B128" s="27">
        <f>D128+H128+J128+L128+N128+P128+R128</f>
        <v>2483258.9000000004</v>
      </c>
      <c r="C128" s="29">
        <f t="shared" si="15"/>
        <v>1.1787236908725065</v>
      </c>
      <c r="D128" s="25">
        <v>1866562.1</v>
      </c>
      <c r="E128" s="29">
        <v>9.2519557747368798E-3</v>
      </c>
      <c r="F128" s="25">
        <f t="shared" si="16"/>
        <v>616696.79999999993</v>
      </c>
      <c r="G128" s="29">
        <f t="shared" si="17"/>
        <v>4.7183749712987018</v>
      </c>
      <c r="H128" s="25">
        <v>779</v>
      </c>
      <c r="I128" s="29">
        <v>2.5670308087291405</v>
      </c>
      <c r="J128" s="25">
        <v>8703.7000000000007</v>
      </c>
      <c r="K128" s="29">
        <v>3.46694681572205</v>
      </c>
      <c r="L128" s="25">
        <v>18781.400000000001</v>
      </c>
      <c r="M128" s="29">
        <v>2.5097631167005701</v>
      </c>
      <c r="N128" s="25">
        <v>409357.8</v>
      </c>
      <c r="O128" s="29">
        <v>5.1872834644899903</v>
      </c>
      <c r="P128" s="25">
        <v>177828.2</v>
      </c>
      <c r="Q128" s="29">
        <v>3.9460338067865504</v>
      </c>
      <c r="R128" s="25">
        <v>1246.7</v>
      </c>
      <c r="S128" s="29">
        <v>4.2703641613860599</v>
      </c>
    </row>
    <row r="129" spans="1:19" ht="14.25" customHeight="1" x14ac:dyDescent="0.2">
      <c r="A129" s="23" t="s">
        <v>75</v>
      </c>
      <c r="B129" s="26">
        <f t="shared" ref="B129:B139" si="18">D129+H129+J129+L129+N129+P129+R129</f>
        <v>1303747.5</v>
      </c>
      <c r="C129" s="28">
        <f t="shared" ref="C129:C140" si="19">(D129*E129+H129*I129+J129*K129+L129*M129+N129*O129+P129*Q129+R129*S129)/(D129+H129+J129+L129+N129+P129+R129)</f>
        <v>0.28136773033121781</v>
      </c>
      <c r="D129" s="21">
        <v>1136808.8</v>
      </c>
      <c r="E129" s="28">
        <v>6.6332069209879396E-3</v>
      </c>
      <c r="F129" s="21">
        <f t="shared" si="16"/>
        <v>166938.69999999998</v>
      </c>
      <c r="G129" s="28">
        <f t="shared" si="17"/>
        <v>2.1522378393985302</v>
      </c>
      <c r="H129" s="21">
        <v>3007.5</v>
      </c>
      <c r="I129" s="28">
        <v>0.69979950124688306</v>
      </c>
      <c r="J129" s="21">
        <v>9684.4</v>
      </c>
      <c r="K129" s="28">
        <v>2.0065856428896001</v>
      </c>
      <c r="L129" s="21">
        <v>9571.7000000000007</v>
      </c>
      <c r="M129" s="28">
        <v>3.7113155447830599</v>
      </c>
      <c r="N129" s="21">
        <v>100504.2</v>
      </c>
      <c r="O129" s="28">
        <v>1.6612311027797799</v>
      </c>
      <c r="P129" s="21">
        <v>43895.6</v>
      </c>
      <c r="Q129" s="28">
        <v>3.0457431952177401</v>
      </c>
      <c r="R129" s="22">
        <v>275.3</v>
      </c>
      <c r="S129" s="30">
        <v>5.7229749364329798</v>
      </c>
    </row>
    <row r="130" spans="1:19" ht="14.25" customHeight="1" x14ac:dyDescent="0.2">
      <c r="A130" s="23" t="s">
        <v>1</v>
      </c>
      <c r="B130" s="26">
        <f t="shared" si="18"/>
        <v>1871078.9000000004</v>
      </c>
      <c r="C130" s="28">
        <f t="shared" si="19"/>
        <v>0.75366463434545761</v>
      </c>
      <c r="D130" s="21">
        <v>1287795.5</v>
      </c>
      <c r="E130" s="28">
        <v>5.8226853564871091E-3</v>
      </c>
      <c r="F130" s="21">
        <f t="shared" si="16"/>
        <v>583283.4</v>
      </c>
      <c r="G130" s="28">
        <f t="shared" si="17"/>
        <v>2.4047788210670857</v>
      </c>
      <c r="H130" s="21">
        <v>2303.1</v>
      </c>
      <c r="I130" s="28">
        <v>1.14798575832573</v>
      </c>
      <c r="J130" s="21">
        <v>8050.8</v>
      </c>
      <c r="K130" s="28">
        <v>2.6696862423610104</v>
      </c>
      <c r="L130" s="21">
        <v>16534.099999999999</v>
      </c>
      <c r="M130" s="28">
        <v>2.10878433056532</v>
      </c>
      <c r="N130" s="21">
        <v>525106.80000000005</v>
      </c>
      <c r="O130" s="28">
        <v>2.3725571864618802</v>
      </c>
      <c r="P130" s="21">
        <v>25971.1</v>
      </c>
      <c r="Q130" s="28">
        <v>3.10598873363084</v>
      </c>
      <c r="R130" s="22">
        <v>5317.5</v>
      </c>
      <c r="S130" s="30">
        <v>3.2255428302773903</v>
      </c>
    </row>
    <row r="131" spans="1:19" ht="14.25" customHeight="1" x14ac:dyDescent="0.2">
      <c r="A131" s="23" t="s">
        <v>2</v>
      </c>
      <c r="B131" s="26">
        <f t="shared" si="18"/>
        <v>1564909.4000000004</v>
      </c>
      <c r="C131" s="28">
        <f t="shared" si="19"/>
        <v>0.18352361612755322</v>
      </c>
      <c r="D131" s="21">
        <v>1460717.1</v>
      </c>
      <c r="E131" s="28">
        <v>5.9911135427934692E-3</v>
      </c>
      <c r="F131" s="21">
        <f t="shared" si="16"/>
        <v>104192.29999999999</v>
      </c>
      <c r="G131" s="28">
        <f t="shared" si="17"/>
        <v>2.6724288647049703</v>
      </c>
      <c r="H131" s="21">
        <v>4438</v>
      </c>
      <c r="I131" s="28">
        <v>1.9684305993690898</v>
      </c>
      <c r="J131" s="21">
        <v>19331.600000000002</v>
      </c>
      <c r="K131" s="28">
        <v>1.5203113037720599</v>
      </c>
      <c r="L131" s="21">
        <v>26200.1</v>
      </c>
      <c r="M131" s="28">
        <v>1.8984412654913498</v>
      </c>
      <c r="N131" s="21">
        <v>26187</v>
      </c>
      <c r="O131" s="28">
        <v>3.1506967961202097</v>
      </c>
      <c r="P131" s="21">
        <v>27673.1</v>
      </c>
      <c r="Q131" s="28">
        <v>3.8207790598089799</v>
      </c>
      <c r="R131" s="22">
        <v>362.5</v>
      </c>
      <c r="S131" s="30">
        <v>6.4582510344827595</v>
      </c>
    </row>
    <row r="132" spans="1:19" ht="14.25" customHeight="1" x14ac:dyDescent="0.2">
      <c r="A132" s="23" t="s">
        <v>3</v>
      </c>
      <c r="B132" s="26">
        <f t="shared" si="18"/>
        <v>1192829.6000000001</v>
      </c>
      <c r="C132" s="28">
        <f t="shared" si="19"/>
        <v>0.22752500273299739</v>
      </c>
      <c r="D132" s="21">
        <v>1106969.8999999999</v>
      </c>
      <c r="E132" s="28">
        <v>4.7951493532028301E-3</v>
      </c>
      <c r="F132" s="21">
        <f t="shared" si="16"/>
        <v>85859.7</v>
      </c>
      <c r="G132" s="28">
        <f t="shared" si="17"/>
        <v>3.0991311639803096</v>
      </c>
      <c r="H132" s="21">
        <v>966.6</v>
      </c>
      <c r="I132" s="28">
        <v>1.9916780467618498</v>
      </c>
      <c r="J132" s="21">
        <v>3025</v>
      </c>
      <c r="K132" s="28">
        <v>2.0804737190082601</v>
      </c>
      <c r="L132" s="21">
        <v>1316</v>
      </c>
      <c r="M132" s="28">
        <v>3.8611056231002991</v>
      </c>
      <c r="N132" s="21">
        <v>28557.200000000001</v>
      </c>
      <c r="O132" s="28">
        <v>3.4305095037328601</v>
      </c>
      <c r="P132" s="21">
        <v>51764.6</v>
      </c>
      <c r="Q132" s="28">
        <v>2.9660797147085098</v>
      </c>
      <c r="R132" s="22">
        <v>230.3</v>
      </c>
      <c r="S132" s="30">
        <v>5.5883282674772001</v>
      </c>
    </row>
    <row r="133" spans="1:19" ht="14.25" customHeight="1" x14ac:dyDescent="0.2">
      <c r="A133" s="23" t="s">
        <v>4</v>
      </c>
      <c r="B133" s="26">
        <f t="shared" si="18"/>
        <v>937538.40000000014</v>
      </c>
      <c r="C133" s="28">
        <f t="shared" si="19"/>
        <v>0.14405036316379144</v>
      </c>
      <c r="D133" s="21">
        <v>883883.8</v>
      </c>
      <c r="E133" s="28">
        <v>7.4131033966229505E-3</v>
      </c>
      <c r="F133" s="21">
        <f t="shared" si="16"/>
        <v>53654.6</v>
      </c>
      <c r="G133" s="28">
        <f t="shared" si="17"/>
        <v>2.3949563504340725</v>
      </c>
      <c r="H133" s="21">
        <v>3876</v>
      </c>
      <c r="I133" s="28">
        <v>2.1906289989680099</v>
      </c>
      <c r="J133" s="21">
        <v>12118.8</v>
      </c>
      <c r="K133" s="28">
        <v>2.69983570980625</v>
      </c>
      <c r="L133" s="21">
        <v>8210.6</v>
      </c>
      <c r="M133" s="28">
        <v>1.88784327576547</v>
      </c>
      <c r="N133" s="21">
        <v>17975.3</v>
      </c>
      <c r="O133" s="28">
        <v>2.4216538806028303</v>
      </c>
      <c r="P133" s="21">
        <v>11329.9</v>
      </c>
      <c r="Q133" s="28">
        <v>2.4188246145155698</v>
      </c>
      <c r="R133" s="22">
        <v>144</v>
      </c>
      <c r="S133" s="30">
        <v>5.9406666666666688</v>
      </c>
    </row>
    <row r="134" spans="1:19" ht="14.25" customHeight="1" x14ac:dyDescent="0.2">
      <c r="A134" s="23" t="s">
        <v>5</v>
      </c>
      <c r="B134" s="26">
        <f t="shared" si="18"/>
        <v>1328473.7</v>
      </c>
      <c r="C134" s="28">
        <f t="shared" si="19"/>
        <v>0.16924892980568604</v>
      </c>
      <c r="D134" s="21">
        <v>1222527.8</v>
      </c>
      <c r="E134" s="28">
        <v>1.1153311196686101E-2</v>
      </c>
      <c r="F134" s="21">
        <f t="shared" si="16"/>
        <v>105945.90000000001</v>
      </c>
      <c r="G134" s="28">
        <f t="shared" si="17"/>
        <v>1.9935412224541014</v>
      </c>
      <c r="H134" s="21">
        <v>22108.7</v>
      </c>
      <c r="I134" s="28">
        <v>0.18708621492896499</v>
      </c>
      <c r="J134" s="21">
        <v>6002.5</v>
      </c>
      <c r="K134" s="28">
        <v>5.1477496043315298</v>
      </c>
      <c r="L134" s="21">
        <v>24651.9</v>
      </c>
      <c r="M134" s="28">
        <v>0.52703811876569406</v>
      </c>
      <c r="N134" s="21">
        <v>44683</v>
      </c>
      <c r="O134" s="28">
        <v>3.0437036009220497</v>
      </c>
      <c r="P134" s="21">
        <v>8283.7000000000007</v>
      </c>
      <c r="Q134" s="28">
        <v>3.1424015838333101</v>
      </c>
      <c r="R134" s="22">
        <v>216.1</v>
      </c>
      <c r="S134" s="30">
        <v>5.3073021749190197</v>
      </c>
    </row>
    <row r="135" spans="1:19" ht="14.25" customHeight="1" x14ac:dyDescent="0.2">
      <c r="A135" s="23" t="s">
        <v>6</v>
      </c>
      <c r="B135" s="26">
        <f t="shared" si="18"/>
        <v>1207902.9999999998</v>
      </c>
      <c r="C135" s="28">
        <f t="shared" si="19"/>
        <v>0.59260170228900833</v>
      </c>
      <c r="D135" s="21">
        <v>1036137.8</v>
      </c>
      <c r="E135" s="28">
        <v>2.0051933246716801E-2</v>
      </c>
      <c r="F135" s="21">
        <f t="shared" si="16"/>
        <v>171765.2</v>
      </c>
      <c r="G135" s="28">
        <f t="shared" si="17"/>
        <v>4.0463889542235556</v>
      </c>
      <c r="H135" s="21">
        <v>12831</v>
      </c>
      <c r="I135" s="28">
        <v>0.52689174655132109</v>
      </c>
      <c r="J135" s="21">
        <v>10890.4</v>
      </c>
      <c r="K135" s="28">
        <v>3.6517179350620692</v>
      </c>
      <c r="L135" s="21">
        <v>5040.7</v>
      </c>
      <c r="M135" s="28">
        <v>1.4528099271926498</v>
      </c>
      <c r="N135" s="21">
        <v>76262.400000000009</v>
      </c>
      <c r="O135" s="28">
        <v>4.29170701420359</v>
      </c>
      <c r="P135" s="21">
        <v>66497.399999999994</v>
      </c>
      <c r="Q135" s="28">
        <v>4.6995339065888295</v>
      </c>
      <c r="R135" s="22">
        <v>243.3</v>
      </c>
      <c r="S135" s="30">
        <v>5.6463173037402399</v>
      </c>
    </row>
    <row r="136" spans="1:19" ht="14.25" customHeight="1" x14ac:dyDescent="0.2">
      <c r="A136" s="23" t="s">
        <v>7</v>
      </c>
      <c r="B136" s="26">
        <f t="shared" si="18"/>
        <v>1256208</v>
      </c>
      <c r="C136" s="28">
        <f t="shared" si="19"/>
        <v>0.16067922270834151</v>
      </c>
      <c r="D136" s="21">
        <v>1192475.2</v>
      </c>
      <c r="E136" s="28">
        <v>2.1006345456911803E-2</v>
      </c>
      <c r="F136" s="21">
        <f t="shared" si="16"/>
        <v>63732.800000000003</v>
      </c>
      <c r="G136" s="28">
        <f t="shared" si="17"/>
        <v>2.7740343904551543</v>
      </c>
      <c r="H136" s="21">
        <v>6667.3</v>
      </c>
      <c r="I136" s="28">
        <v>0.50457846504582116</v>
      </c>
      <c r="J136" s="21">
        <v>9283</v>
      </c>
      <c r="K136" s="28">
        <v>2.9837939243778999</v>
      </c>
      <c r="L136" s="21">
        <v>2640</v>
      </c>
      <c r="M136" s="28">
        <v>2.89107196969697</v>
      </c>
      <c r="N136" s="21">
        <v>26930.2</v>
      </c>
      <c r="O136" s="28">
        <v>3.28573575391197</v>
      </c>
      <c r="P136" s="21">
        <v>18014.3</v>
      </c>
      <c r="Q136" s="28">
        <v>2.6925096728710001</v>
      </c>
      <c r="R136" s="22">
        <v>198</v>
      </c>
      <c r="S136" s="30">
        <v>5.6192727272727305</v>
      </c>
    </row>
    <row r="137" spans="1:19" ht="14.25" customHeight="1" x14ac:dyDescent="0.2">
      <c r="A137" s="23" t="s">
        <v>8</v>
      </c>
      <c r="B137" s="26">
        <f t="shared" si="18"/>
        <v>1689154.2999999998</v>
      </c>
      <c r="C137" s="28">
        <f t="shared" si="19"/>
        <v>0.37019841171407525</v>
      </c>
      <c r="D137" s="21">
        <v>1472700.8</v>
      </c>
      <c r="E137" s="28">
        <v>1.65150755672843E-2</v>
      </c>
      <c r="F137" s="21">
        <f t="shared" si="16"/>
        <v>216453.5</v>
      </c>
      <c r="G137" s="28">
        <f t="shared" si="17"/>
        <v>2.776580069160353</v>
      </c>
      <c r="H137" s="21">
        <v>13218</v>
      </c>
      <c r="I137" s="28">
        <v>1.03260985020427</v>
      </c>
      <c r="J137" s="21">
        <v>6250.4</v>
      </c>
      <c r="K137" s="28">
        <v>2.8289378279790101</v>
      </c>
      <c r="L137" s="21">
        <v>33316.400000000001</v>
      </c>
      <c r="M137" s="28">
        <v>2.0693468982243002</v>
      </c>
      <c r="N137" s="21">
        <v>27544.799999999999</v>
      </c>
      <c r="O137" s="28">
        <v>3.0189352981324999</v>
      </c>
      <c r="P137" s="21">
        <v>124780</v>
      </c>
      <c r="Q137" s="28">
        <v>3.2315674547203099</v>
      </c>
      <c r="R137" s="22">
        <v>11343.9</v>
      </c>
      <c r="S137" s="30">
        <v>1.26370110808452</v>
      </c>
    </row>
    <row r="138" spans="1:19" ht="14.25" customHeight="1" x14ac:dyDescent="0.2">
      <c r="A138" s="23" t="s">
        <v>9</v>
      </c>
      <c r="B138" s="26">
        <f t="shared" si="18"/>
        <v>1838449.1</v>
      </c>
      <c r="C138" s="28">
        <f t="shared" si="19"/>
        <v>0.39634370785680151</v>
      </c>
      <c r="D138" s="21">
        <v>1598772.2000000002</v>
      </c>
      <c r="E138" s="28">
        <v>7.7065938474536909E-3</v>
      </c>
      <c r="F138" s="21">
        <f t="shared" si="16"/>
        <v>239676.9</v>
      </c>
      <c r="G138" s="28">
        <f t="shared" si="17"/>
        <v>2.9887596384966582</v>
      </c>
      <c r="H138" s="21">
        <v>39863</v>
      </c>
      <c r="I138" s="28">
        <v>0.247723201966736</v>
      </c>
      <c r="J138" s="21">
        <v>9401.4</v>
      </c>
      <c r="K138" s="28">
        <v>2.4524310209117801</v>
      </c>
      <c r="L138" s="21">
        <v>23957.5</v>
      </c>
      <c r="M138" s="28">
        <v>1.8680052593133698</v>
      </c>
      <c r="N138" s="21">
        <v>24543</v>
      </c>
      <c r="O138" s="28">
        <v>2.9335345719757195</v>
      </c>
      <c r="P138" s="21">
        <v>138716.79999999999</v>
      </c>
      <c r="Q138" s="28">
        <v>4.0270958960990999</v>
      </c>
      <c r="R138" s="22">
        <v>3195.2</v>
      </c>
      <c r="S138" s="30">
        <v>2.5128439534301501</v>
      </c>
    </row>
    <row r="139" spans="1:19" ht="14.25" customHeight="1" x14ac:dyDescent="0.2">
      <c r="A139" s="23" t="s">
        <v>14</v>
      </c>
      <c r="B139" s="26">
        <f t="shared" si="18"/>
        <v>1616230.0000000002</v>
      </c>
      <c r="C139" s="28">
        <f t="shared" si="19"/>
        <v>0.18687075168756923</v>
      </c>
      <c r="D139" s="21">
        <v>1483961.8</v>
      </c>
      <c r="E139" s="28">
        <v>1.35548246592331E-2</v>
      </c>
      <c r="F139" s="21">
        <f t="shared" si="16"/>
        <v>132268.20000000001</v>
      </c>
      <c r="G139" s="28">
        <f t="shared" si="17"/>
        <v>2.1313609242433182</v>
      </c>
      <c r="H139" s="21">
        <v>1446.5</v>
      </c>
      <c r="I139" s="28">
        <v>2.4710369858278596</v>
      </c>
      <c r="J139" s="21">
        <v>44302.8</v>
      </c>
      <c r="K139" s="28">
        <v>0.98644318192078206</v>
      </c>
      <c r="L139" s="21">
        <v>13398.5</v>
      </c>
      <c r="M139" s="28">
        <v>2.9327220957569904</v>
      </c>
      <c r="N139" s="21">
        <v>30734</v>
      </c>
      <c r="O139" s="28">
        <v>2.2472911108218896</v>
      </c>
      <c r="P139" s="21">
        <v>35243.800000000003</v>
      </c>
      <c r="Q139" s="28">
        <v>3.3735462975048098</v>
      </c>
      <c r="R139" s="22">
        <v>7142.6</v>
      </c>
      <c r="S139" s="30">
        <v>1.0326505754207198</v>
      </c>
    </row>
    <row r="140" spans="1:19" ht="14.25" customHeight="1" thickBot="1" x14ac:dyDescent="0.25">
      <c r="A140" s="24" t="s">
        <v>15</v>
      </c>
      <c r="B140" s="27">
        <f>D140+H140+J140+L140+N140+P140+R140</f>
        <v>2348759.8000000003</v>
      </c>
      <c r="C140" s="29">
        <f t="shared" si="19"/>
        <v>0.72339977932183686</v>
      </c>
      <c r="D140" s="25">
        <v>1807196.3</v>
      </c>
      <c r="E140" s="29">
        <v>8.752507959428649E-3</v>
      </c>
      <c r="F140" s="25">
        <f t="shared" si="16"/>
        <v>541563.5</v>
      </c>
      <c r="G140" s="29">
        <f t="shared" si="17"/>
        <v>3.1081762729578375</v>
      </c>
      <c r="H140" s="25">
        <v>9660.1</v>
      </c>
      <c r="I140" s="29">
        <v>1.5579505388143</v>
      </c>
      <c r="J140" s="25">
        <v>8598.7999999999993</v>
      </c>
      <c r="K140" s="29">
        <v>1.3555107689445001</v>
      </c>
      <c r="L140" s="25">
        <v>14406.2</v>
      </c>
      <c r="M140" s="29">
        <v>1.7068548263941898</v>
      </c>
      <c r="N140" s="25">
        <v>68296.600000000006</v>
      </c>
      <c r="O140" s="29">
        <v>0.92236562288605906</v>
      </c>
      <c r="P140" s="25">
        <v>439147.6</v>
      </c>
      <c r="Q140" s="29">
        <v>3.5630702684017899</v>
      </c>
      <c r="R140" s="25">
        <v>1454.2</v>
      </c>
      <c r="S140" s="29">
        <v>2.9374308898363406</v>
      </c>
    </row>
    <row r="141" spans="1:19" ht="14.25" customHeight="1" x14ac:dyDescent="0.2">
      <c r="A141" s="23" t="s">
        <v>76</v>
      </c>
      <c r="B141" s="26">
        <f t="shared" ref="B141:B151" si="20">D141+H141+J141+L141+N141+P141+R141</f>
        <v>1331927.2000000002</v>
      </c>
      <c r="C141" s="28">
        <f t="shared" ref="C141:C152" si="21">(D141*E141+H141*I141+J141*K141+L141*M141+N141*O141+P141*Q141+R141*S141)/(D141+H141+J141+L141+N141+P141+R141)</f>
        <v>0.33271421816447616</v>
      </c>
      <c r="D141" s="21">
        <v>1185610.3999999999</v>
      </c>
      <c r="E141" s="28">
        <v>3.9917421439622999E-3</v>
      </c>
      <c r="F141" s="21">
        <f t="shared" si="16"/>
        <v>146316.79999999999</v>
      </c>
      <c r="G141" s="28">
        <f t="shared" si="17"/>
        <v>2.99636450496457</v>
      </c>
      <c r="H141" s="21">
        <v>121.6</v>
      </c>
      <c r="I141" s="28">
        <v>4.7206743421052595</v>
      </c>
      <c r="J141" s="21">
        <v>4839.2</v>
      </c>
      <c r="K141" s="28">
        <v>3.1122892213589002</v>
      </c>
      <c r="L141" s="21">
        <v>15581.8</v>
      </c>
      <c r="M141" s="28">
        <v>0.96195721931997591</v>
      </c>
      <c r="N141" s="21">
        <v>32166.1</v>
      </c>
      <c r="O141" s="28">
        <v>3.5058309213737404</v>
      </c>
      <c r="P141" s="21">
        <v>92114.6</v>
      </c>
      <c r="Q141" s="28">
        <v>3.15770365392674</v>
      </c>
      <c r="R141" s="22">
        <v>1493.5</v>
      </c>
      <c r="S141" s="30">
        <v>2.7819886173418098</v>
      </c>
    </row>
    <row r="142" spans="1:19" ht="14.25" customHeight="1" x14ac:dyDescent="0.2">
      <c r="A142" s="23" t="s">
        <v>1</v>
      </c>
      <c r="B142" s="26">
        <f t="shared" si="20"/>
        <v>2301680.7999999998</v>
      </c>
      <c r="C142" s="28">
        <f t="shared" si="21"/>
        <v>1.1266592778633782</v>
      </c>
      <c r="D142" s="21">
        <v>1330815.2</v>
      </c>
      <c r="E142" s="28">
        <v>4.3115738383511099E-3</v>
      </c>
      <c r="F142" s="21">
        <f t="shared" si="16"/>
        <v>970865.6</v>
      </c>
      <c r="G142" s="28">
        <f t="shared" si="17"/>
        <v>2.6651187558813518</v>
      </c>
      <c r="H142" s="21">
        <v>1117.4000000000001</v>
      </c>
      <c r="I142" s="28">
        <v>1.02986307499553</v>
      </c>
      <c r="J142" s="21">
        <v>5604.5</v>
      </c>
      <c r="K142" s="28">
        <v>1.80278365599072</v>
      </c>
      <c r="L142" s="21">
        <v>17638.8</v>
      </c>
      <c r="M142" s="28">
        <v>2.7549320815475</v>
      </c>
      <c r="N142" s="21">
        <v>44800</v>
      </c>
      <c r="O142" s="28">
        <v>3.0172122991071397</v>
      </c>
      <c r="P142" s="21">
        <v>899099</v>
      </c>
      <c r="Q142" s="28">
        <v>2.6389514424996601</v>
      </c>
      <c r="R142" s="22">
        <v>2605.9</v>
      </c>
      <c r="S142" s="30">
        <v>7.5882574158639997</v>
      </c>
    </row>
    <row r="143" spans="1:19" ht="14.25" customHeight="1" x14ac:dyDescent="0.2">
      <c r="A143" s="23" t="s">
        <v>2</v>
      </c>
      <c r="B143" s="26">
        <f t="shared" si="20"/>
        <v>1820481.4</v>
      </c>
      <c r="C143" s="28">
        <f t="shared" si="21"/>
        <v>0.27677238174474073</v>
      </c>
      <c r="D143" s="21">
        <v>1639392.8</v>
      </c>
      <c r="E143" s="28">
        <v>4.9653463160262805E-3</v>
      </c>
      <c r="F143" s="21">
        <f t="shared" si="16"/>
        <v>181088.6</v>
      </c>
      <c r="G143" s="28">
        <f t="shared" si="17"/>
        <v>2.7374380275732433</v>
      </c>
      <c r="H143" s="21">
        <v>2669.3</v>
      </c>
      <c r="I143" s="28">
        <v>3.1233686734349795</v>
      </c>
      <c r="J143" s="21">
        <v>4017.5</v>
      </c>
      <c r="K143" s="28">
        <v>2.6177252022402002</v>
      </c>
      <c r="L143" s="21">
        <v>20850.400000000001</v>
      </c>
      <c r="M143" s="28">
        <v>1.26107297701723</v>
      </c>
      <c r="N143" s="21">
        <v>62938</v>
      </c>
      <c r="O143" s="28">
        <v>2.4516691029266902</v>
      </c>
      <c r="P143" s="21">
        <v>90316.7</v>
      </c>
      <c r="Q143" s="28">
        <v>3.2606115480304299</v>
      </c>
      <c r="R143" s="22">
        <v>296.7</v>
      </c>
      <c r="S143" s="30">
        <v>6</v>
      </c>
    </row>
    <row r="144" spans="1:19" ht="14.25" customHeight="1" x14ac:dyDescent="0.2">
      <c r="A144" s="23" t="s">
        <v>3</v>
      </c>
      <c r="B144" s="26">
        <f t="shared" si="20"/>
        <v>2004696.7</v>
      </c>
      <c r="C144" s="28">
        <f t="shared" si="21"/>
        <v>0.36058770985157046</v>
      </c>
      <c r="D144" s="21">
        <v>1750468.9</v>
      </c>
      <c r="E144" s="28">
        <v>4.7091673551012507E-3</v>
      </c>
      <c r="F144" s="21">
        <f t="shared" si="16"/>
        <v>254227.8</v>
      </c>
      <c r="G144" s="28">
        <f t="shared" si="17"/>
        <v>2.8109661531901735</v>
      </c>
      <c r="H144" s="21">
        <v>2316.4</v>
      </c>
      <c r="I144" s="28">
        <v>3.23129943015023</v>
      </c>
      <c r="J144" s="21">
        <v>3878.3</v>
      </c>
      <c r="K144" s="28">
        <v>3.2255849212283696</v>
      </c>
      <c r="L144" s="21">
        <v>21124.6</v>
      </c>
      <c r="M144" s="28">
        <v>3.1401372807059094</v>
      </c>
      <c r="N144" s="21">
        <v>30118.400000000001</v>
      </c>
      <c r="O144" s="28">
        <v>3.3101042884084095</v>
      </c>
      <c r="P144" s="21">
        <v>196492.3</v>
      </c>
      <c r="Q144" s="28">
        <v>2.6810865565724504</v>
      </c>
      <c r="R144" s="22">
        <v>297.8</v>
      </c>
      <c r="S144" s="30">
        <v>6.0071188717259894</v>
      </c>
    </row>
    <row r="145" spans="1:19" ht="14.25" customHeight="1" x14ac:dyDescent="0.2">
      <c r="A145" s="23" t="s">
        <v>4</v>
      </c>
      <c r="B145" s="26">
        <f t="shared" si="20"/>
        <v>1686312.2000000002</v>
      </c>
      <c r="C145" s="28">
        <f t="shared" si="21"/>
        <v>0.16213828969511115</v>
      </c>
      <c r="D145" s="21">
        <v>1578322.5</v>
      </c>
      <c r="E145" s="28">
        <v>5.51962605867939E-3</v>
      </c>
      <c r="F145" s="21">
        <f t="shared" si="16"/>
        <v>107989.7</v>
      </c>
      <c r="G145" s="28">
        <f t="shared" si="17"/>
        <v>2.4511969752670879</v>
      </c>
      <c r="H145" s="21">
        <v>4137.1000000000004</v>
      </c>
      <c r="I145" s="28">
        <v>0.74270672693432604</v>
      </c>
      <c r="J145" s="21">
        <v>9090.5</v>
      </c>
      <c r="K145" s="28">
        <v>3.2287633243495999</v>
      </c>
      <c r="L145" s="21">
        <v>6650.2</v>
      </c>
      <c r="M145" s="28">
        <v>1.5309050855613402</v>
      </c>
      <c r="N145" s="21">
        <v>39616.1</v>
      </c>
      <c r="O145" s="28">
        <v>2.0267267600798702</v>
      </c>
      <c r="P145" s="21">
        <v>47223.7</v>
      </c>
      <c r="Q145" s="28">
        <v>2.9178955905615198</v>
      </c>
      <c r="R145" s="22">
        <v>1272.1000000000001</v>
      </c>
      <c r="S145" s="30">
        <v>3.1559154154547597</v>
      </c>
    </row>
    <row r="146" spans="1:19" ht="14.25" customHeight="1" x14ac:dyDescent="0.2">
      <c r="A146" s="23" t="s">
        <v>5</v>
      </c>
      <c r="B146" s="26">
        <f t="shared" si="20"/>
        <v>1899422.6000000003</v>
      </c>
      <c r="C146" s="28">
        <f t="shared" si="21"/>
        <v>0.23753808078307576</v>
      </c>
      <c r="D146" s="21">
        <v>1722847.6</v>
      </c>
      <c r="E146" s="28">
        <v>3.7990011420627103E-3</v>
      </c>
      <c r="F146" s="21">
        <f t="shared" si="16"/>
        <v>176575.00000000003</v>
      </c>
      <c r="G146" s="28">
        <f t="shared" si="17"/>
        <v>2.5181373297465655</v>
      </c>
      <c r="H146" s="21">
        <v>21771.1</v>
      </c>
      <c r="I146" s="28">
        <v>0.17273095985044398</v>
      </c>
      <c r="J146" s="21">
        <v>9765.3000000000011</v>
      </c>
      <c r="K146" s="28">
        <v>2.8809402680921199</v>
      </c>
      <c r="L146" s="21">
        <v>9173.7000000000007</v>
      </c>
      <c r="M146" s="28">
        <v>2.7023101910897496</v>
      </c>
      <c r="N146" s="21">
        <v>42397.3</v>
      </c>
      <c r="O146" s="28">
        <v>2.9406550417125601</v>
      </c>
      <c r="P146" s="21">
        <v>91630.5</v>
      </c>
      <c r="Q146" s="28">
        <v>2.8364554706129494</v>
      </c>
      <c r="R146" s="22">
        <v>1837.1</v>
      </c>
      <c r="S146" s="30">
        <v>1.8368406727995199</v>
      </c>
    </row>
    <row r="147" spans="1:19" ht="14.25" customHeight="1" x14ac:dyDescent="0.2">
      <c r="A147" s="23" t="s">
        <v>6</v>
      </c>
      <c r="B147" s="26">
        <f t="shared" si="20"/>
        <v>1812118.1</v>
      </c>
      <c r="C147" s="28">
        <f t="shared" si="21"/>
        <v>7.0105138290931429E-2</v>
      </c>
      <c r="D147" s="21">
        <v>1695981.7000000002</v>
      </c>
      <c r="E147" s="28">
        <v>3.7321859074304904E-3</v>
      </c>
      <c r="F147" s="21">
        <f t="shared" si="16"/>
        <v>116136.4</v>
      </c>
      <c r="G147" s="28">
        <f t="shared" si="17"/>
        <v>1.0393732800396771</v>
      </c>
      <c r="H147" s="21">
        <v>1799.1</v>
      </c>
      <c r="I147" s="28">
        <v>4.8739541993218793</v>
      </c>
      <c r="J147" s="21">
        <v>10427.200000000001</v>
      </c>
      <c r="K147" s="28">
        <v>0.94023438698787809</v>
      </c>
      <c r="L147" s="21">
        <v>10299.9</v>
      </c>
      <c r="M147" s="28">
        <v>1.5694329071155999</v>
      </c>
      <c r="N147" s="21">
        <v>77230.8</v>
      </c>
      <c r="O147" s="28">
        <v>0.44883374249651703</v>
      </c>
      <c r="P147" s="21">
        <v>16118.9</v>
      </c>
      <c r="Q147" s="28">
        <v>3.0861930404680198</v>
      </c>
      <c r="R147" s="22">
        <v>260.5</v>
      </c>
      <c r="S147" s="30">
        <v>5.9942418426103599</v>
      </c>
    </row>
    <row r="148" spans="1:19" ht="14.25" customHeight="1" x14ac:dyDescent="0.2">
      <c r="A148" s="23" t="s">
        <v>7</v>
      </c>
      <c r="B148" s="26">
        <f t="shared" si="20"/>
        <v>1777205</v>
      </c>
      <c r="C148" s="28">
        <f t="shared" si="21"/>
        <v>0.12184533917021388</v>
      </c>
      <c r="D148" s="21">
        <v>1664254.2000000002</v>
      </c>
      <c r="E148" s="28">
        <v>6.0137255474554292E-3</v>
      </c>
      <c r="F148" s="21">
        <f t="shared" ref="F148" si="22">H148+J148+L148+N148+P148+R148</f>
        <v>112950.8</v>
      </c>
      <c r="G148" s="28">
        <f t="shared" ref="G148" si="23">(H148*I148+J148*K148+L148*M148+N148*O148+P148*Q148+R148*S148)/(H148+J148+L148+N148+P148+R148)</f>
        <v>1.8285463936510407</v>
      </c>
      <c r="H148" s="21">
        <v>23594.400000000001</v>
      </c>
      <c r="I148" s="28">
        <v>0.19849769436815501</v>
      </c>
      <c r="J148" s="21">
        <v>5570.3</v>
      </c>
      <c r="K148" s="28">
        <v>2.2354686462129498</v>
      </c>
      <c r="L148" s="21">
        <v>21853.200000000001</v>
      </c>
      <c r="M148" s="28">
        <v>0.90802152545165005</v>
      </c>
      <c r="N148" s="21">
        <v>33729.199999999997</v>
      </c>
      <c r="O148" s="28">
        <v>2.6903196043783999</v>
      </c>
      <c r="P148" s="21">
        <v>27972.9</v>
      </c>
      <c r="Q148" s="28">
        <v>2.76907853672662</v>
      </c>
      <c r="R148" s="22">
        <v>230.8</v>
      </c>
      <c r="S148" s="30">
        <v>5.8728422876949695</v>
      </c>
    </row>
    <row r="149" spans="1:19" ht="14.25" customHeight="1" x14ac:dyDescent="0.2">
      <c r="A149" s="23" t="s">
        <v>8</v>
      </c>
      <c r="B149" s="26">
        <f t="shared" si="20"/>
        <v>2046485.9</v>
      </c>
      <c r="C149" s="28">
        <f t="shared" si="21"/>
        <v>0.2497535648791914</v>
      </c>
      <c r="D149" s="21">
        <v>1848946.2000000002</v>
      </c>
      <c r="E149" s="28">
        <v>9.7399567386006105E-3</v>
      </c>
      <c r="F149" s="21">
        <f t="shared" ref="F149" si="24">H149+J149+L149+N149+P149+R149</f>
        <v>197539.7</v>
      </c>
      <c r="G149" s="28">
        <f t="shared" ref="G149" si="25">(H149*I149+J149*K149+L149*M149+N149*O149+P149*Q149+R149*S149)/(H149+J149+L149+N149+P149+R149)</f>
        <v>2.4962500854258685</v>
      </c>
      <c r="H149" s="21">
        <v>2911.9</v>
      </c>
      <c r="I149" s="28">
        <v>2.8134328101926598</v>
      </c>
      <c r="J149" s="21">
        <v>8242.2000000000007</v>
      </c>
      <c r="K149" s="28">
        <v>3.4168251195069299</v>
      </c>
      <c r="L149" s="21">
        <v>25072.3</v>
      </c>
      <c r="M149" s="28">
        <v>0.87917506570996706</v>
      </c>
      <c r="N149" s="21">
        <v>47567.7</v>
      </c>
      <c r="O149" s="28">
        <v>2.92691626881266</v>
      </c>
      <c r="P149" s="21">
        <v>103213.4</v>
      </c>
      <c r="Q149" s="28">
        <v>2.7148442353415394</v>
      </c>
      <c r="R149" s="22">
        <v>10532.2</v>
      </c>
      <c r="S149" s="30">
        <v>1.4504075122006801</v>
      </c>
    </row>
    <row r="150" spans="1:19" ht="14.25" customHeight="1" x14ac:dyDescent="0.2">
      <c r="A150" s="23" t="s">
        <v>9</v>
      </c>
      <c r="B150" s="26">
        <f t="shared" si="20"/>
        <v>2906618.6999999997</v>
      </c>
      <c r="C150" s="28">
        <f t="shared" si="21"/>
        <v>0.15888806880654827</v>
      </c>
      <c r="D150" s="21">
        <v>2734305.5</v>
      </c>
      <c r="E150" s="28">
        <v>1.1639302192092299E-2</v>
      </c>
      <c r="F150" s="21">
        <f t="shared" ref="F150" si="26">H150+J150+L150+N150+P150+R150</f>
        <v>172313.2</v>
      </c>
      <c r="G150" s="28">
        <f t="shared" ref="G150" si="27">(H150*I150+J150*K150+L150*M150+N150*O150+P150*Q150+R150*S150)/(H150+J150+L150+N150+P150+R150)</f>
        <v>2.4954653735175234</v>
      </c>
      <c r="H150" s="21">
        <v>6410.8</v>
      </c>
      <c r="I150" s="28">
        <v>1.39329693641979</v>
      </c>
      <c r="J150" s="21">
        <v>1907.5</v>
      </c>
      <c r="K150" s="28">
        <v>1.9921158584534699</v>
      </c>
      <c r="L150" s="21">
        <v>16986.5</v>
      </c>
      <c r="M150" s="28">
        <v>2.4327810319959999</v>
      </c>
      <c r="N150" s="21">
        <v>72716.900000000009</v>
      </c>
      <c r="O150" s="28">
        <v>3.2987340769477203</v>
      </c>
      <c r="P150" s="21">
        <v>67329.399999999994</v>
      </c>
      <c r="Q150" s="28">
        <v>2.0046051799065498</v>
      </c>
      <c r="R150" s="22">
        <v>6962.1</v>
      </c>
      <c r="S150" s="30">
        <v>0.15835739216615702</v>
      </c>
    </row>
    <row r="151" spans="1:19" ht="14.25" customHeight="1" x14ac:dyDescent="0.2">
      <c r="A151" s="23" t="s">
        <v>14</v>
      </c>
      <c r="B151" s="26">
        <f t="shared" si="20"/>
        <v>2204135.4999999995</v>
      </c>
      <c r="C151" s="28">
        <f t="shared" si="21"/>
        <v>0.16473206025673104</v>
      </c>
      <c r="D151" s="21">
        <v>2072012.2</v>
      </c>
      <c r="E151" s="28">
        <v>7.9628696201692207E-3</v>
      </c>
      <c r="F151" s="21">
        <f t="shared" ref="F151" si="28">H151+J151+L151+N151+P151+R151</f>
        <v>132123.30000000002</v>
      </c>
      <c r="G151" s="28">
        <f t="shared" ref="G151" si="29">(H151*I151+J151*K151+L151*M151+N151*O151+P151*Q151+R151*S151)/(H151+J151+L151+N151+P151+R151)</f>
        <v>2.6232513038956786</v>
      </c>
      <c r="H151" s="21">
        <v>4662.1000000000004</v>
      </c>
      <c r="I151" s="28">
        <v>3.00374831084704</v>
      </c>
      <c r="J151" s="21">
        <v>6458.9</v>
      </c>
      <c r="K151" s="28">
        <v>3.1304053321773098</v>
      </c>
      <c r="L151" s="21">
        <v>9436.9</v>
      </c>
      <c r="M151" s="28">
        <v>1.7962309656772899</v>
      </c>
      <c r="N151" s="21">
        <v>51000.7</v>
      </c>
      <c r="O151" s="28">
        <v>2.2868861799936102</v>
      </c>
      <c r="P151" s="21">
        <v>59188.800000000003</v>
      </c>
      <c r="Q151" s="28">
        <v>2.9317100025680505</v>
      </c>
      <c r="R151" s="22">
        <v>1375.9</v>
      </c>
      <c r="S151" s="30">
        <v>3.8242779271749394</v>
      </c>
    </row>
    <row r="152" spans="1:19" ht="14.25" customHeight="1" thickBot="1" x14ac:dyDescent="0.25">
      <c r="A152" s="24" t="s">
        <v>15</v>
      </c>
      <c r="B152" s="27">
        <f>D152+H152+J152+L152+N152+P152+R152</f>
        <v>2662592.1</v>
      </c>
      <c r="C152" s="29">
        <f t="shared" si="21"/>
        <v>0.2611710516980803</v>
      </c>
      <c r="D152" s="25">
        <v>2457802.6</v>
      </c>
      <c r="E152" s="29">
        <v>1.2598946717689997E-2</v>
      </c>
      <c r="F152" s="25">
        <f t="shared" ref="F152" si="30">H152+J152+L152+N152+P152+R152</f>
        <v>204789.5</v>
      </c>
      <c r="G152" s="29">
        <f t="shared" ref="G152" si="31">(H152*I152+J152*K152+L152*M152+N152*O152+P152*Q152+R152*S152)/(H152+J152+L152+N152+P152+R152)</f>
        <v>3.2444351639122133</v>
      </c>
      <c r="H152" s="25">
        <v>608.4</v>
      </c>
      <c r="I152" s="29">
        <v>2.0000032873109803</v>
      </c>
      <c r="J152" s="25">
        <v>8176.2</v>
      </c>
      <c r="K152" s="29">
        <v>3.14249333431178</v>
      </c>
      <c r="L152" s="25">
        <v>9032.9</v>
      </c>
      <c r="M152" s="29">
        <v>2.0869656477985998</v>
      </c>
      <c r="N152" s="25">
        <v>66319.899999999994</v>
      </c>
      <c r="O152" s="29">
        <v>2.4218711125921502</v>
      </c>
      <c r="P152" s="25">
        <v>120243.5</v>
      </c>
      <c r="Q152" s="29">
        <v>3.7909539226652602</v>
      </c>
      <c r="R152" s="25">
        <v>408.6</v>
      </c>
      <c r="S152" s="29">
        <v>5.4053573176700898</v>
      </c>
    </row>
    <row r="153" spans="1:19" ht="14.25" customHeight="1" x14ac:dyDescent="0.2">
      <c r="A153" s="23" t="s">
        <v>77</v>
      </c>
      <c r="B153" s="26">
        <f t="shared" ref="B153:B163" si="32">D153+H153+J153+L153+N153+P153+R153</f>
        <v>1628376.41</v>
      </c>
      <c r="C153" s="28">
        <f t="shared" ref="C153:C164" si="33">(D153*E153+H153*I153+J153*K153+L153*M153+N153*O153+P153*Q153+R153*S153)/(D153+H153+J153+L153+N153+P153+R153)</f>
        <v>0.18417458405701181</v>
      </c>
      <c r="D153" s="21">
        <v>1515595.2</v>
      </c>
      <c r="E153" s="28">
        <v>8.2673051484987506E-3</v>
      </c>
      <c r="F153" s="21">
        <f t="shared" ref="F153:F155" si="34">H153+J153+L153+N153+P153+R153</f>
        <v>112781.21</v>
      </c>
      <c r="G153" s="28">
        <f t="shared" ref="G153:G155" si="35">(H153*I153+J153*K153+L153*M153+N153*O153+P153*Q153+R153*S153)/(H153+J153+L153+N153+P153+R153)</f>
        <v>2.5480810145590755</v>
      </c>
      <c r="H153" s="21">
        <v>8134</v>
      </c>
      <c r="I153" s="28">
        <v>4.8477378903368597E-2</v>
      </c>
      <c r="J153" s="21">
        <v>6688.81</v>
      </c>
      <c r="K153" s="28">
        <v>2.9040427220985503</v>
      </c>
      <c r="L153" s="21">
        <v>7411.7</v>
      </c>
      <c r="M153" s="28">
        <v>2.8083447792004499</v>
      </c>
      <c r="N153" s="21">
        <v>68529.399999999994</v>
      </c>
      <c r="O153" s="28">
        <v>2.6945416419814001</v>
      </c>
      <c r="P153" s="21">
        <v>16037.6</v>
      </c>
      <c r="Q153" s="28">
        <v>2.18635893151095</v>
      </c>
      <c r="R153" s="22">
        <v>5979.7</v>
      </c>
      <c r="S153" s="30">
        <v>4.5191019616368697</v>
      </c>
    </row>
    <row r="154" spans="1:19" ht="14.25" customHeight="1" x14ac:dyDescent="0.2">
      <c r="A154" s="23" t="s">
        <v>1</v>
      </c>
      <c r="B154" s="26">
        <f t="shared" si="32"/>
        <v>2065193.12</v>
      </c>
      <c r="C154" s="28">
        <f t="shared" si="33"/>
        <v>6.957496323636804E-2</v>
      </c>
      <c r="D154" s="21">
        <v>2004756.51</v>
      </c>
      <c r="E154" s="28">
        <v>7.8515111044582687E-3</v>
      </c>
      <c r="F154" s="21">
        <f t="shared" si="34"/>
        <v>60436.61</v>
      </c>
      <c r="G154" s="28">
        <f t="shared" si="35"/>
        <v>2.1170176057194512</v>
      </c>
      <c r="H154" s="21">
        <v>318.81</v>
      </c>
      <c r="I154" s="28">
        <v>4.91062074589881</v>
      </c>
      <c r="J154" s="21">
        <v>1769.32</v>
      </c>
      <c r="K154" s="28">
        <v>1.2746834942237699</v>
      </c>
      <c r="L154" s="21">
        <v>17148.14</v>
      </c>
      <c r="M154" s="28">
        <v>2.5987300255304699</v>
      </c>
      <c r="N154" s="21">
        <v>21010.34</v>
      </c>
      <c r="O154" s="28">
        <v>1.8088460824527399</v>
      </c>
      <c r="P154" s="21">
        <v>19595.71</v>
      </c>
      <c r="Q154" s="28">
        <v>1.9201235474499299</v>
      </c>
      <c r="R154" s="22">
        <v>594.29</v>
      </c>
      <c r="S154" s="30">
        <v>6.6136864157229596</v>
      </c>
    </row>
    <row r="155" spans="1:19" ht="14.25" customHeight="1" x14ac:dyDescent="0.2">
      <c r="A155" s="23" t="s">
        <v>2</v>
      </c>
      <c r="B155" s="26">
        <f t="shared" si="32"/>
        <v>3113197.8300000005</v>
      </c>
      <c r="C155" s="28">
        <f t="shared" si="33"/>
        <v>9.0419255335276991E-2</v>
      </c>
      <c r="D155" s="21">
        <v>3011448.11</v>
      </c>
      <c r="E155" s="28">
        <v>7.9777399850333112E-3</v>
      </c>
      <c r="F155" s="21">
        <f t="shared" si="34"/>
        <v>101749.72</v>
      </c>
      <c r="G155" s="28">
        <f t="shared" si="35"/>
        <v>2.5304097102183705</v>
      </c>
      <c r="H155" s="21">
        <v>159.33000000000001</v>
      </c>
      <c r="I155" s="28">
        <v>3.1079081152325396</v>
      </c>
      <c r="J155" s="21">
        <v>12952.02</v>
      </c>
      <c r="K155" s="28">
        <v>3.9742118681101504</v>
      </c>
      <c r="L155" s="21">
        <v>17101.87</v>
      </c>
      <c r="M155" s="28">
        <v>2.0555028192823399</v>
      </c>
      <c r="N155" s="21">
        <v>50215.49</v>
      </c>
      <c r="O155" s="28">
        <v>2.6661259503790604</v>
      </c>
      <c r="P155" s="21">
        <v>21112.74</v>
      </c>
      <c r="Q155" s="28">
        <v>1.66799012823537</v>
      </c>
      <c r="R155" s="22">
        <v>208.27</v>
      </c>
      <c r="S155" s="30">
        <v>6</v>
      </c>
    </row>
    <row r="156" spans="1:19" ht="14.25" customHeight="1" x14ac:dyDescent="0.2">
      <c r="A156" s="23" t="s">
        <v>3</v>
      </c>
      <c r="B156" s="26">
        <f t="shared" si="32"/>
        <v>7908344.4400000004</v>
      </c>
      <c r="C156" s="28">
        <f t="shared" si="33"/>
        <v>0.13217371747404569</v>
      </c>
      <c r="D156" s="21">
        <v>7749706.54</v>
      </c>
      <c r="E156" s="28">
        <v>0.10437031414353401</v>
      </c>
      <c r="F156" s="21">
        <f t="shared" ref="F156" si="36">H156+J156+L156+N156+P156+R156</f>
        <v>158637.9</v>
      </c>
      <c r="G156" s="28">
        <f t="shared" ref="G156" si="37">(H156*I156+J156*K156+L156*M156+N156*O156+P156*Q156+R156*S156)/(H156+J156+L156+N156+P156+R156)</f>
        <v>1.4904129315882266</v>
      </c>
      <c r="H156" s="21">
        <v>75917.97</v>
      </c>
      <c r="I156" s="28">
        <v>9.6397839668263E-2</v>
      </c>
      <c r="J156" s="21">
        <v>9493.68</v>
      </c>
      <c r="K156" s="28">
        <v>3.1173846917106998</v>
      </c>
      <c r="L156" s="21">
        <v>30939.73</v>
      </c>
      <c r="M156" s="28">
        <v>0.8803648189560801</v>
      </c>
      <c r="N156" s="21">
        <v>34975.730000000003</v>
      </c>
      <c r="O156" s="28">
        <v>4.2785776451270596</v>
      </c>
      <c r="P156" s="21">
        <v>6809.14</v>
      </c>
      <c r="Q156" s="28">
        <v>3.0107282711179395</v>
      </c>
      <c r="R156" s="22">
        <v>501.65</v>
      </c>
      <c r="S156" s="30">
        <v>4.2601415329412902</v>
      </c>
    </row>
    <row r="157" spans="1:19" ht="14.25" customHeight="1" x14ac:dyDescent="0.2">
      <c r="A157" s="23" t="s">
        <v>4</v>
      </c>
      <c r="B157" s="26">
        <f t="shared" si="32"/>
        <v>9960412.2800000012</v>
      </c>
      <c r="C157" s="28">
        <f t="shared" si="33"/>
        <v>5.7484417643001412E-2</v>
      </c>
      <c r="D157" s="21">
        <v>9751540.1300000008</v>
      </c>
      <c r="E157" s="28">
        <v>1.11117196007478E-2</v>
      </c>
      <c r="F157" s="21">
        <f t="shared" ref="F157" si="38">H157+J157+L157+N157+P157+R157</f>
        <v>208872.15</v>
      </c>
      <c r="G157" s="28">
        <f t="shared" ref="G157" si="39">(H157*I157+J157*K157+L157*M157+N157*O157+P157*Q157+R157*S157)/(H157+J157+L157+N157+P157+R157)</f>
        <v>2.222470156026068</v>
      </c>
      <c r="H157" s="21">
        <v>29854.46</v>
      </c>
      <c r="I157" s="28">
        <v>0.41475464972402803</v>
      </c>
      <c r="J157" s="21">
        <v>17096.57</v>
      </c>
      <c r="K157" s="28">
        <v>3.4460047892647498</v>
      </c>
      <c r="L157" s="21">
        <v>19027.34</v>
      </c>
      <c r="M157" s="28">
        <v>2.3372820898769904</v>
      </c>
      <c r="N157" s="21">
        <v>60259.33</v>
      </c>
      <c r="O157" s="28">
        <v>1.3866845432898101</v>
      </c>
      <c r="P157" s="21">
        <v>82468.61</v>
      </c>
      <c r="Q157" s="28">
        <v>3.1993726352366103</v>
      </c>
      <c r="R157" s="22">
        <v>165.84</v>
      </c>
      <c r="S157" s="30">
        <v>6.2362819585142297</v>
      </c>
    </row>
    <row r="158" spans="1:19" ht="14.25" customHeight="1" x14ac:dyDescent="0.2">
      <c r="A158" s="23" t="s">
        <v>5</v>
      </c>
      <c r="B158" s="26">
        <f t="shared" si="32"/>
        <v>8986962.0599999987</v>
      </c>
      <c r="C158" s="28">
        <f t="shared" si="33"/>
        <v>8.4137726380921235E-2</v>
      </c>
      <c r="D158" s="21">
        <v>8749958.4900000002</v>
      </c>
      <c r="E158" s="28">
        <v>3.5820251074128201E-2</v>
      </c>
      <c r="F158" s="21">
        <f t="shared" ref="F158" si="40">H158+J158+L158+N158+P158+R158</f>
        <v>237003.57000000004</v>
      </c>
      <c r="G158" s="28">
        <f t="shared" ref="G158" si="41">(H158*I158+J158*K158+L158*M158+N158*O158+P158*Q158+R158*S158)/(H158+J158+L158+N158+P158+R158)</f>
        <v>1.8679754266992703</v>
      </c>
      <c r="H158" s="21">
        <v>63900.38</v>
      </c>
      <c r="I158" s="28">
        <v>0.83315536621222008</v>
      </c>
      <c r="J158" s="21">
        <v>22340.58</v>
      </c>
      <c r="K158" s="28">
        <v>1.80450672722015</v>
      </c>
      <c r="L158" s="21">
        <v>30038.29</v>
      </c>
      <c r="M158" s="28">
        <v>2.1570964592192206</v>
      </c>
      <c r="N158" s="21">
        <v>50695.79</v>
      </c>
      <c r="O158" s="28">
        <v>2.2741272874927101</v>
      </c>
      <c r="P158" s="21">
        <v>69747.180000000008</v>
      </c>
      <c r="Q158" s="28">
        <v>2.40249720490492</v>
      </c>
      <c r="R158" s="22">
        <v>281.35000000000002</v>
      </c>
      <c r="S158" s="30">
        <v>5.3762217878087801</v>
      </c>
    </row>
    <row r="159" spans="1:19" ht="14.25" customHeight="1" x14ac:dyDescent="0.2">
      <c r="A159" s="23" t="s">
        <v>6</v>
      </c>
      <c r="B159" s="26">
        <f t="shared" si="32"/>
        <v>13419552.51</v>
      </c>
      <c r="C159" s="28">
        <f t="shared" si="33"/>
        <v>9.455837762506733E-2</v>
      </c>
      <c r="D159" s="21">
        <v>13163338.470000001</v>
      </c>
      <c r="E159" s="28">
        <v>5.0488365585573201E-2</v>
      </c>
      <c r="F159" s="21">
        <f t="shared" ref="F159" si="42">H159+J159+L159+N159+P159+R159</f>
        <v>256214.03999999998</v>
      </c>
      <c r="G159" s="28">
        <f t="shared" ref="G159" si="43">(H159*I159+J159*K159+L159*M159+N159*O159+P159*Q159+R159*S159)/(H159+J159+L159+N159+P159+R159)</f>
        <v>2.3587141001328438</v>
      </c>
      <c r="H159" s="21">
        <v>61917.06</v>
      </c>
      <c r="I159" s="28">
        <v>0.73741857252266219</v>
      </c>
      <c r="J159" s="21">
        <v>33928.06</v>
      </c>
      <c r="K159" s="28">
        <v>2.5039151280680398</v>
      </c>
      <c r="L159" s="21">
        <v>19370.03</v>
      </c>
      <c r="M159" s="28">
        <v>2.5255917363060401</v>
      </c>
      <c r="N159" s="21">
        <v>28603.54</v>
      </c>
      <c r="O159" s="28">
        <v>3.1094481697020702</v>
      </c>
      <c r="P159" s="21">
        <v>112230.36</v>
      </c>
      <c r="Q159" s="28">
        <v>2.9830887506731703</v>
      </c>
      <c r="R159" s="22">
        <v>164.99</v>
      </c>
      <c r="S159" s="30">
        <v>6.4777192557124694</v>
      </c>
    </row>
    <row r="160" spans="1:19" ht="14.25" customHeight="1" x14ac:dyDescent="0.2">
      <c r="A160" s="23" t="s">
        <v>7</v>
      </c>
      <c r="B160" s="26">
        <f t="shared" si="32"/>
        <v>13044919.299999999</v>
      </c>
      <c r="C160" s="28">
        <f t="shared" si="33"/>
        <v>0.10780754040387205</v>
      </c>
      <c r="D160" s="21">
        <v>12763001.68</v>
      </c>
      <c r="E160" s="28">
        <v>5.7398116655266306E-2</v>
      </c>
      <c r="F160" s="21">
        <f t="shared" ref="F160" si="44">H160+J160+L160+N160+P160+R160</f>
        <v>281917.62</v>
      </c>
      <c r="G160" s="28">
        <f t="shared" ref="G160" si="45">(H160*I160+J160*K160+L160*M160+N160*O160+P160*Q160+R160*S160)/(H160+J160+L160+N160+P160+R160)</f>
        <v>2.3899478336969517</v>
      </c>
      <c r="H160" s="21">
        <v>35965.910000000003</v>
      </c>
      <c r="I160" s="28">
        <v>1.7928273857105199</v>
      </c>
      <c r="J160" s="21">
        <v>43687.62</v>
      </c>
      <c r="K160" s="28">
        <v>1.77292913873541</v>
      </c>
      <c r="L160" s="21">
        <v>52820.52</v>
      </c>
      <c r="M160" s="28">
        <v>1.9927288485611299</v>
      </c>
      <c r="N160" s="21">
        <v>107457.28</v>
      </c>
      <c r="O160" s="28">
        <v>2.8446524321107001</v>
      </c>
      <c r="P160" s="21">
        <v>31199.64</v>
      </c>
      <c r="Q160" s="28">
        <v>2.3178325903760402</v>
      </c>
      <c r="R160" s="22">
        <v>10786.65</v>
      </c>
      <c r="S160" s="30">
        <v>4.5038592148628194</v>
      </c>
    </row>
    <row r="161" spans="1:19" ht="14.25" customHeight="1" x14ac:dyDescent="0.2">
      <c r="A161" s="23" t="s">
        <v>8</v>
      </c>
      <c r="B161" s="26">
        <f t="shared" si="32"/>
        <v>23944855.990000002</v>
      </c>
      <c r="C161" s="28">
        <f t="shared" si="33"/>
        <v>9.5871228399064576E-2</v>
      </c>
      <c r="D161" s="21">
        <v>23560888.399999999</v>
      </c>
      <c r="E161" s="28">
        <v>5.8978041082695304E-2</v>
      </c>
      <c r="F161" s="21">
        <f t="shared" ref="F161" si="46">H161+J161+L161+N161+P161+R161</f>
        <v>383967.58999999997</v>
      </c>
      <c r="G161" s="28">
        <f t="shared" ref="G161" si="47">(H161*I161+J161*K161+L161*M161+N161*O161+P161*Q161+R161*S161)/(H161+J161+L161+N161+P161+R161)</f>
        <v>2.3596984151709282</v>
      </c>
      <c r="H161" s="21">
        <v>21121.69</v>
      </c>
      <c r="I161" s="28">
        <v>1.8269527817139599</v>
      </c>
      <c r="J161" s="21">
        <v>46127.1</v>
      </c>
      <c r="K161" s="28">
        <v>1.3507348283330201</v>
      </c>
      <c r="L161" s="21">
        <v>58043.28</v>
      </c>
      <c r="M161" s="28">
        <v>2.8840802862967103</v>
      </c>
      <c r="N161" s="21">
        <v>74473.36</v>
      </c>
      <c r="O161" s="28">
        <v>2.652295615506</v>
      </c>
      <c r="P161" s="21">
        <v>184057.18</v>
      </c>
      <c r="Q161" s="28">
        <v>2.3873412436287498</v>
      </c>
      <c r="R161" s="22">
        <v>144.97999999999999</v>
      </c>
      <c r="S161" s="30">
        <v>5.65429714443371</v>
      </c>
    </row>
    <row r="162" spans="1:19" ht="14.25" customHeight="1" x14ac:dyDescent="0.2">
      <c r="A162" s="23" t="s">
        <v>9</v>
      </c>
      <c r="B162" s="26">
        <f t="shared" si="32"/>
        <v>29734428.850000001</v>
      </c>
      <c r="C162" s="28">
        <f t="shared" si="33"/>
        <v>0.10772330082607257</v>
      </c>
      <c r="D162" s="21">
        <v>27830941.890000001</v>
      </c>
      <c r="E162" s="28">
        <v>6.8188628595494502E-2</v>
      </c>
      <c r="F162" s="21">
        <f t="shared" ref="F162" si="48">H162+J162+L162+N162+P162+R162</f>
        <v>1903486.9600000004</v>
      </c>
      <c r="G162" s="28">
        <f t="shared" ref="G162" si="49">(H162*I162+J162*K162+L162*M162+N162*O162+P162*Q162+R162*S162)/(H162+J162+L162+N162+P162+R162)</f>
        <v>0.68576096990966573</v>
      </c>
      <c r="H162" s="21">
        <v>1398657.87</v>
      </c>
      <c r="I162" s="28">
        <v>1.06689168381114E-2</v>
      </c>
      <c r="J162" s="21">
        <v>56581.09</v>
      </c>
      <c r="K162" s="28">
        <v>1.4736058920038497</v>
      </c>
      <c r="L162" s="21">
        <v>80949.150000000009</v>
      </c>
      <c r="M162" s="28">
        <v>2.69684554810026</v>
      </c>
      <c r="N162" s="21">
        <v>271773.90000000002</v>
      </c>
      <c r="O162" s="28">
        <v>2.3835103039695902</v>
      </c>
      <c r="P162" s="21">
        <v>92841.600000000006</v>
      </c>
      <c r="Q162" s="28">
        <v>3.5998577792713591</v>
      </c>
      <c r="R162" s="22">
        <v>2683.35</v>
      </c>
      <c r="S162" s="30">
        <v>2.5106191887006899</v>
      </c>
    </row>
    <row r="163" spans="1:19" ht="14.25" customHeight="1" x14ac:dyDescent="0.2">
      <c r="A163" s="23" t="s">
        <v>14</v>
      </c>
      <c r="B163" s="26">
        <f t="shared" si="32"/>
        <v>26936673.139999997</v>
      </c>
      <c r="C163" s="28">
        <f t="shared" si="33"/>
        <v>0.10064093637734219</v>
      </c>
      <c r="D163" s="21">
        <v>25411296.699999999</v>
      </c>
      <c r="E163" s="28">
        <v>5.1889092499557504E-2</v>
      </c>
      <c r="F163" s="21">
        <f>H163+J163+L163+N163+P163+R163</f>
        <v>1525376.44</v>
      </c>
      <c r="G163" s="28">
        <f t="shared" ref="G163" si="50">(H163*I163+J163*K163+L163*M163+N163*O163+P163*Q163+R163*S163)/(H163+J163+L163+N163+P163+R163)</f>
        <v>0.91279952029415223</v>
      </c>
      <c r="H163" s="21">
        <v>817897.63</v>
      </c>
      <c r="I163" s="28">
        <v>4.2880931443706499E-2</v>
      </c>
      <c r="J163" s="21">
        <v>48257.279999999999</v>
      </c>
      <c r="K163" s="28">
        <v>1.27774788177038</v>
      </c>
      <c r="L163" s="21">
        <v>182335.32</v>
      </c>
      <c r="M163" s="28">
        <v>1.4048021661409296</v>
      </c>
      <c r="N163" s="21">
        <v>435648.34</v>
      </c>
      <c r="O163" s="28">
        <v>2.1228849872353504</v>
      </c>
      <c r="P163" s="21">
        <v>36331.22</v>
      </c>
      <c r="Q163" s="28">
        <v>2.5434298655536498</v>
      </c>
      <c r="R163" s="22">
        <v>4906.6500000000005</v>
      </c>
      <c r="S163" s="30">
        <v>4.53420358085455</v>
      </c>
    </row>
    <row r="164" spans="1:19" ht="12.75" customHeight="1" thickBot="1" x14ac:dyDescent="0.25">
      <c r="A164" s="24" t="s">
        <v>15</v>
      </c>
      <c r="B164" s="27">
        <f>D164+H164+J164+L164+N164+P164+R164</f>
        <v>30142680.66</v>
      </c>
      <c r="C164" s="29">
        <f t="shared" si="33"/>
        <v>0.10425545941473677</v>
      </c>
      <c r="D164" s="25">
        <v>27734059.52</v>
      </c>
      <c r="E164" s="29">
        <v>2.6873297847454802E-2</v>
      </c>
      <c r="F164" s="25">
        <f t="shared" ref="F164" si="51">H164+J164+L164+N164+P164+R164</f>
        <v>2408621.14</v>
      </c>
      <c r="G164" s="29">
        <f t="shared" ref="G164" si="52">(H164*I164+J164*K164+L164*M164+N164*O164+P164*Q164+R164*S164)/(H164+J164+L164+N164+P164+R164)</f>
        <v>0.99527208259909294</v>
      </c>
      <c r="H164" s="25">
        <v>1366051.98</v>
      </c>
      <c r="I164" s="29">
        <v>2.5650057840405204E-2</v>
      </c>
      <c r="J164" s="25">
        <v>200572.93</v>
      </c>
      <c r="K164" s="29">
        <v>0.72013004247382695</v>
      </c>
      <c r="L164" s="25">
        <v>159236.84</v>
      </c>
      <c r="M164" s="29">
        <v>1.35040248726363</v>
      </c>
      <c r="N164" s="25">
        <v>132219.1</v>
      </c>
      <c r="O164" s="29">
        <v>1.8209719216058802</v>
      </c>
      <c r="P164" s="25">
        <v>550256.48</v>
      </c>
      <c r="Q164" s="29">
        <v>3.1991700175888904</v>
      </c>
      <c r="R164" s="25">
        <v>283.81</v>
      </c>
      <c r="S164" s="29">
        <v>5.6035625946936305</v>
      </c>
    </row>
    <row r="165" spans="1:19" x14ac:dyDescent="0.2">
      <c r="A165" s="23" t="s">
        <v>78</v>
      </c>
      <c r="B165" s="26">
        <f>D165+H165+J165+L165+N165+P165+R165</f>
        <v>30363087.940000001</v>
      </c>
      <c r="C165" s="28">
        <f t="shared" ref="C165:C166" si="53">(D165*E165+H165*I165+J165*K165+L165*M165+N165*O165+P165*Q165+R165*S165)/(D165+H165+J165+L165+N165+P165+R165)</f>
        <v>9.6065427695098793E-2</v>
      </c>
      <c r="D165" s="21">
        <v>27479470.300000001</v>
      </c>
      <c r="E165" s="28">
        <v>2.7017948013357399E-3</v>
      </c>
      <c r="F165" s="21">
        <f t="shared" ref="F165:F166" si="54">H165+J165+L165+N165+P165+R165</f>
        <v>2883617.6399999997</v>
      </c>
      <c r="G165" s="28">
        <f t="shared" ref="G165:G166" si="55">(H165*I165+J165*K165+L165*M165+N165*O165+P165*Q165+R165*S165)/(H165+J165+L165+N165+P165+R165)</f>
        <v>0.9857753329252058</v>
      </c>
      <c r="H165" s="21">
        <v>617117.02</v>
      </c>
      <c r="I165" s="28">
        <v>0.112884976013139</v>
      </c>
      <c r="J165" s="21">
        <v>539130.94000000006</v>
      </c>
      <c r="K165" s="28">
        <v>0.31926927362024499</v>
      </c>
      <c r="L165" s="21">
        <v>135367.47</v>
      </c>
      <c r="M165" s="28">
        <v>1.2175121718681698</v>
      </c>
      <c r="N165" s="21">
        <v>713978.56</v>
      </c>
      <c r="O165" s="28">
        <v>0.92712100262506492</v>
      </c>
      <c r="P165" s="21">
        <v>877929.6</v>
      </c>
      <c r="Q165" s="28">
        <v>2.0199892664514296</v>
      </c>
      <c r="R165" s="22">
        <v>94.05</v>
      </c>
      <c r="S165" s="30">
        <v>6.8423817118553991</v>
      </c>
    </row>
    <row r="166" spans="1:19" x14ac:dyDescent="0.2">
      <c r="A166" s="23" t="s">
        <v>1</v>
      </c>
      <c r="B166" s="26">
        <f t="shared" ref="B166" si="56">D166+H166+J166+L166+N166+P166+R166</f>
        <v>23390433.820000004</v>
      </c>
      <c r="C166" s="28">
        <f t="shared" si="53"/>
        <v>7.5470331387808412E-2</v>
      </c>
      <c r="D166" s="21">
        <v>21872033.300000001</v>
      </c>
      <c r="E166" s="28">
        <v>3.38729038054272E-3</v>
      </c>
      <c r="F166" s="21">
        <f t="shared" si="54"/>
        <v>1518400.52</v>
      </c>
      <c r="G166" s="28">
        <f t="shared" si="55"/>
        <v>1.1138015572465703</v>
      </c>
      <c r="H166" s="21">
        <v>707497.14</v>
      </c>
      <c r="I166" s="28">
        <v>0.11067419565823303</v>
      </c>
      <c r="J166" s="21">
        <v>55853.760000000002</v>
      </c>
      <c r="K166" s="28">
        <v>1.5837302663240598</v>
      </c>
      <c r="L166" s="21">
        <v>101340.65</v>
      </c>
      <c r="M166" s="28">
        <v>2.79246162916855</v>
      </c>
      <c r="N166" s="21">
        <v>172144.55</v>
      </c>
      <c r="O166" s="28">
        <v>1.9582742543984097</v>
      </c>
      <c r="P166" s="21">
        <v>480773.42</v>
      </c>
      <c r="Q166" s="28">
        <v>1.86890946612648</v>
      </c>
      <c r="R166" s="22">
        <v>791</v>
      </c>
      <c r="S166" s="30">
        <v>7.3575018963337504</v>
      </c>
    </row>
    <row r="167" spans="1:19" x14ac:dyDescent="0.2">
      <c r="A167" s="23" t="s">
        <v>2</v>
      </c>
      <c r="B167" s="26">
        <f t="shared" ref="B167" si="57">D167+H167+J167+L167+N167+P167+R167</f>
        <v>26828112.66</v>
      </c>
      <c r="C167" s="28">
        <f t="shared" ref="C167" si="58">(D167*E167+H167*I167+J167*K167+L167*M167+N167*O167+P167*Q167+R167*S167)/(D167+H167+J167+L167+N167+P167+R167)</f>
        <v>3.647645755413341E-2</v>
      </c>
      <c r="D167" s="21">
        <v>23330635.809999999</v>
      </c>
      <c r="E167" s="28">
        <v>3.8612885106794701E-3</v>
      </c>
      <c r="F167" s="21">
        <f t="shared" ref="F167" si="59">H167+J167+L167+N167+P167+R167</f>
        <v>3497476.8499999996</v>
      </c>
      <c r="G167" s="28">
        <f t="shared" ref="G167" si="60">(H167*I167+J167*K167+L167*M167+N167*O167+P167*Q167+R167*S167)/(H167+J167+L167+N167+P167+R167)</f>
        <v>0.25404262409914147</v>
      </c>
      <c r="H167" s="21">
        <v>2958736.15</v>
      </c>
      <c r="I167" s="28">
        <v>8.7996606253653298E-3</v>
      </c>
      <c r="J167" s="21">
        <v>92317.35</v>
      </c>
      <c r="K167" s="28">
        <v>1.5481390995300499</v>
      </c>
      <c r="L167" s="21">
        <v>24979.26</v>
      </c>
      <c r="M167" s="28">
        <v>2.5019602982634401</v>
      </c>
      <c r="N167" s="21">
        <v>384854.98</v>
      </c>
      <c r="O167" s="28">
        <v>1.4883687018938898</v>
      </c>
      <c r="P167" s="21">
        <v>36570.83</v>
      </c>
      <c r="Q167" s="28">
        <v>2.3023412320693799</v>
      </c>
      <c r="R167" s="22">
        <v>18.28</v>
      </c>
      <c r="S167" s="30">
        <v>2.7609409190371998</v>
      </c>
    </row>
    <row r="168" spans="1:19" x14ac:dyDescent="0.2">
      <c r="A168" s="23" t="s">
        <v>3</v>
      </c>
      <c r="B168" s="26">
        <f t="shared" ref="B168" si="61">D168+H168+J168+L168+N168+P168+R168</f>
        <v>25485894.409999996</v>
      </c>
      <c r="C168" s="28">
        <f t="shared" ref="C168" si="62">(D168*E168+H168*I168+J168*K168+L168*M168+N168*O168+P168*Q168+R168*S168)/(D168+H168+J168+L168+N168+P168+R168)</f>
        <v>9.0463289328208352E-2</v>
      </c>
      <c r="D168" s="21">
        <v>23333779.469999999</v>
      </c>
      <c r="E168" s="28">
        <v>3.6035370998558597E-3</v>
      </c>
      <c r="F168" s="21">
        <f t="shared" ref="F168" si="63">H168+J168+L168+N168+P168+R168</f>
        <v>2152114.94</v>
      </c>
      <c r="G168" s="28">
        <f t="shared" ref="G168" si="64">(H168*I168+J168*K168+L168*M168+N168*O168+P168*Q168+R168*S168)/(H168+J168+L168+N168+P168+R168)</f>
        <v>1.0322188924537634</v>
      </c>
      <c r="H168" s="21">
        <v>1368795.94</v>
      </c>
      <c r="I168" s="28">
        <v>0.10230178444275601</v>
      </c>
      <c r="J168" s="21">
        <v>106497.02</v>
      </c>
      <c r="K168" s="28">
        <v>1.96330420700974</v>
      </c>
      <c r="L168" s="21">
        <v>46118.7</v>
      </c>
      <c r="M168" s="28">
        <v>2.3032275367692501</v>
      </c>
      <c r="N168" s="21">
        <v>441183.2</v>
      </c>
      <c r="O168" s="28">
        <v>2.7932768434972099</v>
      </c>
      <c r="P168" s="21">
        <v>189420.31</v>
      </c>
      <c r="Q168" s="28">
        <v>2.8158038021371596</v>
      </c>
      <c r="R168" s="22">
        <v>99.77</v>
      </c>
      <c r="S168" s="30">
        <v>3.9919815575824402</v>
      </c>
    </row>
    <row r="169" spans="1:19" x14ac:dyDescent="0.2">
      <c r="A169" s="23" t="s">
        <v>4</v>
      </c>
      <c r="B169" s="26">
        <f t="shared" ref="B169" si="65">D169+H169+J169+L169+N169+P169+R169</f>
        <v>32298680.389999997</v>
      </c>
      <c r="C169" s="28">
        <f t="shared" ref="C169" si="66">(D169*E169+H169*I169+J169*K169+L169*M169+N169*O169+P169*Q169+R169*S169)/(D169+H169+J169+L169+N169+P169+R169)</f>
        <v>3.3670149023695153E-2</v>
      </c>
      <c r="D169" s="21">
        <v>29254284.91</v>
      </c>
      <c r="E169" s="28">
        <v>4.3252301462596201E-3</v>
      </c>
      <c r="F169" s="21">
        <f t="shared" ref="F169" si="67">H169+J169+L169+N169+P169+R169</f>
        <v>3044395.4800000004</v>
      </c>
      <c r="G169" s="28">
        <f t="shared" ref="G169" si="68">(H169*I169+J169*K169+L169*M169+N169*O169+P169*Q169+R169*S169)/(H169+J169+L169+N169+P169+R169)</f>
        <v>0.31565211330559462</v>
      </c>
      <c r="H169" s="21">
        <v>2533464.48</v>
      </c>
      <c r="I169" s="28">
        <v>5.7302206699973199E-2</v>
      </c>
      <c r="J169" s="21">
        <v>101244.02</v>
      </c>
      <c r="K169" s="28">
        <v>1.9045505828393601</v>
      </c>
      <c r="L169" s="21">
        <v>62808.9</v>
      </c>
      <c r="M169" s="28">
        <v>1.7888694627672199</v>
      </c>
      <c r="N169" s="21">
        <v>279386.97000000003</v>
      </c>
      <c r="O169" s="28">
        <v>0.90416277036828208</v>
      </c>
      <c r="P169" s="21">
        <v>66270.990000000005</v>
      </c>
      <c r="Q169" s="28">
        <v>3.8924060799453901</v>
      </c>
      <c r="R169" s="22">
        <v>1220.1200000000001</v>
      </c>
      <c r="S169" s="30">
        <v>4.1454938858472901E-2</v>
      </c>
    </row>
    <row r="170" spans="1:19" x14ac:dyDescent="0.2">
      <c r="A170" s="23" t="s">
        <v>5</v>
      </c>
      <c r="B170" s="26">
        <f t="shared" ref="B170" si="69">D170+H170+J170+L170+N170+P170+R170</f>
        <v>29599580.740000002</v>
      </c>
      <c r="C170" s="28">
        <f t="shared" ref="C170" si="70">(D170*E170+H170*I170+J170*K170+L170*M170+N170*O170+P170*Q170+R170*S170)/(D170+H170+J170+L170+N170+P170+R170)</f>
        <v>7.2717736646563128E-2</v>
      </c>
      <c r="D170" s="21">
        <v>26288163.010000002</v>
      </c>
      <c r="E170" s="28">
        <v>0</v>
      </c>
      <c r="F170" s="21">
        <f t="shared" ref="F170" si="71">H170+J170+L170+N170+P170+R170</f>
        <v>3311417.73</v>
      </c>
      <c r="G170" s="28">
        <f t="shared" ref="G170" si="72">(H170*I170+J170*K170+L170*M170+N170*O170+P170*Q170+R170*S170)/(H170+J170+L170+N170+P170+R170)</f>
        <v>0.64999788386710189</v>
      </c>
      <c r="H170" s="21">
        <v>1230670.28</v>
      </c>
      <c r="I170" s="28">
        <v>7.6096710485281209E-3</v>
      </c>
      <c r="J170" s="21">
        <v>436650.38</v>
      </c>
      <c r="K170" s="28">
        <v>2.51601879838053</v>
      </c>
      <c r="L170" s="21">
        <v>71295.81</v>
      </c>
      <c r="M170" s="28">
        <v>2.0003621404960499</v>
      </c>
      <c r="N170" s="21">
        <v>1412680.79</v>
      </c>
      <c r="O170" s="28">
        <v>0.35692114288607302</v>
      </c>
      <c r="P170" s="21">
        <v>160119.67000000001</v>
      </c>
      <c r="Q170" s="28">
        <v>2.4831020167603399</v>
      </c>
      <c r="R170" s="22">
        <v>0.8</v>
      </c>
      <c r="S170" s="30">
        <v>3</v>
      </c>
    </row>
    <row r="171" spans="1:19" x14ac:dyDescent="0.2">
      <c r="A171" s="23" t="s">
        <v>6</v>
      </c>
      <c r="B171" s="26">
        <f t="shared" ref="B171" si="73">D171+H171+J171+L171+N171+P171+R171</f>
        <v>27346115.789999999</v>
      </c>
      <c r="C171" s="28">
        <f t="shared" ref="C171" si="74">(D171*E171+H171*I171+J171*K171+L171*M171+N171*O171+P171*Q171+R171*S171)/(D171+H171+J171+L171+N171+P171+R171)</f>
        <v>7.0315083168160666E-2</v>
      </c>
      <c r="D171" s="21">
        <v>25265345.02</v>
      </c>
      <c r="E171" s="28">
        <v>0</v>
      </c>
      <c r="F171" s="21">
        <f t="shared" ref="F171" si="75">H171+J171+L171+N171+P171+R171</f>
        <v>2080770.77</v>
      </c>
      <c r="G171" s="28">
        <f t="shared" ref="G171" si="76">(H171*I171+J171*K171+L171*M171+N171*O171+P171*Q171+R171*S171)/(H171+J171+L171+N171+P171+R171)</f>
        <v>0.92410198846651492</v>
      </c>
      <c r="H171" s="21">
        <v>1185962.57</v>
      </c>
      <c r="I171" s="28">
        <v>5.8182904710053399E-2</v>
      </c>
      <c r="J171" s="21">
        <v>182243.4</v>
      </c>
      <c r="K171" s="28">
        <v>3.8658421654775998</v>
      </c>
      <c r="L171" s="21">
        <v>99941.3</v>
      </c>
      <c r="M171" s="28">
        <v>1.9131141820248501</v>
      </c>
      <c r="N171" s="21">
        <v>522731.51</v>
      </c>
      <c r="O171" s="28">
        <v>1.2379200025649899</v>
      </c>
      <c r="P171" s="21">
        <v>78139.11</v>
      </c>
      <c r="Q171" s="28">
        <v>3.9719389509299496</v>
      </c>
      <c r="R171" s="22">
        <v>11752.88</v>
      </c>
      <c r="S171" s="30">
        <v>5.5710055748037911E-2</v>
      </c>
    </row>
    <row r="172" spans="1:19" x14ac:dyDescent="0.2">
      <c r="A172" s="23" t="s">
        <v>7</v>
      </c>
      <c r="B172" s="26">
        <f t="shared" ref="B172" si="77">D172+H172+J172+L172+N172+P172+R172</f>
        <v>86875253.25999999</v>
      </c>
      <c r="C172" s="28">
        <f t="shared" ref="C172" si="78">(D172*E172+H172*I172+J172*K172+L172*M172+N172*O172+P172*Q172+R172*S172)/(D172+H172+J172+L172+N172+P172+R172)</f>
        <v>1.1184879146100802E-2</v>
      </c>
      <c r="D172" s="21">
        <v>86307750.409999996</v>
      </c>
      <c r="E172" s="28">
        <v>0</v>
      </c>
      <c r="F172" s="21">
        <f t="shared" ref="F172" si="79">H172+J172+L172+N172+P172+R172</f>
        <v>567502.85</v>
      </c>
      <c r="G172" s="28">
        <f t="shared" ref="G172" si="80">(H172*I172+J172*K172+L172*M172+N172*O172+P172*Q172+R172*S172)/(H172+J172+L172+N172+P172+R172)</f>
        <v>1.7122190813667273</v>
      </c>
      <c r="H172" s="21">
        <v>47795.72</v>
      </c>
      <c r="I172" s="28">
        <v>0.85835276464085108</v>
      </c>
      <c r="J172" s="21">
        <v>132014.39000000001</v>
      </c>
      <c r="K172" s="28">
        <v>1.49738800444406</v>
      </c>
      <c r="L172" s="21">
        <v>99882.3</v>
      </c>
      <c r="M172" s="28">
        <v>1.8737587350311298</v>
      </c>
      <c r="N172" s="21">
        <v>114838.41</v>
      </c>
      <c r="O172" s="28">
        <v>1.2788773407782301</v>
      </c>
      <c r="P172" s="21">
        <v>172882.93</v>
      </c>
      <c r="Q172" s="28">
        <v>2.3056740396521498</v>
      </c>
      <c r="R172" s="22">
        <v>89.1</v>
      </c>
      <c r="S172" s="30">
        <v>3.9910213243546599</v>
      </c>
    </row>
    <row r="173" spans="1:19" x14ac:dyDescent="0.2">
      <c r="A173" s="23" t="s">
        <v>8</v>
      </c>
      <c r="B173" s="26">
        <f t="shared" ref="B173" si="81">D173+H173+J173+L173+N173+P173+R173</f>
        <v>24690313.420000002</v>
      </c>
      <c r="C173" s="28">
        <f t="shared" ref="C173" si="82">(D173*E173+H173*I173+J173*K173+L173*M173+N173*O173+P173*Q173+R173*S173)/(D173+H173+J173+L173+N173+P173+R173)</f>
        <v>7.0925423574473206E-2</v>
      </c>
      <c r="D173" s="21">
        <v>23726305.859999999</v>
      </c>
      <c r="E173" s="28">
        <v>0</v>
      </c>
      <c r="F173" s="21">
        <f t="shared" ref="F173" si="83">H173+J173+L173+N173+P173+R173</f>
        <v>964007.56</v>
      </c>
      <c r="G173" s="28">
        <f t="shared" ref="G173" si="84">(H173*I173+J173*K173+L173*M173+N173*O173+P173*Q173+R173*S173)/(H173+J173+L173+N173+P173+R173)</f>
        <v>1.8165531165543976</v>
      </c>
      <c r="H173" s="21">
        <v>45583.11</v>
      </c>
      <c r="I173" s="28">
        <v>0.9623261335174369</v>
      </c>
      <c r="J173" s="21">
        <v>239873.46</v>
      </c>
      <c r="K173" s="28">
        <v>1.3667835487093898</v>
      </c>
      <c r="L173" s="21">
        <v>138097.51</v>
      </c>
      <c r="M173" s="28">
        <v>1.6819781500767099</v>
      </c>
      <c r="N173" s="21">
        <v>465438.47</v>
      </c>
      <c r="O173" s="28">
        <v>2.0013804653921299</v>
      </c>
      <c r="P173" s="21">
        <v>75005.34</v>
      </c>
      <c r="Q173" s="28">
        <v>2.8748189395581698</v>
      </c>
      <c r="R173" s="22">
        <v>9.67</v>
      </c>
      <c r="S173" s="30">
        <v>2.7706825232678396</v>
      </c>
    </row>
    <row r="174" spans="1:19" x14ac:dyDescent="0.2">
      <c r="A174" s="23" t="s">
        <v>9</v>
      </c>
      <c r="B174" s="26">
        <f t="shared" ref="B174" si="85">D174+H174+J174+L174+N174+P174+R174</f>
        <v>29727689.950000003</v>
      </c>
      <c r="C174" s="28">
        <f t="shared" ref="C174" si="86">(D174*E174+H174*I174+J174*K174+L174*M174+N174*O174+P174*Q174+R174*S174)/(D174+H174+J174+L174+N174+P174+R174)</f>
        <v>9.1864007492449024E-2</v>
      </c>
      <c r="D174" s="21">
        <v>28451974.140000001</v>
      </c>
      <c r="E174" s="28">
        <v>0</v>
      </c>
      <c r="F174" s="21">
        <f t="shared" ref="F174" si="87">H174+J174+L174+N174+P174+R174</f>
        <v>1275715.81</v>
      </c>
      <c r="G174" s="28">
        <f t="shared" ref="G174" si="88">(H174*I174+J174*K174+L174*M174+N174*O174+P174*Q174+R174*S174)/(H174+J174+L174+N174+P174+R174)</f>
        <v>2.1406842424411137</v>
      </c>
      <c r="H174" s="21">
        <v>29039.22</v>
      </c>
      <c r="I174" s="28">
        <v>1.4497022165195899</v>
      </c>
      <c r="J174" s="21">
        <v>267239.01</v>
      </c>
      <c r="K174" s="28">
        <v>1.5332810737474298</v>
      </c>
      <c r="L174" s="21">
        <v>142169.51</v>
      </c>
      <c r="M174" s="28">
        <v>1.6627003553715598</v>
      </c>
      <c r="N174" s="21">
        <v>282886.53000000003</v>
      </c>
      <c r="O174" s="28">
        <v>1.9907245679035999</v>
      </c>
      <c r="P174" s="21">
        <v>554320.31000000006</v>
      </c>
      <c r="Q174" s="28">
        <v>2.6686494258166404</v>
      </c>
      <c r="R174" s="22">
        <v>61.23</v>
      </c>
      <c r="S174" s="30">
        <v>3.8046300832925</v>
      </c>
    </row>
    <row r="175" spans="1:19" x14ac:dyDescent="0.2">
      <c r="A175" s="23" t="s">
        <v>14</v>
      </c>
      <c r="B175" s="26">
        <f t="shared" ref="B175" si="89">D175+H175+J175+L175+N175+P175+R175</f>
        <v>34069594.219999999</v>
      </c>
      <c r="C175" s="28">
        <f t="shared" ref="C175" si="90">(D175*E175+H175*I175+J175*K175+L175*M175+N175*O175+P175*Q175+R175*S175)/(D175+H175+J175+L175+N175+P175+R175)</f>
        <v>8.8437583871522896E-2</v>
      </c>
      <c r="D175" s="21">
        <v>31963404.57</v>
      </c>
      <c r="E175" s="28">
        <v>0</v>
      </c>
      <c r="F175" s="21">
        <f t="shared" ref="F175" si="91">H175+J175+L175+N175+P175+R175</f>
        <v>2106189.65</v>
      </c>
      <c r="G175" s="28">
        <f t="shared" ref="G175" si="92">(H175*I175+J175*K175+L175*M175+N175*O175+P175*Q175+R175*S175)/(H175+J175+L175+N175+P175+R175)</f>
        <v>1.4305609166297071</v>
      </c>
      <c r="H175" s="21">
        <v>617825.71</v>
      </c>
      <c r="I175" s="28">
        <v>6.2034569587594506E-2</v>
      </c>
      <c r="J175" s="21">
        <v>290909.93</v>
      </c>
      <c r="K175" s="28">
        <v>3.0395897929644402</v>
      </c>
      <c r="L175" s="21">
        <v>386008.09</v>
      </c>
      <c r="M175" s="28">
        <v>1.0557975049175798</v>
      </c>
      <c r="N175" s="21">
        <v>568742.38</v>
      </c>
      <c r="O175" s="28">
        <v>1.9369403714912199</v>
      </c>
      <c r="P175" s="21">
        <v>242337.82</v>
      </c>
      <c r="Q175" s="28">
        <v>2.3922869954842403</v>
      </c>
      <c r="R175" s="22">
        <v>365.72</v>
      </c>
      <c r="S175" s="30">
        <v>4.2412774800393702</v>
      </c>
    </row>
    <row r="176" spans="1:19" ht="13.5" thickBot="1" x14ac:dyDescent="0.25">
      <c r="A176" s="24" t="s">
        <v>15</v>
      </c>
      <c r="B176" s="27">
        <f t="shared" ref="B176" si="93">D176+H176+J176+L176+N176+P176+R176</f>
        <v>40201196.819999993</v>
      </c>
      <c r="C176" s="29">
        <f t="shared" ref="C176:C187" si="94">(D176*E176+H176*I176+J176*K176+L176*M176+N176*O176+P176*Q176+R176*S176)/(D176+H176+J176+L176+N176+P176+R176)</f>
        <v>6.7520162167152148E-2</v>
      </c>
      <c r="D176" s="25">
        <v>38808926.579999998</v>
      </c>
      <c r="E176" s="29">
        <v>0</v>
      </c>
      <c r="F176" s="25">
        <f t="shared" ref="F176:F187" si="95">H176+J176+L176+N176+P176+R176</f>
        <v>1392270.2400000002</v>
      </c>
      <c r="G176" s="29">
        <f t="shared" ref="G176:G187" si="96">(H176*I176+J176*K176+L176*M176+N176*O176+P176*Q176+R176*S176)/(H176+J176+L176+N176+P176+R176)</f>
        <v>1.9496152762699288</v>
      </c>
      <c r="H176" s="25">
        <v>92836.26</v>
      </c>
      <c r="I176" s="29">
        <v>0.38284762656315502</v>
      </c>
      <c r="J176" s="25">
        <v>285634.46000000002</v>
      </c>
      <c r="K176" s="29">
        <v>1.3476793419813597</v>
      </c>
      <c r="L176" s="25">
        <v>283745.51</v>
      </c>
      <c r="M176" s="29">
        <v>2.0763826571211599</v>
      </c>
      <c r="N176" s="25">
        <v>650345.66</v>
      </c>
      <c r="O176" s="29">
        <v>2.0938063296985798</v>
      </c>
      <c r="P176" s="25">
        <v>79485.820000000007</v>
      </c>
      <c r="Q176" s="29">
        <v>4.3018032688094596</v>
      </c>
      <c r="R176" s="25">
        <v>222.53</v>
      </c>
      <c r="S176" s="29">
        <v>4.9928099582078795</v>
      </c>
    </row>
    <row r="177" spans="1:19" x14ac:dyDescent="0.2">
      <c r="A177" s="23" t="s">
        <v>79</v>
      </c>
      <c r="B177" s="26">
        <f>D177+H177+J177+L177+N177+P177+R177</f>
        <v>37934319.800000004</v>
      </c>
      <c r="C177" s="28">
        <f t="shared" si="94"/>
        <v>3.9174126947176743E-2</v>
      </c>
      <c r="D177" s="21">
        <v>36938932.25</v>
      </c>
      <c r="E177" s="28">
        <v>4.3424278729659298E-3</v>
      </c>
      <c r="F177" s="21">
        <f t="shared" si="95"/>
        <v>995387.54999999993</v>
      </c>
      <c r="G177" s="28">
        <f t="shared" si="96"/>
        <v>1.3317819883320829</v>
      </c>
      <c r="H177" s="21">
        <v>393366.05</v>
      </c>
      <c r="I177" s="28">
        <v>0.15000508330599502</v>
      </c>
      <c r="J177" s="21">
        <v>99898.17</v>
      </c>
      <c r="K177" s="28">
        <v>1.2097369751618099</v>
      </c>
      <c r="L177" s="21">
        <v>127199.02</v>
      </c>
      <c r="M177" s="28">
        <v>1.6523487625926696</v>
      </c>
      <c r="N177" s="21">
        <v>266487.46000000002</v>
      </c>
      <c r="O177" s="28">
        <v>2.40802574950431</v>
      </c>
      <c r="P177" s="21">
        <v>108278.72</v>
      </c>
      <c r="Q177" s="28">
        <v>2.7084758528730304</v>
      </c>
      <c r="R177" s="22">
        <v>158.13</v>
      </c>
      <c r="S177" s="30">
        <v>3.9567823942325901</v>
      </c>
    </row>
    <row r="178" spans="1:19" x14ac:dyDescent="0.2">
      <c r="A178" s="23" t="s">
        <v>1</v>
      </c>
      <c r="B178" s="26">
        <f t="shared" ref="B178:B188" si="97">D178+H178+J178+L178+N178+P178+R178</f>
        <v>33986691.780000001</v>
      </c>
      <c r="C178" s="28">
        <f t="shared" si="94"/>
        <v>0.10609485887419898</v>
      </c>
      <c r="D178" s="21">
        <v>32011520.98</v>
      </c>
      <c r="E178" s="28">
        <v>3.2296120220152102E-3</v>
      </c>
      <c r="F178" s="21">
        <f t="shared" si="95"/>
        <v>1975170.8</v>
      </c>
      <c r="G178" s="28">
        <f t="shared" si="96"/>
        <v>1.7732281557625291</v>
      </c>
      <c r="H178" s="21">
        <v>366990.6</v>
      </c>
      <c r="I178" s="28">
        <v>0.53350600860076502</v>
      </c>
      <c r="J178" s="21">
        <v>260446.67</v>
      </c>
      <c r="K178" s="28">
        <v>1.7066830027045499</v>
      </c>
      <c r="L178" s="21">
        <v>248901.87</v>
      </c>
      <c r="M178" s="28">
        <v>2.32647769701369</v>
      </c>
      <c r="N178" s="21">
        <v>585857.18000000005</v>
      </c>
      <c r="O178" s="28">
        <v>1.9054629554936902</v>
      </c>
      <c r="P178" s="21">
        <v>512771.22</v>
      </c>
      <c r="Q178" s="28">
        <v>2.2735540571095196</v>
      </c>
      <c r="R178" s="22">
        <v>203.26</v>
      </c>
      <c r="S178" s="30">
        <v>4.5753684935550503</v>
      </c>
    </row>
    <row r="179" spans="1:19" x14ac:dyDescent="0.2">
      <c r="A179" s="23" t="s">
        <v>2</v>
      </c>
      <c r="B179" s="26">
        <f t="shared" si="97"/>
        <v>38182968.649999999</v>
      </c>
      <c r="C179" s="28">
        <f t="shared" si="94"/>
        <v>3.1715080951412622E-2</v>
      </c>
      <c r="D179" s="21">
        <v>37392218.909999996</v>
      </c>
      <c r="E179" s="28">
        <v>3.3628163737127598E-3</v>
      </c>
      <c r="F179" s="21">
        <f t="shared" si="95"/>
        <v>790749.74</v>
      </c>
      <c r="G179" s="28">
        <f t="shared" si="96"/>
        <v>1.3724099051869436</v>
      </c>
      <c r="H179" s="21">
        <v>285303.09000000003</v>
      </c>
      <c r="I179" s="28">
        <v>0.16123153065043896</v>
      </c>
      <c r="J179" s="21">
        <v>166824.81</v>
      </c>
      <c r="K179" s="28">
        <v>1.740775916364</v>
      </c>
      <c r="L179" s="21">
        <v>93769.11</v>
      </c>
      <c r="M179" s="28">
        <v>1.6434554257793399</v>
      </c>
      <c r="N179" s="21">
        <v>161254.19</v>
      </c>
      <c r="O179" s="28">
        <v>2.3350466087113801</v>
      </c>
      <c r="P179" s="21">
        <v>83438.5</v>
      </c>
      <c r="Q179" s="28">
        <v>2.6052187767038002</v>
      </c>
      <c r="R179" s="22">
        <v>160.04</v>
      </c>
      <c r="S179" s="30">
        <v>5.0697406898275394</v>
      </c>
    </row>
    <row r="180" spans="1:19" x14ac:dyDescent="0.2">
      <c r="A180" s="23" t="s">
        <v>3</v>
      </c>
      <c r="B180" s="26">
        <f t="shared" si="97"/>
        <v>49720831.789999999</v>
      </c>
      <c r="C180" s="28">
        <f t="shared" si="94"/>
        <v>9.1939426695580542E-2</v>
      </c>
      <c r="D180" s="21">
        <v>48213528.460000001</v>
      </c>
      <c r="E180" s="28">
        <v>4.7932542873672908E-3</v>
      </c>
      <c r="F180" s="21">
        <f t="shared" si="95"/>
        <v>1507303.33</v>
      </c>
      <c r="G180" s="28">
        <f t="shared" si="96"/>
        <v>2.8794503277585113</v>
      </c>
      <c r="H180" s="21">
        <v>147598.86000000002</v>
      </c>
      <c r="I180" s="28">
        <v>0.19256243510281901</v>
      </c>
      <c r="J180" s="21">
        <v>282489.17</v>
      </c>
      <c r="K180" s="28">
        <v>2.9519201967990498</v>
      </c>
      <c r="L180" s="21">
        <v>395174.22</v>
      </c>
      <c r="M180" s="28">
        <v>3.0340091243806295</v>
      </c>
      <c r="N180" s="21">
        <v>236422.5</v>
      </c>
      <c r="O180" s="28">
        <v>2.6101516611151596</v>
      </c>
      <c r="P180" s="21">
        <v>445541.78</v>
      </c>
      <c r="Q180" s="28">
        <v>3.7290725172844601</v>
      </c>
      <c r="R180" s="22">
        <v>76.8</v>
      </c>
      <c r="S180" s="30">
        <v>4.9376041666666692</v>
      </c>
    </row>
    <row r="181" spans="1:19" x14ac:dyDescent="0.2">
      <c r="A181" s="23" t="s">
        <v>4</v>
      </c>
      <c r="B181" s="26">
        <f t="shared" si="97"/>
        <v>48117468.170000002</v>
      </c>
      <c r="C181" s="28">
        <f t="shared" si="94"/>
        <v>4.3256671696573205E-2</v>
      </c>
      <c r="D181" s="21">
        <v>47062833.600000001</v>
      </c>
      <c r="E181" s="28">
        <v>3.5555028713783197E-5</v>
      </c>
      <c r="F181" s="21">
        <f t="shared" si="95"/>
        <v>1054634.57</v>
      </c>
      <c r="G181" s="28">
        <f t="shared" si="96"/>
        <v>1.9719894096587418</v>
      </c>
      <c r="H181" s="21">
        <v>198861.37</v>
      </c>
      <c r="I181" s="28">
        <v>0.215373811414454</v>
      </c>
      <c r="J181" s="21">
        <v>184847.03</v>
      </c>
      <c r="K181" s="28">
        <v>1.0877280094789701</v>
      </c>
      <c r="L181" s="21">
        <v>110442.45</v>
      </c>
      <c r="M181" s="28">
        <v>2.4658230580723299</v>
      </c>
      <c r="N181" s="21">
        <v>400698.48</v>
      </c>
      <c r="O181" s="28">
        <v>2.6373598891615502</v>
      </c>
      <c r="P181" s="21">
        <v>159776.47</v>
      </c>
      <c r="Q181" s="28">
        <v>3.1712656050042902</v>
      </c>
      <c r="R181" s="22">
        <v>8.77</v>
      </c>
      <c r="S181" s="30">
        <v>2.75</v>
      </c>
    </row>
    <row r="182" spans="1:19" x14ac:dyDescent="0.2">
      <c r="A182" s="23" t="s">
        <v>5</v>
      </c>
      <c r="B182" s="26">
        <f t="shared" si="97"/>
        <v>43226755.270000011</v>
      </c>
      <c r="C182" s="28">
        <f t="shared" si="94"/>
        <v>4.141501639014878E-2</v>
      </c>
      <c r="D182" s="21">
        <v>42195222.950000003</v>
      </c>
      <c r="E182" s="28">
        <v>5.0420593642105608E-3</v>
      </c>
      <c r="F182" s="21">
        <f t="shared" si="95"/>
        <v>1031532.32</v>
      </c>
      <c r="G182" s="28">
        <f t="shared" si="96"/>
        <v>1.529264695264227</v>
      </c>
      <c r="H182" s="21">
        <v>453116.14</v>
      </c>
      <c r="I182" s="28">
        <v>1.3626087563334201E-2</v>
      </c>
      <c r="J182" s="21">
        <v>103234.13</v>
      </c>
      <c r="K182" s="28">
        <v>1.5168525012028495</v>
      </c>
      <c r="L182" s="21">
        <v>99649.31</v>
      </c>
      <c r="M182" s="28">
        <v>2.7822564370992597</v>
      </c>
      <c r="N182" s="21">
        <v>164833.45000000001</v>
      </c>
      <c r="O182" s="28">
        <v>2.3243916383476799</v>
      </c>
      <c r="P182" s="21">
        <v>209739.69</v>
      </c>
      <c r="Q182" s="28">
        <v>3.5849923846078</v>
      </c>
      <c r="R182" s="22">
        <v>959.6</v>
      </c>
      <c r="S182" s="30">
        <v>2.52</v>
      </c>
    </row>
    <row r="183" spans="1:19" x14ac:dyDescent="0.2">
      <c r="A183" s="23" t="s">
        <v>6</v>
      </c>
      <c r="B183" s="26">
        <f t="shared" si="97"/>
        <v>50345178.160000004</v>
      </c>
      <c r="C183" s="28">
        <f t="shared" si="94"/>
        <v>4.500145045072175E-2</v>
      </c>
      <c r="D183" s="21">
        <v>49333911.450000003</v>
      </c>
      <c r="E183" s="28">
        <v>0</v>
      </c>
      <c r="F183" s="21">
        <f t="shared" si="95"/>
        <v>1011266.71</v>
      </c>
      <c r="G183" s="28">
        <f t="shared" si="96"/>
        <v>2.2403645032476143</v>
      </c>
      <c r="H183" s="21">
        <v>152861.43</v>
      </c>
      <c r="I183" s="28">
        <v>3.5220643297658498E-2</v>
      </c>
      <c r="J183" s="21">
        <v>362946.52</v>
      </c>
      <c r="K183" s="28">
        <v>2.5178217562190701</v>
      </c>
      <c r="L183" s="21">
        <v>96488.4</v>
      </c>
      <c r="M183" s="28">
        <v>2.01116632154746</v>
      </c>
      <c r="N183" s="21">
        <v>241195.72</v>
      </c>
      <c r="O183" s="28">
        <v>2.3827146916205599</v>
      </c>
      <c r="P183" s="21">
        <v>157275.88</v>
      </c>
      <c r="Q183" s="28">
        <v>3.6543172837436999</v>
      </c>
      <c r="R183" s="22">
        <v>498.76</v>
      </c>
      <c r="S183" s="30">
        <v>5.80789437805758</v>
      </c>
    </row>
    <row r="184" spans="1:19" x14ac:dyDescent="0.2">
      <c r="A184" s="23" t="s">
        <v>7</v>
      </c>
      <c r="B184" s="26">
        <f t="shared" si="97"/>
        <v>42645713.130000003</v>
      </c>
      <c r="C184" s="28">
        <f t="shared" si="94"/>
        <v>3.1877746580433346E-2</v>
      </c>
      <c r="D184" s="21">
        <v>41777511.210000001</v>
      </c>
      <c r="E184" s="28">
        <v>7.9847620966026409E-4</v>
      </c>
      <c r="F184" s="21">
        <f t="shared" si="95"/>
        <v>868201.91999999993</v>
      </c>
      <c r="G184" s="28">
        <f t="shared" si="96"/>
        <v>1.5273991643556826</v>
      </c>
      <c r="H184" s="21">
        <v>304426.43</v>
      </c>
      <c r="I184" s="28">
        <v>0.41809864044984507</v>
      </c>
      <c r="J184" s="21">
        <v>88444.52</v>
      </c>
      <c r="K184" s="28">
        <v>1.9608870125588296</v>
      </c>
      <c r="L184" s="21">
        <v>177182.74</v>
      </c>
      <c r="M184" s="28">
        <v>1.6549673574299597</v>
      </c>
      <c r="N184" s="21">
        <v>177480.12</v>
      </c>
      <c r="O184" s="28">
        <v>2.3977071217891903</v>
      </c>
      <c r="P184" s="21">
        <v>120103.21</v>
      </c>
      <c r="Q184" s="28">
        <v>2.5057991980397496</v>
      </c>
      <c r="R184" s="22">
        <v>564.9</v>
      </c>
      <c r="S184" s="30">
        <v>10.0006620640821</v>
      </c>
    </row>
    <row r="185" spans="1:19" x14ac:dyDescent="0.2">
      <c r="A185" s="23" t="s">
        <v>8</v>
      </c>
      <c r="B185" s="26">
        <f t="shared" si="97"/>
        <v>64891573.5</v>
      </c>
      <c r="C185" s="28">
        <f t="shared" si="94"/>
        <v>6.2027596900543644E-2</v>
      </c>
      <c r="D185" s="21">
        <v>62958919.909999996</v>
      </c>
      <c r="E185" s="28">
        <v>0</v>
      </c>
      <c r="F185" s="21">
        <f t="shared" si="95"/>
        <v>1932653.59</v>
      </c>
      <c r="G185" s="28">
        <f t="shared" si="96"/>
        <v>2.0826641588159625</v>
      </c>
      <c r="H185" s="21">
        <v>397554.1</v>
      </c>
      <c r="I185" s="28">
        <v>4.4024481196395703E-2</v>
      </c>
      <c r="J185" s="21">
        <v>553270.67000000004</v>
      </c>
      <c r="K185" s="28">
        <v>2.0276226420966803</v>
      </c>
      <c r="L185" s="21">
        <v>231854.03</v>
      </c>
      <c r="M185" s="28">
        <v>2.84046211747969</v>
      </c>
      <c r="N185" s="21">
        <v>274043.55</v>
      </c>
      <c r="O185" s="28">
        <v>3.3217274517134197</v>
      </c>
      <c r="P185" s="21">
        <v>475837.24</v>
      </c>
      <c r="Q185" s="28">
        <v>2.7663454390413</v>
      </c>
      <c r="R185" s="22">
        <v>94</v>
      </c>
      <c r="S185" s="30">
        <v>5.7591702127659596</v>
      </c>
    </row>
    <row r="186" spans="1:19" x14ac:dyDescent="0.2">
      <c r="A186" s="23" t="s">
        <v>9</v>
      </c>
      <c r="B186" s="26">
        <f t="shared" si="97"/>
        <v>45632594.519999996</v>
      </c>
      <c r="C186" s="28">
        <f t="shared" si="94"/>
        <v>8.5348626322201027E-2</v>
      </c>
      <c r="D186" s="21">
        <v>43990594.920000002</v>
      </c>
      <c r="E186" s="28">
        <v>2.4206388386801996E-3</v>
      </c>
      <c r="F186" s="21">
        <f t="shared" si="95"/>
        <v>1641999.6</v>
      </c>
      <c r="G186" s="28">
        <f t="shared" si="96"/>
        <v>2.3070614117080162</v>
      </c>
      <c r="H186" s="21">
        <v>292047.40000000002</v>
      </c>
      <c r="I186" s="28">
        <v>0.34057717411625599</v>
      </c>
      <c r="J186" s="21">
        <v>282859.62</v>
      </c>
      <c r="K186" s="28">
        <v>2.6268893283530499</v>
      </c>
      <c r="L186" s="21">
        <v>354073.43</v>
      </c>
      <c r="M186" s="28">
        <v>3.5414343993560902</v>
      </c>
      <c r="N186" s="21">
        <v>451916.84</v>
      </c>
      <c r="O186" s="28">
        <v>2.0539784543103097</v>
      </c>
      <c r="P186" s="21">
        <v>260855.33</v>
      </c>
      <c r="Q186" s="28">
        <v>2.9219829527730901</v>
      </c>
      <c r="R186" s="22">
        <v>246.98</v>
      </c>
      <c r="S186" s="30">
        <v>5.3373350068831495</v>
      </c>
    </row>
    <row r="187" spans="1:19" x14ac:dyDescent="0.2">
      <c r="A187" s="23" t="s">
        <v>14</v>
      </c>
      <c r="B187" s="26">
        <f t="shared" si="97"/>
        <v>42075695.169999994</v>
      </c>
      <c r="C187" s="28">
        <f t="shared" si="94"/>
        <v>3.8508816563897597E-2</v>
      </c>
      <c r="D187" s="21">
        <v>41102980.670000002</v>
      </c>
      <c r="E187" s="28">
        <v>4.2912845035770995E-3</v>
      </c>
      <c r="F187" s="21">
        <f t="shared" si="95"/>
        <v>972714.5</v>
      </c>
      <c r="G187" s="28">
        <f t="shared" si="96"/>
        <v>1.4844033301652251</v>
      </c>
      <c r="H187" s="21">
        <v>231326.15</v>
      </c>
      <c r="I187" s="28">
        <v>0.51042037227524895</v>
      </c>
      <c r="J187" s="21">
        <v>59665.73</v>
      </c>
      <c r="K187" s="28">
        <v>1.4967326185399898</v>
      </c>
      <c r="L187" s="21">
        <v>339480.21</v>
      </c>
      <c r="M187" s="28">
        <v>1.0808246530777199</v>
      </c>
      <c r="N187" s="21">
        <v>166905.68</v>
      </c>
      <c r="O187" s="28">
        <v>2.3214339613846602</v>
      </c>
      <c r="P187" s="21">
        <v>174877.15</v>
      </c>
      <c r="Q187" s="28">
        <v>2.7497647125424898</v>
      </c>
      <c r="R187" s="22">
        <v>459.58</v>
      </c>
      <c r="S187" s="30">
        <v>2.7705927150876901</v>
      </c>
    </row>
    <row r="188" spans="1:19" ht="13.5" thickBot="1" x14ac:dyDescent="0.25">
      <c r="A188" s="24" t="s">
        <v>15</v>
      </c>
      <c r="B188" s="27">
        <f t="shared" si="97"/>
        <v>65851616.119999997</v>
      </c>
      <c r="C188" s="29">
        <f t="shared" ref="C188" si="98">(D188*E188+H188*I188+J188*K188+L188*M188+N188*O188+P188*Q188+R188*S188)/(D188+H188+J188+L188+N188+P188+R188)</f>
        <v>0.11577645447010482</v>
      </c>
      <c r="D188" s="25">
        <v>62108099.890000001</v>
      </c>
      <c r="E188" s="29">
        <v>0</v>
      </c>
      <c r="F188" s="25">
        <f t="shared" ref="F188" si="99">H188+J188+L188+N188+P188+R188</f>
        <v>3743516.23</v>
      </c>
      <c r="G188" s="29">
        <f t="shared" ref="G188" si="100">(H188*I188+J188*K188+L188*M188+N188*O188+P188*Q188+R188*S188)/(H188+J188+L188+N188+P188+R188)</f>
        <v>2.0366057383167804</v>
      </c>
      <c r="H188" s="25">
        <v>1051712.67</v>
      </c>
      <c r="I188" s="29">
        <v>9.5496645485881604E-3</v>
      </c>
      <c r="J188" s="25">
        <v>1314127.98</v>
      </c>
      <c r="K188" s="29">
        <v>2.9472009672908701</v>
      </c>
      <c r="L188" s="25">
        <v>614927.82999999996</v>
      </c>
      <c r="M188" s="29">
        <v>1.32429316607772</v>
      </c>
      <c r="N188" s="25">
        <v>633625.65</v>
      </c>
      <c r="O188" s="29">
        <v>4.0336417551909403</v>
      </c>
      <c r="P188" s="25">
        <v>129103.5</v>
      </c>
      <c r="Q188" s="29">
        <v>2.8721114501155993</v>
      </c>
      <c r="R188" s="25">
        <v>18.600000000000001</v>
      </c>
      <c r="S188" s="29">
        <v>3.26</v>
      </c>
    </row>
    <row r="192" spans="1:19" x14ac:dyDescent="0.2">
      <c r="B192" s="41"/>
      <c r="C192" s="41"/>
    </row>
    <row r="193" spans="2:3" x14ac:dyDescent="0.2">
      <c r="B193" s="41"/>
      <c r="C193" s="41"/>
    </row>
    <row r="194" spans="2:3" x14ac:dyDescent="0.2">
      <c r="B194" s="41"/>
      <c r="C194" s="41"/>
    </row>
    <row r="195" spans="2:3" x14ac:dyDescent="0.2">
      <c r="B195" s="41"/>
      <c r="C195" s="41"/>
    </row>
    <row r="196" spans="2:3" x14ac:dyDescent="0.2">
      <c r="B196" s="41"/>
      <c r="C196" s="41"/>
    </row>
    <row r="197" spans="2:3" x14ac:dyDescent="0.2">
      <c r="B197" s="41"/>
      <c r="C197" s="41"/>
    </row>
    <row r="198" spans="2:3" x14ac:dyDescent="0.2">
      <c r="B198" s="41"/>
      <c r="C198" s="41"/>
    </row>
    <row r="199" spans="2:3" x14ac:dyDescent="0.2">
      <c r="B199" s="41"/>
      <c r="C199" s="41"/>
    </row>
    <row r="200" spans="2:3" x14ac:dyDescent="0.2">
      <c r="B200" s="41"/>
      <c r="C200" s="41"/>
    </row>
    <row r="201" spans="2:3" x14ac:dyDescent="0.2">
      <c r="B201" s="41"/>
      <c r="C201" s="41"/>
    </row>
    <row r="202" spans="2:3" x14ac:dyDescent="0.2">
      <c r="B202" s="41"/>
      <c r="C202" s="41"/>
    </row>
  </sheetData>
  <mergeCells count="12">
    <mergeCell ref="H6:S6"/>
    <mergeCell ref="H7:I7"/>
    <mergeCell ref="J7:K7"/>
    <mergeCell ref="L7:M7"/>
    <mergeCell ref="N7:O7"/>
    <mergeCell ref="P7:Q7"/>
    <mergeCell ref="R7:S7"/>
    <mergeCell ref="A6:A8"/>
    <mergeCell ref="B6:B8"/>
    <mergeCell ref="C6:C8"/>
    <mergeCell ref="D6:E7"/>
    <mergeCell ref="F6:G7"/>
  </mergeCells>
  <phoneticPr fontId="2" type="noConversion"/>
  <pageMargins left="0.75" right="0.75" top="0.57999999999999996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1.общ.депозиты</vt:lpstr>
      <vt:lpstr>2.общ.по срокам</vt:lpstr>
      <vt:lpstr>3.физ-всего</vt:lpstr>
      <vt:lpstr>4.юрид-всего</vt:lpstr>
      <vt:lpstr>5.нерез-всего</vt:lpstr>
      <vt:lpstr>6.по срокам в нацвал</vt:lpstr>
      <vt:lpstr>7.физ-в нацвал</vt:lpstr>
      <vt:lpstr>8.юрид-в нацвал</vt:lpstr>
      <vt:lpstr>9.нерез-в нацвал</vt:lpstr>
      <vt:lpstr>10.по срокам в инвал</vt:lpstr>
      <vt:lpstr>11.физ-в инвал</vt:lpstr>
      <vt:lpstr>12.юрид-в инвал</vt:lpstr>
      <vt:lpstr>13.нерез-в инвал</vt:lpstr>
      <vt:lpstr>'1.общ.депозиты'!Область_печати</vt:lpstr>
      <vt:lpstr>'10.по срокам в инвал'!Область_печати</vt:lpstr>
      <vt:lpstr>'11.физ-в инвал'!Область_печати</vt:lpstr>
      <vt:lpstr>'12.юрид-в инвал'!Область_печати</vt:lpstr>
      <vt:lpstr>'13.нерез-в инвал'!Область_печати</vt:lpstr>
      <vt:lpstr>'2.общ.по срокам'!Область_печати</vt:lpstr>
      <vt:lpstr>'3.физ-всего'!Область_печати</vt:lpstr>
      <vt:lpstr>'4.юрид-всего'!Область_печати</vt:lpstr>
      <vt:lpstr>'5.нерез-всего'!Область_печати</vt:lpstr>
      <vt:lpstr>'6.по срокам в нацвал'!Область_печати</vt:lpstr>
      <vt:lpstr>'7.физ-в нацвал'!Область_печати</vt:lpstr>
      <vt:lpstr>'8.юрид-в нацвал'!Область_печати</vt:lpstr>
      <vt:lpstr>'9.нерез-в нацвал'!Область_печати</vt:lpstr>
    </vt:vector>
  </TitlesOfParts>
  <Company>NBKR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balymkulova</dc:creator>
  <cp:lastModifiedBy>Султаналиев Нурдан Эркинович</cp:lastModifiedBy>
  <cp:lastPrinted>2017-10-20T10:58:52Z</cp:lastPrinted>
  <dcterms:created xsi:type="dcterms:W3CDTF">2007-12-12T04:46:25Z</dcterms:created>
  <dcterms:modified xsi:type="dcterms:W3CDTF">2025-01-27T11:12:06Z</dcterms:modified>
</cp:coreProperties>
</file>