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<sst xmlns="http://schemas.openxmlformats.org/spreadsheetml/2006/main" count="7992" uniqueCount="229">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</sst>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zoomScale="75" zoomScaleNormal="75" workbookViewId="0">
      <pane xSplit="3" ySplit="10" topLeftCell="D324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0</v>
      </c>
      <c r="E357" s="12">
        <f>'2. отрасли_общ'!E357</f>
        <v>0</v>
      </c>
      <c r="F357" s="11">
        <f>'3. отрасли_нац вал'!D357</f>
        <v>0</v>
      </c>
      <c r="G357" s="12">
        <f>'3. отрасли_нац вал'!E357</f>
        <v>0</v>
      </c>
      <c r="H357" s="11">
        <f>'4. отрасли_ин вал'!D357</f>
        <v>0</v>
      </c>
      <c r="I357" s="12">
        <f>'4. отрасли_ин вал'!E357</f>
        <v>0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214</v>
      </c>
      <c r="B360" s="3" t="s">
        <v>215</v>
      </c>
      <c r="C360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214</v>
      </c>
      <c r="B360" s="3" t="s">
        <v>215</v>
      </c>
      <c r="C360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3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8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9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9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  <row r="363" spans="1:29" x14ac:dyDescent="0.2">
      <c r="D363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8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8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3" sqref="A13"/>
      <selection pane="bottomRight" activeCell="A356" sqref="A35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8" si="56">N351+P351</f>
        <v>19544987.590000004</v>
      </c>
      <c r="V351" s="12">
        <f t="shared" ref="V351:V358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58" si="58">F355+H355+J355+L355</f>
        <v>12269600.000000002</v>
      </c>
      <c r="T355" s="12">
        <f t="shared" ref="T355:T358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8"/>
        <v>0</v>
      </c>
      <c r="T357" s="12" t="e">
        <f t="shared" si="59"/>
        <v>#DIV/0!</v>
      </c>
      <c r="U357" s="11">
        <f t="shared" si="56"/>
        <v>0</v>
      </c>
      <c r="V357" s="12" t="e">
        <f t="shared" si="57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8"/>
        <v>0</v>
      </c>
      <c r="T358" s="15" t="e">
        <f t="shared" si="59"/>
        <v>#DIV/0!</v>
      </c>
      <c r="U358" s="14">
        <f t="shared" si="56"/>
        <v>0</v>
      </c>
      <c r="V358" s="15" t="e">
        <f t="shared" si="57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58" si="59">F354+H354+J354+L354</f>
        <v>10870117.859999999</v>
      </c>
      <c r="T354" s="12">
        <f t="shared" si="58"/>
        <v>19.878188170022291</v>
      </c>
      <c r="U354" s="11">
        <f t="shared" ref="U354:U358" si="60">N354+P354</f>
        <v>17845789.899999999</v>
      </c>
      <c r="V354" s="12">
        <f t="shared" ref="V354:V358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9"/>
        <v>0</v>
      </c>
      <c r="T357" s="12" t="e">
        <f>(F357*G357+H357*I357+J357*K357+L357*M357)/(F357+H357+J357+L357)</f>
        <v>#DIV/0!</v>
      </c>
      <c r="U357" s="11">
        <f t="shared" si="60"/>
        <v>0</v>
      </c>
      <c r="V357" s="12" t="e">
        <f t="shared" si="61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9"/>
        <v>0</v>
      </c>
      <c r="T358" s="15" t="e">
        <f t="shared" ref="T358" si="62">(F358*G358+H358*I358+J358*K358+L358*M358)/(F358+H358+J358+L358)</f>
        <v>#DIV/0!</v>
      </c>
      <c r="U358" s="14">
        <f t="shared" si="60"/>
        <v>0</v>
      </c>
      <c r="V358" s="15" t="e">
        <f t="shared" si="61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58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58" si="57">F355+H355+J355+L355</f>
        <v>819938.3</v>
      </c>
      <c r="T355" s="12">
        <f t="shared" ref="T355:T358" si="58">(F355*G355+H355*I355+J355*K355+L355*M355)/(F355+H355+J355+L355)</f>
        <v>8.4957528218891607</v>
      </c>
      <c r="U355" s="11">
        <f t="shared" si="56"/>
        <v>3155168.08</v>
      </c>
      <c r="V355" s="12">
        <f t="shared" ref="V355:V358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7"/>
        <v>0</v>
      </c>
      <c r="T357" s="12" t="e">
        <f t="shared" si="58"/>
        <v>#DIV/0!</v>
      </c>
      <c r="U357" s="11">
        <f t="shared" si="56"/>
        <v>0</v>
      </c>
      <c r="V357" s="12" t="e">
        <f t="shared" si="59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7"/>
        <v>0</v>
      </c>
      <c r="T358" s="15" t="e">
        <f t="shared" si="58"/>
        <v>#DIV/0!</v>
      </c>
      <c r="U358" s="14">
        <f t="shared" si="56"/>
        <v>0</v>
      </c>
      <c r="V358" s="15" t="e">
        <f t="shared" si="59"/>
        <v>#DIV/0!</v>
      </c>
    </row>
    <row r="359" spans="1:22" ht="10.5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2024-11-22T05:06:39Z</dcterms:modified>
</cp:coreProperties>
</file>