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<sst xmlns="http://schemas.openxmlformats.org/spreadsheetml/2006/main" count="136" uniqueCount="65">
  <si>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</si>
  <si>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</si>
  <si>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</si>
  <si>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</si>
  <si>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</si>
  <si>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</si>
  <si>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</si>
  <si>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</si>
  <si>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</si>
  <si>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</si>
  <si>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</si>
  <si>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</si>
  <si>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</si>
  <si>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</si>
  <si>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</si>
  <si>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</si>
  <si>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</si>
  <si>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</si>
  <si>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</si>
  <si>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</si>
  <si>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</si>
  <si>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</si>
  <si>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</si>
  <si>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</si>
  <si>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</si>
  <si>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</si>
  <si>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</si>
  <si>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</si>
  <si>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</si>
  <si>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</si>
  <si>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</si>
  <si>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</si>
  <si>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</si>
  <si>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</si>
  <si>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</si>
  <si>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</si>
  <si>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</si>
  <si>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</si>
  <si>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</si>
  <si>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</si>
  <si>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</si>
  <si>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</si>
  <si>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</si>
  <si>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</si>
  <si>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</si>
  <si>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</si>
  <si>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</si>
  <si>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</si>
  <si>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</si>
  <si>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</si>
  <si>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</si>
  <si>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</si>
  <si>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</si>
  <si>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</si>
  <si>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** 2013-жылдын -02 fавгустундагы коммерциялык банктар ортосундагы СВОП операцияларын эске албаганда</t>
  </si>
  <si>
    <t>Өcүш арымы</t>
  </si>
  <si>
    <t>(05.08.13 – 17.08.13)</t>
  </si>
  <si>
    <t>05.08.13-       07.08.13</t>
  </si>
  <si>
    <t>12.08.13-       17.08.13</t>
  </si>
  <si>
    <t>06.08.13*</t>
  </si>
  <si>
    <t>13.08.13*</t>
  </si>
  <si>
    <t>02.08.13 -           06.08.13</t>
  </si>
  <si>
    <t>07.08.13-            16.08.13</t>
  </si>
  <si>
    <t>05.08.13-      07.08.13</t>
  </si>
  <si>
    <t>12.0.13-      17.08.13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</si>
</sst>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">
      <selection activeCell="F31" sqref="F31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56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4"/>
      <c r="E6" s="69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4"/>
      <c r="E7" s="70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41488</v>
      </c>
      <c r="C8" s="39">
        <v>41503</v>
      </c>
      <c r="D8" s="34" t="s">
        <v>52</v>
      </c>
      <c r="E8" s="70"/>
      <c r="F8" s="8"/>
      <c r="G8" s="39" t="s">
        <v>61</v>
      </c>
      <c r="H8" s="39" t="s">
        <v>62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8">
        <v>69301.0785</v>
      </c>
      <c r="C9" s="48">
        <v>69429.78349999999</v>
      </c>
      <c r="D9" s="49">
        <f>C9-B9</f>
        <v>128.7049999999872</v>
      </c>
      <c r="E9" s="70"/>
      <c r="F9" s="9" t="s">
        <v>48</v>
      </c>
      <c r="G9" s="48">
        <v>163.5576</v>
      </c>
      <c r="H9" s="48">
        <v>420.7389</v>
      </c>
      <c r="I9" s="48">
        <f>H9-G9</f>
        <v>257.18129999999996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49"/>
      <c r="E10" s="70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48">
        <v>59739.06286</v>
      </c>
      <c r="C11" s="48">
        <v>60818.933119999994</v>
      </c>
      <c r="D11" s="49">
        <f>C11-B11</f>
        <v>1079.870259999996</v>
      </c>
      <c r="E11" s="70"/>
      <c r="F11" s="9" t="s">
        <v>45</v>
      </c>
      <c r="G11" s="48">
        <v>114.6076</v>
      </c>
      <c r="H11" s="48">
        <v>420.7389</v>
      </c>
      <c r="I11" s="48">
        <f>H11-G11</f>
        <v>306.1313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0">
        <v>9562.015640000001</v>
      </c>
      <c r="C12" s="50">
        <v>8610.85038</v>
      </c>
      <c r="D12" s="51">
        <f>C12-B12</f>
        <v>-951.1652600000016</v>
      </c>
      <c r="E12" s="70"/>
      <c r="F12" s="9" t="s">
        <v>11</v>
      </c>
      <c r="G12" s="48">
        <v>48.95</v>
      </c>
      <c r="H12" s="48" t="s">
        <v>27</v>
      </c>
      <c r="I12" s="48">
        <f>-G12</f>
        <v>-48.95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0"/>
      <c r="F13" s="9" t="s">
        <v>44</v>
      </c>
      <c r="G13" s="48" t="s">
        <v>27</v>
      </c>
      <c r="H13" s="48" t="s">
        <v>27</v>
      </c>
      <c r="I13" s="48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0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0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5"/>
      <c r="E16" s="70"/>
      <c r="F16" s="9" t="s">
        <v>43</v>
      </c>
      <c r="G16" s="53">
        <v>3.9</v>
      </c>
      <c r="H16" s="53">
        <v>4.913678362043537</v>
      </c>
      <c r="I16" s="53">
        <f>H16-G16</f>
        <v>1.0136783620435375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4"/>
      <c r="E17" s="70"/>
      <c r="F17" s="9" t="s">
        <v>12</v>
      </c>
      <c r="G17" s="53">
        <v>8.5</v>
      </c>
      <c r="H17" s="53" t="s">
        <v>27</v>
      </c>
      <c r="I17" s="53">
        <f>-G17</f>
        <v>-8.5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2"/>
      <c r="B18" s="73" t="s">
        <v>57</v>
      </c>
      <c r="C18" s="73" t="s">
        <v>58</v>
      </c>
      <c r="D18" s="75" t="s">
        <v>52</v>
      </c>
      <c r="E18" s="70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2"/>
      <c r="B19" s="74"/>
      <c r="C19" s="74"/>
      <c r="D19" s="76"/>
      <c r="E19" s="70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4" t="s">
        <v>19</v>
      </c>
      <c r="B20" s="65" t="s">
        <v>27</v>
      </c>
      <c r="C20" s="65" t="s">
        <v>27</v>
      </c>
      <c r="D20" s="67" t="s">
        <v>27</v>
      </c>
      <c r="E20" s="70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4"/>
      <c r="B21" s="66"/>
      <c r="C21" s="66"/>
      <c r="D21" s="68"/>
      <c r="E21" s="70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57" t="s">
        <v>27</v>
      </c>
      <c r="C22" s="57" t="s">
        <v>27</v>
      </c>
      <c r="D22" s="49" t="s">
        <v>27</v>
      </c>
      <c r="E22" s="70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8" t="s">
        <v>27</v>
      </c>
      <c r="C23" s="48" t="s">
        <v>27</v>
      </c>
      <c r="D23" s="49" t="s">
        <v>27</v>
      </c>
      <c r="E23" s="70"/>
      <c r="F23" s="1"/>
      <c r="G23" s="39" t="s">
        <v>63</v>
      </c>
      <c r="H23" s="39" t="s">
        <v>64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58" t="s">
        <v>27</v>
      </c>
      <c r="C24" s="58" t="s">
        <v>27</v>
      </c>
      <c r="D24" s="49" t="s">
        <v>27</v>
      </c>
      <c r="E24" s="70"/>
      <c r="F24" s="1"/>
      <c r="G24" s="53">
        <v>28.15</v>
      </c>
      <c r="H24" s="53">
        <v>32.661</v>
      </c>
      <c r="I24" s="59">
        <f>H24-G24</f>
        <v>4.511000000000003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50" t="s">
        <v>27</v>
      </c>
      <c r="C25" s="50" t="s">
        <v>27</v>
      </c>
      <c r="D25" s="51" t="s">
        <v>27</v>
      </c>
      <c r="E25" s="70"/>
      <c r="F25" s="15" t="s">
        <v>42</v>
      </c>
      <c r="G25" s="53"/>
      <c r="H25" s="53"/>
      <c r="I25" s="52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70"/>
      <c r="F26" s="9" t="s">
        <v>6</v>
      </c>
      <c r="G26" s="53">
        <v>28.15</v>
      </c>
      <c r="H26" s="53">
        <v>32.661</v>
      </c>
      <c r="I26" s="52">
        <f>+H26-G26</f>
        <v>4.511000000000003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0"/>
      <c r="F27" s="9" t="s">
        <v>46</v>
      </c>
      <c r="G27" s="53" t="s">
        <v>27</v>
      </c>
      <c r="H27" s="53" t="s">
        <v>27</v>
      </c>
      <c r="I27" s="52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0"/>
      <c r="F28" s="9" t="s">
        <v>28</v>
      </c>
      <c r="G28" s="53" t="s">
        <v>27</v>
      </c>
      <c r="H28" s="53" t="s">
        <v>27</v>
      </c>
      <c r="I28" s="52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5"/>
      <c r="E29" s="70"/>
      <c r="F29" s="9" t="s">
        <v>18</v>
      </c>
      <c r="G29" s="48"/>
      <c r="H29" s="48"/>
      <c r="I29" s="49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4"/>
      <c r="E30" s="70"/>
      <c r="F30" s="9" t="s">
        <v>20</v>
      </c>
      <c r="G30" s="53" t="s">
        <v>27</v>
      </c>
      <c r="H30" s="53" t="s">
        <v>27</v>
      </c>
      <c r="I30" s="52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4"/>
      <c r="E31" s="70"/>
      <c r="F31" s="9" t="s">
        <v>24</v>
      </c>
      <c r="G31" s="53" t="s">
        <v>27</v>
      </c>
      <c r="H31" s="53">
        <v>1.705</v>
      </c>
      <c r="I31" s="52">
        <f>H31</f>
        <v>1.705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 t="s">
        <v>59</v>
      </c>
      <c r="C32" s="39" t="s">
        <v>60</v>
      </c>
      <c r="D32" s="34" t="s">
        <v>52</v>
      </c>
      <c r="E32" s="70"/>
      <c r="F32" s="9"/>
      <c r="G32" s="36"/>
      <c r="H32" s="36"/>
      <c r="I32" s="34" t="s">
        <v>55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8">
        <v>701.5</v>
      </c>
      <c r="C33" s="48">
        <v>696</v>
      </c>
      <c r="D33" s="49">
        <f>C33-B33</f>
        <v>-5.5</v>
      </c>
      <c r="E33" s="70"/>
      <c r="F33" s="9" t="s">
        <v>23</v>
      </c>
      <c r="G33" s="60">
        <v>48.9735</v>
      </c>
      <c r="H33" s="60">
        <v>48.418</v>
      </c>
      <c r="I33" s="61">
        <f>+H33/G33-1</f>
        <v>-0.01134286910267801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8">
        <v>600</v>
      </c>
      <c r="C34" s="48">
        <v>600</v>
      </c>
      <c r="D34" s="49">
        <f>C34-B34</f>
        <v>0</v>
      </c>
      <c r="E34" s="70"/>
      <c r="F34" s="63" t="s">
        <v>54</v>
      </c>
      <c r="G34" s="63"/>
      <c r="H34" s="63"/>
      <c r="I34" s="63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8" t="s">
        <v>27</v>
      </c>
      <c r="C35" s="48" t="s">
        <v>27</v>
      </c>
      <c r="D35" s="49" t="s">
        <v>27</v>
      </c>
      <c r="E35" s="70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9"/>
      <c r="E36" s="70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3"/>
      <c r="C37" s="53"/>
      <c r="D37" s="52"/>
      <c r="E37" s="70"/>
      <c r="F37" s="7" t="s">
        <v>3</v>
      </c>
      <c r="G37" s="39"/>
      <c r="H37" s="39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3" t="s">
        <v>27</v>
      </c>
      <c r="C38" s="53" t="s">
        <v>27</v>
      </c>
      <c r="D38" s="52" t="s">
        <v>27</v>
      </c>
      <c r="E38" s="70"/>
      <c r="F38" s="8"/>
      <c r="G38" s="39">
        <v>41488</v>
      </c>
      <c r="H38" s="39">
        <f>+G38+15</f>
        <v>41503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3" t="s">
        <v>27</v>
      </c>
      <c r="C39" s="53" t="s">
        <v>27</v>
      </c>
      <c r="D39" s="52" t="s">
        <v>27</v>
      </c>
      <c r="E39" s="70"/>
      <c r="F39" s="9" t="s">
        <v>5</v>
      </c>
      <c r="G39" s="48">
        <v>57497.85963741</v>
      </c>
      <c r="H39" s="48">
        <v>56899.44229629</v>
      </c>
      <c r="I39" s="49">
        <f>H39-G39</f>
        <v>-598.4173411200027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4.159844068549645</v>
      </c>
      <c r="C40" s="40">
        <v>4.170196531099321</v>
      </c>
      <c r="D40" s="52">
        <f>C40-B40</f>
        <v>0.010352462549676034</v>
      </c>
      <c r="E40" s="70"/>
      <c r="F40" s="1" t="s">
        <v>6</v>
      </c>
      <c r="G40" s="35"/>
      <c r="H40" s="35"/>
      <c r="I40" s="49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6"/>
      <c r="E41" s="70"/>
      <c r="F41" s="9" t="s">
        <v>29</v>
      </c>
      <c r="G41" s="48">
        <v>28853.91825458</v>
      </c>
      <c r="H41" s="48">
        <v>27689.03939205</v>
      </c>
      <c r="I41" s="49">
        <f>H41-G41</f>
        <v>-1164.8788625300003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7"/>
      <c r="E42" s="70"/>
      <c r="F42" s="16" t="s">
        <v>30</v>
      </c>
      <c r="G42" s="50">
        <f>+G39-G41</f>
        <v>28643.941382830002</v>
      </c>
      <c r="H42" s="50">
        <f>+H39-H41</f>
        <v>29210.40290424</v>
      </c>
      <c r="I42" s="51">
        <f>H42-G42</f>
        <v>566.4615214099977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1"/>
      <c r="B43" s="71"/>
      <c r="C43" s="71"/>
      <c r="D43" s="71"/>
      <c r="E43" s="70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0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5"/>
      <c r="E45" s="70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41493</v>
      </c>
      <c r="C46" s="39">
        <v>41501</v>
      </c>
      <c r="D46" s="34" t="s">
        <v>52</v>
      </c>
      <c r="E46" s="70"/>
      <c r="F46" s="7" t="s">
        <v>10</v>
      </c>
      <c r="G46" s="39">
        <v>41488</v>
      </c>
      <c r="H46" s="39">
        <f>+G46+15</f>
        <v>41503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8">
        <v>236.66</v>
      </c>
      <c r="C47" s="48">
        <v>48</v>
      </c>
      <c r="D47" s="49">
        <f>C47-B47</f>
        <v>-188.66</v>
      </c>
      <c r="E47" s="70"/>
      <c r="F47" s="9" t="s">
        <v>5</v>
      </c>
      <c r="G47" s="48">
        <v>48303.96598678</v>
      </c>
      <c r="H47" s="48">
        <v>48257.84732943</v>
      </c>
      <c r="I47" s="49">
        <f>H47-G47</f>
        <v>-46.11865735000174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8">
        <v>185</v>
      </c>
      <c r="C48" s="48">
        <v>47</v>
      </c>
      <c r="D48" s="49">
        <f>C48-B48</f>
        <v>-138</v>
      </c>
      <c r="E48" s="70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8" t="s">
        <v>27</v>
      </c>
      <c r="C49" s="48" t="s">
        <v>27</v>
      </c>
      <c r="D49" s="49" t="s">
        <v>27</v>
      </c>
      <c r="E49" s="70"/>
      <c r="F49" s="9" t="s">
        <v>11</v>
      </c>
      <c r="G49" s="48">
        <v>23495.54064074</v>
      </c>
      <c r="H49" s="48">
        <v>23532.21755164</v>
      </c>
      <c r="I49" s="49">
        <f>H49-G49</f>
        <v>36.67691089999789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8"/>
      <c r="C50" s="48"/>
      <c r="D50" s="49"/>
      <c r="E50" s="70"/>
      <c r="F50" s="9" t="s">
        <v>39</v>
      </c>
      <c r="G50" s="50">
        <f>+G47-G49</f>
        <v>24808.42534604</v>
      </c>
      <c r="H50" s="50">
        <f>+H47-H49</f>
        <v>24725.62977779</v>
      </c>
      <c r="I50" s="51">
        <f>H50-G50</f>
        <v>-82.79556824999963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3"/>
      <c r="C51" s="53"/>
      <c r="D51" s="49"/>
      <c r="E51" s="70"/>
      <c r="F51" s="30"/>
      <c r="G51" s="50"/>
      <c r="H51" s="50"/>
      <c r="I51" s="51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3">
        <v>3.9960039960039966</v>
      </c>
      <c r="C52" s="53" t="s">
        <v>27</v>
      </c>
      <c r="D52" s="52">
        <f>-B52</f>
        <v>-3.9960039960039966</v>
      </c>
      <c r="E52" s="70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3" t="s">
        <v>27</v>
      </c>
      <c r="C53" s="53">
        <v>6.49</v>
      </c>
      <c r="D53" s="52">
        <f>C53</f>
        <v>6.49</v>
      </c>
      <c r="E53" s="70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>
        <v>9.436176705318992</v>
      </c>
      <c r="C54" s="40" t="s">
        <v>27</v>
      </c>
      <c r="D54" s="77">
        <f>-B54</f>
        <v>-9.436176705318992</v>
      </c>
      <c r="E54" s="7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3"/>
      <c r="B55" s="62"/>
      <c r="C55" s="62"/>
      <c r="D55" s="56"/>
      <c r="E55" s="7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7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4"/>
      <c r="B58" s="53"/>
      <c r="C58" s="53"/>
      <c r="D58" s="5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5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9"/>
    </row>
    <row r="62" spans="1:4" ht="12.75">
      <c r="A62" s="9"/>
      <c r="B62" s="48"/>
      <c r="C62" s="48"/>
      <c r="D62" s="49"/>
    </row>
    <row r="63" spans="1:4" ht="12.75">
      <c r="A63" s="9"/>
      <c r="B63" s="48"/>
      <c r="C63" s="48"/>
      <c r="D63" s="49"/>
    </row>
    <row r="64" spans="1:4" ht="12.75">
      <c r="A64" s="9"/>
      <c r="B64" s="48"/>
      <c r="C64" s="48"/>
      <c r="D64" s="49"/>
    </row>
    <row r="65" spans="1:4" ht="12.75">
      <c r="A65" s="9"/>
      <c r="B65" s="40"/>
      <c r="C65" s="40"/>
      <c r="D65" s="51"/>
    </row>
  </sheetData>
  <sheetProtection/>
  <mergeCells count="11">
    <mergeCell ref="D18:D19"/>
    <mergeCell ref="F34:I34"/>
    <mergeCell ref="A20:A21"/>
    <mergeCell ref="B20:B21"/>
    <mergeCell ref="C20:C21"/>
    <mergeCell ref="D20:D21"/>
    <mergeCell ref="E6:E57"/>
    <mergeCell ref="A43:D43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2013-08-19T10:18:40Z</dcterms:modified>
  <cp:category/>
  <cp:version/>
  <cp:contentType/>
  <cp:contentStatus/>
</cp:coreProperties>
</file>