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H197" i="30"/>
  <c r="B197" i="30" s="1"/>
  <c r="H198" i="30"/>
  <c r="I198" i="30" s="1"/>
  <c r="H199" i="30"/>
  <c r="I199" i="30" s="1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C198" i="30"/>
  <c r="C197" i="30"/>
  <c r="C196" i="30"/>
  <c r="C195" i="30"/>
  <c r="C194" i="30"/>
  <c r="C193" i="30"/>
  <c r="C192" i="30"/>
  <c r="C191" i="30"/>
  <c r="C190" i="30"/>
  <c r="B190" i="30"/>
  <c r="C189" i="30"/>
  <c r="B199" i="30" l="1"/>
  <c r="B367" i="7" s="1"/>
  <c r="F367" i="4" s="1"/>
  <c r="I196" i="30"/>
  <c r="B193" i="29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B196" i="29"/>
  <c r="C364" i="6" s="1"/>
  <c r="E364" i="4" s="1"/>
  <c r="I360" i="6"/>
  <c r="I361" i="6"/>
  <c r="I363" i="6"/>
  <c r="I364" i="6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I368" i="6"/>
  <c r="H361" i="6"/>
  <c r="H363" i="6"/>
  <c r="H364" i="6"/>
  <c r="I358" i="6"/>
  <c r="H360" i="6"/>
  <c r="H367" i="6"/>
  <c r="B363" i="6"/>
  <c r="D363" i="4" s="1"/>
  <c r="G357" i="5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D358" i="5"/>
  <c r="D359" i="5"/>
  <c r="D360" i="5"/>
  <c r="D361" i="5"/>
  <c r="C193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B196" i="28" l="1"/>
  <c r="B364" i="5" s="1"/>
  <c r="B193" i="28"/>
  <c r="C365" i="6"/>
  <c r="E365" i="4" s="1"/>
  <c r="C365" i="4" s="1"/>
  <c r="C359" i="6"/>
  <c r="E359" i="4" s="1"/>
  <c r="C191" i="28"/>
  <c r="B191" i="28"/>
  <c r="B358" i="6"/>
  <c r="D358" i="4" s="1"/>
  <c r="C358" i="6"/>
  <c r="E358" i="4" s="1"/>
  <c r="B367" i="6"/>
  <c r="D367" i="4" s="1"/>
  <c r="C367" i="4" s="1"/>
  <c r="C199" i="28"/>
  <c r="B361" i="6"/>
  <c r="D361" i="4" s="1"/>
  <c r="C361" i="4" s="1"/>
  <c r="C190" i="28"/>
  <c r="C358" i="5" s="1"/>
  <c r="B199" i="28"/>
  <c r="C197" i="28"/>
  <c r="B197" i="28"/>
  <c r="B365" i="5" s="1"/>
  <c r="B364" i="6"/>
  <c r="D364" i="4" s="1"/>
  <c r="B364" i="4" s="1"/>
  <c r="B194" i="28"/>
  <c r="B362" i="5" s="1"/>
  <c r="C196" i="28"/>
  <c r="C194" i="28"/>
  <c r="C362" i="6"/>
  <c r="E362" i="4" s="1"/>
  <c r="C362" i="4" s="1"/>
  <c r="B200" i="28"/>
  <c r="B368" i="5" s="1"/>
  <c r="C200" i="28"/>
  <c r="B368" i="6"/>
  <c r="D368" i="4" s="1"/>
  <c r="C368" i="4" s="1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H357" i="5"/>
  <c r="I360" i="5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H365" i="5"/>
  <c r="H358" i="5"/>
  <c r="H362" i="5"/>
  <c r="B365" i="4"/>
  <c r="I361" i="5"/>
  <c r="I368" i="5"/>
  <c r="H364" i="5"/>
  <c r="B362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4" i="5" l="1"/>
  <c r="C358" i="4"/>
  <c r="C359" i="5"/>
  <c r="B358" i="4"/>
  <c r="B359" i="5"/>
  <c r="B361" i="4"/>
  <c r="C367" i="5"/>
  <c r="C368" i="5"/>
  <c r="B367" i="5"/>
  <c r="B367" i="4"/>
  <c r="C365" i="5"/>
  <c r="C362" i="5"/>
  <c r="C364" i="4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<sst xmlns="http://schemas.openxmlformats.org/spreadsheetml/2006/main" count="4651" uniqueCount="99">
  <si>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</si>
  <si>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</si>
  <si>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</si>
  <si>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</si>
  <si>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</si>
  <si>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</si>
  <si>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</si>
  <si>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</si>
  <si>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</si>
  <si>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</si>
  <si>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</si>
  <si>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</si>
  <si>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</si>
  <si>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</si>
  <si>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</si>
  <si>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</si>
  <si>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</si>
  <si>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</si>
  <si>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</si>
  <si>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</si>
  <si>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</si>
  <si>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</si>
  <si>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</si>
  <si>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</si>
  <si>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</si>
  <si>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</si>
  <si>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</si>
  <si>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</si>
  <si>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</si>
  <si>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</si>
  <si>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</si>
  <si>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</si>
  <si>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</si>
  <si>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</si>
  <si>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</si>
  <si>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</si>
  <si>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</si>
  <si>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</si>
  <si>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</si>
  <si>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</si>
  <si>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</si>
  <si>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</si>
  <si>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</si>
  <si>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</si>
  <si>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</si>
  <si>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</si>
  <si>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</si>
  <si>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</si>
  <si>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</si>
  <si>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</si>
  <si>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</si>
  <si>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</si>
  <si>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</si>
  <si>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</si>
  <si>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</si>
  <si>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</si>
  <si>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</si>
  <si>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</si>
  <si>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</si>
  <si>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</si>
  <si>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</si>
  <si>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</si>
  <si>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</si>
  <si>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</si>
  <si>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</si>
  <si>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</si>
  <si>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</si>
  <si>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</si>
  <si>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</si>
  <si>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</si>
  <si>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</si>
  <si>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</si>
  <si>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</si>
  <si>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</si>
  <si>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</si>
  <si>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</si>
  <si>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</si>
  <si>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</si>
  <si>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</si>
  <si>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</si>
  <si>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</si>
  <si>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</si>
  <si>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</si>
  <si>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</si>
  <si>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</si>
  <si>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</si>
  <si>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</si>
  <si>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</si>
  <si>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</si>
  <si>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</si>
  <si>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</si>
  <si>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</si>
  <si>
    <t>August*</t>
  </si>
  <si>
    <t>August****</t>
  </si>
  <si>
    <t>August***</t>
  </si>
  <si>
    <t>August**</t>
  </si>
  <si>
    <t>**- preliminary data</t>
  </si>
  <si>
    <t>****- preliminary data</t>
  </si>
  <si>
    <t>***-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</si>
</sst>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13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60" t="s">
        <v>2</v>
      </c>
      <c r="B6" s="64" t="s">
        <v>70</v>
      </c>
      <c r="C6" s="64" t="s">
        <v>3</v>
      </c>
      <c r="D6" s="60" t="s">
        <v>4</v>
      </c>
      <c r="E6" s="60"/>
      <c r="F6" s="60"/>
      <c r="G6" s="60"/>
    </row>
    <row r="7" spans="1:7" s="8" customFormat="1" ht="13.5" customHeight="1" x14ac:dyDescent="0.2">
      <c r="A7" s="60"/>
      <c r="B7" s="64"/>
      <c r="C7" s="64"/>
      <c r="D7" s="62" t="s">
        <v>5</v>
      </c>
      <c r="E7" s="63"/>
      <c r="F7" s="62" t="s">
        <v>6</v>
      </c>
      <c r="G7" s="63"/>
    </row>
    <row r="8" spans="1:7" s="8" customFormat="1" ht="38.25" x14ac:dyDescent="0.2">
      <c r="A8" s="61"/>
      <c r="B8" s="65"/>
      <c r="C8" s="65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customHeight="1" x14ac:dyDescent="0.2">
      <c r="A359" s="40" t="s">
        <v>21</v>
      </c>
      <c r="B359" s="41">
        <f t="shared" si="30"/>
        <v>668616967.1500001</v>
      </c>
      <c r="C359" s="42">
        <f t="shared" si="31"/>
        <v>3.81692786787141</v>
      </c>
      <c r="D359" s="38">
        <f>'6.deposits by maturity NC'!B359</f>
        <v>418319443.69000006</v>
      </c>
      <c r="E359" s="39">
        <f>'6.deposits by maturity NC'!C359</f>
        <v>5.5554663326335669</v>
      </c>
      <c r="F359" s="41">
        <f>'10.deposits by maturity FC'!B359</f>
        <v>250297523.45999998</v>
      </c>
      <c r="G359" s="42">
        <f>'10.deposits by maturity FC'!C359</f>
        <v>0.91132803068725965</v>
      </c>
    </row>
    <row r="360" spans="1:7" s="8" customFormat="1" ht="14.25" customHeight="1" x14ac:dyDescent="0.2">
      <c r="A360" s="40" t="s">
        <v>22</v>
      </c>
      <c r="B360" s="41">
        <f t="shared" si="30"/>
        <v>687935981.03999996</v>
      </c>
      <c r="C360" s="42">
        <f t="shared" si="31"/>
        <v>3.7392505043719049</v>
      </c>
      <c r="D360" s="38">
        <f>'6.deposits by maturity NC'!B360</f>
        <v>427682137.94999993</v>
      </c>
      <c r="E360" s="39">
        <f>'6.deposits by maturity NC'!C360</f>
        <v>5.4787147369262765</v>
      </c>
      <c r="F360" s="41">
        <f>'10.deposits by maturity FC'!B360</f>
        <v>260253843.09</v>
      </c>
      <c r="G360" s="42">
        <f>'10.deposits by maturity FC'!C360</f>
        <v>0.88074216100368286</v>
      </c>
    </row>
    <row r="361" spans="1:7" s="8" customFormat="1" ht="14.25" customHeight="1" x14ac:dyDescent="0.2">
      <c r="A361" s="40" t="s">
        <v>23</v>
      </c>
      <c r="B361" s="41">
        <f t="shared" si="30"/>
        <v>697264767.13</v>
      </c>
      <c r="C361" s="42">
        <f t="shared" si="31"/>
        <v>3.650034709726262</v>
      </c>
      <c r="D361" s="38">
        <f>'6.deposits by maturity NC'!B361</f>
        <v>429616200.55000001</v>
      </c>
      <c r="E361" s="39">
        <f>'6.deposits by maturity NC'!C361</f>
        <v>5.3674076704040132</v>
      </c>
      <c r="F361" s="41">
        <f>'10.deposits by maturity FC'!B361</f>
        <v>267648566.58000001</v>
      </c>
      <c r="G361" s="42">
        <f>'10.deposits by maturity FC'!C361</f>
        <v>0.89339283519132384</v>
      </c>
    </row>
    <row r="362" spans="1:7" s="8" customFormat="1" ht="14.25" customHeight="1" x14ac:dyDescent="0.2">
      <c r="A362" s="40" t="s">
        <v>24</v>
      </c>
      <c r="B362" s="41">
        <f t="shared" si="30"/>
        <v>704190931.86000001</v>
      </c>
      <c r="C362" s="42">
        <f t="shared" si="31"/>
        <v>3.679656077974534</v>
      </c>
      <c r="D362" s="38">
        <f>'6.deposits by maturity NC'!B362</f>
        <v>440808400.26999998</v>
      </c>
      <c r="E362" s="39">
        <f>'6.deposits by maturity NC'!C362</f>
        <v>5.3257654736696107</v>
      </c>
      <c r="F362" s="41">
        <f>'10.deposits by maturity FC'!B362</f>
        <v>263382531.59</v>
      </c>
      <c r="G362" s="42">
        <f>'10.deposits by maturity FC'!C362</f>
        <v>0.92465617344285056</v>
      </c>
    </row>
    <row r="363" spans="1:7" s="8" customFormat="1" ht="14.25" customHeight="1" x14ac:dyDescent="0.2">
      <c r="A363" s="40" t="s">
        <v>25</v>
      </c>
      <c r="B363" s="41">
        <f t="shared" si="30"/>
        <v>717645264.18000007</v>
      </c>
      <c r="C363" s="42">
        <f t="shared" si="31"/>
        <v>3.6327065835876722</v>
      </c>
      <c r="D363" s="38">
        <f>'6.deposits by maturity NC'!B363</f>
        <v>446199960.66000003</v>
      </c>
      <c r="E363" s="39">
        <f>'6.deposits by maturity NC'!C363</f>
        <v>5.2934436613802642</v>
      </c>
      <c r="F363" s="41">
        <f>'10.deposits by maturity FC'!B363</f>
        <v>271445303.51999998</v>
      </c>
      <c r="G363" s="42">
        <f>'10.deposits by maturity FC'!C363</f>
        <v>0.90279816679659008</v>
      </c>
    </row>
    <row r="364" spans="1:7" s="8" customFormat="1" ht="14.25" customHeight="1" x14ac:dyDescent="0.2">
      <c r="A364" s="40" t="s">
        <v>95</v>
      </c>
      <c r="B364" s="41">
        <f t="shared" si="30"/>
        <v>739943162.1788522</v>
      </c>
      <c r="C364" s="42">
        <f t="shared" si="31"/>
        <v>3.1031719641968616</v>
      </c>
      <c r="D364" s="38">
        <f>'6.deposits by maturity NC'!B364</f>
        <v>453516191.24208802</v>
      </c>
      <c r="E364" s="39">
        <f>'6.deposits by maturity NC'!C364</f>
        <v>4.5738094300581844</v>
      </c>
      <c r="F364" s="41">
        <f>'10.deposits by maturity FC'!B364</f>
        <v>286426970.93676418</v>
      </c>
      <c r="G364" s="42">
        <f>'10.deposits by maturity FC'!C364</f>
        <v>0.77462762343856528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1" spans="1:14" x14ac:dyDescent="0.2">
      <c r="A371" s="59" t="s">
        <v>96</v>
      </c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8</v>
      </c>
      <c r="E6" s="70"/>
      <c r="F6" s="73" t="s">
        <v>9</v>
      </c>
      <c r="G6" s="74"/>
      <c r="H6" s="73" t="s">
        <v>10</v>
      </c>
      <c r="I6" s="74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5"/>
      <c r="G7" s="76"/>
      <c r="H7" s="75"/>
      <c r="I7" s="76"/>
      <c r="J7" s="75" t="s">
        <v>12</v>
      </c>
      <c r="K7" s="76"/>
      <c r="L7" s="75" t="s">
        <v>13</v>
      </c>
      <c r="M7" s="76"/>
      <c r="N7" s="77" t="s">
        <v>14</v>
      </c>
      <c r="O7" s="77"/>
      <c r="P7" s="77" t="s">
        <v>15</v>
      </c>
      <c r="Q7" s="77"/>
      <c r="R7" s="77" t="s">
        <v>16</v>
      </c>
      <c r="S7" s="77"/>
      <c r="T7" s="77" t="s">
        <v>17</v>
      </c>
      <c r="U7" s="77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customHeight="1" x14ac:dyDescent="0.2">
      <c r="A359" s="49" t="s">
        <v>21</v>
      </c>
      <c r="B359" s="50">
        <f>'3.deposits individuals'!B359+'4.deposits legal entities'!B359+'5.deposits non-residents'!B191</f>
        <v>668616967.1500001</v>
      </c>
      <c r="C359" s="51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3.81692786787141</v>
      </c>
      <c r="D359" s="50">
        <f>'3.deposits individuals'!D359+'4.deposits legal entities'!D359+'5.deposits non-residents'!D191</f>
        <v>303986547.51999998</v>
      </c>
      <c r="E359" s="51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2.548475793596197</v>
      </c>
      <c r="F359" s="50">
        <f>'3.deposits individuals'!F359+'4.deposits legal entities'!F359+'5.deposits non-residents'!F191</f>
        <v>185598544.69999999</v>
      </c>
      <c r="G359" s="51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0.63264041398596171</v>
      </c>
      <c r="H359" s="50">
        <f t="shared" si="32"/>
        <v>179031874.93000004</v>
      </c>
      <c r="I359" s="51">
        <f t="shared" si="33"/>
        <v>9.2717748580118631</v>
      </c>
      <c r="J359" s="50">
        <f>'3.deposits individuals'!J359+'4.deposits legal entities'!J359+'5.deposits non-residents'!J191</f>
        <v>22467388.260000002</v>
      </c>
      <c r="K359" s="51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4.5144264721537315</v>
      </c>
      <c r="L359" s="50">
        <f>'3.deposits individuals'!L359+'4.deposits legal entities'!L359+'5.deposits non-residents'!L191</f>
        <v>17347541.41</v>
      </c>
      <c r="M359" s="51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9.6341433258178064</v>
      </c>
      <c r="N359" s="50">
        <f>'3.deposits individuals'!N359+'4.deposits legal entities'!N359+'5.deposits non-residents'!N191</f>
        <v>35020706.890000001</v>
      </c>
      <c r="O359" s="51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8.9154283705836512</v>
      </c>
      <c r="P359" s="50">
        <f>'3.deposits individuals'!P359+'4.deposits legal entities'!P359+'5.deposits non-residents'!P191</f>
        <v>65189696.300000004</v>
      </c>
      <c r="Q359" s="51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10.462254138062303</v>
      </c>
      <c r="R359" s="50">
        <f>'3.deposits individuals'!R359+'4.deposits legal entities'!R359+'5.deposits non-residents'!R191</f>
        <v>37617256.300000004</v>
      </c>
      <c r="S359" s="51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10.172299387922108</v>
      </c>
      <c r="T359" s="50">
        <f>'3.deposits individuals'!T359+'4.deposits legal entities'!T359+'5.deposits non-residents'!T191</f>
        <v>1389285.77</v>
      </c>
      <c r="U359" s="51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10.420748258725764</v>
      </c>
    </row>
    <row r="360" spans="1:21" ht="14.25" customHeight="1" x14ac:dyDescent="0.2">
      <c r="A360" s="49" t="s">
        <v>22</v>
      </c>
      <c r="B360" s="50">
        <f>'3.deposits individuals'!B360+'4.deposits legal entities'!B360+'5.deposits non-residents'!B192</f>
        <v>687935981.03999996</v>
      </c>
      <c r="C360" s="51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3.7392505043719049</v>
      </c>
      <c r="D360" s="50">
        <f>'3.deposits individuals'!D360+'4.deposits legal entities'!D360+'5.deposits non-residents'!D192</f>
        <v>300330320.66000003</v>
      </c>
      <c r="E360" s="51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2.4284012254229119</v>
      </c>
      <c r="F360" s="50">
        <f>'3.deposits individuals'!F360+'4.deposits legal entities'!F360+'5.deposits non-residents'!F192</f>
        <v>203493746.07999998</v>
      </c>
      <c r="G360" s="51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0.63487530652568336</v>
      </c>
      <c r="H360" s="50">
        <f t="shared" si="32"/>
        <v>184111914.29999998</v>
      </c>
      <c r="I360" s="51">
        <f t="shared" si="33"/>
        <v>9.3087364685469556</v>
      </c>
      <c r="J360" s="50">
        <f>'3.deposits individuals'!J360+'4.deposits legal entities'!J360+'5.deposits non-residents'!J192</f>
        <v>24805334.869999997</v>
      </c>
      <c r="K360" s="51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4.1238778636371638</v>
      </c>
      <c r="L360" s="50">
        <f>'3.deposits individuals'!L360+'4.deposits legal entities'!L360+'5.deposits non-residents'!L192</f>
        <v>19812734.869999997</v>
      </c>
      <c r="M360" s="51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9.0926973889395217</v>
      </c>
      <c r="N360" s="50">
        <f>'3.deposits individuals'!N360+'4.deposits legal entities'!N360+'5.deposits non-residents'!N192</f>
        <v>37367046.030000001</v>
      </c>
      <c r="O360" s="51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9.0665517101272517</v>
      </c>
      <c r="P360" s="50">
        <f>'3.deposits individuals'!P360+'4.deposits legal entities'!P360+'5.deposits non-residents'!P192</f>
        <v>65656477.829999998</v>
      </c>
      <c r="Q360" s="51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10.932601347922501</v>
      </c>
      <c r="R360" s="50">
        <f>'3.deposits individuals'!R360+'4.deposits legal entities'!R360+'5.deposits non-residents'!R192</f>
        <v>35050138.790000007</v>
      </c>
      <c r="S360" s="51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10.259059558996384</v>
      </c>
      <c r="T360" s="50">
        <f>'3.deposits individuals'!T360+'4.deposits legal entities'!T360+'5.deposits non-residents'!T192</f>
        <v>1420181.91</v>
      </c>
      <c r="U360" s="51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10.728275253273701</v>
      </c>
    </row>
    <row r="361" spans="1:21" ht="14.25" customHeight="1" x14ac:dyDescent="0.2">
      <c r="A361" s="49" t="s">
        <v>23</v>
      </c>
      <c r="B361" s="50">
        <f>'3.deposits individuals'!B361+'4.deposits legal entities'!B361+'5.deposits non-residents'!B193</f>
        <v>697264767.13</v>
      </c>
      <c r="C361" s="51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3.650034709726262</v>
      </c>
      <c r="D361" s="50">
        <f>'3.deposits individuals'!D361+'4.deposits legal entities'!D361+'5.deposits non-residents'!D193</f>
        <v>308441170.98000002</v>
      </c>
      <c r="E361" s="51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2.2363874162925126</v>
      </c>
      <c r="F361" s="50">
        <f>'3.deposits individuals'!F361+'4.deposits legal entities'!F361+'5.deposits non-residents'!F193</f>
        <v>202912188.47</v>
      </c>
      <c r="G361" s="51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0.66079618870910828</v>
      </c>
      <c r="H361" s="50">
        <f t="shared" si="32"/>
        <v>185911407.68000001</v>
      </c>
      <c r="I361" s="51">
        <f t="shared" si="33"/>
        <v>9.2579743714621952</v>
      </c>
      <c r="J361" s="50">
        <f>'3.deposits individuals'!J361+'4.deposits legal entities'!J361+'5.deposits non-residents'!J193</f>
        <v>26779706.460000001</v>
      </c>
      <c r="K361" s="51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3.980969122758637</v>
      </c>
      <c r="L361" s="50">
        <f>'3.deposits individuals'!L361+'4.deposits legal entities'!L361+'5.deposits non-residents'!L193</f>
        <v>20945539.830000002</v>
      </c>
      <c r="M361" s="51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9.2116046374584908</v>
      </c>
      <c r="N361" s="50">
        <f>'3.deposits individuals'!N361+'4.deposits legal entities'!N361+'5.deposits non-residents'!N193</f>
        <v>37399689.909999996</v>
      </c>
      <c r="O361" s="51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9.1481205337538984</v>
      </c>
      <c r="P361" s="50">
        <f>'3.deposits individuals'!P361+'4.deposits legal entities'!P361+'5.deposits non-residents'!P193</f>
        <v>65436265.670000002</v>
      </c>
      <c r="Q361" s="51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11.032048337719599</v>
      </c>
      <c r="R361" s="50">
        <f>'3.deposits individuals'!R361+'4.deposits legal entities'!R361+'5.deposits non-residents'!R193</f>
        <v>33728559.189999998</v>
      </c>
      <c r="S361" s="51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10.107750569074907</v>
      </c>
      <c r="T361" s="50">
        <f>'3.deposits individuals'!T361+'4.deposits legal entities'!T361+'5.deposits non-residents'!T193</f>
        <v>1621646.6199999999</v>
      </c>
      <c r="U361" s="51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10.272922973933751</v>
      </c>
    </row>
    <row r="362" spans="1:21" ht="14.25" customHeight="1" x14ac:dyDescent="0.2">
      <c r="A362" s="49" t="s">
        <v>24</v>
      </c>
      <c r="B362" s="50">
        <f>'3.deposits individuals'!B362+'4.deposits legal entities'!B362+'5.deposits non-residents'!B194</f>
        <v>704190931.8599999</v>
      </c>
      <c r="C362" s="51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3.6796560779745344</v>
      </c>
      <c r="D362" s="50">
        <f>'3.deposits individuals'!D362+'4.deposits legal entities'!D362+'5.deposits non-residents'!D194</f>
        <v>287728743.06000006</v>
      </c>
      <c r="E362" s="51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2.269616168649589</v>
      </c>
      <c r="F362" s="50">
        <f>'3.deposits individuals'!F362+'4.deposits legal entities'!F362+'5.deposits non-residents'!F194</f>
        <v>214055584.26000002</v>
      </c>
      <c r="G362" s="51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0.72020393148140094</v>
      </c>
      <c r="H362" s="50">
        <f t="shared" si="32"/>
        <v>202406604.53999999</v>
      </c>
      <c r="I362" s="51">
        <f t="shared" si="33"/>
        <v>8.8138574615871601</v>
      </c>
      <c r="J362" s="50">
        <f>'3.deposits individuals'!J362+'4.deposits legal entities'!J362+'5.deposits non-residents'!J194</f>
        <v>26846769.07</v>
      </c>
      <c r="K362" s="51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3.8587145744238338</v>
      </c>
      <c r="L362" s="50">
        <f>'3.deposits individuals'!L362+'4.deposits legal entities'!L362+'5.deposits non-residents'!L194</f>
        <v>43360295.090000004</v>
      </c>
      <c r="M362" s="51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6.6232435802571938</v>
      </c>
      <c r="N362" s="50">
        <f>'3.deposits individuals'!N362+'4.deposits legal entities'!N362+'5.deposits non-residents'!N194</f>
        <v>40182699.469999999</v>
      </c>
      <c r="O362" s="51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10.329629311236015</v>
      </c>
      <c r="P362" s="50">
        <f>'3.deposits individuals'!P362+'4.deposits legal entities'!P362+'5.deposits non-residents'!P194</f>
        <v>56260544.599999994</v>
      </c>
      <c r="Q362" s="51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11.063516540161624</v>
      </c>
      <c r="R362" s="50">
        <f>'3.deposits individuals'!R362+'4.deposits legal entities'!R362+'5.deposits non-residents'!R194</f>
        <v>32365939.439999998</v>
      </c>
      <c r="S362" s="51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10.304224452719914</v>
      </c>
      <c r="T362" s="50">
        <f>'3.deposits individuals'!T362+'4.deposits legal entities'!T362+'5.deposits non-residents'!T194</f>
        <v>3390356.87</v>
      </c>
      <c r="U362" s="51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6.5436727657817357</v>
      </c>
    </row>
    <row r="363" spans="1:21" ht="14.25" customHeight="1" x14ac:dyDescent="0.2">
      <c r="A363" s="49" t="s">
        <v>25</v>
      </c>
      <c r="B363" s="50">
        <f>'3.deposits individuals'!B363+'4.deposits legal entities'!B363+'5.deposits non-residents'!B195</f>
        <v>717645264.17999995</v>
      </c>
      <c r="C363" s="51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3.6327065835876726</v>
      </c>
      <c r="D363" s="50">
        <f>'3.deposits individuals'!D363+'4.deposits legal entities'!D363+'5.deposits non-residents'!D195</f>
        <v>290775810.25999999</v>
      </c>
      <c r="E363" s="51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2.1410568508853092</v>
      </c>
      <c r="F363" s="50">
        <f>'3.deposits individuals'!F363+'4.deposits legal entities'!F363+'5.deposits non-residents'!F195</f>
        <v>217898879.12</v>
      </c>
      <c r="G363" s="51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0.70548575493516763</v>
      </c>
      <c r="H363" s="50">
        <f t="shared" si="32"/>
        <v>208970574.80000004</v>
      </c>
      <c r="I363" s="51">
        <f t="shared" si="33"/>
        <v>8.7605758933041908</v>
      </c>
      <c r="J363" s="50">
        <f>'3.deposits individuals'!J363+'4.deposits legal entities'!J363+'5.deposits non-residents'!J195</f>
        <v>28744234.929999996</v>
      </c>
      <c r="K363" s="51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3.9036911711290418</v>
      </c>
      <c r="L363" s="50">
        <f>'3.deposits individuals'!L363+'4.deposits legal entities'!L363+'5.deposits non-residents'!L195</f>
        <v>44410374.479999997</v>
      </c>
      <c r="M363" s="51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6.4784414937363133</v>
      </c>
      <c r="N363" s="50">
        <f>'3.deposits individuals'!N363+'4.deposits legal entities'!N363+'5.deposits non-residents'!N195</f>
        <v>40837873.119999997</v>
      </c>
      <c r="O363" s="51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9.9460740762103672</v>
      </c>
      <c r="P363" s="50">
        <f>'3.deposits individuals'!P363+'4.deposits legal entities'!P363+'5.deposits non-residents'!P195</f>
        <v>59352422.390000001</v>
      </c>
      <c r="Q363" s="51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11.030949528961601</v>
      </c>
      <c r="R363" s="50">
        <f>'3.deposits individuals'!R363+'4.deposits legal entities'!R363+'5.deposits non-residents'!R195</f>
        <v>34007156.730000004</v>
      </c>
      <c r="S363" s="51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10.377467912490186</v>
      </c>
      <c r="T363" s="50">
        <f>'3.deposits individuals'!T363+'4.deposits legal entities'!T363+'5.deposits non-residents'!T195</f>
        <v>1618513.15</v>
      </c>
      <c r="U363" s="51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10.494623642322598</v>
      </c>
    </row>
    <row r="364" spans="1:21" ht="14.25" customHeight="1" x14ac:dyDescent="0.2">
      <c r="A364" s="49" t="s">
        <v>94</v>
      </c>
      <c r="B364" s="50">
        <f>'3.deposits individuals'!B364+'4.deposits legal entities'!B364+'5.deposits non-residents'!B196</f>
        <v>739943162.1788522</v>
      </c>
      <c r="C364" s="51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3.1031719641968616</v>
      </c>
      <c r="D364" s="50">
        <f>'3.deposits individuals'!D364+'4.deposits legal entities'!D364+'5.deposits non-residents'!D196</f>
        <v>285698753.3135131</v>
      </c>
      <c r="E364" s="51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0.37850760800825162</v>
      </c>
      <c r="F364" s="50">
        <f>'3.deposits individuals'!F364+'4.deposits legal entities'!F364+'5.deposits non-residents'!F196</f>
        <v>211848075.52179238</v>
      </c>
      <c r="G364" s="51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0.61366773282394049</v>
      </c>
      <c r="H364" s="50">
        <f t="shared" si="32"/>
        <v>242396333.34354669</v>
      </c>
      <c r="I364" s="51">
        <f t="shared" si="33"/>
        <v>8.490340458737661</v>
      </c>
      <c r="J364" s="50">
        <f>'3.deposits individuals'!J364+'4.deposits legal entities'!J364+'5.deposits non-residents'!J196</f>
        <v>58002332.695547588</v>
      </c>
      <c r="K364" s="51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3.4204567597386597</v>
      </c>
      <c r="L364" s="50">
        <f>'3.deposits individuals'!L364+'4.deposits legal entities'!L364+'5.deposits non-residents'!L196</f>
        <v>28068853.898272857</v>
      </c>
      <c r="M364" s="51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8.1333138332690051</v>
      </c>
      <c r="N364" s="50">
        <f>'3.deposits individuals'!N364+'4.deposits legal entities'!N364+'5.deposits non-residents'!N196</f>
        <v>45142630.619788915</v>
      </c>
      <c r="O364" s="51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9.2874491292790875</v>
      </c>
      <c r="P364" s="50">
        <f>'3.deposits individuals'!P364+'4.deposits legal entities'!P364+'5.deposits non-residents'!P196</f>
        <v>67701339.950287834</v>
      </c>
      <c r="Q364" s="51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11.193947524961006</v>
      </c>
      <c r="R364" s="50">
        <f>'3.deposits individuals'!R364+'4.deposits legal entities'!R364+'5.deposits non-residents'!R196</f>
        <v>41775857.944311023</v>
      </c>
      <c r="S364" s="51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10.429479421908606</v>
      </c>
      <c r="T364" s="50">
        <f>'3.deposits individuals'!T364+'4.deposits legal entities'!T364+'5.deposits non-residents'!T196</f>
        <v>1705318.2353384618</v>
      </c>
      <c r="U364" s="51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10.868671916715682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x14ac:dyDescent="0.2">
      <c r="A372" s="59" t="s">
        <v>98</v>
      </c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55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customHeight="1" x14ac:dyDescent="0.2">
      <c r="A359" s="49" t="s">
        <v>21</v>
      </c>
      <c r="B359" s="50">
        <f>'7.individuals NC'!B359+'11.individulas FC'!B359</f>
        <v>218252045.67000002</v>
      </c>
      <c r="C359" s="51">
        <f>('7.individuals NC'!B359*'7.individuals NC'!C359+'11.individulas FC'!B359*'11.individulas FC'!C359)/('7.individuals NC'!B359+'11.individulas FC'!B359)</f>
        <v>5.160674100714373</v>
      </c>
      <c r="D359" s="50">
        <f>'7.individuals NC'!D359+'11.individulas FC'!D359</f>
        <v>7207907.9199999999</v>
      </c>
      <c r="E359" s="51">
        <f>('7.individuals NC'!D359*'7.individuals NC'!E359+'11.individulas FC'!D359*'11.individulas FC'!E359)/('7.individuals NC'!D359+'11.individulas FC'!D359)</f>
        <v>5.0621651712221057E-2</v>
      </c>
      <c r="F359" s="50">
        <f>'7.individuals NC'!F359+'11.individulas FC'!F359</f>
        <v>108265815.60000001</v>
      </c>
      <c r="G359" s="51">
        <f>('7.individuals NC'!F359*'7.individuals NC'!G359+'11.individulas FC'!F359*'11.individulas FC'!G359)/('7.individuals NC'!F359+'11.individulas FC'!F359)</f>
        <v>0.73154526247433538</v>
      </c>
      <c r="H359" s="50">
        <f t="shared" si="30"/>
        <v>102778322.15000001</v>
      </c>
      <c r="I359" s="51">
        <f t="shared" si="31"/>
        <v>10.184652141869002</v>
      </c>
      <c r="J359" s="50">
        <f>'7.individuals NC'!J359+'11.individulas FC'!J359</f>
        <v>15695219.91</v>
      </c>
      <c r="K359" s="51">
        <f>('7.individuals NC'!J359*'7.individuals NC'!K359+'11.individulas FC'!J359*'11.individulas FC'!K359)/('7.individuals NC'!J359+'11.individulas FC'!J359)</f>
        <v>4.0406077004371186</v>
      </c>
      <c r="L359" s="50">
        <f>'7.individuals NC'!L359+'11.individulas FC'!L359</f>
        <v>12248131.52</v>
      </c>
      <c r="M359" s="51">
        <f>('7.individuals NC'!L359*'7.individuals NC'!M359+'11.individulas FC'!L359*'11.individulas FC'!M359)/('7.individuals NC'!L359+'11.individulas FC'!L359)</f>
        <v>10.626391051800162</v>
      </c>
      <c r="N359" s="50">
        <f>'7.individuals NC'!N359+'11.individulas FC'!N359</f>
        <v>19844146.16</v>
      </c>
      <c r="O359" s="51">
        <f>('7.individuals NC'!N359*'7.individuals NC'!O359+'11.individulas FC'!N359*'11.individulas FC'!O359)/('7.individuals NC'!N359+'11.individulas FC'!N359)</f>
        <v>10.599095539694416</v>
      </c>
      <c r="P359" s="50">
        <f>'7.individuals NC'!P359+'11.individulas FC'!P359</f>
        <v>31825643.850000001</v>
      </c>
      <c r="Q359" s="51">
        <f>('7.individuals NC'!P359*'7.individuals NC'!Q359+'11.individulas FC'!P359*'11.individulas FC'!Q359)/('7.individuals NC'!P359+'11.individulas FC'!P359)</f>
        <v>11.413177304445979</v>
      </c>
      <c r="R359" s="50">
        <f>'7.individuals NC'!R359+'11.individulas FC'!R359</f>
        <v>22116396.460000001</v>
      </c>
      <c r="S359" s="51">
        <f>('7.individuals NC'!R359*'7.individuals NC'!S359+'11.individulas FC'!R359*'11.individulas FC'!S359)/('7.individuals NC'!R359+'11.individulas FC'!R359)</f>
        <v>12.124370602560605</v>
      </c>
      <c r="T359" s="50">
        <f>'7.individuals NC'!T359+'11.individulas FC'!T359</f>
        <v>1048784.25</v>
      </c>
      <c r="U359" s="51">
        <f>('7.individuals NC'!T359*'7.individuals NC'!U359+'11.individulas FC'!T359*'11.individulas FC'!U359)/('7.individuals NC'!T359+'11.individulas FC'!T359)</f>
        <v>10.946668004406041</v>
      </c>
    </row>
    <row r="360" spans="1:21" ht="14.25" customHeight="1" x14ac:dyDescent="0.2">
      <c r="A360" s="49" t="s">
        <v>22</v>
      </c>
      <c r="B360" s="50">
        <f>'7.individuals NC'!B360+'11.individulas FC'!B360</f>
        <v>230879148.99000001</v>
      </c>
      <c r="C360" s="51">
        <f>('7.individuals NC'!B360*'7.individuals NC'!C360+'11.individulas FC'!B360*'11.individulas FC'!C360)/('7.individuals NC'!B360+'11.individulas FC'!B360)</f>
        <v>4.9827524595173722</v>
      </c>
      <c r="D360" s="50">
        <f>'7.individuals NC'!D360+'11.individulas FC'!D360</f>
        <v>8312427.6600000001</v>
      </c>
      <c r="E360" s="51">
        <f>('7.individuals NC'!D360*'7.individuals NC'!E360+'11.individulas FC'!D360*'11.individulas FC'!E360)/('7.individuals NC'!D360+'11.individulas FC'!D360)</f>
        <v>4.3820528983707224E-2</v>
      </c>
      <c r="F360" s="50">
        <f>'7.individuals NC'!F360+'11.individulas FC'!F360</f>
        <v>118164614.38</v>
      </c>
      <c r="G360" s="51">
        <f>('7.individuals NC'!F360*'7.individuals NC'!G360+'11.individulas FC'!F360*'11.individulas FC'!G360)/('7.individuals NC'!F360+'11.individulas FC'!F360)</f>
        <v>0.71214710288296423</v>
      </c>
      <c r="H360" s="50">
        <f t="shared" si="30"/>
        <v>104402106.95000002</v>
      </c>
      <c r="I360" s="51">
        <f t="shared" si="31"/>
        <v>10.209552621581462</v>
      </c>
      <c r="J360" s="50">
        <f>'7.individuals NC'!J360+'11.individulas FC'!J360</f>
        <v>16397850.279999999</v>
      </c>
      <c r="K360" s="51">
        <f>('7.individuals NC'!J360*'7.individuals NC'!K360+'11.individulas FC'!J360*'11.individulas FC'!K360)/('7.individuals NC'!J360+'11.individulas FC'!J360)</f>
        <v>4.0745074763970859</v>
      </c>
      <c r="L360" s="50">
        <f>'7.individuals NC'!L360+'11.individulas FC'!L360</f>
        <v>13908487.689999999</v>
      </c>
      <c r="M360" s="51">
        <f>('7.individuals NC'!L360*'7.individuals NC'!M360+'11.individulas FC'!L360*'11.individulas FC'!M360)/('7.individuals NC'!L360+'11.individulas FC'!L360)</f>
        <v>9.9793652436198048</v>
      </c>
      <c r="N360" s="50">
        <f>'7.individuals NC'!N360+'11.individulas FC'!N360</f>
        <v>20773869.120000001</v>
      </c>
      <c r="O360" s="51">
        <f>('7.individuals NC'!N360*'7.individuals NC'!O360+'11.individulas FC'!N360*'11.individulas FC'!O360)/('7.individuals NC'!N360+'11.individulas FC'!N360)</f>
        <v>10.82755755860372</v>
      </c>
      <c r="P360" s="50">
        <f>'7.individuals NC'!P360+'11.individulas FC'!P360</f>
        <v>31983752.73</v>
      </c>
      <c r="Q360" s="51">
        <f>('7.individuals NC'!P360*'7.individuals NC'!Q360+'11.individulas FC'!P360*'11.individulas FC'!Q360)/('7.individuals NC'!P360+'11.individulas FC'!P360)</f>
        <v>11.604994213404211</v>
      </c>
      <c r="R360" s="50">
        <f>'7.individuals NC'!R360+'11.individulas FC'!R360</f>
        <v>20211989.130000003</v>
      </c>
      <c r="S360" s="51">
        <f>('7.individuals NC'!R360*'7.individuals NC'!S360+'11.individulas FC'!R360*'11.individulas FC'!S360)/('7.individuals NC'!R360+'11.individulas FC'!R360)</f>
        <v>12.447364043258782</v>
      </c>
      <c r="T360" s="50">
        <f>'7.individuals NC'!T360+'11.individulas FC'!T360</f>
        <v>1126158</v>
      </c>
      <c r="U360" s="51">
        <f>('7.individuals NC'!T360*'7.individuals NC'!U360+'11.individulas FC'!T360*'11.individulas FC'!U360)/('7.individuals NC'!T360+'11.individulas FC'!T360)</f>
        <v>11.188702470346062</v>
      </c>
    </row>
    <row r="361" spans="1:21" ht="14.25" customHeight="1" x14ac:dyDescent="0.2">
      <c r="A361" s="49" t="s">
        <v>23</v>
      </c>
      <c r="B361" s="50">
        <f>'7.individuals NC'!B361+'11.individulas FC'!B361</f>
        <v>233093452.57999998</v>
      </c>
      <c r="C361" s="51">
        <f>('7.individuals NC'!B361*'7.individuals NC'!C361+'11.individulas FC'!B361*'11.individulas FC'!C361)/('7.individuals NC'!B361+'11.individulas FC'!B361)</f>
        <v>4.9884981124655123</v>
      </c>
      <c r="D361" s="50">
        <f>'7.individuals NC'!D361+'11.individulas FC'!D361</f>
        <v>8525179.3300000001</v>
      </c>
      <c r="E361" s="51">
        <f>('7.individuals NC'!D361*'7.individuals NC'!E361+'11.individulas FC'!D361*'11.individulas FC'!E361)/('7.individuals NC'!D361+'11.individulas FC'!D361)</f>
        <v>4.8401432981938247E-2</v>
      </c>
      <c r="F361" s="50">
        <f>'7.individuals NC'!F361+'11.individulas FC'!F361</f>
        <v>118355591.51000001</v>
      </c>
      <c r="G361" s="51">
        <f>('7.individuals NC'!F361*'7.individuals NC'!G361+'11.individulas FC'!F361*'11.individulas FC'!G361)/('7.individuals NC'!F361+'11.individulas FC'!F361)</f>
        <v>0.76917462426782379</v>
      </c>
      <c r="H361" s="50">
        <f t="shared" si="30"/>
        <v>106212681.73999999</v>
      </c>
      <c r="I361" s="51">
        <f t="shared" si="31"/>
        <v>10.086719233021967</v>
      </c>
      <c r="J361" s="50">
        <f>'7.individuals NC'!J361+'11.individulas FC'!J361</f>
        <v>18468046.91</v>
      </c>
      <c r="K361" s="51">
        <f>('7.individuals NC'!J361*'7.individuals NC'!K361+'11.individulas FC'!J361*'11.individulas FC'!K361)/('7.individuals NC'!J361+'11.individulas FC'!J361)</f>
        <v>4.1245688824059865</v>
      </c>
      <c r="L361" s="50">
        <f>'7.individuals NC'!L361+'11.individulas FC'!L361</f>
        <v>14681734.060000001</v>
      </c>
      <c r="M361" s="51">
        <f>('7.individuals NC'!L361*'7.individuals NC'!M361+'11.individulas FC'!L361*'11.individulas FC'!M361)/('7.individuals NC'!L361+'11.individulas FC'!L361)</f>
        <v>9.8037057699027308</v>
      </c>
      <c r="N361" s="50">
        <f>'7.individuals NC'!N361+'11.individulas FC'!N361</f>
        <v>20025950.399999999</v>
      </c>
      <c r="O361" s="51">
        <f>('7.individuals NC'!N361*'7.individuals NC'!O361+'11.individulas FC'!N361*'11.individulas FC'!O361)/('7.individuals NC'!N361+'11.individulas FC'!N361)</f>
        <v>11.00149676920698</v>
      </c>
      <c r="P361" s="50">
        <f>'7.individuals NC'!P361+'11.individulas FC'!P361</f>
        <v>32007500.509999998</v>
      </c>
      <c r="Q361" s="51">
        <f>('7.individuals NC'!P361*'7.individuals NC'!Q361+'11.individulas FC'!P361*'11.individulas FC'!Q361)/('7.individuals NC'!P361+'11.individulas FC'!P361)</f>
        <v>11.623557535064799</v>
      </c>
      <c r="R361" s="50">
        <f>'7.individuals NC'!R361+'11.individulas FC'!R361</f>
        <v>19903743.459999997</v>
      </c>
      <c r="S361" s="51">
        <f>('7.individuals NC'!R361*'7.individuals NC'!S361+'11.individulas FC'!R361*'11.individulas FC'!S361)/('7.individuals NC'!R361+'11.individulas FC'!R361)</f>
        <v>12.372812379651696</v>
      </c>
      <c r="T361" s="50">
        <f>'7.individuals NC'!T361+'11.individulas FC'!T361</f>
        <v>1125706.3999999999</v>
      </c>
      <c r="U361" s="51">
        <f>('7.individuals NC'!T361*'7.individuals NC'!U361+'11.individulas FC'!T361*'11.individulas FC'!U361)/('7.individuals NC'!T361+'11.individulas FC'!T361)</f>
        <v>11.199750962506755</v>
      </c>
    </row>
    <row r="362" spans="1:21" ht="14.25" customHeight="1" x14ac:dyDescent="0.2">
      <c r="A362" s="49" t="s">
        <v>24</v>
      </c>
      <c r="B362" s="50">
        <f>'7.individuals NC'!B362+'11.individulas FC'!B362</f>
        <v>239433164.39999998</v>
      </c>
      <c r="C362" s="51">
        <f>('7.individuals NC'!B362*'7.individuals NC'!C362+'11.individulas FC'!B362*'11.individulas FC'!C362)/('7.individuals NC'!B362+'11.individulas FC'!B362)</f>
        <v>4.9426317230584154</v>
      </c>
      <c r="D362" s="50">
        <f>'7.individuals NC'!D362+'11.individulas FC'!D362</f>
        <v>9297436.6400000006</v>
      </c>
      <c r="E362" s="51">
        <f>('7.individuals NC'!D362*'7.individuals NC'!E362+'11.individulas FC'!D362*'11.individulas FC'!E362)/('7.individuals NC'!D362+'11.individulas FC'!D362)</f>
        <v>4.3888903985045101E-2</v>
      </c>
      <c r="F362" s="50">
        <f>'7.individuals NC'!F362+'11.individulas FC'!F362</f>
        <v>121803850.03</v>
      </c>
      <c r="G362" s="51">
        <f>('7.individuals NC'!F362*'7.individuals NC'!G362+'11.individulas FC'!F362*'11.individulas FC'!G362)/('7.individuals NC'!F362+'11.individulas FC'!F362)</f>
        <v>0.7997396437223292</v>
      </c>
      <c r="H362" s="50">
        <f t="shared" si="30"/>
        <v>108331877.73</v>
      </c>
      <c r="I362" s="51">
        <f t="shared" si="31"/>
        <v>10.021154942872977</v>
      </c>
      <c r="J362" s="50">
        <f>'7.individuals NC'!J362+'11.individulas FC'!J362</f>
        <v>18997427.280000001</v>
      </c>
      <c r="K362" s="51">
        <f>('7.individuals NC'!J362*'7.individuals NC'!K362+'11.individulas FC'!J362*'11.individulas FC'!K362)/('7.individuals NC'!J362+'11.individulas FC'!J362)</f>
        <v>3.6136609137424203</v>
      </c>
      <c r="L362" s="50">
        <f>'7.individuals NC'!L362+'11.individulas FC'!L362</f>
        <v>16633654.060000001</v>
      </c>
      <c r="M362" s="51">
        <f>('7.individuals NC'!L362*'7.individuals NC'!M362+'11.individulas FC'!L362*'11.individulas FC'!M362)/('7.individuals NC'!L362+'11.individulas FC'!L362)</f>
        <v>10.200817517380782</v>
      </c>
      <c r="N362" s="50">
        <f>'7.individuals NC'!N362+'11.individulas FC'!N362</f>
        <v>18914506.620000001</v>
      </c>
      <c r="O362" s="51">
        <f>('7.individuals NC'!N362*'7.individuals NC'!O362+'11.individulas FC'!N362*'11.individulas FC'!O362)/('7.individuals NC'!N362+'11.individulas FC'!N362)</f>
        <v>10.649319162124691</v>
      </c>
      <c r="P362" s="50">
        <f>'7.individuals NC'!P362+'11.individulas FC'!P362</f>
        <v>33195329.510000002</v>
      </c>
      <c r="Q362" s="51">
        <f>('7.individuals NC'!P362*'7.individuals NC'!Q362+'11.individulas FC'!P362*'11.individulas FC'!Q362)/('7.individuals NC'!P362+'11.individulas FC'!P362)</f>
        <v>11.811939254785253</v>
      </c>
      <c r="R362" s="50">
        <f>'7.individuals NC'!R362+'11.individulas FC'!R362</f>
        <v>19444523.599999998</v>
      </c>
      <c r="S362" s="51">
        <f>('7.individuals NC'!R362*'7.individuals NC'!S362+'11.individulas FC'!R362*'11.individulas FC'!S362)/('7.individuals NC'!R362+'11.individulas FC'!R362)</f>
        <v>12.388738344841721</v>
      </c>
      <c r="T362" s="50">
        <f>'7.individuals NC'!T362+'11.individulas FC'!T362</f>
        <v>1146436.6600000001</v>
      </c>
      <c r="U362" s="51">
        <f>('7.individuals NC'!T362*'7.individuals NC'!U362+'11.individulas FC'!T362*'11.individulas FC'!U362)/('7.individuals NC'!T362+'11.individulas FC'!T362)</f>
        <v>11.219506206561826</v>
      </c>
    </row>
    <row r="363" spans="1:21" ht="14.25" customHeight="1" x14ac:dyDescent="0.2">
      <c r="A363" s="49" t="s">
        <v>25</v>
      </c>
      <c r="B363" s="50">
        <f>'7.individuals NC'!B363+'11.individulas FC'!B363</f>
        <v>247536982.78</v>
      </c>
      <c r="C363" s="51">
        <f>('7.individuals NC'!B363*'7.individuals NC'!C363+'11.individulas FC'!B363*'11.individulas FC'!C363)/('7.individuals NC'!B363+'11.individulas FC'!B363)</f>
        <v>4.8540232147516571</v>
      </c>
      <c r="D363" s="50">
        <f>'7.individuals NC'!D363+'11.individulas FC'!D363</f>
        <v>10003380.16</v>
      </c>
      <c r="E363" s="51">
        <f>('7.individuals NC'!D363*'7.individuals NC'!E363+'11.individulas FC'!D363*'11.individulas FC'!E363)/('7.individuals NC'!D363+'11.individulas FC'!D363)</f>
        <v>4.2397486381243389E-2</v>
      </c>
      <c r="F363" s="50">
        <f>'7.individuals NC'!F363+'11.individulas FC'!F363</f>
        <v>126567666.62</v>
      </c>
      <c r="G363" s="51">
        <f>('7.individuals NC'!F363*'7.individuals NC'!G363+'11.individulas FC'!F363*'11.individulas FC'!G363)/('7.individuals NC'!F363+'11.individulas FC'!F363)</f>
        <v>0.79371393518623778</v>
      </c>
      <c r="H363" s="50">
        <f t="shared" si="30"/>
        <v>110965936</v>
      </c>
      <c r="I363" s="51">
        <f t="shared" si="31"/>
        <v>9.9189684842499872</v>
      </c>
      <c r="J363" s="50">
        <f>'7.individuals NC'!J363+'11.individulas FC'!J363</f>
        <v>21064255.899999999</v>
      </c>
      <c r="K363" s="51">
        <f>('7.individuals NC'!J363*'7.individuals NC'!K363+'11.individulas FC'!J363*'11.individulas FC'!K363)/('7.individuals NC'!J363+'11.individulas FC'!J363)</f>
        <v>3.8090079546033238</v>
      </c>
      <c r="L363" s="50">
        <f>'7.individuals NC'!L363+'11.individulas FC'!L363</f>
        <v>16292655.620000001</v>
      </c>
      <c r="M363" s="51">
        <f>('7.individuals NC'!L363*'7.individuals NC'!M363+'11.individulas FC'!L363*'11.individulas FC'!M363)/('7.individuals NC'!L363+'11.individulas FC'!L363)</f>
        <v>10.049214483734364</v>
      </c>
      <c r="N363" s="50">
        <f>'7.individuals NC'!N363+'11.individulas FC'!N363</f>
        <v>18687611.5</v>
      </c>
      <c r="O363" s="51">
        <f>('7.individuals NC'!N363*'7.individuals NC'!O363+'11.individulas FC'!N363*'11.individulas FC'!O363)/('7.individuals NC'!N363+'11.individulas FC'!N363)</f>
        <v>10.387738709722237</v>
      </c>
      <c r="P363" s="50">
        <f>'7.individuals NC'!P363+'11.individulas FC'!P363</f>
        <v>34051982.140000001</v>
      </c>
      <c r="Q363" s="51">
        <f>('7.individuals NC'!P363*'7.individuals NC'!Q363+'11.individulas FC'!P363*'11.individulas FC'!Q363)/('7.individuals NC'!P363+'11.individulas FC'!P363)</f>
        <v>11.918456416185032</v>
      </c>
      <c r="R363" s="50">
        <f>'7.individuals NC'!R363+'11.individulas FC'!R363</f>
        <v>19743968.140000001</v>
      </c>
      <c r="S363" s="51">
        <f>('7.individuals NC'!R363*'7.individuals NC'!S363+'11.individulas FC'!R363*'11.individulas FC'!S363)/('7.individuals NC'!R363+'11.individulas FC'!R363)</f>
        <v>12.346960471361434</v>
      </c>
      <c r="T363" s="50">
        <f>'7.individuals NC'!T363+'11.individulas FC'!T363</f>
        <v>1125462.7</v>
      </c>
      <c r="U363" s="51">
        <f>('7.individuals NC'!T363*'7.individuals NC'!U363+'11.individulas FC'!T363*'11.individulas FC'!U363)/('7.individuals NC'!T363+'11.individulas FC'!T363)</f>
        <v>11.513689729477505</v>
      </c>
    </row>
    <row r="364" spans="1:21" ht="14.25" customHeight="1" x14ac:dyDescent="0.2">
      <c r="A364" s="49" t="s">
        <v>93</v>
      </c>
      <c r="B364" s="50">
        <f>'7.individuals NC'!B364+'11.individulas FC'!B364</f>
        <v>252976133.78998667</v>
      </c>
      <c r="C364" s="51">
        <f>('7.individuals NC'!B364*'7.individuals NC'!C364+'11.individulas FC'!B364*'11.individulas FC'!C364)/('7.individuals NC'!B364+'11.individulas FC'!B364)</f>
        <v>5.6059911055976217</v>
      </c>
      <c r="D364" s="50">
        <f>'7.individuals NC'!D364+'11.individulas FC'!D364</f>
        <v>11512983.316218426</v>
      </c>
      <c r="E364" s="51">
        <f>('7.individuals NC'!D364*'7.individuals NC'!E364+'11.individulas FC'!D364*'11.individulas FC'!E364)/('7.individuals NC'!D364+'11.individulas FC'!D364)</f>
        <v>3.6611672412860008E-2</v>
      </c>
      <c r="F364" s="50">
        <f>'7.individuals NC'!F364+'11.individulas FC'!F364</f>
        <v>128570228.19688945</v>
      </c>
      <c r="G364" s="51">
        <f>('7.individuals NC'!F364*'7.individuals NC'!G364+'11.individulas FC'!F364*'11.individulas FC'!G364)/('7.individuals NC'!F364+'11.individulas FC'!F364)</f>
        <v>0.91650932417336128</v>
      </c>
      <c r="H364" s="50">
        <f t="shared" si="30"/>
        <v>112892922.2768788</v>
      </c>
      <c r="I364" s="51">
        <f t="shared" si="31"/>
        <v>11.514669008565102</v>
      </c>
      <c r="J364" s="50">
        <f>'7.individuals NC'!J364+'11.individulas FC'!J364</f>
        <v>11265502.512368947</v>
      </c>
      <c r="K364" s="51">
        <f>('7.individuals NC'!J364*'7.individuals NC'!K364+'11.individulas FC'!J364*'11.individulas FC'!K364)/('7.individuals NC'!J364+'11.individulas FC'!J364)</f>
        <v>9.185690316844779</v>
      </c>
      <c r="L364" s="50">
        <f>'7.individuals NC'!L364+'11.individulas FC'!L364</f>
        <v>15669859.908464184</v>
      </c>
      <c r="M364" s="51">
        <f>('7.individuals NC'!L364*'7.individuals NC'!M364+'11.individulas FC'!L364*'11.individulas FC'!M364)/('7.individuals NC'!L364+'11.individulas FC'!L364)</f>
        <v>10.025901894659436</v>
      </c>
      <c r="N364" s="50">
        <f>'7.individuals NC'!N364+'11.individulas FC'!N364</f>
        <v>22812795.736836981</v>
      </c>
      <c r="O364" s="51">
        <f>('7.individuals NC'!N364*'7.individuals NC'!O364+'11.individulas FC'!N364*'11.individulas FC'!O364)/('7.individuals NC'!N364+'11.individulas FC'!N364)</f>
        <v>11.440910427381954</v>
      </c>
      <c r="P364" s="50">
        <f>'7.individuals NC'!P364+'11.individulas FC'!P364</f>
        <v>41366587.494300276</v>
      </c>
      <c r="Q364" s="51">
        <f>('7.individuals NC'!P364*'7.individuals NC'!Q364+'11.individulas FC'!P364*'11.individulas FC'!Q364)/('7.individuals NC'!P364+'11.individulas FC'!P364)</f>
        <v>12.299634476474532</v>
      </c>
      <c r="R364" s="50">
        <f>'7.individuals NC'!R364+'11.individulas FC'!R364</f>
        <v>20571124.785573069</v>
      </c>
      <c r="S364" s="51">
        <f>('7.individuals NC'!R364*'7.individuals NC'!S364+'11.individulas FC'!R364*'11.individulas FC'!S364)/('7.individuals NC'!R364+'11.individulas FC'!R364)</f>
        <v>12.403801543820132</v>
      </c>
      <c r="T364" s="50">
        <f>'7.individuals NC'!T364+'11.individulas FC'!T364</f>
        <v>1207051.8393353529</v>
      </c>
      <c r="U364" s="51">
        <f>('7.individuals NC'!T364*'7.individuals NC'!U364+'11.individulas FC'!T364*'11.individulas FC'!U364)/('7.individuals NC'!T364+'11.individulas FC'!T364)</f>
        <v>11.917905889238977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  <row r="373" spans="1:21" x14ac:dyDescent="0.2">
      <c r="A373" s="59" t="s">
        <v>97</v>
      </c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55</v>
      </c>
      <c r="E6" s="70"/>
      <c r="F6" s="73" t="s">
        <v>9</v>
      </c>
      <c r="G6" s="74"/>
      <c r="H6" s="73" t="s">
        <v>10</v>
      </c>
      <c r="I6" s="74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5"/>
      <c r="G7" s="76"/>
      <c r="H7" s="75"/>
      <c r="I7" s="76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customHeight="1" x14ac:dyDescent="0.2">
      <c r="A359" s="49" t="s">
        <v>21</v>
      </c>
      <c r="B359" s="50">
        <f>'8.legal entities NC'!B359+'12.legal entities FC'!B359</f>
        <v>370368872.75</v>
      </c>
      <c r="C359" s="51">
        <f>('8.legal entities NC'!B359*'8.legal entities NC'!C359+'12.legal entities FC'!B359*'12.legal entities FC'!C359)/('8.legal entities NC'!B359+'12.legal entities FC'!B359)</f>
        <v>3.6375995795758973</v>
      </c>
      <c r="D359" s="50">
        <f>'8.legal entities NC'!D359+'12.legal entities FC'!D359</f>
        <v>293301528.25999999</v>
      </c>
      <c r="E359" s="51">
        <f>('8.legal entities NC'!D359*'8.legal entities NC'!E359+'12.legal entities FC'!D359*'12.legal entities FC'!E359)/('8.legal entities NC'!D359+'12.legal entities FC'!D359)</f>
        <v>2.639274970095582</v>
      </c>
      <c r="F359" s="50">
        <f>'8.legal entities NC'!F359+'12.legal entities FC'!F359</f>
        <v>17172003.349999998</v>
      </c>
      <c r="G359" s="51">
        <f>('8.legal entities NC'!F359*'8.legal entities NC'!G359+'12.legal entities FC'!F359*'12.legal entities FC'!G359)/('8.legal entities NC'!F359+'12.legal entities FC'!F359)</f>
        <v>2.1108749590536284</v>
      </c>
      <c r="H359" s="50">
        <f t="shared" si="32"/>
        <v>59895341.140000001</v>
      </c>
      <c r="I359" s="51">
        <f t="shared" si="33"/>
        <v>8.9640080762331369</v>
      </c>
      <c r="J359" s="50">
        <f>'8.legal entities NC'!J359+'12.legal entities FC'!J359</f>
        <v>4080258.4200000004</v>
      </c>
      <c r="K359" s="51">
        <f>('8.legal entities NC'!J359*'8.legal entities NC'!K359+'12.legal entities FC'!J359*'12.legal entities FC'!K359)/('8.legal entities NC'!J359+'12.legal entities FC'!J359)</f>
        <v>8.5956837625740334</v>
      </c>
      <c r="L359" s="50">
        <f>'8.legal entities NC'!L359+'12.legal entities FC'!L359</f>
        <v>2651649.9499999997</v>
      </c>
      <c r="M359" s="51">
        <f>('8.legal entities NC'!L359*'8.legal entities NC'!M359+'12.legal entities FC'!L359*'12.legal entities FC'!M359)/('8.legal entities NC'!L359+'12.legal entities FC'!L359)</f>
        <v>10.736016402919244</v>
      </c>
      <c r="N359" s="50">
        <f>'8.legal entities NC'!N359+'12.legal entities FC'!N359</f>
        <v>12364356.810000001</v>
      </c>
      <c r="O359" s="51">
        <f>('8.legal entities NC'!N359*'8.legal entities NC'!O359+'12.legal entities FC'!N359*'12.legal entities FC'!O359)/('8.legal entities NC'!N359+'12.legal entities FC'!N359)</f>
        <v>7.064046001095651</v>
      </c>
      <c r="P359" s="50">
        <f>'8.legal entities NC'!P359+'12.legal entities FC'!P359</f>
        <v>27287317.780000001</v>
      </c>
      <c r="Q359" s="51">
        <f>('8.legal entities NC'!P359*'8.legal entities NC'!Q359+'12.legal entities FC'!P359*'12.legal entities FC'!Q359)/('8.legal entities NC'!P359+'12.legal entities FC'!P359)</f>
        <v>10.552656125856094</v>
      </c>
      <c r="R359" s="50">
        <f>'8.legal entities NC'!R359+'12.legal entities FC'!R359</f>
        <v>13286440.779999999</v>
      </c>
      <c r="S359" s="51">
        <f>('8.legal entities NC'!R359*'8.legal entities NC'!S359+'12.legal entities FC'!R359*'12.legal entities FC'!S359)/('8.legal entities NC'!R359+'12.legal entities FC'!R359)</f>
        <v>7.2139771846933796</v>
      </c>
      <c r="T359" s="50">
        <f>'8.legal entities NC'!T359+'12.legal entities FC'!T359</f>
        <v>225317.40000000002</v>
      </c>
      <c r="U359" s="51">
        <f>('8.legal entities NC'!T359*'8.legal entities NC'!U359+'12.legal entities FC'!T359*'12.legal entities FC'!U359)/('8.legal entities NC'!T359+'12.legal entities FC'!T359)</f>
        <v>9.8412561124884039</v>
      </c>
    </row>
    <row r="360" spans="1:21" ht="12.75" customHeight="1" x14ac:dyDescent="0.2">
      <c r="A360" s="49" t="s">
        <v>22</v>
      </c>
      <c r="B360" s="50">
        <f>'8.legal entities NC'!B360+'12.legal entities FC'!B360</f>
        <v>372919988.53999996</v>
      </c>
      <c r="C360" s="51">
        <f>('8.legal entities NC'!B360*'8.legal entities NC'!C360+'12.legal entities FC'!B360*'12.legal entities FC'!C360)/('8.legal entities NC'!B360+'12.legal entities FC'!B360)</f>
        <v>3.5977554485958874</v>
      </c>
      <c r="D360" s="50">
        <f>'8.legal entities NC'!D360+'12.legal entities FC'!D360</f>
        <v>288580038.60000002</v>
      </c>
      <c r="E360" s="51">
        <f>('8.legal entities NC'!D360*'8.legal entities NC'!E360+'12.legal entities FC'!D360*'12.legal entities FC'!E360)/('8.legal entities NC'!D360+'12.legal entities FC'!D360)</f>
        <v>2.5252710862233565</v>
      </c>
      <c r="F360" s="50">
        <f>'8.legal entities NC'!F360+'12.legal entities FC'!F360</f>
        <v>22016205.850000001</v>
      </c>
      <c r="G360" s="51">
        <f>('8.legal entities NC'!F360*'8.legal entities NC'!G360+'12.legal entities FC'!F360*'12.legal entities FC'!G360)/('8.legal entities NC'!F360+'12.legal entities FC'!F360)</f>
        <v>1.9535752120613425</v>
      </c>
      <c r="H360" s="50">
        <f t="shared" si="32"/>
        <v>62323744.089999996</v>
      </c>
      <c r="I360" s="51">
        <f t="shared" si="33"/>
        <v>9.1445369245963857</v>
      </c>
      <c r="J360" s="50">
        <f>'8.legal entities NC'!J360+'12.legal entities FC'!J360</f>
        <v>4347454.55</v>
      </c>
      <c r="K360" s="51">
        <f>('8.legal entities NC'!J360*'8.legal entities NC'!K360+'12.legal entities FC'!J360*'12.legal entities FC'!K360)/('8.legal entities NC'!J360+'12.legal entities FC'!J360)</f>
        <v>7.1209262919608864</v>
      </c>
      <c r="L360" s="50">
        <f>'8.legal entities NC'!L360+'12.legal entities FC'!L360</f>
        <v>3259453.28</v>
      </c>
      <c r="M360" s="51">
        <f>('8.legal entities NC'!L360*'8.legal entities NC'!M360+'12.legal entities FC'!L360*'12.legal entities FC'!M360)/('8.legal entities NC'!L360+'12.legal entities FC'!L360)</f>
        <v>9.6546706000952671</v>
      </c>
      <c r="N360" s="50">
        <f>'8.legal entities NC'!N360+'12.legal entities FC'!N360</f>
        <v>12924439.34</v>
      </c>
      <c r="O360" s="51">
        <f>('8.legal entities NC'!N360*'8.legal entities NC'!O360+'12.legal entities FC'!N360*'12.legal entities FC'!O360)/('8.legal entities NC'!N360+'12.legal entities FC'!N360)</f>
        <v>7.4836949843040417</v>
      </c>
      <c r="P360" s="50">
        <f>'8.legal entities NC'!P360+'12.legal entities FC'!P360</f>
        <v>28729049.119999997</v>
      </c>
      <c r="Q360" s="51">
        <f>('8.legal entities NC'!P360*'8.legal entities NC'!Q360+'12.legal entities FC'!P360*'12.legal entities FC'!Q360)/('8.legal entities NC'!P360+'12.legal entities FC'!P360)</f>
        <v>11.078431840531474</v>
      </c>
      <c r="R360" s="50">
        <f>'8.legal entities NC'!R360+'12.legal entities FC'!R360</f>
        <v>12846449.370000001</v>
      </c>
      <c r="S360" s="51">
        <f>('8.legal entities NC'!R360*'8.legal entities NC'!S360+'12.legal entities FC'!R360*'12.legal entities FC'!S360)/('8.legal entities NC'!R360+'12.legal entities FC'!R360)</f>
        <v>7.0330981333404905</v>
      </c>
      <c r="T360" s="50">
        <f>'8.legal entities NC'!T360+'12.legal entities FC'!T360</f>
        <v>216898.43000000002</v>
      </c>
      <c r="U360" s="51">
        <f>('8.legal entities NC'!T360*'8.legal entities NC'!U360+'12.legal entities FC'!T360*'12.legal entities FC'!U360)/('8.legal entities NC'!T360+'12.legal entities FC'!T360)</f>
        <v>9.9088521756473504</v>
      </c>
    </row>
    <row r="361" spans="1:21" ht="12.75" customHeight="1" x14ac:dyDescent="0.2">
      <c r="A361" s="49" t="s">
        <v>23</v>
      </c>
      <c r="B361" s="50">
        <f>'8.legal entities NC'!B361+'12.legal entities FC'!B361</f>
        <v>379256195.89999998</v>
      </c>
      <c r="C361" s="51">
        <f>('8.legal entities NC'!B361*'8.legal entities NC'!C361+'12.legal entities FC'!B361*'12.legal entities FC'!C361)/('8.legal entities NC'!B361+'12.legal entities FC'!B361)</f>
        <v>3.4319253626390127</v>
      </c>
      <c r="D361" s="50">
        <f>'8.legal entities NC'!D361+'12.legal entities FC'!D361</f>
        <v>294965836.08000004</v>
      </c>
      <c r="E361" s="51">
        <f>('8.legal entities NC'!D361*'8.legal entities NC'!E361+'12.legal entities FC'!D361*'12.legal entities FC'!E361)/('8.legal entities NC'!D361+'12.legal entities FC'!D361)</f>
        <v>2.3363124535785023</v>
      </c>
      <c r="F361" s="50">
        <f>'8.legal entities NC'!F361+'12.legal entities FC'!F361</f>
        <v>21864911.370000001</v>
      </c>
      <c r="G361" s="51">
        <f>('8.legal entities NC'!F361*'8.legal entities NC'!G361+'12.legal entities FC'!F361*'12.legal entities FC'!G361)/('8.legal entities NC'!F361+'12.legal entities FC'!F361)</f>
        <v>1.8418859062358948</v>
      </c>
      <c r="H361" s="50">
        <f t="shared" si="32"/>
        <v>62425448.449999996</v>
      </c>
      <c r="I361" s="51">
        <f t="shared" si="33"/>
        <v>9.1657159627469333</v>
      </c>
      <c r="J361" s="50">
        <f>'8.legal entities NC'!J361+'12.legal entities FC'!J361</f>
        <v>3579394.46</v>
      </c>
      <c r="K361" s="51">
        <f>('8.legal entities NC'!J361*'8.legal entities NC'!K361+'12.legal entities FC'!J361*'12.legal entities FC'!K361)/('8.legal entities NC'!J361+'12.legal entities FC'!J361)</f>
        <v>6.8922306606017347</v>
      </c>
      <c r="L361" s="50">
        <f>'8.legal entities NC'!L361+'12.legal entities FC'!L361</f>
        <v>4038910.25</v>
      </c>
      <c r="M361" s="51">
        <f>('8.legal entities NC'!L361*'8.legal entities NC'!M361+'12.legal entities FC'!L361*'12.legal entities FC'!M361)/('8.legal entities NC'!L361+'12.legal entities FC'!L361)</f>
        <v>9.7917326920300116</v>
      </c>
      <c r="N361" s="50">
        <f>'8.legal entities NC'!N361+'12.legal entities FC'!N361</f>
        <v>13940850.93</v>
      </c>
      <c r="O361" s="51">
        <f>('8.legal entities NC'!N361*'8.legal entities NC'!O361+'12.legal entities FC'!N361*'12.legal entities FC'!O361)/('8.legal entities NC'!N361+'12.legal entities FC'!N361)</f>
        <v>7.5553102584750338</v>
      </c>
      <c r="P361" s="50">
        <f>'8.legal entities NC'!P361+'12.legal entities FC'!P361</f>
        <v>28547805.440000001</v>
      </c>
      <c r="Q361" s="51">
        <f>('8.legal entities NC'!P361*'8.legal entities NC'!Q361+'12.legal entities FC'!P361*'12.legal entities FC'!Q361)/('8.legal entities NC'!P361+'12.legal entities FC'!P361)</f>
        <v>11.262108720680025</v>
      </c>
      <c r="R361" s="50">
        <f>'8.legal entities NC'!R361+'12.legal entities FC'!R361</f>
        <v>11902898.939999999</v>
      </c>
      <c r="S361" s="51">
        <f>('8.legal entities NC'!R361*'8.legal entities NC'!S361+'12.legal entities FC'!R361*'12.legal entities FC'!S361)/('8.legal entities NC'!R361+'12.legal entities FC'!R361)</f>
        <v>6.5176960626786382</v>
      </c>
      <c r="T361" s="50">
        <f>'8.legal entities NC'!T361+'12.legal entities FC'!T361</f>
        <v>415588.43</v>
      </c>
      <c r="U361" s="51">
        <f>('8.legal entities NC'!T361*'8.legal entities NC'!U361+'12.legal entities FC'!T361*'12.legal entities FC'!U361)/('8.legal entities NC'!T361+'12.legal entities FC'!T361)</f>
        <v>8.5194079151818531</v>
      </c>
    </row>
    <row r="362" spans="1:21" ht="12.75" customHeight="1" x14ac:dyDescent="0.2">
      <c r="A362" s="49" t="s">
        <v>24</v>
      </c>
      <c r="B362" s="50">
        <f>'8.legal entities NC'!B362+'12.legal entities FC'!B362</f>
        <v>377517375.18000001</v>
      </c>
      <c r="C362" s="51">
        <f>('8.legal entities NC'!B362*'8.legal entities NC'!C362+'12.legal entities FC'!B362*'12.legal entities FC'!C362)/('8.legal entities NC'!B362+'12.legal entities FC'!B362)</f>
        <v>3.5139414263255833</v>
      </c>
      <c r="D362" s="50">
        <f>'8.legal entities NC'!D362+'12.legal entities FC'!D362</f>
        <v>273567798.20000005</v>
      </c>
      <c r="E362" s="51">
        <f>('8.legal entities NC'!D362*'8.legal entities NC'!E362+'12.legal entities FC'!D362*'12.legal entities FC'!E362)/('8.legal entities NC'!D362+'12.legal entities FC'!D362)</f>
        <v>2.3848153174213733</v>
      </c>
      <c r="F362" s="50">
        <f>'8.legal entities NC'!F362+'12.legal entities FC'!F362</f>
        <v>26588162.829999998</v>
      </c>
      <c r="G362" s="51">
        <f>('8.legal entities NC'!F362*'8.legal entities NC'!G362+'12.legal entities FC'!F362*'12.legal entities FC'!G362)/('8.legal entities NC'!F362+'12.legal entities FC'!F362)</f>
        <v>2.0266764982460459</v>
      </c>
      <c r="H362" s="50">
        <f t="shared" si="32"/>
        <v>77361414.149999991</v>
      </c>
      <c r="I362" s="51">
        <f t="shared" si="33"/>
        <v>8.0179462898688527</v>
      </c>
      <c r="J362" s="50">
        <f>'8.legal entities NC'!J362+'12.legal entities FC'!J362</f>
        <v>3758406.08</v>
      </c>
      <c r="K362" s="51">
        <f>('8.legal entities NC'!J362*'8.legal entities NC'!K362+'12.legal entities FC'!J362*'12.legal entities FC'!K362)/('8.legal entities NC'!J362+'12.legal entities FC'!J362)</f>
        <v>8.0187974476403578</v>
      </c>
      <c r="L362" s="50">
        <f>'8.legal entities NC'!L362+'12.legal entities FC'!L362</f>
        <v>24355038.289999999</v>
      </c>
      <c r="M362" s="51">
        <f>('8.legal entities NC'!L362*'8.legal entities NC'!M362+'12.legal entities FC'!L362*'12.legal entities FC'!M362)/('8.legal entities NC'!L362+'12.legal entities FC'!L362)</f>
        <v>4.3697613297983473</v>
      </c>
      <c r="N362" s="50">
        <f>'8.legal entities NC'!N362+'12.legal entities FC'!N362</f>
        <v>17390306.620000001</v>
      </c>
      <c r="O362" s="51">
        <f>('8.legal entities NC'!N362*'8.legal entities NC'!O362+'12.legal entities FC'!N362*'12.legal entities FC'!O362)/('8.legal entities NC'!N362+'12.legal entities FC'!N362)</f>
        <v>11.126035816469091</v>
      </c>
      <c r="P362" s="50">
        <f>'8.legal entities NC'!P362+'12.legal entities FC'!P362</f>
        <v>18727526.149999999</v>
      </c>
      <c r="Q362" s="51">
        <f>('8.legal entities NC'!P362*'8.legal entities NC'!Q362+'12.legal entities FC'!P362*'12.legal entities FC'!Q362)/('8.legal entities NC'!P362+'12.legal entities FC'!P362)</f>
        <v>10.991218016454374</v>
      </c>
      <c r="R362" s="50">
        <f>'8.legal entities NC'!R362+'12.legal entities FC'!R362</f>
        <v>10966680.370000001</v>
      </c>
      <c r="S362" s="51">
        <f>('8.legal entities NC'!R362*'8.legal entities NC'!S362+'12.legal entities FC'!R362*'12.legal entities FC'!S362)/('8.legal entities NC'!R362+'12.legal entities FC'!R362)</f>
        <v>6.8943750021138044</v>
      </c>
      <c r="T362" s="50">
        <f>'8.legal entities NC'!T362+'12.legal entities FC'!T362</f>
        <v>2163456.64</v>
      </c>
      <c r="U362" s="51">
        <f>('8.legal entities NC'!T362*'8.legal entities NC'!U362+'12.legal entities FC'!T362*'12.legal entities FC'!U362)/('8.legal entities NC'!T362+'12.legal entities FC'!T362)</f>
        <v>4.0602421502656023</v>
      </c>
    </row>
    <row r="363" spans="1:21" ht="12.75" customHeight="1" x14ac:dyDescent="0.2">
      <c r="A363" s="49" t="s">
        <v>25</v>
      </c>
      <c r="B363" s="50">
        <f>'8.legal entities NC'!B363+'12.legal entities FC'!B363</f>
        <v>379422101.46999997</v>
      </c>
      <c r="C363" s="51">
        <f>('8.legal entities NC'!B363*'8.legal entities NC'!C363+'12.legal entities FC'!B363*'12.legal entities FC'!C363)/('8.legal entities NC'!B363+'12.legal entities FC'!B363)</f>
        <v>3.4887144204654632</v>
      </c>
      <c r="D363" s="50">
        <f>'8.legal entities NC'!D363+'12.legal entities FC'!D363</f>
        <v>275782611.58999997</v>
      </c>
      <c r="E363" s="51">
        <f>('8.legal entities NC'!D363*'8.legal entities NC'!E363+'12.legal entities FC'!D363*'12.legal entities FC'!E363)/('8.legal entities NC'!D363+'12.legal entities FC'!D363)</f>
        <v>2.2545130330557246</v>
      </c>
      <c r="F363" s="50">
        <f>'8.legal entities NC'!F363+'12.legal entities FC'!F363</f>
        <v>23393009.550000001</v>
      </c>
      <c r="G363" s="51">
        <f>('8.legal entities NC'!F363*'8.legal entities NC'!G363+'12.legal entities FC'!F363*'12.legal entities FC'!G363)/('8.legal entities NC'!F363+'12.legal entities FC'!F363)</f>
        <v>2.1864918281196526</v>
      </c>
      <c r="H363" s="50">
        <f t="shared" si="32"/>
        <v>80246480.330000013</v>
      </c>
      <c r="I363" s="51">
        <f t="shared" si="33"/>
        <v>8.1099038590780683</v>
      </c>
      <c r="J363" s="50">
        <f>'8.legal entities NC'!J363+'12.legal entities FC'!J363</f>
        <v>3512460.56</v>
      </c>
      <c r="K363" s="51">
        <f>('8.legal entities NC'!J363*'8.legal entities NC'!K363+'12.legal entities FC'!J363*'12.legal entities FC'!K363)/('8.legal entities NC'!J363+'12.legal entities FC'!J363)</f>
        <v>7.7635251045779734</v>
      </c>
      <c r="L363" s="50">
        <f>'8.legal entities NC'!L363+'12.legal entities FC'!L363</f>
        <v>24656439.07</v>
      </c>
      <c r="M363" s="51">
        <f>('8.legal entities NC'!L363*'8.legal entities NC'!M363+'12.legal entities FC'!L363*'12.legal entities FC'!M363)/('8.legal entities NC'!L363+'12.legal entities FC'!L363)</f>
        <v>4.4466299231180937</v>
      </c>
      <c r="N363" s="50">
        <f>'8.legal entities NC'!N363+'12.legal entities FC'!N363</f>
        <v>18543223.329999998</v>
      </c>
      <c r="O363" s="51">
        <f>('8.legal entities NC'!N363*'8.legal entities NC'!O363+'12.legal entities FC'!N363*'12.legal entities FC'!O363)/('8.legal entities NC'!N363+'12.legal entities FC'!N363)</f>
        <v>10.498371975148926</v>
      </c>
      <c r="P363" s="50">
        <f>'8.legal entities NC'!P363+'12.legal entities FC'!P363</f>
        <v>20963250.73</v>
      </c>
      <c r="Q363" s="51">
        <f>('8.legal entities NC'!P363*'8.legal entities NC'!Q363+'12.legal entities FC'!P363*'12.legal entities FC'!Q363)/('8.legal entities NC'!P363+'12.legal entities FC'!P363)</f>
        <v>10.688973427786665</v>
      </c>
      <c r="R363" s="50">
        <f>'8.legal entities NC'!R363+'12.legal entities FC'!R363</f>
        <v>12153368.210000001</v>
      </c>
      <c r="S363" s="51">
        <f>('8.legal entities NC'!R363*'8.legal entities NC'!S363+'12.legal entities FC'!R363*'12.legal entities FC'!S363)/('8.legal entities NC'!R363+'12.legal entities FC'!R363)</f>
        <v>7.5343517871989292</v>
      </c>
      <c r="T363" s="50">
        <f>'8.legal entities NC'!T363+'12.legal entities FC'!T363</f>
        <v>417738.43</v>
      </c>
      <c r="U363" s="51">
        <f>('8.legal entities NC'!T363*'8.legal entities NC'!U363+'12.legal entities FC'!T363*'12.legal entities FC'!U363)/('8.legal entities NC'!T363+'12.legal entities FC'!T363)</f>
        <v>8.5389973816869063</v>
      </c>
    </row>
    <row r="364" spans="1:21" ht="12.75" customHeight="1" x14ac:dyDescent="0.2">
      <c r="A364" s="49" t="s">
        <v>93</v>
      </c>
      <c r="B364" s="50">
        <f>'8.legal entities NC'!B364+'12.legal entities FC'!B364</f>
        <v>395046086.03713125</v>
      </c>
      <c r="C364" s="51">
        <f>('8.legal entities NC'!B364*'8.legal entities NC'!C364+'12.legal entities FC'!B364*'12.legal entities FC'!C364)/('8.legal entities NC'!B364+'12.legal entities FC'!B364)</f>
        <v>1.9790223888422454</v>
      </c>
      <c r="D364" s="50">
        <f>'8.legal entities NC'!D364+'12.legal entities FC'!D364</f>
        <v>267664846.47186163</v>
      </c>
      <c r="E364" s="51">
        <f>('8.legal entities NC'!D364*'8.legal entities NC'!E364+'12.legal entities FC'!D364*'12.legal entities FC'!E364)/('8.legal entities NC'!D364+'12.legal entities FC'!D364)</f>
        <v>0.40100575410631267</v>
      </c>
      <c r="F364" s="50">
        <f>'8.legal entities NC'!F364+'12.legal entities FC'!F364</f>
        <v>15750917.185804315</v>
      </c>
      <c r="G364" s="51">
        <f>('8.legal entities NC'!F364*'8.legal entities NC'!G364+'12.legal entities FC'!F364*'12.legal entities FC'!G364)/('8.legal entities NC'!F364+'12.legal entities FC'!F364)</f>
        <v>0.65731639541066356</v>
      </c>
      <c r="H364" s="50">
        <f t="shared" si="32"/>
        <v>111630322.37946533</v>
      </c>
      <c r="I364" s="51">
        <f t="shared" si="33"/>
        <v>5.9492488691223606</v>
      </c>
      <c r="J364" s="50">
        <f>'8.legal entities NC'!J364+'12.legal entities FC'!J364</f>
        <v>44440916.381773435</v>
      </c>
      <c r="K364" s="51">
        <f>('8.legal entities NC'!J364*'8.legal entities NC'!K364+'12.legal entities FC'!J364*'12.legal entities FC'!K364)/('8.legal entities NC'!J364+'12.legal entities FC'!J364)</f>
        <v>1.9457555864227061</v>
      </c>
      <c r="L364" s="50">
        <f>'8.legal entities NC'!L364+'12.legal entities FC'!L364</f>
        <v>8129236.2173200008</v>
      </c>
      <c r="M364" s="51">
        <f>('8.legal entities NC'!L364*'8.legal entities NC'!M364+'12.legal entities FC'!L364*'12.legal entities FC'!M364)/('8.legal entities NC'!L364+'12.legal entities FC'!L364)</f>
        <v>6.915938360795316</v>
      </c>
      <c r="N364" s="50">
        <f>'8.legal entities NC'!N364+'12.legal entities FC'!N364</f>
        <v>18819177.487199999</v>
      </c>
      <c r="O364" s="51">
        <f>('8.legal entities NC'!N364*'8.legal entities NC'!O364+'12.legal entities FC'!N364*'12.legal entities FC'!O364)/('8.legal entities NC'!N364+'12.legal entities FC'!N364)</f>
        <v>7.5143334330505729</v>
      </c>
      <c r="P364" s="50">
        <f>'8.legal entities NC'!P364+'12.legal entities FC'!P364</f>
        <v>20910796.919019997</v>
      </c>
      <c r="Q364" s="51">
        <f>('8.legal entities NC'!P364*'8.legal entities NC'!Q364+'12.legal entities FC'!P364*'12.legal entities FC'!Q364)/('8.legal entities NC'!P364+'12.legal entities FC'!P364)</f>
        <v>10.372965225002938</v>
      </c>
      <c r="R364" s="50">
        <f>'8.legal entities NC'!R364+'12.legal entities FC'!R364</f>
        <v>18904278.386040002</v>
      </c>
      <c r="S364" s="51">
        <f>('8.legal entities NC'!R364*'8.legal entities NC'!S364+'12.legal entities FC'!R364*'12.legal entities FC'!S364)/('8.legal entities NC'!R364+'12.legal entities FC'!R364)</f>
        <v>8.433177221205991</v>
      </c>
      <c r="T364" s="50">
        <f>'8.legal entities NC'!T364+'12.legal entities FC'!T364</f>
        <v>425916.98811189999</v>
      </c>
      <c r="U364" s="51">
        <f>('8.legal entities NC'!T364*'8.legal entities NC'!U364+'12.legal entities FC'!T364*'12.legal entities FC'!U364)/('8.legal entities NC'!T364+'12.legal entities FC'!T364)</f>
        <v>8.6412086215256192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  <row r="373" spans="1:21" x14ac:dyDescent="0.2">
      <c r="A373" s="59" t="s">
        <v>97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59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customHeight="1" x14ac:dyDescent="0.2">
      <c r="A191" s="49" t="s">
        <v>21</v>
      </c>
      <c r="B191" s="50">
        <f>'9.non-residents NC'!B191+'13.non-residents FC'!B191</f>
        <v>79996048.729999989</v>
      </c>
      <c r="C191" s="51">
        <f>('9.non-residents NC'!B191*'9.non-residents NC'!C191+'13.non-residents FC'!B191*'13.non-residents FC'!C191)/('9.non-residents NC'!B191+'13.non-residents FC'!B191)</f>
        <v>0.98106594978069239</v>
      </c>
      <c r="D191" s="50">
        <f>'9.non-residents NC'!D191+'13.non-residents FC'!D191</f>
        <v>3477111.34</v>
      </c>
      <c r="E191" s="51">
        <f>('9.non-residents NC'!D191*'9.non-residents NC'!E191+'13.non-residents FC'!D191*'13.non-residents FC'!E191)/('9.non-residents NC'!D191+'13.non-residents FC'!D191)</f>
        <v>6.732585730199829E-2</v>
      </c>
      <c r="F191" s="50">
        <f>'9.non-residents NC'!F191+'13.non-residents FC'!F191</f>
        <v>60160725.75</v>
      </c>
      <c r="G191" s="51">
        <f>('9.non-residents NC'!F191*'9.non-residents NC'!G191+'13.non-residents FC'!F191*'13.non-residents FC'!G191)/('9.non-residents NC'!F191+'13.non-residents FC'!F191)</f>
        <v>3.2709774878339135E-2</v>
      </c>
      <c r="H191" s="50">
        <f t="shared" si="20"/>
        <v>16358211.639999999</v>
      </c>
      <c r="I191" s="51">
        <f t="shared" si="21"/>
        <v>4.6630681829410552</v>
      </c>
      <c r="J191" s="50">
        <f>'9.non-residents NC'!J191+'13.non-residents FC'!J191</f>
        <v>2691909.9299999997</v>
      </c>
      <c r="K191" s="51">
        <f>('9.non-residents NC'!J191*'9.non-residents NC'!K191+'13.non-residents FC'!J191*'13.non-residents FC'!K191)/('9.non-residents NC'!J191+'13.non-residents FC'!J191)</f>
        <v>1.0908741084067393</v>
      </c>
      <c r="L191" s="50">
        <f>'9.non-residents NC'!L191+'13.non-residents FC'!L191</f>
        <v>2447759.94</v>
      </c>
      <c r="M191" s="51">
        <f>('9.non-residents NC'!L191*'9.non-residents NC'!M191+'13.non-residents FC'!L191*'13.non-residents FC'!M191)/('9.non-residents NC'!L191+'13.non-residents FC'!L191)</f>
        <v>3.4754665325146239</v>
      </c>
      <c r="N191" s="50">
        <f>'9.non-residents NC'!N191+'13.non-residents FC'!N191</f>
        <v>2812203.92</v>
      </c>
      <c r="O191" s="51">
        <f>('9.non-residents NC'!N191*'9.non-residents NC'!O191+'13.non-residents FC'!N191*'13.non-residents FC'!O191)/('9.non-residents NC'!N191+'13.non-residents FC'!N191)</f>
        <v>5.1746665055854164</v>
      </c>
      <c r="P191" s="50">
        <f>'9.non-residents NC'!P191+'13.non-residents FC'!P191</f>
        <v>6076734.6699999999</v>
      </c>
      <c r="Q191" s="51">
        <f>('9.non-residents NC'!P191*'9.non-residents NC'!Q191+'13.non-residents FC'!P191*'13.non-residents FC'!Q191)/('9.non-residents NC'!P191+'13.non-residents FC'!P191)</f>
        <v>5.0760440156259188</v>
      </c>
      <c r="R191" s="50">
        <f>'9.non-residents NC'!R191+'13.non-residents FC'!R191</f>
        <v>2214419.0599999996</v>
      </c>
      <c r="S191" s="51">
        <f>('9.non-residents NC'!R191*'9.non-residents NC'!S191+'13.non-residents FC'!R191*'13.non-residents FC'!S191)/('9.non-residents NC'!R191+'13.non-residents FC'!R191)</f>
        <v>8.4259234604402078</v>
      </c>
      <c r="T191" s="50">
        <f>'9.non-residents NC'!T191+'13.non-residents FC'!T191</f>
        <v>115184.12</v>
      </c>
      <c r="U191" s="51">
        <f>('9.non-residents NC'!T191*'9.non-residents NC'!U191+'13.non-residents FC'!T191*'13.non-residents FC'!U191)/('9.non-residents NC'!T191+'13.non-residents FC'!T191)</f>
        <v>6.7656725215246736</v>
      </c>
    </row>
    <row r="192" spans="1:21" ht="14.25" customHeight="1" x14ac:dyDescent="0.2">
      <c r="A192" s="49" t="s">
        <v>22</v>
      </c>
      <c r="B192" s="50">
        <f>'9.non-residents NC'!B192+'13.non-residents FC'!B192</f>
        <v>84136843.510000005</v>
      </c>
      <c r="C192" s="51">
        <f>('9.non-residents NC'!B192*'9.non-residents NC'!C192+'13.non-residents FC'!B192*'13.non-residents FC'!C192)/('9.non-residents NC'!B192+'13.non-residents FC'!B192)</f>
        <v>0.95411703825754768</v>
      </c>
      <c r="D192" s="50">
        <f>'9.non-residents NC'!D192+'13.non-residents FC'!D192</f>
        <v>3437854.4</v>
      </c>
      <c r="E192" s="51">
        <f>('9.non-residents NC'!D192*'9.non-residents NC'!E192+'13.non-residents FC'!D192*'13.non-residents FC'!E192)/('9.non-residents NC'!D192+'13.non-residents FC'!D192)</f>
        <v>6.2665890504263341E-2</v>
      </c>
      <c r="F192" s="50">
        <f>'9.non-residents NC'!F192+'13.non-residents FC'!F192</f>
        <v>63312925.849999994</v>
      </c>
      <c r="G192" s="51">
        <f>('9.non-residents NC'!F192*'9.non-residents NC'!G192+'13.non-residents FC'!F192*'13.non-residents FC'!G192)/('9.non-residents NC'!F192+'13.non-residents FC'!F192)</f>
        <v>3.2098542045186494E-2</v>
      </c>
      <c r="H192" s="50">
        <f t="shared" si="20"/>
        <v>17386063.260000002</v>
      </c>
      <c r="I192" s="51">
        <f t="shared" si="21"/>
        <v>4.4880031753835894</v>
      </c>
      <c r="J192" s="50">
        <f>'9.non-residents NC'!J192+'13.non-residents FC'!J192</f>
        <v>4060030.04</v>
      </c>
      <c r="K192" s="51">
        <f>('9.non-residents NC'!J192*'9.non-residents NC'!K192+'13.non-residents FC'!J192*'13.non-residents FC'!K192)/('9.non-residents NC'!J192+'13.non-residents FC'!J192)</f>
        <v>1.114056880130867</v>
      </c>
      <c r="L192" s="50">
        <f>'9.non-residents NC'!L192+'13.non-residents FC'!L192</f>
        <v>2644793.9</v>
      </c>
      <c r="M192" s="51">
        <f>('9.non-residents NC'!L192*'9.non-residents NC'!M192+'13.non-residents FC'!L192*'13.non-residents FC'!M192)/('9.non-residents NC'!L192+'13.non-residents FC'!L192)</f>
        <v>3.7372954544775618</v>
      </c>
      <c r="N192" s="50">
        <f>'9.non-residents NC'!N192+'13.non-residents FC'!N192</f>
        <v>3668737.5700000003</v>
      </c>
      <c r="O192" s="51">
        <f>('9.non-residents NC'!N192*'9.non-residents NC'!O192+'13.non-residents FC'!N192*'13.non-residents FC'!O192)/('9.non-residents NC'!N192+'13.non-residents FC'!N192)</f>
        <v>4.6712061801411346</v>
      </c>
      <c r="P192" s="50">
        <f>'9.non-residents NC'!P192+'13.non-residents FC'!P192</f>
        <v>4943675.9800000004</v>
      </c>
      <c r="Q192" s="51">
        <f>('9.non-residents NC'!P192*'9.non-residents NC'!Q192+'13.non-residents FC'!P192*'13.non-residents FC'!Q192)/('9.non-residents NC'!P192+'13.non-residents FC'!P192)</f>
        <v>5.7350077685107594</v>
      </c>
      <c r="R192" s="50">
        <f>'9.non-residents NC'!R192+'13.non-residents FC'!R192</f>
        <v>1991700.29</v>
      </c>
      <c r="S192" s="51">
        <f>('9.non-residents NC'!R192*'9.non-residents NC'!S192+'13.non-residents FC'!R192*'13.non-residents FC'!S192)/('9.non-residents NC'!R192+'13.non-residents FC'!R192)</f>
        <v>8.8593327332396878</v>
      </c>
      <c r="T192" s="50">
        <f>'9.non-residents NC'!T192+'13.non-residents FC'!T192</f>
        <v>77125.48000000001</v>
      </c>
      <c r="U192" s="51">
        <f>('9.non-residents NC'!T192*'9.non-residents NC'!U192+'13.non-residents FC'!T192*'13.non-residents FC'!U192)/('9.non-residents NC'!T192+'13.non-residents FC'!T192)</f>
        <v>6.3097327057154216</v>
      </c>
    </row>
    <row r="193" spans="1:21" ht="14.25" customHeight="1" x14ac:dyDescent="0.2">
      <c r="A193" s="49" t="s">
        <v>23</v>
      </c>
      <c r="B193" s="50">
        <f>'9.non-residents NC'!B193+'13.non-residents FC'!B193</f>
        <v>84915118.650000006</v>
      </c>
      <c r="C193" s="51">
        <f>('9.non-residents NC'!B193*'9.non-residents NC'!C193+'13.non-residents FC'!B193*'13.non-residents FC'!C193)/('9.non-residents NC'!B193+'13.non-residents FC'!B193)</f>
        <v>0.95007105101772138</v>
      </c>
      <c r="D193" s="50">
        <f>'9.non-residents NC'!D193+'13.non-residents FC'!D193</f>
        <v>4950155.57</v>
      </c>
      <c r="E193" s="51">
        <f>('9.non-residents NC'!D193*'9.non-residents NC'!E193+'13.non-residents FC'!D193*'13.non-residents FC'!E193)/('9.non-residents NC'!D193+'13.non-residents FC'!D193)</f>
        <v>5.0294648881105776E-2</v>
      </c>
      <c r="F193" s="50">
        <f>'9.non-residents NC'!F193+'13.non-residents FC'!F193</f>
        <v>62691685.590000004</v>
      </c>
      <c r="G193" s="51">
        <f>('9.non-residents NC'!F193*'9.non-residents NC'!G193+'13.non-residents FC'!F193*'13.non-residents FC'!G193)/('9.non-residents NC'!F193+'13.non-residents FC'!F193)</f>
        <v>4.4261229129283632E-2</v>
      </c>
      <c r="H193" s="50">
        <f t="shared" si="20"/>
        <v>17273277.489999998</v>
      </c>
      <c r="I193" s="51">
        <f t="shared" si="21"/>
        <v>4.495476823744351</v>
      </c>
      <c r="J193" s="50">
        <f>'9.non-residents NC'!J193+'13.non-residents FC'!J193</f>
        <v>4732265.09</v>
      </c>
      <c r="K193" s="51">
        <f>('9.non-residents NC'!J193*'9.non-residents NC'!K193+'13.non-residents FC'!J193*'13.non-residents FC'!K193)/('9.non-residents NC'!J193+'13.non-residents FC'!J193)</f>
        <v>1.2185371226530344</v>
      </c>
      <c r="L193" s="50">
        <f>'9.non-residents NC'!L193+'13.non-residents FC'!L193</f>
        <v>2224895.52</v>
      </c>
      <c r="M193" s="51">
        <f>('9.non-residents NC'!L193*'9.non-residents NC'!M193+'13.non-residents FC'!L193*'13.non-residents FC'!M193)/('9.non-residents NC'!L193+'13.non-residents FC'!L193)</f>
        <v>4.2513013738281105</v>
      </c>
      <c r="N193" s="50">
        <f>'9.non-residents NC'!N193+'13.non-residents FC'!N193</f>
        <v>3432888.5799999996</v>
      </c>
      <c r="O193" s="51">
        <f>('9.non-residents NC'!N193*'9.non-residents NC'!O193+'13.non-residents FC'!N193*'13.non-residents FC'!O193)/('9.non-residents NC'!N193+'13.non-residents FC'!N193)</f>
        <v>4.804696735161734</v>
      </c>
      <c r="P193" s="50">
        <f>'9.non-residents NC'!P193+'13.non-residents FC'!P193</f>
        <v>4880959.7200000007</v>
      </c>
      <c r="Q193" s="51">
        <f>('9.non-residents NC'!P193*'9.non-residents NC'!Q193+'13.non-residents FC'!P193*'13.non-residents FC'!Q193)/('9.non-residents NC'!P193+'13.non-residents FC'!P193)</f>
        <v>5.8075737567447048</v>
      </c>
      <c r="R193" s="50">
        <f>'9.non-residents NC'!R193+'13.non-residents FC'!R193</f>
        <v>1921916.79</v>
      </c>
      <c r="S193" s="51">
        <f>('9.non-residents NC'!R193*'9.non-residents NC'!S193+'13.non-residents FC'!R193*'13.non-residents FC'!S193)/('9.non-residents NC'!R193+'13.non-residents FC'!R193)</f>
        <v>8.8844128927142574</v>
      </c>
      <c r="T193" s="50">
        <f>'9.non-residents NC'!T193+'13.non-residents FC'!T193</f>
        <v>80351.790000000008</v>
      </c>
      <c r="U193" s="51">
        <f>('9.non-residents NC'!T193*'9.non-residents NC'!U193+'13.non-residents FC'!T193*'13.non-residents FC'!U193)/('9.non-residents NC'!T193+'13.non-residents FC'!T193)</f>
        <v>6.3576943500574146</v>
      </c>
    </row>
    <row r="194" spans="1:21" ht="14.25" customHeight="1" x14ac:dyDescent="0.2">
      <c r="A194" s="49" t="s">
        <v>24</v>
      </c>
      <c r="B194" s="50">
        <f>'9.non-residents NC'!B194+'13.non-residents FC'!B194</f>
        <v>87240392.280000001</v>
      </c>
      <c r="C194" s="51">
        <f>('9.non-residents NC'!B194*'9.non-residents NC'!C194+'13.non-residents FC'!B194*'13.non-residents FC'!C194)/('9.non-residents NC'!B194+'13.non-residents FC'!B194)</f>
        <v>0.93049266094840566</v>
      </c>
      <c r="D194" s="50">
        <f>'9.non-residents NC'!D194+'13.non-residents FC'!D194</f>
        <v>4863508.2200000007</v>
      </c>
      <c r="E194" s="51">
        <f>('9.non-residents NC'!D194*'9.non-residents NC'!E194+'13.non-residents FC'!D194*'13.non-residents FC'!E194)/('9.non-residents NC'!D194+'13.non-residents FC'!D194)</f>
        <v>4.463395963994074E-2</v>
      </c>
      <c r="F194" s="50">
        <f>'9.non-residents NC'!F194+'13.non-residents FC'!F194</f>
        <v>65663571.399999999</v>
      </c>
      <c r="G194" s="51">
        <f>('9.non-residents NC'!F194*'9.non-residents NC'!G194+'13.non-residents FC'!F194*'13.non-residents FC'!G194)/('9.non-residents NC'!F194+'13.non-residents FC'!F194)</f>
        <v>4.3657402611214029E-2</v>
      </c>
      <c r="H194" s="50">
        <f t="shared" si="20"/>
        <v>16713312.66</v>
      </c>
      <c r="I194" s="51">
        <f t="shared" si="21"/>
        <v>4.6724887962276611</v>
      </c>
      <c r="J194" s="50">
        <f>'9.non-residents NC'!J194+'13.non-residents FC'!J194</f>
        <v>4090935.71</v>
      </c>
      <c r="K194" s="51">
        <f>('9.non-residents NC'!J194*'9.non-residents NC'!K194+'13.non-residents FC'!J194*'13.non-residents FC'!K194)/('9.non-residents NC'!J194+'13.non-residents FC'!J194)</f>
        <v>1.1747585203923927</v>
      </c>
      <c r="L194" s="50">
        <f>'9.non-residents NC'!L194+'13.non-residents FC'!L194</f>
        <v>2371602.7399999998</v>
      </c>
      <c r="M194" s="51">
        <f>('9.non-residents NC'!L194*'9.non-residents NC'!M194+'13.non-residents FC'!L194*'13.non-residents FC'!M194)/('9.non-residents NC'!L194+'13.non-residents FC'!L194)</f>
        <v>4.6733045493951479</v>
      </c>
      <c r="N194" s="50">
        <f>'9.non-residents NC'!N194+'13.non-residents FC'!N194</f>
        <v>3877886.23</v>
      </c>
      <c r="O194" s="51">
        <f>('9.non-residents NC'!N194*'9.non-residents NC'!O194+'13.non-residents FC'!N194*'13.non-residents FC'!O194)/('9.non-residents NC'!N194+'13.non-residents FC'!N194)</f>
        <v>5.1988627180277005</v>
      </c>
      <c r="P194" s="50">
        <f>'9.non-residents NC'!P194+'13.non-residents FC'!P194</f>
        <v>4337688.9399999995</v>
      </c>
      <c r="Q194" s="51">
        <f>('9.non-residents NC'!P194*'9.non-residents NC'!Q194+'13.non-residents FC'!P194*'13.non-residents FC'!Q194)/('9.non-residents NC'!P194+'13.non-residents FC'!P194)</f>
        <v>5.648152170727105</v>
      </c>
      <c r="R194" s="50">
        <f>'9.non-residents NC'!R194+'13.non-residents FC'!R194</f>
        <v>1954735.47</v>
      </c>
      <c r="S194" s="51">
        <f>('9.non-residents NC'!R194*'9.non-residents NC'!S194+'13.non-residents FC'!R194*'13.non-residents FC'!S194)/('9.non-residents NC'!R194+'13.non-residents FC'!R194)</f>
        <v>8.6990709250801999</v>
      </c>
      <c r="T194" s="50">
        <f>'9.non-residents NC'!T194+'13.non-residents FC'!T194</f>
        <v>80463.570000000007</v>
      </c>
      <c r="U194" s="51">
        <f>('9.non-residents NC'!T194*'9.non-residents NC'!U194+'13.non-residents FC'!T194*'13.non-residents FC'!U194)/('9.non-residents NC'!T194+'13.non-residents FC'!T194)</f>
        <v>6.6958855318002959</v>
      </c>
    </row>
    <row r="195" spans="1:21" ht="14.25" customHeight="1" x14ac:dyDescent="0.2">
      <c r="A195" s="49" t="s">
        <v>25</v>
      </c>
      <c r="B195" s="50">
        <f>'9.non-residents NC'!B195+'13.non-residents FC'!B195</f>
        <v>90686179.929999992</v>
      </c>
      <c r="C195" s="51">
        <f>('9.non-residents NC'!B195*'9.non-residents NC'!C195+'13.non-residents FC'!B195*'13.non-residents FC'!C195)/('9.non-residents NC'!B195+'13.non-residents FC'!B195)</f>
        <v>0.90145001327546903</v>
      </c>
      <c r="D195" s="50">
        <f>'9.non-residents NC'!D195+'13.non-residents FC'!D195</f>
        <v>4989818.51</v>
      </c>
      <c r="E195" s="51">
        <f>('9.non-residents NC'!D195*'9.non-residents NC'!E195+'13.non-residents FC'!D195*'13.non-residents FC'!E195)/('9.non-residents NC'!D195+'13.non-residents FC'!D195)</f>
        <v>7.7744377720864247E-2</v>
      </c>
      <c r="F195" s="50">
        <f>'9.non-residents NC'!F195+'13.non-residents FC'!F195</f>
        <v>67938202.950000003</v>
      </c>
      <c r="G195" s="51">
        <f>('9.non-residents NC'!F195*'9.non-residents NC'!G195+'13.non-residents FC'!F195*'13.non-residents FC'!G195)/('9.non-residents NC'!F195+'13.non-residents FC'!F195)</f>
        <v>3.1166710143309736E-2</v>
      </c>
      <c r="H195" s="50">
        <f t="shared" si="20"/>
        <v>17758158.469999999</v>
      </c>
      <c r="I195" s="51">
        <f t="shared" si="21"/>
        <v>4.4623837331822198</v>
      </c>
      <c r="J195" s="50">
        <f>'9.non-residents NC'!J195+'13.non-residents FC'!J195</f>
        <v>4167518.47</v>
      </c>
      <c r="K195" s="51">
        <f>('9.non-residents NC'!J195*'9.non-residents NC'!K195+'13.non-residents FC'!J195*'13.non-residents FC'!K195)/('9.non-residents NC'!J195+'13.non-residents FC'!J195)</f>
        <v>1.1291184751006038</v>
      </c>
      <c r="L195" s="50">
        <f>'9.non-residents NC'!L195+'13.non-residents FC'!L195</f>
        <v>3461279.79</v>
      </c>
      <c r="M195" s="51">
        <f>('9.non-residents NC'!L195*'9.non-residents NC'!M195+'13.non-residents FC'!L195*'13.non-residents FC'!M195)/('9.non-residents NC'!L195+'13.non-residents FC'!L195)</f>
        <v>4.144005412055991</v>
      </c>
      <c r="N195" s="50">
        <f>'9.non-residents NC'!N195+'13.non-residents FC'!N195</f>
        <v>3607038.29</v>
      </c>
      <c r="O195" s="51">
        <f>('9.non-residents NC'!N195*'9.non-residents NC'!O195+'13.non-residents FC'!N195*'13.non-residents FC'!O195)/('9.non-residents NC'!N195+'13.non-residents FC'!N195)</f>
        <v>4.8185875118614252</v>
      </c>
      <c r="P195" s="50">
        <f>'9.non-residents NC'!P195+'13.non-residents FC'!P195</f>
        <v>4337189.5199999996</v>
      </c>
      <c r="Q195" s="51">
        <f>('9.non-residents NC'!P195*'9.non-residents NC'!Q195+'13.non-residents FC'!P195*'13.non-residents FC'!Q195)/('9.non-residents NC'!P195+'13.non-residents FC'!P195)</f>
        <v>5.7158859805600555</v>
      </c>
      <c r="R195" s="50">
        <f>'9.non-residents NC'!R195+'13.non-residents FC'!R195</f>
        <v>2109820.38</v>
      </c>
      <c r="S195" s="51">
        <f>('9.non-residents NC'!R195*'9.non-residents NC'!S195+'13.non-residents FC'!R195*'13.non-residents FC'!S195)/('9.non-residents NC'!R195+'13.non-residents FC'!R195)</f>
        <v>8.324136149779747</v>
      </c>
      <c r="T195" s="50">
        <f>'9.non-residents NC'!T195+'13.non-residents FC'!T195</f>
        <v>75312.02</v>
      </c>
      <c r="U195" s="51">
        <f>('9.non-residents NC'!T195*'9.non-residents NC'!U195+'13.non-residents FC'!T195*'13.non-residents FC'!U195)/('9.non-residents NC'!T195+'13.non-residents FC'!T195)</f>
        <v>6.1131102246361229</v>
      </c>
    </row>
    <row r="196" spans="1:21" ht="14.25" customHeight="1" x14ac:dyDescent="0.2">
      <c r="A196" s="49" t="s">
        <v>95</v>
      </c>
      <c r="B196" s="50">
        <f>'9.non-residents NC'!B196+'13.non-residents FC'!B196</f>
        <v>91920942.351734251</v>
      </c>
      <c r="C196" s="51">
        <f>('9.non-residents NC'!B196*'9.non-residents NC'!C196+'13.non-residents FC'!B196*'13.non-residents FC'!C196)/('9.non-residents NC'!B196+'13.non-residents FC'!B196)</f>
        <v>1.0463760342819113</v>
      </c>
      <c r="D196" s="50">
        <f>'9.non-residents NC'!D196+'13.non-residents FC'!D196</f>
        <v>6520923.5254330877</v>
      </c>
      <c r="E196" s="51">
        <f>('9.non-residents NC'!D196*'9.non-residents NC'!E196+'13.non-residents FC'!D196*'13.non-residents FC'!E196)/('9.non-residents NC'!D196+'13.non-residents FC'!D196)</f>
        <v>5.8657112796702583E-2</v>
      </c>
      <c r="F196" s="50">
        <f>'9.non-residents NC'!F196+'13.non-residents FC'!F196</f>
        <v>67526930.139098614</v>
      </c>
      <c r="G196" s="51">
        <f>('9.non-residents NC'!F196*'9.non-residents NC'!G196+'13.non-residents FC'!F196*'13.non-residents FC'!G196)/('9.non-residents NC'!F196+'13.non-residents FC'!F196)</f>
        <v>2.6880818397984563E-2</v>
      </c>
      <c r="H196" s="50">
        <f t="shared" si="20"/>
        <v>17873088.687202543</v>
      </c>
      <c r="I196" s="51">
        <f t="shared" si="21"/>
        <v>5.2585311401686949</v>
      </c>
      <c r="J196" s="50">
        <f>'9.non-residents NC'!J196+'13.non-residents FC'!J196</f>
        <v>2295913.8014052059</v>
      </c>
      <c r="K196" s="51">
        <f>('9.non-residents NC'!J196*'9.non-residents NC'!K196+'13.non-residents FC'!J196*'13.non-residents FC'!K196)/('9.non-residents NC'!J196+'13.non-residents FC'!J196)</f>
        <v>3.676920399229092</v>
      </c>
      <c r="L196" s="50">
        <f>'9.non-residents NC'!L196+'13.non-residents FC'!L196</f>
        <v>4269757.7724886732</v>
      </c>
      <c r="M196" s="51">
        <f>('9.non-residents NC'!L196*'9.non-residents NC'!M196+'13.non-residents FC'!L196*'13.non-residents FC'!M196)/('9.non-residents NC'!L196+'13.non-residents FC'!L196)</f>
        <v>3.5053564505736761</v>
      </c>
      <c r="N196" s="50">
        <f>'9.non-residents NC'!N196+'13.non-residents FC'!N196</f>
        <v>3510657.3957519387</v>
      </c>
      <c r="O196" s="51">
        <f>('9.non-residents NC'!N196*'9.non-residents NC'!O196+'13.non-residents FC'!N196*'13.non-residents FC'!O196)/('9.non-residents NC'!N196+'13.non-residents FC'!N196)</f>
        <v>4.7988613943415359</v>
      </c>
      <c r="P196" s="50">
        <f>'9.non-residents NC'!P196+'13.non-residents FC'!P196</f>
        <v>5423955.5369675625</v>
      </c>
      <c r="Q196" s="51">
        <f>('9.non-residents NC'!P196*'9.non-residents NC'!Q196+'13.non-residents FC'!P196*'13.non-residents FC'!Q196)/('9.non-residents NC'!P196+'13.non-residents FC'!P196)</f>
        <v>5.9263708131262902</v>
      </c>
      <c r="R196" s="50">
        <f>'9.non-residents NC'!R196+'13.non-residents FC'!R196</f>
        <v>2300454.7726979526</v>
      </c>
      <c r="S196" s="51">
        <f>('9.non-residents NC'!R196*'9.non-residents NC'!S196+'13.non-residents FC'!R196*'13.non-residents FC'!S196)/('9.non-residents NC'!R196+'13.non-residents FC'!R196)</f>
        <v>9.1795638721059714</v>
      </c>
      <c r="T196" s="50">
        <f>'9.non-residents NC'!T196+'13.non-residents FC'!T196</f>
        <v>72349.40789120899</v>
      </c>
      <c r="U196" s="51">
        <f>('9.non-residents NC'!T196*'9.non-residents NC'!U196+'13.non-residents FC'!T196*'13.non-residents FC'!U196)/('9.non-residents NC'!T196+'13.non-residents FC'!T196)</f>
        <v>6.476578769415215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pans="1:21" x14ac:dyDescent="0.2">
      <c r="A203" s="59" t="s">
        <v>96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8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customHeight="1" x14ac:dyDescent="0.2">
      <c r="A359" s="49" t="s">
        <v>21</v>
      </c>
      <c r="B359" s="50">
        <f>'7.individuals NC'!B359+'8.legal entities NC'!B359+'9.non-residents NC'!B191</f>
        <v>418319443.69000006</v>
      </c>
      <c r="C359" s="51">
        <f>('7.individuals NC'!B359*'7.individuals NC'!C359+'8.legal entities NC'!B359*'8.legal entities NC'!C359+'9.non-residents NC'!B191*'9.non-residents NC'!C191)/('7.individuals NC'!B359+'8.legal entities NC'!B359+'9.non-residents NC'!B191)</f>
        <v>5.5554663326335669</v>
      </c>
      <c r="D359" s="50">
        <f>'7.individuals NC'!D359+'8.legal entities NC'!D359+'9.non-residents NC'!D191</f>
        <v>200774669.15999997</v>
      </c>
      <c r="E359" s="51">
        <f>('7.individuals NC'!D359*'7.individuals NC'!E359+'8.legal entities NC'!D359*'8.legal entities NC'!E359+'9.non-residents NC'!D191*'9.non-residents NC'!E191)/('7.individuals NC'!D359+'8.legal entities NC'!D359+'9.non-residents NC'!D191)</f>
        <v>3.5289388255082619</v>
      </c>
      <c r="F359" s="50">
        <f>'7.individuals NC'!F359+'8.legal entities NC'!F359+'9.non-residents NC'!F191</f>
        <v>88624127.660000011</v>
      </c>
      <c r="G359" s="51">
        <f>('7.individuals NC'!F359*'7.individuals NC'!G359+'8.legal entities NC'!F359*'8.legal entities NC'!G359+'9.non-residents NC'!F191*'9.non-residents NC'!G191)/('7.individuals NC'!F359+'8.legal entities NC'!F359+'9.non-residents NC'!F191)</f>
        <v>1.2328668777420835</v>
      </c>
      <c r="H359" s="50">
        <f t="shared" si="34"/>
        <v>128920646.86999999</v>
      </c>
      <c r="I359" s="51">
        <f t="shared" si="35"/>
        <v>11.682972010577059</v>
      </c>
      <c r="J359" s="50">
        <f>'7.individuals NC'!J359+'8.legal entities NC'!J359+'9.non-residents NC'!J191</f>
        <v>18241687.289999999</v>
      </c>
      <c r="K359" s="51">
        <f>('7.individuals NC'!J359*'7.individuals NC'!K359+'8.legal entities NC'!J359*'8.legal entities NC'!K359+'9.non-residents NC'!J191*'9.non-residents NC'!K191)/('7.individuals NC'!J359+'8.legal entities NC'!J359+'9.non-residents NC'!J191)</f>
        <v>5.2360420358790156</v>
      </c>
      <c r="L359" s="50">
        <f>'7.individuals NC'!L359+'8.legal entities NC'!L359+'9.non-residents NC'!L191</f>
        <v>13155148.189999999</v>
      </c>
      <c r="M359" s="51">
        <f>('7.individuals NC'!L359*'7.individuals NC'!M359+'8.legal entities NC'!L359*'8.legal entities NC'!M359+'9.non-residents NC'!L191*'9.non-residents NC'!M191)/('7.individuals NC'!L359+'8.legal entities NC'!L359+'9.non-residents NC'!L191)</f>
        <v>11.838647737802452</v>
      </c>
      <c r="N359" s="50">
        <f>'7.individuals NC'!N359+'8.legal entities NC'!N359+'9.non-residents NC'!N191</f>
        <v>22289293.18</v>
      </c>
      <c r="O359" s="51">
        <f>('7.individuals NC'!N359*'7.individuals NC'!O359+'8.legal entities NC'!N359*'8.legal entities NC'!O359+'9.non-residents NC'!N191*'9.non-residents NC'!O191)/('7.individuals NC'!N359+'8.legal entities NC'!N359+'9.non-residents NC'!N191)</f>
        <v>12.163386605469755</v>
      </c>
      <c r="P359" s="50">
        <f>'7.individuals NC'!P359+'8.legal entities NC'!P359+'9.non-residents NC'!P191</f>
        <v>48505594.780000001</v>
      </c>
      <c r="Q359" s="51">
        <f>('7.individuals NC'!P359*'7.individuals NC'!Q359+'8.legal entities NC'!P359*'8.legal entities NC'!Q359+'9.non-residents NC'!P191*'9.non-residents NC'!Q191)/('7.individuals NC'!P359+'8.legal entities NC'!P359+'9.non-residents NC'!P191)</f>
        <v>12.959267719429864</v>
      </c>
      <c r="R359" s="50">
        <f>'7.individuals NC'!R359+'8.legal entities NC'!R359+'9.non-residents NC'!R191</f>
        <v>25785889.02</v>
      </c>
      <c r="S359" s="51">
        <f>('7.individuals NC'!R359*'7.individuals NC'!S359+'8.legal entities NC'!R359*'8.legal entities NC'!S359+'9.non-residents NC'!R191*'9.non-residents NC'!S191)/('7.individuals NC'!R359+'8.legal entities NC'!R359+'9.non-residents NC'!R191)</f>
        <v>13.302402353971626</v>
      </c>
      <c r="T359" s="50">
        <f>'7.individuals NC'!T359+'8.legal entities NC'!T359+'9.non-residents NC'!T191</f>
        <v>943034.40999999992</v>
      </c>
      <c r="U359" s="51">
        <f>('7.individuals NC'!T359*'7.individuals NC'!U359+'8.legal entities NC'!T359*'8.legal entities NC'!U359+'9.non-residents NC'!T191*'9.non-residents NC'!U191)/('7.individuals NC'!T359+'8.legal entities NC'!T359+'9.non-residents NC'!T191)</f>
        <v>12.935214737074105</v>
      </c>
    </row>
    <row r="360" spans="1:21" ht="14.25" customHeight="1" x14ac:dyDescent="0.2">
      <c r="A360" s="49" t="s">
        <v>22</v>
      </c>
      <c r="B360" s="50">
        <f>'7.individuals NC'!B360+'8.legal entities NC'!B360+'9.non-residents NC'!B192</f>
        <v>427682137.94999993</v>
      </c>
      <c r="C360" s="51">
        <f>('7.individuals NC'!B360*'7.individuals NC'!C360+'8.legal entities NC'!B360*'8.legal entities NC'!C360+'9.non-residents NC'!B192*'9.non-residents NC'!C192)/('7.individuals NC'!B360+'8.legal entities NC'!B360+'9.non-residents NC'!B192)</f>
        <v>5.4787147369262765</v>
      </c>
      <c r="D360" s="50">
        <f>'7.individuals NC'!D360+'8.legal entities NC'!D360+'9.non-residents NC'!D192</f>
        <v>190729763.91</v>
      </c>
      <c r="E360" s="51">
        <f>('7.individuals NC'!D360*'7.individuals NC'!E360+'8.legal entities NC'!D360*'8.legal entities NC'!E360+'9.non-residents NC'!D192*'9.non-residents NC'!E192)/('7.individuals NC'!D360+'8.legal entities NC'!D360+'9.non-residents NC'!D192)</f>
        <v>3.4626346016568101</v>
      </c>
      <c r="F360" s="50">
        <f>'7.individuals NC'!F360+'8.legal entities NC'!F360+'9.non-residents NC'!F192</f>
        <v>103754218.23999999</v>
      </c>
      <c r="G360" s="51">
        <f>('7.individuals NC'!F360*'7.individuals NC'!G360+'8.legal entities NC'!F360*'8.legal entities NC'!G360+'9.non-residents NC'!F192*'9.non-residents NC'!G192)/('7.individuals NC'!F360+'8.legal entities NC'!F360+'9.non-residents NC'!F192)</f>
        <v>1.1760853146860895</v>
      </c>
      <c r="H360" s="50">
        <f t="shared" si="34"/>
        <v>133198155.8</v>
      </c>
      <c r="I360" s="51">
        <f t="shared" si="35"/>
        <v>11.717107718524444</v>
      </c>
      <c r="J360" s="50">
        <f>'7.individuals NC'!J360+'8.legal entities NC'!J360+'9.non-residents NC'!J192</f>
        <v>17975343.720000003</v>
      </c>
      <c r="K360" s="51">
        <f>('7.individuals NC'!J360*'7.individuals NC'!K360+'8.legal entities NC'!J360*'8.legal entities NC'!K360+'9.non-residents NC'!J192*'9.non-residents NC'!K192)/('7.individuals NC'!J360+'8.legal entities NC'!J360+'9.non-residents NC'!J192)</f>
        <v>4.9978601949370693</v>
      </c>
      <c r="L360" s="50">
        <f>'7.individuals NC'!L360+'8.legal entities NC'!L360+'9.non-residents NC'!L192</f>
        <v>14410415.27</v>
      </c>
      <c r="M360" s="51">
        <f>('7.individuals NC'!L360*'7.individuals NC'!M360+'8.legal entities NC'!L360*'8.legal entities NC'!M360+'9.non-residents NC'!L192*'9.non-residents NC'!M192)/('7.individuals NC'!L360+'8.legal entities NC'!L360+'9.non-residents NC'!L192)</f>
        <v>11.438361120345423</v>
      </c>
      <c r="N360" s="50">
        <f>'7.individuals NC'!N360+'8.legal entities NC'!N360+'9.non-residents NC'!N192</f>
        <v>23792448.350000001</v>
      </c>
      <c r="O360" s="51">
        <f>('7.individuals NC'!N360*'7.individuals NC'!O360+'8.legal entities NC'!N360*'8.legal entities NC'!O360+'9.non-residents NC'!N192*'9.non-residents NC'!O192)/('7.individuals NC'!N360+'8.legal entities NC'!N360+'9.non-residents NC'!N192)</f>
        <v>12.42541953611093</v>
      </c>
      <c r="P360" s="50">
        <f>'7.individuals NC'!P360+'8.legal entities NC'!P360+'9.non-residents NC'!P192</f>
        <v>51539709.199999996</v>
      </c>
      <c r="Q360" s="51">
        <f>('7.individuals NC'!P360*'7.individuals NC'!Q360+'8.legal entities NC'!P360*'8.legal entities NC'!Q360+'9.non-residents NC'!P192*'9.non-residents NC'!Q192)/('7.individuals NC'!P360+'8.legal entities NC'!P360+'9.non-residents NC'!P192)</f>
        <v>13.064578419776996</v>
      </c>
      <c r="R360" s="50">
        <f>'7.individuals NC'!R360+'8.legal entities NC'!R360+'9.non-residents NC'!R192</f>
        <v>24466352.950000003</v>
      </c>
      <c r="S360" s="51">
        <f>('7.individuals NC'!R360*'7.individuals NC'!S360+'8.legal entities NC'!R360*'8.legal entities NC'!S360+'9.non-residents NC'!R192*'9.non-residents NC'!S192)/('7.individuals NC'!R360+'8.legal entities NC'!R360+'9.non-residents NC'!R192)</f>
        <v>13.239615893369159</v>
      </c>
      <c r="T360" s="50">
        <f>'7.individuals NC'!T360+'8.legal entities NC'!T360+'9.non-residents NC'!T192</f>
        <v>1013886.3099999999</v>
      </c>
      <c r="U360" s="51">
        <f>('7.individuals NC'!T360*'7.individuals NC'!U360+'8.legal entities NC'!T360*'8.legal entities NC'!U360+'9.non-residents NC'!T192*'9.non-residents NC'!U192)/('7.individuals NC'!T360+'8.legal entities NC'!T360+'9.non-residents NC'!T192)</f>
        <v>12.946728032061085</v>
      </c>
    </row>
    <row r="361" spans="1:21" ht="14.25" customHeight="1" x14ac:dyDescent="0.2">
      <c r="A361" s="49" t="s">
        <v>23</v>
      </c>
      <c r="B361" s="50">
        <f>'7.individuals NC'!B361+'8.legal entities NC'!B361+'9.non-residents NC'!B193</f>
        <v>429616200.55000001</v>
      </c>
      <c r="C361" s="51">
        <f>('7.individuals NC'!B361*'7.individuals NC'!C361+'8.legal entities NC'!B361*'8.legal entities NC'!C361+'9.non-residents NC'!B193*'9.non-residents NC'!C193)/('7.individuals NC'!B361+'8.legal entities NC'!B361+'9.non-residents NC'!B193)</f>
        <v>5.3674076704040132</v>
      </c>
      <c r="D361" s="50">
        <f>'7.individuals NC'!D361+'8.legal entities NC'!D361+'9.non-residents NC'!D193</f>
        <v>192184351.11000001</v>
      </c>
      <c r="E361" s="51">
        <f>('7.individuals NC'!D361*'7.individuals NC'!E361+'8.legal entities NC'!D361*'8.legal entities NC'!E361+'9.non-residents NC'!D193*'9.non-residents NC'!E193)/('7.individuals NC'!D361+'8.legal entities NC'!D361+'9.non-residents NC'!D193)</f>
        <v>3.1723254363855227</v>
      </c>
      <c r="F361" s="50">
        <f>'7.individuals NC'!F361+'8.legal entities NC'!F361+'9.non-residents NC'!F193</f>
        <v>102046892.49000001</v>
      </c>
      <c r="G361" s="51">
        <f>('7.individuals NC'!F361*'7.individuals NC'!G361+'8.legal entities NC'!F361*'8.legal entities NC'!G361+'9.non-residents NC'!F193*'9.non-residents NC'!G193)/('7.individuals NC'!F361+'8.legal entities NC'!F361+'9.non-residents NC'!F193)</f>
        <v>1.2392669566473367</v>
      </c>
      <c r="H361" s="50">
        <f t="shared" si="34"/>
        <v>135384956.94999999</v>
      </c>
      <c r="I361" s="51">
        <f t="shared" si="35"/>
        <v>11.59501526708577</v>
      </c>
      <c r="J361" s="50">
        <f>'7.individuals NC'!J361+'8.legal entities NC'!J361+'9.non-residents NC'!J193</f>
        <v>19824997.119999997</v>
      </c>
      <c r="K361" s="51">
        <f>('7.individuals NC'!J361*'7.individuals NC'!K361+'8.legal entities NC'!J361*'8.legal entities NC'!K361+'9.non-residents NC'!J193*'9.non-residents NC'!K193)/('7.individuals NC'!J361+'8.legal entities NC'!J361+'9.non-residents NC'!J193)</f>
        <v>4.8814041360072604</v>
      </c>
      <c r="L361" s="50">
        <f>'7.individuals NC'!L361+'8.legal entities NC'!L361+'9.non-residents NC'!L193</f>
        <v>15200106.900000002</v>
      </c>
      <c r="M361" s="51">
        <f>('7.individuals NC'!L361*'7.individuals NC'!M361+'8.legal entities NC'!L361*'8.legal entities NC'!M361+'9.non-residents NC'!L193*'9.non-residents NC'!M193)/('7.individuals NC'!L361+'8.legal entities NC'!L361+'9.non-residents NC'!L193)</f>
        <v>11.517829434508748</v>
      </c>
      <c r="N361" s="50">
        <f>'7.individuals NC'!N361+'8.legal entities NC'!N361+'9.non-residents NC'!N193</f>
        <v>23704274.140000001</v>
      </c>
      <c r="O361" s="51">
        <f>('7.individuals NC'!N361*'7.individuals NC'!O361+'8.legal entities NC'!N361*'8.legal entities NC'!O361+'9.non-residents NC'!N193*'9.non-residents NC'!O193)/('7.individuals NC'!N361+'8.legal entities NC'!N361+'9.non-residents NC'!N193)</f>
        <v>12.525013787614737</v>
      </c>
      <c r="P361" s="50">
        <f>'7.individuals NC'!P361+'8.legal entities NC'!P361+'9.non-residents NC'!P193</f>
        <v>52193210.249999993</v>
      </c>
      <c r="Q361" s="51">
        <f>('7.individuals NC'!P361*'7.individuals NC'!Q361+'8.legal entities NC'!P361*'8.legal entities NC'!Q361+'9.non-residents NC'!P193*'9.non-residents NC'!Q193)/('7.individuals NC'!P361+'8.legal entities NC'!P361+'9.non-residents NC'!P193)</f>
        <v>13.044983700434514</v>
      </c>
      <c r="R361" s="50">
        <f>'7.individuals NC'!R361+'8.legal entities NC'!R361+'9.non-residents NC'!R193</f>
        <v>23246670.169999998</v>
      </c>
      <c r="S361" s="51">
        <f>('7.individuals NC'!R361*'7.individuals NC'!S361+'8.legal entities NC'!R361*'8.legal entities NC'!S361+'9.non-residents NC'!R193*'9.non-residents NC'!S193)/('7.individuals NC'!R361+'8.legal entities NC'!R361+'9.non-residents NC'!R193)</f>
        <v>13.147516142687168</v>
      </c>
      <c r="T361" s="50">
        <f>'7.individuals NC'!T361+'8.legal entities NC'!T361+'9.non-residents NC'!T193</f>
        <v>1215698.3700000001</v>
      </c>
      <c r="U361" s="51">
        <f>('7.individuals NC'!T361*'7.individuals NC'!U361+'8.legal entities NC'!T361*'8.legal entities NC'!U361+'9.non-residents NC'!T193*'9.non-residents NC'!U193)/('7.individuals NC'!T361+'8.legal entities NC'!T361+'9.non-residents NC'!T193)</f>
        <v>11.970627577052696</v>
      </c>
    </row>
    <row r="362" spans="1:21" ht="14.25" customHeight="1" x14ac:dyDescent="0.2">
      <c r="A362" s="49" t="s">
        <v>24</v>
      </c>
      <c r="B362" s="50">
        <f>'7.individuals NC'!B362+'8.legal entities NC'!B362+'9.non-residents NC'!B194</f>
        <v>440808400.26999998</v>
      </c>
      <c r="C362" s="51">
        <f>('7.individuals NC'!B362*'7.individuals NC'!C362+'8.legal entities NC'!B362*'8.legal entities NC'!C362+'9.non-residents NC'!B194*'9.non-residents NC'!C194)/('7.individuals NC'!B362+'8.legal entities NC'!B362+'9.non-residents NC'!B194)</f>
        <v>5.3257654736696107</v>
      </c>
      <c r="D362" s="50">
        <f>'7.individuals NC'!D362+'8.legal entities NC'!D362+'9.non-residents NC'!D194</f>
        <v>191011375.99000001</v>
      </c>
      <c r="E362" s="51">
        <f>('7.individuals NC'!D362*'7.individuals NC'!E362+'8.legal entities NC'!D362*'8.legal entities NC'!E362+'9.non-residents NC'!D194*'9.non-residents NC'!E194)/('7.individuals NC'!D362+'8.legal entities NC'!D362+'9.non-residents NC'!D194)</f>
        <v>3.1516704785903222</v>
      </c>
      <c r="F362" s="50">
        <f>'7.individuals NC'!F362+'8.legal entities NC'!F362+'9.non-residents NC'!F194</f>
        <v>110831004.59</v>
      </c>
      <c r="G362" s="51">
        <f>('7.individuals NC'!F362*'7.individuals NC'!G362+'8.legal entities NC'!F362*'8.legal entities NC'!G362+'9.non-residents NC'!F194*'9.non-residents NC'!G194)/('7.individuals NC'!F362+'8.legal entities NC'!F362+'9.non-residents NC'!F194)</f>
        <v>1.31811214244359</v>
      </c>
      <c r="H362" s="50">
        <f t="shared" si="34"/>
        <v>138966019.68999997</v>
      </c>
      <c r="I362" s="51">
        <f t="shared" si="35"/>
        <v>11.51036458076452</v>
      </c>
      <c r="J362" s="50">
        <f>'7.individuals NC'!J362+'8.legal entities NC'!J362+'9.non-residents NC'!J194</f>
        <v>20876398.669999998</v>
      </c>
      <c r="K362" s="51">
        <f>('7.individuals NC'!J362*'7.individuals NC'!K362+'8.legal entities NC'!J362*'8.legal entities NC'!K362+'9.non-residents NC'!J194*'9.non-residents NC'!K194)/('7.individuals NC'!J362+'8.legal entities NC'!J362+'9.non-residents NC'!J194)</f>
        <v>4.5191980846282611</v>
      </c>
      <c r="L362" s="50">
        <f>'7.individuals NC'!L362+'8.legal entities NC'!L362+'9.non-residents NC'!L194</f>
        <v>18495792.850000001</v>
      </c>
      <c r="M362" s="51">
        <f>('7.individuals NC'!L362*'7.individuals NC'!M362+'8.legal entities NC'!L362*'8.legal entities NC'!M362+'9.non-residents NC'!L194*'9.non-residents NC'!M194)/('7.individuals NC'!L362+'8.legal entities NC'!L362+'9.non-residents NC'!L194)</f>
        <v>11.807843648119141</v>
      </c>
      <c r="N362" s="50">
        <f>'7.individuals NC'!N362+'8.legal entities NC'!N362+'9.non-residents NC'!N194</f>
        <v>30374650.610000003</v>
      </c>
      <c r="O362" s="51">
        <f>('7.individuals NC'!N362*'7.individuals NC'!O362+'8.legal entities NC'!N362*'8.legal entities NC'!O362+'9.non-residents NC'!N194*'9.non-residents NC'!O194)/('7.individuals NC'!N362+'8.legal entities NC'!N362+'9.non-residents NC'!N194)</f>
        <v>12.554855678970386</v>
      </c>
      <c r="P362" s="50">
        <f>'7.individuals NC'!P362+'8.legal entities NC'!P362+'9.non-residents NC'!P194</f>
        <v>44910597.910000004</v>
      </c>
      <c r="Q362" s="51">
        <f>('7.individuals NC'!P362*'7.individuals NC'!Q362+'8.legal entities NC'!P362*'8.legal entities NC'!Q362+'9.non-residents NC'!P194*'9.non-residents NC'!Q194)/('7.individuals NC'!P362+'8.legal entities NC'!P362+'9.non-residents NC'!P194)</f>
        <v>13.10552863875467</v>
      </c>
      <c r="R362" s="50">
        <f>'7.individuals NC'!R362+'8.legal entities NC'!R362+'9.non-residents NC'!R194</f>
        <v>23068289.420000002</v>
      </c>
      <c r="S362" s="51">
        <f>('7.individuals NC'!R362*'7.individuals NC'!S362+'8.legal entities NC'!R362*'8.legal entities NC'!S362+'9.non-residents NC'!R194*'9.non-residents NC'!S194)/('7.individuals NC'!R362+'8.legal entities NC'!R362+'9.non-residents NC'!R194)</f>
        <v>13.093096059547353</v>
      </c>
      <c r="T362" s="50">
        <f>'7.individuals NC'!T362+'8.legal entities NC'!T362+'9.non-residents NC'!T194</f>
        <v>1240290.2300000002</v>
      </c>
      <c r="U362" s="51">
        <f>('7.individuals NC'!T362*'7.individuals NC'!U362+'8.legal entities NC'!T362*'8.legal entities NC'!U362+'9.non-residents NC'!T194*'9.non-residents NC'!U194)/('7.individuals NC'!T362+'8.legal entities NC'!T362+'9.non-residents NC'!T194)</f>
        <v>11.971172956107226</v>
      </c>
    </row>
    <row r="363" spans="1:21" ht="14.25" customHeight="1" x14ac:dyDescent="0.2">
      <c r="A363" s="49" t="s">
        <v>25</v>
      </c>
      <c r="B363" s="50">
        <f>'7.individuals NC'!B363+'8.legal entities NC'!B363+'9.non-residents NC'!B195</f>
        <v>446199960.66000003</v>
      </c>
      <c r="C363" s="51">
        <f>('7.individuals NC'!B363*'7.individuals NC'!C363+'8.legal entities NC'!B363*'8.legal entities NC'!C363+'9.non-residents NC'!B195*'9.non-residents NC'!C195)/('7.individuals NC'!B363+'8.legal entities NC'!B363+'9.non-residents NC'!B195)</f>
        <v>5.2934436613802642</v>
      </c>
      <c r="D363" s="50">
        <f>'7.individuals NC'!D363+'8.legal entities NC'!D363+'9.non-residents NC'!D195</f>
        <v>190375629.81999999</v>
      </c>
      <c r="E363" s="51">
        <f>('7.individuals NC'!D363*'7.individuals NC'!E363+'8.legal entities NC'!D363*'8.legal entities NC'!E363+'9.non-residents NC'!D195*'9.non-residents NC'!E195)/('7.individuals NC'!D363+'8.legal entities NC'!D363+'9.non-residents NC'!D195)</f>
        <v>2.9970503837417048</v>
      </c>
      <c r="F363" s="50">
        <f>'7.individuals NC'!F363+'8.legal entities NC'!F363+'9.non-residents NC'!F195</f>
        <v>111851514.62</v>
      </c>
      <c r="G363" s="51">
        <f>('7.individuals NC'!F363*'7.individuals NC'!G363+'8.legal entities NC'!F363*'8.legal entities NC'!G363+'9.non-residents NC'!F195*'9.non-residents NC'!G195)/('7.individuals NC'!F363+'8.legal entities NC'!F363+'9.non-residents NC'!F195)</f>
        <v>1.3014242790644475</v>
      </c>
      <c r="H363" s="50">
        <f t="shared" si="34"/>
        <v>143972816.22</v>
      </c>
      <c r="I363" s="51">
        <f t="shared" si="35"/>
        <v>11.431343537555069</v>
      </c>
      <c r="J363" s="50">
        <f>'7.individuals NC'!J363+'8.legal entities NC'!J363+'9.non-residents NC'!J195</f>
        <v>21713649.699999999</v>
      </c>
      <c r="K363" s="51">
        <f>('7.individuals NC'!J363*'7.individuals NC'!K363+'8.legal entities NC'!J363*'8.legal entities NC'!K363+'9.non-residents NC'!J195*'9.non-residents NC'!K195)/('7.individuals NC'!J363+'8.legal entities NC'!J363+'9.non-residents NC'!J195)</f>
        <v>4.6445397875282106</v>
      </c>
      <c r="L363" s="50">
        <f>'7.individuals NC'!L363+'8.legal entities NC'!L363+'9.non-residents NC'!L195</f>
        <v>18546072.900000002</v>
      </c>
      <c r="M363" s="51">
        <f>('7.individuals NC'!L363*'7.individuals NC'!M363+'8.legal entities NC'!L363*'8.legal entities NC'!M363+'9.non-residents NC'!L195*'9.non-residents NC'!M195)/('7.individuals NC'!L363+'8.legal entities NC'!L363+'9.non-residents NC'!L195)</f>
        <v>11.674046632201055</v>
      </c>
      <c r="N363" s="50">
        <f>'7.individuals NC'!N363+'8.legal entities NC'!N363+'9.non-residents NC'!N195</f>
        <v>29766632.600000001</v>
      </c>
      <c r="O363" s="51">
        <f>('7.individuals NC'!N363*'7.individuals NC'!O363+'8.legal entities NC'!N363*'8.legal entities NC'!O363+'9.non-residents NC'!N195*'9.non-residents NC'!O195)/('7.individuals NC'!N363+'8.legal entities NC'!N363+'9.non-residents NC'!N195)</f>
        <v>12.485694593865485</v>
      </c>
      <c r="P363" s="50">
        <f>'7.individuals NC'!P363+'8.legal entities NC'!P363+'9.non-residents NC'!P195</f>
        <v>47534156.859999999</v>
      </c>
      <c r="Q363" s="51">
        <f>('7.individuals NC'!P363*'7.individuals NC'!Q363+'8.legal entities NC'!P363*'8.legal entities NC'!Q363+'9.non-residents NC'!P195*'9.non-residents NC'!Q195)/('7.individuals NC'!P363+'8.legal entities NC'!P363+'9.non-residents NC'!P195)</f>
        <v>13.01071785306303</v>
      </c>
      <c r="R363" s="50">
        <f>'7.individuals NC'!R363+'8.legal entities NC'!R363+'9.non-residents NC'!R195</f>
        <v>25150321.460000005</v>
      </c>
      <c r="S363" s="51">
        <f>('7.individuals NC'!R363*'7.individuals NC'!S363+'8.legal entities NC'!R363*'8.legal entities NC'!S363+'9.non-residents NC'!R195*'9.non-residents NC'!S195)/('7.individuals NC'!R363+'8.legal entities NC'!R363+'9.non-residents NC'!R195)</f>
        <v>12.848747877046007</v>
      </c>
      <c r="T363" s="50">
        <f>'7.individuals NC'!T363+'8.legal entities NC'!T363+'9.non-residents NC'!T195</f>
        <v>1261982.7</v>
      </c>
      <c r="U363" s="51">
        <f>('7.individuals NC'!T363*'7.individuals NC'!U363+'8.legal entities NC'!T363*'8.legal entities NC'!U363+'9.non-residents NC'!T195*'9.non-residents NC'!U195)/('7.individuals NC'!T363+'8.legal entities NC'!T363+'9.non-residents NC'!T195)</f>
        <v>12.032150639545234</v>
      </c>
    </row>
    <row r="364" spans="1:21" ht="14.25" customHeight="1" x14ac:dyDescent="0.2">
      <c r="A364" s="49" t="s">
        <v>94</v>
      </c>
      <c r="B364" s="50">
        <f>'7.individuals NC'!B364+'8.legal entities NC'!B364+'9.non-residents NC'!B196</f>
        <v>453516191.24208802</v>
      </c>
      <c r="C364" s="51">
        <f>('7.individuals NC'!B364*'7.individuals NC'!C364+'8.legal entities NC'!B364*'8.legal entities NC'!C364+'9.non-residents NC'!B196*'9.non-residents NC'!C196)/('7.individuals NC'!B364+'8.legal entities NC'!B364+'9.non-residents NC'!B196)</f>
        <v>4.5738094300581844</v>
      </c>
      <c r="D364" s="50">
        <f>'7.individuals NC'!D364+'8.legal entities NC'!D364+'9.non-residents NC'!D196</f>
        <v>167497323.551038</v>
      </c>
      <c r="E364" s="51">
        <f>('7.individuals NC'!D364*'7.individuals NC'!E364+'8.legal entities NC'!D364*'8.legal entities NC'!E364+'9.non-residents NC'!D196*'9.non-residents NC'!E196)/('7.individuals NC'!D364+'8.legal entities NC'!D364+'9.non-residents NC'!D196)</f>
        <v>0.53132185261175124</v>
      </c>
      <c r="F364" s="50">
        <f>'7.individuals NC'!F364+'8.legal entities NC'!F364+'9.non-residents NC'!F196</f>
        <v>109655954.40817003</v>
      </c>
      <c r="G364" s="51">
        <f>('7.individuals NC'!F364*'7.individuals NC'!G364+'8.legal entities NC'!F364*'8.legal entities NC'!G364+'9.non-residents NC'!F196*'9.non-residents NC'!G196)/('7.individuals NC'!F364+'8.legal entities NC'!F364+'9.non-residents NC'!F196)</f>
        <v>1.1111264107056591</v>
      </c>
      <c r="H364" s="50">
        <f t="shared" si="34"/>
        <v>176362913.28287998</v>
      </c>
      <c r="I364" s="51">
        <f t="shared" si="35"/>
        <v>10.566053725294882</v>
      </c>
      <c r="J364" s="50">
        <f>'7.individuals NC'!J364+'8.legal entities NC'!J364+'9.non-residents NC'!J196</f>
        <v>33760091.014750004</v>
      </c>
      <c r="K364" s="51">
        <f>('7.individuals NC'!J364*'7.individuals NC'!K364+'8.legal entities NC'!J364*'8.legal entities NC'!K364+'9.non-residents NC'!J196*'9.non-residents NC'!K196)/('7.individuals NC'!J364+'8.legal entities NC'!J364+'9.non-residents NC'!J196)</f>
        <v>4.0954960153781856</v>
      </c>
      <c r="L364" s="50">
        <f>'7.individuals NC'!L364+'8.legal entities NC'!L364+'9.non-residents NC'!L196</f>
        <v>16682981.196640003</v>
      </c>
      <c r="M364" s="51">
        <f>('7.individuals NC'!L364*'7.individuals NC'!M364+'8.legal entities NC'!L364*'8.legal entities NC'!M364+'9.non-residents NC'!L196*'9.non-residents NC'!M196)/('7.individuals NC'!L364+'8.legal entities NC'!L364+'9.non-residents NC'!L196)</f>
        <v>11.385507916378879</v>
      </c>
      <c r="N364" s="50">
        <f>'7.individuals NC'!N364+'8.legal entities NC'!N364+'9.non-residents NC'!N196</f>
        <v>37024440.15180999</v>
      </c>
      <c r="O364" s="51">
        <f>('7.individuals NC'!N364*'7.individuals NC'!O364+'8.legal entities NC'!N364*'8.legal entities NC'!O364+'9.non-residents NC'!N196*'9.non-residents NC'!O196)/('7.individuals NC'!N364+'8.legal entities NC'!N364+'9.non-residents NC'!N196)</f>
        <v>10.671997481266082</v>
      </c>
      <c r="P364" s="50">
        <f>'7.individuals NC'!P364+'8.legal entities NC'!P364+'9.non-residents NC'!P196</f>
        <v>54195118.767349988</v>
      </c>
      <c r="Q364" s="51">
        <f>('7.individuals NC'!P364*'7.individuals NC'!Q364+'8.legal entities NC'!P364*'8.legal entities NC'!Q364+'9.non-residents NC'!P196*'9.non-residents NC'!Q196)/('7.individuals NC'!P364+'8.legal entities NC'!P364+'9.non-residents NC'!P196)</f>
        <v>13.213201119491657</v>
      </c>
      <c r="R364" s="50">
        <f>'7.individuals NC'!R364+'8.legal entities NC'!R364+'9.non-residents NC'!R196</f>
        <v>33319726.541720003</v>
      </c>
      <c r="S364" s="51">
        <f>('7.individuals NC'!R364*'7.individuals NC'!S364+'8.legal entities NC'!R364*'8.legal entities NC'!S364+'9.non-residents NC'!R196*'9.non-residents NC'!S196)/('7.individuals NC'!R364+'8.legal entities NC'!R364+'9.non-residents NC'!R196)</f>
        <v>12.221582303106063</v>
      </c>
      <c r="T364" s="50">
        <f>'7.individuals NC'!T364+'8.legal entities NC'!T364+'9.non-residents NC'!T196</f>
        <v>1380555.6106099999</v>
      </c>
      <c r="U364" s="51">
        <f>('7.individuals NC'!T364*'7.individuals NC'!U364+'8.legal entities NC'!T364*'8.legal entities NC'!U364+'9.non-residents NC'!T196*'9.non-residents NC'!U196)/('7.individuals NC'!T364+'8.legal entities NC'!T364+'9.non-residents NC'!T196)</f>
        <v>12.180579901732502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59" t="s">
        <v>98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55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customHeight="1" x14ac:dyDescent="0.2">
      <c r="A359" s="49" t="s">
        <v>21</v>
      </c>
      <c r="B359" s="50">
        <f t="shared" si="160"/>
        <v>162201046.90000004</v>
      </c>
      <c r="C359" s="51">
        <f t="shared" si="161"/>
        <v>6.5545310105442942</v>
      </c>
      <c r="D359" s="50">
        <v>5723607.2599999998</v>
      </c>
      <c r="E359" s="51">
        <v>5.3026104956754097E-2</v>
      </c>
      <c r="F359" s="50">
        <v>71099676.150000006</v>
      </c>
      <c r="G359" s="51">
        <v>1.0589205840355997</v>
      </c>
      <c r="H359" s="50">
        <f t="shared" si="162"/>
        <v>85377763.489999995</v>
      </c>
      <c r="I359" s="51">
        <f t="shared" si="163"/>
        <v>11.566938981385581</v>
      </c>
      <c r="J359" s="50">
        <v>14041313.08</v>
      </c>
      <c r="K359" s="51">
        <v>4.2100930796922293</v>
      </c>
      <c r="L359" s="50">
        <v>10561678.84</v>
      </c>
      <c r="M359" s="51">
        <v>11.740157244309799</v>
      </c>
      <c r="N359" s="50">
        <v>15828310.9</v>
      </c>
      <c r="O359" s="51">
        <v>12.3759403386561</v>
      </c>
      <c r="P359" s="50">
        <v>25670078.120000001</v>
      </c>
      <c r="Q359" s="51">
        <v>13.332784202613901</v>
      </c>
      <c r="R359" s="50">
        <v>18562963.280000001</v>
      </c>
      <c r="S359" s="51">
        <v>13.822509115963699</v>
      </c>
      <c r="T359" s="50">
        <v>713419.27</v>
      </c>
      <c r="U359" s="51">
        <v>13.621446932881398</v>
      </c>
    </row>
    <row r="360" spans="1:21" ht="14.25" customHeight="1" x14ac:dyDescent="0.2">
      <c r="A360" s="49" t="s">
        <v>22</v>
      </c>
      <c r="B360" s="50">
        <f t="shared" si="160"/>
        <v>174199585.72</v>
      </c>
      <c r="C360" s="51">
        <f t="shared" si="161"/>
        <v>6.245267253404811</v>
      </c>
      <c r="D360" s="50">
        <v>6771726.2599999998</v>
      </c>
      <c r="E360" s="51">
        <v>4.4519486114017799E-2</v>
      </c>
      <c r="F360" s="50">
        <v>80555032.879999995</v>
      </c>
      <c r="G360" s="51">
        <v>1.0015999583687298</v>
      </c>
      <c r="H360" s="50">
        <f t="shared" si="162"/>
        <v>86872826.579999998</v>
      </c>
      <c r="I360" s="51">
        <f t="shared" si="163"/>
        <v>11.59093834680659</v>
      </c>
      <c r="J360" s="50">
        <v>14158519.67</v>
      </c>
      <c r="K360" s="51">
        <v>4.30872756047102</v>
      </c>
      <c r="L360" s="50">
        <v>11258629.439999999</v>
      </c>
      <c r="M360" s="51">
        <v>11.4223577015161</v>
      </c>
      <c r="N360" s="50">
        <v>16690965.630000001</v>
      </c>
      <c r="O360" s="51">
        <v>12.5879970482451</v>
      </c>
      <c r="P360" s="50">
        <v>26255964.960000001</v>
      </c>
      <c r="Q360" s="51">
        <v>13.437014265458599</v>
      </c>
      <c r="R360" s="50">
        <v>17707381.190000001</v>
      </c>
      <c r="S360" s="51">
        <v>13.7545187303216</v>
      </c>
      <c r="T360" s="50">
        <v>801365.69</v>
      </c>
      <c r="U360" s="51">
        <v>13.5620633383992</v>
      </c>
    </row>
    <row r="361" spans="1:21" ht="14.25" customHeight="1" x14ac:dyDescent="0.2">
      <c r="A361" s="49" t="s">
        <v>23</v>
      </c>
      <c r="B361" s="50">
        <f t="shared" si="160"/>
        <v>175834762.25999999</v>
      </c>
      <c r="C361" s="51">
        <f t="shared" si="161"/>
        <v>6.2497285004006775</v>
      </c>
      <c r="D361" s="50">
        <v>6915817.8200000003</v>
      </c>
      <c r="E361" s="51">
        <v>5.0591543199441903E-2</v>
      </c>
      <c r="F361" s="50">
        <v>80536766.590000004</v>
      </c>
      <c r="G361" s="51">
        <v>1.0857882513073001</v>
      </c>
      <c r="H361" s="50">
        <f t="shared" si="162"/>
        <v>88382177.849999979</v>
      </c>
      <c r="I361" s="51">
        <f t="shared" si="163"/>
        <v>11.440358144555491</v>
      </c>
      <c r="J361" s="50">
        <v>16066333.119999999</v>
      </c>
      <c r="K361" s="51">
        <v>4.3723861823674195</v>
      </c>
      <c r="L361" s="50">
        <v>11391221.890000001</v>
      </c>
      <c r="M361" s="51">
        <v>11.514371846337498</v>
      </c>
      <c r="N361" s="50">
        <v>16285282.439999999</v>
      </c>
      <c r="O361" s="51">
        <v>12.6921603285868</v>
      </c>
      <c r="P361" s="50">
        <v>26369814.809999999</v>
      </c>
      <c r="Q361" s="51">
        <v>13.409536258146399</v>
      </c>
      <c r="R361" s="50">
        <v>17466722.239999998</v>
      </c>
      <c r="S361" s="51">
        <v>13.6559947264782</v>
      </c>
      <c r="T361" s="50">
        <v>802803.35</v>
      </c>
      <c r="U361" s="51">
        <v>13.558638364675499</v>
      </c>
    </row>
    <row r="362" spans="1:21" ht="14.25" customHeight="1" x14ac:dyDescent="0.2">
      <c r="A362" s="49" t="s">
        <v>24</v>
      </c>
      <c r="B362" s="50">
        <f t="shared" si="160"/>
        <v>182280231.30999997</v>
      </c>
      <c r="C362" s="51">
        <f t="shared" si="161"/>
        <v>6.1445259238304226</v>
      </c>
      <c r="D362" s="50">
        <v>7638596</v>
      </c>
      <c r="E362" s="51">
        <v>4.5181396816902003E-2</v>
      </c>
      <c r="F362" s="50">
        <v>84033851.629999995</v>
      </c>
      <c r="G362" s="51">
        <v>1.1163200012780399</v>
      </c>
      <c r="H362" s="50">
        <f t="shared" si="162"/>
        <v>90607783.680000007</v>
      </c>
      <c r="I362" s="51">
        <f t="shared" si="163"/>
        <v>11.322115752363809</v>
      </c>
      <c r="J362" s="50">
        <v>16524482.039999999</v>
      </c>
      <c r="K362" s="51">
        <v>3.7245604585921397</v>
      </c>
      <c r="L362" s="50">
        <v>13143704.710000001</v>
      </c>
      <c r="M362" s="51">
        <v>11.936558366921799</v>
      </c>
      <c r="N362" s="50">
        <v>14989256.960000001</v>
      </c>
      <c r="O362" s="51">
        <v>12.484934785192999</v>
      </c>
      <c r="P362" s="50">
        <v>27933095.100000001</v>
      </c>
      <c r="Q362" s="51">
        <v>13.442262619526197</v>
      </c>
      <c r="R362" s="50">
        <v>17192628.699999999</v>
      </c>
      <c r="S362" s="51">
        <v>13.591138893012898</v>
      </c>
      <c r="T362" s="50">
        <v>824616.17</v>
      </c>
      <c r="U362" s="51">
        <v>13.513540153475299</v>
      </c>
    </row>
    <row r="363" spans="1:21" ht="14.25" customHeight="1" x14ac:dyDescent="0.2">
      <c r="A363" s="49" t="s">
        <v>25</v>
      </c>
      <c r="B363" s="50">
        <f t="shared" si="160"/>
        <v>189397791.16</v>
      </c>
      <c r="C363" s="51">
        <f t="shared" si="161"/>
        <v>6.0238058094816553</v>
      </c>
      <c r="D363" s="50">
        <v>8248883.1299999999</v>
      </c>
      <c r="E363" s="51">
        <v>5.1415224026819299E-2</v>
      </c>
      <c r="F363" s="50">
        <v>87688210.370000005</v>
      </c>
      <c r="G363" s="51">
        <v>1.10361551878368</v>
      </c>
      <c r="H363" s="50">
        <f t="shared" si="162"/>
        <v>93460697.659999996</v>
      </c>
      <c r="I363" s="51">
        <f t="shared" si="163"/>
        <v>11.167232354038918</v>
      </c>
      <c r="J363" s="50">
        <v>18093841.739999998</v>
      </c>
      <c r="K363" s="51">
        <v>3.9986684275707605</v>
      </c>
      <c r="L363" s="50">
        <v>12996279.48</v>
      </c>
      <c r="M363" s="51">
        <v>11.689856785520599</v>
      </c>
      <c r="N363" s="50">
        <v>14627587.15</v>
      </c>
      <c r="O363" s="51">
        <v>12.391128422106201</v>
      </c>
      <c r="P363" s="50">
        <v>29311399.969999999</v>
      </c>
      <c r="Q363" s="51">
        <v>13.3007435057153</v>
      </c>
      <c r="R363" s="50">
        <v>17582203.850000001</v>
      </c>
      <c r="S363" s="51">
        <v>13.467372184932298</v>
      </c>
      <c r="T363" s="50">
        <v>849385.47</v>
      </c>
      <c r="U363" s="51">
        <v>13.562276288879797</v>
      </c>
    </row>
    <row r="364" spans="1:21" ht="14.25" customHeight="1" x14ac:dyDescent="0.2">
      <c r="A364" s="49" t="s">
        <v>93</v>
      </c>
      <c r="B364" s="50">
        <f t="shared" si="160"/>
        <v>195785130.18025002</v>
      </c>
      <c r="C364" s="51">
        <f t="shared" si="161"/>
        <v>6.9148907447672121</v>
      </c>
      <c r="D364" s="50">
        <v>9794876.235639995</v>
      </c>
      <c r="E364" s="51">
        <v>3.6961858391920385E-2</v>
      </c>
      <c r="F364" s="50">
        <v>90362833.360680029</v>
      </c>
      <c r="G364" s="51">
        <v>1.2714175066395228</v>
      </c>
      <c r="H364" s="50">
        <f t="shared" si="162"/>
        <v>95627420.583930001</v>
      </c>
      <c r="I364" s="51">
        <f t="shared" si="163"/>
        <v>12.952162172424934</v>
      </c>
      <c r="J364" s="50">
        <v>9122824.0526800007</v>
      </c>
      <c r="K364" s="51">
        <v>10.529819858114154</v>
      </c>
      <c r="L364" s="50">
        <v>12050800.571510004</v>
      </c>
      <c r="M364" s="51">
        <v>11.74656370711476</v>
      </c>
      <c r="N364" s="50">
        <v>18784152.574309997</v>
      </c>
      <c r="O364" s="51">
        <v>13.222839460626776</v>
      </c>
      <c r="P364" s="50">
        <v>36389705.887709998</v>
      </c>
      <c r="Q364" s="51">
        <v>13.510708676127457</v>
      </c>
      <c r="R364" s="50">
        <v>18319353.731000002</v>
      </c>
      <c r="S364" s="51">
        <v>13.531501934839673</v>
      </c>
      <c r="T364" s="50">
        <v>960583.76671999996</v>
      </c>
      <c r="U364" s="51">
        <v>13.581064004918689</v>
      </c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  <row r="373" spans="1:20" x14ac:dyDescent="0.2">
      <c r="A373" s="59" t="s">
        <v>97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7" t="s">
        <v>2</v>
      </c>
      <c r="B6" s="66" t="s">
        <v>70</v>
      </c>
      <c r="C6" s="66" t="s">
        <v>3</v>
      </c>
      <c r="D6" s="69" t="s">
        <v>55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7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77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customHeight="1" x14ac:dyDescent="0.2">
      <c r="A359" s="49" t="s">
        <v>21</v>
      </c>
      <c r="B359" s="50">
        <f t="shared" si="160"/>
        <v>247822444.56999996</v>
      </c>
      <c r="C359" s="51">
        <f t="shared" si="161"/>
        <v>4.8751737814136407</v>
      </c>
      <c r="D359" s="50">
        <v>194591771.13999999</v>
      </c>
      <c r="E359" s="51">
        <v>3.6393106116167502</v>
      </c>
      <c r="F359" s="50">
        <v>13876419.369999999</v>
      </c>
      <c r="G359" s="51">
        <v>2.31934906045579</v>
      </c>
      <c r="H359" s="50">
        <f t="shared" si="162"/>
        <v>39354254.060000002</v>
      </c>
      <c r="I359" s="51">
        <f t="shared" si="163"/>
        <v>11.887236526675482</v>
      </c>
      <c r="J359" s="50">
        <v>3683867.72</v>
      </c>
      <c r="K359" s="51">
        <v>9.3435750143873193</v>
      </c>
      <c r="L359" s="50">
        <v>2187836.9</v>
      </c>
      <c r="M359" s="51">
        <v>12.2882879774996</v>
      </c>
      <c r="N359" s="50">
        <v>5751471.4500000002</v>
      </c>
      <c r="O359" s="51">
        <v>11.497295730416999</v>
      </c>
      <c r="P359" s="50">
        <v>21436970.48</v>
      </c>
      <c r="Q359" s="51">
        <v>12.486334987447298</v>
      </c>
      <c r="R359" s="50">
        <v>6095617.3099999996</v>
      </c>
      <c r="S359" s="51">
        <v>11.588750929509999</v>
      </c>
      <c r="T359" s="50">
        <v>198490.2</v>
      </c>
      <c r="U359" s="51">
        <v>10.4383422456121</v>
      </c>
    </row>
    <row r="360" spans="1:21" ht="14.25" customHeight="1" x14ac:dyDescent="0.2">
      <c r="A360" s="49" t="s">
        <v>22</v>
      </c>
      <c r="B360" s="50">
        <f t="shared" si="160"/>
        <v>244756943.58999997</v>
      </c>
      <c r="C360" s="51">
        <f t="shared" si="161"/>
        <v>4.9057713612753195</v>
      </c>
      <c r="D360" s="50">
        <v>183612650.28999999</v>
      </c>
      <c r="E360" s="51">
        <v>3.5950671782005799</v>
      </c>
      <c r="F360" s="50">
        <v>19188016.52</v>
      </c>
      <c r="G360" s="51">
        <v>2.05835913004519</v>
      </c>
      <c r="H360" s="50">
        <f t="shared" si="162"/>
        <v>41956276.780000001</v>
      </c>
      <c r="I360" s="51">
        <f t="shared" si="163"/>
        <v>11.944004598248354</v>
      </c>
      <c r="J360" s="50">
        <v>3238621.5</v>
      </c>
      <c r="K360" s="51">
        <v>8.2210277453540002</v>
      </c>
      <c r="L360" s="50">
        <v>2588719.84</v>
      </c>
      <c r="M360" s="51">
        <v>11.3878734187397</v>
      </c>
      <c r="N360" s="50">
        <v>6366356.79</v>
      </c>
      <c r="O360" s="51">
        <v>11.9280299764349</v>
      </c>
      <c r="P360" s="50">
        <v>23908734.699999999</v>
      </c>
      <c r="Q360" s="51">
        <v>12.625309332526101</v>
      </c>
      <c r="R360" s="50">
        <v>5655353.75</v>
      </c>
      <c r="S360" s="51">
        <v>11.521114327180699</v>
      </c>
      <c r="T360" s="50">
        <v>198490.2</v>
      </c>
      <c r="U360" s="51">
        <v>10.4383422456121</v>
      </c>
    </row>
    <row r="361" spans="1:21" ht="14.25" customHeight="1" x14ac:dyDescent="0.2">
      <c r="A361" s="49" t="s">
        <v>23</v>
      </c>
      <c r="B361" s="50">
        <f t="shared" si="160"/>
        <v>244848385.63</v>
      </c>
      <c r="C361" s="51">
        <f t="shared" si="161"/>
        <v>4.7028426492435678</v>
      </c>
      <c r="D361" s="50">
        <v>184807072.21000001</v>
      </c>
      <c r="E361" s="51">
        <v>3.2969466217009296</v>
      </c>
      <c r="F361" s="50">
        <v>17496186.510000002</v>
      </c>
      <c r="G361" s="51">
        <v>2.0819430436158499</v>
      </c>
      <c r="H361" s="50">
        <f t="shared" si="162"/>
        <v>42545126.910000004</v>
      </c>
      <c r="I361" s="51">
        <f t="shared" si="163"/>
        <v>11.887573291897384</v>
      </c>
      <c r="J361" s="50">
        <v>3000791.78</v>
      </c>
      <c r="K361" s="51">
        <v>7.6461668796626698</v>
      </c>
      <c r="L361" s="50">
        <v>3297176.12</v>
      </c>
      <c r="M361" s="51">
        <v>11.4444931596193</v>
      </c>
      <c r="N361" s="50">
        <v>6684085.1299999999</v>
      </c>
      <c r="O361" s="51">
        <v>12.0478065088917</v>
      </c>
      <c r="P361" s="50">
        <v>24454090.460000001</v>
      </c>
      <c r="Q361" s="51">
        <v>12.623749364023602</v>
      </c>
      <c r="R361" s="50">
        <v>4711803.22</v>
      </c>
      <c r="S361" s="51">
        <v>11.117848706741997</v>
      </c>
      <c r="T361" s="50">
        <v>397180.2</v>
      </c>
      <c r="U361" s="51">
        <v>8.7196227807932001</v>
      </c>
    </row>
    <row r="362" spans="1:21" ht="14.25" customHeight="1" x14ac:dyDescent="0.2">
      <c r="A362" s="49" t="s">
        <v>24</v>
      </c>
      <c r="B362" s="50">
        <f t="shared" si="160"/>
        <v>249347873.32999998</v>
      </c>
      <c r="C362" s="51">
        <f t="shared" si="161"/>
        <v>4.697547052543773</v>
      </c>
      <c r="D362" s="50">
        <v>182910088.30000001</v>
      </c>
      <c r="E362" s="51">
        <v>3.2892141833600501</v>
      </c>
      <c r="F362" s="50">
        <v>22631233.949999999</v>
      </c>
      <c r="G362" s="51">
        <v>2.1930350639939404</v>
      </c>
      <c r="H362" s="50">
        <f t="shared" si="162"/>
        <v>43806551.080000006</v>
      </c>
      <c r="I362" s="51">
        <f t="shared" si="163"/>
        <v>11.871781920467956</v>
      </c>
      <c r="J362" s="50">
        <v>3572897.63</v>
      </c>
      <c r="K362" s="51">
        <v>8.261342384024589</v>
      </c>
      <c r="L362" s="50">
        <v>4838047.05</v>
      </c>
      <c r="M362" s="51">
        <v>11.3708230434427</v>
      </c>
      <c r="N362" s="50">
        <v>14470250.67</v>
      </c>
      <c r="O362" s="51">
        <v>12.600730819779198</v>
      </c>
      <c r="P362" s="50">
        <v>15727652.25</v>
      </c>
      <c r="Q362" s="51">
        <v>12.4636834190685</v>
      </c>
      <c r="R362" s="50">
        <v>4800523.28</v>
      </c>
      <c r="S362" s="51">
        <v>11.188121959716899</v>
      </c>
      <c r="T362" s="50">
        <v>397180.2</v>
      </c>
      <c r="U362" s="51">
        <v>8.7196227807932001</v>
      </c>
    </row>
    <row r="363" spans="1:21" ht="14.25" customHeight="1" x14ac:dyDescent="0.2">
      <c r="A363" s="49" t="s">
        <v>25</v>
      </c>
      <c r="B363" s="50">
        <f t="shared" si="160"/>
        <v>247121457.83999997</v>
      </c>
      <c r="C363" s="51">
        <f t="shared" si="161"/>
        <v>4.7131436339971824</v>
      </c>
      <c r="D363" s="50">
        <v>181657900.63</v>
      </c>
      <c r="E363" s="51">
        <v>3.1382920537387893</v>
      </c>
      <c r="F363" s="50">
        <v>19675722.120000001</v>
      </c>
      <c r="G363" s="51">
        <v>2.38352157077018</v>
      </c>
      <c r="H363" s="50">
        <f t="shared" si="162"/>
        <v>45787835.090000011</v>
      </c>
      <c r="I363" s="51">
        <f t="shared" si="163"/>
        <v>11.962257456081863</v>
      </c>
      <c r="J363" s="50">
        <v>2820719.96</v>
      </c>
      <c r="K363" s="51">
        <v>9.06495943376102</v>
      </c>
      <c r="L363" s="50">
        <v>4891448.82</v>
      </c>
      <c r="M363" s="51">
        <v>11.5781374478738</v>
      </c>
      <c r="N363" s="50">
        <v>14332932.23</v>
      </c>
      <c r="O363" s="51">
        <v>12.560831531232303</v>
      </c>
      <c r="P363" s="50">
        <v>16914148.890000001</v>
      </c>
      <c r="Q363" s="51">
        <v>12.474149181756399</v>
      </c>
      <c r="R363" s="50">
        <v>6429254.9900000002</v>
      </c>
      <c r="S363" s="51">
        <v>11.0447272505364</v>
      </c>
      <c r="T363" s="50">
        <v>399330.2</v>
      </c>
      <c r="U363" s="51">
        <v>8.73903731798897</v>
      </c>
    </row>
    <row r="364" spans="1:21" ht="14.25" customHeight="1" x14ac:dyDescent="0.2">
      <c r="A364" s="49" t="s">
        <v>93</v>
      </c>
      <c r="B364" s="50">
        <f t="shared" si="160"/>
        <v>247808650.11734799</v>
      </c>
      <c r="C364" s="51">
        <f t="shared" si="161"/>
        <v>2.6438357823859047</v>
      </c>
      <c r="D364" s="50">
        <v>157191331.42271802</v>
      </c>
      <c r="E364" s="51">
        <v>0.5636333533538268</v>
      </c>
      <c r="F364" s="50">
        <v>14696810.215830004</v>
      </c>
      <c r="G364" s="51">
        <v>0.35223072071221062</v>
      </c>
      <c r="H364" s="50">
        <f t="shared" si="162"/>
        <v>75920508.478800014</v>
      </c>
      <c r="I364" s="51">
        <f t="shared" si="163"/>
        <v>7.3944503574989096</v>
      </c>
      <c r="J364" s="50">
        <v>24221083.688790001</v>
      </c>
      <c r="K364" s="51">
        <v>1.5454856899487077</v>
      </c>
      <c r="L364" s="50">
        <v>4046901.7437300002</v>
      </c>
      <c r="M364" s="51">
        <v>10.216711438737986</v>
      </c>
      <c r="N364" s="50">
        <v>17521504.823649999</v>
      </c>
      <c r="O364" s="51">
        <v>7.8267108083774808</v>
      </c>
      <c r="P364" s="50">
        <v>16111382.074779999</v>
      </c>
      <c r="Q364" s="51">
        <v>12.505831086327476</v>
      </c>
      <c r="R364" s="50">
        <v>13612355.94785</v>
      </c>
      <c r="S364" s="51">
        <v>10.313165718772039</v>
      </c>
      <c r="T364" s="50">
        <v>407280.2</v>
      </c>
      <c r="U364" s="51">
        <v>8.8455289503393484</v>
      </c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1" x14ac:dyDescent="0.2">
      <c r="A373" s="59" t="s">
        <v>97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59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x14ac:dyDescent="0.2">
      <c r="A191" s="49" t="s">
        <v>21</v>
      </c>
      <c r="B191" s="50">
        <f t="shared" si="150"/>
        <v>8295952.2200000007</v>
      </c>
      <c r="C191" s="51">
        <f t="shared" si="151"/>
        <v>6.3440950776715059</v>
      </c>
      <c r="D191" s="50">
        <v>459290.76</v>
      </c>
      <c r="E191" s="51">
        <v>8.301263212871951E-2</v>
      </c>
      <c r="F191" s="50">
        <v>3648032.14</v>
      </c>
      <c r="G191" s="51">
        <v>0.490286453178014</v>
      </c>
      <c r="H191" s="50">
        <f t="shared" si="152"/>
        <v>4188629.32</v>
      </c>
      <c r="I191" s="51">
        <f t="shared" si="153"/>
        <v>12.128932423554733</v>
      </c>
      <c r="J191" s="50">
        <v>516506.49</v>
      </c>
      <c r="K191" s="51">
        <v>3.8305656972480602</v>
      </c>
      <c r="L191" s="50">
        <v>405632.45</v>
      </c>
      <c r="M191" s="51">
        <v>11.9779005340919</v>
      </c>
      <c r="N191" s="50">
        <v>709510.83</v>
      </c>
      <c r="O191" s="51">
        <v>12.821073647600301</v>
      </c>
      <c r="P191" s="50">
        <v>1398546.18</v>
      </c>
      <c r="Q191" s="51">
        <v>13.352567361558298</v>
      </c>
      <c r="R191" s="50">
        <v>1127308.43</v>
      </c>
      <c r="S191" s="51">
        <v>14.0041096602107</v>
      </c>
      <c r="T191" s="50">
        <v>31124.94</v>
      </c>
      <c r="U191" s="51">
        <v>13.1290608303181</v>
      </c>
    </row>
    <row r="192" spans="1:21" x14ac:dyDescent="0.2">
      <c r="A192" s="49" t="s">
        <v>22</v>
      </c>
      <c r="B192" s="50">
        <f t="shared" si="150"/>
        <v>8725608.6400000006</v>
      </c>
      <c r="C192" s="51">
        <f t="shared" si="151"/>
        <v>6.2464249274306196</v>
      </c>
      <c r="D192" s="50">
        <v>345387.36</v>
      </c>
      <c r="E192" s="51">
        <v>7.5838755071986397E-2</v>
      </c>
      <c r="F192" s="50">
        <v>4011168.84</v>
      </c>
      <c r="G192" s="51">
        <v>0.45973278910892207</v>
      </c>
      <c r="H192" s="50">
        <f t="shared" si="152"/>
        <v>4369052.4400000004</v>
      </c>
      <c r="I192" s="51">
        <f t="shared" si="153"/>
        <v>12.046914165694927</v>
      </c>
      <c r="J192" s="50">
        <v>578202.55000000005</v>
      </c>
      <c r="K192" s="51">
        <v>3.8191698440278401</v>
      </c>
      <c r="L192" s="50">
        <v>563065.99</v>
      </c>
      <c r="M192" s="51">
        <v>11.990472387437199</v>
      </c>
      <c r="N192" s="50">
        <v>735125.93</v>
      </c>
      <c r="O192" s="51">
        <v>13.041618359727799</v>
      </c>
      <c r="P192" s="50">
        <v>1375009.54</v>
      </c>
      <c r="Q192" s="51">
        <v>13.5909060806953</v>
      </c>
      <c r="R192" s="50">
        <v>1103618.01</v>
      </c>
      <c r="S192" s="51">
        <v>13.7843274344535</v>
      </c>
      <c r="T192" s="50">
        <v>14030.42</v>
      </c>
      <c r="U192" s="51">
        <v>13.287515698033298</v>
      </c>
    </row>
    <row r="193" spans="1:21" x14ac:dyDescent="0.2">
      <c r="A193" s="49" t="s">
        <v>23</v>
      </c>
      <c r="B193" s="50">
        <f t="shared" si="150"/>
        <v>8933052.6600000001</v>
      </c>
      <c r="C193" s="51">
        <f t="shared" si="151"/>
        <v>6.2153819840126188</v>
      </c>
      <c r="D193" s="50">
        <v>461461.08</v>
      </c>
      <c r="E193" s="51">
        <v>4.8479096655345201E-2</v>
      </c>
      <c r="F193" s="50">
        <v>4013939.39</v>
      </c>
      <c r="G193" s="51">
        <v>0.64560096294827185</v>
      </c>
      <c r="H193" s="50">
        <f t="shared" si="152"/>
        <v>4457652.1899999995</v>
      </c>
      <c r="I193" s="51">
        <f t="shared" si="153"/>
        <v>11.869153975761398</v>
      </c>
      <c r="J193" s="50">
        <v>757872.22</v>
      </c>
      <c r="K193" s="51">
        <v>4.7251438793996199</v>
      </c>
      <c r="L193" s="50">
        <v>511708.89</v>
      </c>
      <c r="M193" s="51">
        <v>12.067338684500902</v>
      </c>
      <c r="N193" s="50">
        <v>734906.57</v>
      </c>
      <c r="O193" s="51">
        <v>13.161374198763799</v>
      </c>
      <c r="P193" s="50">
        <v>1369304.98</v>
      </c>
      <c r="Q193" s="51">
        <v>13.547223261467998</v>
      </c>
      <c r="R193" s="50">
        <v>1068144.71</v>
      </c>
      <c r="S193" s="51">
        <v>13.7859496487138</v>
      </c>
      <c r="T193" s="50">
        <v>15714.82</v>
      </c>
      <c r="U193" s="51">
        <v>13.012596561716901</v>
      </c>
    </row>
    <row r="194" spans="1:21" x14ac:dyDescent="0.2">
      <c r="A194" s="49" t="s">
        <v>24</v>
      </c>
      <c r="B194" s="50">
        <f t="shared" si="150"/>
        <v>9180295.6300000008</v>
      </c>
      <c r="C194" s="51">
        <f t="shared" si="151"/>
        <v>6.1319577086429762</v>
      </c>
      <c r="D194" s="50">
        <v>462691.69</v>
      </c>
      <c r="E194" s="51">
        <v>6.3402110377214702E-2</v>
      </c>
      <c r="F194" s="50">
        <v>4165919.01</v>
      </c>
      <c r="G194" s="51">
        <v>0.63561820336492802</v>
      </c>
      <c r="H194" s="50">
        <f t="shared" si="152"/>
        <v>4551684.9300000006</v>
      </c>
      <c r="I194" s="51">
        <f t="shared" si="153"/>
        <v>11.779355512179512</v>
      </c>
      <c r="J194" s="50">
        <v>779019</v>
      </c>
      <c r="K194" s="51">
        <v>4.2119869399847794</v>
      </c>
      <c r="L194" s="50">
        <v>514041.09</v>
      </c>
      <c r="M194" s="51">
        <v>12.6298362858502</v>
      </c>
      <c r="N194" s="50">
        <v>915142.98</v>
      </c>
      <c r="O194" s="51">
        <v>12.974721716381397</v>
      </c>
      <c r="P194" s="50">
        <v>1249850.56</v>
      </c>
      <c r="Q194" s="51">
        <v>13.656551398832798</v>
      </c>
      <c r="R194" s="50">
        <v>1075137.44</v>
      </c>
      <c r="S194" s="51">
        <v>13.634614734186899</v>
      </c>
      <c r="T194" s="50">
        <v>18493.86</v>
      </c>
      <c r="U194" s="51">
        <v>13.0304660357546</v>
      </c>
    </row>
    <row r="195" spans="1:21" x14ac:dyDescent="0.2">
      <c r="A195" s="49" t="s">
        <v>25</v>
      </c>
      <c r="B195" s="50">
        <f t="shared" si="150"/>
        <v>9680711.6600000001</v>
      </c>
      <c r="C195" s="51">
        <f t="shared" si="151"/>
        <v>5.8177451107453049</v>
      </c>
      <c r="D195" s="50">
        <v>468846.06</v>
      </c>
      <c r="E195" s="51">
        <v>9.7452428202126698E-2</v>
      </c>
      <c r="F195" s="50">
        <v>4487582.13</v>
      </c>
      <c r="G195" s="51">
        <v>0.42220929879672203</v>
      </c>
      <c r="H195" s="50">
        <f t="shared" si="152"/>
        <v>4724283.4700000007</v>
      </c>
      <c r="I195" s="51">
        <f t="shared" si="153"/>
        <v>11.510639482668479</v>
      </c>
      <c r="J195" s="50">
        <v>799088</v>
      </c>
      <c r="K195" s="51">
        <v>3.6653337974040401</v>
      </c>
      <c r="L195" s="50">
        <v>658344.6</v>
      </c>
      <c r="M195" s="51">
        <v>12.0745385559478</v>
      </c>
      <c r="N195" s="50">
        <v>806113.22</v>
      </c>
      <c r="O195" s="51">
        <v>12.8657184912561</v>
      </c>
      <c r="P195" s="50">
        <v>1308608</v>
      </c>
      <c r="Q195" s="51">
        <v>13.4497679656551</v>
      </c>
      <c r="R195" s="50">
        <v>1138862.6200000001</v>
      </c>
      <c r="S195" s="51">
        <v>13.482476576674401</v>
      </c>
      <c r="T195" s="50">
        <v>13267.03</v>
      </c>
      <c r="U195" s="51">
        <v>13.190895852349799</v>
      </c>
    </row>
    <row r="196" spans="1:21" x14ac:dyDescent="0.2">
      <c r="A196" s="49" t="s">
        <v>95</v>
      </c>
      <c r="B196" s="50">
        <f t="shared" si="150"/>
        <v>9922410.9444899969</v>
      </c>
      <c r="C196" s="51">
        <f t="shared" si="151"/>
        <v>6.5809077593128595</v>
      </c>
      <c r="D196" s="50">
        <v>511115.89267999999</v>
      </c>
      <c r="E196" s="51">
        <v>6.7840152921460506E-2</v>
      </c>
      <c r="F196" s="50">
        <v>4596310.8316599987</v>
      </c>
      <c r="G196" s="51">
        <v>0.38641222499764155</v>
      </c>
      <c r="H196" s="50">
        <f t="shared" si="152"/>
        <v>4814984.2201499995</v>
      </c>
      <c r="I196" s="51">
        <f t="shared" si="153"/>
        <v>13.185448466151936</v>
      </c>
      <c r="J196" s="50">
        <v>416183.27328000002</v>
      </c>
      <c r="K196" s="51">
        <v>11.45958145809122</v>
      </c>
      <c r="L196" s="50">
        <v>585278.88140000007</v>
      </c>
      <c r="M196" s="51">
        <v>12.03305079914421</v>
      </c>
      <c r="N196" s="50">
        <v>718782.75384999986</v>
      </c>
      <c r="O196" s="51">
        <v>13.368638740445345</v>
      </c>
      <c r="P196" s="50">
        <v>1694030.8048599996</v>
      </c>
      <c r="Q196" s="51">
        <v>13.549969722266292</v>
      </c>
      <c r="R196" s="50">
        <v>1388016.8628699996</v>
      </c>
      <c r="S196" s="51">
        <v>13.648917087590716</v>
      </c>
      <c r="T196" s="50">
        <v>12691.643889999999</v>
      </c>
      <c r="U196" s="51">
        <v>13.206288118599268</v>
      </c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pans="1:21" x14ac:dyDescent="0.2">
      <c r="A203" s="59" t="s">
        <v>96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8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24.75" customHeight="1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customHeight="1" x14ac:dyDescent="0.2">
      <c r="A359" s="49" t="s">
        <v>21</v>
      </c>
      <c r="B359" s="50">
        <f>'11.individulas FC'!B359+'12.legal entities FC'!B359+'13.non-residents FC'!B191</f>
        <v>250297523.45999998</v>
      </c>
      <c r="C359" s="51">
        <f>('11.individulas FC'!B359*'11.individulas FC'!C359+'12.legal entities FC'!B359*'12.legal entities FC'!C359+'13.non-residents FC'!B191*'13.non-residents FC'!C191)/('11.individulas FC'!B359+'12.legal entities FC'!B359+'13.non-residents FC'!B191)</f>
        <v>0.91132803068725965</v>
      </c>
      <c r="D359" s="50">
        <f>'11.individulas FC'!D359+'12.legal entities FC'!D359+'13.non-residents FC'!D191</f>
        <v>103211878.36</v>
      </c>
      <c r="E359" s="51">
        <f>('11.individulas FC'!D359*'11.individulas FC'!E359+'12.legal entities FC'!D359*'12.legal entities FC'!E359+'13.non-residents FC'!D191*'13.non-residents FC'!E191)/('11.individulas FC'!D359+'12.legal entities FC'!D359+'13.non-residents FC'!D191)</f>
        <v>0.64121333520801893</v>
      </c>
      <c r="F359" s="50">
        <f>'11.individulas FC'!F359+'12.legal entities FC'!F359+'13.non-residents FC'!F191</f>
        <v>96974417.039999992</v>
      </c>
      <c r="G359" s="51">
        <f>('11.individulas FC'!F359*'11.individulas FC'!G359+'12.legal entities FC'!F359*'12.legal entities FC'!G359+'13.non-residents FC'!F191*'13.non-residents FC'!G191)/('11.individulas FC'!F359+'12.legal entities FC'!F359+'13.non-residents FC'!F191)</f>
        <v>8.4098351321215389E-2</v>
      </c>
      <c r="H359" s="50">
        <f t="shared" si="30"/>
        <v>50111228.060000002</v>
      </c>
      <c r="I359" s="51">
        <f t="shared" si="31"/>
        <v>3.0685124620551956</v>
      </c>
      <c r="J359" s="50">
        <f>'11.individulas FC'!J359+'12.legal entities FC'!J359+'13.non-residents FC'!J191</f>
        <v>4225700.97</v>
      </c>
      <c r="K359" s="51">
        <f>('11.individulas FC'!J359*'11.individulas FC'!K359+'12.legal entities FC'!J359*'12.legal entities FC'!K359+'13.non-residents FC'!J191*'13.non-residents FC'!K191)/('11.individulas FC'!J359+'12.legal entities FC'!J359+'13.non-residents FC'!J191)</f>
        <v>1.3993254390880385</v>
      </c>
      <c r="L359" s="50">
        <f>'11.individulas FC'!L359+'12.legal entities FC'!L359+'13.non-residents FC'!L191</f>
        <v>4192393.2200000007</v>
      </c>
      <c r="M359" s="51">
        <f>('11.individulas FC'!L359*'11.individulas FC'!M359+'12.legal entities FC'!L359*'12.legal entities FC'!M359+'13.non-residents FC'!L191*'13.non-residents FC'!M191)/('11.individulas FC'!L359+'12.legal entities FC'!L359+'13.non-residents FC'!L191)</f>
        <v>2.7167143769257391</v>
      </c>
      <c r="N359" s="50">
        <f>'11.individulas FC'!N359+'12.legal entities FC'!N359+'13.non-residents FC'!N191</f>
        <v>12731413.710000001</v>
      </c>
      <c r="O359" s="51">
        <f>('11.individulas FC'!N359*'11.individulas FC'!O359+'12.legal entities FC'!N359*'12.legal entities FC'!O359+'13.non-residents FC'!N191*'13.non-residents FC'!O191)/('11.individulas FC'!N359+'12.legal entities FC'!N359+'13.non-residents FC'!N191)</f>
        <v>3.2291240069992186</v>
      </c>
      <c r="P359" s="50">
        <f>'11.individulas FC'!P359+'12.legal entities FC'!P359+'13.non-residents FC'!P191</f>
        <v>16684101.520000001</v>
      </c>
      <c r="Q359" s="51">
        <f>('11.individulas FC'!P359*'11.individulas FC'!Q359+'12.legal entities FC'!P359*'12.legal entities FC'!Q359+'13.non-residents FC'!P191*'13.non-residents FC'!Q191)/('11.individulas FC'!P359+'12.legal entities FC'!P359+'13.non-residents FC'!P191)</f>
        <v>3.2027005569011933</v>
      </c>
      <c r="R359" s="50">
        <f>'11.individulas FC'!R359+'12.legal entities FC'!R359+'13.non-residents FC'!R191</f>
        <v>11831367.280000001</v>
      </c>
      <c r="S359" s="51">
        <f>('11.individulas FC'!R359*'11.individulas FC'!S359+'12.legal entities FC'!R359*'12.legal entities FC'!S359+'13.non-residents FC'!R191*'13.non-residents FC'!S191)/('11.individulas FC'!R359+'12.legal entities FC'!R359+'13.non-residents FC'!R191)</f>
        <v>3.350392351009829</v>
      </c>
      <c r="T359" s="50">
        <f>'11.individulas FC'!T359+'12.legal entities FC'!T359+'13.non-residents FC'!T191</f>
        <v>446251.36</v>
      </c>
      <c r="U359" s="51">
        <f>('11.individulas FC'!T359*'11.individulas FC'!U359+'12.legal entities FC'!T359*'12.legal entities FC'!U359+'13.non-residents FC'!T191*'13.non-residents FC'!U191)/('11.individulas FC'!T359+'12.legal entities FC'!T359+'13.non-residents FC'!T191)</f>
        <v>5.1070873392968474</v>
      </c>
    </row>
    <row r="360" spans="1:21" ht="14.25" customHeight="1" x14ac:dyDescent="0.2">
      <c r="A360" s="49" t="s">
        <v>22</v>
      </c>
      <c r="B360" s="50">
        <f>'11.individulas FC'!B360+'12.legal entities FC'!B360+'13.non-residents FC'!B192</f>
        <v>260253843.09</v>
      </c>
      <c r="C360" s="51">
        <f>('11.individulas FC'!B360*'11.individulas FC'!C360+'12.legal entities FC'!B360*'12.legal entities FC'!C360+'13.non-residents FC'!B192*'13.non-residents FC'!C192)/('11.individulas FC'!B360+'12.legal entities FC'!B360+'13.non-residents FC'!B192)</f>
        <v>0.88074216100368286</v>
      </c>
      <c r="D360" s="50">
        <f>'11.individulas FC'!D360+'12.legal entities FC'!D360+'13.non-residents FC'!D192</f>
        <v>109600556.75000001</v>
      </c>
      <c r="E360" s="51">
        <f>('11.individulas FC'!D360*'11.individulas FC'!E360+'12.legal entities FC'!D360*'12.legal entities FC'!E360+'13.non-residents FC'!D192*'13.non-residents FC'!E192)/('11.individulas FC'!D360+'12.legal entities FC'!D360+'13.non-residents FC'!D192)</f>
        <v>0.62860117397898174</v>
      </c>
      <c r="F360" s="50">
        <f>'11.individulas FC'!F360+'12.legal entities FC'!F360+'13.non-residents FC'!F192</f>
        <v>99739527.840000004</v>
      </c>
      <c r="G360" s="51">
        <f>('11.individulas FC'!F360*'11.individulas FC'!G360+'12.legal entities FC'!F360*'12.legal entities FC'!G360+'13.non-residents FC'!F192*'13.non-residents FC'!G192)/('11.individulas FC'!F360+'12.legal entities FC'!F360+'13.non-residents FC'!F192)</f>
        <v>7.1880649177534658E-2</v>
      </c>
      <c r="H360" s="50">
        <f t="shared" si="30"/>
        <v>50913758.500000007</v>
      </c>
      <c r="I360" s="51">
        <f t="shared" si="31"/>
        <v>3.0080700390838357</v>
      </c>
      <c r="J360" s="50">
        <f>'11.individulas FC'!J360+'12.legal entities FC'!J360+'13.non-residents FC'!J192</f>
        <v>6829991.1500000004</v>
      </c>
      <c r="K360" s="51">
        <f>('11.individulas FC'!J360*'11.individulas FC'!K360+'12.legal entities FC'!J360*'12.legal entities FC'!K360+'13.non-residents FC'!J192*'13.non-residents FC'!K192)/('11.individulas FC'!J360+'12.legal entities FC'!J360+'13.non-residents FC'!J192)</f>
        <v>1.8237090251573738</v>
      </c>
      <c r="L360" s="50">
        <f>'11.individulas FC'!L360+'12.legal entities FC'!L360+'13.non-residents FC'!L192</f>
        <v>5402319.5999999996</v>
      </c>
      <c r="M360" s="51">
        <f>('11.individulas FC'!L360*'11.individulas FC'!M360+'12.legal entities FC'!L360*'12.legal entities FC'!M360+'13.non-residents FC'!L192*'13.non-residents FC'!M192)/('11.individulas FC'!L360+'12.legal entities FC'!L360+'13.non-residents FC'!L192)</f>
        <v>2.8357576008276162</v>
      </c>
      <c r="N360" s="50">
        <f>'11.individulas FC'!N360+'12.legal entities FC'!N360+'13.non-residents FC'!N192</f>
        <v>13574597.68</v>
      </c>
      <c r="O360" s="51">
        <f>('11.individulas FC'!N360*'11.individulas FC'!O360+'12.legal entities FC'!N360*'12.legal entities FC'!O360+'13.non-residents FC'!N192*'13.non-residents FC'!O192)/('11.individulas FC'!N360+'12.legal entities FC'!N360+'13.non-residents FC'!N192)</f>
        <v>3.1794019655763348</v>
      </c>
      <c r="P360" s="50">
        <f>'11.individulas FC'!P360+'12.legal entities FC'!P360+'13.non-residents FC'!P192</f>
        <v>14116768.629999999</v>
      </c>
      <c r="Q360" s="51">
        <f>('11.individulas FC'!P360*'11.individulas FC'!Q360+'12.legal entities FC'!P360*'12.legal entities FC'!Q360+'13.non-residents FC'!P192*'13.non-residents FC'!Q192)/('11.individulas FC'!P360+'12.legal entities FC'!P360+'13.non-residents FC'!P192)</f>
        <v>3.1488456468525419</v>
      </c>
      <c r="R360" s="50">
        <f>'11.individulas FC'!R360+'12.legal entities FC'!R360+'13.non-residents FC'!R192</f>
        <v>10583785.84</v>
      </c>
      <c r="S360" s="51">
        <f>('11.individulas FC'!R360*'11.individulas FC'!S360+'12.legal entities FC'!R360*'12.legal entities FC'!S360+'13.non-residents FC'!R192*'13.non-residents FC'!S192)/('11.individulas FC'!R360+'12.legal entities FC'!R360+'13.non-residents FC'!R192)</f>
        <v>3.3689595166732911</v>
      </c>
      <c r="T360" s="50">
        <f>'11.individulas FC'!T360+'12.legal entities FC'!T360+'13.non-residents FC'!T192</f>
        <v>406295.6</v>
      </c>
      <c r="U360" s="51">
        <f>('11.individulas FC'!T360*'11.individulas FC'!U360+'12.legal entities FC'!T360*'12.legal entities FC'!U360+'13.non-residents FC'!T192*'13.non-residents FC'!U192)/('11.individulas FC'!T360+'12.legal entities FC'!T360+'13.non-residents FC'!T192)</f>
        <v>5.1922593530424681</v>
      </c>
    </row>
    <row r="361" spans="1:21" ht="14.25" customHeight="1" x14ac:dyDescent="0.2">
      <c r="A361" s="49" t="s">
        <v>23</v>
      </c>
      <c r="B361" s="50">
        <f>'11.individulas FC'!B361+'12.legal entities FC'!B361+'13.non-residents FC'!B193</f>
        <v>267648566.58000001</v>
      </c>
      <c r="C361" s="51">
        <f>('11.individulas FC'!B361*'11.individulas FC'!C361+'12.legal entities FC'!B361*'12.legal entities FC'!C361+'13.non-residents FC'!B193*'13.non-residents FC'!C193)/('11.individulas FC'!B361+'12.legal entities FC'!B361+'13.non-residents FC'!B193)</f>
        <v>0.89339283519132384</v>
      </c>
      <c r="D361" s="50">
        <f>'11.individulas FC'!D361+'12.legal entities FC'!D361+'13.non-residents FC'!D193</f>
        <v>116256819.87</v>
      </c>
      <c r="E361" s="51">
        <f>('11.individulas FC'!D361*'11.individulas FC'!E361+'12.legal entities FC'!D361*'12.legal entities FC'!E361+'13.non-residents FC'!D193*'13.non-residents FC'!E193)/('11.individulas FC'!D361+'12.legal entities FC'!D361+'13.non-residents FC'!D193)</f>
        <v>0.68918664758157244</v>
      </c>
      <c r="F361" s="50">
        <f>'11.individulas FC'!F361+'12.legal entities FC'!F361+'13.non-residents FC'!F193</f>
        <v>100865295.98</v>
      </c>
      <c r="G361" s="51">
        <f>('11.individulas FC'!F361*'11.individulas FC'!G361+'12.legal entities FC'!F361*'12.legal entities FC'!G361+'13.non-residents FC'!F193*'13.non-residents FC'!G193)/('11.individulas FC'!F361+'12.legal entities FC'!F361+'13.non-residents FC'!F193)</f>
        <v>7.5548867607655446E-2</v>
      </c>
      <c r="H361" s="50">
        <f t="shared" si="30"/>
        <v>50526450.730000004</v>
      </c>
      <c r="I361" s="51">
        <f t="shared" si="31"/>
        <v>2.9959041790565122</v>
      </c>
      <c r="J361" s="50">
        <f>'11.individulas FC'!J361+'12.legal entities FC'!J361+'13.non-residents FC'!J193</f>
        <v>6954709.3399999999</v>
      </c>
      <c r="K361" s="51">
        <f>('11.individulas FC'!J361*'11.individulas FC'!K361+'12.legal entities FC'!J361*'12.legal entities FC'!K361+'13.non-residents FC'!J193*'13.non-residents FC'!K193)/('11.individulas FC'!J361+'12.legal entities FC'!J361+'13.non-residents FC'!J193)</f>
        <v>1.4142016747316712</v>
      </c>
      <c r="L361" s="50">
        <f>'11.individulas FC'!L361+'12.legal entities FC'!L361+'13.non-residents FC'!L193</f>
        <v>5745432.9299999997</v>
      </c>
      <c r="M361" s="51">
        <f>('11.individulas FC'!L361*'11.individulas FC'!M361+'12.legal entities FC'!L361*'12.legal entities FC'!M361+'13.non-residents FC'!L193*'13.non-residents FC'!M193)/('11.individulas FC'!L361+'12.legal entities FC'!L361+'13.non-residents FC'!L193)</f>
        <v>3.1102605128835794</v>
      </c>
      <c r="N361" s="50">
        <f>'11.individulas FC'!N361+'12.legal entities FC'!N361+'13.non-residents FC'!N193</f>
        <v>13695415.77</v>
      </c>
      <c r="O361" s="51">
        <f>('11.individulas FC'!N361*'11.individulas FC'!O361+'12.legal entities FC'!N361*'12.legal entities FC'!O361+'13.non-residents FC'!N193*'13.non-residents FC'!O193)/('11.individulas FC'!N361+'12.legal entities FC'!N361+'13.non-residents FC'!N193)</f>
        <v>3.3033324108275672</v>
      </c>
      <c r="P361" s="50">
        <f>'11.individulas FC'!P361+'12.legal entities FC'!P361+'13.non-residents FC'!P193</f>
        <v>13243055.42</v>
      </c>
      <c r="Q361" s="51">
        <f>('11.individulas FC'!P361*'11.individulas FC'!Q361+'12.legal entities FC'!P361*'12.legal entities FC'!Q361+'13.non-residents FC'!P193*'13.non-residents FC'!Q193)/('11.individulas FC'!P361+'12.legal entities FC'!P361+'13.non-residents FC'!P193)</f>
        <v>3.0987160912069958</v>
      </c>
      <c r="R361" s="50">
        <f>'11.individulas FC'!R361+'12.legal entities FC'!R361+'13.non-residents FC'!R193</f>
        <v>10481889.02</v>
      </c>
      <c r="S361" s="51">
        <f>('11.individulas FC'!R361*'11.individulas FC'!S361+'12.legal entities FC'!R361*'12.legal entities FC'!S361+'13.non-residents FC'!R193*'13.non-residents FC'!S193)/('11.individulas FC'!R361+'12.legal entities FC'!R361+'13.non-residents FC'!R193)</f>
        <v>3.3661768366061153</v>
      </c>
      <c r="T361" s="50">
        <f>'11.individulas FC'!T361+'12.legal entities FC'!T361+'13.non-residents FC'!T193</f>
        <v>405948.25</v>
      </c>
      <c r="U361" s="51">
        <f>('11.individulas FC'!T361*'11.individulas FC'!U361+'12.legal entities FC'!T361*'12.legal entities FC'!U361+'13.non-residents FC'!T193*'13.non-residents FC'!U193)/('11.individulas FC'!T361+'12.legal entities FC'!T361+'13.non-residents FC'!T193)</f>
        <v>5.1887854791836139</v>
      </c>
    </row>
    <row r="362" spans="1:21" ht="14.25" customHeight="1" x14ac:dyDescent="0.2">
      <c r="A362" s="49" t="s">
        <v>24</v>
      </c>
      <c r="B362" s="50">
        <f>'11.individulas FC'!B362+'12.legal entities FC'!B362+'13.non-residents FC'!B194</f>
        <v>263382531.59</v>
      </c>
      <c r="C362" s="51">
        <f>('11.individulas FC'!B362*'11.individulas FC'!C362+'12.legal entities FC'!B362*'12.legal entities FC'!C362+'13.non-residents FC'!B194*'13.non-residents FC'!C194)/('11.individulas FC'!B362+'12.legal entities FC'!B362+'13.non-residents FC'!B194)</f>
        <v>0.92465617344285056</v>
      </c>
      <c r="D362" s="50">
        <f>'11.individulas FC'!D362+'12.legal entities FC'!D362+'13.non-residents FC'!D194</f>
        <v>96717367.070000008</v>
      </c>
      <c r="E362" s="51">
        <f>('11.individulas FC'!D362*'11.individulas FC'!E362+'12.legal entities FC'!D362*'12.legal entities FC'!E362+'13.non-residents FC'!D194*'13.non-residents FC'!E194)/('11.individulas FC'!D362+'12.legal entities FC'!D362+'13.non-residents FC'!D194)</f>
        <v>0.52760837269967686</v>
      </c>
      <c r="F362" s="50">
        <f>'11.individulas FC'!F362+'12.legal entities FC'!F362+'13.non-residents FC'!F194</f>
        <v>103224579.67</v>
      </c>
      <c r="G362" s="51">
        <f>('11.individulas FC'!F362*'11.individulas FC'!G362+'12.legal entities FC'!F362*'12.legal entities FC'!G362+'13.non-residents FC'!F194*'13.non-residents FC'!G194)/('11.individulas FC'!F362+'12.legal entities FC'!F362+'13.non-residents FC'!F194)</f>
        <v>7.8236990221885142E-2</v>
      </c>
      <c r="H362" s="50">
        <f t="shared" si="30"/>
        <v>63440584.849999994</v>
      </c>
      <c r="I362" s="51">
        <f t="shared" si="31"/>
        <v>2.9071833301328729</v>
      </c>
      <c r="J362" s="50">
        <f>'11.individulas FC'!J362+'12.legal entities FC'!J362+'13.non-residents FC'!J194</f>
        <v>5970370.4000000004</v>
      </c>
      <c r="K362" s="51">
        <f>('11.individulas FC'!J362*'11.individulas FC'!K362+'12.legal entities FC'!J362*'12.legal entities FC'!K362+'13.non-residents FC'!J194*'13.non-residents FC'!K194)/('11.individulas FC'!J362+'12.legal entities FC'!J362+'13.non-residents FC'!J194)</f>
        <v>1.5492235126986442</v>
      </c>
      <c r="L362" s="50">
        <f>'11.individulas FC'!L362+'12.legal entities FC'!L362+'13.non-residents FC'!L194</f>
        <v>24864502.239999998</v>
      </c>
      <c r="M362" s="51">
        <f>('11.individulas FC'!L362*'11.individulas FC'!M362+'12.legal entities FC'!L362*'12.legal entities FC'!M362+'13.non-residents FC'!L194*'13.non-residents FC'!M194)/('11.individulas FC'!L362+'12.legal entities FC'!L362+'13.non-residents FC'!L194)</f>
        <v>2.7666094140197881</v>
      </c>
      <c r="N362" s="50">
        <f>'11.individulas FC'!N362+'12.legal entities FC'!N362+'13.non-residents FC'!N194</f>
        <v>9808048.8599999994</v>
      </c>
      <c r="O362" s="51">
        <f>('11.individulas FC'!N362*'11.individulas FC'!O362+'12.legal entities FC'!N362*'12.legal entities FC'!O362+'13.non-residents FC'!N194*'13.non-residents FC'!O194)/('11.individulas FC'!N362+'12.legal entities FC'!N362+'13.non-residents FC'!N194)</f>
        <v>3.4383021560722535</v>
      </c>
      <c r="P362" s="50">
        <f>'11.individulas FC'!P362+'12.legal entities FC'!P362+'13.non-residents FC'!P194</f>
        <v>11349946.690000001</v>
      </c>
      <c r="Q362" s="51">
        <f>('11.individulas FC'!P362*'11.individulas FC'!Q362+'12.legal entities FC'!P362*'12.legal entities FC'!Q362+'13.non-residents FC'!P194*'13.non-residents FC'!Q194)/('11.individulas FC'!P362+'12.legal entities FC'!P362+'13.non-residents FC'!P194)</f>
        <v>2.9834799732878725</v>
      </c>
      <c r="R362" s="50">
        <f>'11.individulas FC'!R362+'12.legal entities FC'!R362+'13.non-residents FC'!R194</f>
        <v>9297650.0199999996</v>
      </c>
      <c r="S362" s="51">
        <f>('11.individulas FC'!R362*'11.individulas FC'!S362+'12.legal entities FC'!R362*'12.legal entities FC'!S362+'13.non-residents FC'!R194*'13.non-residents FC'!S194)/('11.individulas FC'!R362+'12.legal entities FC'!R362+'13.non-residents FC'!R194)</f>
        <v>3.3847881173957104</v>
      </c>
      <c r="T362" s="50">
        <f>'11.individulas FC'!T362+'12.legal entities FC'!T362+'13.non-residents FC'!T194</f>
        <v>2150066.64</v>
      </c>
      <c r="U362" s="51">
        <f>('11.individulas FC'!T362*'11.individulas FC'!U362+'12.legal entities FC'!T362*'12.legal entities FC'!U362+'13.non-residents FC'!T194*'13.non-residents FC'!U194)/('11.individulas FC'!T362+'12.legal entities FC'!T362+'13.non-residents FC'!T194)</f>
        <v>3.4127579680041897</v>
      </c>
    </row>
    <row r="363" spans="1:21" ht="14.25" customHeight="1" x14ac:dyDescent="0.2">
      <c r="A363" s="49" t="s">
        <v>25</v>
      </c>
      <c r="B363" s="50">
        <f>'11.individulas FC'!B363+'12.legal entities FC'!B363+'13.non-residents FC'!B195</f>
        <v>271445303.51999998</v>
      </c>
      <c r="C363" s="51">
        <f>('11.individulas FC'!B363*'11.individulas FC'!C363+'12.legal entities FC'!B363*'12.legal entities FC'!C363+'13.non-residents FC'!B195*'13.non-residents FC'!C195)/('11.individulas FC'!B363+'12.legal entities FC'!B363+'13.non-residents FC'!B195)</f>
        <v>0.90279816679659008</v>
      </c>
      <c r="D363" s="50">
        <f>'11.individulas FC'!D363+'12.legal entities FC'!D363+'13.non-residents FC'!D195</f>
        <v>100400180.44</v>
      </c>
      <c r="E363" s="51">
        <f>('11.individulas FC'!D363*'11.individulas FC'!E363+'12.legal entities FC'!D363*'12.legal entities FC'!E363+'13.non-residents FC'!D195*'13.non-residents FC'!E195)/('11.individulas FC'!D363+'12.legal entities FC'!D363+'13.non-residents FC'!D195)</f>
        <v>0.51794913110616314</v>
      </c>
      <c r="F363" s="50">
        <f>'11.individulas FC'!F363+'12.legal entities FC'!F363+'13.non-residents FC'!F195</f>
        <v>106047364.5</v>
      </c>
      <c r="G363" s="51">
        <f>('11.individulas FC'!F363*'11.individulas FC'!G363+'12.legal entities FC'!F363*'12.legal entities FC'!G363+'13.non-residents FC'!F195*'13.non-residents FC'!G195)/('11.individulas FC'!F363+'12.legal entities FC'!F363+'13.non-residents FC'!F195)</f>
        <v>7.6930515881891745E-2</v>
      </c>
      <c r="H363" s="50">
        <f t="shared" si="30"/>
        <v>64997758.579999998</v>
      </c>
      <c r="I363" s="51">
        <f t="shared" si="31"/>
        <v>2.8447112910074139</v>
      </c>
      <c r="J363" s="50">
        <f>'11.individulas FC'!J363+'12.legal entities FC'!J363+'13.non-residents FC'!J195</f>
        <v>7030585.2300000004</v>
      </c>
      <c r="K363" s="51">
        <f>('11.individulas FC'!J363*'11.individulas FC'!K363+'12.legal entities FC'!J363*'12.legal entities FC'!K363+'13.non-residents FC'!J195*'13.non-residents FC'!K195)/('11.individulas FC'!J363+'12.legal entities FC'!J363+'13.non-residents FC'!J195)</f>
        <v>1.6156131789045951</v>
      </c>
      <c r="L363" s="50">
        <f>'11.individulas FC'!L363+'12.legal entities FC'!L363+'13.non-residents FC'!L195</f>
        <v>25864301.580000002</v>
      </c>
      <c r="M363" s="51">
        <f>('11.individulas FC'!L363*'11.individulas FC'!M363+'12.legal entities FC'!L363*'12.legal entities FC'!M363+'13.non-residents FC'!L195*'13.non-residents FC'!M195)/('11.individulas FC'!L363+'12.legal entities FC'!L363+'13.non-residents FC'!L195)</f>
        <v>2.7529176724361384</v>
      </c>
      <c r="N363" s="50">
        <f>'11.individulas FC'!N363+'12.legal entities FC'!N363+'13.non-residents FC'!N195</f>
        <v>11071240.52</v>
      </c>
      <c r="O363" s="51">
        <f>('11.individulas FC'!N363*'11.individulas FC'!O363+'12.legal entities FC'!N363*'12.legal entities FC'!O363+'13.non-residents FC'!N195*'13.non-residents FC'!O195)/('11.individulas FC'!N363+'12.legal entities FC'!N363+'13.non-residents FC'!N195)</f>
        <v>3.1179367273831029</v>
      </c>
      <c r="P363" s="50">
        <f>'11.individulas FC'!P363+'12.legal entities FC'!P363+'13.non-residents FC'!P195</f>
        <v>11818265.529999999</v>
      </c>
      <c r="Q363" s="51">
        <f>('11.individulas FC'!P363*'11.individulas FC'!Q363+'12.legal entities FC'!P363*'12.legal entities FC'!Q363+'13.non-residents FC'!P195*'13.non-residents FC'!Q195)/('11.individulas FC'!P363+'12.legal entities FC'!P363+'13.non-residents FC'!P195)</f>
        <v>3.0681382496404295</v>
      </c>
      <c r="R363" s="50">
        <f>'11.individulas FC'!R363+'12.legal entities FC'!R363+'13.non-residents FC'!R195</f>
        <v>8856835.2699999996</v>
      </c>
      <c r="S363" s="51">
        <f>('11.individulas FC'!R363*'11.individulas FC'!S363+'12.legal entities FC'!R363*'12.legal entities FC'!S363+'13.non-residents FC'!R195*'13.non-residents FC'!S195)/('11.individulas FC'!R363+'12.legal entities FC'!R363+'13.non-residents FC'!R195)</f>
        <v>3.3598951981411327</v>
      </c>
      <c r="T363" s="50">
        <f>'11.individulas FC'!T363+'12.legal entities FC'!T363+'13.non-residents FC'!T195</f>
        <v>356530.44999999995</v>
      </c>
      <c r="U363" s="51">
        <f>('11.individulas FC'!T363*'11.individulas FC'!U363+'12.legal entities FC'!T363*'12.legal entities FC'!U363+'13.non-residents FC'!T195*'13.non-residents FC'!U195)/('11.individulas FC'!T363+'12.legal entities FC'!T363+'13.non-residents FC'!T195)</f>
        <v>5.0523606567124908</v>
      </c>
    </row>
    <row r="364" spans="1:21" ht="14.25" customHeight="1" x14ac:dyDescent="0.2">
      <c r="A364" s="49" t="s">
        <v>94</v>
      </c>
      <c r="B364" s="50">
        <f>'11.individulas FC'!B364+'12.legal entities FC'!B364+'13.non-residents FC'!B196</f>
        <v>286426970.93676418</v>
      </c>
      <c r="C364" s="51">
        <f>('11.individulas FC'!B364*'11.individulas FC'!C364+'12.legal entities FC'!B364*'12.legal entities FC'!C364+'13.non-residents FC'!B196*'13.non-residents FC'!C196)/('11.individulas FC'!B364+'12.legal entities FC'!B364+'13.non-residents FC'!B196)</f>
        <v>0.77462762343856528</v>
      </c>
      <c r="D364" s="50">
        <f>'11.individulas FC'!D364+'12.legal entities FC'!D364+'13.non-residents FC'!D196</f>
        <v>118201429.76247513</v>
      </c>
      <c r="E364" s="51">
        <f>('11.individulas FC'!D364*'11.individulas FC'!E364+'12.legal entities FC'!D364*'12.legal entities FC'!E364+'13.non-residents FC'!D196*'13.non-residents FC'!E196)/('11.individulas FC'!D364+'12.legal entities FC'!D364+'13.non-residents FC'!D196)</f>
        <v>0.16196219884531013</v>
      </c>
      <c r="F364" s="50">
        <f>'11.individulas FC'!F364+'12.legal entities FC'!F364+'13.non-residents FC'!F196</f>
        <v>102192121.11362234</v>
      </c>
      <c r="G364" s="51">
        <f>('11.individulas FC'!F364*'11.individulas FC'!G364+'12.legal entities FC'!F364*'12.legal entities FC'!G364+'13.non-residents FC'!F196*'13.non-residents FC'!G196)/('11.individulas FC'!F364+'12.legal entities FC'!F364+'13.non-residents FC'!F196)</f>
        <v>7.9876032374787312E-2</v>
      </c>
      <c r="H364" s="50">
        <f t="shared" si="30"/>
        <v>66033420.06066668</v>
      </c>
      <c r="I364" s="51">
        <f t="shared" si="31"/>
        <v>2.9464985905801719</v>
      </c>
      <c r="J364" s="50">
        <f>'11.individulas FC'!J364+'12.legal entities FC'!J364+'13.non-residents FC'!J196</f>
        <v>24242241.680797584</v>
      </c>
      <c r="K364" s="51">
        <f>('11.individulas FC'!J364*'11.individulas FC'!K364+'12.legal entities FC'!J364*'12.legal entities FC'!K364+'13.non-residents FC'!J196*'13.non-residents FC'!K196)/('11.individulas FC'!J364+'12.legal entities FC'!J364+'13.non-residents FC'!J196)</f>
        <v>2.4803874786469242</v>
      </c>
      <c r="L364" s="50">
        <f>'11.individulas FC'!L364+'12.legal entities FC'!L364+'13.non-residents FC'!L196</f>
        <v>11385872.701632854</v>
      </c>
      <c r="M364" s="51">
        <f>('11.individulas FC'!L364*'11.individulas FC'!M364+'12.legal entities FC'!L364*'12.legal entities FC'!M364+'13.non-residents FC'!L196*'13.non-residents FC'!M196)/('11.individulas FC'!L364+'12.legal entities FC'!L364+'13.non-residents FC'!L196)</f>
        <v>3.3680846621607619</v>
      </c>
      <c r="N364" s="50">
        <f>'11.individulas FC'!N364+'12.legal entities FC'!N364+'13.non-residents FC'!N196</f>
        <v>8118190.4679789245</v>
      </c>
      <c r="O364" s="51">
        <f>('11.individulas FC'!N364*'11.individulas FC'!O364+'12.legal entities FC'!N364*'12.legal entities FC'!O364+'13.non-residents FC'!N196*'13.non-residents FC'!O196)/('11.individulas FC'!N364+'12.legal entities FC'!N364+'13.non-residents FC'!N196)</f>
        <v>2.9729720549081451</v>
      </c>
      <c r="P364" s="50">
        <f>'11.individulas FC'!P364+'12.legal entities FC'!P364+'13.non-residents FC'!P196</f>
        <v>13506221.18293784</v>
      </c>
      <c r="Q364" s="51">
        <f>('11.individulas FC'!P364*'11.individulas FC'!Q364+'12.legal entities FC'!P364*'12.legal entities FC'!Q364+'13.non-residents FC'!P196*'13.non-residents FC'!Q196)/('11.individulas FC'!P364+'12.legal entities FC'!P364+'13.non-residents FC'!P196)</f>
        <v>3.0914822317646671</v>
      </c>
      <c r="R364" s="50">
        <f>'11.individulas FC'!R364+'12.legal entities FC'!R364+'13.non-residents FC'!R196</f>
        <v>8456131.4025910199</v>
      </c>
      <c r="S364" s="51">
        <f>('11.individulas FC'!R364*'11.individulas FC'!S364+'12.legal entities FC'!R364*'12.legal entities FC'!S364+'13.non-residents FC'!R196*'13.non-residents FC'!S196)/('11.individulas FC'!R364+'12.legal entities FC'!R364+'13.non-residents FC'!R196)</f>
        <v>3.368049662452465</v>
      </c>
      <c r="T364" s="50">
        <f>'11.individulas FC'!T364+'12.legal entities FC'!T364+'13.non-residents FC'!T196</f>
        <v>324762.62472846202</v>
      </c>
      <c r="U364" s="51">
        <f>('11.individulas FC'!T364*'11.individulas FC'!U364+'12.legal entities FC'!T364*'12.legal entities FC'!U364+'13.non-residents FC'!T196*'13.non-residents FC'!U196)/('11.individulas FC'!T364+'12.legal entities FC'!T364+'13.non-residents FC'!T196)</f>
        <v>5.291792708914711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0" x14ac:dyDescent="0.2">
      <c r="A372" s="59" t="s">
        <v>98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55</v>
      </c>
      <c r="E6" s="70"/>
      <c r="F6" s="69" t="s">
        <v>9</v>
      </c>
      <c r="G6" s="70"/>
      <c r="H6" s="69" t="s">
        <v>10</v>
      </c>
      <c r="I6" s="70"/>
      <c r="J6" s="78" t="s">
        <v>11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customHeight="1" x14ac:dyDescent="0.2">
      <c r="A359" s="49" t="s">
        <v>21</v>
      </c>
      <c r="B359" s="50">
        <f t="shared" si="168"/>
        <v>56050998.769999996</v>
      </c>
      <c r="C359" s="51">
        <f t="shared" si="169"/>
        <v>1.1271143967931119</v>
      </c>
      <c r="D359" s="50">
        <v>1484300.66</v>
      </c>
      <c r="E359" s="51">
        <v>4.1349846869973096E-2</v>
      </c>
      <c r="F359" s="50">
        <v>37166139.450000003</v>
      </c>
      <c r="G359" s="51">
        <v>0.10526877298793499</v>
      </c>
      <c r="H359" s="50">
        <f t="shared" si="170"/>
        <v>17400558.66</v>
      </c>
      <c r="I359" s="51">
        <f t="shared" si="171"/>
        <v>3.4023090478578926</v>
      </c>
      <c r="J359" s="50">
        <v>1653906.83</v>
      </c>
      <c r="K359" s="51">
        <v>2.6017133023750798</v>
      </c>
      <c r="L359" s="50">
        <v>1686452.6800000004</v>
      </c>
      <c r="M359" s="51">
        <v>3.6512526636086799</v>
      </c>
      <c r="N359" s="50">
        <v>4015835.26</v>
      </c>
      <c r="O359" s="51">
        <v>3.5957076818434994</v>
      </c>
      <c r="P359" s="50">
        <v>6155565.7300000004</v>
      </c>
      <c r="Q359" s="51">
        <v>3.40798960975436</v>
      </c>
      <c r="R359" s="50">
        <v>3553433.18</v>
      </c>
      <c r="S359" s="51">
        <v>3.2533770389063603</v>
      </c>
      <c r="T359" s="50">
        <v>335364.98</v>
      </c>
      <c r="U359" s="51">
        <v>5.256631941116809</v>
      </c>
    </row>
    <row r="360" spans="1:21" ht="14.25" customHeight="1" x14ac:dyDescent="0.2">
      <c r="A360" s="49" t="s">
        <v>22</v>
      </c>
      <c r="B360" s="50">
        <f t="shared" si="168"/>
        <v>56679563.269999996</v>
      </c>
      <c r="C360" s="51">
        <f t="shared" si="169"/>
        <v>1.1025257715857484</v>
      </c>
      <c r="D360" s="50">
        <v>1540701.4</v>
      </c>
      <c r="E360" s="51">
        <v>4.0748456514675707E-2</v>
      </c>
      <c r="F360" s="50">
        <v>37609581.5</v>
      </c>
      <c r="G360" s="51">
        <v>9.2175187192657299E-2</v>
      </c>
      <c r="H360" s="50">
        <f t="shared" si="170"/>
        <v>17529280.369999997</v>
      </c>
      <c r="I360" s="51">
        <f t="shared" si="171"/>
        <v>3.3635851879754033</v>
      </c>
      <c r="J360" s="50">
        <v>2239330.61</v>
      </c>
      <c r="K360" s="51">
        <v>2.5936141895099603</v>
      </c>
      <c r="L360" s="50">
        <v>2649858.25</v>
      </c>
      <c r="M360" s="51">
        <v>3.84842696865012</v>
      </c>
      <c r="N360" s="50">
        <v>4082903.49</v>
      </c>
      <c r="O360" s="51">
        <v>3.6308567090083197</v>
      </c>
      <c r="P360" s="50">
        <v>5727787.7699999996</v>
      </c>
      <c r="Q360" s="51">
        <v>3.2070827990367401</v>
      </c>
      <c r="R360" s="50">
        <v>2504607.94</v>
      </c>
      <c r="S360" s="51">
        <v>3.2058831917222101</v>
      </c>
      <c r="T360" s="50">
        <v>324792.31</v>
      </c>
      <c r="U360" s="51">
        <v>5.332868107622379</v>
      </c>
    </row>
    <row r="361" spans="1:21" ht="14.25" customHeight="1" x14ac:dyDescent="0.2">
      <c r="A361" s="49" t="s">
        <v>23</v>
      </c>
      <c r="B361" s="50">
        <f t="shared" si="168"/>
        <v>57258690.32</v>
      </c>
      <c r="C361" s="51">
        <f t="shared" si="169"/>
        <v>1.1154066362497967</v>
      </c>
      <c r="D361" s="50">
        <v>1609361.51</v>
      </c>
      <c r="E361" s="51">
        <v>3.8989996722364799E-2</v>
      </c>
      <c r="F361" s="50">
        <v>37818824.920000002</v>
      </c>
      <c r="G361" s="51">
        <v>9.4932686977837508E-2</v>
      </c>
      <c r="H361" s="50">
        <f t="shared" si="170"/>
        <v>17830503.890000001</v>
      </c>
      <c r="I361" s="51">
        <f t="shared" si="171"/>
        <v>3.3770067222648743</v>
      </c>
      <c r="J361" s="50">
        <v>2401713.79</v>
      </c>
      <c r="K361" s="51">
        <v>2.4667879633567802</v>
      </c>
      <c r="L361" s="50">
        <v>3290512.17</v>
      </c>
      <c r="M361" s="51">
        <v>3.8816559947869802</v>
      </c>
      <c r="N361" s="50">
        <v>3740667.96</v>
      </c>
      <c r="O361" s="51">
        <v>3.6410643892327696</v>
      </c>
      <c r="P361" s="50">
        <v>5637685.7000000002</v>
      </c>
      <c r="Q361" s="51">
        <v>3.2697877989721902</v>
      </c>
      <c r="R361" s="50">
        <v>2437021.2200000002</v>
      </c>
      <c r="S361" s="51">
        <v>3.1759332341800497</v>
      </c>
      <c r="T361" s="50">
        <v>322903.05</v>
      </c>
      <c r="U361" s="51">
        <v>5.3350720480961691</v>
      </c>
    </row>
    <row r="362" spans="1:21" ht="14.25" customHeight="1" x14ac:dyDescent="0.2">
      <c r="A362" s="49" t="s">
        <v>24</v>
      </c>
      <c r="B362" s="50">
        <f t="shared" si="168"/>
        <v>57152933.090000004</v>
      </c>
      <c r="C362" s="51">
        <f t="shared" si="169"/>
        <v>1.1093804604875797</v>
      </c>
      <c r="D362" s="50">
        <v>1658840.64</v>
      </c>
      <c r="E362" s="51">
        <v>3.7937259000358201E-2</v>
      </c>
      <c r="F362" s="50">
        <v>37769998.399999999</v>
      </c>
      <c r="G362" s="51">
        <v>9.5385184554310193E-2</v>
      </c>
      <c r="H362" s="50">
        <f t="shared" si="170"/>
        <v>17724094.049999997</v>
      </c>
      <c r="I362" s="51">
        <f t="shared" si="171"/>
        <v>3.370480709822234</v>
      </c>
      <c r="J362" s="50">
        <v>2472945.2400000002</v>
      </c>
      <c r="K362" s="51">
        <v>2.87261840804045</v>
      </c>
      <c r="L362" s="50">
        <v>3489949.35</v>
      </c>
      <c r="M362" s="51">
        <v>3.6637412187085205</v>
      </c>
      <c r="N362" s="50">
        <v>3925249.66</v>
      </c>
      <c r="O362" s="51">
        <v>3.63969770177625</v>
      </c>
      <c r="P362" s="50">
        <v>5262234.41</v>
      </c>
      <c r="Q362" s="51">
        <v>3.1578250434305501</v>
      </c>
      <c r="R362" s="50">
        <v>2251894.9</v>
      </c>
      <c r="S362" s="51">
        <v>3.2087245824838497</v>
      </c>
      <c r="T362" s="50">
        <v>321820.49</v>
      </c>
      <c r="U362" s="51">
        <v>5.3413923327256096</v>
      </c>
    </row>
    <row r="363" spans="1:21" ht="14.25" customHeight="1" x14ac:dyDescent="0.2">
      <c r="A363" s="49" t="s">
        <v>25</v>
      </c>
      <c r="B363" s="50">
        <f t="shared" si="168"/>
        <v>58139191.619999997</v>
      </c>
      <c r="C363" s="51">
        <f t="shared" si="169"/>
        <v>1.043267794769865</v>
      </c>
      <c r="D363" s="50">
        <v>1754497.03</v>
      </c>
      <c r="E363" s="51">
        <v>0</v>
      </c>
      <c r="F363" s="50">
        <v>38879456.25</v>
      </c>
      <c r="G363" s="51">
        <v>9.476601056116879E-2</v>
      </c>
      <c r="H363" s="50">
        <f t="shared" si="170"/>
        <v>17505238.34</v>
      </c>
      <c r="I363" s="51">
        <f t="shared" si="171"/>
        <v>3.2544712709978447</v>
      </c>
      <c r="J363" s="50">
        <v>2970414.16</v>
      </c>
      <c r="K363" s="51">
        <v>2.6537190294366195</v>
      </c>
      <c r="L363" s="50">
        <v>3296376.14</v>
      </c>
      <c r="M363" s="51">
        <v>3.58082465953051</v>
      </c>
      <c r="N363" s="50">
        <v>4060024.35</v>
      </c>
      <c r="O363" s="51">
        <v>3.1698614047967504</v>
      </c>
      <c r="P363" s="50">
        <v>4740582.17</v>
      </c>
      <c r="Q363" s="51">
        <v>3.37166441857077</v>
      </c>
      <c r="R363" s="50">
        <v>2161764.29</v>
      </c>
      <c r="S363" s="51">
        <v>3.2343540530498798</v>
      </c>
      <c r="T363" s="50">
        <v>276077.23</v>
      </c>
      <c r="U363" s="51">
        <v>5.2109618384681697</v>
      </c>
    </row>
    <row r="364" spans="1:21" ht="14.25" customHeight="1" x14ac:dyDescent="0.2">
      <c r="A364" s="49" t="s">
        <v>93</v>
      </c>
      <c r="B364" s="50">
        <f t="shared" si="168"/>
        <v>57191003.609736659</v>
      </c>
      <c r="C364" s="51">
        <f t="shared" si="169"/>
        <v>1.1251624774377869</v>
      </c>
      <c r="D364" s="50">
        <v>1718107.0805784317</v>
      </c>
      <c r="E364" s="51">
        <v>3.4615272791948107E-2</v>
      </c>
      <c r="F364" s="50">
        <v>38207394.836209416</v>
      </c>
      <c r="G364" s="51">
        <v>7.7129693920787279E-2</v>
      </c>
      <c r="H364" s="50">
        <f t="shared" si="170"/>
        <v>17265501.692948807</v>
      </c>
      <c r="I364" s="51">
        <f t="shared" si="171"/>
        <v>3.5529100158861557</v>
      </c>
      <c r="J364" s="50">
        <v>2142678.4596889471</v>
      </c>
      <c r="K364" s="51">
        <v>3.4628263688914855</v>
      </c>
      <c r="L364" s="50">
        <v>3619059.3369541797</v>
      </c>
      <c r="M364" s="51">
        <v>4.2964151904256633</v>
      </c>
      <c r="N364" s="50">
        <v>4028643.1625269852</v>
      </c>
      <c r="O364" s="51">
        <v>3.13239922728153</v>
      </c>
      <c r="P364" s="50">
        <v>4976881.6065902775</v>
      </c>
      <c r="Q364" s="51">
        <v>3.4445646923739042</v>
      </c>
      <c r="R364" s="50">
        <v>2251771.054573067</v>
      </c>
      <c r="S364" s="51">
        <v>3.2293597977471147</v>
      </c>
      <c r="T364" s="50">
        <v>246468.07261535301</v>
      </c>
      <c r="U364" s="51">
        <v>5.4359195189238516</v>
      </c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  <row r="373" spans="1:21" x14ac:dyDescent="0.2">
      <c r="A373" s="59" t="s">
        <v>97</v>
      </c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3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55</v>
      </c>
      <c r="E6" s="70"/>
      <c r="F6" s="69" t="s">
        <v>9</v>
      </c>
      <c r="G6" s="70"/>
      <c r="H6" s="69" t="s">
        <v>10</v>
      </c>
      <c r="I6" s="70"/>
      <c r="J6" s="77" t="s">
        <v>11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8"/>
      <c r="B8" s="68"/>
      <c r="C8" s="68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customHeight="1" x14ac:dyDescent="0.2">
      <c r="A359" s="49" t="s">
        <v>21</v>
      </c>
      <c r="B359" s="50">
        <f t="shared" si="156"/>
        <v>122546428.18000001</v>
      </c>
      <c r="C359" s="51">
        <f t="shared" si="157"/>
        <v>1.1348855585217101</v>
      </c>
      <c r="D359" s="50">
        <v>98709757.120000005</v>
      </c>
      <c r="E359" s="51">
        <v>0.66785175556817289</v>
      </c>
      <c r="F359" s="50">
        <v>3295583.98</v>
      </c>
      <c r="G359" s="51">
        <v>1.2330717908150499</v>
      </c>
      <c r="H359" s="50">
        <f t="shared" si="158"/>
        <v>20541087.079999998</v>
      </c>
      <c r="I359" s="51">
        <f t="shared" si="159"/>
        <v>3.3634537011855166</v>
      </c>
      <c r="J359" s="50">
        <v>396390.7</v>
      </c>
      <c r="K359" s="51">
        <v>1.6451361321040099</v>
      </c>
      <c r="L359" s="50">
        <v>463813.05</v>
      </c>
      <c r="M359" s="51">
        <v>3.4138484956384896</v>
      </c>
      <c r="N359" s="50">
        <v>6612885.3600000003</v>
      </c>
      <c r="O359" s="51">
        <v>3.2082844294309698</v>
      </c>
      <c r="P359" s="50">
        <v>5850347.2999999998</v>
      </c>
      <c r="Q359" s="51">
        <v>3.4672277661191204</v>
      </c>
      <c r="R359" s="50">
        <v>7190823.4699999997</v>
      </c>
      <c r="S359" s="51">
        <v>3.5055080952362698</v>
      </c>
      <c r="T359" s="50">
        <v>26827.200000000001</v>
      </c>
      <c r="U359" s="51">
        <v>5.4235104669887289</v>
      </c>
    </row>
    <row r="360" spans="1:21" ht="14.25" customHeight="1" x14ac:dyDescent="0.2">
      <c r="A360" s="49" t="s">
        <v>22</v>
      </c>
      <c r="B360" s="50">
        <f t="shared" si="156"/>
        <v>128163044.95</v>
      </c>
      <c r="C360" s="51">
        <f t="shared" si="157"/>
        <v>1.099796874972734</v>
      </c>
      <c r="D360" s="50">
        <v>104967388.31</v>
      </c>
      <c r="E360" s="51">
        <v>0.65394610729073999</v>
      </c>
      <c r="F360" s="50">
        <v>2828189.33</v>
      </c>
      <c r="G360" s="51">
        <v>1.2426625698358</v>
      </c>
      <c r="H360" s="50">
        <f t="shared" si="158"/>
        <v>20367467.310000002</v>
      </c>
      <c r="I360" s="51">
        <f t="shared" si="159"/>
        <v>3.3777305384760687</v>
      </c>
      <c r="J360" s="50">
        <v>1108833.05</v>
      </c>
      <c r="K360" s="51">
        <v>3.9078075820341001</v>
      </c>
      <c r="L360" s="50">
        <v>670733.44000000006</v>
      </c>
      <c r="M360" s="51">
        <v>2.9653119729649999</v>
      </c>
      <c r="N360" s="50">
        <v>6558082.5499999998</v>
      </c>
      <c r="O360" s="51">
        <v>3.1692902724897802</v>
      </c>
      <c r="P360" s="50">
        <v>4820314.42</v>
      </c>
      <c r="Q360" s="51">
        <v>3.4059274462017397</v>
      </c>
      <c r="R360" s="50">
        <v>7191095.6200000001</v>
      </c>
      <c r="S360" s="51">
        <v>3.5035498484721903</v>
      </c>
      <c r="T360" s="50">
        <v>18408.23</v>
      </c>
      <c r="U360" s="51">
        <v>4.1995259728936496</v>
      </c>
    </row>
    <row r="361" spans="1:21" ht="14.25" customHeight="1" x14ac:dyDescent="0.2">
      <c r="A361" s="49" t="s">
        <v>23</v>
      </c>
      <c r="B361" s="50">
        <f t="shared" si="156"/>
        <v>134407810.27000001</v>
      </c>
      <c r="C361" s="51">
        <f t="shared" si="157"/>
        <v>1.116717300925343</v>
      </c>
      <c r="D361" s="50">
        <v>110158763.87</v>
      </c>
      <c r="E361" s="51">
        <v>0.72471132590878118</v>
      </c>
      <c r="F361" s="50">
        <v>4368724.8600000003</v>
      </c>
      <c r="G361" s="51">
        <v>0.88048765314096711</v>
      </c>
      <c r="H361" s="50">
        <f t="shared" si="158"/>
        <v>19880321.539999999</v>
      </c>
      <c r="I361" s="51">
        <f t="shared" si="159"/>
        <v>3.3407716696366858</v>
      </c>
      <c r="J361" s="50">
        <v>578602.68000000005</v>
      </c>
      <c r="K361" s="51">
        <v>2.9821111831006402</v>
      </c>
      <c r="L361" s="50">
        <v>741734.13</v>
      </c>
      <c r="M361" s="51">
        <v>2.4448382652959499</v>
      </c>
      <c r="N361" s="50">
        <v>7256765.7999999998</v>
      </c>
      <c r="O361" s="51">
        <v>3.4173473957365399</v>
      </c>
      <c r="P361" s="50">
        <v>4093714.98</v>
      </c>
      <c r="Q361" s="51">
        <v>3.1282538653680301</v>
      </c>
      <c r="R361" s="50">
        <v>7191095.7199999997</v>
      </c>
      <c r="S361" s="51">
        <v>3.50354983451673</v>
      </c>
      <c r="T361" s="50">
        <v>18408.23</v>
      </c>
      <c r="U361" s="51">
        <v>4.1995259728936496</v>
      </c>
    </row>
    <row r="362" spans="1:21" ht="14.25" customHeight="1" x14ac:dyDescent="0.2">
      <c r="A362" s="49" t="s">
        <v>24</v>
      </c>
      <c r="B362" s="50">
        <f t="shared" si="156"/>
        <v>128169501.85000001</v>
      </c>
      <c r="C362" s="51">
        <f t="shared" si="157"/>
        <v>1.2112910961064178</v>
      </c>
      <c r="D362" s="50">
        <v>90657709.900000006</v>
      </c>
      <c r="E362" s="51">
        <v>0.56010921564874006</v>
      </c>
      <c r="F362" s="50">
        <v>3956928.88</v>
      </c>
      <c r="G362" s="51">
        <v>1.0752063719932199</v>
      </c>
      <c r="H362" s="50">
        <f t="shared" si="158"/>
        <v>33554863.069999993</v>
      </c>
      <c r="I362" s="51">
        <f t="shared" si="159"/>
        <v>2.9866860801765767</v>
      </c>
      <c r="J362" s="50">
        <v>185508.45</v>
      </c>
      <c r="K362" s="51">
        <v>3.3473755885513601</v>
      </c>
      <c r="L362" s="50">
        <v>19516991.239999998</v>
      </c>
      <c r="M362" s="51">
        <v>2.6342752830994298</v>
      </c>
      <c r="N362" s="50">
        <v>2920055.95</v>
      </c>
      <c r="O362" s="51">
        <v>3.8182284576088303</v>
      </c>
      <c r="P362" s="50">
        <v>2999873.9</v>
      </c>
      <c r="Q362" s="51">
        <v>3.2714189267422196</v>
      </c>
      <c r="R362" s="50">
        <v>6166157.0899999999</v>
      </c>
      <c r="S362" s="51">
        <v>3.55157462782058</v>
      </c>
      <c r="T362" s="50">
        <v>1766276.44</v>
      </c>
      <c r="U362" s="51">
        <v>3.0124935143221396</v>
      </c>
    </row>
    <row r="363" spans="1:21" ht="14.25" customHeight="1" x14ac:dyDescent="0.2">
      <c r="A363" s="49" t="s">
        <v>25</v>
      </c>
      <c r="B363" s="50">
        <f t="shared" si="156"/>
        <v>132300643.63</v>
      </c>
      <c r="C363" s="51">
        <f t="shared" si="157"/>
        <v>1.2016300649572278</v>
      </c>
      <c r="D363" s="50">
        <v>94124710.959999993</v>
      </c>
      <c r="E363" s="51">
        <v>0.54884573399384806</v>
      </c>
      <c r="F363" s="50">
        <v>3717287.43</v>
      </c>
      <c r="G363" s="51">
        <v>1.1436070529256901</v>
      </c>
      <c r="H363" s="50">
        <f t="shared" si="158"/>
        <v>34458645.240000002</v>
      </c>
      <c r="I363" s="51">
        <f t="shared" si="159"/>
        <v>2.9909872568890337</v>
      </c>
      <c r="J363" s="50">
        <v>691740.6</v>
      </c>
      <c r="K363" s="51">
        <v>2.4566488145990002</v>
      </c>
      <c r="L363" s="50">
        <v>19764990.25</v>
      </c>
      <c r="M363" s="51">
        <v>2.6817211816737396</v>
      </c>
      <c r="N363" s="50">
        <v>4210291.0999999996</v>
      </c>
      <c r="O363" s="51">
        <v>3.47722014921961</v>
      </c>
      <c r="P363" s="50">
        <v>4049101.84</v>
      </c>
      <c r="Q363" s="51">
        <v>3.2318311551037699</v>
      </c>
      <c r="R363" s="50">
        <v>5724113.2199999997</v>
      </c>
      <c r="S363" s="51">
        <v>3.59154036872807</v>
      </c>
      <c r="T363" s="50">
        <v>18408.23</v>
      </c>
      <c r="U363" s="51">
        <v>4.1995259728936496</v>
      </c>
    </row>
    <row r="364" spans="1:21" ht="14.25" customHeight="1" x14ac:dyDescent="0.2">
      <c r="A364" s="49" t="s">
        <v>93</v>
      </c>
      <c r="B364" s="50">
        <f t="shared" si="156"/>
        <v>147237435.91978326</v>
      </c>
      <c r="C364" s="51">
        <f t="shared" si="157"/>
        <v>0.86010512024933627</v>
      </c>
      <c r="D364" s="50">
        <v>110473515.04914361</v>
      </c>
      <c r="E364" s="51">
        <v>0.16960505285746497</v>
      </c>
      <c r="F364" s="50">
        <v>1054106.9699743118</v>
      </c>
      <c r="G364" s="51">
        <v>4.9109513568803518</v>
      </c>
      <c r="H364" s="50">
        <f t="shared" si="158"/>
        <v>35709813.900665335</v>
      </c>
      <c r="I364" s="51">
        <f t="shared" si="159"/>
        <v>2.8766920600312291</v>
      </c>
      <c r="J364" s="50">
        <v>20219832.692983434</v>
      </c>
      <c r="K364" s="51">
        <v>2.4252338693446172</v>
      </c>
      <c r="L364" s="50">
        <v>4082334.4735900001</v>
      </c>
      <c r="M364" s="51">
        <v>3.6438144299415307</v>
      </c>
      <c r="N364" s="50">
        <v>1297672.6635499999</v>
      </c>
      <c r="O364" s="51">
        <v>3.2965350295484388</v>
      </c>
      <c r="P364" s="50">
        <v>4799414.8442399995</v>
      </c>
      <c r="Q364" s="51">
        <v>3.2130472097274847</v>
      </c>
      <c r="R364" s="50">
        <v>5291922.4381900001</v>
      </c>
      <c r="S364" s="51">
        <v>3.5973027529691306</v>
      </c>
      <c r="T364" s="50">
        <v>18636.788111900001</v>
      </c>
      <c r="U364" s="51">
        <v>4.176081697096703</v>
      </c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  <row r="373" spans="1:21" x14ac:dyDescent="0.2">
      <c r="A373" s="59" t="s">
        <v>97</v>
      </c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6" t="s">
        <v>2</v>
      </c>
      <c r="B6" s="66" t="s">
        <v>70</v>
      </c>
      <c r="C6" s="66" t="s">
        <v>3</v>
      </c>
      <c r="D6" s="69" t="s">
        <v>59</v>
      </c>
      <c r="E6" s="70"/>
      <c r="F6" s="69" t="s">
        <v>9</v>
      </c>
      <c r="G6" s="70"/>
      <c r="H6" s="69" t="s">
        <v>10</v>
      </c>
      <c r="I6" s="70"/>
      <c r="J6" s="78" t="s">
        <v>11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</row>
    <row r="7" spans="1:21" x14ac:dyDescent="0.2">
      <c r="A7" s="67"/>
      <c r="B7" s="67"/>
      <c r="C7" s="67"/>
      <c r="D7" s="71"/>
      <c r="E7" s="72"/>
      <c r="F7" s="71"/>
      <c r="G7" s="72"/>
      <c r="H7" s="71"/>
      <c r="I7" s="72"/>
      <c r="J7" s="78" t="s">
        <v>12</v>
      </c>
      <c r="K7" s="79"/>
      <c r="L7" s="78" t="s">
        <v>13</v>
      </c>
      <c r="M7" s="79"/>
      <c r="N7" s="78" t="s">
        <v>14</v>
      </c>
      <c r="O7" s="79"/>
      <c r="P7" s="78" t="s">
        <v>15</v>
      </c>
      <c r="Q7" s="79"/>
      <c r="R7" s="78" t="s">
        <v>16</v>
      </c>
      <c r="S7" s="79"/>
      <c r="T7" s="78" t="s">
        <v>17</v>
      </c>
      <c r="U7" s="79"/>
    </row>
    <row r="8" spans="1:21" ht="38.25" x14ac:dyDescent="0.2">
      <c r="A8" s="67"/>
      <c r="B8" s="67"/>
      <c r="C8" s="67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customHeight="1" x14ac:dyDescent="0.2">
      <c r="A191" s="49" t="s">
        <v>21</v>
      </c>
      <c r="B191" s="50">
        <f t="shared" si="146"/>
        <v>71700096.50999999</v>
      </c>
      <c r="C191" s="51">
        <f t="shared" si="147"/>
        <v>0.36054470134352673</v>
      </c>
      <c r="D191" s="50">
        <v>3017820.58</v>
      </c>
      <c r="E191" s="51">
        <v>6.4938442099165494E-2</v>
      </c>
      <c r="F191" s="50">
        <v>56512693.609999999</v>
      </c>
      <c r="G191" s="51">
        <v>3.17208480694821E-3</v>
      </c>
      <c r="H191" s="50">
        <f t="shared" si="148"/>
        <v>12169582.32</v>
      </c>
      <c r="I191" s="51">
        <f t="shared" si="149"/>
        <v>2.0934041603738449</v>
      </c>
      <c r="J191" s="50">
        <v>2175403.44</v>
      </c>
      <c r="K191" s="51">
        <v>0.44038856617786698</v>
      </c>
      <c r="L191" s="50">
        <v>2042127.49</v>
      </c>
      <c r="M191" s="51">
        <v>1.78660863705429</v>
      </c>
      <c r="N191" s="50">
        <v>2102693.09</v>
      </c>
      <c r="O191" s="51">
        <v>2.5945426141577297</v>
      </c>
      <c r="P191" s="50">
        <v>4678188.49</v>
      </c>
      <c r="Q191" s="51">
        <v>2.6017742990727601</v>
      </c>
      <c r="R191" s="50">
        <v>1087110.6299999999</v>
      </c>
      <c r="S191" s="51">
        <v>2.6414741564066899</v>
      </c>
      <c r="T191" s="50">
        <v>84059.18</v>
      </c>
      <c r="U191" s="51">
        <v>4.4094744321797998</v>
      </c>
    </row>
    <row r="192" spans="1:21" ht="14.25" customHeight="1" x14ac:dyDescent="0.2">
      <c r="A192" s="49" t="s">
        <v>22</v>
      </c>
      <c r="B192" s="50">
        <f t="shared" si="146"/>
        <v>75411234.870000005</v>
      </c>
      <c r="C192" s="51">
        <f t="shared" si="147"/>
        <v>0.34175990708319215</v>
      </c>
      <c r="D192" s="50">
        <v>3092467.04</v>
      </c>
      <c r="E192" s="51">
        <v>6.1194657065771006E-2</v>
      </c>
      <c r="F192" s="50">
        <v>59301757.009999998</v>
      </c>
      <c r="G192" s="51">
        <v>3.1733760260807503E-3</v>
      </c>
      <c r="H192" s="50">
        <f t="shared" si="148"/>
        <v>13017010.82</v>
      </c>
      <c r="I192" s="51">
        <f t="shared" si="149"/>
        <v>1.9509169762063687</v>
      </c>
      <c r="J192" s="50">
        <v>3481827.49</v>
      </c>
      <c r="K192" s="51">
        <v>0.66483783689696796</v>
      </c>
      <c r="L192" s="50">
        <v>2081727.91</v>
      </c>
      <c r="M192" s="51">
        <v>1.5049752660039</v>
      </c>
      <c r="N192" s="50">
        <v>2933611.64</v>
      </c>
      <c r="O192" s="51">
        <v>2.57368687864219</v>
      </c>
      <c r="P192" s="50">
        <v>3568666.44</v>
      </c>
      <c r="Q192" s="51">
        <v>2.7081249521599999</v>
      </c>
      <c r="R192" s="50">
        <v>888082.28</v>
      </c>
      <c r="S192" s="51">
        <v>2.7390520184683798</v>
      </c>
      <c r="T192" s="50">
        <v>63095.060000000012</v>
      </c>
      <c r="U192" s="51">
        <v>4.7580862527113892</v>
      </c>
    </row>
    <row r="193" spans="1:21" ht="14.25" customHeight="1" x14ac:dyDescent="0.2">
      <c r="A193" s="49" t="s">
        <v>23</v>
      </c>
      <c r="B193" s="50">
        <f t="shared" si="146"/>
        <v>75982065.99000001</v>
      </c>
      <c r="C193" s="51">
        <f t="shared" si="147"/>
        <v>0.33103945161494297</v>
      </c>
      <c r="D193" s="50">
        <v>4488694.49</v>
      </c>
      <c r="E193" s="51">
        <v>5.0481297068627196E-2</v>
      </c>
      <c r="F193" s="50">
        <v>58677746.200000003</v>
      </c>
      <c r="G193" s="51">
        <v>3.1256811462196197E-3</v>
      </c>
      <c r="H193" s="50">
        <f t="shared" si="148"/>
        <v>12815625.300000001</v>
      </c>
      <c r="I193" s="51">
        <f t="shared" si="149"/>
        <v>1.9306945883397515</v>
      </c>
      <c r="J193" s="50">
        <v>3974392.87</v>
      </c>
      <c r="K193" s="51">
        <v>0.54986647676328004</v>
      </c>
      <c r="L193" s="50">
        <v>1713186.63</v>
      </c>
      <c r="M193" s="51">
        <v>1.91674207573053</v>
      </c>
      <c r="N193" s="50">
        <v>2697982.01</v>
      </c>
      <c r="O193" s="51">
        <v>2.5284112934466898</v>
      </c>
      <c r="P193" s="50">
        <v>3511654.74</v>
      </c>
      <c r="Q193" s="51">
        <v>2.7896402197273007</v>
      </c>
      <c r="R193" s="50">
        <v>853772.08</v>
      </c>
      <c r="S193" s="51">
        <v>2.75215502268474</v>
      </c>
      <c r="T193" s="50">
        <v>64636.97</v>
      </c>
      <c r="U193" s="51">
        <v>4.7397257111526097</v>
      </c>
    </row>
    <row r="194" spans="1:21" ht="14.25" customHeight="1" x14ac:dyDescent="0.2">
      <c r="A194" s="49" t="s">
        <v>24</v>
      </c>
      <c r="B194" s="50">
        <f t="shared" si="146"/>
        <v>78060096.650000006</v>
      </c>
      <c r="C194" s="51">
        <f t="shared" si="147"/>
        <v>0.31877183435180911</v>
      </c>
      <c r="D194" s="50">
        <v>4400816.53</v>
      </c>
      <c r="E194" s="51">
        <v>4.2660719600596496E-2</v>
      </c>
      <c r="F194" s="50">
        <v>61497652.390000001</v>
      </c>
      <c r="G194" s="51">
        <v>3.5573230602795004E-3</v>
      </c>
      <c r="H194" s="50">
        <f t="shared" si="148"/>
        <v>12161627.729999999</v>
      </c>
      <c r="I194" s="51">
        <f t="shared" si="149"/>
        <v>2.0126295365398437</v>
      </c>
      <c r="J194" s="50">
        <v>3311916.71</v>
      </c>
      <c r="K194" s="51">
        <v>0.46035086664362401</v>
      </c>
      <c r="L194" s="50">
        <v>1857561.65</v>
      </c>
      <c r="M194" s="51">
        <v>2.4715018547567502</v>
      </c>
      <c r="N194" s="50">
        <v>2962743.25</v>
      </c>
      <c r="O194" s="51">
        <v>2.7970269275611401</v>
      </c>
      <c r="P194" s="50">
        <v>3087838.38</v>
      </c>
      <c r="Q194" s="51">
        <v>2.4066281567819598</v>
      </c>
      <c r="R194" s="50">
        <v>879598.03</v>
      </c>
      <c r="S194" s="51">
        <v>2.6663289737017699</v>
      </c>
      <c r="T194" s="50">
        <v>61969.71</v>
      </c>
      <c r="U194" s="51">
        <v>4.8054321958259898</v>
      </c>
    </row>
    <row r="195" spans="1:21" ht="14.25" customHeight="1" x14ac:dyDescent="0.2">
      <c r="A195" s="49" t="s">
        <v>25</v>
      </c>
      <c r="B195" s="50">
        <f t="shared" si="146"/>
        <v>81005468.269999996</v>
      </c>
      <c r="C195" s="51">
        <f t="shared" si="147"/>
        <v>0.31391887135991742</v>
      </c>
      <c r="D195" s="50">
        <v>4520972.45</v>
      </c>
      <c r="E195" s="51">
        <v>7.5700560396027197E-2</v>
      </c>
      <c r="F195" s="50">
        <v>63450620.82</v>
      </c>
      <c r="G195" s="51">
        <v>3.5099952013361601E-3</v>
      </c>
      <c r="H195" s="50">
        <f t="shared" si="148"/>
        <v>13033875</v>
      </c>
      <c r="I195" s="51">
        <f t="shared" si="149"/>
        <v>1.9076593607580248</v>
      </c>
      <c r="J195" s="50">
        <v>3368430.47</v>
      </c>
      <c r="K195" s="51">
        <v>0.52745569846956109</v>
      </c>
      <c r="L195" s="50">
        <v>2802935.19</v>
      </c>
      <c r="M195" s="51">
        <v>2.2813067349587897</v>
      </c>
      <c r="N195" s="50">
        <v>2800925.07</v>
      </c>
      <c r="O195" s="51">
        <v>2.5026031483234199</v>
      </c>
      <c r="P195" s="50">
        <v>3028581.52</v>
      </c>
      <c r="Q195" s="51">
        <v>2.3741830183260202</v>
      </c>
      <c r="R195" s="50">
        <v>970957.76</v>
      </c>
      <c r="S195" s="51">
        <v>2.27377913587096</v>
      </c>
      <c r="T195" s="50">
        <v>62044.99</v>
      </c>
      <c r="U195" s="51">
        <v>4.5996730517645306</v>
      </c>
    </row>
    <row r="196" spans="1:21" ht="14.25" customHeight="1" x14ac:dyDescent="0.2">
      <c r="A196" s="49" t="s">
        <v>92</v>
      </c>
      <c r="B196" s="50">
        <f t="shared" si="146"/>
        <v>81998531.40724425</v>
      </c>
      <c r="C196" s="51">
        <f t="shared" si="147"/>
        <v>0.37665796471874613</v>
      </c>
      <c r="D196" s="50">
        <v>6009807.6327530881</v>
      </c>
      <c r="E196" s="51">
        <v>5.787612311488613E-2</v>
      </c>
      <c r="F196" s="50">
        <v>62930619.307438612</v>
      </c>
      <c r="G196" s="51">
        <v>6.2145345509697291E-4</v>
      </c>
      <c r="H196" s="50">
        <f t="shared" si="148"/>
        <v>13058104.467052544</v>
      </c>
      <c r="I196" s="51">
        <f t="shared" si="149"/>
        <v>2.3355968095890773</v>
      </c>
      <c r="J196" s="50">
        <v>1879730.528125206</v>
      </c>
      <c r="K196" s="51">
        <v>1.9537939692207764</v>
      </c>
      <c r="L196" s="50">
        <v>3684478.8910886734</v>
      </c>
      <c r="M196" s="51">
        <v>2.1507335698933301</v>
      </c>
      <c r="N196" s="50">
        <v>2791874.6419019387</v>
      </c>
      <c r="O196" s="51">
        <v>2.5925273174943291</v>
      </c>
      <c r="P196" s="50">
        <v>3729924.7321075625</v>
      </c>
      <c r="Q196" s="51">
        <v>2.4639386399486409</v>
      </c>
      <c r="R196" s="50">
        <v>912437.90982795309</v>
      </c>
      <c r="S196" s="51">
        <v>2.3807038484307133</v>
      </c>
      <c r="T196" s="50">
        <v>59657.764001208991</v>
      </c>
      <c r="U196" s="51">
        <v>5.0448946295048307</v>
      </c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1" x14ac:dyDescent="0.2">
      <c r="A203" s="59" t="s">
        <v>96</v>
      </c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2025-10-09T11:53:41Z</dcterms:modified>
</cp:coreProperties>
</file>